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hreet/PycharmProjects/stockInfo/"/>
    </mc:Choice>
  </mc:AlternateContent>
  <xr:revisionPtr revIDLastSave="0" documentId="13_ncr:1_{A29259D1-E51A-5847-BF24-437F37E92053}" xr6:coauthVersionLast="46" xr6:coauthVersionMax="46" xr10:uidLastSave="{00000000-0000-0000-0000-000000000000}"/>
  <bookViews>
    <workbookView xWindow="1120" yWindow="460" windowWidth="32480" windowHeight="20540" xr2:uid="{00000000-000D-0000-FFFF-FFFF00000000}"/>
  </bookViews>
  <sheets>
    <sheet name="main" sheetId="1" r:id="rId1"/>
    <sheet name="$3-$6" sheetId="2" r:id="rId2"/>
    <sheet name="$1-$3" sheetId="3" r:id="rId3"/>
    <sheet name="main 25%+" sheetId="4" r:id="rId4"/>
    <sheet name="0-10 Mkt Cap" sheetId="5" r:id="rId5"/>
    <sheet name="10-50 Mkt Cap" sheetId="6" r:id="rId6"/>
    <sheet name="50-100 Mkt Cap" sheetId="7" r:id="rId7"/>
    <sheet name="100-200 Mkt Cap" sheetId="8" r:id="rId8"/>
    <sheet name="200-400 Mkt Cap" sheetId="9" r:id="rId9"/>
    <sheet name="&gt;400 Mkt Cap" sheetId="10" r:id="rId10"/>
    <sheet name="&gt;70% Gap" sheetId="11" r:id="rId11"/>
    <sheet name="&gt;50% Gap" sheetId="12" r:id="rId12"/>
    <sheet name="&lt;50% Gap" sheetId="13" r:id="rId13"/>
    <sheet name="25%-50% Gap" sheetId="14" r:id="rId14"/>
    <sheet name="&gt;70% Gap + 100-400" sheetId="15" r:id="rId15"/>
  </sheets>
  <calcPr calcId="191029"/>
</workbook>
</file>

<file path=xl/calcChain.xml><?xml version="1.0" encoding="utf-8"?>
<calcChain xmlns="http://schemas.openxmlformats.org/spreadsheetml/2006/main">
  <c r="F665" i="1" l="1"/>
  <c r="BR26" i="15"/>
  <c r="BQ26" i="15"/>
  <c r="BP26" i="15"/>
  <c r="BO26" i="15"/>
  <c r="BN26" i="15"/>
  <c r="BM26" i="15"/>
  <c r="BL26" i="15"/>
  <c r="BK26" i="15"/>
  <c r="BJ26" i="15"/>
  <c r="BI26" i="15"/>
  <c r="BH26" i="15"/>
  <c r="BG26" i="15"/>
  <c r="BF26" i="15"/>
  <c r="BE26" i="15"/>
  <c r="BD26" i="15"/>
  <c r="BC26" i="15"/>
  <c r="BB26" i="15"/>
  <c r="BA26" i="15"/>
  <c r="AZ26" i="15"/>
  <c r="AY26" i="15"/>
  <c r="AX26" i="15"/>
  <c r="AW26" i="15"/>
  <c r="AV26" i="15"/>
  <c r="AU26" i="15"/>
  <c r="AT26" i="15"/>
  <c r="AS26" i="15"/>
  <c r="AR26" i="15"/>
  <c r="F26" i="15"/>
  <c r="I23" i="15"/>
  <c r="I20" i="15"/>
  <c r="I18" i="15"/>
  <c r="I16" i="15"/>
  <c r="I15" i="15"/>
  <c r="I11" i="15"/>
  <c r="I7" i="15"/>
  <c r="I6" i="15"/>
  <c r="I5" i="15"/>
  <c r="I4" i="15"/>
  <c r="F175" i="14"/>
  <c r="I173" i="14"/>
  <c r="I172" i="14"/>
  <c r="I171" i="14"/>
  <c r="I169" i="14"/>
  <c r="I167" i="14"/>
  <c r="I163" i="14"/>
  <c r="I159" i="14"/>
  <c r="I158" i="14"/>
  <c r="I157" i="14"/>
  <c r="I156" i="14"/>
  <c r="I154" i="14"/>
  <c r="I152" i="14"/>
  <c r="I149" i="14"/>
  <c r="I148" i="14"/>
  <c r="I146" i="14"/>
  <c r="I143" i="14"/>
  <c r="I142" i="14"/>
  <c r="I141" i="14"/>
  <c r="I139" i="14"/>
  <c r="I136" i="14"/>
  <c r="I134" i="14"/>
  <c r="I133" i="14"/>
  <c r="I132" i="14"/>
  <c r="I131" i="14"/>
  <c r="I125" i="14"/>
  <c r="I124" i="14"/>
  <c r="I122" i="14"/>
  <c r="I121" i="14"/>
  <c r="I119" i="14"/>
  <c r="I117" i="14"/>
  <c r="I113" i="14"/>
  <c r="I112" i="14"/>
  <c r="I111" i="14"/>
  <c r="I109" i="14"/>
  <c r="I107" i="14"/>
  <c r="I105" i="14"/>
  <c r="I104" i="14"/>
  <c r="I103" i="14"/>
  <c r="I102" i="14"/>
  <c r="I101" i="14"/>
  <c r="I96" i="14"/>
  <c r="I95" i="14"/>
  <c r="I94" i="14"/>
  <c r="I91" i="14"/>
  <c r="I90" i="14"/>
  <c r="I88" i="14"/>
  <c r="I85" i="14"/>
  <c r="I84" i="14"/>
  <c r="I82" i="14"/>
  <c r="I81" i="14"/>
  <c r="I80" i="14"/>
  <c r="I77" i="14"/>
  <c r="I76" i="14"/>
  <c r="I75" i="14"/>
  <c r="I72" i="14"/>
  <c r="I71" i="14"/>
  <c r="I69" i="14"/>
  <c r="I67" i="14"/>
  <c r="I64" i="14"/>
  <c r="I60" i="14"/>
  <c r="I58" i="14"/>
  <c r="I57" i="14"/>
  <c r="I54" i="14"/>
  <c r="I53" i="14"/>
  <c r="I51" i="14"/>
  <c r="I49" i="14"/>
  <c r="I47" i="14"/>
  <c r="I46" i="14"/>
  <c r="I42" i="14"/>
  <c r="I41" i="14"/>
  <c r="I40" i="14"/>
  <c r="I35" i="14"/>
  <c r="I34" i="14"/>
  <c r="I33" i="14"/>
  <c r="I32" i="14"/>
  <c r="I31" i="14"/>
  <c r="I30" i="14"/>
  <c r="I25" i="14"/>
  <c r="I23" i="14"/>
  <c r="I21" i="14"/>
  <c r="I20" i="14"/>
  <c r="I19" i="14"/>
  <c r="I16" i="14"/>
  <c r="I14" i="14"/>
  <c r="I12" i="14"/>
  <c r="I9" i="14"/>
  <c r="I8" i="14"/>
  <c r="I7" i="14"/>
  <c r="I6" i="14"/>
  <c r="I4" i="14"/>
  <c r="I3" i="14"/>
  <c r="I2" i="14"/>
  <c r="F338" i="13"/>
  <c r="I335" i="13"/>
  <c r="I330" i="13"/>
  <c r="I327" i="13"/>
  <c r="I326" i="13"/>
  <c r="I322" i="13"/>
  <c r="I321" i="13"/>
  <c r="I319" i="13"/>
  <c r="I315" i="13"/>
  <c r="I311" i="13"/>
  <c r="I307" i="13"/>
  <c r="I306" i="13"/>
  <c r="I302" i="13"/>
  <c r="I301" i="13"/>
  <c r="I299" i="13"/>
  <c r="I297" i="13"/>
  <c r="I293" i="13"/>
  <c r="I289" i="13"/>
  <c r="I288" i="13"/>
  <c r="I287" i="13"/>
  <c r="I286" i="13"/>
  <c r="I282" i="13"/>
  <c r="I281" i="13"/>
  <c r="I278" i="13"/>
  <c r="I277" i="13"/>
  <c r="I276" i="13"/>
  <c r="I274" i="13"/>
  <c r="I272" i="13"/>
  <c r="I270" i="13"/>
  <c r="I269" i="13"/>
  <c r="I268" i="13"/>
  <c r="I267" i="13"/>
  <c r="I266" i="13"/>
  <c r="I265" i="13"/>
  <c r="I263" i="13"/>
  <c r="I260" i="13"/>
  <c r="I259" i="13"/>
  <c r="I258" i="13"/>
  <c r="I257" i="13"/>
  <c r="I256" i="13"/>
  <c r="I255" i="13"/>
  <c r="I253" i="13"/>
  <c r="I251" i="13"/>
  <c r="I250" i="13"/>
  <c r="I249" i="13"/>
  <c r="I241" i="13"/>
  <c r="I240" i="13"/>
  <c r="I239" i="13"/>
  <c r="I234" i="13"/>
  <c r="I232" i="13"/>
  <c r="I229" i="13"/>
  <c r="I227" i="13"/>
  <c r="I226" i="13"/>
  <c r="I225" i="13"/>
  <c r="I223" i="13"/>
  <c r="I222" i="13"/>
  <c r="I220" i="13"/>
  <c r="I219" i="13"/>
  <c r="I218" i="13"/>
  <c r="I216" i="13"/>
  <c r="I215" i="13"/>
  <c r="I213" i="13"/>
  <c r="I212" i="13"/>
  <c r="I210" i="13"/>
  <c r="I209" i="13"/>
  <c r="I207" i="13"/>
  <c r="I204" i="13"/>
  <c r="I203" i="13"/>
  <c r="I201" i="13"/>
  <c r="I199" i="13"/>
  <c r="I196" i="13"/>
  <c r="I195" i="13"/>
  <c r="I194" i="13"/>
  <c r="I193" i="13"/>
  <c r="I191" i="13"/>
  <c r="I190" i="13"/>
  <c r="I189" i="13"/>
  <c r="I186" i="13"/>
  <c r="I185" i="13"/>
  <c r="I182" i="13"/>
  <c r="I178" i="13"/>
  <c r="I176" i="13"/>
  <c r="I173" i="13"/>
  <c r="I172" i="13"/>
  <c r="I170" i="13"/>
  <c r="I169" i="13"/>
  <c r="I167" i="13"/>
  <c r="I166" i="13"/>
  <c r="I165" i="13"/>
  <c r="I163" i="13"/>
  <c r="I162" i="13"/>
  <c r="I160" i="13"/>
  <c r="I158" i="13"/>
  <c r="I156" i="13"/>
  <c r="I146" i="13"/>
  <c r="I145" i="13"/>
  <c r="I143" i="13"/>
  <c r="I139" i="13"/>
  <c r="I134" i="13"/>
  <c r="I133" i="13"/>
  <c r="I127" i="13"/>
  <c r="I126" i="13"/>
  <c r="I123" i="13"/>
  <c r="I117" i="13"/>
  <c r="I113" i="13"/>
  <c r="I112" i="13"/>
  <c r="I111" i="13"/>
  <c r="I108" i="13"/>
  <c r="I107" i="13"/>
  <c r="I105" i="13"/>
  <c r="I104" i="13"/>
  <c r="I101" i="13"/>
  <c r="I96" i="13"/>
  <c r="I92" i="13"/>
  <c r="I91" i="13"/>
  <c r="I89" i="13"/>
  <c r="I85" i="13"/>
  <c r="I83" i="13"/>
  <c r="I81" i="13"/>
  <c r="I80" i="13"/>
  <c r="I77" i="13"/>
  <c r="I76" i="13"/>
  <c r="I74" i="13"/>
  <c r="I72" i="13"/>
  <c r="I71" i="13"/>
  <c r="I69" i="13"/>
  <c r="I65" i="13"/>
  <c r="I62" i="13"/>
  <c r="I59" i="13"/>
  <c r="I54" i="13"/>
  <c r="I52" i="13"/>
  <c r="I51" i="13"/>
  <c r="I50" i="13"/>
  <c r="I47" i="13"/>
  <c r="I42" i="13"/>
  <c r="I40" i="13"/>
  <c r="I39" i="13"/>
  <c r="I38" i="13"/>
  <c r="I34" i="13"/>
  <c r="I33" i="13"/>
  <c r="I32" i="13"/>
  <c r="I30" i="13"/>
  <c r="I29" i="13"/>
  <c r="I28" i="13"/>
  <c r="I27" i="13"/>
  <c r="I23" i="13"/>
  <c r="I21" i="13"/>
  <c r="I15" i="13"/>
  <c r="I13" i="13"/>
  <c r="I12" i="13"/>
  <c r="I11" i="13"/>
  <c r="I10" i="13"/>
  <c r="I9" i="13"/>
  <c r="I8" i="13"/>
  <c r="I7" i="13"/>
  <c r="I4" i="13"/>
  <c r="I3" i="13"/>
  <c r="I2" i="13"/>
  <c r="F169" i="12"/>
  <c r="I166" i="12"/>
  <c r="I165" i="12"/>
  <c r="I164" i="12"/>
  <c r="I162" i="12"/>
  <c r="I159" i="12"/>
  <c r="I157" i="12"/>
  <c r="I156" i="12"/>
  <c r="I155" i="12"/>
  <c r="I154" i="12"/>
  <c r="I149" i="12"/>
  <c r="I146" i="12"/>
  <c r="I145" i="12"/>
  <c r="I144" i="12"/>
  <c r="I137" i="12"/>
  <c r="I135" i="12"/>
  <c r="I134" i="12"/>
  <c r="I133" i="12"/>
  <c r="I132" i="12"/>
  <c r="I131" i="12"/>
  <c r="I130" i="12"/>
  <c r="I129" i="12"/>
  <c r="I128" i="12"/>
  <c r="I124" i="12"/>
  <c r="I123" i="12"/>
  <c r="I122" i="12"/>
  <c r="I121" i="12"/>
  <c r="I120" i="12"/>
  <c r="I118" i="12"/>
  <c r="I115" i="12"/>
  <c r="I112" i="12"/>
  <c r="I111" i="12"/>
  <c r="I110" i="12"/>
  <c r="I109" i="12"/>
  <c r="I108" i="12"/>
  <c r="I106" i="12"/>
  <c r="I102" i="12"/>
  <c r="I100" i="12"/>
  <c r="I99" i="12"/>
  <c r="I98" i="12"/>
  <c r="I97" i="12"/>
  <c r="I96" i="12"/>
  <c r="I93" i="12"/>
  <c r="I87" i="12"/>
  <c r="I84" i="12"/>
  <c r="I81" i="12"/>
  <c r="I77" i="12"/>
  <c r="I75" i="12"/>
  <c r="I74" i="12"/>
  <c r="I71" i="12"/>
  <c r="I69" i="12"/>
  <c r="I68" i="12"/>
  <c r="I67" i="12"/>
  <c r="I66" i="12"/>
  <c r="I64" i="12"/>
  <c r="I62" i="12"/>
  <c r="I59" i="12"/>
  <c r="I56" i="12"/>
  <c r="I55" i="12"/>
  <c r="I54" i="12"/>
  <c r="I53" i="12"/>
  <c r="I52" i="12"/>
  <c r="I51" i="12"/>
  <c r="I50" i="12"/>
  <c r="I49" i="12"/>
  <c r="I47" i="12"/>
  <c r="I46" i="12"/>
  <c r="I44" i="12"/>
  <c r="I43" i="12"/>
  <c r="I41" i="12"/>
  <c r="I40" i="12"/>
  <c r="I37" i="12"/>
  <c r="I36" i="12"/>
  <c r="I35" i="12"/>
  <c r="I34" i="12"/>
  <c r="I32" i="12"/>
  <c r="I29" i="12"/>
  <c r="I28" i="12"/>
  <c r="I24" i="12"/>
  <c r="I23" i="12"/>
  <c r="I22" i="12"/>
  <c r="I21" i="12"/>
  <c r="I19" i="12"/>
  <c r="I18" i="12"/>
  <c r="I15" i="12"/>
  <c r="I13" i="12"/>
  <c r="I12" i="12"/>
  <c r="I6" i="12"/>
  <c r="I2" i="12"/>
  <c r="F118" i="11"/>
  <c r="I116" i="11"/>
  <c r="I114" i="11"/>
  <c r="I113" i="11"/>
  <c r="I112" i="11"/>
  <c r="I110" i="11"/>
  <c r="I107" i="11"/>
  <c r="I105" i="11"/>
  <c r="I103" i="11"/>
  <c r="I102" i="11"/>
  <c r="I98" i="11"/>
  <c r="I94" i="11"/>
  <c r="I93" i="11"/>
  <c r="I92" i="11"/>
  <c r="I91" i="11"/>
  <c r="I88" i="11"/>
  <c r="I86" i="11"/>
  <c r="I84" i="11"/>
  <c r="I82" i="11"/>
  <c r="I80" i="11"/>
  <c r="I75" i="11"/>
  <c r="I74" i="11"/>
  <c r="I73" i="11"/>
  <c r="I72" i="11"/>
  <c r="I67" i="11"/>
  <c r="I64" i="11"/>
  <c r="I63" i="11"/>
  <c r="I61" i="11"/>
  <c r="I59" i="11"/>
  <c r="I57" i="11"/>
  <c r="I55" i="11"/>
  <c r="I53" i="11"/>
  <c r="I52" i="11"/>
  <c r="I50" i="11"/>
  <c r="I48" i="11"/>
  <c r="I47" i="11"/>
  <c r="I46" i="11"/>
  <c r="I43" i="11"/>
  <c r="I40" i="11"/>
  <c r="I38" i="11"/>
  <c r="I36" i="11"/>
  <c r="I34" i="11"/>
  <c r="I33" i="11"/>
  <c r="I32" i="11"/>
  <c r="I31" i="11"/>
  <c r="I30" i="11"/>
  <c r="I28" i="11"/>
  <c r="I26" i="11"/>
  <c r="I25" i="11"/>
  <c r="I23" i="11"/>
  <c r="I22" i="11"/>
  <c r="I20" i="11"/>
  <c r="I16" i="11"/>
  <c r="I13" i="11"/>
  <c r="I12" i="11"/>
  <c r="I10" i="11"/>
  <c r="I9" i="11"/>
  <c r="I8" i="11"/>
  <c r="I5" i="11"/>
  <c r="I2" i="11"/>
  <c r="F96" i="10"/>
  <c r="I94" i="10"/>
  <c r="I91" i="10"/>
  <c r="I85" i="10"/>
  <c r="I83" i="10"/>
  <c r="I80" i="10"/>
  <c r="I79" i="10"/>
  <c r="I78" i="10"/>
  <c r="I77" i="10"/>
  <c r="I74" i="10"/>
  <c r="I72" i="10"/>
  <c r="I70" i="10"/>
  <c r="I69" i="10"/>
  <c r="I67" i="10"/>
  <c r="I66" i="10"/>
  <c r="I64" i="10"/>
  <c r="I63" i="10"/>
  <c r="I61" i="10"/>
  <c r="I60" i="10"/>
  <c r="I57" i="10"/>
  <c r="I56" i="10"/>
  <c r="I53" i="10"/>
  <c r="I48" i="10"/>
  <c r="I42" i="10"/>
  <c r="I38" i="10"/>
  <c r="I35" i="10"/>
  <c r="I33" i="10"/>
  <c r="I32" i="10"/>
  <c r="I29" i="10"/>
  <c r="I23" i="10"/>
  <c r="I21" i="10"/>
  <c r="I17" i="10"/>
  <c r="I16" i="10"/>
  <c r="I12" i="10"/>
  <c r="I11" i="10"/>
  <c r="I10" i="10"/>
  <c r="I8" i="10"/>
  <c r="I7" i="10"/>
  <c r="I5" i="10"/>
  <c r="I2" i="10"/>
  <c r="F76" i="9"/>
  <c r="I74" i="9"/>
  <c r="I70" i="9"/>
  <c r="I69" i="9"/>
  <c r="I68" i="9"/>
  <c r="I64" i="9"/>
  <c r="I62" i="9"/>
  <c r="I60" i="9"/>
  <c r="I59" i="9"/>
  <c r="I58" i="9"/>
  <c r="I57" i="9"/>
  <c r="I56" i="9"/>
  <c r="I55" i="9"/>
  <c r="I51" i="9"/>
  <c r="I49" i="9"/>
  <c r="I48" i="9"/>
  <c r="I47" i="9"/>
  <c r="I46" i="9"/>
  <c r="I45" i="9"/>
  <c r="I43" i="9"/>
  <c r="I42" i="9"/>
  <c r="I39" i="9"/>
  <c r="I38" i="9"/>
  <c r="I37" i="9"/>
  <c r="I36" i="9"/>
  <c r="I29" i="9"/>
  <c r="I28" i="9"/>
  <c r="I24" i="9"/>
  <c r="I23" i="9"/>
  <c r="I22" i="9"/>
  <c r="I21" i="9"/>
  <c r="I20" i="9"/>
  <c r="I19" i="9"/>
  <c r="I14" i="9"/>
  <c r="I10" i="9"/>
  <c r="I6" i="9"/>
  <c r="I4" i="9"/>
  <c r="I3" i="9"/>
  <c r="F71" i="8"/>
  <c r="I69" i="8"/>
  <c r="I68" i="8"/>
  <c r="I66" i="8"/>
  <c r="I63" i="8"/>
  <c r="I62" i="8"/>
  <c r="I59" i="8"/>
  <c r="I57" i="8"/>
  <c r="I56" i="8"/>
  <c r="I55" i="8"/>
  <c r="I53" i="8"/>
  <c r="I52" i="8"/>
  <c r="I51" i="8"/>
  <c r="I48" i="8"/>
  <c r="I46" i="8"/>
  <c r="I45" i="8"/>
  <c r="I44" i="8"/>
  <c r="I40" i="8"/>
  <c r="I39" i="8"/>
  <c r="I37" i="8"/>
  <c r="I34" i="8"/>
  <c r="I33" i="8"/>
  <c r="I32" i="8"/>
  <c r="I31" i="8"/>
  <c r="I28" i="8"/>
  <c r="I27" i="8"/>
  <c r="I23" i="8"/>
  <c r="I20" i="8"/>
  <c r="I19" i="8"/>
  <c r="I17" i="8"/>
  <c r="I14" i="8"/>
  <c r="I9" i="8"/>
  <c r="I7" i="8"/>
  <c r="I5" i="8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F114" i="7"/>
  <c r="I111" i="7"/>
  <c r="I109" i="7"/>
  <c r="I105" i="7"/>
  <c r="I104" i="7"/>
  <c r="I102" i="7"/>
  <c r="I101" i="7"/>
  <c r="I100" i="7"/>
  <c r="I97" i="7"/>
  <c r="I96" i="7"/>
  <c r="I94" i="7"/>
  <c r="I93" i="7"/>
  <c r="I92" i="7"/>
  <c r="I91" i="7"/>
  <c r="I90" i="7"/>
  <c r="I89" i="7"/>
  <c r="I85" i="7"/>
  <c r="I80" i="7"/>
  <c r="I77" i="7"/>
  <c r="I75" i="7"/>
  <c r="I74" i="7"/>
  <c r="I73" i="7"/>
  <c r="I70" i="7"/>
  <c r="I69" i="7"/>
  <c r="I68" i="7"/>
  <c r="I67" i="7"/>
  <c r="I65" i="7"/>
  <c r="I64" i="7"/>
  <c r="I62" i="7"/>
  <c r="I60" i="7"/>
  <c r="I59" i="7"/>
  <c r="I57" i="7"/>
  <c r="I55" i="7"/>
  <c r="I51" i="7"/>
  <c r="I50" i="7"/>
  <c r="I49" i="7"/>
  <c r="I48" i="7"/>
  <c r="I47" i="7"/>
  <c r="I45" i="7"/>
  <c r="I44" i="7"/>
  <c r="I38" i="7"/>
  <c r="I36" i="7"/>
  <c r="I34" i="7"/>
  <c r="I32" i="7"/>
  <c r="I31" i="7"/>
  <c r="I30" i="7"/>
  <c r="I28" i="7"/>
  <c r="I27" i="7"/>
  <c r="I26" i="7"/>
  <c r="I25" i="7"/>
  <c r="I24" i="7"/>
  <c r="I23" i="7"/>
  <c r="I18" i="7"/>
  <c r="I15" i="7"/>
  <c r="I14" i="7"/>
  <c r="I11" i="7"/>
  <c r="I5" i="7"/>
  <c r="I4" i="7"/>
  <c r="I2" i="7"/>
  <c r="F163" i="6"/>
  <c r="I161" i="6"/>
  <c r="I158" i="6"/>
  <c r="I157" i="6"/>
  <c r="I156" i="6"/>
  <c r="I152" i="6"/>
  <c r="I151" i="6"/>
  <c r="I149" i="6"/>
  <c r="I148" i="6"/>
  <c r="I147" i="6"/>
  <c r="I146" i="6"/>
  <c r="I145" i="6"/>
  <c r="I143" i="6"/>
  <c r="I142" i="6"/>
  <c r="I139" i="6"/>
  <c r="I137" i="6"/>
  <c r="I135" i="6"/>
  <c r="I132" i="6"/>
  <c r="I129" i="6"/>
  <c r="I127" i="6"/>
  <c r="I126" i="6"/>
  <c r="I125" i="6"/>
  <c r="I121" i="6"/>
  <c r="I120" i="6"/>
  <c r="I119" i="6"/>
  <c r="I117" i="6"/>
  <c r="I115" i="6"/>
  <c r="I114" i="6"/>
  <c r="I111" i="6"/>
  <c r="I109" i="6"/>
  <c r="I106" i="6"/>
  <c r="I105" i="6"/>
  <c r="I101" i="6"/>
  <c r="I99" i="6"/>
  <c r="I95" i="6"/>
  <c r="I94" i="6"/>
  <c r="I93" i="6"/>
  <c r="I91" i="6"/>
  <c r="I90" i="6"/>
  <c r="I86" i="6"/>
  <c r="I85" i="6"/>
  <c r="I84" i="6"/>
  <c r="I81" i="6"/>
  <c r="I79" i="6"/>
  <c r="I78" i="6"/>
  <c r="I73" i="6"/>
  <c r="I72" i="6"/>
  <c r="I68" i="6"/>
  <c r="I58" i="6"/>
  <c r="I57" i="6"/>
  <c r="I56" i="6"/>
  <c r="I54" i="6"/>
  <c r="I52" i="6"/>
  <c r="I51" i="6"/>
  <c r="I46" i="6"/>
  <c r="I42" i="6"/>
  <c r="I40" i="6"/>
  <c r="I37" i="6"/>
  <c r="I36" i="6"/>
  <c r="I34" i="6"/>
  <c r="I33" i="6"/>
  <c r="I31" i="6"/>
  <c r="I29" i="6"/>
  <c r="I27" i="6"/>
  <c r="I23" i="6"/>
  <c r="I22" i="6"/>
  <c r="I19" i="6"/>
  <c r="I17" i="6"/>
  <c r="I16" i="6"/>
  <c r="I15" i="6"/>
  <c r="I13" i="6"/>
  <c r="I12" i="6"/>
  <c r="I10" i="6"/>
  <c r="I9" i="6"/>
  <c r="I7" i="6"/>
  <c r="I5" i="6"/>
  <c r="I4" i="6"/>
  <c r="F25" i="5"/>
  <c r="I23" i="5"/>
  <c r="I22" i="5"/>
  <c r="I20" i="5"/>
  <c r="I19" i="5"/>
  <c r="I16" i="5"/>
  <c r="I15" i="5"/>
  <c r="I13" i="5"/>
  <c r="I8" i="5"/>
  <c r="I7" i="5"/>
  <c r="I6" i="5"/>
  <c r="I5" i="5"/>
  <c r="I4" i="5"/>
  <c r="I2" i="5"/>
  <c r="I338" i="4"/>
  <c r="I337" i="4"/>
  <c r="I336" i="4"/>
  <c r="I335" i="4"/>
  <c r="I333" i="4"/>
  <c r="I330" i="4"/>
  <c r="I327" i="4"/>
  <c r="I326" i="4"/>
  <c r="I325" i="4"/>
  <c r="I324" i="4"/>
  <c r="I323" i="4"/>
  <c r="I317" i="4"/>
  <c r="I314" i="4"/>
  <c r="I313" i="4"/>
  <c r="I312" i="4"/>
  <c r="I304" i="4"/>
  <c r="I302" i="4"/>
  <c r="I301" i="4"/>
  <c r="I300" i="4"/>
  <c r="I299" i="4"/>
  <c r="I298" i="4"/>
  <c r="I297" i="4"/>
  <c r="I296" i="4"/>
  <c r="I295" i="4"/>
  <c r="I294" i="4"/>
  <c r="I290" i="4"/>
  <c r="I289" i="4"/>
  <c r="I288" i="4"/>
  <c r="I287" i="4"/>
  <c r="I284" i="4"/>
  <c r="I283" i="4"/>
  <c r="I281" i="4"/>
  <c r="I278" i="4"/>
  <c r="I275" i="4"/>
  <c r="I273" i="4"/>
  <c r="I272" i="4"/>
  <c r="I271" i="4"/>
  <c r="I270" i="4"/>
  <c r="I269" i="4"/>
  <c r="I268" i="4"/>
  <c r="I266" i="4"/>
  <c r="I264" i="4"/>
  <c r="I261" i="4"/>
  <c r="I260" i="4"/>
  <c r="I257" i="4"/>
  <c r="I256" i="4"/>
  <c r="I255" i="4"/>
  <c r="I254" i="4"/>
  <c r="I253" i="4"/>
  <c r="I250" i="4"/>
  <c r="I249" i="4"/>
  <c r="I243" i="4"/>
  <c r="I242" i="4"/>
  <c r="I238" i="4"/>
  <c r="I235" i="4"/>
  <c r="I232" i="4"/>
  <c r="I228" i="4"/>
  <c r="I227" i="4"/>
  <c r="I226" i="4"/>
  <c r="I222" i="4"/>
  <c r="I220" i="4"/>
  <c r="I215" i="4"/>
  <c r="I213" i="4"/>
  <c r="I212" i="4"/>
  <c r="I211" i="4"/>
  <c r="I210" i="4"/>
  <c r="I209" i="4"/>
  <c r="I207" i="4"/>
  <c r="I203" i="4"/>
  <c r="I200" i="4"/>
  <c r="I197" i="4"/>
  <c r="I196" i="4"/>
  <c r="I195" i="4"/>
  <c r="I194" i="4"/>
  <c r="I193" i="4"/>
  <c r="I192" i="4"/>
  <c r="I191" i="4"/>
  <c r="I189" i="4"/>
  <c r="I187" i="4"/>
  <c r="I186" i="4"/>
  <c r="I184" i="4"/>
  <c r="I183" i="4"/>
  <c r="I181" i="4"/>
  <c r="I180" i="4"/>
  <c r="I179" i="4"/>
  <c r="I176" i="4"/>
  <c r="I175" i="4"/>
  <c r="I174" i="4"/>
  <c r="I173" i="4"/>
  <c r="I172" i="4"/>
  <c r="I171" i="4"/>
  <c r="I169" i="4"/>
  <c r="I168" i="4"/>
  <c r="I166" i="4"/>
  <c r="I165" i="4"/>
  <c r="I164" i="4"/>
  <c r="I159" i="4"/>
  <c r="I155" i="4"/>
  <c r="I154" i="4"/>
  <c r="I153" i="4"/>
  <c r="I152" i="4"/>
  <c r="I149" i="4"/>
  <c r="I147" i="4"/>
  <c r="I143" i="4"/>
  <c r="I142" i="4"/>
  <c r="I140" i="4"/>
  <c r="I138" i="4"/>
  <c r="I137" i="4"/>
  <c r="I134" i="4"/>
  <c r="I133" i="4"/>
  <c r="I132" i="4"/>
  <c r="I130" i="4"/>
  <c r="I129" i="4"/>
  <c r="I128" i="4"/>
  <c r="I125" i="4"/>
  <c r="I124" i="4"/>
  <c r="I122" i="4"/>
  <c r="I121" i="4"/>
  <c r="I120" i="4"/>
  <c r="I119" i="4"/>
  <c r="I114" i="4"/>
  <c r="I112" i="4"/>
  <c r="I111" i="4"/>
  <c r="I109" i="4"/>
  <c r="I108" i="4"/>
  <c r="I106" i="4"/>
  <c r="I104" i="4"/>
  <c r="I99" i="4"/>
  <c r="I98" i="4"/>
  <c r="I96" i="4"/>
  <c r="I94" i="4"/>
  <c r="I92" i="4"/>
  <c r="I90" i="4"/>
  <c r="I89" i="4"/>
  <c r="I88" i="4"/>
  <c r="I87" i="4"/>
  <c r="I86" i="4"/>
  <c r="I81" i="4"/>
  <c r="I79" i="4"/>
  <c r="I78" i="4"/>
  <c r="I74" i="4"/>
  <c r="I73" i="4"/>
  <c r="I72" i="4"/>
  <c r="I70" i="4"/>
  <c r="I66" i="4"/>
  <c r="I65" i="4"/>
  <c r="I64" i="4"/>
  <c r="I62" i="4"/>
  <c r="I60" i="4"/>
  <c r="I59" i="4"/>
  <c r="I58" i="4"/>
  <c r="I55" i="4"/>
  <c r="I54" i="4"/>
  <c r="I53" i="4"/>
  <c r="I52" i="4"/>
  <c r="I51" i="4"/>
  <c r="I47" i="4"/>
  <c r="I46" i="4"/>
  <c r="I44" i="4"/>
  <c r="I42" i="4"/>
  <c r="I40" i="4"/>
  <c r="I36" i="4"/>
  <c r="I35" i="4"/>
  <c r="I33" i="4"/>
  <c r="I28" i="4"/>
  <c r="I25" i="4"/>
  <c r="I24" i="4"/>
  <c r="I21" i="4"/>
  <c r="I20" i="4"/>
  <c r="I18" i="4"/>
  <c r="I17" i="4"/>
  <c r="I16" i="4"/>
  <c r="I14" i="4"/>
  <c r="I13" i="4"/>
  <c r="I11" i="4"/>
  <c r="I10" i="4"/>
  <c r="I8" i="4"/>
  <c r="I4" i="4"/>
  <c r="I3" i="4"/>
  <c r="I2" i="4"/>
  <c r="F199" i="3"/>
  <c r="I187" i="3"/>
  <c r="I186" i="3"/>
  <c r="I184" i="3"/>
  <c r="I181" i="3"/>
  <c r="I180" i="3"/>
  <c r="I179" i="3"/>
  <c r="I173" i="3"/>
  <c r="I172" i="3"/>
  <c r="I166" i="3"/>
  <c r="I165" i="3"/>
  <c r="I163" i="3"/>
  <c r="I162" i="3"/>
  <c r="I161" i="3"/>
  <c r="I159" i="3"/>
  <c r="I157" i="3"/>
  <c r="I155" i="3"/>
  <c r="I154" i="3"/>
  <c r="I153" i="3"/>
  <c r="I151" i="3"/>
  <c r="I150" i="3"/>
  <c r="I149" i="3"/>
  <c r="I148" i="3"/>
  <c r="I146" i="3"/>
  <c r="I145" i="3"/>
  <c r="I144" i="3"/>
  <c r="I143" i="3"/>
  <c r="I142" i="3"/>
  <c r="I141" i="3"/>
  <c r="I140" i="3"/>
  <c r="I134" i="3"/>
  <c r="I133" i="3"/>
  <c r="I132" i="3"/>
  <c r="I131" i="3"/>
  <c r="I129" i="3"/>
  <c r="I128" i="3"/>
  <c r="I127" i="3"/>
  <c r="I123" i="3"/>
  <c r="I122" i="3"/>
  <c r="I121" i="3"/>
  <c r="I120" i="3"/>
  <c r="I115" i="3"/>
  <c r="I114" i="3"/>
  <c r="I110" i="3"/>
  <c r="I109" i="3"/>
  <c r="I106" i="3"/>
  <c r="I104" i="3"/>
  <c r="I102" i="3"/>
  <c r="I101" i="3"/>
  <c r="I100" i="3"/>
  <c r="I96" i="3"/>
  <c r="I95" i="3"/>
  <c r="I94" i="3"/>
  <c r="I93" i="3"/>
  <c r="I90" i="3"/>
  <c r="I89" i="3"/>
  <c r="I87" i="3"/>
  <c r="I84" i="3"/>
  <c r="I83" i="3"/>
  <c r="I80" i="3"/>
  <c r="I78" i="3"/>
  <c r="I76" i="3"/>
  <c r="I75" i="3"/>
  <c r="I74" i="3"/>
  <c r="I70" i="3"/>
  <c r="I69" i="3"/>
  <c r="I66" i="3"/>
  <c r="I65" i="3"/>
  <c r="I63" i="3"/>
  <c r="I62" i="3"/>
  <c r="I61" i="3"/>
  <c r="I60" i="3"/>
  <c r="I59" i="3"/>
  <c r="I58" i="3"/>
  <c r="I57" i="3"/>
  <c r="I56" i="3"/>
  <c r="I53" i="3"/>
  <c r="I52" i="3"/>
  <c r="I48" i="3"/>
  <c r="I47" i="3"/>
  <c r="I46" i="3"/>
  <c r="I39" i="3"/>
  <c r="I38" i="3"/>
  <c r="I37" i="3"/>
  <c r="I36" i="3"/>
  <c r="I35" i="3"/>
  <c r="I31" i="3"/>
  <c r="I30" i="3"/>
  <c r="I29" i="3"/>
  <c r="I28" i="3"/>
  <c r="I26" i="3"/>
  <c r="I21" i="3"/>
  <c r="I19" i="3"/>
  <c r="I18" i="3"/>
  <c r="I17" i="3"/>
  <c r="I16" i="3"/>
  <c r="I15" i="3"/>
  <c r="I12" i="3"/>
  <c r="I6" i="3"/>
  <c r="I5" i="3"/>
  <c r="I4" i="3"/>
  <c r="F132" i="2"/>
  <c r="I128" i="2"/>
  <c r="I122" i="2"/>
  <c r="I121" i="2"/>
  <c r="I120" i="2"/>
  <c r="I119" i="2"/>
  <c r="I118" i="2"/>
  <c r="I117" i="2"/>
  <c r="I116" i="2"/>
  <c r="I114" i="2"/>
  <c r="I113" i="2"/>
  <c r="I112" i="2"/>
  <c r="I111" i="2"/>
  <c r="I109" i="2"/>
  <c r="I107" i="2"/>
  <c r="I106" i="2"/>
  <c r="I103" i="2"/>
  <c r="I101" i="2"/>
  <c r="I99" i="2"/>
  <c r="I93" i="2"/>
  <c r="I91" i="2"/>
  <c r="I90" i="2"/>
  <c r="I87" i="2"/>
  <c r="I86" i="2"/>
  <c r="I85" i="2"/>
  <c r="I84" i="2"/>
  <c r="I83" i="2"/>
  <c r="I82" i="2"/>
  <c r="I79" i="2"/>
  <c r="I76" i="2"/>
  <c r="I73" i="2"/>
  <c r="I72" i="2"/>
  <c r="I71" i="2"/>
  <c r="I69" i="2"/>
  <c r="I64" i="2"/>
  <c r="I62" i="2"/>
  <c r="I61" i="2"/>
  <c r="I59" i="2"/>
  <c r="I58" i="2"/>
  <c r="I56" i="2"/>
  <c r="I54" i="2"/>
  <c r="I53" i="2"/>
  <c r="I52" i="2"/>
  <c r="I51" i="2"/>
  <c r="I50" i="2"/>
  <c r="I47" i="2"/>
  <c r="I42" i="2"/>
  <c r="I40" i="2"/>
  <c r="I39" i="2"/>
  <c r="I37" i="2"/>
  <c r="I34" i="2"/>
  <c r="I33" i="2"/>
  <c r="I31" i="2"/>
  <c r="I30" i="2"/>
  <c r="I27" i="2"/>
  <c r="I24" i="2"/>
  <c r="I22" i="2"/>
  <c r="I19" i="2"/>
  <c r="I13" i="2"/>
  <c r="I11" i="2"/>
  <c r="I10" i="2"/>
  <c r="I6" i="2"/>
  <c r="I4" i="2"/>
  <c r="I2" i="2"/>
  <c r="I360" i="1"/>
  <c r="I359" i="1"/>
  <c r="I358" i="1"/>
  <c r="I357" i="1"/>
  <c r="I356" i="1"/>
  <c r="I62" i="1"/>
  <c r="I355" i="1"/>
  <c r="I61" i="1"/>
  <c r="I60" i="1"/>
  <c r="I59" i="1"/>
  <c r="I354" i="1"/>
  <c r="I353" i="1"/>
  <c r="I352" i="1"/>
  <c r="I58" i="1"/>
  <c r="I351" i="1"/>
  <c r="I57" i="1"/>
  <c r="I350" i="1"/>
  <c r="I349" i="1"/>
  <c r="I348" i="1"/>
  <c r="I56" i="1"/>
  <c r="I347" i="1"/>
  <c r="I346" i="1"/>
  <c r="I345" i="1"/>
  <c r="I344" i="1"/>
  <c r="I343" i="1"/>
  <c r="I342" i="1"/>
  <c r="I341" i="1"/>
  <c r="I340" i="1"/>
  <c r="I55" i="1"/>
  <c r="I339" i="1"/>
  <c r="I338" i="1"/>
  <c r="I54" i="1"/>
  <c r="I337" i="1"/>
  <c r="I336" i="1"/>
  <c r="I335" i="1"/>
  <c r="I334" i="1"/>
  <c r="I333" i="1"/>
  <c r="I53" i="1"/>
  <c r="I332" i="1"/>
  <c r="I331" i="1"/>
  <c r="I52" i="1"/>
  <c r="I51" i="1"/>
  <c r="I330" i="1"/>
  <c r="I329" i="1"/>
  <c r="I328" i="1"/>
  <c r="I327" i="1"/>
  <c r="I50" i="1"/>
  <c r="I326" i="1"/>
  <c r="I325" i="1"/>
  <c r="I324" i="1"/>
  <c r="I323" i="1"/>
  <c r="I49" i="1"/>
  <c r="I322" i="1"/>
  <c r="I321" i="1"/>
  <c r="I48" i="1"/>
  <c r="I47" i="1"/>
  <c r="I320" i="1"/>
  <c r="I319" i="1"/>
  <c r="I46" i="1"/>
  <c r="I318" i="1"/>
  <c r="I317" i="1"/>
  <c r="I316" i="1"/>
  <c r="I315" i="1"/>
  <c r="I314" i="1"/>
  <c r="I313" i="1"/>
  <c r="I312" i="1"/>
  <c r="I311" i="1"/>
  <c r="I45" i="1"/>
  <c r="I44" i="1"/>
  <c r="I310" i="1"/>
  <c r="I309" i="1"/>
  <c r="I308" i="1"/>
  <c r="I43" i="1"/>
  <c r="I307" i="1"/>
  <c r="I42" i="1"/>
  <c r="I306" i="1"/>
  <c r="I41" i="1"/>
  <c r="I305" i="1"/>
  <c r="I40" i="1"/>
  <c r="I39" i="1"/>
  <c r="I304" i="1"/>
  <c r="I303" i="1"/>
  <c r="I38" i="1"/>
  <c r="I37" i="1"/>
  <c r="I302" i="1"/>
  <c r="I301" i="1"/>
  <c r="I300" i="1"/>
  <c r="I36" i="1"/>
  <c r="I299" i="1"/>
  <c r="I298" i="1"/>
  <c r="I297" i="1"/>
  <c r="I35" i="1"/>
  <c r="I296" i="1"/>
  <c r="I295" i="1"/>
  <c r="I34" i="1"/>
  <c r="I294" i="1"/>
  <c r="I293" i="1"/>
  <c r="I292" i="1"/>
  <c r="I291" i="1"/>
  <c r="I290" i="1"/>
  <c r="I33" i="1"/>
  <c r="I289" i="1"/>
  <c r="I288" i="1"/>
  <c r="I287" i="1"/>
  <c r="I286" i="1"/>
  <c r="I285" i="1"/>
  <c r="I284" i="1"/>
  <c r="I283" i="1"/>
  <c r="I32" i="1"/>
  <c r="I282" i="1"/>
  <c r="I31" i="1"/>
  <c r="I281" i="1"/>
  <c r="I30" i="1"/>
  <c r="I280" i="1"/>
  <c r="I279" i="1"/>
  <c r="I29" i="1"/>
  <c r="I28" i="1"/>
  <c r="I278" i="1"/>
  <c r="I277" i="1"/>
  <c r="I27" i="1"/>
  <c r="I276" i="1"/>
  <c r="I275" i="1"/>
  <c r="I274" i="1"/>
  <c r="I26" i="1"/>
  <c r="I273" i="1"/>
  <c r="I272" i="1"/>
  <c r="I271" i="1"/>
  <c r="I25" i="1"/>
  <c r="I270" i="1"/>
  <c r="I269" i="1"/>
  <c r="I268" i="1"/>
  <c r="I267" i="1"/>
  <c r="I266" i="1"/>
  <c r="I24" i="1"/>
  <c r="I23" i="1"/>
  <c r="I265" i="1"/>
  <c r="I264" i="1"/>
  <c r="I263" i="1"/>
  <c r="I262" i="1"/>
  <c r="I261" i="1"/>
  <c r="I260" i="1"/>
  <c r="I259" i="1"/>
  <c r="I22" i="1"/>
  <c r="I258" i="1"/>
  <c r="I21" i="1"/>
  <c r="I257" i="1"/>
  <c r="I20" i="1"/>
  <c r="I19" i="1"/>
  <c r="I256" i="1"/>
  <c r="I255" i="1"/>
  <c r="I254" i="1"/>
  <c r="I253" i="1"/>
  <c r="I252" i="1"/>
  <c r="I251" i="1"/>
  <c r="I250" i="1"/>
  <c r="I18" i="1"/>
  <c r="I249" i="1"/>
  <c r="I17" i="1"/>
  <c r="I248" i="1"/>
  <c r="I247" i="1"/>
  <c r="I246" i="1"/>
  <c r="I16" i="1"/>
  <c r="I245" i="1"/>
  <c r="I1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14" i="1"/>
  <c r="I224" i="1"/>
  <c r="I223" i="1"/>
  <c r="I222" i="1"/>
  <c r="I221" i="1"/>
  <c r="I13" i="1"/>
  <c r="I220" i="1"/>
  <c r="I219" i="1"/>
  <c r="I218" i="1"/>
  <c r="I217" i="1"/>
  <c r="I216" i="1"/>
  <c r="I215" i="1"/>
  <c r="I12" i="1"/>
  <c r="I214" i="1"/>
  <c r="I213" i="1"/>
  <c r="I212" i="1"/>
  <c r="I11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0" i="1"/>
  <c r="I192" i="1"/>
  <c r="I191" i="1"/>
  <c r="I190" i="1"/>
  <c r="I189" i="1"/>
  <c r="I9" i="1"/>
  <c r="I188" i="1"/>
  <c r="I187" i="1"/>
  <c r="I8" i="1"/>
  <c r="I186" i="1"/>
  <c r="I7" i="1"/>
  <c r="I185" i="1"/>
  <c r="I6" i="1"/>
  <c r="I184" i="1"/>
  <c r="I183" i="1"/>
  <c r="I182" i="1"/>
  <c r="I181" i="1"/>
  <c r="I5" i="1"/>
  <c r="I4" i="1"/>
  <c r="I180" i="1"/>
  <c r="I179" i="1"/>
  <c r="I178" i="1"/>
  <c r="I177" i="1"/>
  <c r="I3" i="1"/>
  <c r="I2" i="1"/>
</calcChain>
</file>

<file path=xl/sharedStrings.xml><?xml version="1.0" encoding="utf-8"?>
<sst xmlns="http://schemas.openxmlformats.org/spreadsheetml/2006/main" count="19766" uniqueCount="703">
  <si>
    <t>Ticker</t>
  </si>
  <si>
    <t>Sector</t>
  </si>
  <si>
    <t>Country</t>
  </si>
  <si>
    <t>Index</t>
  </si>
  <si>
    <t>Date</t>
  </si>
  <si>
    <t>Closed G/R EOD</t>
  </si>
  <si>
    <t>% at Open</t>
  </si>
  <si>
    <t>% at Close</t>
  </si>
  <si>
    <t>High/Low %</t>
  </si>
  <si>
    <t>Pattern</t>
  </si>
  <si>
    <t>Prev. Close</t>
  </si>
  <si>
    <t>Prev. High</t>
  </si>
  <si>
    <t>Open</t>
  </si>
  <si>
    <t>High</t>
  </si>
  <si>
    <t>Low</t>
  </si>
  <si>
    <t>Close</t>
  </si>
  <si>
    <t>First 5 min High</t>
  </si>
  <si>
    <t>First 10 min High</t>
  </si>
  <si>
    <t>1st 15 min High</t>
  </si>
  <si>
    <t>2nd 15 min High</t>
  </si>
  <si>
    <t>3rd 15 min High</t>
  </si>
  <si>
    <t>4th 15 min High</t>
  </si>
  <si>
    <t>5th 15 min High</t>
  </si>
  <si>
    <t>6th 15 min High</t>
  </si>
  <si>
    <t>7th 15 min High</t>
  </si>
  <si>
    <t>8th 15 min High</t>
  </si>
  <si>
    <t>9th 15 min High</t>
  </si>
  <si>
    <t>10th 15 min High</t>
  </si>
  <si>
    <t>11th 15 min High</t>
  </si>
  <si>
    <t>12th 15 min High</t>
  </si>
  <si>
    <t>13th 15 min High</t>
  </si>
  <si>
    <t>14th 15 min High</t>
  </si>
  <si>
    <t>15th 15 min High</t>
  </si>
  <si>
    <t>16th 15 min High</t>
  </si>
  <si>
    <t>17th 15 min High</t>
  </si>
  <si>
    <t>18th 15 min High</t>
  </si>
  <si>
    <t>19th 15 min High</t>
  </si>
  <si>
    <t>20th 15 min High</t>
  </si>
  <si>
    <t>21st 15 min High</t>
  </si>
  <si>
    <t>22nd 15 min High</t>
  </si>
  <si>
    <t>23rd 15 min High</t>
  </si>
  <si>
    <t>24th 15 min High</t>
  </si>
  <si>
    <t>25th 15 min High</t>
  </si>
  <si>
    <t>5 min %</t>
  </si>
  <si>
    <t>10 min %</t>
  </si>
  <si>
    <t>1st 15 min %</t>
  </si>
  <si>
    <t>2nd 15 min %</t>
  </si>
  <si>
    <t>3rd 15 min %</t>
  </si>
  <si>
    <t>4th 15 min %</t>
  </si>
  <si>
    <t>5th 15 min %</t>
  </si>
  <si>
    <t>6th 15 min %</t>
  </si>
  <si>
    <t>7th 15 min %</t>
  </si>
  <si>
    <t>8th 15 min %</t>
  </si>
  <si>
    <t>9th 15 min %</t>
  </si>
  <si>
    <t>10th 15 min %</t>
  </si>
  <si>
    <t>11th 15 min %</t>
  </si>
  <si>
    <t>12th 15 min %</t>
  </si>
  <si>
    <t>13th 15 min %</t>
  </si>
  <si>
    <t>14th 15 min %</t>
  </si>
  <si>
    <t>15th 15 min %</t>
  </si>
  <si>
    <t>16th 15 min %</t>
  </si>
  <si>
    <t>17th 15 min %</t>
  </si>
  <si>
    <t>18th 15 min %</t>
  </si>
  <si>
    <t>19th 15 min %</t>
  </si>
  <si>
    <t>20th 15 min %</t>
  </si>
  <si>
    <t>21st 15 min %</t>
  </si>
  <si>
    <t>22nd 15 min %</t>
  </si>
  <si>
    <t>23rd 15 min %</t>
  </si>
  <si>
    <t>24th 15 min %</t>
  </si>
  <si>
    <t>25th 15 min %</t>
  </si>
  <si>
    <t>Morning Low</t>
  </si>
  <si>
    <t>Market Cap</t>
  </si>
  <si>
    <t>Volume</t>
  </si>
  <si>
    <t>Float</t>
  </si>
  <si>
    <t>Float vs Volume</t>
  </si>
  <si>
    <t>PSV</t>
  </si>
  <si>
    <t>Industrials</t>
  </si>
  <si>
    <t>Bermuda</t>
  </si>
  <si>
    <t>NYSE</t>
  </si>
  <si>
    <t>2020-06-05</t>
  </si>
  <si>
    <t>Green</t>
  </si>
  <si>
    <t>Go</t>
  </si>
  <si>
    <t>RIG</t>
  </si>
  <si>
    <t>Energy</t>
  </si>
  <si>
    <t>Switzerland</t>
  </si>
  <si>
    <t>WMC</t>
  </si>
  <si>
    <t>Real Estate</t>
  </si>
  <si>
    <t>United States</t>
  </si>
  <si>
    <t>Red</t>
  </si>
  <si>
    <t>Fall</t>
  </si>
  <si>
    <t>MFA</t>
  </si>
  <si>
    <t>IVR</t>
  </si>
  <si>
    <t>MITT</t>
  </si>
  <si>
    <t>CPE</t>
  </si>
  <si>
    <t>QEP</t>
  </si>
  <si>
    <t>FRSX</t>
  </si>
  <si>
    <t>Consumer Cyclical</t>
  </si>
  <si>
    <t>Israel</t>
  </si>
  <si>
    <t>NasdaqGS</t>
  </si>
  <si>
    <t>HTZ</t>
  </si>
  <si>
    <t>ENG</t>
  </si>
  <si>
    <t>2020-06-09</t>
  </si>
  <si>
    <t>AQMS</t>
  </si>
  <si>
    <t>SOLO</t>
  </si>
  <si>
    <t>Canada</t>
  </si>
  <si>
    <t>EYES</t>
  </si>
  <si>
    <t>Healthcare</t>
  </si>
  <si>
    <t>NAKD</t>
  </si>
  <si>
    <t>New Zealand</t>
  </si>
  <si>
    <t>NasdaqCM</t>
  </si>
  <si>
    <t>IZEA</t>
  </si>
  <si>
    <t>Communication Services</t>
  </si>
  <si>
    <t>IMRN</t>
  </si>
  <si>
    <t>Australia</t>
  </si>
  <si>
    <t>TRUE</t>
  </si>
  <si>
    <t>2020-06-10</t>
  </si>
  <si>
    <t>GNUS</t>
  </si>
  <si>
    <t>AVCT</t>
  </si>
  <si>
    <t>Technology</t>
  </si>
  <si>
    <t>LAKE</t>
  </si>
  <si>
    <t>CRIS</t>
  </si>
  <si>
    <t>DPW</t>
  </si>
  <si>
    <t>NYSE American</t>
  </si>
  <si>
    <t>JFIN</t>
  </si>
  <si>
    <t>China</t>
  </si>
  <si>
    <t>NasdaqGM</t>
  </si>
  <si>
    <t>RETA</t>
  </si>
  <si>
    <t>2020-06-11</t>
  </si>
  <si>
    <t>DRIO</t>
  </si>
  <si>
    <t>NK</t>
  </si>
  <si>
    <t>AACG</t>
  </si>
  <si>
    <t>Consumer Defensive</t>
  </si>
  <si>
    <t>AMBO</t>
  </si>
  <si>
    <t>HHT</t>
  </si>
  <si>
    <t>Basic Materials</t>
  </si>
  <si>
    <t>WAFU</t>
  </si>
  <si>
    <t>BORR</t>
  </si>
  <si>
    <t>2020-06-12</t>
  </si>
  <si>
    <t>OAS</t>
  </si>
  <si>
    <t>VAL</t>
  </si>
  <si>
    <t>United Kingdom</t>
  </si>
  <si>
    <t>CLPS</t>
  </si>
  <si>
    <t>Hong Kong</t>
  </si>
  <si>
    <t>IHT</t>
  </si>
  <si>
    <t>ENT</t>
  </si>
  <si>
    <t>EMAN</t>
  </si>
  <si>
    <t>KBSF</t>
  </si>
  <si>
    <t>CTIB</t>
  </si>
  <si>
    <t>CHNR</t>
  </si>
  <si>
    <t>2020-06-16</t>
  </si>
  <si>
    <t>CVU</t>
  </si>
  <si>
    <t>MNTX</t>
  </si>
  <si>
    <t>MNPR</t>
  </si>
  <si>
    <t>IDYA</t>
  </si>
  <si>
    <t>CLIR</t>
  </si>
  <si>
    <t>MCEP</t>
  </si>
  <si>
    <t>ACRS</t>
  </si>
  <si>
    <t>2020-06-17</t>
  </si>
  <si>
    <t>BYFC</t>
  </si>
  <si>
    <t>Financial Services</t>
  </si>
  <si>
    <t>INWK</t>
  </si>
  <si>
    <t>WATT</t>
  </si>
  <si>
    <t>SALM</t>
  </si>
  <si>
    <t>AFH</t>
  </si>
  <si>
    <t>IMTE</t>
  </si>
  <si>
    <t>OPHC</t>
  </si>
  <si>
    <t>LMFA</t>
  </si>
  <si>
    <t>CARV</t>
  </si>
  <si>
    <t>NES</t>
  </si>
  <si>
    <t>2020-06-18</t>
  </si>
  <si>
    <t>REXN</t>
  </si>
  <si>
    <t>BBX</t>
  </si>
  <si>
    <t>NVFY</t>
  </si>
  <si>
    <t>AESE</t>
  </si>
  <si>
    <t>FAMI</t>
  </si>
  <si>
    <t>HUSN</t>
  </si>
  <si>
    <t>AEMD</t>
  </si>
  <si>
    <t>ALPN</t>
  </si>
  <si>
    <t>AUTO</t>
  </si>
  <si>
    <t>2020-06-19</t>
  </si>
  <si>
    <t>ANPC</t>
  </si>
  <si>
    <t>CHCI</t>
  </si>
  <si>
    <t>PT</t>
  </si>
  <si>
    <t>SHLL</t>
  </si>
  <si>
    <t>COHN</t>
  </si>
  <si>
    <t>LFACU</t>
  </si>
  <si>
    <t>2020-06-23</t>
  </si>
  <si>
    <t>STIM</t>
  </si>
  <si>
    <t>UONE</t>
  </si>
  <si>
    <t>APYX</t>
  </si>
  <si>
    <t>FFHL</t>
  </si>
  <si>
    <t>KTOV</t>
  </si>
  <si>
    <t>TBIO</t>
  </si>
  <si>
    <t>BRN</t>
  </si>
  <si>
    <t>2020-06-24</t>
  </si>
  <si>
    <t>IBIO</t>
  </si>
  <si>
    <t>BCDA</t>
  </si>
  <si>
    <t>2020-06-25</t>
  </si>
  <si>
    <t>CMLS</t>
  </si>
  <si>
    <t>BFRA</t>
  </si>
  <si>
    <t>Germany</t>
  </si>
  <si>
    <t>PHCF</t>
  </si>
  <si>
    <t>APVO</t>
  </si>
  <si>
    <t>EKSO</t>
  </si>
  <si>
    <t>GRIN</t>
  </si>
  <si>
    <t>Singapore</t>
  </si>
  <si>
    <t>2020-06-26</t>
  </si>
  <si>
    <t>ASFI</t>
  </si>
  <si>
    <t>ALT</t>
  </si>
  <si>
    <t>GPS</t>
  </si>
  <si>
    <t>CTXR</t>
  </si>
  <si>
    <t>VXRT</t>
  </si>
  <si>
    <t>MDCA</t>
  </si>
  <si>
    <t>QUMU</t>
  </si>
  <si>
    <t>2020-06-30</t>
  </si>
  <si>
    <t>OXBR</t>
  </si>
  <si>
    <t>Cayman Islands</t>
  </si>
  <si>
    <t>BLNK</t>
  </si>
  <si>
    <t>POLA</t>
  </si>
  <si>
    <t>ATHE</t>
  </si>
  <si>
    <t>2020-07-01</t>
  </si>
  <si>
    <t>QLGN</t>
  </si>
  <si>
    <t>TTOO</t>
  </si>
  <si>
    <t>YRCW</t>
  </si>
  <si>
    <t>MYOS</t>
  </si>
  <si>
    <t>FEIM</t>
  </si>
  <si>
    <t>2020-07-02</t>
  </si>
  <si>
    <t>IO</t>
  </si>
  <si>
    <t>STAF</t>
  </si>
  <si>
    <t>GRAF</t>
  </si>
  <si>
    <t>VERO</t>
  </si>
  <si>
    <t>FRAN</t>
  </si>
  <si>
    <t>JOB</t>
  </si>
  <si>
    <t>ALDX</t>
  </si>
  <si>
    <t>2020-07-07</t>
  </si>
  <si>
    <t>OTIC</t>
  </si>
  <si>
    <t>VSLR</t>
  </si>
  <si>
    <t>FTEK</t>
  </si>
  <si>
    <t>UAVS</t>
  </si>
  <si>
    <t>NAOV</t>
  </si>
  <si>
    <t>CRVS</t>
  </si>
  <si>
    <t>ANVS</t>
  </si>
  <si>
    <t>2020-07-08</t>
  </si>
  <si>
    <t>TIGR</t>
  </si>
  <si>
    <t>VBIV</t>
  </si>
  <si>
    <t>CMBM</t>
  </si>
  <si>
    <t>XENT</t>
  </si>
  <si>
    <t>NNVC</t>
  </si>
  <si>
    <t>AIHS</t>
  </si>
  <si>
    <t>DLPN</t>
  </si>
  <si>
    <t>2020-07-09</t>
  </si>
  <si>
    <t>EXFO</t>
  </si>
  <si>
    <t>MKGI</t>
  </si>
  <si>
    <t>CTEK</t>
  </si>
  <si>
    <t>CLSK</t>
  </si>
  <si>
    <t>INFI</t>
  </si>
  <si>
    <t>DSS</t>
  </si>
  <si>
    <t>BGI</t>
  </si>
  <si>
    <t>BGFV</t>
  </si>
  <si>
    <t>2020-07-10</t>
  </si>
  <si>
    <t>CLEU</t>
  </si>
  <si>
    <t>MATX</t>
  </si>
  <si>
    <t>RETO</t>
  </si>
  <si>
    <t>WIMI</t>
  </si>
  <si>
    <t>2020-07-14</t>
  </si>
  <si>
    <t>MYSZ</t>
  </si>
  <si>
    <t>EBON</t>
  </si>
  <si>
    <t>RIGL</t>
  </si>
  <si>
    <t>VNRX</t>
  </si>
  <si>
    <t>PRCP</t>
  </si>
  <si>
    <t>ICON</t>
  </si>
  <si>
    <t>INMB</t>
  </si>
  <si>
    <t>IMV</t>
  </si>
  <si>
    <t>GENE</t>
  </si>
  <si>
    <t>2020-07-15</t>
  </si>
  <si>
    <t>MBRX</t>
  </si>
  <si>
    <t>LIVE</t>
  </si>
  <si>
    <t>PHUN</t>
  </si>
  <si>
    <t>NEXT</t>
  </si>
  <si>
    <t>IMMP</t>
  </si>
  <si>
    <t>LEJU</t>
  </si>
  <si>
    <t>MOGO</t>
  </si>
  <si>
    <t>JRJC</t>
  </si>
  <si>
    <t>CYRN</t>
  </si>
  <si>
    <t>2020-07-16</t>
  </si>
  <si>
    <t>BKYI</t>
  </si>
  <si>
    <t>LCI</t>
  </si>
  <si>
    <t>FTFT</t>
  </si>
  <si>
    <t>ARC</t>
  </si>
  <si>
    <t>BOXL</t>
  </si>
  <si>
    <t>ACIU</t>
  </si>
  <si>
    <t>LMPX</t>
  </si>
  <si>
    <t>2020-07-17</t>
  </si>
  <si>
    <t>MVIS</t>
  </si>
  <si>
    <t>TENX</t>
  </si>
  <si>
    <t>ACRX</t>
  </si>
  <si>
    <t>BNED</t>
  </si>
  <si>
    <t>CKPT</t>
  </si>
  <si>
    <t>UNAM</t>
  </si>
  <si>
    <t>HMHC</t>
  </si>
  <si>
    <t>APDN</t>
  </si>
  <si>
    <t>VCNX</t>
  </si>
  <si>
    <t>RMBL</t>
  </si>
  <si>
    <t>VRNA</t>
  </si>
  <si>
    <t>CTIC</t>
  </si>
  <si>
    <t>2020-07-21</t>
  </si>
  <si>
    <t>TNXP</t>
  </si>
  <si>
    <t>OMI</t>
  </si>
  <si>
    <t>LXRX</t>
  </si>
  <si>
    <t>ONTX</t>
  </si>
  <si>
    <t>JAN</t>
  </si>
  <si>
    <t>NBEV</t>
  </si>
  <si>
    <t>MTP</t>
  </si>
  <si>
    <t>REI</t>
  </si>
  <si>
    <t>2020-07-22</t>
  </si>
  <si>
    <t>USEG</t>
  </si>
  <si>
    <t>OGEN</t>
  </si>
  <si>
    <t>SPI</t>
  </si>
  <si>
    <t>OBLG</t>
  </si>
  <si>
    <t>SNDE</t>
  </si>
  <si>
    <t>MXC</t>
  </si>
  <si>
    <t>HLX</t>
  </si>
  <si>
    <t>2020-07-23</t>
  </si>
  <si>
    <t>MGEN</t>
  </si>
  <si>
    <t>CNTG</t>
  </si>
  <si>
    <t>BXG</t>
  </si>
  <si>
    <t>BCOV</t>
  </si>
  <si>
    <t>CBAY</t>
  </si>
  <si>
    <t>YVR</t>
  </si>
  <si>
    <t>ENTX</t>
  </si>
  <si>
    <t>MIST</t>
  </si>
  <si>
    <t>ONCT</t>
  </si>
  <si>
    <t>2020-07-24</t>
  </si>
  <si>
    <t>ECOM</t>
  </si>
  <si>
    <t>WHLM</t>
  </si>
  <si>
    <t>CLFD</t>
  </si>
  <si>
    <t>THTX</t>
  </si>
  <si>
    <t>PTE</t>
  </si>
  <si>
    <t>NTZ</t>
  </si>
  <si>
    <t>Italy</t>
  </si>
  <si>
    <t>ZN</t>
  </si>
  <si>
    <t>2020-07-31</t>
  </si>
  <si>
    <t>CHFS</t>
  </si>
  <si>
    <t>2020-08-04</t>
  </si>
  <si>
    <t>DAC</t>
  </si>
  <si>
    <t>Greece</t>
  </si>
  <si>
    <t>ZCMD</t>
  </si>
  <si>
    <t>SINT</t>
  </si>
  <si>
    <t>SSNT</t>
  </si>
  <si>
    <t>NVAX</t>
  </si>
  <si>
    <t>2020-08-05</t>
  </si>
  <si>
    <t>LPSN</t>
  </si>
  <si>
    <t>HZNP</t>
  </si>
  <si>
    <t>Ireland</t>
  </si>
  <si>
    <t>RIOT</t>
  </si>
  <si>
    <t>WLL</t>
  </si>
  <si>
    <t>MARA</t>
  </si>
  <si>
    <t>ARPO</t>
  </si>
  <si>
    <t>APPS</t>
  </si>
  <si>
    <t>2020-08-06</t>
  </si>
  <si>
    <t>BIOC</t>
  </si>
  <si>
    <t>TVTY</t>
  </si>
  <si>
    <t>BEAM</t>
  </si>
  <si>
    <t>DNLI</t>
  </si>
  <si>
    <t>ADTX</t>
  </si>
  <si>
    <t>BNGO</t>
  </si>
  <si>
    <t>2020-08-07</t>
  </si>
  <si>
    <t>PSTV</t>
  </si>
  <si>
    <t>CNDT</t>
  </si>
  <si>
    <t>KZIA</t>
  </si>
  <si>
    <t>EQ</t>
  </si>
  <si>
    <t>2020-08-11</t>
  </si>
  <si>
    <t>PECK</t>
  </si>
  <si>
    <t>PFNX</t>
  </si>
  <si>
    <t>EYEN</t>
  </si>
  <si>
    <t>PEIX</t>
  </si>
  <si>
    <t>2020-08-12</t>
  </si>
  <si>
    <t>AMTX</t>
  </si>
  <si>
    <t>EYEG</t>
  </si>
  <si>
    <t>CBMG</t>
  </si>
  <si>
    <t>IGC</t>
  </si>
  <si>
    <t>CHU</t>
  </si>
  <si>
    <t>2020-08-13</t>
  </si>
  <si>
    <t>RVLV</t>
  </si>
  <si>
    <t>HTBX</t>
  </si>
  <si>
    <t>SJ</t>
  </si>
  <si>
    <t>NTN</t>
  </si>
  <si>
    <t>FAT</t>
  </si>
  <si>
    <t>2020-08-14</t>
  </si>
  <si>
    <t>KMDA</t>
  </si>
  <si>
    <t>TBLT</t>
  </si>
  <si>
    <t>TFFP</t>
  </si>
  <si>
    <t>CREG</t>
  </si>
  <si>
    <t>Utilities</t>
  </si>
  <si>
    <t>MESO</t>
  </si>
  <si>
    <t>TLC</t>
  </si>
  <si>
    <t>Taiwan</t>
  </si>
  <si>
    <t>IMBI</t>
  </si>
  <si>
    <t>2020-08-18</t>
  </si>
  <si>
    <t>NMTR</t>
  </si>
  <si>
    <t>CCCL</t>
  </si>
  <si>
    <t>NBY</t>
  </si>
  <si>
    <t>FORD</t>
  </si>
  <si>
    <t>MICT</t>
  </si>
  <si>
    <t>IMVT</t>
  </si>
  <si>
    <t>2020-08-19</t>
  </si>
  <si>
    <t>TLGT</t>
  </si>
  <si>
    <t>LITB</t>
  </si>
  <si>
    <t>AVCO</t>
  </si>
  <si>
    <t>HUD</t>
  </si>
  <si>
    <t>MNTA</t>
  </si>
  <si>
    <t>BDR</t>
  </si>
  <si>
    <t>2020-08-20</t>
  </si>
  <si>
    <t>XELB</t>
  </si>
  <si>
    <t>OPGN</t>
  </si>
  <si>
    <t>GEVO</t>
  </si>
  <si>
    <t>BKE</t>
  </si>
  <si>
    <t>2020-08-21</t>
  </si>
  <si>
    <t>PIXY</t>
  </si>
  <si>
    <t>2020-09-15</t>
  </si>
  <si>
    <t>MRNS</t>
  </si>
  <si>
    <t>NVUS</t>
  </si>
  <si>
    <t>OSN</t>
  </si>
  <si>
    <t>2020-09-16</t>
  </si>
  <si>
    <t>AXGN</t>
  </si>
  <si>
    <t>MYO</t>
  </si>
  <si>
    <t>KODK</t>
  </si>
  <si>
    <t>SRNE</t>
  </si>
  <si>
    <t>2020-09-17</t>
  </si>
  <si>
    <t>NAK</t>
  </si>
  <si>
    <t>PIC</t>
  </si>
  <si>
    <t>2020-09-18</t>
  </si>
  <si>
    <t>SAVA</t>
  </si>
  <si>
    <t>WPRT</t>
  </si>
  <si>
    <t>2020-09-22</t>
  </si>
  <si>
    <t>RMTI</t>
  </si>
  <si>
    <t>GME</t>
  </si>
  <si>
    <t>DTEA</t>
  </si>
  <si>
    <t>MNOV</t>
  </si>
  <si>
    <t>2020-09-23</t>
  </si>
  <si>
    <t>ACET</t>
  </si>
  <si>
    <t>POAI</t>
  </si>
  <si>
    <t>OPTT</t>
  </si>
  <si>
    <t>2020-09-24</t>
  </si>
  <si>
    <t>CBAT</t>
  </si>
  <si>
    <t>KLDO</t>
  </si>
  <si>
    <t>NNDM</t>
  </si>
  <si>
    <t>SSP</t>
  </si>
  <si>
    <t>LOGC</t>
  </si>
  <si>
    <t>NETE</t>
  </si>
  <si>
    <t>SUNW</t>
  </si>
  <si>
    <t>2020-09-25</t>
  </si>
  <si>
    <t>TATT</t>
  </si>
  <si>
    <t>SGBX</t>
  </si>
  <si>
    <t>2020-09-29</t>
  </si>
  <si>
    <t>GBR</t>
  </si>
  <si>
    <t>AMPY</t>
  </si>
  <si>
    <t>WWR</t>
  </si>
  <si>
    <t>FLUX</t>
  </si>
  <si>
    <t>PED</t>
  </si>
  <si>
    <t>GRNQ</t>
  </si>
  <si>
    <t>HUSA</t>
  </si>
  <si>
    <t>APM</t>
  </si>
  <si>
    <t>2020-09-30</t>
  </si>
  <si>
    <t>WSG</t>
  </si>
  <si>
    <t>ALNA</t>
  </si>
  <si>
    <t>TOUR</t>
  </si>
  <si>
    <t>ITRM</t>
  </si>
  <si>
    <t>ADES</t>
  </si>
  <si>
    <t>2020-10-01</t>
  </si>
  <si>
    <t>GSUM</t>
  </si>
  <si>
    <t>ENLV</t>
  </si>
  <si>
    <t>SLDB</t>
  </si>
  <si>
    <t>IDT</t>
  </si>
  <si>
    <t>2020-10-02</t>
  </si>
  <si>
    <t>ARA</t>
  </si>
  <si>
    <t>XTNT</t>
  </si>
  <si>
    <t>AYX</t>
  </si>
  <si>
    <t>2020-10-06</t>
  </si>
  <si>
    <t>PPSI</t>
  </si>
  <si>
    <t>2020-10-07</t>
  </si>
  <si>
    <t>AREC</t>
  </si>
  <si>
    <t>RAVE</t>
  </si>
  <si>
    <t>UXIN</t>
  </si>
  <si>
    <t>2020-10-08</t>
  </si>
  <si>
    <t>ATEC</t>
  </si>
  <si>
    <t>ALJJ</t>
  </si>
  <si>
    <t>CPSS</t>
  </si>
  <si>
    <t>AGE</t>
  </si>
  <si>
    <t>2020-10-09</t>
  </si>
  <si>
    <t>JE</t>
  </si>
  <si>
    <t>MDGS</t>
  </si>
  <si>
    <t>SNMP</t>
  </si>
  <si>
    <t>2020-10-13</t>
  </si>
  <si>
    <t>EARS</t>
  </si>
  <si>
    <t>JILL</t>
  </si>
  <si>
    <t>VOXX</t>
  </si>
  <si>
    <t>2020-10-14</t>
  </si>
  <si>
    <t>EFOI</t>
  </si>
  <si>
    <t>MDRX</t>
  </si>
  <si>
    <t>OCX</t>
  </si>
  <si>
    <t>IDXG</t>
  </si>
  <si>
    <t>MDRR</t>
  </si>
  <si>
    <t>CARS</t>
  </si>
  <si>
    <t>2020-10-15</t>
  </si>
  <si>
    <t>ORGO</t>
  </si>
  <si>
    <t>EIGR</t>
  </si>
  <si>
    <t>MDJH</t>
  </si>
  <si>
    <t>HBP</t>
  </si>
  <si>
    <t>JVA</t>
  </si>
  <si>
    <t>2020-10-16</t>
  </si>
  <si>
    <t>MTC</t>
  </si>
  <si>
    <t>FSI</t>
  </si>
  <si>
    <t>RWLK</t>
  </si>
  <si>
    <t>ASLN</t>
  </si>
  <si>
    <t>GTT</t>
  </si>
  <si>
    <t>2020-10-20</t>
  </si>
  <si>
    <t>APTX</t>
  </si>
  <si>
    <t>ACOR</t>
  </si>
  <si>
    <t>CBLI</t>
  </si>
  <si>
    <t>CEI</t>
  </si>
  <si>
    <t>2020-10-21</t>
  </si>
  <si>
    <t>VOC</t>
  </si>
  <si>
    <t>CALX</t>
  </si>
  <si>
    <t>GPOR</t>
  </si>
  <si>
    <t>PLIN</t>
  </si>
  <si>
    <t>MRIN</t>
  </si>
  <si>
    <t>TGC</t>
  </si>
  <si>
    <t>ASTC</t>
  </si>
  <si>
    <t>2020-10-22</t>
  </si>
  <si>
    <t>ADIL</t>
  </si>
  <si>
    <t>OLB</t>
  </si>
  <si>
    <t>BPTH</t>
  </si>
  <si>
    <t>EVK</t>
  </si>
  <si>
    <t>BEST</t>
  </si>
  <si>
    <t>2020-10-23</t>
  </si>
  <si>
    <t>KBLM</t>
  </si>
  <si>
    <t>DOGZ</t>
  </si>
  <si>
    <t>ZDGE</t>
  </si>
  <si>
    <t>SCKT</t>
  </si>
  <si>
    <t>2020-10-27</t>
  </si>
  <si>
    <t>ISIG</t>
  </si>
  <si>
    <t>GOED</t>
  </si>
  <si>
    <t>2020-10-28</t>
  </si>
  <si>
    <t>AUVI</t>
  </si>
  <si>
    <t>ITP</t>
  </si>
  <si>
    <t>2020-10-29</t>
  </si>
  <si>
    <t>UUU</t>
  </si>
  <si>
    <t>TNAV</t>
  </si>
  <si>
    <t>2020-11-03</t>
  </si>
  <si>
    <t>BBGI</t>
  </si>
  <si>
    <t>ALSK</t>
  </si>
  <si>
    <t>DRAD</t>
  </si>
  <si>
    <t>2020-11-04</t>
  </si>
  <si>
    <t>TS</t>
  </si>
  <si>
    <t>Luxembourg</t>
  </si>
  <si>
    <t>2020-11-05</t>
  </si>
  <si>
    <t>ELA</t>
  </si>
  <si>
    <t>ACB</t>
  </si>
  <si>
    <t>TLRY</t>
  </si>
  <si>
    <t>HOFV</t>
  </si>
  <si>
    <t>KXIN</t>
  </si>
  <si>
    <t>2020-11-06</t>
  </si>
  <si>
    <t>GLUU</t>
  </si>
  <si>
    <t>GPRO</t>
  </si>
  <si>
    <t>SMLP</t>
  </si>
  <si>
    <t>FTSI</t>
  </si>
  <si>
    <t>WISA</t>
  </si>
  <si>
    <t>2020-11-10</t>
  </si>
  <si>
    <t>GTEC</t>
  </si>
  <si>
    <t>MEDS</t>
  </si>
  <si>
    <t>2020-12-29</t>
  </si>
  <si>
    <t>TCCO</t>
  </si>
  <si>
    <t>KOSS</t>
  </si>
  <si>
    <t>IRIX</t>
  </si>
  <si>
    <t>2020-12-23</t>
  </si>
  <si>
    <t>VVPR</t>
  </si>
  <si>
    <t>SCPS</t>
  </si>
  <si>
    <t>OCGN</t>
  </si>
  <si>
    <t>CLNE</t>
  </si>
  <si>
    <t>KOPN</t>
  </si>
  <si>
    <t>2020-12-22</t>
  </si>
  <si>
    <t>SPWH</t>
  </si>
  <si>
    <t>EQOS</t>
  </si>
  <si>
    <t>JG</t>
  </si>
  <si>
    <t>CYTH</t>
  </si>
  <si>
    <t>2020-12-18</t>
  </si>
  <si>
    <t>CNSP</t>
  </si>
  <si>
    <t>SQFT</t>
  </si>
  <si>
    <t>MDNA</t>
  </si>
  <si>
    <t>MREO</t>
  </si>
  <si>
    <t>VTGN</t>
  </si>
  <si>
    <t>SNCA</t>
  </si>
  <si>
    <t>2020-12-17</t>
  </si>
  <si>
    <t>TKAT</t>
  </si>
  <si>
    <t>EOLS</t>
  </si>
  <si>
    <t>XSPA</t>
  </si>
  <si>
    <t>2020-12-16</t>
  </si>
  <si>
    <t>MIND</t>
  </si>
  <si>
    <t>SIOX</t>
  </si>
  <si>
    <t>ANCN</t>
  </si>
  <si>
    <t>2020-12-15</t>
  </si>
  <si>
    <t>AVXL</t>
  </si>
  <si>
    <t>SNOA</t>
  </si>
  <si>
    <t>2020-12-11</t>
  </si>
  <si>
    <t>VTVT</t>
  </si>
  <si>
    <t>EQS</t>
  </si>
  <si>
    <t>FIII</t>
  </si>
  <si>
    <t>CGRO</t>
  </si>
  <si>
    <t>PEI</t>
  </si>
  <si>
    <t>2020-12-10</t>
  </si>
  <si>
    <t>UTSI</t>
  </si>
  <si>
    <t>PBLA</t>
  </si>
  <si>
    <t>SLS</t>
  </si>
  <si>
    <t>SSPK</t>
  </si>
  <si>
    <t>CLRO</t>
  </si>
  <si>
    <t>ZKIN</t>
  </si>
  <si>
    <t>VERU</t>
  </si>
  <si>
    <t>XBIO</t>
  </si>
  <si>
    <t>2020-12-09</t>
  </si>
  <si>
    <t>GLSI</t>
  </si>
  <si>
    <t>CNET</t>
  </si>
  <si>
    <t>NTEC</t>
  </si>
  <si>
    <t>RCON</t>
  </si>
  <si>
    <t>USIO</t>
  </si>
  <si>
    <t>PRTA</t>
  </si>
  <si>
    <t>CCU</t>
  </si>
  <si>
    <t>Chile</t>
  </si>
  <si>
    <t>NURO</t>
  </si>
  <si>
    <t>2020-12-08</t>
  </si>
  <si>
    <t>CGIX</t>
  </si>
  <si>
    <t>PLG</t>
  </si>
  <si>
    <t>HGSH</t>
  </si>
  <si>
    <t>2020-12-04</t>
  </si>
  <si>
    <t>STPK</t>
  </si>
  <si>
    <t>HX</t>
  </si>
  <si>
    <t>2020-12-03</t>
  </si>
  <si>
    <t>LIZI</t>
  </si>
  <si>
    <t>NSCO</t>
  </si>
  <si>
    <t>CYAN</t>
  </si>
  <si>
    <t>2020-11-25</t>
  </si>
  <si>
    <t>YJ</t>
  </si>
  <si>
    <t>WEI</t>
  </si>
  <si>
    <t>RNLX</t>
  </si>
  <si>
    <t>JFU</t>
  </si>
  <si>
    <t>MKD</t>
  </si>
  <si>
    <t>VNET</t>
  </si>
  <si>
    <t>2020-11-24</t>
  </si>
  <si>
    <t>HZN</t>
  </si>
  <si>
    <t>KFFB</t>
  </si>
  <si>
    <t>IDEX</t>
  </si>
  <si>
    <t>CANG</t>
  </si>
  <si>
    <t>EXPR</t>
  </si>
  <si>
    <t>KOS</t>
  </si>
  <si>
    <t>2020-11-20</t>
  </si>
  <si>
    <t>DTIL</t>
  </si>
  <si>
    <t>2020-11-19</t>
  </si>
  <si>
    <t>FENG</t>
  </si>
  <si>
    <t>BHAT</t>
  </si>
  <si>
    <t>CORT</t>
  </si>
  <si>
    <t>SONO</t>
  </si>
  <si>
    <t>GSMG</t>
  </si>
  <si>
    <t>2020-11-17</t>
  </si>
  <si>
    <t>SQBG</t>
  </si>
  <si>
    <t>UROV</t>
  </si>
  <si>
    <t>2020-11-13</t>
  </si>
  <si>
    <t>CNFR</t>
  </si>
  <si>
    <t>NAVB</t>
  </si>
  <si>
    <t>IMAC</t>
  </si>
  <si>
    <t>2020-11-12</t>
  </si>
  <si>
    <t>SINO</t>
  </si>
  <si>
    <t>PXS</t>
  </si>
  <si>
    <t>FOSL</t>
  </si>
  <si>
    <t>PSHG</t>
  </si>
  <si>
    <t>2020-11-11</t>
  </si>
  <si>
    <t>GNFT</t>
  </si>
  <si>
    <t>France</t>
  </si>
  <si>
    <t>PFMT</t>
  </si>
  <si>
    <t>AINC</t>
  </si>
  <si>
    <t>FRGI</t>
  </si>
  <si>
    <t>RHE</t>
  </si>
  <si>
    <t>MTSL</t>
  </si>
  <si>
    <t>APOP</t>
  </si>
  <si>
    <t>ARLO</t>
  </si>
  <si>
    <t>SCYX</t>
  </si>
  <si>
    <t>CYH</t>
  </si>
  <si>
    <t>NEXA</t>
  </si>
  <si>
    <t>CLNY</t>
  </si>
  <si>
    <t>YPF</t>
  </si>
  <si>
    <t>Argentina</t>
  </si>
  <si>
    <t>PLUG</t>
  </si>
  <si>
    <t>NIO</t>
  </si>
  <si>
    <t>LC</t>
  </si>
  <si>
    <t>VRAY</t>
  </si>
  <si>
    <t>BPYU</t>
  </si>
  <si>
    <t>FIXX</t>
  </si>
  <si>
    <t>AUTL</t>
  </si>
  <si>
    <t>MGNI</t>
  </si>
  <si>
    <t>ENDP</t>
  </si>
  <si>
    <t>BLDR</t>
  </si>
  <si>
    <t>BHC</t>
  </si>
  <si>
    <t>CZR</t>
  </si>
  <si>
    <t>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</si>
</sst>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(* #,##0.0_);_(* \(#,##0.0\);_(* &quot;-&quot;??_);_(@_)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name val="Calibri (Body)"/>
    </font>
    <font>
      <sz val="14"/>
      <color theme="1"/>
      <name val="Calibri (Body)"/>
    </font>
    <font>
      <sz val="14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 (Body)"/>
    </font>
    <font>
      <sz val="14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EB9C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43" fontId="1" fillId="0" borderId="0"/>
    <xf numFmtId="0" fontId="5" fillId="3" borderId="0"/>
  </cellStyleXfs>
  <cellXfs count="54">
    <xf numFmtId="0" fontId="0" fillId="0" borderId="0" xfId="0"/>
    <xf numFmtId="0" fontId="3" fillId="0" borderId="1" xfId="0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64" fontId="0" fillId="0" borderId="0" xfId="1" applyNumberFormat="1" applyFont="1"/>
    <xf numFmtId="0" fontId="2" fillId="2" borderId="1" xfId="0" applyFont="1" applyFill="1" applyBorder="1" applyAlignment="1">
      <alignment horizontal="center" vertical="center"/>
    </xf>
    <xf numFmtId="164" fontId="2" fillId="2" borderId="1" xfId="1" applyNumberFormat="1" applyFont="1" applyFill="1" applyBorder="1" applyAlignment="1">
      <alignment horizontal="center" vertical="center"/>
    </xf>
    <xf numFmtId="0" fontId="0" fillId="2" borderId="0" xfId="0" applyFill="1"/>
    <xf numFmtId="0" fontId="4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165" fontId="2" fillId="2" borderId="1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0" borderId="0" xfId="0"/>
    <xf numFmtId="0" fontId="4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64" fontId="4" fillId="0" borderId="1" xfId="1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6" fillId="2" borderId="1" xfId="1" applyNumberFormat="1" applyFont="1" applyFill="1" applyBorder="1" applyAlignment="1">
      <alignment horizontal="center" vertical="center"/>
    </xf>
    <xf numFmtId="0" fontId="5" fillId="3" borderId="1" xfId="2" applyBorder="1" applyAlignment="1">
      <alignment horizontal="center" vertical="center"/>
    </xf>
    <xf numFmtId="2" fontId="5" fillId="3" borderId="1" xfId="2" applyNumberForma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" xfId="0" applyNumberFormat="1" applyFont="1" applyBorder="1" applyAlignment="1">
      <alignment horizontal="center" vertical="center"/>
    </xf>
    <xf numFmtId="0" fontId="7" fillId="0" borderId="0" xfId="0" applyFont="1"/>
    <xf numFmtId="0" fontId="5" fillId="3" borderId="2" xfId="2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2" fillId="2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9" fillId="3" borderId="1" xfId="2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66" fontId="6" fillId="2" borderId="1" xfId="1" applyNumberFormat="1" applyFont="1" applyFill="1" applyBorder="1" applyAlignment="1">
      <alignment horizontal="center"/>
    </xf>
    <xf numFmtId="166" fontId="2" fillId="2" borderId="1" xfId="0" applyNumberFormat="1" applyFont="1" applyFill="1" applyBorder="1" applyAlignment="1">
      <alignment horizontal="center"/>
    </xf>
    <xf numFmtId="166" fontId="4" fillId="0" borderId="1" xfId="1" applyNumberFormat="1" applyFont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66" fontId="4" fillId="0" borderId="1" xfId="0" applyNumberFormat="1" applyFont="1" applyBorder="1" applyAlignment="1">
      <alignment horizontal="center"/>
    </xf>
    <xf numFmtId="166" fontId="4" fillId="0" borderId="5" xfId="1" applyNumberFormat="1" applyFon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166" fontId="4" fillId="0" borderId="1" xfId="1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</cellXfs>
  <cellStyles count="3">
    <cellStyle name="Comma" xfId="1" builtinId="3"/>
    <cellStyle name="Neutral" xfId="2" builtinId="28"/>
    <cellStyle name="Normal" xfId="0" builtinId="0"/>
  </cellStyles>
  <dxfs count="9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665"/>
  <sheetViews>
    <sheetView tabSelected="1" zoomScale="75" workbookViewId="0">
      <selection activeCell="CB142" sqref="CB142"/>
    </sheetView>
  </sheetViews>
  <sheetFormatPr baseColWidth="10" defaultColWidth="8.83203125" defaultRowHeight="19" x14ac:dyDescent="0.2"/>
  <cols>
    <col min="1" max="1" width="7.6640625" style="28" bestFit="1" customWidth="1"/>
    <col min="2" max="2" width="24.1640625" style="28" bestFit="1" customWidth="1"/>
    <col min="3" max="3" width="16.33203125" style="28" bestFit="1" customWidth="1"/>
    <col min="4" max="4" width="15.5" style="28" bestFit="1" customWidth="1"/>
    <col min="5" max="5" width="13.1640625" style="28" bestFit="1" customWidth="1"/>
    <col min="6" max="6" width="16.83203125" style="28" bestFit="1" customWidth="1"/>
    <col min="7" max="9" width="14.6640625" style="29" bestFit="1" customWidth="1"/>
    <col min="10" max="10" width="8.5" style="29" bestFit="1" customWidth="1"/>
    <col min="11" max="11" width="19.6640625" style="29" bestFit="1" customWidth="1"/>
    <col min="12" max="12" width="14.6640625" style="29" bestFit="1" customWidth="1"/>
    <col min="13" max="16" width="17.33203125" style="29" bestFit="1" customWidth="1"/>
    <col min="17" max="17" width="16.33203125" style="28" bestFit="1" customWidth="1"/>
    <col min="18" max="18" width="17.5" style="28" bestFit="1" customWidth="1"/>
    <col min="19" max="19" width="16.33203125" style="28" bestFit="1" customWidth="1"/>
    <col min="20" max="20" width="17.1640625" style="28" bestFit="1" customWidth="1"/>
    <col min="21" max="27" width="16.6640625" style="28" bestFit="1" customWidth="1"/>
    <col min="28" max="38" width="17.83203125" style="28" bestFit="1" customWidth="1"/>
    <col min="39" max="39" width="17.5" style="28" bestFit="1" customWidth="1"/>
    <col min="40" max="40" width="18.33203125" style="28" bestFit="1" customWidth="1"/>
    <col min="41" max="43" width="17.83203125" style="28" bestFit="1" customWidth="1"/>
    <col min="44" max="44" width="8.6640625" style="28" bestFit="1" customWidth="1"/>
    <col min="45" max="45" width="9.83203125" style="28" bestFit="1" customWidth="1"/>
    <col min="46" max="46" width="13.33203125" style="28" bestFit="1" customWidth="1"/>
    <col min="47" max="47" width="14.1640625" style="28" bestFit="1" customWidth="1"/>
    <col min="48" max="54" width="13.6640625" style="28" bestFit="1" customWidth="1"/>
    <col min="55" max="65" width="14.83203125" style="28" bestFit="1" customWidth="1"/>
    <col min="66" max="66" width="14.5" style="28" bestFit="1" customWidth="1"/>
    <col min="67" max="67" width="15.33203125" style="28" bestFit="1" customWidth="1"/>
    <col min="68" max="70" width="14.83203125" style="28" bestFit="1" customWidth="1"/>
    <col min="71" max="71" width="14.1640625" style="28" bestFit="1" customWidth="1"/>
    <col min="72" max="72" width="21.1640625" style="52" bestFit="1" customWidth="1"/>
    <col min="73" max="74" width="18.33203125" style="52" bestFit="1" customWidth="1"/>
    <col min="75" max="75" width="16.83203125" style="53" bestFit="1" customWidth="1"/>
    <col min="76" max="76" width="8.83203125" style="28" customWidth="1"/>
    <col min="77" max="16384" width="8.83203125" style="28"/>
  </cols>
  <sheetData>
    <row r="1" spans="1:75" s="27" customFormat="1" ht="19" customHeight="1" x14ac:dyDescent="0.25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9" t="s">
        <v>6</v>
      </c>
      <c r="H1" s="39" t="s">
        <v>7</v>
      </c>
      <c r="I1" s="39" t="s">
        <v>8</v>
      </c>
      <c r="J1" s="39" t="s">
        <v>9</v>
      </c>
      <c r="K1" s="39" t="s">
        <v>10</v>
      </c>
      <c r="L1" s="39" t="s">
        <v>11</v>
      </c>
      <c r="M1" s="39" t="s">
        <v>12</v>
      </c>
      <c r="N1" s="39" t="s">
        <v>13</v>
      </c>
      <c r="O1" s="39" t="s">
        <v>14</v>
      </c>
      <c r="P1" s="39" t="s">
        <v>15</v>
      </c>
      <c r="Q1" s="38" t="s">
        <v>16</v>
      </c>
      <c r="R1" s="38" t="s">
        <v>17</v>
      </c>
      <c r="S1" s="38" t="s">
        <v>18</v>
      </c>
      <c r="T1" s="38" t="s">
        <v>19</v>
      </c>
      <c r="U1" s="38" t="s">
        <v>20</v>
      </c>
      <c r="V1" s="38" t="s">
        <v>21</v>
      </c>
      <c r="W1" s="38" t="s">
        <v>22</v>
      </c>
      <c r="X1" s="38" t="s">
        <v>23</v>
      </c>
      <c r="Y1" s="38" t="s">
        <v>24</v>
      </c>
      <c r="Z1" s="38" t="s">
        <v>25</v>
      </c>
      <c r="AA1" s="38" t="s">
        <v>26</v>
      </c>
      <c r="AB1" s="38" t="s">
        <v>27</v>
      </c>
      <c r="AC1" s="38" t="s">
        <v>28</v>
      </c>
      <c r="AD1" s="38" t="s">
        <v>29</v>
      </c>
      <c r="AE1" s="38" t="s">
        <v>30</v>
      </c>
      <c r="AF1" s="38" t="s">
        <v>31</v>
      </c>
      <c r="AG1" s="38" t="s">
        <v>32</v>
      </c>
      <c r="AH1" s="38" t="s">
        <v>33</v>
      </c>
      <c r="AI1" s="38" t="s">
        <v>34</v>
      </c>
      <c r="AJ1" s="38" t="s">
        <v>35</v>
      </c>
      <c r="AK1" s="38" t="s">
        <v>36</v>
      </c>
      <c r="AL1" s="38" t="s">
        <v>37</v>
      </c>
      <c r="AM1" s="38" t="s">
        <v>38</v>
      </c>
      <c r="AN1" s="38" t="s">
        <v>39</v>
      </c>
      <c r="AO1" s="38" t="s">
        <v>40</v>
      </c>
      <c r="AP1" s="38" t="s">
        <v>41</v>
      </c>
      <c r="AQ1" s="38" t="s">
        <v>42</v>
      </c>
      <c r="AR1" s="38" t="s">
        <v>43</v>
      </c>
      <c r="AS1" s="38" t="s">
        <v>44</v>
      </c>
      <c r="AT1" s="38" t="s">
        <v>45</v>
      </c>
      <c r="AU1" s="38" t="s">
        <v>46</v>
      </c>
      <c r="AV1" s="38" t="s">
        <v>47</v>
      </c>
      <c r="AW1" s="38" t="s">
        <v>48</v>
      </c>
      <c r="AX1" s="38" t="s">
        <v>49</v>
      </c>
      <c r="AY1" s="38" t="s">
        <v>50</v>
      </c>
      <c r="AZ1" s="38" t="s">
        <v>51</v>
      </c>
      <c r="BA1" s="38" t="s">
        <v>52</v>
      </c>
      <c r="BB1" s="38" t="s">
        <v>53</v>
      </c>
      <c r="BC1" s="38" t="s">
        <v>54</v>
      </c>
      <c r="BD1" s="38" t="s">
        <v>55</v>
      </c>
      <c r="BE1" s="38" t="s">
        <v>56</v>
      </c>
      <c r="BF1" s="38" t="s">
        <v>57</v>
      </c>
      <c r="BG1" s="38" t="s">
        <v>58</v>
      </c>
      <c r="BH1" s="38" t="s">
        <v>59</v>
      </c>
      <c r="BI1" s="38" t="s">
        <v>60</v>
      </c>
      <c r="BJ1" s="38" t="s">
        <v>61</v>
      </c>
      <c r="BK1" s="38" t="s">
        <v>62</v>
      </c>
      <c r="BL1" s="38" t="s">
        <v>63</v>
      </c>
      <c r="BM1" s="38" t="s">
        <v>64</v>
      </c>
      <c r="BN1" s="38" t="s">
        <v>65</v>
      </c>
      <c r="BO1" s="38" t="s">
        <v>66</v>
      </c>
      <c r="BP1" s="38" t="s">
        <v>67</v>
      </c>
      <c r="BQ1" s="38" t="s">
        <v>68</v>
      </c>
      <c r="BR1" s="38" t="s">
        <v>69</v>
      </c>
      <c r="BS1" s="38" t="s">
        <v>70</v>
      </c>
      <c r="BT1" s="45" t="s">
        <v>71</v>
      </c>
      <c r="BU1" s="45" t="s">
        <v>72</v>
      </c>
      <c r="BV1" s="45" t="s">
        <v>73</v>
      </c>
      <c r="BW1" s="46" t="s">
        <v>74</v>
      </c>
    </row>
    <row r="2" spans="1:75" ht="19" customHeight="1" x14ac:dyDescent="0.25">
      <c r="A2" s="40" t="s">
        <v>75</v>
      </c>
      <c r="B2" s="40" t="s">
        <v>76</v>
      </c>
      <c r="C2" s="40" t="s">
        <v>77</v>
      </c>
      <c r="D2" s="40" t="s">
        <v>78</v>
      </c>
      <c r="E2" s="40" t="s">
        <v>79</v>
      </c>
      <c r="F2" s="40" t="s">
        <v>80</v>
      </c>
      <c r="G2" s="41">
        <v>27.726427685464639</v>
      </c>
      <c r="H2" s="41">
        <v>31.548480400681239</v>
      </c>
      <c r="I2" s="41">
        <f>(N2-O2)/O2*100</f>
        <v>106.94645139297185</v>
      </c>
      <c r="J2" s="41" t="s">
        <v>81</v>
      </c>
      <c r="K2" s="41">
        <v>0.54100000858306885</v>
      </c>
      <c r="L2" s="41">
        <v>0.5</v>
      </c>
      <c r="M2" s="41">
        <v>0.69099998474121094</v>
      </c>
      <c r="N2" s="41">
        <v>1.429999947547913</v>
      </c>
      <c r="O2" s="41">
        <v>0.69099998474121094</v>
      </c>
      <c r="P2" s="41">
        <v>0.9089999794960022</v>
      </c>
      <c r="Q2" s="40">
        <v>0.84</v>
      </c>
      <c r="R2" s="40">
        <v>1.1399999999999999</v>
      </c>
      <c r="S2" s="40">
        <v>1.28</v>
      </c>
      <c r="T2" s="42">
        <v>1.35</v>
      </c>
      <c r="U2" s="40">
        <v>1.27</v>
      </c>
      <c r="V2" s="40">
        <v>1.19</v>
      </c>
      <c r="W2" s="40">
        <v>1.18</v>
      </c>
      <c r="X2" s="40">
        <v>1.1000000000000001</v>
      </c>
      <c r="Y2" s="40">
        <v>1.07</v>
      </c>
      <c r="Z2" s="40">
        <v>1.05</v>
      </c>
      <c r="AA2" s="40">
        <v>1.0900000000000001</v>
      </c>
      <c r="AB2" s="40">
        <v>1.0900000000000001</v>
      </c>
      <c r="AC2" s="40">
        <v>1.07</v>
      </c>
      <c r="AD2" s="40">
        <v>1.07</v>
      </c>
      <c r="AE2" s="40">
        <v>1.05</v>
      </c>
      <c r="AF2" s="40">
        <v>1.03</v>
      </c>
      <c r="AG2" s="40">
        <v>1.01</v>
      </c>
      <c r="AH2" s="40">
        <v>1.04</v>
      </c>
      <c r="AI2" s="40">
        <v>1.04</v>
      </c>
      <c r="AJ2" s="40">
        <v>1.01</v>
      </c>
      <c r="AK2" s="40">
        <v>1</v>
      </c>
      <c r="AL2" s="40">
        <v>1</v>
      </c>
      <c r="AM2" s="40">
        <v>0.92</v>
      </c>
      <c r="AN2" s="40">
        <v>0.92</v>
      </c>
      <c r="AO2" s="40">
        <v>0.92</v>
      </c>
      <c r="AP2" s="40">
        <v>0.9</v>
      </c>
      <c r="AQ2" s="40">
        <v>0.9</v>
      </c>
      <c r="AR2" s="40">
        <v>21.56</v>
      </c>
      <c r="AS2" s="40">
        <v>64.98</v>
      </c>
      <c r="AT2" s="40">
        <v>85.24</v>
      </c>
      <c r="AU2" s="40">
        <v>85.24</v>
      </c>
      <c r="AV2" s="40">
        <v>71.489999999999995</v>
      </c>
      <c r="AW2" s="40">
        <v>69.31</v>
      </c>
      <c r="AX2" s="40">
        <v>47.7</v>
      </c>
      <c r="AY2" s="40">
        <v>50.51</v>
      </c>
      <c r="AZ2" s="40">
        <v>52.68</v>
      </c>
      <c r="BA2" s="40">
        <v>44.73</v>
      </c>
      <c r="BB2" s="40">
        <v>53.4</v>
      </c>
      <c r="BC2" s="40">
        <v>51.92</v>
      </c>
      <c r="BD2" s="40">
        <v>54.85</v>
      </c>
      <c r="BE2" s="40">
        <v>50.51</v>
      </c>
      <c r="BF2" s="40">
        <v>49.04</v>
      </c>
      <c r="BG2" s="40">
        <v>45.99</v>
      </c>
      <c r="BH2" s="40">
        <v>45.34</v>
      </c>
      <c r="BI2" s="40">
        <v>49.78</v>
      </c>
      <c r="BJ2" s="40">
        <v>45.44</v>
      </c>
      <c r="BK2" s="40">
        <v>44.7</v>
      </c>
      <c r="BL2" s="40">
        <v>38.99</v>
      </c>
      <c r="BM2" s="40">
        <v>32.43</v>
      </c>
      <c r="BN2" s="40">
        <v>32.43</v>
      </c>
      <c r="BO2" s="40">
        <v>24.62</v>
      </c>
      <c r="BP2" s="40">
        <v>27.35</v>
      </c>
      <c r="BQ2" s="40">
        <v>23.15</v>
      </c>
      <c r="BR2" s="40">
        <v>29.59</v>
      </c>
      <c r="BS2" s="40">
        <v>1.01</v>
      </c>
      <c r="BT2" s="47">
        <v>21649167.721939091</v>
      </c>
      <c r="BU2" s="47">
        <v>6978700</v>
      </c>
      <c r="BV2" s="47">
        <v>10066090</v>
      </c>
      <c r="BW2" s="48">
        <v>2.9371384519709241E-2</v>
      </c>
    </row>
    <row r="3" spans="1:75" ht="19" customHeight="1" x14ac:dyDescent="0.25">
      <c r="A3" s="40" t="s">
        <v>82</v>
      </c>
      <c r="B3" s="40" t="s">
        <v>83</v>
      </c>
      <c r="C3" s="40" t="s">
        <v>84</v>
      </c>
      <c r="D3" s="40" t="s">
        <v>78</v>
      </c>
      <c r="E3" s="40" t="s">
        <v>79</v>
      </c>
      <c r="F3" s="40" t="s">
        <v>80</v>
      </c>
      <c r="G3" s="41">
        <v>29.518080638479219</v>
      </c>
      <c r="H3" s="41">
        <v>16.279064609657791</v>
      </c>
      <c r="I3" s="41">
        <f>(N3-O3)/O3*100</f>
        <v>29.064035590374299</v>
      </c>
      <c r="J3" s="41" t="s">
        <v>81</v>
      </c>
      <c r="K3" s="41">
        <v>1.6599999666213989</v>
      </c>
      <c r="L3" s="41">
        <v>1.5</v>
      </c>
      <c r="M3" s="41">
        <v>2.1500000953674321</v>
      </c>
      <c r="N3" s="41">
        <v>2.619999885559082</v>
      </c>
      <c r="O3" s="41">
        <v>2.029999971389771</v>
      </c>
      <c r="P3" s="41">
        <v>2.5</v>
      </c>
      <c r="Q3" s="40">
        <v>2.2400000000000002</v>
      </c>
      <c r="R3" s="40">
        <v>2.14</v>
      </c>
      <c r="S3" s="40">
        <v>2.25</v>
      </c>
      <c r="T3" s="40">
        <v>2.17</v>
      </c>
      <c r="U3" s="40">
        <v>2.17</v>
      </c>
      <c r="V3" s="40">
        <v>2.13</v>
      </c>
      <c r="W3" s="40">
        <v>2.16</v>
      </c>
      <c r="X3" s="40">
        <v>2.39</v>
      </c>
      <c r="Y3" s="40">
        <v>2.41</v>
      </c>
      <c r="Z3" s="40">
        <v>2.34</v>
      </c>
      <c r="AA3" s="40">
        <v>2.4500000000000002</v>
      </c>
      <c r="AB3" s="40">
        <v>2.44</v>
      </c>
      <c r="AC3" s="40">
        <v>2.4300000000000002</v>
      </c>
      <c r="AD3" s="40">
        <v>2.52</v>
      </c>
      <c r="AE3" s="40">
        <v>2.52</v>
      </c>
      <c r="AF3" s="40">
        <v>2.52</v>
      </c>
      <c r="AG3" s="40">
        <v>2.5</v>
      </c>
      <c r="AH3" s="42">
        <v>2.62</v>
      </c>
      <c r="AI3" s="40">
        <v>2.59</v>
      </c>
      <c r="AJ3" s="40">
        <v>2.5499999999999998</v>
      </c>
      <c r="AK3" s="40">
        <v>2.5</v>
      </c>
      <c r="AL3" s="40">
        <v>2.4900000000000002</v>
      </c>
      <c r="AM3" s="40">
        <v>2.48</v>
      </c>
      <c r="AN3" s="40">
        <v>2.4500000000000002</v>
      </c>
      <c r="AO3" s="40">
        <v>2.4300000000000002</v>
      </c>
      <c r="AP3" s="40">
        <v>2.39</v>
      </c>
      <c r="AQ3" s="40">
        <v>2.5</v>
      </c>
      <c r="AR3" s="40">
        <v>0.93</v>
      </c>
      <c r="AS3" s="40">
        <v>-4.7699999999999996</v>
      </c>
      <c r="AT3" s="40">
        <v>-1.46</v>
      </c>
      <c r="AU3" s="40">
        <v>-0.7</v>
      </c>
      <c r="AV3" s="40">
        <v>-1.39</v>
      </c>
      <c r="AW3" s="40">
        <v>-2.79</v>
      </c>
      <c r="AX3" s="40">
        <v>0.47</v>
      </c>
      <c r="AY3" s="40">
        <v>10.7</v>
      </c>
      <c r="AZ3" s="40">
        <v>7.56</v>
      </c>
      <c r="BA3" s="40">
        <v>8.14</v>
      </c>
      <c r="BB3" s="40">
        <v>10.23</v>
      </c>
      <c r="BC3" s="40">
        <v>13.02</v>
      </c>
      <c r="BD3" s="40">
        <v>11.16</v>
      </c>
      <c r="BE3" s="40">
        <v>15.58</v>
      </c>
      <c r="BF3" s="40">
        <v>15.81</v>
      </c>
      <c r="BG3" s="40">
        <v>13.07</v>
      </c>
      <c r="BH3" s="40">
        <v>16.05</v>
      </c>
      <c r="BI3" s="40">
        <v>20.059999999999999</v>
      </c>
      <c r="BJ3" s="40">
        <v>18.37</v>
      </c>
      <c r="BK3" s="40">
        <v>15.35</v>
      </c>
      <c r="BL3" s="40">
        <v>11.86</v>
      </c>
      <c r="BM3" s="40">
        <v>15.81</v>
      </c>
      <c r="BN3" s="40">
        <v>12.79</v>
      </c>
      <c r="BO3" s="40">
        <v>10</v>
      </c>
      <c r="BP3" s="40">
        <v>10.93</v>
      </c>
      <c r="BQ3" s="40">
        <v>10.47</v>
      </c>
      <c r="BR3" s="40">
        <v>15.81</v>
      </c>
      <c r="BS3" s="40">
        <v>2.06</v>
      </c>
      <c r="BT3" s="47">
        <v>1375299126.6040649</v>
      </c>
      <c r="BU3" s="47">
        <v>104761500</v>
      </c>
      <c r="BV3" s="47">
        <v>579073164</v>
      </c>
      <c r="BW3" s="48">
        <v>1.898790460958056E-2</v>
      </c>
    </row>
    <row r="4" spans="1:75" ht="19" customHeight="1" x14ac:dyDescent="0.25">
      <c r="A4" s="40" t="s">
        <v>93</v>
      </c>
      <c r="B4" s="40" t="s">
        <v>83</v>
      </c>
      <c r="C4" s="40" t="s">
        <v>87</v>
      </c>
      <c r="D4" s="40" t="s">
        <v>78</v>
      </c>
      <c r="E4" s="40" t="s">
        <v>79</v>
      </c>
      <c r="F4" s="40" t="s">
        <v>80</v>
      </c>
      <c r="G4" s="41">
        <v>48.780492591687747</v>
      </c>
      <c r="H4" s="41">
        <v>13.114751054855621</v>
      </c>
      <c r="I4" s="41">
        <f>(N4-O4)/O4*100</f>
        <v>37.142868820502393</v>
      </c>
      <c r="J4" s="41" t="s">
        <v>81</v>
      </c>
      <c r="K4" s="41">
        <v>0.81999999284744263</v>
      </c>
      <c r="L4" s="41">
        <v>0.83</v>
      </c>
      <c r="M4" s="41">
        <v>1.220000028610229</v>
      </c>
      <c r="N4" s="41">
        <v>1.440000057220459</v>
      </c>
      <c r="O4" s="41">
        <v>1.049999952316284</v>
      </c>
      <c r="P4" s="41">
        <v>1.379999995231628</v>
      </c>
      <c r="Q4" s="40">
        <v>1.24</v>
      </c>
      <c r="R4" s="40">
        <v>1.1499999999999999</v>
      </c>
      <c r="S4" s="40">
        <v>1.1499999999999999</v>
      </c>
      <c r="T4" s="40">
        <v>1.1499999999999999</v>
      </c>
      <c r="U4" s="40">
        <v>1.1499999999999999</v>
      </c>
      <c r="V4" s="40">
        <v>1.1499999999999999</v>
      </c>
      <c r="W4" s="40">
        <v>1.18</v>
      </c>
      <c r="X4" s="40">
        <v>1.18</v>
      </c>
      <c r="Y4" s="40">
        <v>1.23</v>
      </c>
      <c r="Z4" s="40">
        <v>1.25</v>
      </c>
      <c r="AA4" s="40">
        <v>1.4</v>
      </c>
      <c r="AB4" s="40">
        <v>1.36</v>
      </c>
      <c r="AC4" s="40">
        <v>1.33</v>
      </c>
      <c r="AD4" s="40">
        <v>1.38</v>
      </c>
      <c r="AE4" s="40">
        <v>1.38</v>
      </c>
      <c r="AF4" s="42">
        <v>1.44</v>
      </c>
      <c r="AG4" s="40">
        <v>1.44</v>
      </c>
      <c r="AH4" s="40">
        <v>1.43</v>
      </c>
      <c r="AI4" s="40">
        <v>1.41</v>
      </c>
      <c r="AJ4" s="40">
        <v>1.37</v>
      </c>
      <c r="AK4" s="40">
        <v>1.32</v>
      </c>
      <c r="AL4" s="40">
        <v>1.35</v>
      </c>
      <c r="AM4" s="40">
        <v>1.38</v>
      </c>
      <c r="AN4" s="40">
        <v>1.35</v>
      </c>
      <c r="AO4" s="40">
        <v>1.35</v>
      </c>
      <c r="AP4" s="40">
        <v>1.35</v>
      </c>
      <c r="AQ4" s="40">
        <v>1.37</v>
      </c>
      <c r="AR4" s="40">
        <v>-10.66</v>
      </c>
      <c r="AS4" s="40">
        <v>-8.1999999999999993</v>
      </c>
      <c r="AT4" s="40">
        <v>-7.38</v>
      </c>
      <c r="AU4" s="40">
        <v>-6.56</v>
      </c>
      <c r="AV4" s="40">
        <v>-6.55</v>
      </c>
      <c r="AW4" s="40">
        <v>-8.1999999999999993</v>
      </c>
      <c r="AX4" s="40">
        <v>-3.28</v>
      </c>
      <c r="AY4" s="40">
        <v>-4.0999999999999996</v>
      </c>
      <c r="AZ4" s="40">
        <v>0</v>
      </c>
      <c r="BA4" s="40">
        <v>1.64</v>
      </c>
      <c r="BB4" s="40">
        <v>11.48</v>
      </c>
      <c r="BC4" s="40">
        <v>9.02</v>
      </c>
      <c r="BD4" s="40">
        <v>7.75</v>
      </c>
      <c r="BE4" s="40">
        <v>10.81</v>
      </c>
      <c r="BF4" s="40">
        <v>12.7</v>
      </c>
      <c r="BG4" s="40">
        <v>13.3</v>
      </c>
      <c r="BH4" s="40">
        <v>16.39</v>
      </c>
      <c r="BI4" s="40">
        <v>14.75</v>
      </c>
      <c r="BJ4" s="40">
        <v>11.48</v>
      </c>
      <c r="BK4" s="40">
        <v>8.07</v>
      </c>
      <c r="BL4" s="40">
        <v>4.92</v>
      </c>
      <c r="BM4" s="40">
        <v>10.25</v>
      </c>
      <c r="BN4" s="40">
        <v>9.02</v>
      </c>
      <c r="BO4" s="40">
        <v>6.97</v>
      </c>
      <c r="BP4" s="40">
        <v>10.66</v>
      </c>
      <c r="BQ4" s="40">
        <v>8.1999999999999993</v>
      </c>
      <c r="BR4" s="40">
        <v>11.48</v>
      </c>
      <c r="BS4" s="40">
        <v>1.1000000000000001</v>
      </c>
      <c r="BT4" s="47">
        <v>484336341.59817499</v>
      </c>
      <c r="BU4" s="47">
        <v>132784100</v>
      </c>
      <c r="BV4" s="47">
        <v>385920495</v>
      </c>
      <c r="BW4" s="48">
        <v>3.1142919735320091E-2</v>
      </c>
    </row>
    <row r="5" spans="1:75" ht="19" customHeight="1" x14ac:dyDescent="0.25">
      <c r="A5" s="40" t="s">
        <v>94</v>
      </c>
      <c r="B5" s="40" t="s">
        <v>83</v>
      </c>
      <c r="C5" s="40" t="s">
        <v>87</v>
      </c>
      <c r="D5" s="40" t="s">
        <v>78</v>
      </c>
      <c r="E5" s="40" t="s">
        <v>79</v>
      </c>
      <c r="F5" s="40" t="s">
        <v>80</v>
      </c>
      <c r="G5" s="41">
        <v>51.851844493254028</v>
      </c>
      <c r="H5" s="41">
        <v>8.5365845680520422</v>
      </c>
      <c r="I5" s="41">
        <f>(N5-O5)/O5*100</f>
        <v>33.823531860917413</v>
      </c>
      <c r="J5" s="41" t="s">
        <v>81</v>
      </c>
      <c r="K5" s="41">
        <v>1.080000042915344</v>
      </c>
      <c r="L5" s="41">
        <v>1.07</v>
      </c>
      <c r="M5" s="41">
        <v>1.639999985694885</v>
      </c>
      <c r="N5" s="41">
        <v>1.820000052452087</v>
      </c>
      <c r="O5" s="41">
        <v>1.360000014305115</v>
      </c>
      <c r="P5" s="41">
        <v>1.779999971389771</v>
      </c>
      <c r="Q5" s="40">
        <v>1.69</v>
      </c>
      <c r="R5" s="40">
        <v>1.55</v>
      </c>
      <c r="S5" s="40">
        <v>1.54</v>
      </c>
      <c r="T5" s="40">
        <v>1.54</v>
      </c>
      <c r="U5" s="40">
        <v>1.51</v>
      </c>
      <c r="V5" s="40">
        <v>1.5</v>
      </c>
      <c r="W5" s="40">
        <v>1.51</v>
      </c>
      <c r="X5" s="40">
        <v>1.52</v>
      </c>
      <c r="Y5" s="40">
        <v>1.6</v>
      </c>
      <c r="Z5" s="40">
        <v>1.53</v>
      </c>
      <c r="AA5" s="40">
        <v>1.57</v>
      </c>
      <c r="AB5" s="40">
        <v>1.57</v>
      </c>
      <c r="AC5" s="40">
        <v>1.53</v>
      </c>
      <c r="AD5" s="40">
        <v>1.57</v>
      </c>
      <c r="AE5" s="40">
        <v>1.66</v>
      </c>
      <c r="AF5" s="40">
        <v>1.74</v>
      </c>
      <c r="AG5" s="40">
        <v>1.74</v>
      </c>
      <c r="AH5" s="40">
        <v>1.74</v>
      </c>
      <c r="AI5" s="40">
        <v>1.76</v>
      </c>
      <c r="AJ5" s="40">
        <v>1.75</v>
      </c>
      <c r="AK5" s="40">
        <v>1.75</v>
      </c>
      <c r="AL5" s="40">
        <v>1.8</v>
      </c>
      <c r="AM5" s="42">
        <v>1.82</v>
      </c>
      <c r="AN5" s="40">
        <v>1.75</v>
      </c>
      <c r="AO5" s="40">
        <v>1.75</v>
      </c>
      <c r="AP5" s="40">
        <v>1.78</v>
      </c>
      <c r="AQ5" s="40">
        <v>1.79</v>
      </c>
      <c r="AR5" s="40">
        <v>-7.32</v>
      </c>
      <c r="AS5" s="40">
        <v>-10.97</v>
      </c>
      <c r="AT5" s="40">
        <v>-9.75</v>
      </c>
      <c r="AU5" s="40">
        <v>-9.15</v>
      </c>
      <c r="AV5" s="40">
        <v>-8.5399999999999991</v>
      </c>
      <c r="AW5" s="40">
        <v>-9.4499999999999993</v>
      </c>
      <c r="AX5" s="40">
        <v>-7.94</v>
      </c>
      <c r="AY5" s="40">
        <v>-7.32</v>
      </c>
      <c r="AZ5" s="40">
        <v>-7.32</v>
      </c>
      <c r="BA5" s="40">
        <v>-6.71</v>
      </c>
      <c r="BB5" s="40">
        <v>-6.71</v>
      </c>
      <c r="BC5" s="40">
        <v>-7.93</v>
      </c>
      <c r="BD5" s="40">
        <v>-6.85</v>
      </c>
      <c r="BE5" s="40">
        <v>-4.57</v>
      </c>
      <c r="BF5" s="40">
        <v>0.93</v>
      </c>
      <c r="BG5" s="40">
        <v>0.61</v>
      </c>
      <c r="BH5" s="40">
        <v>6.1</v>
      </c>
      <c r="BI5" s="40">
        <v>4.74</v>
      </c>
      <c r="BJ5" s="40">
        <v>3.66</v>
      </c>
      <c r="BK5" s="40">
        <v>4.88</v>
      </c>
      <c r="BL5" s="40">
        <v>6.71</v>
      </c>
      <c r="BM5" s="40">
        <v>9.6199999999999992</v>
      </c>
      <c r="BN5" s="40">
        <v>6.71</v>
      </c>
      <c r="BO5" s="40">
        <v>1.22</v>
      </c>
      <c r="BP5" s="40">
        <v>6.71</v>
      </c>
      <c r="BQ5" s="40">
        <v>7.32</v>
      </c>
      <c r="BR5" s="40">
        <v>8.5399999999999991</v>
      </c>
      <c r="BS5" s="40">
        <v>1.48</v>
      </c>
      <c r="BT5" s="47">
        <v>397178476.5355587</v>
      </c>
      <c r="BU5" s="47">
        <v>32737800</v>
      </c>
      <c r="BV5" s="47">
        <v>234916913</v>
      </c>
      <c r="BW5" s="48">
        <v>1.5053015786905049E-2</v>
      </c>
    </row>
    <row r="6" spans="1:75" ht="19" customHeight="1" x14ac:dyDescent="0.25">
      <c r="A6" s="40" t="s">
        <v>103</v>
      </c>
      <c r="B6" s="40" t="s">
        <v>96</v>
      </c>
      <c r="C6" s="40" t="s">
        <v>104</v>
      </c>
      <c r="D6" s="40" t="s">
        <v>98</v>
      </c>
      <c r="E6" s="40" t="s">
        <v>101</v>
      </c>
      <c r="F6" s="40" t="s">
        <v>80</v>
      </c>
      <c r="G6" s="41">
        <v>27.272723331924251</v>
      </c>
      <c r="H6" s="41">
        <v>20.952384628676668</v>
      </c>
      <c r="I6" s="41">
        <f>(N6-O6)/O6*100</f>
        <v>65.74586159340015</v>
      </c>
      <c r="J6" s="41" t="s">
        <v>81</v>
      </c>
      <c r="K6" s="41">
        <v>1.6499999761581421</v>
      </c>
      <c r="L6" s="41">
        <v>3</v>
      </c>
      <c r="M6" s="41">
        <v>2.0999999046325679</v>
      </c>
      <c r="N6" s="41">
        <v>3</v>
      </c>
      <c r="O6" s="41">
        <v>1.809999942779541</v>
      </c>
      <c r="P6" s="41">
        <v>2.5399999618530269</v>
      </c>
      <c r="Q6" s="40">
        <v>2.13</v>
      </c>
      <c r="R6" s="40">
        <v>2.0299999999999998</v>
      </c>
      <c r="S6" s="40">
        <v>2.2999999999999998</v>
      </c>
      <c r="T6" s="40">
        <v>2.88</v>
      </c>
      <c r="U6" s="42">
        <v>3</v>
      </c>
      <c r="V6" s="40">
        <v>2.97</v>
      </c>
      <c r="W6" s="40">
        <v>2.65</v>
      </c>
      <c r="X6" s="40">
        <v>2.6</v>
      </c>
      <c r="Y6" s="40">
        <v>2.7</v>
      </c>
      <c r="Z6" s="40">
        <v>2.8</v>
      </c>
      <c r="AA6" s="40">
        <v>2.7</v>
      </c>
      <c r="AB6" s="40">
        <v>2.75</v>
      </c>
      <c r="AC6" s="40">
        <v>2.64</v>
      </c>
      <c r="AD6" s="40">
        <v>2.79</v>
      </c>
      <c r="AE6" s="40">
        <v>2.89</v>
      </c>
      <c r="AF6" s="40">
        <v>2.85</v>
      </c>
      <c r="AG6" s="40">
        <v>2.74</v>
      </c>
      <c r="AH6" s="40">
        <v>2.79</v>
      </c>
      <c r="AI6" s="40">
        <v>2.78</v>
      </c>
      <c r="AJ6" s="40">
        <v>2.68</v>
      </c>
      <c r="AK6" s="40">
        <v>2.62</v>
      </c>
      <c r="AL6" s="40">
        <v>2.6</v>
      </c>
      <c r="AM6" s="40">
        <v>2.7</v>
      </c>
      <c r="AN6" s="40">
        <v>2.7</v>
      </c>
      <c r="AO6" s="40">
        <v>2.65</v>
      </c>
      <c r="AP6" s="40">
        <v>2.6</v>
      </c>
      <c r="AQ6" s="40">
        <v>2.62</v>
      </c>
      <c r="AR6" s="40">
        <v>-5.24</v>
      </c>
      <c r="AS6" s="40">
        <v>-6.9</v>
      </c>
      <c r="AT6" s="40">
        <v>8.1</v>
      </c>
      <c r="AU6" s="40">
        <v>28.46</v>
      </c>
      <c r="AV6" s="40">
        <v>32.11</v>
      </c>
      <c r="AW6" s="40">
        <v>21.91</v>
      </c>
      <c r="AX6" s="40">
        <v>19.05</v>
      </c>
      <c r="AY6" s="40">
        <v>14.52</v>
      </c>
      <c r="AZ6" s="40">
        <v>23.7</v>
      </c>
      <c r="BA6" s="40">
        <v>21.9</v>
      </c>
      <c r="BB6" s="40">
        <v>22.14</v>
      </c>
      <c r="BC6" s="40">
        <v>25.71</v>
      </c>
      <c r="BD6" s="40">
        <v>24.76</v>
      </c>
      <c r="BE6" s="40">
        <v>32.11</v>
      </c>
      <c r="BF6" s="40">
        <v>33.33</v>
      </c>
      <c r="BG6" s="40">
        <v>26.67</v>
      </c>
      <c r="BH6" s="40">
        <v>26.18</v>
      </c>
      <c r="BI6" s="40">
        <v>30.95</v>
      </c>
      <c r="BJ6" s="40">
        <v>26.67</v>
      </c>
      <c r="BK6" s="40">
        <v>24.52</v>
      </c>
      <c r="BL6" s="40">
        <v>19.52</v>
      </c>
      <c r="BM6" s="40">
        <v>21.43</v>
      </c>
      <c r="BN6" s="40">
        <v>28.1</v>
      </c>
      <c r="BO6" s="40">
        <v>23.1</v>
      </c>
      <c r="BP6" s="40">
        <v>21.9</v>
      </c>
      <c r="BQ6" s="40">
        <v>22.38</v>
      </c>
      <c r="BR6" s="40">
        <v>21.37</v>
      </c>
      <c r="BS6" s="40">
        <v>2.3199999999999998</v>
      </c>
      <c r="BT6" s="47">
        <v>134655143.8848972</v>
      </c>
      <c r="BU6" s="47">
        <v>52634400</v>
      </c>
      <c r="BV6" s="47">
        <v>30532641</v>
      </c>
      <c r="BW6" s="48">
        <v>0.1187879227348856</v>
      </c>
    </row>
    <row r="7" spans="1:75" ht="19" customHeight="1" x14ac:dyDescent="0.25">
      <c r="A7" s="40" t="s">
        <v>107</v>
      </c>
      <c r="B7" s="40" t="s">
        <v>96</v>
      </c>
      <c r="C7" s="40" t="s">
        <v>108</v>
      </c>
      <c r="D7" s="40" t="s">
        <v>109</v>
      </c>
      <c r="E7" s="40" t="s">
        <v>101</v>
      </c>
      <c r="F7" s="40" t="s">
        <v>80</v>
      </c>
      <c r="G7" s="41">
        <v>38.438876272524013</v>
      </c>
      <c r="H7" s="41">
        <v>73.404255251692348</v>
      </c>
      <c r="I7" s="41">
        <f>(N7-O7)/O7*100</f>
        <v>208.23527200824313</v>
      </c>
      <c r="J7" s="41" t="s">
        <v>81</v>
      </c>
      <c r="K7" s="41">
        <v>0.67900002002716064</v>
      </c>
      <c r="L7" s="41">
        <v>2.62</v>
      </c>
      <c r="M7" s="41">
        <v>0.93999999761581421</v>
      </c>
      <c r="N7" s="41">
        <v>2.619999885559082</v>
      </c>
      <c r="O7" s="41">
        <v>0.85000002384185791</v>
      </c>
      <c r="P7" s="41">
        <v>1.629999995231628</v>
      </c>
      <c r="Q7" s="40">
        <v>0.95</v>
      </c>
      <c r="R7" s="40">
        <v>0.98</v>
      </c>
      <c r="S7" s="40">
        <v>1.2</v>
      </c>
      <c r="T7" s="40">
        <v>1.2</v>
      </c>
      <c r="U7" s="40">
        <v>1.06</v>
      </c>
      <c r="V7" s="40">
        <v>1.18</v>
      </c>
      <c r="W7" s="40">
        <v>1.27</v>
      </c>
      <c r="X7" s="40">
        <v>1.48</v>
      </c>
      <c r="Y7" s="40">
        <v>1.36</v>
      </c>
      <c r="Z7" s="40">
        <v>1.32</v>
      </c>
      <c r="AA7" s="40">
        <v>1.25</v>
      </c>
      <c r="AB7" s="40">
        <v>1.28</v>
      </c>
      <c r="AC7" s="40">
        <v>1.38</v>
      </c>
      <c r="AD7" s="40">
        <v>1.45</v>
      </c>
      <c r="AE7" s="40">
        <v>1.72</v>
      </c>
      <c r="AF7" s="40">
        <v>1.83</v>
      </c>
      <c r="AG7" s="40">
        <v>1.72</v>
      </c>
      <c r="AH7" s="40">
        <v>1.67</v>
      </c>
      <c r="AI7" s="40">
        <v>1.92</v>
      </c>
      <c r="AJ7" s="40">
        <v>2.0299999999999998</v>
      </c>
      <c r="AK7" s="40">
        <v>2.1800000000000002</v>
      </c>
      <c r="AL7" s="40">
        <v>2.5</v>
      </c>
      <c r="AM7" s="42">
        <v>2.62</v>
      </c>
      <c r="AN7" s="40">
        <v>2.0699999999999998</v>
      </c>
      <c r="AO7" s="40">
        <v>1.86</v>
      </c>
      <c r="AP7" s="40">
        <v>1.85</v>
      </c>
      <c r="AQ7" s="40">
        <v>1.95</v>
      </c>
      <c r="AR7" s="40">
        <v>0.42</v>
      </c>
      <c r="AS7" s="40">
        <v>-3.76</v>
      </c>
      <c r="AT7" s="40">
        <v>24.47</v>
      </c>
      <c r="AU7" s="40">
        <v>9.57</v>
      </c>
      <c r="AV7" s="40">
        <v>11.7</v>
      </c>
      <c r="AW7" s="40">
        <v>25.52</v>
      </c>
      <c r="AX7" s="40">
        <v>30.69</v>
      </c>
      <c r="AY7" s="40">
        <v>43.62</v>
      </c>
      <c r="AZ7" s="40">
        <v>32.99</v>
      </c>
      <c r="BA7" s="40">
        <v>31.91</v>
      </c>
      <c r="BB7" s="40">
        <v>30.84</v>
      </c>
      <c r="BC7" s="40">
        <v>36.17</v>
      </c>
      <c r="BD7" s="40">
        <v>44.67</v>
      </c>
      <c r="BE7" s="40">
        <v>50</v>
      </c>
      <c r="BF7" s="40">
        <v>74.47</v>
      </c>
      <c r="BG7" s="40">
        <v>65.959999999999994</v>
      </c>
      <c r="BH7" s="40">
        <v>76.599999999999994</v>
      </c>
      <c r="BI7" s="40">
        <v>70.209999999999994</v>
      </c>
      <c r="BJ7" s="40">
        <v>90.43</v>
      </c>
      <c r="BK7" s="40">
        <v>104.26</v>
      </c>
      <c r="BL7" s="40">
        <v>122.34</v>
      </c>
      <c r="BM7" s="40">
        <v>161.69999999999999</v>
      </c>
      <c r="BN7" s="40">
        <v>117.02</v>
      </c>
      <c r="BO7" s="40">
        <v>97.87</v>
      </c>
      <c r="BP7" s="40">
        <v>84.03</v>
      </c>
      <c r="BQ7" s="40">
        <v>86.17</v>
      </c>
      <c r="BR7" s="40">
        <v>71.16</v>
      </c>
      <c r="BS7" s="40">
        <v>1.04</v>
      </c>
      <c r="BT7" s="47">
        <v>6738822.3829078674</v>
      </c>
      <c r="BU7" s="47">
        <v>159968000</v>
      </c>
      <c r="BV7" s="47">
        <v>7121643</v>
      </c>
      <c r="BW7" s="48">
        <v>0.58976446867668042</v>
      </c>
    </row>
    <row r="8" spans="1:75" ht="19" customHeight="1" x14ac:dyDescent="0.25">
      <c r="A8" s="40" t="s">
        <v>112</v>
      </c>
      <c r="B8" s="40" t="s">
        <v>106</v>
      </c>
      <c r="C8" s="40" t="s">
        <v>113</v>
      </c>
      <c r="D8" s="40" t="s">
        <v>109</v>
      </c>
      <c r="E8" s="40" t="s">
        <v>101</v>
      </c>
      <c r="F8" s="40" t="s">
        <v>80</v>
      </c>
      <c r="G8" s="41">
        <v>376.19049781574512</v>
      </c>
      <c r="H8" s="41">
        <v>100</v>
      </c>
      <c r="I8" s="41">
        <f>(N8-O8)/O8*100</f>
        <v>339.24242712139971</v>
      </c>
      <c r="J8" s="41" t="s">
        <v>81</v>
      </c>
      <c r="K8" s="41">
        <v>2.0999999046325679</v>
      </c>
      <c r="L8" s="41">
        <v>28.99</v>
      </c>
      <c r="M8" s="41">
        <v>10</v>
      </c>
      <c r="N8" s="41">
        <v>28.989999771118161</v>
      </c>
      <c r="O8" s="41">
        <v>6.5999999046325684</v>
      </c>
      <c r="P8" s="41">
        <v>20</v>
      </c>
      <c r="Q8" s="40">
        <v>13.64</v>
      </c>
      <c r="R8" s="40">
        <v>11.35</v>
      </c>
      <c r="S8" s="40">
        <v>10.7</v>
      </c>
      <c r="T8" s="40">
        <v>8.4499999999999993</v>
      </c>
      <c r="U8" s="40">
        <v>8</v>
      </c>
      <c r="V8" s="40">
        <v>7.48</v>
      </c>
      <c r="W8" s="40">
        <v>8.26</v>
      </c>
      <c r="X8" s="40">
        <v>8.9700000000000006</v>
      </c>
      <c r="Y8" s="40">
        <v>11.85</v>
      </c>
      <c r="Z8" s="40">
        <v>12.75</v>
      </c>
      <c r="AA8" s="40">
        <v>19.149999999999999</v>
      </c>
      <c r="AB8" s="40">
        <v>18.73</v>
      </c>
      <c r="AC8" s="40">
        <v>19.489999999999998</v>
      </c>
      <c r="AD8" s="40">
        <v>17.600000000000001</v>
      </c>
      <c r="AE8" s="40">
        <v>16.940000000000001</v>
      </c>
      <c r="AF8" s="40">
        <v>15.75</v>
      </c>
      <c r="AG8" s="40">
        <v>15.55</v>
      </c>
      <c r="AH8" s="40">
        <v>17.239999999999998</v>
      </c>
      <c r="AI8" s="40">
        <v>23.4</v>
      </c>
      <c r="AJ8" s="40">
        <v>25.67</v>
      </c>
      <c r="AK8" s="40">
        <v>28.5</v>
      </c>
      <c r="AL8" s="40">
        <v>28.25</v>
      </c>
      <c r="AM8" s="40">
        <v>25.4</v>
      </c>
      <c r="AN8" s="40">
        <v>27.08</v>
      </c>
      <c r="AO8" s="42">
        <v>28.99</v>
      </c>
      <c r="AP8" s="40">
        <v>26.45</v>
      </c>
      <c r="AQ8" s="40">
        <v>24.95</v>
      </c>
      <c r="AR8" s="40">
        <v>6.6</v>
      </c>
      <c r="AS8" s="40">
        <v>1.88</v>
      </c>
      <c r="AT8" s="40">
        <v>-16.100000000000001</v>
      </c>
      <c r="AU8" s="40">
        <v>-25.9</v>
      </c>
      <c r="AV8" s="40">
        <v>-28.5</v>
      </c>
      <c r="AW8" s="40">
        <v>-27.39</v>
      </c>
      <c r="AX8" s="40">
        <v>-23.14</v>
      </c>
      <c r="AY8" s="40">
        <v>-16.28</v>
      </c>
      <c r="AZ8" s="40">
        <v>17</v>
      </c>
      <c r="BA8" s="40">
        <v>11.8</v>
      </c>
      <c r="BB8" s="40">
        <v>86.7</v>
      </c>
      <c r="BC8" s="40">
        <v>78.3</v>
      </c>
      <c r="BD8" s="40">
        <v>71.14</v>
      </c>
      <c r="BE8" s="40">
        <v>52.87</v>
      </c>
      <c r="BF8" s="40">
        <v>57</v>
      </c>
      <c r="BG8" s="40">
        <v>53.61</v>
      </c>
      <c r="BH8" s="40">
        <v>53.16</v>
      </c>
      <c r="BI8" s="40">
        <v>58</v>
      </c>
      <c r="BJ8" s="40">
        <v>122.48</v>
      </c>
      <c r="BK8" s="40">
        <v>133.85</v>
      </c>
      <c r="BL8" s="40">
        <v>172.3</v>
      </c>
      <c r="BM8" s="40">
        <v>150.66</v>
      </c>
      <c r="BN8" s="40">
        <v>107.37</v>
      </c>
      <c r="BO8" s="40">
        <v>166.2</v>
      </c>
      <c r="BP8" s="40">
        <v>158.80000000000001</v>
      </c>
      <c r="BQ8" s="40">
        <v>145.5</v>
      </c>
      <c r="BR8" s="40">
        <v>93.34</v>
      </c>
      <c r="BS8" s="40">
        <v>6.6</v>
      </c>
      <c r="BT8" s="47">
        <v>55238000</v>
      </c>
      <c r="BU8" s="47">
        <v>75742800</v>
      </c>
      <c r="BV8" s="47">
        <v>3561691</v>
      </c>
      <c r="BW8" s="48">
        <v>0.2461005179842945</v>
      </c>
    </row>
    <row r="9" spans="1:75" ht="19" customHeight="1" x14ac:dyDescent="0.25">
      <c r="A9" s="40" t="s">
        <v>117</v>
      </c>
      <c r="B9" s="40" t="s">
        <v>118</v>
      </c>
      <c r="C9" s="40" t="s">
        <v>87</v>
      </c>
      <c r="D9" s="40" t="s">
        <v>109</v>
      </c>
      <c r="E9" s="40" t="s">
        <v>115</v>
      </c>
      <c r="F9" s="40" t="s">
        <v>80</v>
      </c>
      <c r="G9" s="41">
        <v>37.614674684967589</v>
      </c>
      <c r="H9" s="41">
        <v>11.99999650319417</v>
      </c>
      <c r="I9" s="41">
        <f>(N9-O9)/O9*100</f>
        <v>143.10955123387933</v>
      </c>
      <c r="J9" s="41" t="s">
        <v>81</v>
      </c>
      <c r="K9" s="41">
        <v>2.1800000667572021</v>
      </c>
      <c r="L9" s="41">
        <v>2.2999999999999998</v>
      </c>
      <c r="M9" s="41">
        <v>3</v>
      </c>
      <c r="N9" s="41">
        <v>6.880000114440918</v>
      </c>
      <c r="O9" s="41">
        <v>2.8299999237060551</v>
      </c>
      <c r="P9" s="41">
        <v>3.3599998950958252</v>
      </c>
      <c r="Q9" s="40">
        <v>3.75</v>
      </c>
      <c r="R9" s="40">
        <v>4.72</v>
      </c>
      <c r="S9" s="40">
        <v>4.1100000000000003</v>
      </c>
      <c r="T9" s="40">
        <v>4.8899999999999997</v>
      </c>
      <c r="U9" s="42">
        <v>6.88</v>
      </c>
      <c r="V9" s="40">
        <v>5.87</v>
      </c>
      <c r="W9" s="40">
        <v>5.43</v>
      </c>
      <c r="X9" s="40">
        <v>5.2</v>
      </c>
      <c r="Y9" s="40">
        <v>4.6900000000000004</v>
      </c>
      <c r="Z9" s="40">
        <v>4.74</v>
      </c>
      <c r="AA9" s="40">
        <v>4.55</v>
      </c>
      <c r="AB9" s="40">
        <v>4.3499999999999996</v>
      </c>
      <c r="AC9" s="40">
        <v>4.58</v>
      </c>
      <c r="AD9" s="40">
        <v>4.47</v>
      </c>
      <c r="AE9" s="40">
        <v>4.4400000000000004</v>
      </c>
      <c r="AF9" s="40">
        <v>4.25</v>
      </c>
      <c r="AG9" s="40">
        <v>4.0999999999999996</v>
      </c>
      <c r="AH9" s="40">
        <v>3.99</v>
      </c>
      <c r="AI9" s="40">
        <v>4.32</v>
      </c>
      <c r="AJ9" s="40">
        <v>4.0999999999999996</v>
      </c>
      <c r="AK9" s="40">
        <v>4.0999999999999996</v>
      </c>
      <c r="AL9" s="40">
        <v>3.94</v>
      </c>
      <c r="AM9" s="40">
        <v>3.82</v>
      </c>
      <c r="AN9" s="40">
        <v>3.73</v>
      </c>
      <c r="AO9" s="40">
        <v>3.39</v>
      </c>
      <c r="AP9" s="40">
        <v>3.3</v>
      </c>
      <c r="AQ9" s="40">
        <v>3.5</v>
      </c>
      <c r="AR9" s="40">
        <v>24</v>
      </c>
      <c r="AS9" s="40">
        <v>40.67</v>
      </c>
      <c r="AT9" s="40">
        <v>29.65</v>
      </c>
      <c r="AU9" s="40">
        <v>61.67</v>
      </c>
      <c r="AV9" s="40">
        <v>80</v>
      </c>
      <c r="AW9" s="40">
        <v>81</v>
      </c>
      <c r="AX9" s="40">
        <v>57.34</v>
      </c>
      <c r="AY9" s="40">
        <v>55</v>
      </c>
      <c r="AZ9" s="40">
        <v>43.67</v>
      </c>
      <c r="BA9" s="40">
        <v>50.33</v>
      </c>
      <c r="BB9" s="40">
        <v>42.33</v>
      </c>
      <c r="BC9" s="40">
        <v>38</v>
      </c>
      <c r="BD9" s="40">
        <v>49</v>
      </c>
      <c r="BE9" s="40">
        <v>42.67</v>
      </c>
      <c r="BF9" s="40">
        <v>41</v>
      </c>
      <c r="BG9" s="40">
        <v>36.32</v>
      </c>
      <c r="BH9" s="40">
        <v>30.67</v>
      </c>
      <c r="BI9" s="40">
        <v>31.51</v>
      </c>
      <c r="BJ9" s="40">
        <v>31</v>
      </c>
      <c r="BK9" s="40">
        <v>35.33</v>
      </c>
      <c r="BL9" s="40">
        <v>29.67</v>
      </c>
      <c r="BM9" s="40">
        <v>27.34</v>
      </c>
      <c r="BN9" s="40">
        <v>19.170000000000002</v>
      </c>
      <c r="BO9" s="40">
        <v>10.26</v>
      </c>
      <c r="BP9" s="40">
        <v>-4.7699999999999996</v>
      </c>
      <c r="BQ9" s="40">
        <v>10</v>
      </c>
      <c r="BR9" s="40">
        <v>10.33</v>
      </c>
      <c r="BS9" s="40">
        <v>4.12</v>
      </c>
      <c r="BT9" s="47">
        <v>58907400</v>
      </c>
      <c r="BU9" s="47">
        <v>29688000</v>
      </c>
      <c r="BV9" s="47">
        <v>1481523</v>
      </c>
      <c r="BW9" s="48">
        <v>0.27471595108547081</v>
      </c>
    </row>
    <row r="10" spans="1:75" ht="19" customHeight="1" x14ac:dyDescent="0.25">
      <c r="A10" s="40" t="s">
        <v>126</v>
      </c>
      <c r="B10" s="40" t="s">
        <v>106</v>
      </c>
      <c r="C10" s="40" t="s">
        <v>87</v>
      </c>
      <c r="D10" s="40" t="s">
        <v>125</v>
      </c>
      <c r="E10" s="40" t="s">
        <v>127</v>
      </c>
      <c r="F10" s="40" t="s">
        <v>80</v>
      </c>
      <c r="G10" s="41">
        <v>26.031165832340029</v>
      </c>
      <c r="H10" s="41">
        <v>1.6242379853219699</v>
      </c>
      <c r="I10" s="41">
        <f>(N10-O10)/O10*100</f>
        <v>13.0517800607805</v>
      </c>
      <c r="J10" s="41" t="s">
        <v>81</v>
      </c>
      <c r="K10" s="41">
        <v>130.91999816894531</v>
      </c>
      <c r="L10" s="41">
        <v>138.47999999999999</v>
      </c>
      <c r="M10" s="41">
        <v>165</v>
      </c>
      <c r="N10" s="41">
        <v>177.47999572753909</v>
      </c>
      <c r="O10" s="41">
        <v>156.99000549316409</v>
      </c>
      <c r="P10" s="41">
        <v>167.67999267578119</v>
      </c>
      <c r="Q10" s="40">
        <v>170.99</v>
      </c>
      <c r="R10" s="42">
        <v>177.48</v>
      </c>
      <c r="S10" s="40">
        <v>165.78</v>
      </c>
      <c r="T10" s="40">
        <v>165.63</v>
      </c>
      <c r="U10" s="40">
        <v>165.84</v>
      </c>
      <c r="V10" s="40">
        <v>166.28</v>
      </c>
      <c r="W10" s="40">
        <v>168</v>
      </c>
      <c r="X10" s="40">
        <v>164.82</v>
      </c>
      <c r="Y10" s="40">
        <v>166.6</v>
      </c>
      <c r="Z10" s="40">
        <v>165.85</v>
      </c>
      <c r="AA10" s="40">
        <v>165.5</v>
      </c>
      <c r="AB10" s="40">
        <v>167.98</v>
      </c>
      <c r="AC10" s="40">
        <v>167.53</v>
      </c>
      <c r="AD10" s="40">
        <v>167.71</v>
      </c>
      <c r="AE10" s="40">
        <v>167.2</v>
      </c>
      <c r="AF10" s="40">
        <v>168.77</v>
      </c>
      <c r="AG10" s="40">
        <v>170.83</v>
      </c>
      <c r="AH10" s="40">
        <v>172.2</v>
      </c>
      <c r="AI10" s="40">
        <v>172.79</v>
      </c>
      <c r="AJ10" s="40">
        <v>173.23</v>
      </c>
      <c r="AK10" s="40">
        <v>171.64</v>
      </c>
      <c r="AL10" s="40">
        <v>170.26</v>
      </c>
      <c r="AM10" s="40">
        <v>171.31</v>
      </c>
      <c r="AN10" s="40">
        <v>169.1</v>
      </c>
      <c r="AO10" s="40">
        <v>168.82</v>
      </c>
      <c r="AP10" s="40">
        <v>168</v>
      </c>
      <c r="AQ10" s="40">
        <v>167.85</v>
      </c>
      <c r="AR10" s="40">
        <v>2.2799999999999998</v>
      </c>
      <c r="AS10" s="40">
        <v>3.01</v>
      </c>
      <c r="AT10" s="40">
        <v>-3.46</v>
      </c>
      <c r="AU10" s="40">
        <v>0.18</v>
      </c>
      <c r="AV10" s="40">
        <v>-0.6</v>
      </c>
      <c r="AW10" s="40">
        <v>0.45</v>
      </c>
      <c r="AX10" s="40">
        <v>-0.89</v>
      </c>
      <c r="AY10" s="40">
        <v>-0.45</v>
      </c>
      <c r="AZ10" s="40">
        <v>0.19</v>
      </c>
      <c r="BA10" s="40">
        <v>-0.35</v>
      </c>
      <c r="BB10" s="40">
        <v>0.25</v>
      </c>
      <c r="BC10" s="40">
        <v>1.62</v>
      </c>
      <c r="BD10" s="40">
        <v>0.24</v>
      </c>
      <c r="BE10" s="40">
        <v>0.21</v>
      </c>
      <c r="BF10" s="40">
        <v>0.56000000000000005</v>
      </c>
      <c r="BG10" s="40">
        <v>2.14</v>
      </c>
      <c r="BH10" s="40">
        <v>3.39</v>
      </c>
      <c r="BI10" s="40">
        <v>3.41</v>
      </c>
      <c r="BJ10" s="40">
        <v>4.07</v>
      </c>
      <c r="BK10" s="40">
        <v>3.56</v>
      </c>
      <c r="BL10" s="40">
        <v>2.96</v>
      </c>
      <c r="BM10" s="40">
        <v>2.37</v>
      </c>
      <c r="BN10" s="40">
        <v>2.19</v>
      </c>
      <c r="BO10" s="40">
        <v>1.99</v>
      </c>
      <c r="BP10" s="40">
        <v>1.61</v>
      </c>
      <c r="BQ10" s="40">
        <v>1.53</v>
      </c>
      <c r="BR10" s="40">
        <v>1.73</v>
      </c>
      <c r="BS10" s="40">
        <v>162</v>
      </c>
      <c r="BT10" s="47">
        <v>4703820000</v>
      </c>
      <c r="BU10" s="47">
        <v>1560000</v>
      </c>
      <c r="BV10" s="47">
        <v>25759295</v>
      </c>
      <c r="BW10" s="48">
        <v>4.2220487788970926E-3</v>
      </c>
    </row>
    <row r="11" spans="1:75" ht="19" customHeight="1" x14ac:dyDescent="0.25">
      <c r="A11" s="40" t="s">
        <v>150</v>
      </c>
      <c r="B11" s="40" t="s">
        <v>76</v>
      </c>
      <c r="C11" s="40" t="s">
        <v>87</v>
      </c>
      <c r="D11" s="40" t="s">
        <v>122</v>
      </c>
      <c r="E11" s="40" t="s">
        <v>149</v>
      </c>
      <c r="F11" s="40" t="s">
        <v>80</v>
      </c>
      <c r="G11" s="41">
        <v>23.41137275755964</v>
      </c>
      <c r="H11" s="41">
        <v>0.81300734212910508</v>
      </c>
      <c r="I11" s="41">
        <f>(N11-O11)/O11*100</f>
        <v>31.092434617710495</v>
      </c>
      <c r="J11" s="41" t="s">
        <v>81</v>
      </c>
      <c r="K11" s="41">
        <v>2.9900000095367432</v>
      </c>
      <c r="L11" s="41">
        <v>4.68</v>
      </c>
      <c r="M11" s="41">
        <v>3.690000057220459</v>
      </c>
      <c r="N11" s="41">
        <v>4.679999828338623</v>
      </c>
      <c r="O11" s="41">
        <v>3.5699999332427979</v>
      </c>
      <c r="P11" s="41">
        <v>3.720000028610229</v>
      </c>
      <c r="Q11" s="40">
        <v>3.89</v>
      </c>
      <c r="R11" s="40">
        <v>4.37</v>
      </c>
      <c r="S11" s="40">
        <v>4.3899999999999997</v>
      </c>
      <c r="T11" s="42">
        <v>4.68</v>
      </c>
      <c r="U11" s="40">
        <v>4.55</v>
      </c>
      <c r="V11" s="40">
        <v>4.09</v>
      </c>
      <c r="W11" s="40">
        <v>3.92</v>
      </c>
      <c r="X11" s="40">
        <v>3.9</v>
      </c>
      <c r="Y11" s="40">
        <v>4.25</v>
      </c>
      <c r="Z11" s="40">
        <v>4.13</v>
      </c>
      <c r="AA11" s="40">
        <v>4.09</v>
      </c>
      <c r="AB11" s="40">
        <v>3.95</v>
      </c>
      <c r="AC11" s="40">
        <v>3.95</v>
      </c>
      <c r="AD11" s="40">
        <v>3.9</v>
      </c>
      <c r="AE11" s="40">
        <v>3.88</v>
      </c>
      <c r="AF11" s="40">
        <v>3.88</v>
      </c>
      <c r="AG11" s="40">
        <v>4</v>
      </c>
      <c r="AH11" s="40">
        <v>3.98</v>
      </c>
      <c r="AI11" s="40">
        <v>3.98</v>
      </c>
      <c r="AJ11" s="40">
        <v>3.99</v>
      </c>
      <c r="AK11" s="40">
        <v>3.95</v>
      </c>
      <c r="AL11" s="40">
        <v>3.88</v>
      </c>
      <c r="AM11" s="40">
        <v>3.88</v>
      </c>
      <c r="AN11" s="40">
        <v>3.78</v>
      </c>
      <c r="AO11" s="40">
        <v>3.81</v>
      </c>
      <c r="AP11" s="40">
        <v>3.78</v>
      </c>
      <c r="AQ11" s="40">
        <v>3.77</v>
      </c>
      <c r="AR11" s="40">
        <v>0.53</v>
      </c>
      <c r="AS11" s="40">
        <v>14.63</v>
      </c>
      <c r="AT11" s="40">
        <v>14.36</v>
      </c>
      <c r="AU11" s="40">
        <v>21.68</v>
      </c>
      <c r="AV11" s="40">
        <v>7.45</v>
      </c>
      <c r="AW11" s="40">
        <v>5.69</v>
      </c>
      <c r="AX11" s="40">
        <v>1.58</v>
      </c>
      <c r="AY11" s="40">
        <v>4.34</v>
      </c>
      <c r="AZ11" s="40">
        <v>7.59</v>
      </c>
      <c r="BA11" s="40">
        <v>6.64</v>
      </c>
      <c r="BB11" s="40">
        <v>5.69</v>
      </c>
      <c r="BC11" s="40">
        <v>4.95</v>
      </c>
      <c r="BD11" s="40">
        <v>5.5</v>
      </c>
      <c r="BE11" s="40">
        <v>4.2</v>
      </c>
      <c r="BF11" s="40">
        <v>5.08</v>
      </c>
      <c r="BG11" s="40">
        <v>5.15</v>
      </c>
      <c r="BH11" s="40">
        <v>6.94</v>
      </c>
      <c r="BI11" s="40">
        <v>6.5</v>
      </c>
      <c r="BJ11" s="40">
        <v>6.78</v>
      </c>
      <c r="BK11" s="40">
        <v>6.78</v>
      </c>
      <c r="BL11" s="40">
        <v>5.04</v>
      </c>
      <c r="BM11" s="40">
        <v>4.88</v>
      </c>
      <c r="BN11" s="40">
        <v>2.85</v>
      </c>
      <c r="BO11" s="40">
        <v>0.27</v>
      </c>
      <c r="BP11" s="40">
        <v>2.44</v>
      </c>
      <c r="BQ11" s="40">
        <v>-1.9</v>
      </c>
      <c r="BR11" s="40">
        <v>0.54</v>
      </c>
      <c r="BS11" s="40">
        <v>3.69</v>
      </c>
      <c r="BT11" s="47">
        <v>43754913.678503036</v>
      </c>
      <c r="BU11" s="47">
        <v>9864900</v>
      </c>
      <c r="BV11" s="47">
        <v>10199551</v>
      </c>
      <c r="BW11" s="48">
        <v>7.0390353457715944E-3</v>
      </c>
    </row>
    <row r="12" spans="1:75" ht="19" customHeight="1" x14ac:dyDescent="0.25">
      <c r="A12" s="40" t="s">
        <v>154</v>
      </c>
      <c r="B12" s="40" t="s">
        <v>76</v>
      </c>
      <c r="C12" s="40" t="s">
        <v>87</v>
      </c>
      <c r="D12" s="40" t="s">
        <v>98</v>
      </c>
      <c r="E12" s="40" t="s">
        <v>149</v>
      </c>
      <c r="F12" s="40" t="s">
        <v>80</v>
      </c>
      <c r="G12" s="41">
        <v>94.936698737234138</v>
      </c>
      <c r="H12" s="41">
        <v>53.89610027699905</v>
      </c>
      <c r="I12" s="41">
        <f>(N12-O12)/O12*100</f>
        <v>137.85714145825833</v>
      </c>
      <c r="J12" s="41" t="s">
        <v>81</v>
      </c>
      <c r="K12" s="41">
        <v>0.79000002145767212</v>
      </c>
      <c r="L12" s="41">
        <v>3.33</v>
      </c>
      <c r="M12" s="41">
        <v>1.5399999618530269</v>
      </c>
      <c r="N12" s="41">
        <v>3.3299999237060551</v>
      </c>
      <c r="O12" s="41">
        <v>1.3999999761581421</v>
      </c>
      <c r="P12" s="41">
        <v>2.369999885559082</v>
      </c>
      <c r="Q12" s="40">
        <v>1.65</v>
      </c>
      <c r="R12" s="40">
        <v>1.7</v>
      </c>
      <c r="S12" s="40">
        <v>2.2000000000000002</v>
      </c>
      <c r="T12" s="40">
        <v>2.36</v>
      </c>
      <c r="U12" s="40">
        <v>2.67</v>
      </c>
      <c r="V12" s="40">
        <v>3.2</v>
      </c>
      <c r="W12" s="40">
        <v>2.88</v>
      </c>
      <c r="X12" s="40">
        <v>2.58</v>
      </c>
      <c r="Y12" s="40">
        <v>2.4300000000000002</v>
      </c>
      <c r="Z12" s="40">
        <v>2.2400000000000002</v>
      </c>
      <c r="AA12" s="40">
        <v>2.5299999999999998</v>
      </c>
      <c r="AB12" s="40">
        <v>2.52</v>
      </c>
      <c r="AC12" s="40">
        <v>2.3199999999999998</v>
      </c>
      <c r="AD12" s="40">
        <v>2.2999999999999998</v>
      </c>
      <c r="AE12" s="40">
        <v>2.35</v>
      </c>
      <c r="AF12" s="40">
        <v>2.64</v>
      </c>
      <c r="AG12" s="40">
        <v>2.59</v>
      </c>
      <c r="AH12" s="40">
        <v>2.75</v>
      </c>
      <c r="AI12" s="40">
        <v>2.84</v>
      </c>
      <c r="AJ12" s="40">
        <v>3.07</v>
      </c>
      <c r="AK12" s="40">
        <v>3.11</v>
      </c>
      <c r="AL12" s="40">
        <v>3.16</v>
      </c>
      <c r="AM12" s="40">
        <v>3.33</v>
      </c>
      <c r="AN12" s="40">
        <v>3.12</v>
      </c>
      <c r="AO12" s="40">
        <v>2.83</v>
      </c>
      <c r="AP12" s="40">
        <v>2.88</v>
      </c>
      <c r="AQ12" s="40">
        <v>2.59</v>
      </c>
      <c r="AR12" s="40">
        <v>-4.2699999999999996</v>
      </c>
      <c r="AS12" s="40">
        <v>7.9</v>
      </c>
      <c r="AT12" s="40">
        <v>27.92</v>
      </c>
      <c r="AU12" s="40">
        <v>49.68</v>
      </c>
      <c r="AV12" s="40">
        <v>60.97</v>
      </c>
      <c r="AW12" s="40">
        <v>73.77</v>
      </c>
      <c r="AX12" s="40">
        <v>64.94</v>
      </c>
      <c r="AY12" s="40">
        <v>50.97</v>
      </c>
      <c r="AZ12" s="40">
        <v>43.18</v>
      </c>
      <c r="BA12" s="40">
        <v>41.23</v>
      </c>
      <c r="BB12" s="40">
        <v>62.99</v>
      </c>
      <c r="BC12" s="40">
        <v>45.44</v>
      </c>
      <c r="BD12" s="40">
        <v>43.13</v>
      </c>
      <c r="BE12" s="40">
        <v>40.909999999999997</v>
      </c>
      <c r="BF12" s="40">
        <v>50.01</v>
      </c>
      <c r="BG12" s="40">
        <v>67.53</v>
      </c>
      <c r="BH12" s="40">
        <v>51.3</v>
      </c>
      <c r="BI12" s="40">
        <v>77.16</v>
      </c>
      <c r="BJ12" s="40">
        <v>76.3</v>
      </c>
      <c r="BK12" s="40">
        <v>95.13</v>
      </c>
      <c r="BL12" s="40">
        <v>87.99</v>
      </c>
      <c r="BM12" s="40">
        <v>92.85</v>
      </c>
      <c r="BN12" s="40">
        <v>100</v>
      </c>
      <c r="BO12" s="40">
        <v>74.680000000000007</v>
      </c>
      <c r="BP12" s="40">
        <v>75.319999999999993</v>
      </c>
      <c r="BQ12" s="40">
        <v>59.1</v>
      </c>
      <c r="BR12" s="40">
        <v>55.08</v>
      </c>
      <c r="BS12" s="40">
        <v>2.1800000000000002</v>
      </c>
      <c r="BT12" s="47">
        <v>41133090.98110199</v>
      </c>
      <c r="BU12" s="47">
        <v>227066700</v>
      </c>
      <c r="BV12" s="47">
        <v>25940253</v>
      </c>
      <c r="BW12" s="48">
        <v>4.1190808740377361E-3</v>
      </c>
    </row>
    <row r="13" spans="1:75" ht="19" customHeight="1" x14ac:dyDescent="0.25">
      <c r="A13" s="40" t="s">
        <v>163</v>
      </c>
      <c r="B13" s="40" t="s">
        <v>159</v>
      </c>
      <c r="C13" s="40" t="s">
        <v>87</v>
      </c>
      <c r="D13" s="40" t="s">
        <v>109</v>
      </c>
      <c r="E13" s="40" t="s">
        <v>157</v>
      </c>
      <c r="F13" s="40" t="s">
        <v>80</v>
      </c>
      <c r="G13" s="41">
        <v>71.428583592785031</v>
      </c>
      <c r="H13" s="41">
        <v>66.666666666666657</v>
      </c>
      <c r="I13" s="41">
        <f>(N13-O13)/O13*100</f>
        <v>265.67163979935475</v>
      </c>
      <c r="J13" s="41" t="s">
        <v>81</v>
      </c>
      <c r="K13" s="41">
        <v>0.41999998688697809</v>
      </c>
      <c r="L13" s="41">
        <v>0.45</v>
      </c>
      <c r="M13" s="41">
        <v>0.72000002861022949</v>
      </c>
      <c r="N13" s="41">
        <v>2.4500000476837158</v>
      </c>
      <c r="O13" s="41">
        <v>0.67000001668930054</v>
      </c>
      <c r="P13" s="41">
        <v>1.200000047683716</v>
      </c>
      <c r="Q13" s="40">
        <v>0.79</v>
      </c>
      <c r="R13" s="40">
        <v>0.78</v>
      </c>
      <c r="S13" s="40">
        <v>1</v>
      </c>
      <c r="T13" s="40">
        <v>1.04</v>
      </c>
      <c r="U13" s="40">
        <v>1.34</v>
      </c>
      <c r="V13" s="40">
        <v>1.3</v>
      </c>
      <c r="W13" s="40">
        <v>1.29</v>
      </c>
      <c r="X13" s="40">
        <v>1.52</v>
      </c>
      <c r="Y13" s="40">
        <v>1.76</v>
      </c>
      <c r="Z13" s="40">
        <v>1.56</v>
      </c>
      <c r="AA13" s="40">
        <v>1.52</v>
      </c>
      <c r="AB13" s="40">
        <v>1.4</v>
      </c>
      <c r="AC13" s="40">
        <v>1.63</v>
      </c>
      <c r="AD13" s="40">
        <v>1.57</v>
      </c>
      <c r="AE13" s="40">
        <v>1.78</v>
      </c>
      <c r="AF13" s="40">
        <v>2</v>
      </c>
      <c r="AG13" s="40">
        <v>2.23</v>
      </c>
      <c r="AH13" s="40">
        <v>1.97</v>
      </c>
      <c r="AI13" s="40">
        <v>2.2799999999999998</v>
      </c>
      <c r="AJ13" s="42">
        <v>2.4500000000000002</v>
      </c>
      <c r="AK13" s="40">
        <v>2.37</v>
      </c>
      <c r="AL13" s="40">
        <v>2.09</v>
      </c>
      <c r="AM13" s="40">
        <v>1.92</v>
      </c>
      <c r="AN13" s="40">
        <v>1.85</v>
      </c>
      <c r="AO13" s="40">
        <v>1.68</v>
      </c>
      <c r="AP13" s="40">
        <v>1.51</v>
      </c>
      <c r="AQ13" s="40">
        <v>1.36</v>
      </c>
      <c r="AR13" s="40">
        <v>-2.78</v>
      </c>
      <c r="AS13" s="40">
        <v>-5.57</v>
      </c>
      <c r="AT13" s="40">
        <v>20.28</v>
      </c>
      <c r="AU13" s="40">
        <v>36.81</v>
      </c>
      <c r="AV13" s="40">
        <v>80.56</v>
      </c>
      <c r="AW13" s="40">
        <v>45.83</v>
      </c>
      <c r="AX13" s="40">
        <v>79.17</v>
      </c>
      <c r="AY13" s="40">
        <v>94.46</v>
      </c>
      <c r="AZ13" s="40">
        <v>108.33</v>
      </c>
      <c r="BA13" s="40">
        <v>102.78</v>
      </c>
      <c r="BB13" s="40">
        <v>72.22</v>
      </c>
      <c r="BC13" s="40">
        <v>80.56</v>
      </c>
      <c r="BD13" s="40">
        <v>115.28</v>
      </c>
      <c r="BE13" s="40">
        <v>97.22</v>
      </c>
      <c r="BF13" s="40">
        <v>147.22</v>
      </c>
      <c r="BG13" s="40">
        <v>173.58</v>
      </c>
      <c r="BH13" s="40">
        <v>152.78</v>
      </c>
      <c r="BI13" s="40">
        <v>166.67</v>
      </c>
      <c r="BJ13" s="40">
        <v>211.11</v>
      </c>
      <c r="BK13" s="40">
        <v>195.81</v>
      </c>
      <c r="BL13" s="40">
        <v>197.22</v>
      </c>
      <c r="BM13" s="40">
        <v>159.72</v>
      </c>
      <c r="BN13" s="40">
        <v>155.56</v>
      </c>
      <c r="BO13" s="40">
        <v>112.5</v>
      </c>
      <c r="BP13" s="40">
        <v>102.78</v>
      </c>
      <c r="BQ13" s="40">
        <v>75</v>
      </c>
      <c r="BR13" s="40">
        <v>65.28</v>
      </c>
      <c r="BS13" s="40">
        <v>0.98</v>
      </c>
      <c r="BT13" s="47">
        <v>8598816.3416862488</v>
      </c>
      <c r="BU13" s="47">
        <v>191075700</v>
      </c>
      <c r="BV13" s="47">
        <v>10128221</v>
      </c>
      <c r="BW13" s="48">
        <v>4.0343511461687097E-2</v>
      </c>
    </row>
    <row r="14" spans="1:75" ht="19" customHeight="1" x14ac:dyDescent="0.25">
      <c r="A14" s="40" t="s">
        <v>168</v>
      </c>
      <c r="B14" s="40" t="s">
        <v>76</v>
      </c>
      <c r="C14" s="40" t="s">
        <v>87</v>
      </c>
      <c r="D14" s="40" t="s">
        <v>122</v>
      </c>
      <c r="E14" s="40" t="s">
        <v>169</v>
      </c>
      <c r="F14" s="40" t="s">
        <v>80</v>
      </c>
      <c r="G14" s="41">
        <v>22.6315764707211</v>
      </c>
      <c r="H14" s="41">
        <v>25.32189578999845</v>
      </c>
      <c r="I14" s="41">
        <f>(N14-O14)/O14*100</f>
        <v>78.111597907974073</v>
      </c>
      <c r="J14" s="41" t="s">
        <v>81</v>
      </c>
      <c r="K14" s="41">
        <v>1.8999999761581421</v>
      </c>
      <c r="L14" s="41">
        <v>2.9</v>
      </c>
      <c r="M14" s="41">
        <v>2.3299999237060551</v>
      </c>
      <c r="N14" s="41">
        <v>4.1500000953674316</v>
      </c>
      <c r="O14" s="41">
        <v>2.3299999237060551</v>
      </c>
      <c r="P14" s="41">
        <v>2.9200000762939449</v>
      </c>
      <c r="Q14" s="40">
        <v>2.85</v>
      </c>
      <c r="R14" s="40">
        <v>3.9</v>
      </c>
      <c r="S14" s="42">
        <v>4.1500000000000004</v>
      </c>
      <c r="T14" s="40">
        <v>3.46</v>
      </c>
      <c r="U14" s="40">
        <v>4</v>
      </c>
      <c r="V14" s="40">
        <v>4</v>
      </c>
      <c r="W14" s="40">
        <v>3.3</v>
      </c>
      <c r="X14" s="40">
        <v>3.29</v>
      </c>
      <c r="Y14" s="40">
        <v>3.3</v>
      </c>
      <c r="Z14" s="40">
        <v>3.28</v>
      </c>
      <c r="AA14" s="40">
        <v>3.15</v>
      </c>
      <c r="AB14" s="40">
        <v>3.37</v>
      </c>
      <c r="AC14" s="40">
        <v>3.3</v>
      </c>
      <c r="AD14" s="40">
        <v>3.29</v>
      </c>
      <c r="AE14" s="40">
        <v>3.13</v>
      </c>
      <c r="AF14" s="40">
        <v>3.1</v>
      </c>
      <c r="AG14" s="40">
        <v>3.15</v>
      </c>
      <c r="AH14" s="40">
        <v>3.1</v>
      </c>
      <c r="AI14" s="40">
        <v>3.05</v>
      </c>
      <c r="AJ14" s="40">
        <v>2.89</v>
      </c>
      <c r="AK14" s="40">
        <v>2.97</v>
      </c>
      <c r="AL14" s="40">
        <v>2.96</v>
      </c>
      <c r="AM14" s="40">
        <v>2.91</v>
      </c>
      <c r="AN14" s="40">
        <v>2.99</v>
      </c>
      <c r="AO14" s="40">
        <v>2.96</v>
      </c>
      <c r="AP14" s="40">
        <v>2.94</v>
      </c>
      <c r="AQ14" s="40">
        <v>2.94</v>
      </c>
      <c r="AR14" s="40">
        <v>22.31</v>
      </c>
      <c r="AS14" s="40">
        <v>67.38</v>
      </c>
      <c r="AT14" s="40">
        <v>48.07</v>
      </c>
      <c r="AU14" s="40">
        <v>47.24</v>
      </c>
      <c r="AV14" s="40">
        <v>70.849999999999994</v>
      </c>
      <c r="AW14" s="40">
        <v>37.340000000000003</v>
      </c>
      <c r="AX14" s="40">
        <v>38.79</v>
      </c>
      <c r="AY14" s="40">
        <v>40.770000000000003</v>
      </c>
      <c r="AZ14" s="40">
        <v>40.56</v>
      </c>
      <c r="BA14" s="40">
        <v>33.909999999999997</v>
      </c>
      <c r="BB14" s="40">
        <v>15.88</v>
      </c>
      <c r="BC14" s="40">
        <v>39.909999999999997</v>
      </c>
      <c r="BD14" s="40">
        <v>41.48</v>
      </c>
      <c r="BE14" s="40">
        <v>35.880000000000003</v>
      </c>
      <c r="BF14" s="40">
        <v>32.619999999999997</v>
      </c>
      <c r="BG14" s="40">
        <v>32.619999999999997</v>
      </c>
      <c r="BH14" s="40">
        <v>33.909999999999997</v>
      </c>
      <c r="BI14" s="40">
        <v>31.33</v>
      </c>
      <c r="BJ14" s="40">
        <v>24.03</v>
      </c>
      <c r="BK14" s="40">
        <v>22.61</v>
      </c>
      <c r="BL14" s="40">
        <v>23.18</v>
      </c>
      <c r="BM14" s="40">
        <v>27.04</v>
      </c>
      <c r="BN14" s="40">
        <v>23.43</v>
      </c>
      <c r="BO14" s="40">
        <v>26.74</v>
      </c>
      <c r="BP14" s="40">
        <v>23.18</v>
      </c>
      <c r="BQ14" s="40">
        <v>26.18</v>
      </c>
      <c r="BR14" s="40">
        <v>26.18</v>
      </c>
      <c r="BS14" s="40">
        <v>3.02</v>
      </c>
      <c r="BT14" s="47">
        <v>36723361.797523499</v>
      </c>
      <c r="BU14" s="47">
        <v>595300</v>
      </c>
      <c r="BV14" s="47">
        <v>1564130</v>
      </c>
      <c r="BW14" s="48">
        <v>6.9431568987232521E-4</v>
      </c>
    </row>
    <row r="15" spans="1:75" ht="19" customHeight="1" x14ac:dyDescent="0.25">
      <c r="A15" s="40" t="s">
        <v>188</v>
      </c>
      <c r="B15" s="40" t="s">
        <v>111</v>
      </c>
      <c r="C15" s="40" t="s">
        <v>87</v>
      </c>
      <c r="D15" s="40" t="s">
        <v>109</v>
      </c>
      <c r="E15" s="40" t="s">
        <v>186</v>
      </c>
      <c r="F15" s="40" t="s">
        <v>80</v>
      </c>
      <c r="G15" s="41">
        <v>22.365701380147971</v>
      </c>
      <c r="H15" s="41">
        <v>9.6243086867772103</v>
      </c>
      <c r="I15" s="41">
        <f>(N15-O15)/O15*100</f>
        <v>31.022220187717032</v>
      </c>
      <c r="J15" s="41" t="s">
        <v>81</v>
      </c>
      <c r="K15" s="41">
        <v>19.360000610351559</v>
      </c>
      <c r="L15" s="41">
        <v>29.48</v>
      </c>
      <c r="M15" s="41">
        <v>23.690000534057621</v>
      </c>
      <c r="N15" s="41">
        <v>29.479999542236332</v>
      </c>
      <c r="O15" s="41">
        <v>22.5</v>
      </c>
      <c r="P15" s="41">
        <v>25.969999313354489</v>
      </c>
      <c r="Q15" s="40">
        <v>26.48</v>
      </c>
      <c r="R15" s="42">
        <v>29.48</v>
      </c>
      <c r="S15" s="40">
        <v>27.8</v>
      </c>
      <c r="T15" s="40">
        <v>26.44</v>
      </c>
      <c r="U15" s="40">
        <v>25.27</v>
      </c>
      <c r="V15" s="40">
        <v>24.52</v>
      </c>
      <c r="W15" s="40">
        <v>25.2</v>
      </c>
      <c r="X15" s="40">
        <v>24.5</v>
      </c>
      <c r="Y15" s="40">
        <v>23.8</v>
      </c>
      <c r="Z15" s="40">
        <v>23.45</v>
      </c>
      <c r="AA15" s="40">
        <v>23.1</v>
      </c>
      <c r="AB15" s="40">
        <v>23.12</v>
      </c>
      <c r="AC15" s="40">
        <v>23.8</v>
      </c>
      <c r="AD15" s="40">
        <v>23.6</v>
      </c>
      <c r="AE15" s="40">
        <v>24.5</v>
      </c>
      <c r="AF15" s="40">
        <v>24.46</v>
      </c>
      <c r="AG15" s="40">
        <v>24.39</v>
      </c>
      <c r="AH15" s="40">
        <v>24.3</v>
      </c>
      <c r="AI15" s="40">
        <v>24.8</v>
      </c>
      <c r="AJ15" s="40">
        <v>27</v>
      </c>
      <c r="AK15" s="40">
        <v>27.5</v>
      </c>
      <c r="AL15" s="40">
        <v>26.4</v>
      </c>
      <c r="AM15" s="40">
        <v>25.9</v>
      </c>
      <c r="AN15" s="40">
        <v>24.72</v>
      </c>
      <c r="AO15" s="40">
        <v>26.23</v>
      </c>
      <c r="AP15" s="40">
        <v>26.71</v>
      </c>
      <c r="AQ15" s="40">
        <v>26.25</v>
      </c>
      <c r="AR15" s="40">
        <v>11.78</v>
      </c>
      <c r="AS15" s="40">
        <v>20.81</v>
      </c>
      <c r="AT15" s="40">
        <v>7.57</v>
      </c>
      <c r="AU15" s="40">
        <v>5.14</v>
      </c>
      <c r="AV15" s="40">
        <v>3.14</v>
      </c>
      <c r="AW15" s="40">
        <v>-0.16</v>
      </c>
      <c r="AX15" s="40">
        <v>2.2400000000000002</v>
      </c>
      <c r="AY15" s="40">
        <v>0.08</v>
      </c>
      <c r="AZ15" s="40">
        <v>-3.34</v>
      </c>
      <c r="BA15" s="40">
        <v>-4.33</v>
      </c>
      <c r="BB15" s="40">
        <v>-3.08</v>
      </c>
      <c r="BC15" s="40">
        <v>-3.8</v>
      </c>
      <c r="BD15" s="40">
        <v>-2.2000000000000002</v>
      </c>
      <c r="BE15" s="40">
        <v>-1.01</v>
      </c>
      <c r="BF15" s="40">
        <v>2.2200000000000002</v>
      </c>
      <c r="BG15" s="40">
        <v>1.01</v>
      </c>
      <c r="BH15" s="40">
        <v>1.01</v>
      </c>
      <c r="BI15" s="40">
        <v>0.32</v>
      </c>
      <c r="BJ15" s="40">
        <v>3</v>
      </c>
      <c r="BK15" s="40">
        <v>10</v>
      </c>
      <c r="BL15" s="40">
        <v>8.44</v>
      </c>
      <c r="BM15" s="40">
        <v>7.68</v>
      </c>
      <c r="BN15" s="40">
        <v>3.88</v>
      </c>
      <c r="BO15" s="40">
        <v>1.73</v>
      </c>
      <c r="BP15" s="40">
        <v>9.8800000000000008</v>
      </c>
      <c r="BQ15" s="40">
        <v>9.91</v>
      </c>
      <c r="BR15" s="40">
        <v>8.57</v>
      </c>
      <c r="BS15" s="40">
        <v>22.8</v>
      </c>
      <c r="BT15" s="47">
        <v>37486109.245071411</v>
      </c>
      <c r="BU15" s="47">
        <v>11903000</v>
      </c>
      <c r="BV15" s="47">
        <v>22814710</v>
      </c>
      <c r="BW15" s="48">
        <v>6.5009373338517119E-3</v>
      </c>
    </row>
    <row r="16" spans="1:75" ht="19" customHeight="1" x14ac:dyDescent="0.25">
      <c r="A16" s="40" t="s">
        <v>190</v>
      </c>
      <c r="B16" s="40" t="s">
        <v>96</v>
      </c>
      <c r="C16" s="40" t="s">
        <v>124</v>
      </c>
      <c r="D16" s="40" t="s">
        <v>109</v>
      </c>
      <c r="E16" s="40" t="s">
        <v>186</v>
      </c>
      <c r="F16" s="40" t="s">
        <v>80</v>
      </c>
      <c r="G16" s="41">
        <v>36.034115919010077</v>
      </c>
      <c r="H16" s="41">
        <v>2.8213138731956979</v>
      </c>
      <c r="I16" s="41">
        <f>(N16-O16)/O16*100</f>
        <v>80.240540579291519</v>
      </c>
      <c r="J16" s="41" t="s">
        <v>81</v>
      </c>
      <c r="K16" s="41">
        <v>4.690000057220459</v>
      </c>
      <c r="L16" s="41">
        <v>10.49</v>
      </c>
      <c r="M16" s="41">
        <v>6.380000114440918</v>
      </c>
      <c r="N16" s="41">
        <v>10.489999771118161</v>
      </c>
      <c r="O16" s="41">
        <v>5.820000171661377</v>
      </c>
      <c r="P16" s="41">
        <v>6.559999942779541</v>
      </c>
      <c r="Q16" s="40">
        <v>6.67</v>
      </c>
      <c r="R16" s="40">
        <v>6.9</v>
      </c>
      <c r="S16" s="40">
        <v>10.18</v>
      </c>
      <c r="T16" s="42">
        <v>10.49</v>
      </c>
      <c r="U16" s="40">
        <v>8.3800000000000008</v>
      </c>
      <c r="V16" s="40">
        <v>7.97</v>
      </c>
      <c r="W16" s="40">
        <v>7.99</v>
      </c>
      <c r="X16" s="40">
        <v>6.95</v>
      </c>
      <c r="Y16" s="40">
        <v>6.98</v>
      </c>
      <c r="Z16" s="40">
        <v>6.88</v>
      </c>
      <c r="AA16" s="40">
        <v>6.88</v>
      </c>
      <c r="AB16" s="40">
        <v>6.8</v>
      </c>
      <c r="AC16" s="40">
        <v>7.27</v>
      </c>
      <c r="AD16" s="40">
        <v>7.52</v>
      </c>
      <c r="AE16" s="40">
        <v>7.65</v>
      </c>
      <c r="AF16" s="40">
        <v>7.22</v>
      </c>
      <c r="AG16" s="40">
        <v>6.97</v>
      </c>
      <c r="AH16" s="40">
        <v>6.76</v>
      </c>
      <c r="AI16" s="40">
        <v>6.75</v>
      </c>
      <c r="AJ16" s="40">
        <v>6.59</v>
      </c>
      <c r="AK16" s="40">
        <v>6.35</v>
      </c>
      <c r="AL16" s="40">
        <v>6.27</v>
      </c>
      <c r="AM16" s="40">
        <v>6.3</v>
      </c>
      <c r="AN16" s="40">
        <v>6.3</v>
      </c>
      <c r="AO16" s="40">
        <v>6.37</v>
      </c>
      <c r="AP16" s="40">
        <v>6.45</v>
      </c>
      <c r="AQ16" s="40">
        <v>6.73</v>
      </c>
      <c r="AR16" s="40">
        <v>-3.61</v>
      </c>
      <c r="AS16" s="40">
        <v>7.84</v>
      </c>
      <c r="AT16" s="40">
        <v>56.03</v>
      </c>
      <c r="AU16" s="40">
        <v>25.86</v>
      </c>
      <c r="AV16" s="40">
        <v>24.91</v>
      </c>
      <c r="AW16" s="40">
        <v>22.1</v>
      </c>
      <c r="AX16" s="40">
        <v>8.6199999999999992</v>
      </c>
      <c r="AY16" s="40">
        <v>4.2300000000000004</v>
      </c>
      <c r="AZ16" s="40">
        <v>0.47</v>
      </c>
      <c r="BA16" s="40">
        <v>4.8099999999999996</v>
      </c>
      <c r="BB16" s="40">
        <v>1.83</v>
      </c>
      <c r="BC16" s="40">
        <v>2.04</v>
      </c>
      <c r="BD16" s="40">
        <v>9.09</v>
      </c>
      <c r="BE16" s="40">
        <v>13.79</v>
      </c>
      <c r="BF16" s="40">
        <v>7.52</v>
      </c>
      <c r="BG16" s="40">
        <v>7.68</v>
      </c>
      <c r="BH16" s="40">
        <v>4.28</v>
      </c>
      <c r="BI16" s="40">
        <v>3.5</v>
      </c>
      <c r="BJ16" s="40">
        <v>3.3</v>
      </c>
      <c r="BK16" s="40">
        <v>-2.98</v>
      </c>
      <c r="BL16" s="40">
        <v>-4.55</v>
      </c>
      <c r="BM16" s="40">
        <v>-3.92</v>
      </c>
      <c r="BN16" s="40">
        <v>-2.02</v>
      </c>
      <c r="BO16" s="40">
        <v>-5.42</v>
      </c>
      <c r="BP16" s="40">
        <v>-1.57</v>
      </c>
      <c r="BQ16" s="40">
        <v>-2.82</v>
      </c>
      <c r="BR16" s="40">
        <v>2.82</v>
      </c>
      <c r="BS16" s="40">
        <v>6.22</v>
      </c>
      <c r="BT16" s="47">
        <v>20836059.573745731</v>
      </c>
      <c r="BU16" s="47">
        <v>31232700</v>
      </c>
      <c r="BV16" s="47">
        <v>1346113</v>
      </c>
      <c r="BW16" s="48">
        <v>0.2076289286263486</v>
      </c>
    </row>
    <row r="17" spans="1:75" ht="19" customHeight="1" x14ac:dyDescent="0.25">
      <c r="A17" s="40" t="s">
        <v>146</v>
      </c>
      <c r="B17" s="40" t="s">
        <v>96</v>
      </c>
      <c r="C17" s="40" t="s">
        <v>124</v>
      </c>
      <c r="D17" s="40" t="s">
        <v>98</v>
      </c>
      <c r="E17" s="40" t="s">
        <v>194</v>
      </c>
      <c r="F17" s="40" t="s">
        <v>80</v>
      </c>
      <c r="G17" s="41">
        <v>17.872344397376221</v>
      </c>
      <c r="H17" s="41">
        <v>1.0830314655719271</v>
      </c>
      <c r="I17" s="41">
        <f>(N17-O17)/O17*100</f>
        <v>21.721309793472823</v>
      </c>
      <c r="J17" s="41" t="s">
        <v>81</v>
      </c>
      <c r="K17" s="41">
        <v>2.3499999046325679</v>
      </c>
      <c r="L17" s="41">
        <v>2.4</v>
      </c>
      <c r="M17" s="41">
        <v>2.7699999809265141</v>
      </c>
      <c r="N17" s="41">
        <v>2.970000028610229</v>
      </c>
      <c r="O17" s="41">
        <v>2.440000057220459</v>
      </c>
      <c r="P17" s="41">
        <v>2.7999999523162842</v>
      </c>
      <c r="Q17" s="40">
        <v>2.91</v>
      </c>
      <c r="R17" s="42">
        <v>2.97</v>
      </c>
      <c r="S17" s="40">
        <v>2.78</v>
      </c>
      <c r="T17" s="40">
        <v>2.72</v>
      </c>
      <c r="U17" s="40">
        <v>2.72</v>
      </c>
      <c r="V17" s="40">
        <v>2.73</v>
      </c>
      <c r="W17" s="40">
        <v>2.84</v>
      </c>
      <c r="X17" s="40">
        <v>2.89</v>
      </c>
      <c r="Y17" s="40">
        <v>2.74</v>
      </c>
      <c r="Z17" s="40">
        <v>2.7</v>
      </c>
      <c r="AA17" s="40">
        <v>2.7</v>
      </c>
      <c r="AB17" s="40">
        <v>2.66</v>
      </c>
      <c r="AC17" s="40">
        <v>2.69</v>
      </c>
      <c r="AD17" s="40">
        <v>2.75</v>
      </c>
      <c r="AE17" s="40">
        <v>2.7</v>
      </c>
      <c r="AF17" s="40">
        <v>2.69</v>
      </c>
      <c r="AG17" s="40">
        <v>2.69</v>
      </c>
      <c r="AH17" s="40">
        <v>2.6</v>
      </c>
      <c r="AI17" s="40">
        <v>2.58</v>
      </c>
      <c r="AJ17" s="40">
        <v>2.57</v>
      </c>
      <c r="AK17" s="40">
        <v>2.56</v>
      </c>
      <c r="AL17" s="40">
        <v>2.6</v>
      </c>
      <c r="AM17" s="40">
        <v>2.64</v>
      </c>
      <c r="AN17" s="40">
        <v>2.68</v>
      </c>
      <c r="AO17" s="40">
        <v>2.67</v>
      </c>
      <c r="AP17" s="40">
        <v>2.73</v>
      </c>
      <c r="AQ17" s="40">
        <v>2.88</v>
      </c>
      <c r="AR17" s="40">
        <v>2.5299999999999998</v>
      </c>
      <c r="AS17" s="40">
        <v>-2.5299999999999998</v>
      </c>
      <c r="AT17" s="40">
        <v>-1.26</v>
      </c>
      <c r="AU17" s="40">
        <v>-6.49</v>
      </c>
      <c r="AV17" s="40">
        <v>-2.17</v>
      </c>
      <c r="AW17" s="40">
        <v>-3.65</v>
      </c>
      <c r="AX17" s="40">
        <v>-1.44</v>
      </c>
      <c r="AY17" s="40">
        <v>-1.08</v>
      </c>
      <c r="AZ17" s="40">
        <v>-4.33</v>
      </c>
      <c r="BA17" s="40">
        <v>-3.25</v>
      </c>
      <c r="BB17" s="40">
        <v>-4.6900000000000004</v>
      </c>
      <c r="BC17" s="40">
        <v>-5.05</v>
      </c>
      <c r="BD17" s="40">
        <v>-2.89</v>
      </c>
      <c r="BE17" s="40">
        <v>-2.93</v>
      </c>
      <c r="BF17" s="40">
        <v>-3.97</v>
      </c>
      <c r="BG17" s="40">
        <v>-3.25</v>
      </c>
      <c r="BH17" s="40">
        <v>-8.84</v>
      </c>
      <c r="BI17" s="40">
        <v>-6.86</v>
      </c>
      <c r="BJ17" s="40">
        <v>-7.58</v>
      </c>
      <c r="BK17" s="40">
        <v>-7.22</v>
      </c>
      <c r="BL17" s="40">
        <v>-8.3000000000000007</v>
      </c>
      <c r="BM17" s="40">
        <v>-7.22</v>
      </c>
      <c r="BN17" s="40">
        <v>-6.14</v>
      </c>
      <c r="BO17" s="40">
        <v>-3.25</v>
      </c>
      <c r="BP17" s="40">
        <v>-3.61</v>
      </c>
      <c r="BQ17" s="40">
        <v>-1.81</v>
      </c>
      <c r="BR17" s="40">
        <v>0.72</v>
      </c>
      <c r="BS17" s="40">
        <v>2.59</v>
      </c>
      <c r="BT17" s="47">
        <v>7177900.9505748749</v>
      </c>
      <c r="BU17" s="47">
        <v>2579300</v>
      </c>
      <c r="BV17" s="47">
        <v>1466986</v>
      </c>
      <c r="BW17" s="48">
        <v>2.6354716404928199E-2</v>
      </c>
    </row>
    <row r="18" spans="1:75" ht="19" customHeight="1" x14ac:dyDescent="0.25">
      <c r="A18" s="40" t="s">
        <v>99</v>
      </c>
      <c r="B18" s="40" t="s">
        <v>76</v>
      </c>
      <c r="C18" s="40" t="s">
        <v>87</v>
      </c>
      <c r="D18" s="40" t="s">
        <v>78</v>
      </c>
      <c r="E18" s="40" t="s">
        <v>194</v>
      </c>
      <c r="F18" s="40" t="s">
        <v>80</v>
      </c>
      <c r="G18" s="41">
        <v>25.806446030782531</v>
      </c>
      <c r="H18" s="41">
        <v>3.205132907664455</v>
      </c>
      <c r="I18" s="41">
        <f>(N18-O18)/O18*100</f>
        <v>80.434783923227897</v>
      </c>
      <c r="J18" s="41" t="s">
        <v>81</v>
      </c>
      <c r="K18" s="41">
        <v>1.2400000095367429</v>
      </c>
      <c r="L18" s="41">
        <v>1.29</v>
      </c>
      <c r="M18" s="41">
        <v>1.559999942779541</v>
      </c>
      <c r="N18" s="41">
        <v>2.4900000095367432</v>
      </c>
      <c r="O18" s="41">
        <v>1.379999995231628</v>
      </c>
      <c r="P18" s="41">
        <v>1.610000014305115</v>
      </c>
      <c r="Q18" s="40">
        <v>1.64</v>
      </c>
      <c r="R18" s="40">
        <v>1.55</v>
      </c>
      <c r="S18" s="40">
        <v>1.52</v>
      </c>
      <c r="T18" s="40">
        <v>1.66</v>
      </c>
      <c r="U18" s="40">
        <v>1.98</v>
      </c>
      <c r="V18" s="40">
        <v>2.4900000000000002</v>
      </c>
      <c r="W18" s="40">
        <v>2.1</v>
      </c>
      <c r="X18" s="40">
        <v>2.13</v>
      </c>
      <c r="Y18" s="40">
        <v>2.13</v>
      </c>
      <c r="Z18" s="40">
        <v>2.0499999999999998</v>
      </c>
      <c r="AA18" s="40">
        <v>1.96</v>
      </c>
      <c r="AB18" s="40">
        <v>2.0099999999999998</v>
      </c>
      <c r="AC18" s="40">
        <v>2.04</v>
      </c>
      <c r="AD18" s="40">
        <v>1.99</v>
      </c>
      <c r="AE18" s="40">
        <v>1.95</v>
      </c>
      <c r="AF18" s="40">
        <v>1.98</v>
      </c>
      <c r="AG18" s="40">
        <v>1.97</v>
      </c>
      <c r="AH18" s="40">
        <v>1.96</v>
      </c>
      <c r="AI18" s="40">
        <v>1.94</v>
      </c>
      <c r="AJ18" s="40">
        <v>1.86</v>
      </c>
      <c r="AK18" s="40">
        <v>1.84</v>
      </c>
      <c r="AL18" s="40">
        <v>1.79</v>
      </c>
      <c r="AM18" s="40">
        <v>1.67</v>
      </c>
      <c r="AN18" s="40">
        <v>1.69</v>
      </c>
      <c r="AO18" s="40">
        <v>1.7</v>
      </c>
      <c r="AP18" s="40">
        <v>1.77</v>
      </c>
      <c r="AQ18" s="40">
        <v>1.74</v>
      </c>
      <c r="AR18" s="40">
        <v>-4.49</v>
      </c>
      <c r="AS18" s="40">
        <v>-2.56</v>
      </c>
      <c r="AT18" s="40">
        <v>-6.56</v>
      </c>
      <c r="AU18" s="40">
        <v>6.4</v>
      </c>
      <c r="AV18" s="40">
        <v>26.92</v>
      </c>
      <c r="AW18" s="40">
        <v>25</v>
      </c>
      <c r="AX18" s="40">
        <v>30.12</v>
      </c>
      <c r="AY18" s="40">
        <v>30.22</v>
      </c>
      <c r="AZ18" s="40">
        <v>30.58</v>
      </c>
      <c r="BA18" s="40">
        <v>17.649999999999999</v>
      </c>
      <c r="BB18" s="40">
        <v>19.87</v>
      </c>
      <c r="BC18" s="40">
        <v>25.96</v>
      </c>
      <c r="BD18" s="40">
        <v>23.08</v>
      </c>
      <c r="BE18" s="40">
        <v>24.36</v>
      </c>
      <c r="BF18" s="40">
        <v>22.88</v>
      </c>
      <c r="BG18" s="40">
        <v>24.25</v>
      </c>
      <c r="BH18" s="40">
        <v>25</v>
      </c>
      <c r="BI18" s="40">
        <v>24.36</v>
      </c>
      <c r="BJ18" s="40">
        <v>18.739999999999998</v>
      </c>
      <c r="BK18" s="40">
        <v>16.670000000000002</v>
      </c>
      <c r="BL18" s="40">
        <v>14.74</v>
      </c>
      <c r="BM18" s="40">
        <v>5.78</v>
      </c>
      <c r="BN18" s="40">
        <v>3.21</v>
      </c>
      <c r="BO18" s="40">
        <v>6.06</v>
      </c>
      <c r="BP18" s="40">
        <v>8.65</v>
      </c>
      <c r="BQ18" s="40">
        <v>7.05</v>
      </c>
      <c r="BR18" s="40">
        <v>8.65</v>
      </c>
      <c r="BS18" s="40">
        <v>1.78</v>
      </c>
      <c r="BT18" s="47">
        <v>221978631.85787201</v>
      </c>
      <c r="BU18" s="47">
        <v>275883900</v>
      </c>
      <c r="BV18" s="47">
        <v>132238698</v>
      </c>
      <c r="BW18" s="48">
        <v>8.3083697632897135E-2</v>
      </c>
    </row>
    <row r="19" spans="1:75" ht="19" customHeight="1" x14ac:dyDescent="0.25">
      <c r="A19" s="40" t="s">
        <v>191</v>
      </c>
      <c r="B19" s="40" t="s">
        <v>106</v>
      </c>
      <c r="C19" s="40" t="s">
        <v>97</v>
      </c>
      <c r="D19" s="40" t="s">
        <v>109</v>
      </c>
      <c r="E19" s="40" t="s">
        <v>197</v>
      </c>
      <c r="F19" s="40" t="s">
        <v>80</v>
      </c>
      <c r="G19" s="41">
        <v>25.144852068243249</v>
      </c>
      <c r="H19" s="41">
        <v>16.66666114771829</v>
      </c>
      <c r="I19" s="41">
        <f>(N19-O19)/O19*100</f>
        <v>41.271441056870351</v>
      </c>
      <c r="J19" s="41" t="s">
        <v>81</v>
      </c>
      <c r="K19" s="41">
        <v>0.86299997568130493</v>
      </c>
      <c r="L19" s="41">
        <v>1.35</v>
      </c>
      <c r="M19" s="41">
        <v>1.080000042915344</v>
      </c>
      <c r="N19" s="41">
        <v>1.3999999761581421</v>
      </c>
      <c r="O19" s="41">
        <v>0.99099999666213989</v>
      </c>
      <c r="P19" s="41">
        <v>1.2599999904632571</v>
      </c>
      <c r="Q19" s="40">
        <v>1.1499999999999999</v>
      </c>
      <c r="R19" s="40">
        <v>1.1299999999999999</v>
      </c>
      <c r="S19" s="40">
        <v>1.06</v>
      </c>
      <c r="T19" s="40">
        <v>1.1200000000000001</v>
      </c>
      <c r="U19" s="40">
        <v>1.1100000000000001</v>
      </c>
      <c r="V19" s="40">
        <v>1.1299999999999999</v>
      </c>
      <c r="W19" s="40">
        <v>1.07</v>
      </c>
      <c r="X19" s="40">
        <v>1.1000000000000001</v>
      </c>
      <c r="Y19" s="40">
        <v>1.0900000000000001</v>
      </c>
      <c r="Z19" s="40">
        <v>1.0900000000000001</v>
      </c>
      <c r="AA19" s="40">
        <v>1.08</v>
      </c>
      <c r="AB19" s="40">
        <v>1.1100000000000001</v>
      </c>
      <c r="AC19" s="40">
        <v>1.1499999999999999</v>
      </c>
      <c r="AD19" s="40">
        <v>1.1299999999999999</v>
      </c>
      <c r="AE19" s="40">
        <v>1.2</v>
      </c>
      <c r="AF19" s="40">
        <v>1.18</v>
      </c>
      <c r="AG19" s="40">
        <v>1.26</v>
      </c>
      <c r="AH19" s="40">
        <v>1.27</v>
      </c>
      <c r="AI19" s="40">
        <v>1.34</v>
      </c>
      <c r="AJ19" s="42">
        <v>1.4</v>
      </c>
      <c r="AK19" s="40">
        <v>1.38</v>
      </c>
      <c r="AL19" s="40">
        <v>1.25</v>
      </c>
      <c r="AM19" s="40">
        <v>1.24</v>
      </c>
      <c r="AN19" s="40">
        <v>1.27</v>
      </c>
      <c r="AO19" s="40">
        <v>1.29</v>
      </c>
      <c r="AP19" s="40">
        <v>1.28</v>
      </c>
      <c r="AQ19" s="40">
        <v>1.27</v>
      </c>
      <c r="AR19" s="40">
        <v>3.56</v>
      </c>
      <c r="AS19" s="40">
        <v>-5.56</v>
      </c>
      <c r="AT19" s="40">
        <v>-4.17</v>
      </c>
      <c r="AU19" s="40">
        <v>1.85</v>
      </c>
      <c r="AV19" s="40">
        <v>2.78</v>
      </c>
      <c r="AW19" s="40">
        <v>-0.94</v>
      </c>
      <c r="AX19" s="40">
        <v>-3.24</v>
      </c>
      <c r="AY19" s="40">
        <v>-3.24</v>
      </c>
      <c r="AZ19" s="40">
        <v>0.46</v>
      </c>
      <c r="BA19" s="40">
        <v>-0.94</v>
      </c>
      <c r="BB19" s="40">
        <v>-0.93</v>
      </c>
      <c r="BC19" s="40">
        <v>1.39</v>
      </c>
      <c r="BD19" s="40">
        <v>4.63</v>
      </c>
      <c r="BE19" s="40">
        <v>4.17</v>
      </c>
      <c r="BF19" s="40">
        <v>6.49</v>
      </c>
      <c r="BG19" s="40">
        <v>6.48</v>
      </c>
      <c r="BH19" s="40">
        <v>16.670000000000002</v>
      </c>
      <c r="BI19" s="40">
        <v>13.89</v>
      </c>
      <c r="BJ19" s="40">
        <v>20.36</v>
      </c>
      <c r="BK19" s="40">
        <v>27.37</v>
      </c>
      <c r="BL19" s="40">
        <v>8.33</v>
      </c>
      <c r="BM19" s="40">
        <v>11.2</v>
      </c>
      <c r="BN19" s="40">
        <v>12.04</v>
      </c>
      <c r="BO19" s="40">
        <v>13.9</v>
      </c>
      <c r="BP19" s="40">
        <v>17.59</v>
      </c>
      <c r="BQ19" s="40">
        <v>17.13</v>
      </c>
      <c r="BR19" s="40">
        <v>16.2</v>
      </c>
      <c r="BS19" s="40">
        <v>1.04</v>
      </c>
      <c r="BT19" s="47">
        <v>170682135.4222984</v>
      </c>
      <c r="BU19" s="47">
        <v>221856400</v>
      </c>
      <c r="BV19" s="47">
        <v>33468098</v>
      </c>
      <c r="BW19" s="48">
        <v>0.18799290596077489</v>
      </c>
    </row>
    <row r="20" spans="1:75" ht="19" customHeight="1" x14ac:dyDescent="0.25">
      <c r="A20" s="40" t="s">
        <v>201</v>
      </c>
      <c r="B20" s="40" t="s">
        <v>159</v>
      </c>
      <c r="C20" s="40" t="s">
        <v>124</v>
      </c>
      <c r="D20" s="40" t="s">
        <v>98</v>
      </c>
      <c r="E20" s="40" t="s">
        <v>197</v>
      </c>
      <c r="F20" s="40" t="s">
        <v>80</v>
      </c>
      <c r="G20" s="41">
        <v>41.15854130569209</v>
      </c>
      <c r="H20" s="41">
        <v>45.788333329557076</v>
      </c>
      <c r="I20" s="41">
        <f>(N20-O20)/O20*100</f>
        <v>67.079209498407437</v>
      </c>
      <c r="J20" s="41" t="s">
        <v>81</v>
      </c>
      <c r="K20" s="41">
        <v>3.279999971389771</v>
      </c>
      <c r="L20" s="41">
        <v>2.2200000000000002</v>
      </c>
      <c r="M20" s="41">
        <v>4.630000114440918</v>
      </c>
      <c r="N20" s="41">
        <v>6.75</v>
      </c>
      <c r="O20" s="41">
        <v>4.0399999618530273</v>
      </c>
      <c r="P20" s="41">
        <v>6.75</v>
      </c>
      <c r="Q20" s="40">
        <v>4.76</v>
      </c>
      <c r="R20" s="40">
        <v>4.41</v>
      </c>
      <c r="S20" s="40">
        <v>4.83</v>
      </c>
      <c r="T20" s="40">
        <v>4.41</v>
      </c>
      <c r="U20" s="40">
        <v>5.43</v>
      </c>
      <c r="V20" s="40">
        <v>4.87</v>
      </c>
      <c r="W20" s="40">
        <v>4.6500000000000004</v>
      </c>
      <c r="X20" s="40">
        <v>4.57</v>
      </c>
      <c r="Y20" s="40">
        <v>4.79</v>
      </c>
      <c r="Z20" s="40">
        <v>4.53</v>
      </c>
      <c r="AA20" s="40">
        <v>4.5999999999999996</v>
      </c>
      <c r="AB20" s="40">
        <v>5.15</v>
      </c>
      <c r="AC20" s="40">
        <v>5.91</v>
      </c>
      <c r="AD20" s="40">
        <v>5.97</v>
      </c>
      <c r="AE20" s="40">
        <v>5.68</v>
      </c>
      <c r="AF20" s="40">
        <v>5.37</v>
      </c>
      <c r="AG20" s="40">
        <v>5.85</v>
      </c>
      <c r="AH20" s="40">
        <v>5.56</v>
      </c>
      <c r="AI20" s="40">
        <v>5.48</v>
      </c>
      <c r="AJ20" s="40">
        <v>6.25</v>
      </c>
      <c r="AK20" s="40">
        <v>5.8</v>
      </c>
      <c r="AL20" s="40">
        <v>5.63</v>
      </c>
      <c r="AM20" s="40">
        <v>5.73</v>
      </c>
      <c r="AN20" s="40">
        <v>5.47</v>
      </c>
      <c r="AO20" s="40">
        <v>5.44</v>
      </c>
      <c r="AP20" s="40">
        <v>5.97</v>
      </c>
      <c r="AQ20" s="40">
        <v>6.75</v>
      </c>
      <c r="AR20" s="40">
        <v>-7.13</v>
      </c>
      <c r="AS20" s="40">
        <v>-9.61</v>
      </c>
      <c r="AT20" s="40">
        <v>-12.1</v>
      </c>
      <c r="AU20" s="40">
        <v>-8.2100000000000009</v>
      </c>
      <c r="AV20" s="40">
        <v>4.32</v>
      </c>
      <c r="AW20" s="40">
        <v>-2.57</v>
      </c>
      <c r="AX20" s="40">
        <v>-4.0199999999999996</v>
      </c>
      <c r="AY20" s="40">
        <v>-7.77</v>
      </c>
      <c r="AZ20" s="40">
        <v>-3.52</v>
      </c>
      <c r="BA20" s="40">
        <v>-4.12</v>
      </c>
      <c r="BB20" s="40">
        <v>-3.89</v>
      </c>
      <c r="BC20" s="40">
        <v>9.7200000000000006</v>
      </c>
      <c r="BD20" s="40">
        <v>20.95</v>
      </c>
      <c r="BE20" s="40">
        <v>19.87</v>
      </c>
      <c r="BF20" s="40">
        <v>10.8</v>
      </c>
      <c r="BG20" s="40">
        <v>10.039999999999999</v>
      </c>
      <c r="BH20" s="40">
        <v>19.329999999999998</v>
      </c>
      <c r="BI20" s="40">
        <v>17.71</v>
      </c>
      <c r="BJ20" s="40">
        <v>16.899999999999999</v>
      </c>
      <c r="BK20" s="40">
        <v>25.59</v>
      </c>
      <c r="BL20" s="40">
        <v>14.69</v>
      </c>
      <c r="BM20" s="40">
        <v>15.33</v>
      </c>
      <c r="BN20" s="40">
        <v>16.2</v>
      </c>
      <c r="BO20" s="40">
        <v>15.77</v>
      </c>
      <c r="BP20" s="40">
        <v>15.55</v>
      </c>
      <c r="BQ20" s="40">
        <v>24.19</v>
      </c>
      <c r="BR20" s="40">
        <v>43.2</v>
      </c>
      <c r="BS20" s="40">
        <v>4.21</v>
      </c>
      <c r="BT20" s="47">
        <v>53280189.316940308</v>
      </c>
      <c r="BU20" s="47">
        <v>25937900</v>
      </c>
      <c r="BV20" s="47">
        <v>3764928</v>
      </c>
      <c r="BW20" s="48">
        <v>1.9433040950583919E-2</v>
      </c>
    </row>
    <row r="21" spans="1:75" ht="19" customHeight="1" x14ac:dyDescent="0.25">
      <c r="A21" s="40" t="s">
        <v>203</v>
      </c>
      <c r="B21" s="40" t="s">
        <v>106</v>
      </c>
      <c r="C21" s="40" t="s">
        <v>87</v>
      </c>
      <c r="D21" s="40" t="s">
        <v>109</v>
      </c>
      <c r="E21" s="40" t="s">
        <v>197</v>
      </c>
      <c r="F21" s="40" t="s">
        <v>80</v>
      </c>
      <c r="G21" s="41">
        <v>79.354842381472508</v>
      </c>
      <c r="H21" s="41">
        <v>31.20503869370631</v>
      </c>
      <c r="I21" s="41">
        <f>(N21-O21)/O21*100</f>
        <v>73.122536125362558</v>
      </c>
      <c r="J21" s="41" t="s">
        <v>81</v>
      </c>
      <c r="K21" s="41">
        <v>3.0999999046325679</v>
      </c>
      <c r="L21" s="41">
        <v>3.61</v>
      </c>
      <c r="M21" s="41">
        <v>5.559999942779541</v>
      </c>
      <c r="N21" s="41">
        <v>8.7600002288818359</v>
      </c>
      <c r="O21" s="41">
        <v>5.059999942779541</v>
      </c>
      <c r="P21" s="41">
        <v>7.2950000762939453</v>
      </c>
      <c r="Q21" s="40">
        <v>6.11</v>
      </c>
      <c r="R21" s="40">
        <v>6.76</v>
      </c>
      <c r="S21" s="40">
        <v>6.16</v>
      </c>
      <c r="T21" s="40">
        <v>6.5</v>
      </c>
      <c r="U21" s="40">
        <v>5.76</v>
      </c>
      <c r="V21" s="40">
        <v>5.42</v>
      </c>
      <c r="W21" s="40">
        <v>5.57</v>
      </c>
      <c r="X21" s="40">
        <v>6.35</v>
      </c>
      <c r="Y21" s="40">
        <v>8.1</v>
      </c>
      <c r="Z21" s="40">
        <v>7.7</v>
      </c>
      <c r="AA21" s="42">
        <v>8.76</v>
      </c>
      <c r="AB21" s="40">
        <v>8.3000000000000007</v>
      </c>
      <c r="AC21" s="40">
        <v>8.02</v>
      </c>
      <c r="AD21" s="40">
        <v>7.9</v>
      </c>
      <c r="AE21" s="40">
        <v>8.2899999999999991</v>
      </c>
      <c r="AF21" s="40">
        <v>8.74</v>
      </c>
      <c r="AG21" s="40">
        <v>8.65</v>
      </c>
      <c r="AH21" s="40">
        <v>8.23</v>
      </c>
      <c r="AI21" s="40">
        <v>8.3699999999999992</v>
      </c>
      <c r="AJ21" s="40">
        <v>7.6</v>
      </c>
      <c r="AK21" s="40">
        <v>7.65</v>
      </c>
      <c r="AL21" s="40">
        <v>7.59</v>
      </c>
      <c r="AM21" s="40">
        <v>7.6</v>
      </c>
      <c r="AN21" s="40">
        <v>7.49</v>
      </c>
      <c r="AO21" s="40">
        <v>7.78</v>
      </c>
      <c r="AP21" s="40">
        <v>7.56</v>
      </c>
      <c r="AQ21" s="40">
        <v>7.45</v>
      </c>
      <c r="AR21" s="40">
        <v>9.89</v>
      </c>
      <c r="AS21" s="40">
        <v>21.22</v>
      </c>
      <c r="AT21" s="40">
        <v>1.1000000000000001</v>
      </c>
      <c r="AU21" s="40">
        <v>1.26</v>
      </c>
      <c r="AV21" s="40">
        <v>-6.29</v>
      </c>
      <c r="AW21" s="40">
        <v>-4.1399999999999997</v>
      </c>
      <c r="AX21" s="40">
        <v>-3.6</v>
      </c>
      <c r="AY21" s="40">
        <v>13.67</v>
      </c>
      <c r="AZ21" s="40">
        <v>32.909999999999997</v>
      </c>
      <c r="BA21" s="40">
        <v>36.69</v>
      </c>
      <c r="BB21" s="40">
        <v>41.19</v>
      </c>
      <c r="BC21" s="40">
        <v>45.69</v>
      </c>
      <c r="BD21" s="40">
        <v>37.159999999999997</v>
      </c>
      <c r="BE21" s="40">
        <v>42.08</v>
      </c>
      <c r="BF21" s="40">
        <v>46.87</v>
      </c>
      <c r="BG21" s="40">
        <v>51.53</v>
      </c>
      <c r="BH21" s="40">
        <v>46.58</v>
      </c>
      <c r="BI21" s="40">
        <v>44.06</v>
      </c>
      <c r="BJ21" s="40">
        <v>36.15</v>
      </c>
      <c r="BK21" s="40">
        <v>35.61</v>
      </c>
      <c r="BL21" s="40">
        <v>27.25</v>
      </c>
      <c r="BM21" s="40">
        <v>33</v>
      </c>
      <c r="BN21" s="40">
        <v>32.369999999999997</v>
      </c>
      <c r="BO21" s="40">
        <v>31.11</v>
      </c>
      <c r="BP21" s="40">
        <v>34.97</v>
      </c>
      <c r="BQ21" s="40">
        <v>32.39</v>
      </c>
      <c r="BR21" s="40">
        <v>29.85</v>
      </c>
      <c r="BS21" s="40">
        <v>5.0599999999999996</v>
      </c>
      <c r="BT21" s="47">
        <v>43429715.553045273</v>
      </c>
      <c r="BU21" s="47">
        <v>123616700</v>
      </c>
      <c r="BV21" s="47">
        <v>4132424</v>
      </c>
      <c r="BW21" s="48">
        <v>7.1573004125423723E-2</v>
      </c>
    </row>
    <row r="22" spans="1:75" ht="19" customHeight="1" x14ac:dyDescent="0.25">
      <c r="A22" s="40" t="s">
        <v>207</v>
      </c>
      <c r="B22" s="40" t="s">
        <v>159</v>
      </c>
      <c r="C22" s="40" t="s">
        <v>87</v>
      </c>
      <c r="D22" s="40" t="s">
        <v>98</v>
      </c>
      <c r="E22" s="40" t="s">
        <v>206</v>
      </c>
      <c r="F22" s="40" t="s">
        <v>80</v>
      </c>
      <c r="G22" s="41">
        <v>16.45569281892752</v>
      </c>
      <c r="H22" s="41">
        <v>0.310558707279667</v>
      </c>
      <c r="I22" s="41">
        <f>(N22-O22)/O22*100</f>
        <v>0.54389817751874592</v>
      </c>
      <c r="J22" s="41" t="s">
        <v>81</v>
      </c>
      <c r="K22" s="41">
        <v>11.060000419616699</v>
      </c>
      <c r="L22" s="41">
        <v>11.22</v>
      </c>
      <c r="M22" s="41">
        <v>12.88000011444092</v>
      </c>
      <c r="N22" s="41">
        <v>12.939999580383301</v>
      </c>
      <c r="O22" s="41">
        <v>12.86999988555908</v>
      </c>
      <c r="P22" s="41">
        <v>12.920000076293951</v>
      </c>
      <c r="Q22" s="42">
        <v>12.94</v>
      </c>
      <c r="R22" s="40">
        <v>12.9</v>
      </c>
      <c r="S22" s="40">
        <v>12.9</v>
      </c>
      <c r="T22" s="40">
        <v>12.88</v>
      </c>
      <c r="U22" s="40">
        <v>12.9</v>
      </c>
      <c r="V22" s="40">
        <v>12.92</v>
      </c>
      <c r="W22" s="40">
        <v>12.88</v>
      </c>
      <c r="X22" s="40">
        <v>12.89</v>
      </c>
      <c r="Y22" s="40">
        <v>12.9</v>
      </c>
      <c r="Z22" s="40">
        <v>12.92</v>
      </c>
      <c r="AA22" s="40">
        <v>12.9</v>
      </c>
      <c r="AB22" s="40">
        <v>12.92</v>
      </c>
      <c r="AC22" s="40">
        <v>12.92</v>
      </c>
      <c r="AD22" s="40">
        <v>12.92</v>
      </c>
      <c r="AE22" s="40">
        <v>12.92</v>
      </c>
      <c r="AF22" s="40">
        <v>12.91</v>
      </c>
      <c r="AG22" s="40">
        <v>12.9</v>
      </c>
      <c r="AH22" s="40">
        <v>12.91</v>
      </c>
      <c r="AI22" s="40">
        <v>12.91</v>
      </c>
      <c r="AJ22" s="40">
        <v>12.91</v>
      </c>
      <c r="AK22" s="40">
        <v>12.9</v>
      </c>
      <c r="AL22" s="40">
        <v>12.91</v>
      </c>
      <c r="AM22" s="40">
        <v>12.91</v>
      </c>
      <c r="AN22" s="40">
        <v>12.91</v>
      </c>
      <c r="AO22" s="40">
        <v>12.91</v>
      </c>
      <c r="AP22" s="40">
        <v>12.92</v>
      </c>
      <c r="AQ22" s="40">
        <v>12.92</v>
      </c>
      <c r="AR22" s="40">
        <v>0</v>
      </c>
      <c r="AS22" s="40">
        <v>0</v>
      </c>
      <c r="AT22" s="40">
        <v>-0.04</v>
      </c>
      <c r="AU22" s="40">
        <v>0</v>
      </c>
      <c r="AV22" s="40">
        <v>0</v>
      </c>
      <c r="AW22" s="40">
        <v>0.31</v>
      </c>
      <c r="AX22" s="40">
        <v>0</v>
      </c>
      <c r="AY22" s="40">
        <v>0.08</v>
      </c>
      <c r="AZ22" s="40">
        <v>0.16</v>
      </c>
      <c r="BA22" s="40">
        <v>0.23</v>
      </c>
      <c r="BB22" s="40">
        <v>0.16</v>
      </c>
      <c r="BC22" s="40">
        <v>0.16</v>
      </c>
      <c r="BD22" s="40">
        <v>0.31</v>
      </c>
      <c r="BE22" s="40">
        <v>0.31</v>
      </c>
      <c r="BF22" s="40">
        <v>0.31</v>
      </c>
      <c r="BG22" s="40">
        <v>0.16</v>
      </c>
      <c r="BH22" s="40">
        <v>0.16</v>
      </c>
      <c r="BI22" s="40">
        <v>0.23</v>
      </c>
      <c r="BJ22" s="40">
        <v>0.23</v>
      </c>
      <c r="BK22" s="40">
        <v>0.23</v>
      </c>
      <c r="BL22" s="40">
        <v>0.16</v>
      </c>
      <c r="BM22" s="40">
        <v>0.23</v>
      </c>
      <c r="BN22" s="40">
        <v>0.23</v>
      </c>
      <c r="BO22" s="40">
        <v>0.23</v>
      </c>
      <c r="BP22" s="40">
        <v>0.23</v>
      </c>
      <c r="BQ22" s="40">
        <v>0.31</v>
      </c>
      <c r="BR22" s="40">
        <v>0.27</v>
      </c>
      <c r="BS22" s="40">
        <v>12.88</v>
      </c>
      <c r="BT22" s="47">
        <v>84592749.551620483</v>
      </c>
      <c r="BU22" s="47">
        <v>86400</v>
      </c>
      <c r="BV22" s="47">
        <v>1876082</v>
      </c>
      <c r="BW22" s="48">
        <v>5.1703496968682604E-4</v>
      </c>
    </row>
    <row r="23" spans="1:75" ht="19" customHeight="1" x14ac:dyDescent="0.25">
      <c r="A23" s="40" t="s">
        <v>213</v>
      </c>
      <c r="B23" s="40" t="s">
        <v>118</v>
      </c>
      <c r="C23" s="40" t="s">
        <v>87</v>
      </c>
      <c r="D23" s="40" t="s">
        <v>109</v>
      </c>
      <c r="E23" s="40" t="s">
        <v>214</v>
      </c>
      <c r="F23" s="40" t="s">
        <v>80</v>
      </c>
      <c r="G23" s="41">
        <v>24.999995032946469</v>
      </c>
      <c r="H23" s="41">
        <v>19.666663805643719</v>
      </c>
      <c r="I23" s="41">
        <f>(N23-O23)/O23*100</f>
        <v>25</v>
      </c>
      <c r="J23" s="41" t="s">
        <v>81</v>
      </c>
      <c r="K23" s="41">
        <v>2.4000000953674321</v>
      </c>
      <c r="L23" s="41">
        <v>3.75</v>
      </c>
      <c r="M23" s="41">
        <v>3</v>
      </c>
      <c r="N23" s="41">
        <v>3.75</v>
      </c>
      <c r="O23" s="41">
        <v>3</v>
      </c>
      <c r="P23" s="41">
        <v>3.589999914169312</v>
      </c>
      <c r="Q23" s="40">
        <v>3.1</v>
      </c>
      <c r="R23" s="40">
        <v>3.29</v>
      </c>
      <c r="S23" s="40">
        <v>3.25</v>
      </c>
      <c r="T23" s="40">
        <v>3.3</v>
      </c>
      <c r="U23" s="40">
        <v>3.58</v>
      </c>
      <c r="V23" s="40">
        <v>3.32</v>
      </c>
      <c r="W23" s="40">
        <v>3.2</v>
      </c>
      <c r="X23" s="40">
        <v>3.25</v>
      </c>
      <c r="Y23" s="40">
        <v>3.22</v>
      </c>
      <c r="Z23" s="40">
        <v>3.24</v>
      </c>
      <c r="AA23" s="40">
        <v>3.24</v>
      </c>
      <c r="AB23" s="40">
        <v>3.27</v>
      </c>
      <c r="AC23" s="40">
        <v>3.22</v>
      </c>
      <c r="AD23" s="40">
        <v>3.18</v>
      </c>
      <c r="AE23" s="40">
        <v>3.22</v>
      </c>
      <c r="AF23" s="40">
        <v>3.3</v>
      </c>
      <c r="AG23" s="40">
        <v>3.25</v>
      </c>
      <c r="AH23" s="40">
        <v>3.23</v>
      </c>
      <c r="AI23" s="40">
        <v>3.27</v>
      </c>
      <c r="AJ23" s="40">
        <v>3.4</v>
      </c>
      <c r="AK23" s="40">
        <v>3.56</v>
      </c>
      <c r="AL23" s="40">
        <v>3.75</v>
      </c>
      <c r="AM23" s="40">
        <v>3.72</v>
      </c>
      <c r="AN23" s="40">
        <v>3.65</v>
      </c>
      <c r="AO23" s="40">
        <v>3.62</v>
      </c>
      <c r="AP23" s="40">
        <v>3.69</v>
      </c>
      <c r="AQ23" s="40">
        <v>3.69</v>
      </c>
      <c r="AR23" s="40">
        <v>3</v>
      </c>
      <c r="AS23" s="40">
        <v>6.41</v>
      </c>
      <c r="AT23" s="40">
        <v>6.71</v>
      </c>
      <c r="AU23" s="40">
        <v>8.9700000000000006</v>
      </c>
      <c r="AV23" s="40">
        <v>9.67</v>
      </c>
      <c r="AW23" s="40">
        <v>6.23</v>
      </c>
      <c r="AX23" s="40">
        <v>2.5</v>
      </c>
      <c r="AY23" s="40">
        <v>3.67</v>
      </c>
      <c r="AZ23" s="40">
        <v>6.54</v>
      </c>
      <c r="BA23" s="40">
        <v>6.17</v>
      </c>
      <c r="BB23" s="40">
        <v>8</v>
      </c>
      <c r="BC23" s="40">
        <v>6.33</v>
      </c>
      <c r="BD23" s="40">
        <v>5.67</v>
      </c>
      <c r="BE23" s="40">
        <v>5.33</v>
      </c>
      <c r="BF23" s="40">
        <v>6.67</v>
      </c>
      <c r="BG23" s="40">
        <v>8.17</v>
      </c>
      <c r="BH23" s="40">
        <v>7</v>
      </c>
      <c r="BI23" s="40">
        <v>6.67</v>
      </c>
      <c r="BJ23" s="40">
        <v>8</v>
      </c>
      <c r="BK23" s="40">
        <v>11.17</v>
      </c>
      <c r="BL23" s="40">
        <v>18.329999999999998</v>
      </c>
      <c r="BM23" s="40">
        <v>24</v>
      </c>
      <c r="BN23" s="40">
        <v>20</v>
      </c>
      <c r="BO23" s="40">
        <v>20.34</v>
      </c>
      <c r="BP23" s="40">
        <v>20.56</v>
      </c>
      <c r="BQ23" s="40">
        <v>22.33</v>
      </c>
      <c r="BR23" s="40">
        <v>20.329999999999998</v>
      </c>
      <c r="BS23" s="40">
        <v>3.05</v>
      </c>
      <c r="BT23" s="47">
        <v>40587000</v>
      </c>
      <c r="BU23" s="47">
        <v>1542700</v>
      </c>
      <c r="BV23" s="47">
        <v>9975777</v>
      </c>
      <c r="BW23" s="48">
        <v>1.625838268036665E-3</v>
      </c>
    </row>
    <row r="24" spans="1:75" ht="19" customHeight="1" x14ac:dyDescent="0.25">
      <c r="A24" s="40" t="s">
        <v>215</v>
      </c>
      <c r="B24" s="40" t="s">
        <v>159</v>
      </c>
      <c r="C24" s="40" t="s">
        <v>216</v>
      </c>
      <c r="D24" s="40" t="s">
        <v>98</v>
      </c>
      <c r="E24" s="40" t="s">
        <v>214</v>
      </c>
      <c r="F24" s="40" t="s">
        <v>80</v>
      </c>
      <c r="G24" s="41">
        <v>25.99999904632568</v>
      </c>
      <c r="H24" s="41">
        <v>11.111110059882799</v>
      </c>
      <c r="I24" s="41">
        <f>(N24-O24)/O24*100</f>
        <v>51.639342660450382</v>
      </c>
      <c r="J24" s="41" t="s">
        <v>81</v>
      </c>
      <c r="K24" s="41">
        <v>1</v>
      </c>
      <c r="L24" s="41">
        <v>1.85</v>
      </c>
      <c r="M24" s="41">
        <v>1.2599999904632571</v>
      </c>
      <c r="N24" s="41">
        <v>1.8500000238418579</v>
      </c>
      <c r="O24" s="41">
        <v>1.220000028610229</v>
      </c>
      <c r="P24" s="41">
        <v>1.3999999761581421</v>
      </c>
      <c r="Q24" s="40">
        <v>1.69</v>
      </c>
      <c r="R24" s="42">
        <v>1.85</v>
      </c>
      <c r="S24" s="40">
        <v>1.69</v>
      </c>
      <c r="T24" s="40">
        <v>1.49</v>
      </c>
      <c r="U24" s="40">
        <v>1.48</v>
      </c>
      <c r="V24" s="40">
        <v>1.44</v>
      </c>
      <c r="W24" s="40">
        <v>1.34</v>
      </c>
      <c r="X24" s="40">
        <v>1.35</v>
      </c>
      <c r="Y24" s="40">
        <v>1.32</v>
      </c>
      <c r="Z24" s="40">
        <v>1.3</v>
      </c>
      <c r="AA24" s="40">
        <v>1.33</v>
      </c>
      <c r="AB24" s="40">
        <v>1.34</v>
      </c>
      <c r="AC24" s="40">
        <v>1.38</v>
      </c>
      <c r="AD24" s="40">
        <v>1.3</v>
      </c>
      <c r="AE24" s="40">
        <v>1.25</v>
      </c>
      <c r="AF24" s="40">
        <v>1.27</v>
      </c>
      <c r="AG24" s="40">
        <v>1.32</v>
      </c>
      <c r="AH24" s="40">
        <v>1.31</v>
      </c>
      <c r="AI24" s="40">
        <v>1.28</v>
      </c>
      <c r="AJ24" s="40">
        <v>1.28</v>
      </c>
      <c r="AK24" s="40">
        <v>1.29</v>
      </c>
      <c r="AL24" s="40">
        <v>1.32</v>
      </c>
      <c r="AM24" s="40">
        <v>1.32</v>
      </c>
      <c r="AN24" s="40">
        <v>1.35</v>
      </c>
      <c r="AO24" s="40">
        <v>1.32</v>
      </c>
      <c r="AP24" s="40">
        <v>1.32</v>
      </c>
      <c r="AQ24" s="40">
        <v>1.42</v>
      </c>
      <c r="AR24" s="40">
        <v>19.84</v>
      </c>
      <c r="AS24" s="40">
        <v>24.6</v>
      </c>
      <c r="AT24" s="40">
        <v>16.98</v>
      </c>
      <c r="AU24" s="40">
        <v>16.670000000000002</v>
      </c>
      <c r="AV24" s="40">
        <v>2.38</v>
      </c>
      <c r="AW24" s="40">
        <v>6.35</v>
      </c>
      <c r="AX24" s="40">
        <v>3.97</v>
      </c>
      <c r="AY24" s="40">
        <v>5.31</v>
      </c>
      <c r="AZ24" s="40">
        <v>2.38</v>
      </c>
      <c r="BA24" s="40">
        <v>1.59</v>
      </c>
      <c r="BB24" s="40">
        <v>3.06</v>
      </c>
      <c r="BC24" s="40">
        <v>5.56</v>
      </c>
      <c r="BD24" s="40">
        <v>0</v>
      </c>
      <c r="BE24" s="40">
        <v>-2.38</v>
      </c>
      <c r="BF24" s="40">
        <v>-1.01</v>
      </c>
      <c r="BG24" s="40">
        <v>0</v>
      </c>
      <c r="BH24" s="40">
        <v>3.57</v>
      </c>
      <c r="BI24" s="40">
        <v>0.01</v>
      </c>
      <c r="BJ24" s="40">
        <v>0</v>
      </c>
      <c r="BK24" s="40">
        <v>0.28000000000000003</v>
      </c>
      <c r="BL24" s="40">
        <v>0.4</v>
      </c>
      <c r="BM24" s="40">
        <v>3.57</v>
      </c>
      <c r="BN24" s="40">
        <v>4.76</v>
      </c>
      <c r="BO24" s="40">
        <v>3.17</v>
      </c>
      <c r="BP24" s="40">
        <v>3.18</v>
      </c>
      <c r="BQ24" s="40">
        <v>3.18</v>
      </c>
      <c r="BR24" s="40">
        <v>8.73</v>
      </c>
      <c r="BS24" s="40">
        <v>1.27</v>
      </c>
      <c r="BT24" s="47">
        <v>7224323.3453202248</v>
      </c>
      <c r="BU24" s="47">
        <v>7123100</v>
      </c>
      <c r="BV24" s="47">
        <v>2903202</v>
      </c>
      <c r="BW24" s="48">
        <v>2.020527679438083E-2</v>
      </c>
    </row>
    <row r="25" spans="1:75" ht="19" customHeight="1" x14ac:dyDescent="0.25">
      <c r="A25" s="40" t="s">
        <v>218</v>
      </c>
      <c r="B25" s="40" t="s">
        <v>76</v>
      </c>
      <c r="C25" s="40" t="s">
        <v>87</v>
      </c>
      <c r="D25" s="40" t="s">
        <v>109</v>
      </c>
      <c r="E25" s="40" t="s">
        <v>214</v>
      </c>
      <c r="F25" s="40" t="s">
        <v>80</v>
      </c>
      <c r="G25" s="41">
        <v>48.175179877680833</v>
      </c>
      <c r="H25" s="41">
        <v>144.33498069220551</v>
      </c>
      <c r="I25" s="41">
        <f>(N25-O25)/O25*100</f>
        <v>168.1081067148659</v>
      </c>
      <c r="J25" s="41" t="s">
        <v>81</v>
      </c>
      <c r="K25" s="41">
        <v>1.370000004768372</v>
      </c>
      <c r="L25" s="41">
        <v>4.96</v>
      </c>
      <c r="M25" s="41">
        <v>2.029999971389771</v>
      </c>
      <c r="N25" s="41">
        <v>4.9600000381469727</v>
      </c>
      <c r="O25" s="41">
        <v>1.8500000238418579</v>
      </c>
      <c r="P25" s="41">
        <v>4.9600000381469727</v>
      </c>
      <c r="Q25" s="40">
        <v>2.0299999999999998</v>
      </c>
      <c r="R25" s="40">
        <v>1.93</v>
      </c>
      <c r="S25" s="40">
        <v>2.78</v>
      </c>
      <c r="T25" s="40">
        <v>2.87</v>
      </c>
      <c r="U25" s="40">
        <v>3.01</v>
      </c>
      <c r="V25" s="40">
        <v>3.06</v>
      </c>
      <c r="W25" s="40">
        <v>2.84</v>
      </c>
      <c r="X25" s="40">
        <v>2.93</v>
      </c>
      <c r="Y25" s="40">
        <v>2.78</v>
      </c>
      <c r="Z25" s="40">
        <v>2.61</v>
      </c>
      <c r="AA25" s="40">
        <v>2.6</v>
      </c>
      <c r="AB25" s="40">
        <v>2.52</v>
      </c>
      <c r="AC25" s="40">
        <v>2.39</v>
      </c>
      <c r="AD25" s="40">
        <v>2.36</v>
      </c>
      <c r="AE25" s="40">
        <v>2.29</v>
      </c>
      <c r="AF25" s="40">
        <v>2.4900000000000002</v>
      </c>
      <c r="AG25" s="40">
        <v>2.5499999999999998</v>
      </c>
      <c r="AH25" s="40">
        <v>2.75</v>
      </c>
      <c r="AI25" s="40">
        <v>2.96</v>
      </c>
      <c r="AJ25" s="40">
        <v>3.44</v>
      </c>
      <c r="AK25" s="40">
        <v>3.64</v>
      </c>
      <c r="AL25" s="40">
        <v>3.59</v>
      </c>
      <c r="AM25" s="40">
        <v>4.05</v>
      </c>
      <c r="AN25" s="40">
        <v>4.18</v>
      </c>
      <c r="AO25" s="40">
        <v>4.45</v>
      </c>
      <c r="AP25" s="40">
        <v>4.28</v>
      </c>
      <c r="AQ25" s="40">
        <v>4.96</v>
      </c>
      <c r="AR25" s="40">
        <v>-5.42</v>
      </c>
      <c r="AS25" s="40">
        <v>-7.39</v>
      </c>
      <c r="AT25" s="40">
        <v>28.08</v>
      </c>
      <c r="AU25" s="40">
        <v>25.62</v>
      </c>
      <c r="AV25" s="40">
        <v>43.85</v>
      </c>
      <c r="AW25" s="40">
        <v>30.54</v>
      </c>
      <c r="AX25" s="40">
        <v>35.96</v>
      </c>
      <c r="AY25" s="40">
        <v>34.49</v>
      </c>
      <c r="AZ25" s="40">
        <v>26.55</v>
      </c>
      <c r="BA25" s="40">
        <v>22.17</v>
      </c>
      <c r="BB25" s="40">
        <v>19.71</v>
      </c>
      <c r="BC25" s="40">
        <v>15.27</v>
      </c>
      <c r="BD25" s="40">
        <v>14.78</v>
      </c>
      <c r="BE25" s="40">
        <v>9.36</v>
      </c>
      <c r="BF25" s="40">
        <v>11.08</v>
      </c>
      <c r="BG25" s="40">
        <v>16.68</v>
      </c>
      <c r="BH25" s="40">
        <v>23</v>
      </c>
      <c r="BI25" s="40">
        <v>28.08</v>
      </c>
      <c r="BJ25" s="40">
        <v>38.42</v>
      </c>
      <c r="BK25" s="40">
        <v>56.16</v>
      </c>
      <c r="BL25" s="40">
        <v>76.349999999999994</v>
      </c>
      <c r="BM25" s="40">
        <v>65.52</v>
      </c>
      <c r="BN25" s="40">
        <v>90.15</v>
      </c>
      <c r="BO25" s="40">
        <v>102.95</v>
      </c>
      <c r="BP25" s="40">
        <v>100</v>
      </c>
      <c r="BQ25" s="40">
        <v>103.94</v>
      </c>
      <c r="BR25" s="40">
        <v>141.38999999999999</v>
      </c>
      <c r="BS25" s="40">
        <v>2.54</v>
      </c>
      <c r="BT25" s="47">
        <v>23092670.674538609</v>
      </c>
      <c r="BU25" s="47">
        <v>146324200</v>
      </c>
      <c r="BV25" s="47">
        <v>4139277</v>
      </c>
      <c r="BW25" s="48">
        <v>5.1782956298889883E-2</v>
      </c>
    </row>
    <row r="26" spans="1:75" ht="19" customHeight="1" x14ac:dyDescent="0.25">
      <c r="A26" s="40" t="s">
        <v>219</v>
      </c>
      <c r="B26" s="40" t="s">
        <v>106</v>
      </c>
      <c r="C26" s="40" t="s">
        <v>113</v>
      </c>
      <c r="D26" s="40" t="s">
        <v>98</v>
      </c>
      <c r="E26" s="40" t="s">
        <v>220</v>
      </c>
      <c r="F26" s="40" t="s">
        <v>80</v>
      </c>
      <c r="G26" s="41">
        <v>25.210078814366501</v>
      </c>
      <c r="H26" s="41">
        <v>25.503355221438859</v>
      </c>
      <c r="I26" s="41">
        <f>(N26-O26)/O26*100</f>
        <v>72.794108817218529</v>
      </c>
      <c r="J26" s="41" t="s">
        <v>81</v>
      </c>
      <c r="K26" s="41">
        <v>1.190000057220459</v>
      </c>
      <c r="L26" s="41">
        <v>1.63</v>
      </c>
      <c r="M26" s="41">
        <v>1.4900000095367429</v>
      </c>
      <c r="N26" s="41">
        <v>2.3499999046325679</v>
      </c>
      <c r="O26" s="41">
        <v>1.360000014305115</v>
      </c>
      <c r="P26" s="41">
        <v>1.870000004768372</v>
      </c>
      <c r="Q26" s="40">
        <v>1.64</v>
      </c>
      <c r="R26" s="40">
        <v>1.8</v>
      </c>
      <c r="S26" s="40">
        <v>1.7</v>
      </c>
      <c r="T26" s="40">
        <v>1.89</v>
      </c>
      <c r="U26" s="40">
        <v>2.2000000000000002</v>
      </c>
      <c r="V26" s="42">
        <v>2.35</v>
      </c>
      <c r="W26" s="40">
        <v>2.17</v>
      </c>
      <c r="X26" s="40">
        <v>2.0299999999999998</v>
      </c>
      <c r="Y26" s="40">
        <v>2.02</v>
      </c>
      <c r="Z26" s="40">
        <v>1.81</v>
      </c>
      <c r="AA26" s="40">
        <v>1.75</v>
      </c>
      <c r="AB26" s="40">
        <v>1.77</v>
      </c>
      <c r="AC26" s="40">
        <v>1.78</v>
      </c>
      <c r="AD26" s="40">
        <v>1.75</v>
      </c>
      <c r="AE26" s="40">
        <v>1.69</v>
      </c>
      <c r="AF26" s="40">
        <v>1.8</v>
      </c>
      <c r="AG26" s="40">
        <v>2.04</v>
      </c>
      <c r="AH26" s="40">
        <v>1.93</v>
      </c>
      <c r="AI26" s="40">
        <v>1.83</v>
      </c>
      <c r="AJ26" s="40">
        <v>1.8</v>
      </c>
      <c r="AK26" s="40">
        <v>1.77</v>
      </c>
      <c r="AL26" s="40">
        <v>1.86</v>
      </c>
      <c r="AM26" s="40">
        <v>1.8</v>
      </c>
      <c r="AN26" s="40">
        <v>1.79</v>
      </c>
      <c r="AO26" s="40">
        <v>1.89</v>
      </c>
      <c r="AP26" s="40">
        <v>2</v>
      </c>
      <c r="AQ26" s="40">
        <v>1.9</v>
      </c>
      <c r="AR26" s="40">
        <v>10.050000000000001</v>
      </c>
      <c r="AS26" s="40">
        <v>10</v>
      </c>
      <c r="AT26" s="40">
        <v>5.05</v>
      </c>
      <c r="AU26" s="40">
        <v>22.15</v>
      </c>
      <c r="AV26" s="40">
        <v>46.98</v>
      </c>
      <c r="AW26" s="40">
        <v>38.26</v>
      </c>
      <c r="AX26" s="40">
        <v>27.18</v>
      </c>
      <c r="AY26" s="40">
        <v>35.57</v>
      </c>
      <c r="AZ26" s="40">
        <v>20.2</v>
      </c>
      <c r="BA26" s="40">
        <v>16.11</v>
      </c>
      <c r="BB26" s="40">
        <v>15.43</v>
      </c>
      <c r="BC26" s="40">
        <v>15.43</v>
      </c>
      <c r="BD26" s="40">
        <v>17.45</v>
      </c>
      <c r="BE26" s="40">
        <v>11.41</v>
      </c>
      <c r="BF26" s="40">
        <v>12.74</v>
      </c>
      <c r="BG26" s="40">
        <v>20.81</v>
      </c>
      <c r="BH26" s="40">
        <v>29.53</v>
      </c>
      <c r="BI26" s="40">
        <v>22.15</v>
      </c>
      <c r="BJ26" s="40">
        <v>20.81</v>
      </c>
      <c r="BK26" s="40">
        <v>16.78</v>
      </c>
      <c r="BL26" s="40">
        <v>18.12</v>
      </c>
      <c r="BM26" s="40">
        <v>16.11</v>
      </c>
      <c r="BN26" s="40">
        <v>18.03</v>
      </c>
      <c r="BO26" s="40">
        <v>18</v>
      </c>
      <c r="BP26" s="40">
        <v>22.82</v>
      </c>
      <c r="BQ26" s="40">
        <v>24.77</v>
      </c>
      <c r="BR26" s="40">
        <v>24.16</v>
      </c>
      <c r="BS26" s="40">
        <v>1.76</v>
      </c>
      <c r="BT26" s="47">
        <v>26944266.172456741</v>
      </c>
      <c r="BU26" s="47">
        <v>46239900</v>
      </c>
      <c r="BV26" s="47">
        <v>9964378</v>
      </c>
      <c r="BW26" s="48">
        <v>1.1273859743177151E-2</v>
      </c>
    </row>
    <row r="27" spans="1:75" ht="19" customHeight="1" x14ac:dyDescent="0.25">
      <c r="A27" s="40" t="s">
        <v>224</v>
      </c>
      <c r="B27" s="40" t="s">
        <v>106</v>
      </c>
      <c r="C27" s="40" t="s">
        <v>87</v>
      </c>
      <c r="D27" s="40" t="s">
        <v>109</v>
      </c>
      <c r="E27" s="40" t="s">
        <v>220</v>
      </c>
      <c r="F27" s="40" t="s">
        <v>80</v>
      </c>
      <c r="G27" s="41">
        <v>138.4180698116547</v>
      </c>
      <c r="H27" s="41">
        <v>15.63981888774676</v>
      </c>
      <c r="I27" s="41">
        <f>(N27-O27)/O27*100</f>
        <v>96.428562739847806</v>
      </c>
      <c r="J27" s="41" t="s">
        <v>81</v>
      </c>
      <c r="K27" s="41">
        <v>0.88499999046325684</v>
      </c>
      <c r="L27" s="41">
        <v>0.92</v>
      </c>
      <c r="M27" s="41">
        <v>2.1099998950958252</v>
      </c>
      <c r="N27" s="41">
        <v>3.8499999046325679</v>
      </c>
      <c r="O27" s="41">
        <v>1.9600000381469731</v>
      </c>
      <c r="P27" s="41">
        <v>2.440000057220459</v>
      </c>
      <c r="Q27" s="40">
        <v>2.4700000000000002</v>
      </c>
      <c r="R27" s="40">
        <v>2.2599999999999998</v>
      </c>
      <c r="S27" s="40">
        <v>3.4</v>
      </c>
      <c r="T27" s="40">
        <v>3.51</v>
      </c>
      <c r="U27" s="40">
        <v>3.45</v>
      </c>
      <c r="V27" s="40">
        <v>3.63</v>
      </c>
      <c r="W27" s="40">
        <v>3.36</v>
      </c>
      <c r="X27" s="40">
        <v>3.2</v>
      </c>
      <c r="Y27" s="40">
        <v>3.18</v>
      </c>
      <c r="Z27" s="40">
        <v>2.74</v>
      </c>
      <c r="AA27" s="40">
        <v>2.73</v>
      </c>
      <c r="AB27" s="40">
        <v>2.56</v>
      </c>
      <c r="AC27" s="40">
        <v>2.5</v>
      </c>
      <c r="AD27" s="40">
        <v>2.95</v>
      </c>
      <c r="AE27" s="40">
        <v>3.5</v>
      </c>
      <c r="AF27" s="40">
        <v>3.58</v>
      </c>
      <c r="AG27" s="40">
        <v>3.31</v>
      </c>
      <c r="AH27" s="40">
        <v>3.29</v>
      </c>
      <c r="AI27" s="40">
        <v>3.6</v>
      </c>
      <c r="AJ27" s="42">
        <v>3.85</v>
      </c>
      <c r="AK27" s="40">
        <v>3.44</v>
      </c>
      <c r="AL27" s="40">
        <v>3.3</v>
      </c>
      <c r="AM27" s="40">
        <v>3.4</v>
      </c>
      <c r="AN27" s="40">
        <v>3.32</v>
      </c>
      <c r="AO27" s="40">
        <v>3.21</v>
      </c>
      <c r="AP27" s="40">
        <v>2.98</v>
      </c>
      <c r="AQ27" s="40">
        <v>2.66</v>
      </c>
      <c r="AR27" s="40">
        <v>2.37</v>
      </c>
      <c r="AS27" s="40">
        <v>2.84</v>
      </c>
      <c r="AT27" s="40">
        <v>44.95</v>
      </c>
      <c r="AU27" s="40">
        <v>47.39</v>
      </c>
      <c r="AV27" s="40">
        <v>50.71</v>
      </c>
      <c r="AW27" s="40">
        <v>55.69</v>
      </c>
      <c r="AX27" s="40">
        <v>39.81</v>
      </c>
      <c r="AY27" s="40">
        <v>43.55</v>
      </c>
      <c r="AZ27" s="40">
        <v>24.64</v>
      </c>
      <c r="BA27" s="40">
        <v>24.64</v>
      </c>
      <c r="BB27" s="40">
        <v>17.54</v>
      </c>
      <c r="BC27" s="40">
        <v>14.7</v>
      </c>
      <c r="BD27" s="40">
        <v>14.69</v>
      </c>
      <c r="BE27" s="40">
        <v>38.42</v>
      </c>
      <c r="BF27" s="40">
        <v>55.92</v>
      </c>
      <c r="BG27" s="40">
        <v>55.45</v>
      </c>
      <c r="BH27" s="40">
        <v>50.71</v>
      </c>
      <c r="BI27" s="40">
        <v>44.55</v>
      </c>
      <c r="BJ27" s="40">
        <v>57.82</v>
      </c>
      <c r="BK27" s="40">
        <v>55.45</v>
      </c>
      <c r="BL27" s="40">
        <v>56.03</v>
      </c>
      <c r="BM27" s="40">
        <v>48.34</v>
      </c>
      <c r="BN27" s="40">
        <v>50.71</v>
      </c>
      <c r="BO27" s="40">
        <v>50.24</v>
      </c>
      <c r="BP27" s="40">
        <v>31.75</v>
      </c>
      <c r="BQ27" s="40">
        <v>23.93</v>
      </c>
      <c r="BR27" s="40">
        <v>15.16</v>
      </c>
      <c r="BS27" s="40">
        <v>2.61</v>
      </c>
      <c r="BT27" s="47">
        <v>24996746.757221218</v>
      </c>
      <c r="BU27" s="47">
        <v>225133700</v>
      </c>
      <c r="BV27" s="47">
        <v>5487695</v>
      </c>
      <c r="BW27" s="48">
        <v>2.725351900934728E-2</v>
      </c>
    </row>
    <row r="28" spans="1:75" ht="19" customHeight="1" x14ac:dyDescent="0.25">
      <c r="A28" s="40" t="s">
        <v>228</v>
      </c>
      <c r="B28" s="40" t="s">
        <v>76</v>
      </c>
      <c r="C28" s="40" t="s">
        <v>87</v>
      </c>
      <c r="D28" s="40" t="s">
        <v>98</v>
      </c>
      <c r="E28" s="40" t="s">
        <v>226</v>
      </c>
      <c r="F28" s="40" t="s">
        <v>80</v>
      </c>
      <c r="G28" s="41">
        <v>25.333333015441891</v>
      </c>
      <c r="H28" s="41">
        <v>4.255321442460307</v>
      </c>
      <c r="I28" s="41">
        <f>(N28-O28)/O28*100</f>
        <v>59.090907243657696</v>
      </c>
      <c r="J28" s="41" t="s">
        <v>81</v>
      </c>
      <c r="K28" s="41">
        <v>0.75</v>
      </c>
      <c r="L28" s="41">
        <v>0.89</v>
      </c>
      <c r="M28" s="41">
        <v>0.93999999761581421</v>
      </c>
      <c r="N28" s="41">
        <v>1.3999999761581421</v>
      </c>
      <c r="O28" s="41">
        <v>0.87999999523162842</v>
      </c>
      <c r="P28" s="41">
        <v>0.98000001907348633</v>
      </c>
      <c r="Q28" s="40">
        <v>0.99</v>
      </c>
      <c r="R28" s="40">
        <v>1.35</v>
      </c>
      <c r="S28" s="42">
        <v>1.4</v>
      </c>
      <c r="T28" s="40">
        <v>1.19</v>
      </c>
      <c r="U28" s="40">
        <v>1.07</v>
      </c>
      <c r="V28" s="40">
        <v>1.1200000000000001</v>
      </c>
      <c r="W28" s="40">
        <v>1.05</v>
      </c>
      <c r="X28" s="40">
        <v>1.19</v>
      </c>
      <c r="Y28" s="40">
        <v>1.19</v>
      </c>
      <c r="Z28" s="40">
        <v>1.1200000000000001</v>
      </c>
      <c r="AA28" s="40">
        <v>1.0900000000000001</v>
      </c>
      <c r="AB28" s="40">
        <v>1.07</v>
      </c>
      <c r="AC28" s="40">
        <v>1.1000000000000001</v>
      </c>
      <c r="AD28" s="40">
        <v>1.07</v>
      </c>
      <c r="AE28" s="40">
        <v>1.08</v>
      </c>
      <c r="AF28" s="40">
        <v>1.05</v>
      </c>
      <c r="AG28" s="40">
        <v>1</v>
      </c>
      <c r="AH28" s="40">
        <v>1.02</v>
      </c>
      <c r="AI28" s="40">
        <v>1.02</v>
      </c>
      <c r="AJ28" s="40">
        <v>1.01</v>
      </c>
      <c r="AK28" s="40">
        <v>0.99</v>
      </c>
      <c r="AL28" s="40">
        <v>0.99</v>
      </c>
      <c r="AM28" s="40">
        <v>0.99</v>
      </c>
      <c r="AN28" s="40">
        <v>1.01</v>
      </c>
      <c r="AO28" s="40">
        <v>1.03</v>
      </c>
      <c r="AP28" s="40">
        <v>1.05</v>
      </c>
      <c r="AQ28" s="40">
        <v>1.03</v>
      </c>
      <c r="AR28" s="40">
        <v>-0.3</v>
      </c>
      <c r="AS28" s="40">
        <v>40.53</v>
      </c>
      <c r="AT28" s="40">
        <v>19.149999999999999</v>
      </c>
      <c r="AU28" s="40">
        <v>10.64</v>
      </c>
      <c r="AV28" s="40">
        <v>13.83</v>
      </c>
      <c r="AW28" s="40">
        <v>10.210000000000001</v>
      </c>
      <c r="AX28" s="40">
        <v>6.38</v>
      </c>
      <c r="AY28" s="40">
        <v>26.6</v>
      </c>
      <c r="AZ28" s="40">
        <v>15.43</v>
      </c>
      <c r="BA28" s="40">
        <v>13.83</v>
      </c>
      <c r="BB28" s="40">
        <v>12.78</v>
      </c>
      <c r="BC28" s="40">
        <v>9.0399999999999991</v>
      </c>
      <c r="BD28" s="40">
        <v>13.83</v>
      </c>
      <c r="BE28" s="40">
        <v>12.77</v>
      </c>
      <c r="BF28" s="40">
        <v>9.09</v>
      </c>
      <c r="BG28" s="40">
        <v>5.85</v>
      </c>
      <c r="BH28" s="40">
        <v>-1.05</v>
      </c>
      <c r="BI28" s="40">
        <v>4.3899999999999997</v>
      </c>
      <c r="BJ28" s="40">
        <v>5.35</v>
      </c>
      <c r="BK28" s="40">
        <v>1.65</v>
      </c>
      <c r="BL28" s="40">
        <v>2.66</v>
      </c>
      <c r="BM28" s="40">
        <v>5.21</v>
      </c>
      <c r="BN28" s="40">
        <v>5.04</v>
      </c>
      <c r="BO28" s="40">
        <v>7.45</v>
      </c>
      <c r="BP28" s="40">
        <v>9.0399999999999991</v>
      </c>
      <c r="BQ28" s="40">
        <v>8.5299999999999994</v>
      </c>
      <c r="BR28" s="40">
        <v>5.56</v>
      </c>
      <c r="BS28" s="40">
        <v>0.98</v>
      </c>
      <c r="BT28" s="47">
        <v>8763206.3777732849</v>
      </c>
      <c r="BU28" s="47">
        <v>15266700</v>
      </c>
      <c r="BV28" s="47">
        <v>6359386</v>
      </c>
      <c r="BW28" s="48">
        <v>9.6921306553808817E-3</v>
      </c>
    </row>
    <row r="29" spans="1:75" ht="19" customHeight="1" x14ac:dyDescent="0.25">
      <c r="A29" s="40" t="s">
        <v>229</v>
      </c>
      <c r="B29" s="40" t="s">
        <v>159</v>
      </c>
      <c r="C29" s="40" t="s">
        <v>87</v>
      </c>
      <c r="D29" s="40" t="s">
        <v>78</v>
      </c>
      <c r="E29" s="40" t="s">
        <v>226</v>
      </c>
      <c r="F29" s="40" t="s">
        <v>80</v>
      </c>
      <c r="G29" s="41">
        <v>30.685919732436869</v>
      </c>
      <c r="H29" s="41">
        <v>13.425415767745219</v>
      </c>
      <c r="I29" s="41">
        <f>(N29-O29)/O29*100</f>
        <v>47.09676927135839</v>
      </c>
      <c r="J29" s="41" t="s">
        <v>81</v>
      </c>
      <c r="K29" s="41">
        <v>13.85000038146973</v>
      </c>
      <c r="L29" s="41">
        <v>15.56</v>
      </c>
      <c r="M29" s="41">
        <v>18.10000038146973</v>
      </c>
      <c r="N29" s="41">
        <v>22.79999923706055</v>
      </c>
      <c r="O29" s="41">
        <v>15.5</v>
      </c>
      <c r="P29" s="41">
        <v>20.530000686645511</v>
      </c>
      <c r="Q29" s="40">
        <v>18.100000000000001</v>
      </c>
      <c r="R29" s="40">
        <v>18</v>
      </c>
      <c r="S29" s="40">
        <v>16.5</v>
      </c>
      <c r="T29" s="40">
        <v>16.34</v>
      </c>
      <c r="U29" s="40">
        <v>16.2</v>
      </c>
      <c r="V29" s="40">
        <v>16.03</v>
      </c>
      <c r="W29" s="40">
        <v>16</v>
      </c>
      <c r="X29" s="40">
        <v>16.5</v>
      </c>
      <c r="Y29" s="40">
        <v>16.61</v>
      </c>
      <c r="Z29" s="40">
        <v>16.36</v>
      </c>
      <c r="AA29" s="40">
        <v>16.899999999999999</v>
      </c>
      <c r="AB29" s="40">
        <v>16.95</v>
      </c>
      <c r="AC29" s="40">
        <v>17.2</v>
      </c>
      <c r="AD29" s="40">
        <v>18.5</v>
      </c>
      <c r="AE29" s="40">
        <v>18.600000000000001</v>
      </c>
      <c r="AF29" s="40">
        <v>18.899999999999999</v>
      </c>
      <c r="AG29" s="40">
        <v>18.84</v>
      </c>
      <c r="AH29" s="40">
        <v>19</v>
      </c>
      <c r="AI29" s="40">
        <v>19.78</v>
      </c>
      <c r="AJ29" s="40">
        <v>20.63</v>
      </c>
      <c r="AK29" s="40">
        <v>20.56</v>
      </c>
      <c r="AL29" s="40">
        <v>19.850000000000001</v>
      </c>
      <c r="AM29" s="40">
        <v>21.1</v>
      </c>
      <c r="AN29" s="40">
        <v>21.6</v>
      </c>
      <c r="AO29" s="40">
        <v>20.85</v>
      </c>
      <c r="AP29" s="40">
        <v>20.86</v>
      </c>
      <c r="AQ29" s="40">
        <v>20.6</v>
      </c>
      <c r="AR29" s="40">
        <v>-1.1000000000000001</v>
      </c>
      <c r="AS29" s="40">
        <v>-8.84</v>
      </c>
      <c r="AT29" s="40">
        <v>-10.06</v>
      </c>
      <c r="AU29" s="40">
        <v>-11.71</v>
      </c>
      <c r="AV29" s="40">
        <v>-13.26</v>
      </c>
      <c r="AW29" s="40">
        <v>-11.88</v>
      </c>
      <c r="AX29" s="40">
        <v>-12.6</v>
      </c>
      <c r="AY29" s="40">
        <v>-9.23</v>
      </c>
      <c r="AZ29" s="40">
        <v>-11.38</v>
      </c>
      <c r="BA29" s="40">
        <v>-9.67</v>
      </c>
      <c r="BB29" s="40">
        <v>-7.04</v>
      </c>
      <c r="BC29" s="40">
        <v>-6.49</v>
      </c>
      <c r="BD29" s="40">
        <v>-5.25</v>
      </c>
      <c r="BE29" s="40">
        <v>2.04</v>
      </c>
      <c r="BF29" s="40">
        <v>-1.19</v>
      </c>
      <c r="BG29" s="40">
        <v>2.98</v>
      </c>
      <c r="BH29" s="40">
        <v>3.12</v>
      </c>
      <c r="BI29" s="40">
        <v>4.92</v>
      </c>
      <c r="BJ29" s="40">
        <v>8.7899999999999991</v>
      </c>
      <c r="BK29" s="40">
        <v>11.84</v>
      </c>
      <c r="BL29" s="40">
        <v>6.91</v>
      </c>
      <c r="BM29" s="40">
        <v>8.84</v>
      </c>
      <c r="BN29" s="40">
        <v>15.81</v>
      </c>
      <c r="BO29" s="40">
        <v>12.1</v>
      </c>
      <c r="BP29" s="40">
        <v>11.27</v>
      </c>
      <c r="BQ29" s="40">
        <v>11.99</v>
      </c>
      <c r="BR29" s="40">
        <v>13.43</v>
      </c>
      <c r="BS29" s="40">
        <v>15.6</v>
      </c>
      <c r="BT29" s="47">
        <v>317644146.69456482</v>
      </c>
      <c r="BU29" s="47">
        <v>16013300</v>
      </c>
      <c r="BV29" s="47">
        <v>13720624</v>
      </c>
      <c r="BW29" s="48">
        <v>3.5502758475124747E-2</v>
      </c>
    </row>
    <row r="30" spans="1:75" ht="19" customHeight="1" x14ac:dyDescent="0.25">
      <c r="A30" s="40" t="s">
        <v>232</v>
      </c>
      <c r="B30" s="40" t="s">
        <v>76</v>
      </c>
      <c r="C30" s="40" t="s">
        <v>87</v>
      </c>
      <c r="D30" s="40" t="s">
        <v>122</v>
      </c>
      <c r="E30" s="40" t="s">
        <v>226</v>
      </c>
      <c r="F30" s="40" t="s">
        <v>80</v>
      </c>
      <c r="G30" s="41">
        <v>192.15687007823399</v>
      </c>
      <c r="H30" s="41">
        <v>0.67114029525180596</v>
      </c>
      <c r="I30" s="41">
        <f>(N30-O30)/O30*100</f>
        <v>75.352118647162541</v>
      </c>
      <c r="J30" s="41" t="s">
        <v>81</v>
      </c>
      <c r="K30" s="41">
        <v>0.50999999046325684</v>
      </c>
      <c r="L30" s="41">
        <v>0.56000000000000005</v>
      </c>
      <c r="M30" s="41">
        <v>1.4900000095367429</v>
      </c>
      <c r="N30" s="41">
        <v>2.4900000095367432</v>
      </c>
      <c r="O30" s="41">
        <v>1.419999957084656</v>
      </c>
      <c r="P30" s="41">
        <v>1.5</v>
      </c>
      <c r="Q30" s="40">
        <v>1.65</v>
      </c>
      <c r="R30" s="40">
        <v>1.88</v>
      </c>
      <c r="S30" s="40">
        <v>2.2999999999999998</v>
      </c>
      <c r="T30" s="40">
        <v>2.2999999999999998</v>
      </c>
      <c r="U30" s="40">
        <v>2.02</v>
      </c>
      <c r="V30" s="40">
        <v>2.1800000000000002</v>
      </c>
      <c r="W30" s="40">
        <v>2.13</v>
      </c>
      <c r="X30" s="40">
        <v>2.38</v>
      </c>
      <c r="Y30" s="42">
        <v>2.4900000000000002</v>
      </c>
      <c r="Z30" s="40">
        <v>2.35</v>
      </c>
      <c r="AA30" s="40">
        <v>2.2400000000000002</v>
      </c>
      <c r="AB30" s="40">
        <v>2.2400000000000002</v>
      </c>
      <c r="AC30" s="40">
        <v>2.25</v>
      </c>
      <c r="AD30" s="40">
        <v>2.14</v>
      </c>
      <c r="AE30" s="40">
        <v>2.0499999999999998</v>
      </c>
      <c r="AF30" s="40">
        <v>2.0699999999999998</v>
      </c>
      <c r="AG30" s="40">
        <v>2.02</v>
      </c>
      <c r="AH30" s="40">
        <v>1.93</v>
      </c>
      <c r="AI30" s="40">
        <v>1.9</v>
      </c>
      <c r="AJ30" s="40">
        <v>1.87</v>
      </c>
      <c r="AK30" s="40">
        <v>1.75</v>
      </c>
      <c r="AL30" s="40">
        <v>1.64</v>
      </c>
      <c r="AM30" s="40">
        <v>1.75</v>
      </c>
      <c r="AN30" s="40">
        <v>1.75</v>
      </c>
      <c r="AO30" s="40">
        <v>1.65</v>
      </c>
      <c r="AP30" s="40">
        <v>1.64</v>
      </c>
      <c r="AQ30" s="40">
        <v>1.63</v>
      </c>
      <c r="AR30" s="40">
        <v>10.74</v>
      </c>
      <c r="AS30" s="40">
        <v>26.17</v>
      </c>
      <c r="AT30" s="40">
        <v>41.62</v>
      </c>
      <c r="AU30" s="40">
        <v>33.89</v>
      </c>
      <c r="AV30" s="40">
        <v>27.62</v>
      </c>
      <c r="AW30" s="40">
        <v>41.61</v>
      </c>
      <c r="AX30" s="40">
        <v>32.21</v>
      </c>
      <c r="AY30" s="40">
        <v>59.73</v>
      </c>
      <c r="AZ30" s="40">
        <v>50.32</v>
      </c>
      <c r="BA30" s="40">
        <v>48.32</v>
      </c>
      <c r="BB30" s="40">
        <v>39.6</v>
      </c>
      <c r="BC30" s="40">
        <v>45.64</v>
      </c>
      <c r="BD30" s="40">
        <v>41.85</v>
      </c>
      <c r="BE30" s="40">
        <v>42.95</v>
      </c>
      <c r="BF30" s="40">
        <v>29.52</v>
      </c>
      <c r="BG30" s="40">
        <v>28.52</v>
      </c>
      <c r="BH30" s="40">
        <v>30.2</v>
      </c>
      <c r="BI30" s="40">
        <v>26.85</v>
      </c>
      <c r="BJ30" s="40">
        <v>23.89</v>
      </c>
      <c r="BK30" s="40">
        <v>16.11</v>
      </c>
      <c r="BL30" s="40">
        <v>8.39</v>
      </c>
      <c r="BM30" s="40">
        <v>8.7200000000000006</v>
      </c>
      <c r="BN30" s="40">
        <v>16.440000000000001</v>
      </c>
      <c r="BO30" s="40">
        <v>8.39</v>
      </c>
      <c r="BP30" s="40">
        <v>5.7</v>
      </c>
      <c r="BQ30" s="40">
        <v>7.38</v>
      </c>
      <c r="BR30" s="40">
        <v>1.34</v>
      </c>
      <c r="BS30" s="40">
        <v>1.76</v>
      </c>
      <c r="BT30" s="47">
        <v>26289709.16826725</v>
      </c>
      <c r="BU30" s="47">
        <v>80598700</v>
      </c>
      <c r="BV30" s="47">
        <v>10588186</v>
      </c>
      <c r="BW30" s="48">
        <v>2.7022759139289771E-2</v>
      </c>
    </row>
    <row r="31" spans="1:75" ht="19" customHeight="1" x14ac:dyDescent="0.25">
      <c r="A31" s="40" t="s">
        <v>211</v>
      </c>
      <c r="B31" s="40" t="s">
        <v>106</v>
      </c>
      <c r="C31" s="40" t="s">
        <v>87</v>
      </c>
      <c r="D31" s="40" t="s">
        <v>109</v>
      </c>
      <c r="E31" s="40" t="s">
        <v>234</v>
      </c>
      <c r="F31" s="40" t="s">
        <v>80</v>
      </c>
      <c r="G31" s="41">
        <v>16.459626294429619</v>
      </c>
      <c r="H31" s="41">
        <v>18.266665140787762</v>
      </c>
      <c r="I31" s="41">
        <f>(N31-O31)/O31*100</f>
        <v>26.83615309328578</v>
      </c>
      <c r="J31" s="41" t="s">
        <v>81</v>
      </c>
      <c r="K31" s="41">
        <v>6.440000057220459</v>
      </c>
      <c r="L31" s="41">
        <v>8.98</v>
      </c>
      <c r="M31" s="41">
        <v>7.5</v>
      </c>
      <c r="N31" s="41">
        <v>8.9799995422363281</v>
      </c>
      <c r="O31" s="41">
        <v>7.0799999237060547</v>
      </c>
      <c r="P31" s="41">
        <v>8.869999885559082</v>
      </c>
      <c r="Q31" s="40">
        <v>7.73</v>
      </c>
      <c r="R31" s="40">
        <v>7.89</v>
      </c>
      <c r="S31" s="40">
        <v>8</v>
      </c>
      <c r="T31" s="40">
        <v>7.66</v>
      </c>
      <c r="U31" s="40">
        <v>7.46</v>
      </c>
      <c r="V31" s="40">
        <v>7.57</v>
      </c>
      <c r="W31" s="40">
        <v>7.67</v>
      </c>
      <c r="X31" s="40">
        <v>7.6</v>
      </c>
      <c r="Y31" s="40">
        <v>7.79</v>
      </c>
      <c r="Z31" s="40">
        <v>7.73</v>
      </c>
      <c r="AA31" s="40">
        <v>7.77</v>
      </c>
      <c r="AB31" s="40">
        <v>7.72</v>
      </c>
      <c r="AC31" s="40">
        <v>7.67</v>
      </c>
      <c r="AD31" s="40">
        <v>7.75</v>
      </c>
      <c r="AE31" s="40">
        <v>7.88</v>
      </c>
      <c r="AF31" s="40">
        <v>7.94</v>
      </c>
      <c r="AG31" s="40">
        <v>7.93</v>
      </c>
      <c r="AH31" s="40">
        <v>8</v>
      </c>
      <c r="AI31" s="40">
        <v>7.98</v>
      </c>
      <c r="AJ31" s="40">
        <v>7.85</v>
      </c>
      <c r="AK31" s="40">
        <v>7.79</v>
      </c>
      <c r="AL31" s="40">
        <v>7.75</v>
      </c>
      <c r="AM31" s="40">
        <v>7.77</v>
      </c>
      <c r="AN31" s="40">
        <v>7.83</v>
      </c>
      <c r="AO31" s="40">
        <v>8.5500000000000007</v>
      </c>
      <c r="AP31" s="40">
        <v>8.98</v>
      </c>
      <c r="AQ31" s="40">
        <v>8.9700000000000006</v>
      </c>
      <c r="AR31" s="40">
        <v>3.01</v>
      </c>
      <c r="AS31" s="40">
        <v>3.33</v>
      </c>
      <c r="AT31" s="40">
        <v>-0.53</v>
      </c>
      <c r="AU31" s="40">
        <v>-3</v>
      </c>
      <c r="AV31" s="40">
        <v>-4.2699999999999996</v>
      </c>
      <c r="AW31" s="40">
        <v>0.53</v>
      </c>
      <c r="AX31" s="40">
        <v>-1.1299999999999999</v>
      </c>
      <c r="AY31" s="40">
        <v>1.33</v>
      </c>
      <c r="AZ31" s="40">
        <v>2.13</v>
      </c>
      <c r="BA31" s="40">
        <v>2</v>
      </c>
      <c r="BB31" s="40">
        <v>2.27</v>
      </c>
      <c r="BC31" s="40">
        <v>1.07</v>
      </c>
      <c r="BD31" s="40">
        <v>1.93</v>
      </c>
      <c r="BE31" s="40">
        <v>2.73</v>
      </c>
      <c r="BF31" s="40">
        <v>4.51</v>
      </c>
      <c r="BG31" s="40">
        <v>4.67</v>
      </c>
      <c r="BH31" s="40">
        <v>4.93</v>
      </c>
      <c r="BI31" s="40">
        <v>6.27</v>
      </c>
      <c r="BJ31" s="40">
        <v>4.55</v>
      </c>
      <c r="BK31" s="40">
        <v>2.8</v>
      </c>
      <c r="BL31" s="40">
        <v>2.0699999999999998</v>
      </c>
      <c r="BM31" s="40">
        <v>2.8</v>
      </c>
      <c r="BN31" s="40">
        <v>3.53</v>
      </c>
      <c r="BO31" s="40">
        <v>2.71</v>
      </c>
      <c r="BP31" s="40">
        <v>11.27</v>
      </c>
      <c r="BQ31" s="40">
        <v>16.399999999999999</v>
      </c>
      <c r="BR31" s="40">
        <v>18.28</v>
      </c>
      <c r="BS31" s="40">
        <v>7.17</v>
      </c>
      <c r="BT31" s="47">
        <v>818205000</v>
      </c>
      <c r="BU31" s="47">
        <v>62500100</v>
      </c>
      <c r="BV31" s="47">
        <v>73639067</v>
      </c>
      <c r="BW31" s="48">
        <v>0.49320669692895491</v>
      </c>
    </row>
    <row r="32" spans="1:75" ht="19" customHeight="1" x14ac:dyDescent="0.25">
      <c r="A32" s="40" t="s">
        <v>236</v>
      </c>
      <c r="B32" s="40" t="s">
        <v>118</v>
      </c>
      <c r="C32" s="40" t="s">
        <v>87</v>
      </c>
      <c r="D32" s="40" t="s">
        <v>78</v>
      </c>
      <c r="E32" s="40" t="s">
        <v>234</v>
      </c>
      <c r="F32" s="40" t="s">
        <v>80</v>
      </c>
      <c r="G32" s="41">
        <v>21.825020412487909</v>
      </c>
      <c r="H32" s="41">
        <v>13.436291866763369</v>
      </c>
      <c r="I32" s="41">
        <f>(N32-O32)/O32*100</f>
        <v>19.179165671217334</v>
      </c>
      <c r="J32" s="41" t="s">
        <v>81</v>
      </c>
      <c r="K32" s="41">
        <v>10.63000011444092</v>
      </c>
      <c r="L32" s="41">
        <v>15.1</v>
      </c>
      <c r="M32" s="41">
        <v>12.94999980926514</v>
      </c>
      <c r="N32" s="41">
        <v>15.10000038146973</v>
      </c>
      <c r="O32" s="41">
        <v>12.670000076293951</v>
      </c>
      <c r="P32" s="41">
        <v>14.689999580383301</v>
      </c>
      <c r="Q32" s="40">
        <v>13.37</v>
      </c>
      <c r="R32" s="40">
        <v>13.28</v>
      </c>
      <c r="S32" s="40">
        <v>13.93</v>
      </c>
      <c r="T32" s="40">
        <v>14.71</v>
      </c>
      <c r="U32" s="40">
        <v>15</v>
      </c>
      <c r="V32" s="40">
        <v>14.99</v>
      </c>
      <c r="W32" s="40">
        <v>14.57</v>
      </c>
      <c r="X32" s="40">
        <v>14.63</v>
      </c>
      <c r="Y32" s="40">
        <v>14.74</v>
      </c>
      <c r="Z32" s="40">
        <v>14.79</v>
      </c>
      <c r="AA32" s="40">
        <v>14.76</v>
      </c>
      <c r="AB32" s="40">
        <v>14.68</v>
      </c>
      <c r="AC32" s="40">
        <v>15.07</v>
      </c>
      <c r="AD32" s="42">
        <v>15.1</v>
      </c>
      <c r="AE32" s="40">
        <v>15.03</v>
      </c>
      <c r="AF32" s="40">
        <v>15.01</v>
      </c>
      <c r="AG32" s="40">
        <v>14.75</v>
      </c>
      <c r="AH32" s="40">
        <v>14.71</v>
      </c>
      <c r="AI32" s="40">
        <v>14.62</v>
      </c>
      <c r="AJ32" s="40">
        <v>14.75</v>
      </c>
      <c r="AK32" s="40">
        <v>14.95</v>
      </c>
      <c r="AL32" s="40">
        <v>14.88</v>
      </c>
      <c r="AM32" s="40">
        <v>14.77</v>
      </c>
      <c r="AN32" s="40">
        <v>14.8</v>
      </c>
      <c r="AO32" s="40">
        <v>14.67</v>
      </c>
      <c r="AP32" s="40">
        <v>14.8</v>
      </c>
      <c r="AQ32" s="40">
        <v>14.7</v>
      </c>
      <c r="AR32" s="40">
        <v>1.93</v>
      </c>
      <c r="AS32" s="40">
        <v>0.39</v>
      </c>
      <c r="AT32" s="40">
        <v>5.41</v>
      </c>
      <c r="AU32" s="40">
        <v>12.82</v>
      </c>
      <c r="AV32" s="40">
        <v>15.68</v>
      </c>
      <c r="AW32" s="40">
        <v>12.43</v>
      </c>
      <c r="AX32" s="40">
        <v>9.33</v>
      </c>
      <c r="AY32" s="40">
        <v>12.97</v>
      </c>
      <c r="AZ32" s="40">
        <v>13.75</v>
      </c>
      <c r="BA32" s="40">
        <v>13.44</v>
      </c>
      <c r="BB32" s="40">
        <v>12.47</v>
      </c>
      <c r="BC32" s="40">
        <v>13.28</v>
      </c>
      <c r="BD32" s="40">
        <v>15.75</v>
      </c>
      <c r="BE32" s="40">
        <v>15.82</v>
      </c>
      <c r="BF32" s="40">
        <v>15.68</v>
      </c>
      <c r="BG32" s="40">
        <v>13.82</v>
      </c>
      <c r="BH32" s="40">
        <v>13.44</v>
      </c>
      <c r="BI32" s="40">
        <v>12.43</v>
      </c>
      <c r="BJ32" s="40">
        <v>12.2</v>
      </c>
      <c r="BK32" s="40">
        <v>13.36</v>
      </c>
      <c r="BL32" s="40">
        <v>14.71</v>
      </c>
      <c r="BM32" s="40">
        <v>13.59</v>
      </c>
      <c r="BN32" s="40">
        <v>13.51</v>
      </c>
      <c r="BO32" s="40">
        <v>11.89</v>
      </c>
      <c r="BP32" s="40">
        <v>13.01</v>
      </c>
      <c r="BQ32" s="40">
        <v>13.28</v>
      </c>
      <c r="BR32" s="40">
        <v>13.36</v>
      </c>
      <c r="BS32" s="40">
        <v>14.04</v>
      </c>
      <c r="BT32" s="47">
        <v>1624072426.0797501</v>
      </c>
      <c r="BU32" s="47">
        <v>26206300</v>
      </c>
      <c r="BV32" s="47">
        <v>53786463</v>
      </c>
      <c r="BW32" s="48">
        <v>3.2912128838068419E-2</v>
      </c>
    </row>
    <row r="33" spans="1:75" ht="19" customHeight="1" x14ac:dyDescent="0.25">
      <c r="A33" s="40" t="s">
        <v>243</v>
      </c>
      <c r="B33" s="40" t="s">
        <v>159</v>
      </c>
      <c r="C33" s="40" t="s">
        <v>124</v>
      </c>
      <c r="D33" s="40" t="s">
        <v>98</v>
      </c>
      <c r="E33" s="40" t="s">
        <v>242</v>
      </c>
      <c r="F33" s="40" t="s">
        <v>80</v>
      </c>
      <c r="G33" s="41">
        <v>17.304195368095719</v>
      </c>
      <c r="H33" s="41">
        <v>7.1428576717359737</v>
      </c>
      <c r="I33" s="41">
        <f>(N33-O33)/O33*100</f>
        <v>15.619964319373702</v>
      </c>
      <c r="J33" s="41" t="s">
        <v>81</v>
      </c>
      <c r="K33" s="41">
        <v>5.4899997711181641</v>
      </c>
      <c r="L33" s="41">
        <v>5.57</v>
      </c>
      <c r="M33" s="41">
        <v>6.440000057220459</v>
      </c>
      <c r="N33" s="41">
        <v>7.179999828338623</v>
      </c>
      <c r="O33" s="41">
        <v>6.2100000381469727</v>
      </c>
      <c r="P33" s="41">
        <v>6.9000000953674316</v>
      </c>
      <c r="Q33" s="40">
        <v>6.6</v>
      </c>
      <c r="R33" s="40">
        <v>6.72</v>
      </c>
      <c r="S33" s="40">
        <v>6.93</v>
      </c>
      <c r="T33" s="40">
        <v>6.49</v>
      </c>
      <c r="U33" s="40">
        <v>6.5</v>
      </c>
      <c r="V33" s="40">
        <v>6.48</v>
      </c>
      <c r="W33" s="40">
        <v>6.69</v>
      </c>
      <c r="X33" s="40">
        <v>6.75</v>
      </c>
      <c r="Y33" s="40">
        <v>6.61</v>
      </c>
      <c r="Z33" s="40">
        <v>6.64</v>
      </c>
      <c r="AA33" s="40">
        <v>6.72</v>
      </c>
      <c r="AB33" s="40">
        <v>6.65</v>
      </c>
      <c r="AC33" s="40">
        <v>6.7</v>
      </c>
      <c r="AD33" s="40">
        <v>6.83</v>
      </c>
      <c r="AE33" s="40">
        <v>6.9</v>
      </c>
      <c r="AF33" s="40">
        <v>6.79</v>
      </c>
      <c r="AG33" s="40">
        <v>6.86</v>
      </c>
      <c r="AH33" s="40">
        <v>6.92</v>
      </c>
      <c r="AI33" s="42">
        <v>7.18</v>
      </c>
      <c r="AJ33" s="40">
        <v>7.1</v>
      </c>
      <c r="AK33" s="40">
        <v>7.08</v>
      </c>
      <c r="AL33" s="40">
        <v>6.79</v>
      </c>
      <c r="AM33" s="40">
        <v>6.71</v>
      </c>
      <c r="AN33" s="40">
        <v>6.6</v>
      </c>
      <c r="AO33" s="40">
        <v>6.74</v>
      </c>
      <c r="AP33" s="40">
        <v>6.8</v>
      </c>
      <c r="AQ33" s="40">
        <v>6.94</v>
      </c>
      <c r="AR33" s="40">
        <v>1.4</v>
      </c>
      <c r="AS33" s="40">
        <v>2.64</v>
      </c>
      <c r="AT33" s="40">
        <v>0.78</v>
      </c>
      <c r="AU33" s="40">
        <v>0.78</v>
      </c>
      <c r="AV33" s="40">
        <v>-1.55</v>
      </c>
      <c r="AW33" s="40">
        <v>-0.14000000000000001</v>
      </c>
      <c r="AX33" s="40">
        <v>2.64</v>
      </c>
      <c r="AY33" s="40">
        <v>3.57</v>
      </c>
      <c r="AZ33" s="40">
        <v>0.47</v>
      </c>
      <c r="BA33" s="40">
        <v>2.64</v>
      </c>
      <c r="BB33" s="40">
        <v>2.48</v>
      </c>
      <c r="BC33" s="40">
        <v>2.17</v>
      </c>
      <c r="BD33" s="40">
        <v>3.57</v>
      </c>
      <c r="BE33" s="40">
        <v>5.98</v>
      </c>
      <c r="BF33" s="40">
        <v>3.43</v>
      </c>
      <c r="BG33" s="40">
        <v>4.8099999999999996</v>
      </c>
      <c r="BH33" s="40">
        <v>6.37</v>
      </c>
      <c r="BI33" s="40">
        <v>7.45</v>
      </c>
      <c r="BJ33" s="40">
        <v>8.6999999999999993</v>
      </c>
      <c r="BK33" s="40">
        <v>9.7799999999999994</v>
      </c>
      <c r="BL33" s="40">
        <v>4.04</v>
      </c>
      <c r="BM33" s="40">
        <v>3.82</v>
      </c>
      <c r="BN33" s="40">
        <v>1.24</v>
      </c>
      <c r="BO33" s="40">
        <v>1.55</v>
      </c>
      <c r="BP33" s="40">
        <v>4.34</v>
      </c>
      <c r="BQ33" s="40">
        <v>4.3499999999999996</v>
      </c>
      <c r="BR33" s="40">
        <v>7.14</v>
      </c>
      <c r="BS33" s="40">
        <v>6.26</v>
      </c>
      <c r="BT33" s="47">
        <v>909727288.08307648</v>
      </c>
      <c r="BU33" s="47">
        <v>10730100</v>
      </c>
      <c r="BV33" s="47">
        <v>57356628</v>
      </c>
      <c r="BW33" s="48">
        <v>9.0950430349566579E-3</v>
      </c>
    </row>
    <row r="34" spans="1:75" ht="19" customHeight="1" x14ac:dyDescent="0.25">
      <c r="A34" s="40" t="s">
        <v>249</v>
      </c>
      <c r="B34" s="40" t="s">
        <v>111</v>
      </c>
      <c r="C34" s="40" t="s">
        <v>87</v>
      </c>
      <c r="D34" s="40" t="s">
        <v>109</v>
      </c>
      <c r="E34" s="40" t="s">
        <v>250</v>
      </c>
      <c r="F34" s="40" t="s">
        <v>80</v>
      </c>
      <c r="G34" s="41">
        <v>16.822424179831771</v>
      </c>
      <c r="H34" s="41">
        <v>7.2000026702880859</v>
      </c>
      <c r="I34" s="41">
        <f>(N34-O34)/O34*100</f>
        <v>32.758621221206681</v>
      </c>
      <c r="J34" s="41" t="s">
        <v>81</v>
      </c>
      <c r="K34" s="41">
        <v>1.070000052452087</v>
      </c>
      <c r="L34" s="41">
        <v>1</v>
      </c>
      <c r="M34" s="41">
        <v>1.25</v>
      </c>
      <c r="N34" s="41">
        <v>1.5399999618530269</v>
      </c>
      <c r="O34" s="41">
        <v>1.1599999666213989</v>
      </c>
      <c r="P34" s="41">
        <v>1.3400000333786011</v>
      </c>
      <c r="Q34" s="42">
        <v>1.54</v>
      </c>
      <c r="R34" s="40">
        <v>1.53</v>
      </c>
      <c r="S34" s="40">
        <v>1.53</v>
      </c>
      <c r="T34" s="40">
        <v>1.43</v>
      </c>
      <c r="U34" s="40">
        <v>1.44</v>
      </c>
      <c r="V34" s="40">
        <v>1.45</v>
      </c>
      <c r="W34" s="40">
        <v>1.34</v>
      </c>
      <c r="X34" s="40">
        <v>1.3</v>
      </c>
      <c r="Y34" s="40">
        <v>1.25</v>
      </c>
      <c r="Z34" s="40">
        <v>1.28</v>
      </c>
      <c r="AA34" s="40">
        <v>1.3</v>
      </c>
      <c r="AB34" s="40">
        <v>1.28</v>
      </c>
      <c r="AC34" s="40">
        <v>1.33</v>
      </c>
      <c r="AD34" s="40">
        <v>1.34</v>
      </c>
      <c r="AE34" s="40">
        <v>1.32</v>
      </c>
      <c r="AF34" s="40">
        <v>1.33</v>
      </c>
      <c r="AG34" s="40">
        <v>1.32</v>
      </c>
      <c r="AH34" s="40">
        <v>1.31</v>
      </c>
      <c r="AI34" s="40">
        <v>1.28</v>
      </c>
      <c r="AJ34" s="40">
        <v>1.29</v>
      </c>
      <c r="AK34" s="40">
        <v>1.31</v>
      </c>
      <c r="AL34" s="40">
        <v>1.3</v>
      </c>
      <c r="AM34" s="40">
        <v>1.29</v>
      </c>
      <c r="AN34" s="40">
        <v>1.29</v>
      </c>
      <c r="AO34" s="40">
        <v>1.4</v>
      </c>
      <c r="AP34" s="40">
        <v>1.4</v>
      </c>
      <c r="AQ34" s="40">
        <v>1.37</v>
      </c>
      <c r="AR34" s="40">
        <v>20.8</v>
      </c>
      <c r="AS34" s="40">
        <v>8.8000000000000007</v>
      </c>
      <c r="AT34" s="40">
        <v>12.4</v>
      </c>
      <c r="AU34" s="40">
        <v>5.6</v>
      </c>
      <c r="AV34" s="40">
        <v>13.47</v>
      </c>
      <c r="AW34" s="40">
        <v>7.2</v>
      </c>
      <c r="AX34" s="40">
        <v>3.51</v>
      </c>
      <c r="AY34" s="40">
        <v>-4.8</v>
      </c>
      <c r="AZ34" s="40">
        <v>-2.8</v>
      </c>
      <c r="BA34" s="40">
        <v>0.8</v>
      </c>
      <c r="BB34" s="40">
        <v>2.4</v>
      </c>
      <c r="BC34" s="40">
        <v>2</v>
      </c>
      <c r="BD34" s="40">
        <v>5.58</v>
      </c>
      <c r="BE34" s="40">
        <v>2.4</v>
      </c>
      <c r="BF34" s="40">
        <v>5.59</v>
      </c>
      <c r="BG34" s="40">
        <v>2.4</v>
      </c>
      <c r="BH34" s="40">
        <v>4.0999999999999996</v>
      </c>
      <c r="BI34" s="40">
        <v>1.61</v>
      </c>
      <c r="BJ34" s="40">
        <v>2.39</v>
      </c>
      <c r="BK34" s="40">
        <v>1.2</v>
      </c>
      <c r="BL34" s="40">
        <v>2.41</v>
      </c>
      <c r="BM34" s="40">
        <v>1.6</v>
      </c>
      <c r="BN34" s="40">
        <v>3.2</v>
      </c>
      <c r="BO34" s="40">
        <v>3.6</v>
      </c>
      <c r="BP34" s="40">
        <v>8.8000000000000007</v>
      </c>
      <c r="BQ34" s="40">
        <v>4.8</v>
      </c>
      <c r="BR34" s="40">
        <v>6.4</v>
      </c>
      <c r="BS34" s="40">
        <v>1.1599999999999999</v>
      </c>
      <c r="BT34" s="47">
        <v>39611875</v>
      </c>
      <c r="BU34" s="47">
        <v>21954600</v>
      </c>
      <c r="BV34" s="47">
        <v>23714556</v>
      </c>
      <c r="BW34" s="48">
        <v>3.5094395189182552E-2</v>
      </c>
    </row>
    <row r="35" spans="1:75" ht="19" customHeight="1" x14ac:dyDescent="0.25">
      <c r="A35" s="40" t="s">
        <v>253</v>
      </c>
      <c r="B35" s="40" t="s">
        <v>118</v>
      </c>
      <c r="C35" s="40" t="s">
        <v>87</v>
      </c>
      <c r="D35" s="40" t="s">
        <v>122</v>
      </c>
      <c r="E35" s="40" t="s">
        <v>250</v>
      </c>
      <c r="F35" s="40" t="s">
        <v>80</v>
      </c>
      <c r="G35" s="41">
        <v>23.52940268995053</v>
      </c>
      <c r="H35" s="41">
        <v>0.95238008737019531</v>
      </c>
      <c r="I35" s="41">
        <f>(N35-O35)/O35*100</f>
        <v>40.625005626740659</v>
      </c>
      <c r="J35" s="41" t="s">
        <v>81</v>
      </c>
      <c r="K35" s="41">
        <v>1.700000047683716</v>
      </c>
      <c r="L35" s="41">
        <v>1.5</v>
      </c>
      <c r="M35" s="41">
        <v>2.0999999046325679</v>
      </c>
      <c r="N35" s="41">
        <v>2.7000000476837158</v>
      </c>
      <c r="O35" s="41">
        <v>1.919999957084656</v>
      </c>
      <c r="P35" s="41">
        <v>2.119999885559082</v>
      </c>
      <c r="Q35" s="40">
        <v>2.15</v>
      </c>
      <c r="R35" s="40">
        <v>2.17</v>
      </c>
      <c r="S35" s="40">
        <v>2.36</v>
      </c>
      <c r="T35" s="40">
        <v>2.16</v>
      </c>
      <c r="U35" s="40">
        <v>2.5499999999999998</v>
      </c>
      <c r="V35" s="40">
        <v>2.6</v>
      </c>
      <c r="W35" s="40">
        <v>2.4500000000000002</v>
      </c>
      <c r="X35" s="40">
        <v>2.25</v>
      </c>
      <c r="Y35" s="40">
        <v>2.2599999999999998</v>
      </c>
      <c r="Z35" s="40">
        <v>2.17</v>
      </c>
      <c r="AA35" s="40">
        <v>2.15</v>
      </c>
      <c r="AB35" s="40">
        <v>2.04</v>
      </c>
      <c r="AC35" s="40">
        <v>2.12</v>
      </c>
      <c r="AD35" s="40">
        <v>2.08</v>
      </c>
      <c r="AE35" s="40">
        <v>2.04</v>
      </c>
      <c r="AF35" s="40">
        <v>2.06</v>
      </c>
      <c r="AG35" s="40">
        <v>2.06</v>
      </c>
      <c r="AH35" s="40">
        <v>2.0099999999999998</v>
      </c>
      <c r="AI35" s="40">
        <v>2.0099999999999998</v>
      </c>
      <c r="AJ35" s="40">
        <v>2</v>
      </c>
      <c r="AK35" s="40">
        <v>2.04</v>
      </c>
      <c r="AL35" s="40">
        <v>2.0699999999999998</v>
      </c>
      <c r="AM35" s="40">
        <v>1.99</v>
      </c>
      <c r="AN35" s="40">
        <v>2.02</v>
      </c>
      <c r="AO35" s="40">
        <v>2.1</v>
      </c>
      <c r="AP35" s="40">
        <v>2.08</v>
      </c>
      <c r="AQ35" s="40">
        <v>2.17</v>
      </c>
      <c r="AR35" s="40">
        <v>0.49</v>
      </c>
      <c r="AS35" s="40">
        <v>2.38</v>
      </c>
      <c r="AT35" s="40">
        <v>2.14</v>
      </c>
      <c r="AU35" s="40">
        <v>1.43</v>
      </c>
      <c r="AV35" s="40">
        <v>13.1</v>
      </c>
      <c r="AW35" s="40">
        <v>10</v>
      </c>
      <c r="AX35" s="40">
        <v>7.74</v>
      </c>
      <c r="AY35" s="40">
        <v>2.86</v>
      </c>
      <c r="AZ35" s="40">
        <v>2.59</v>
      </c>
      <c r="BA35" s="40">
        <v>2.17</v>
      </c>
      <c r="BB35" s="40">
        <v>-2.86</v>
      </c>
      <c r="BC35" s="40">
        <v>-4.05</v>
      </c>
      <c r="BD35" s="40">
        <v>-4.76</v>
      </c>
      <c r="BE35" s="40">
        <v>-7.54</v>
      </c>
      <c r="BF35" s="40">
        <v>-3.81</v>
      </c>
      <c r="BG35" s="40">
        <v>-2.38</v>
      </c>
      <c r="BH35" s="40">
        <v>-4.5199999999999996</v>
      </c>
      <c r="BI35" s="40">
        <v>-4.7</v>
      </c>
      <c r="BJ35" s="40">
        <v>-4.76</v>
      </c>
      <c r="BK35" s="40">
        <v>-4.76</v>
      </c>
      <c r="BL35" s="40">
        <v>-2.86</v>
      </c>
      <c r="BM35" s="40">
        <v>-6.02</v>
      </c>
      <c r="BN35" s="40">
        <v>-6.67</v>
      </c>
      <c r="BO35" s="40">
        <v>-5.24</v>
      </c>
      <c r="BP35" s="40">
        <v>-1.04</v>
      </c>
      <c r="BQ35" s="40">
        <v>-4.76</v>
      </c>
      <c r="BR35" s="40">
        <v>0.24</v>
      </c>
      <c r="BS35" s="40">
        <v>2.11</v>
      </c>
      <c r="BT35" s="47">
        <v>21943319.00348663</v>
      </c>
      <c r="BU35" s="47">
        <v>5434300</v>
      </c>
      <c r="BV35" s="47">
        <v>7450567</v>
      </c>
      <c r="BW35" s="48">
        <v>4.7019240280639042E-3</v>
      </c>
    </row>
    <row r="36" spans="1:75" ht="19" customHeight="1" x14ac:dyDescent="0.25">
      <c r="A36" s="40" t="s">
        <v>257</v>
      </c>
      <c r="B36" s="40" t="s">
        <v>96</v>
      </c>
      <c r="C36" s="40" t="s">
        <v>104</v>
      </c>
      <c r="D36" s="40" t="s">
        <v>122</v>
      </c>
      <c r="E36" s="40" t="s">
        <v>250</v>
      </c>
      <c r="F36" s="40" t="s">
        <v>80</v>
      </c>
      <c r="G36" s="41">
        <v>62.499991618096949</v>
      </c>
      <c r="H36" s="41">
        <v>19.23076993614967</v>
      </c>
      <c r="I36" s="41">
        <f>(N36-O36)/O36*100</f>
        <v>55.118114818634737</v>
      </c>
      <c r="J36" s="41" t="s">
        <v>81</v>
      </c>
      <c r="K36" s="41">
        <v>0.80000001192092896</v>
      </c>
      <c r="L36" s="41">
        <v>0.82</v>
      </c>
      <c r="M36" s="41">
        <v>1.299999952316284</v>
      </c>
      <c r="N36" s="41">
        <v>1.970000028610229</v>
      </c>
      <c r="O36" s="41">
        <v>1.2699999809265139</v>
      </c>
      <c r="P36" s="41">
        <v>1.549999952316284</v>
      </c>
      <c r="Q36" s="40">
        <v>1.45</v>
      </c>
      <c r="R36" s="40">
        <v>1.59</v>
      </c>
      <c r="S36" s="40">
        <v>1.97</v>
      </c>
      <c r="T36" s="40">
        <v>1.87</v>
      </c>
      <c r="U36" s="40">
        <v>1.6</v>
      </c>
      <c r="V36" s="40">
        <v>1.67</v>
      </c>
      <c r="W36" s="40">
        <v>1.61</v>
      </c>
      <c r="X36" s="40">
        <v>1.49</v>
      </c>
      <c r="Y36" s="40">
        <v>1.43</v>
      </c>
      <c r="Z36" s="40">
        <v>1.38</v>
      </c>
      <c r="AA36" s="40">
        <v>1.41</v>
      </c>
      <c r="AB36" s="40">
        <v>1.4</v>
      </c>
      <c r="AC36" s="40">
        <v>1.37</v>
      </c>
      <c r="AD36" s="40">
        <v>1.37</v>
      </c>
      <c r="AE36" s="40">
        <v>1.36</v>
      </c>
      <c r="AF36" s="40">
        <v>1.36</v>
      </c>
      <c r="AG36" s="40">
        <v>1.35</v>
      </c>
      <c r="AH36" s="40">
        <v>1.35</v>
      </c>
      <c r="AI36" s="40">
        <v>1.35</v>
      </c>
      <c r="AJ36" s="40">
        <v>1.37</v>
      </c>
      <c r="AK36" s="40">
        <v>1.37</v>
      </c>
      <c r="AL36" s="40">
        <v>1.56</v>
      </c>
      <c r="AM36" s="40">
        <v>1.64</v>
      </c>
      <c r="AN36" s="40">
        <v>1.75</v>
      </c>
      <c r="AO36" s="40">
        <v>1.56</v>
      </c>
      <c r="AP36" s="40">
        <v>1.6</v>
      </c>
      <c r="AQ36" s="40">
        <v>1.49</v>
      </c>
      <c r="AR36" s="40">
        <v>6.54</v>
      </c>
      <c r="AS36" s="40">
        <v>8.4600000000000009</v>
      </c>
      <c r="AT36" s="40">
        <v>32.31</v>
      </c>
      <c r="AU36" s="40">
        <v>18.45</v>
      </c>
      <c r="AV36" s="40">
        <v>10.76</v>
      </c>
      <c r="AW36" s="40">
        <v>23.08</v>
      </c>
      <c r="AX36" s="40">
        <v>14.62</v>
      </c>
      <c r="AY36" s="40">
        <v>10</v>
      </c>
      <c r="AZ36" s="40">
        <v>4.62</v>
      </c>
      <c r="BA36" s="40">
        <v>2.31</v>
      </c>
      <c r="BB36" s="40">
        <v>6.54</v>
      </c>
      <c r="BC36" s="40">
        <v>1.55</v>
      </c>
      <c r="BD36" s="40">
        <v>0.77</v>
      </c>
      <c r="BE36" s="40">
        <v>2.42</v>
      </c>
      <c r="BF36" s="40">
        <v>4.6100000000000003</v>
      </c>
      <c r="BG36" s="40">
        <v>2.31</v>
      </c>
      <c r="BH36" s="40">
        <v>0.38</v>
      </c>
      <c r="BI36" s="40">
        <v>2.69</v>
      </c>
      <c r="BJ36" s="40">
        <v>1.29</v>
      </c>
      <c r="BK36" s="40">
        <v>1.55</v>
      </c>
      <c r="BL36" s="40">
        <v>5.38</v>
      </c>
      <c r="BM36" s="40">
        <v>17.690000000000001</v>
      </c>
      <c r="BN36" s="40">
        <v>23.08</v>
      </c>
      <c r="BO36" s="40">
        <v>14.12</v>
      </c>
      <c r="BP36" s="40">
        <v>16.149999999999999</v>
      </c>
      <c r="BQ36" s="40">
        <v>11.54</v>
      </c>
      <c r="BR36" s="40">
        <v>14.62</v>
      </c>
      <c r="BS36" s="40">
        <v>1.32</v>
      </c>
      <c r="BT36" s="47">
        <v>13328769.51110363</v>
      </c>
      <c r="BU36" s="47">
        <v>47688900</v>
      </c>
      <c r="BV36" s="47">
        <v>4275632</v>
      </c>
      <c r="BW36" s="48">
        <v>0.21617809951838701</v>
      </c>
    </row>
    <row r="37" spans="1:75" ht="19" customHeight="1" x14ac:dyDescent="0.25">
      <c r="A37" s="40" t="s">
        <v>260</v>
      </c>
      <c r="B37" s="40" t="s">
        <v>131</v>
      </c>
      <c r="C37" s="40" t="s">
        <v>124</v>
      </c>
      <c r="D37" s="40" t="s">
        <v>98</v>
      </c>
      <c r="E37" s="40" t="s">
        <v>259</v>
      </c>
      <c r="F37" s="40" t="s">
        <v>80</v>
      </c>
      <c r="G37" s="41">
        <v>19.48051996306679</v>
      </c>
      <c r="H37" s="41">
        <v>3.0434754214800011</v>
      </c>
      <c r="I37" s="41">
        <f>(N37-O37)/O37*100</f>
        <v>14.182696495888655</v>
      </c>
      <c r="J37" s="41" t="s">
        <v>81</v>
      </c>
      <c r="K37" s="41">
        <v>3.8499999046325679</v>
      </c>
      <c r="L37" s="41">
        <v>4.55</v>
      </c>
      <c r="M37" s="41">
        <v>4.5999999046325684</v>
      </c>
      <c r="N37" s="41">
        <v>4.75</v>
      </c>
      <c r="O37" s="41">
        <v>4.1599998474121094</v>
      </c>
      <c r="P37" s="41">
        <v>4.7399997711181641</v>
      </c>
      <c r="Q37" s="40">
        <v>4.5999999999999996</v>
      </c>
      <c r="R37" s="40">
        <v>4.75</v>
      </c>
      <c r="S37" s="40">
        <v>4.62</v>
      </c>
      <c r="T37" s="40">
        <v>4.5</v>
      </c>
      <c r="U37" s="40">
        <v>4.53</v>
      </c>
      <c r="V37" s="40">
        <v>4.59</v>
      </c>
      <c r="W37" s="40">
        <v>4.57</v>
      </c>
      <c r="X37" s="40">
        <v>4.55</v>
      </c>
      <c r="Y37" s="40">
        <v>4.5199999999999996</v>
      </c>
      <c r="Z37" s="40">
        <v>4.7</v>
      </c>
      <c r="AA37" s="40">
        <v>4.74</v>
      </c>
      <c r="AB37" s="40">
        <v>4.51</v>
      </c>
      <c r="AC37" s="40">
        <v>4.4800000000000004</v>
      </c>
      <c r="AD37" s="40">
        <v>4.53</v>
      </c>
      <c r="AE37" s="40">
        <v>4.32</v>
      </c>
      <c r="AF37" s="40">
        <v>4.45</v>
      </c>
      <c r="AG37" s="40">
        <v>4.3</v>
      </c>
      <c r="AH37" s="40">
        <v>4.4000000000000004</v>
      </c>
      <c r="AI37" s="40">
        <v>4.3499999999999996</v>
      </c>
      <c r="AJ37" s="40">
        <v>4.38</v>
      </c>
      <c r="AK37" s="40">
        <v>4.38</v>
      </c>
      <c r="AL37" s="40">
        <v>4.25</v>
      </c>
      <c r="AM37" s="40">
        <v>4.25</v>
      </c>
      <c r="AN37" s="40">
        <v>4.38</v>
      </c>
      <c r="AO37" s="40">
        <v>4.3499999999999996</v>
      </c>
      <c r="AP37" s="40">
        <v>4.6900000000000004</v>
      </c>
      <c r="AQ37" s="40">
        <v>4.74</v>
      </c>
      <c r="AR37" s="40">
        <v>-1.74</v>
      </c>
      <c r="AS37" s="40">
        <v>-1.8</v>
      </c>
      <c r="AT37" s="40">
        <v>-1.0900000000000001</v>
      </c>
      <c r="AU37" s="40">
        <v>-3.35</v>
      </c>
      <c r="AV37" s="40">
        <v>-2.83</v>
      </c>
      <c r="AW37" s="40">
        <v>-2.17</v>
      </c>
      <c r="AX37" s="40">
        <v>-2.4900000000000002</v>
      </c>
      <c r="AY37" s="40">
        <v>-1.74</v>
      </c>
      <c r="AZ37" s="40">
        <v>-1.74</v>
      </c>
      <c r="BA37" s="40">
        <v>2.17</v>
      </c>
      <c r="BB37" s="40">
        <v>-1.96</v>
      </c>
      <c r="BC37" s="40">
        <v>-2.83</v>
      </c>
      <c r="BD37" s="40">
        <v>-2.82</v>
      </c>
      <c r="BE37" s="40">
        <v>-9.56</v>
      </c>
      <c r="BF37" s="40">
        <v>-6.52</v>
      </c>
      <c r="BG37" s="40">
        <v>-6.7</v>
      </c>
      <c r="BH37" s="40">
        <v>-7.61</v>
      </c>
      <c r="BI37" s="40">
        <v>-4.3499999999999996</v>
      </c>
      <c r="BJ37" s="40">
        <v>-5.43</v>
      </c>
      <c r="BK37" s="40">
        <v>-6.52</v>
      </c>
      <c r="BL37" s="40">
        <v>-6.52</v>
      </c>
      <c r="BM37" s="40">
        <v>-7.61</v>
      </c>
      <c r="BN37" s="40">
        <v>-7.61</v>
      </c>
      <c r="BO37" s="40">
        <v>-4.78</v>
      </c>
      <c r="BP37" s="40">
        <v>-5.52</v>
      </c>
      <c r="BQ37" s="40">
        <v>0.87</v>
      </c>
      <c r="BR37" s="40">
        <v>3.04</v>
      </c>
      <c r="BS37" s="40">
        <v>4.3099999999999996</v>
      </c>
      <c r="BT37" s="47">
        <v>29133317.39600658</v>
      </c>
      <c r="BU37" s="47">
        <v>220700</v>
      </c>
      <c r="BV37" s="47">
        <v>2711933</v>
      </c>
      <c r="BW37" s="48">
        <v>8.7819278721118846E-3</v>
      </c>
    </row>
    <row r="38" spans="1:75" ht="19" customHeight="1" x14ac:dyDescent="0.25">
      <c r="A38" s="40" t="s">
        <v>261</v>
      </c>
      <c r="B38" s="40" t="s">
        <v>76</v>
      </c>
      <c r="C38" s="40" t="s">
        <v>87</v>
      </c>
      <c r="D38" s="40" t="s">
        <v>78</v>
      </c>
      <c r="E38" s="40" t="s">
        <v>259</v>
      </c>
      <c r="F38" s="40" t="s">
        <v>80</v>
      </c>
      <c r="G38" s="41">
        <v>24.23245950369898</v>
      </c>
      <c r="H38" s="41">
        <v>7.3551040792792586</v>
      </c>
      <c r="I38" s="41">
        <f>(N38-O38)/O38*100</f>
        <v>17.245581657652188</v>
      </c>
      <c r="J38" s="41" t="s">
        <v>81</v>
      </c>
      <c r="K38" s="41">
        <v>27.360000610351559</v>
      </c>
      <c r="L38" s="41">
        <v>28.77</v>
      </c>
      <c r="M38" s="41">
        <v>33.990001678466797</v>
      </c>
      <c r="N38" s="41">
        <v>38.479999542236328</v>
      </c>
      <c r="O38" s="41">
        <v>32.819999694824219</v>
      </c>
      <c r="P38" s="41">
        <v>36.490001678466797</v>
      </c>
      <c r="Q38" s="40">
        <v>33.99</v>
      </c>
      <c r="R38" s="40">
        <v>34.42</v>
      </c>
      <c r="S38" s="40">
        <v>33.89</v>
      </c>
      <c r="T38" s="40">
        <v>34.5</v>
      </c>
      <c r="U38" s="40">
        <v>34.36</v>
      </c>
      <c r="V38" s="40">
        <v>33.97</v>
      </c>
      <c r="W38" s="40">
        <v>34.1</v>
      </c>
      <c r="X38" s="40">
        <v>34.380000000000003</v>
      </c>
      <c r="Y38" s="40">
        <v>34.86</v>
      </c>
      <c r="Z38" s="40">
        <v>35.19</v>
      </c>
      <c r="AA38" s="40">
        <v>35.89</v>
      </c>
      <c r="AB38" s="40">
        <v>37.64</v>
      </c>
      <c r="AC38" s="40">
        <v>38.479999999999997</v>
      </c>
      <c r="AD38" s="40">
        <v>38.159999999999997</v>
      </c>
      <c r="AE38" s="40">
        <v>37.79</v>
      </c>
      <c r="AF38" s="40">
        <v>38.24</v>
      </c>
      <c r="AG38" s="40">
        <v>37.92</v>
      </c>
      <c r="AH38" s="40">
        <v>37.81</v>
      </c>
      <c r="AI38" s="40">
        <v>37.58</v>
      </c>
      <c r="AJ38" s="40">
        <v>37.14</v>
      </c>
      <c r="AK38" s="40">
        <v>37.090000000000003</v>
      </c>
      <c r="AL38" s="40">
        <v>37.1</v>
      </c>
      <c r="AM38" s="40">
        <v>37.479999999999997</v>
      </c>
      <c r="AN38" s="40">
        <v>37.299999999999997</v>
      </c>
      <c r="AO38" s="40">
        <v>37</v>
      </c>
      <c r="AP38" s="40">
        <v>37.29</v>
      </c>
      <c r="AQ38" s="40">
        <v>36.96</v>
      </c>
      <c r="AR38" s="40">
        <v>-1</v>
      </c>
      <c r="AS38" s="40">
        <v>0.15</v>
      </c>
      <c r="AT38" s="40">
        <v>-2.25</v>
      </c>
      <c r="AU38" s="40">
        <v>0.74</v>
      </c>
      <c r="AV38" s="40">
        <v>-0.43</v>
      </c>
      <c r="AW38" s="40">
        <v>-1.41</v>
      </c>
      <c r="AX38" s="40">
        <v>0.03</v>
      </c>
      <c r="AY38" s="40">
        <v>0.65</v>
      </c>
      <c r="AZ38" s="40">
        <v>2.29</v>
      </c>
      <c r="BA38" s="40">
        <v>3.15</v>
      </c>
      <c r="BB38" s="40">
        <v>5.42</v>
      </c>
      <c r="BC38" s="40">
        <v>10.73</v>
      </c>
      <c r="BD38" s="40">
        <v>12.03</v>
      </c>
      <c r="BE38" s="40">
        <v>10.24</v>
      </c>
      <c r="BF38" s="40">
        <v>9.9700000000000006</v>
      </c>
      <c r="BG38" s="40">
        <v>11.18</v>
      </c>
      <c r="BH38" s="40">
        <v>9.89</v>
      </c>
      <c r="BI38" s="40">
        <v>10.55</v>
      </c>
      <c r="BJ38" s="40">
        <v>8.89</v>
      </c>
      <c r="BK38" s="40">
        <v>8.06</v>
      </c>
      <c r="BL38" s="40">
        <v>8.33</v>
      </c>
      <c r="BM38" s="40">
        <v>8.99</v>
      </c>
      <c r="BN38" s="40">
        <v>9.5299999999999994</v>
      </c>
      <c r="BO38" s="40">
        <v>8.49</v>
      </c>
      <c r="BP38" s="40">
        <v>8.4</v>
      </c>
      <c r="BQ38" s="40">
        <v>8.5</v>
      </c>
      <c r="BR38" s="40">
        <v>7.33</v>
      </c>
      <c r="BS38" s="40">
        <v>33.270000000000003</v>
      </c>
      <c r="BT38" s="47">
        <v>1462973859.2433929</v>
      </c>
      <c r="BU38" s="47">
        <v>2593400</v>
      </c>
      <c r="BV38" s="47">
        <v>38941154</v>
      </c>
      <c r="BW38" s="48">
        <v>2.1625450545199559E-3</v>
      </c>
    </row>
    <row r="39" spans="1:75" ht="19" customHeight="1" x14ac:dyDescent="0.25">
      <c r="A39" s="40" t="s">
        <v>75</v>
      </c>
      <c r="B39" s="40" t="s">
        <v>76</v>
      </c>
      <c r="C39" s="40" t="s">
        <v>77</v>
      </c>
      <c r="D39" s="40" t="s">
        <v>78</v>
      </c>
      <c r="E39" s="40" t="s">
        <v>259</v>
      </c>
      <c r="F39" s="40" t="s">
        <v>80</v>
      </c>
      <c r="G39" s="41">
        <v>71.106551057270963</v>
      </c>
      <c r="H39" s="41">
        <v>125.14970581359449</v>
      </c>
      <c r="I39" s="41">
        <f>(N39-O39)/O39*100</f>
        <v>289.03061633713179</v>
      </c>
      <c r="J39" s="41" t="s">
        <v>81</v>
      </c>
      <c r="K39" s="41">
        <v>0.48800000548362732</v>
      </c>
      <c r="L39" s="41">
        <v>0.51</v>
      </c>
      <c r="M39" s="41">
        <v>0.83499997854232788</v>
      </c>
      <c r="N39" s="41">
        <v>3.0499999523162842</v>
      </c>
      <c r="O39" s="41">
        <v>0.7839999794960022</v>
      </c>
      <c r="P39" s="41">
        <v>1.879999995231628</v>
      </c>
      <c r="Q39" s="40">
        <v>0.86</v>
      </c>
      <c r="R39" s="40">
        <v>0.91</v>
      </c>
      <c r="S39" s="40">
        <v>1.21</v>
      </c>
      <c r="T39" s="40">
        <v>1.29</v>
      </c>
      <c r="U39" s="40">
        <v>1.1499999999999999</v>
      </c>
      <c r="V39" s="40">
        <v>1.1399999999999999</v>
      </c>
      <c r="W39" s="40">
        <v>1.23</v>
      </c>
      <c r="X39" s="40">
        <v>1.25</v>
      </c>
      <c r="Y39" s="40">
        <v>1.22</v>
      </c>
      <c r="Z39" s="40">
        <v>1.35</v>
      </c>
      <c r="AA39" s="40">
        <v>1.58</v>
      </c>
      <c r="AB39" s="40">
        <v>1.71</v>
      </c>
      <c r="AC39" s="40">
        <v>2</v>
      </c>
      <c r="AD39" s="40">
        <v>2.35</v>
      </c>
      <c r="AE39" s="40">
        <v>2.08</v>
      </c>
      <c r="AF39" s="40">
        <v>2.06</v>
      </c>
      <c r="AG39" s="40">
        <v>2.1800000000000002</v>
      </c>
      <c r="AH39" s="40">
        <v>2.36</v>
      </c>
      <c r="AI39" s="40">
        <v>2.4500000000000002</v>
      </c>
      <c r="AJ39" s="40">
        <v>2.87</v>
      </c>
      <c r="AK39" s="40">
        <v>3.04</v>
      </c>
      <c r="AL39" s="40">
        <v>3.05</v>
      </c>
      <c r="AM39" s="40">
        <v>2.86</v>
      </c>
      <c r="AN39" s="40">
        <v>2.84</v>
      </c>
      <c r="AO39" s="40">
        <v>2.66</v>
      </c>
      <c r="AP39" s="40">
        <v>2.2599999999999998</v>
      </c>
      <c r="AQ39" s="40">
        <v>2.0299999999999998</v>
      </c>
      <c r="AR39" s="40">
        <v>2.4</v>
      </c>
      <c r="AS39" s="40">
        <v>1.41</v>
      </c>
      <c r="AT39" s="40">
        <v>44.91</v>
      </c>
      <c r="AU39" s="40">
        <v>29.33</v>
      </c>
      <c r="AV39" s="40">
        <v>36.49</v>
      </c>
      <c r="AW39" s="40">
        <v>29.34</v>
      </c>
      <c r="AX39" s="40">
        <v>38.92</v>
      </c>
      <c r="AY39" s="40">
        <v>36.53</v>
      </c>
      <c r="AZ39" s="40">
        <v>41.32</v>
      </c>
      <c r="BA39" s="40">
        <v>54.49</v>
      </c>
      <c r="BB39" s="40">
        <v>77.25</v>
      </c>
      <c r="BC39" s="40">
        <v>100</v>
      </c>
      <c r="BD39" s="40">
        <v>135.33000000000001</v>
      </c>
      <c r="BE39" s="40">
        <v>157.49</v>
      </c>
      <c r="BF39" s="40">
        <v>123.95</v>
      </c>
      <c r="BG39" s="40">
        <v>120.9</v>
      </c>
      <c r="BH39" s="40">
        <v>156.29</v>
      </c>
      <c r="BI39" s="40">
        <v>182.63</v>
      </c>
      <c r="BJ39" s="40">
        <v>189.83</v>
      </c>
      <c r="BK39" s="40">
        <v>243.71</v>
      </c>
      <c r="BL39" s="40">
        <v>264.07</v>
      </c>
      <c r="BM39" s="40">
        <v>226.95</v>
      </c>
      <c r="BN39" s="40">
        <v>213.77</v>
      </c>
      <c r="BO39" s="40">
        <v>210.18</v>
      </c>
      <c r="BP39" s="40">
        <v>165.84</v>
      </c>
      <c r="BQ39" s="40">
        <v>138.32</v>
      </c>
      <c r="BR39" s="40">
        <v>125.14</v>
      </c>
      <c r="BS39" s="40">
        <v>1</v>
      </c>
      <c r="BT39" s="47">
        <v>26160716.327726841</v>
      </c>
      <c r="BU39" s="47">
        <v>173811000</v>
      </c>
      <c r="BV39" s="47">
        <v>10066090</v>
      </c>
      <c r="BW39" s="48">
        <v>2.7744536359202029E-2</v>
      </c>
    </row>
    <row r="40" spans="1:75" ht="19" customHeight="1" x14ac:dyDescent="0.25">
      <c r="A40" s="40" t="s">
        <v>263</v>
      </c>
      <c r="B40" s="40" t="s">
        <v>111</v>
      </c>
      <c r="C40" s="40" t="s">
        <v>124</v>
      </c>
      <c r="D40" s="40" t="s">
        <v>98</v>
      </c>
      <c r="E40" s="40" t="s">
        <v>259</v>
      </c>
      <c r="F40" s="40" t="s">
        <v>80</v>
      </c>
      <c r="G40" s="41">
        <v>108.3333379899463</v>
      </c>
      <c r="H40" s="41">
        <v>82.875001430511475</v>
      </c>
      <c r="I40" s="41">
        <f>(N40-O40)/O40*100</f>
        <v>130.30303074089736</v>
      </c>
      <c r="J40" s="41" t="s">
        <v>81</v>
      </c>
      <c r="K40" s="41">
        <v>3.839999914169312</v>
      </c>
      <c r="L40" s="41">
        <v>3.65</v>
      </c>
      <c r="M40" s="41">
        <v>8</v>
      </c>
      <c r="N40" s="41">
        <v>15.19999980926514</v>
      </c>
      <c r="O40" s="41">
        <v>6.5999999046325684</v>
      </c>
      <c r="P40" s="41">
        <v>14.63000011444092</v>
      </c>
      <c r="Q40" s="40">
        <v>8.1999999999999993</v>
      </c>
      <c r="R40" s="40">
        <v>7.8</v>
      </c>
      <c r="S40" s="40">
        <v>7.72</v>
      </c>
      <c r="T40" s="40">
        <v>8.4499999999999993</v>
      </c>
      <c r="U40" s="40">
        <v>7.36</v>
      </c>
      <c r="V40" s="40">
        <v>7.17</v>
      </c>
      <c r="W40" s="40">
        <v>7.4</v>
      </c>
      <c r="X40" s="40">
        <v>8.1</v>
      </c>
      <c r="Y40" s="40">
        <v>8.25</v>
      </c>
      <c r="Z40" s="40">
        <v>7.86</v>
      </c>
      <c r="AA40" s="40">
        <v>8.39</v>
      </c>
      <c r="AB40" s="40">
        <v>7.84</v>
      </c>
      <c r="AC40" s="40">
        <v>7.8</v>
      </c>
      <c r="AD40" s="40">
        <v>7.65</v>
      </c>
      <c r="AE40" s="40">
        <v>8.7100000000000009</v>
      </c>
      <c r="AF40" s="40">
        <v>9.08</v>
      </c>
      <c r="AG40" s="40">
        <v>9.4</v>
      </c>
      <c r="AH40" s="40">
        <v>9.67</v>
      </c>
      <c r="AI40" s="40">
        <v>9.75</v>
      </c>
      <c r="AJ40" s="40">
        <v>9.8800000000000008</v>
      </c>
      <c r="AK40" s="40">
        <v>9.82</v>
      </c>
      <c r="AL40" s="40">
        <v>10.08</v>
      </c>
      <c r="AM40" s="40">
        <v>10.06</v>
      </c>
      <c r="AN40" s="40">
        <v>10.18</v>
      </c>
      <c r="AO40" s="40">
        <v>10.25</v>
      </c>
      <c r="AP40" s="40">
        <v>12.19</v>
      </c>
      <c r="AQ40" s="40">
        <v>15.2</v>
      </c>
      <c r="AR40" s="40">
        <v>-4.87</v>
      </c>
      <c r="AS40" s="40">
        <v>-7.38</v>
      </c>
      <c r="AT40" s="40">
        <v>-8.75</v>
      </c>
      <c r="AU40" s="40">
        <v>-9</v>
      </c>
      <c r="AV40" s="40">
        <v>-12.75</v>
      </c>
      <c r="AW40" s="40">
        <v>-11.87</v>
      </c>
      <c r="AX40" s="40">
        <v>-9.6199999999999992</v>
      </c>
      <c r="AY40" s="40">
        <v>-4.37</v>
      </c>
      <c r="AZ40" s="40">
        <v>-4.62</v>
      </c>
      <c r="BA40" s="40">
        <v>-5</v>
      </c>
      <c r="BB40" s="40">
        <v>-3.5</v>
      </c>
      <c r="BC40" s="40">
        <v>-3.5</v>
      </c>
      <c r="BD40" s="40">
        <v>-5.81</v>
      </c>
      <c r="BE40" s="40">
        <v>-5.12</v>
      </c>
      <c r="BF40" s="40">
        <v>4.37</v>
      </c>
      <c r="BG40" s="40">
        <v>11.5</v>
      </c>
      <c r="BH40" s="40">
        <v>13.63</v>
      </c>
      <c r="BI40" s="40">
        <v>19</v>
      </c>
      <c r="BJ40" s="40">
        <v>16.88</v>
      </c>
      <c r="BK40" s="40">
        <v>22.5</v>
      </c>
      <c r="BL40" s="40">
        <v>18.12</v>
      </c>
      <c r="BM40" s="40">
        <v>22.75</v>
      </c>
      <c r="BN40" s="40">
        <v>20.5</v>
      </c>
      <c r="BO40" s="40">
        <v>26.13</v>
      </c>
      <c r="BP40" s="40">
        <v>27.13</v>
      </c>
      <c r="BQ40" s="40">
        <v>50.75</v>
      </c>
      <c r="BR40" s="40">
        <v>86.25</v>
      </c>
      <c r="BS40" s="40">
        <v>6.75</v>
      </c>
      <c r="BT40" s="47">
        <v>473797600</v>
      </c>
      <c r="BU40" s="47">
        <v>154664000</v>
      </c>
      <c r="BV40" s="47">
        <v>6023077</v>
      </c>
      <c r="BW40" s="48">
        <v>1.059756167819206</v>
      </c>
    </row>
    <row r="41" spans="1:75" ht="19" customHeight="1" x14ac:dyDescent="0.25">
      <c r="A41" s="40" t="s">
        <v>265</v>
      </c>
      <c r="B41" s="40" t="s">
        <v>118</v>
      </c>
      <c r="C41" s="40" t="s">
        <v>97</v>
      </c>
      <c r="D41" s="40" t="s">
        <v>98</v>
      </c>
      <c r="E41" s="40" t="s">
        <v>264</v>
      </c>
      <c r="F41" s="40" t="s">
        <v>80</v>
      </c>
      <c r="G41" s="41">
        <v>18.26087326093079</v>
      </c>
      <c r="H41" s="41">
        <v>2.941173634727138</v>
      </c>
      <c r="I41" s="41">
        <f>(N41-O41)/O41*100</f>
        <v>24.999995193173849</v>
      </c>
      <c r="J41" s="41" t="s">
        <v>81</v>
      </c>
      <c r="K41" s="41">
        <v>1.1499999761581421</v>
      </c>
      <c r="L41" s="41">
        <v>1.55</v>
      </c>
      <c r="M41" s="41">
        <v>1.360000014305115</v>
      </c>
      <c r="N41" s="41">
        <v>1.549999952316284</v>
      </c>
      <c r="O41" s="41">
        <v>1.2400000095367429</v>
      </c>
      <c r="P41" s="41">
        <v>1.3999999761581421</v>
      </c>
      <c r="Q41" s="40">
        <v>1.45</v>
      </c>
      <c r="R41" s="40">
        <v>1.53</v>
      </c>
      <c r="S41" s="40">
        <v>1.45</v>
      </c>
      <c r="T41" s="40">
        <v>1.47</v>
      </c>
      <c r="U41" s="40">
        <v>1.44</v>
      </c>
      <c r="V41" s="40">
        <v>1.42</v>
      </c>
      <c r="W41" s="40">
        <v>1.38</v>
      </c>
      <c r="X41" s="40">
        <v>1.35</v>
      </c>
      <c r="Y41" s="40">
        <v>1.41</v>
      </c>
      <c r="Z41" s="40">
        <v>1.39</v>
      </c>
      <c r="AA41" s="40">
        <v>1.39</v>
      </c>
      <c r="AB41" s="40">
        <v>1.38</v>
      </c>
      <c r="AC41" s="40">
        <v>1.37</v>
      </c>
      <c r="AD41" s="40">
        <v>1.35</v>
      </c>
      <c r="AE41" s="40">
        <v>1.35</v>
      </c>
      <c r="AF41" s="40">
        <v>1.35</v>
      </c>
      <c r="AG41" s="40">
        <v>1.29</v>
      </c>
      <c r="AH41" s="40">
        <v>1.29</v>
      </c>
      <c r="AI41" s="40">
        <v>1.28</v>
      </c>
      <c r="AJ41" s="40">
        <v>1.28</v>
      </c>
      <c r="AK41" s="40">
        <v>1.36</v>
      </c>
      <c r="AL41" s="40">
        <v>1.34</v>
      </c>
      <c r="AM41" s="40">
        <v>1.36</v>
      </c>
      <c r="AN41" s="40">
        <v>1.41</v>
      </c>
      <c r="AO41" s="40">
        <v>1.4</v>
      </c>
      <c r="AP41" s="40">
        <v>1.45</v>
      </c>
      <c r="AQ41" s="40">
        <v>1.46</v>
      </c>
      <c r="AR41" s="40">
        <v>4.24</v>
      </c>
      <c r="AS41" s="40">
        <v>9.5500000000000007</v>
      </c>
      <c r="AT41" s="40">
        <v>0.89</v>
      </c>
      <c r="AU41" s="40">
        <v>2.21</v>
      </c>
      <c r="AV41" s="40">
        <v>2.95</v>
      </c>
      <c r="AW41" s="40">
        <v>0.37</v>
      </c>
      <c r="AX41" s="40">
        <v>-1.4</v>
      </c>
      <c r="AY41" s="40">
        <v>-3.57</v>
      </c>
      <c r="AZ41" s="40">
        <v>1.76</v>
      </c>
      <c r="BA41" s="40">
        <v>1.85</v>
      </c>
      <c r="BB41" s="40">
        <v>-1.49</v>
      </c>
      <c r="BC41" s="40">
        <v>0</v>
      </c>
      <c r="BD41" s="40">
        <v>-1.84</v>
      </c>
      <c r="BE41" s="40">
        <v>-1.1000000000000001</v>
      </c>
      <c r="BF41" s="40">
        <v>-2.94</v>
      </c>
      <c r="BG41" s="40">
        <v>-4.78</v>
      </c>
      <c r="BH41" s="40">
        <v>-5.88</v>
      </c>
      <c r="BI41" s="40">
        <v>-6.25</v>
      </c>
      <c r="BJ41" s="40">
        <v>-6.25</v>
      </c>
      <c r="BK41" s="40">
        <v>-6.25</v>
      </c>
      <c r="BL41" s="40">
        <v>-1.47</v>
      </c>
      <c r="BM41" s="40">
        <v>-2.57</v>
      </c>
      <c r="BN41" s="40">
        <v>0</v>
      </c>
      <c r="BO41" s="40">
        <v>2.21</v>
      </c>
      <c r="BP41" s="40">
        <v>2.29</v>
      </c>
      <c r="BQ41" s="40">
        <v>2.96</v>
      </c>
      <c r="BR41" s="40">
        <v>2.21</v>
      </c>
      <c r="BS41" s="40">
        <v>1.31</v>
      </c>
      <c r="BT41" s="47">
        <v>9718777.7022266388</v>
      </c>
      <c r="BU41" s="47">
        <v>9325500</v>
      </c>
      <c r="BV41" s="47">
        <v>6420463</v>
      </c>
      <c r="BW41" s="48">
        <v>4.5648577057448972E-2</v>
      </c>
    </row>
    <row r="42" spans="1:75" ht="19" customHeight="1" x14ac:dyDescent="0.25">
      <c r="A42" s="40" t="s">
        <v>267</v>
      </c>
      <c r="B42" s="40" t="s">
        <v>106</v>
      </c>
      <c r="C42" s="40" t="s">
        <v>87</v>
      </c>
      <c r="D42" s="40" t="s">
        <v>98</v>
      </c>
      <c r="E42" s="40" t="s">
        <v>264</v>
      </c>
      <c r="F42" s="40" t="s">
        <v>80</v>
      </c>
      <c r="G42" s="41">
        <v>48.148144468849239</v>
      </c>
      <c r="H42" s="41">
        <v>29.062501653097549</v>
      </c>
      <c r="I42" s="41">
        <f>(N42-O42)/O42*100</f>
        <v>65.822773063016996</v>
      </c>
      <c r="J42" s="41" t="s">
        <v>81</v>
      </c>
      <c r="K42" s="41">
        <v>2.160000085830688</v>
      </c>
      <c r="L42" s="41">
        <v>5.24</v>
      </c>
      <c r="M42" s="41">
        <v>3.2000000476837158</v>
      </c>
      <c r="N42" s="41">
        <v>5.2399997711181641</v>
      </c>
      <c r="O42" s="41">
        <v>3.160000085830688</v>
      </c>
      <c r="P42" s="41">
        <v>4.130000114440918</v>
      </c>
      <c r="Q42" s="40">
        <v>3.77</v>
      </c>
      <c r="R42" s="40">
        <v>4.09</v>
      </c>
      <c r="S42" s="40">
        <v>5.24</v>
      </c>
      <c r="T42" s="40">
        <v>4.25</v>
      </c>
      <c r="U42" s="40">
        <v>4</v>
      </c>
      <c r="V42" s="40">
        <v>3.82</v>
      </c>
      <c r="W42" s="40">
        <v>3.95</v>
      </c>
      <c r="X42" s="40">
        <v>3.82</v>
      </c>
      <c r="Y42" s="40">
        <v>3.72</v>
      </c>
      <c r="Z42" s="40">
        <v>3.59</v>
      </c>
      <c r="AA42" s="40">
        <v>3.64</v>
      </c>
      <c r="AB42" s="40">
        <v>3.63</v>
      </c>
      <c r="AC42" s="40">
        <v>3.83</v>
      </c>
      <c r="AD42" s="40">
        <v>4.0999999999999996</v>
      </c>
      <c r="AE42" s="40">
        <v>4.5199999999999996</v>
      </c>
      <c r="AF42" s="40">
        <v>4.3099999999999996</v>
      </c>
      <c r="AG42" s="40">
        <v>4.13</v>
      </c>
      <c r="AH42" s="40">
        <v>4.3</v>
      </c>
      <c r="AI42" s="40">
        <v>4.42</v>
      </c>
      <c r="AJ42" s="40">
        <v>4.38</v>
      </c>
      <c r="AK42" s="40">
        <v>4.5</v>
      </c>
      <c r="AL42" s="40">
        <v>4.7</v>
      </c>
      <c r="AM42" s="40">
        <v>4.54</v>
      </c>
      <c r="AN42" s="40">
        <v>4.5</v>
      </c>
      <c r="AO42" s="40">
        <v>4.18</v>
      </c>
      <c r="AP42" s="40">
        <v>4.1500000000000004</v>
      </c>
      <c r="AQ42" s="40">
        <v>4.3</v>
      </c>
      <c r="AR42" s="40">
        <v>8.1199999999999992</v>
      </c>
      <c r="AS42" s="40">
        <v>25.47</v>
      </c>
      <c r="AT42" s="40">
        <v>18.670000000000002</v>
      </c>
      <c r="AU42" s="40">
        <v>21.72</v>
      </c>
      <c r="AV42" s="40">
        <v>11.25</v>
      </c>
      <c r="AW42" s="40">
        <v>12.38</v>
      </c>
      <c r="AX42" s="40">
        <v>15.94</v>
      </c>
      <c r="AY42" s="40">
        <v>15.94</v>
      </c>
      <c r="AZ42" s="40">
        <v>8.59</v>
      </c>
      <c r="BA42" s="40">
        <v>8.1300000000000008</v>
      </c>
      <c r="BB42" s="40">
        <v>12.81</v>
      </c>
      <c r="BC42" s="40">
        <v>9.3699999999999992</v>
      </c>
      <c r="BD42" s="40">
        <v>18.989999999999998</v>
      </c>
      <c r="BE42" s="40">
        <v>24.84</v>
      </c>
      <c r="BF42" s="40">
        <v>28.12</v>
      </c>
      <c r="BG42" s="40">
        <v>28.11</v>
      </c>
      <c r="BH42" s="40">
        <v>24.28</v>
      </c>
      <c r="BI42" s="40">
        <v>30.78</v>
      </c>
      <c r="BJ42" s="40">
        <v>26.72</v>
      </c>
      <c r="BK42" s="40">
        <v>33.44</v>
      </c>
      <c r="BL42" s="40">
        <v>38.130000000000003</v>
      </c>
      <c r="BM42" s="40">
        <v>34.229999999999997</v>
      </c>
      <c r="BN42" s="40">
        <v>36.42</v>
      </c>
      <c r="BO42" s="40">
        <v>26.72</v>
      </c>
      <c r="BP42" s="40">
        <v>22.87</v>
      </c>
      <c r="BQ42" s="40">
        <v>27.66</v>
      </c>
      <c r="BR42" s="40">
        <v>28.67</v>
      </c>
      <c r="BS42" s="40">
        <v>3.43</v>
      </c>
      <c r="BT42" s="47">
        <v>539424008.03804398</v>
      </c>
      <c r="BU42" s="47">
        <v>258508600</v>
      </c>
      <c r="BV42" s="47">
        <v>168048645</v>
      </c>
      <c r="BW42" s="48">
        <v>2.4831464722610531E-2</v>
      </c>
    </row>
    <row r="43" spans="1:75" ht="19" customHeight="1" x14ac:dyDescent="0.25">
      <c r="A43" s="40" t="s">
        <v>269</v>
      </c>
      <c r="B43" s="40" t="s">
        <v>118</v>
      </c>
      <c r="C43" s="40" t="s">
        <v>87</v>
      </c>
      <c r="D43" s="40" t="s">
        <v>98</v>
      </c>
      <c r="E43" s="40" t="s">
        <v>264</v>
      </c>
      <c r="F43" s="40" t="s">
        <v>80</v>
      </c>
      <c r="G43" s="41">
        <v>73.61563646928326</v>
      </c>
      <c r="H43" s="41">
        <v>21.95122125781235</v>
      </c>
      <c r="I43" s="41">
        <f>(N43-O43)/O43*100</f>
        <v>60.219772665012371</v>
      </c>
      <c r="J43" s="41" t="s">
        <v>81</v>
      </c>
      <c r="K43" s="41">
        <v>3.0699999332427979</v>
      </c>
      <c r="L43" s="41">
        <v>7.29</v>
      </c>
      <c r="M43" s="41">
        <v>5.3299999237060547</v>
      </c>
      <c r="N43" s="41">
        <v>7.2899999618530273</v>
      </c>
      <c r="O43" s="41">
        <v>4.5500001907348633</v>
      </c>
      <c r="P43" s="41">
        <v>6.5</v>
      </c>
      <c r="Q43" s="40">
        <v>6.11</v>
      </c>
      <c r="R43" s="40">
        <v>5.89</v>
      </c>
      <c r="S43" s="40">
        <v>6.28</v>
      </c>
      <c r="T43" s="40">
        <v>6.4</v>
      </c>
      <c r="U43" s="40">
        <v>6.1</v>
      </c>
      <c r="V43" s="40">
        <v>6.71</v>
      </c>
      <c r="W43" s="40">
        <v>6.7</v>
      </c>
      <c r="X43" s="40">
        <v>5.89</v>
      </c>
      <c r="Y43" s="40">
        <v>6.39</v>
      </c>
      <c r="Z43" s="40">
        <v>7.19</v>
      </c>
      <c r="AA43" s="40">
        <v>7.29</v>
      </c>
      <c r="AB43" s="40">
        <v>6.95</v>
      </c>
      <c r="AC43" s="40">
        <v>6.8</v>
      </c>
      <c r="AD43" s="40">
        <v>6.6</v>
      </c>
      <c r="AE43" s="40">
        <v>6.2</v>
      </c>
      <c r="AF43" s="40">
        <v>5.89</v>
      </c>
      <c r="AG43" s="40">
        <v>5.81</v>
      </c>
      <c r="AH43" s="40">
        <v>5.85</v>
      </c>
      <c r="AI43" s="40">
        <v>5.99</v>
      </c>
      <c r="AJ43" s="40">
        <v>6.2</v>
      </c>
      <c r="AK43" s="40">
        <v>6.2</v>
      </c>
      <c r="AL43" s="40">
        <v>6</v>
      </c>
      <c r="AM43" s="40">
        <v>6.1</v>
      </c>
      <c r="AN43" s="40">
        <v>5.99</v>
      </c>
      <c r="AO43" s="40">
        <v>5.75</v>
      </c>
      <c r="AP43" s="40">
        <v>6.88</v>
      </c>
      <c r="AQ43" s="40">
        <v>6.95</v>
      </c>
      <c r="AR43" s="40">
        <v>9.94</v>
      </c>
      <c r="AS43" s="40">
        <v>-5.63</v>
      </c>
      <c r="AT43" s="40">
        <v>14.82</v>
      </c>
      <c r="AU43" s="40">
        <v>1.31</v>
      </c>
      <c r="AV43" s="40">
        <v>5.14</v>
      </c>
      <c r="AW43" s="40">
        <v>17.07</v>
      </c>
      <c r="AX43" s="40">
        <v>9.9499999999999993</v>
      </c>
      <c r="AY43" s="40">
        <v>6.35</v>
      </c>
      <c r="AZ43" s="40">
        <v>18.95</v>
      </c>
      <c r="BA43" s="40">
        <v>29.27</v>
      </c>
      <c r="BB43" s="40">
        <v>26.08</v>
      </c>
      <c r="BC43" s="40">
        <v>27.58</v>
      </c>
      <c r="BD43" s="40">
        <v>23.83</v>
      </c>
      <c r="BE43" s="40">
        <v>13.33</v>
      </c>
      <c r="BF43" s="40">
        <v>3.94</v>
      </c>
      <c r="BG43" s="40">
        <v>6</v>
      </c>
      <c r="BH43" s="40">
        <v>5.82</v>
      </c>
      <c r="BI43" s="40">
        <v>4.32</v>
      </c>
      <c r="BJ43" s="40">
        <v>9.94</v>
      </c>
      <c r="BK43" s="40">
        <v>10.69</v>
      </c>
      <c r="BL43" s="40">
        <v>11.26</v>
      </c>
      <c r="BM43" s="40">
        <v>11.63</v>
      </c>
      <c r="BN43" s="40">
        <v>10.69</v>
      </c>
      <c r="BO43" s="40">
        <v>6</v>
      </c>
      <c r="BP43" s="40">
        <v>3.75</v>
      </c>
      <c r="BQ43" s="40">
        <v>27.02</v>
      </c>
      <c r="BR43" s="40">
        <v>21.39</v>
      </c>
      <c r="BS43" s="40">
        <v>5.35</v>
      </c>
      <c r="BT43" s="47">
        <v>51812449.558353417</v>
      </c>
      <c r="BU43" s="47">
        <v>91158800</v>
      </c>
      <c r="BV43" s="47">
        <v>7868594</v>
      </c>
      <c r="BW43" s="48">
        <v>2.1945089554754001E-2</v>
      </c>
    </row>
    <row r="44" spans="1:75" ht="19" customHeight="1" x14ac:dyDescent="0.25">
      <c r="A44" s="40" t="s">
        <v>273</v>
      </c>
      <c r="B44" s="40" t="s">
        <v>106</v>
      </c>
      <c r="C44" s="40" t="s">
        <v>113</v>
      </c>
      <c r="D44" s="40" t="s">
        <v>109</v>
      </c>
      <c r="E44" s="40" t="s">
        <v>274</v>
      </c>
      <c r="F44" s="40" t="s">
        <v>80</v>
      </c>
      <c r="G44" s="41">
        <v>22.566371354661669</v>
      </c>
      <c r="H44" s="41">
        <v>104.69314495798061</v>
      </c>
      <c r="I44" s="41">
        <f>(N44-O44)/O44*100</f>
        <v>290.1515068730925</v>
      </c>
      <c r="J44" s="41" t="s">
        <v>81</v>
      </c>
      <c r="K44" s="41">
        <v>2.2599999904632568</v>
      </c>
      <c r="L44" s="41">
        <v>2.2999999999999998</v>
      </c>
      <c r="M44" s="41">
        <v>2.7699999809265141</v>
      </c>
      <c r="N44" s="41">
        <v>10.30000019073486</v>
      </c>
      <c r="O44" s="41">
        <v>2.6400001049041748</v>
      </c>
      <c r="P44" s="41">
        <v>5.6700000762939453</v>
      </c>
      <c r="Q44" s="40">
        <v>2.9</v>
      </c>
      <c r="R44" s="40">
        <v>3.18</v>
      </c>
      <c r="S44" s="40">
        <v>3.66</v>
      </c>
      <c r="T44" s="40">
        <v>3.77</v>
      </c>
      <c r="U44" s="40">
        <v>3.84</v>
      </c>
      <c r="V44" s="40">
        <v>4.08</v>
      </c>
      <c r="W44" s="40">
        <v>4.3</v>
      </c>
      <c r="X44" s="40">
        <v>4.57</v>
      </c>
      <c r="Y44" s="40">
        <v>5.0999999999999996</v>
      </c>
      <c r="Z44" s="40">
        <v>6.2</v>
      </c>
      <c r="AA44" s="40">
        <v>7</v>
      </c>
      <c r="AB44" s="40">
        <v>6.86</v>
      </c>
      <c r="AC44" s="40">
        <v>6.25</v>
      </c>
      <c r="AD44" s="40">
        <v>6.09</v>
      </c>
      <c r="AE44" s="40">
        <v>6.04</v>
      </c>
      <c r="AF44" s="40">
        <v>6.42</v>
      </c>
      <c r="AG44" s="40">
        <v>7.88</v>
      </c>
      <c r="AH44" s="40">
        <v>8.3699999999999992</v>
      </c>
      <c r="AI44" s="40">
        <v>8.81</v>
      </c>
      <c r="AJ44" s="40">
        <v>9.5</v>
      </c>
      <c r="AK44" s="40">
        <v>9.8800000000000008</v>
      </c>
      <c r="AL44" s="40">
        <v>10.3</v>
      </c>
      <c r="AM44" s="40">
        <v>9.11</v>
      </c>
      <c r="AN44" s="40">
        <v>8.5500000000000007</v>
      </c>
      <c r="AO44" s="40">
        <v>7.65</v>
      </c>
      <c r="AP44" s="40">
        <v>6.87</v>
      </c>
      <c r="AQ44" s="40">
        <v>6.13</v>
      </c>
      <c r="AR44" s="40">
        <v>-0.72</v>
      </c>
      <c r="AS44" s="40">
        <v>13.9</v>
      </c>
      <c r="AT44" s="40">
        <v>27.08</v>
      </c>
      <c r="AU44" s="40">
        <v>22.38</v>
      </c>
      <c r="AV44" s="40">
        <v>36.64</v>
      </c>
      <c r="AW44" s="40">
        <v>46.57</v>
      </c>
      <c r="AX44" s="40">
        <v>41.16</v>
      </c>
      <c r="AY44" s="40">
        <v>63.84</v>
      </c>
      <c r="AZ44" s="40">
        <v>68.95</v>
      </c>
      <c r="BA44" s="40">
        <v>101.62</v>
      </c>
      <c r="BB44" s="40">
        <v>148.74</v>
      </c>
      <c r="BC44" s="40">
        <v>122.56</v>
      </c>
      <c r="BD44" s="40">
        <v>120.04</v>
      </c>
      <c r="BE44" s="40">
        <v>117.69</v>
      </c>
      <c r="BF44" s="40">
        <v>103.25</v>
      </c>
      <c r="BG44" s="40">
        <v>123.1</v>
      </c>
      <c r="BH44" s="40">
        <v>175.45</v>
      </c>
      <c r="BI44" s="40">
        <v>183.03</v>
      </c>
      <c r="BJ44" s="40">
        <v>203.25</v>
      </c>
      <c r="BK44" s="40">
        <v>229.07</v>
      </c>
      <c r="BL44" s="40">
        <v>214.44</v>
      </c>
      <c r="BM44" s="40">
        <v>228.01</v>
      </c>
      <c r="BN44" s="40">
        <v>201.81</v>
      </c>
      <c r="BO44" s="40">
        <v>148.74</v>
      </c>
      <c r="BP44" s="40">
        <v>140.07</v>
      </c>
      <c r="BQ44" s="40">
        <v>108.3</v>
      </c>
      <c r="BR44" s="40">
        <v>102.94</v>
      </c>
      <c r="BS44" s="40">
        <v>3.63</v>
      </c>
      <c r="BT44" s="47">
        <v>38141514.73736763</v>
      </c>
      <c r="BU44" s="47">
        <v>375601800</v>
      </c>
      <c r="BV44" s="47">
        <v>6144339</v>
      </c>
      <c r="BW44" s="48">
        <v>0.1573609463930945</v>
      </c>
    </row>
    <row r="45" spans="1:75" ht="19" customHeight="1" x14ac:dyDescent="0.25">
      <c r="A45" s="40" t="s">
        <v>275</v>
      </c>
      <c r="B45" s="40" t="s">
        <v>106</v>
      </c>
      <c r="C45" s="40" t="s">
        <v>87</v>
      </c>
      <c r="D45" s="40" t="s">
        <v>98</v>
      </c>
      <c r="E45" s="40" t="s">
        <v>274</v>
      </c>
      <c r="F45" s="40" t="s">
        <v>80</v>
      </c>
      <c r="G45" s="41">
        <v>28.662414868814739</v>
      </c>
      <c r="H45" s="41">
        <v>5.9406002530069664</v>
      </c>
      <c r="I45" s="41">
        <f>(N45-O45)/O45*100</f>
        <v>39.175256084896674</v>
      </c>
      <c r="J45" s="41" t="s">
        <v>81</v>
      </c>
      <c r="K45" s="41">
        <v>0.7850000262260437</v>
      </c>
      <c r="L45" s="41">
        <v>0.82</v>
      </c>
      <c r="M45" s="41">
        <v>1.0099999904632571</v>
      </c>
      <c r="N45" s="41">
        <v>1.3500000238418579</v>
      </c>
      <c r="O45" s="41">
        <v>0.97000002861022949</v>
      </c>
      <c r="P45" s="41">
        <v>1.070000052452087</v>
      </c>
      <c r="Q45" s="40">
        <v>1.06</v>
      </c>
      <c r="R45" s="40">
        <v>1.1299999999999999</v>
      </c>
      <c r="S45" s="40">
        <v>1.22</v>
      </c>
      <c r="T45" s="40">
        <v>1.21</v>
      </c>
      <c r="U45" s="40">
        <v>1.1200000000000001</v>
      </c>
      <c r="V45" s="40">
        <v>1.1499999999999999</v>
      </c>
      <c r="W45" s="40">
        <v>1.1200000000000001</v>
      </c>
      <c r="X45" s="40">
        <v>1.19</v>
      </c>
      <c r="Y45" s="40">
        <v>1.28</v>
      </c>
      <c r="Z45" s="40">
        <v>1.35</v>
      </c>
      <c r="AA45" s="40">
        <v>1.21</v>
      </c>
      <c r="AB45" s="40">
        <v>1.17</v>
      </c>
      <c r="AC45" s="40">
        <v>1.18</v>
      </c>
      <c r="AD45" s="40">
        <v>1.1100000000000001</v>
      </c>
      <c r="AE45" s="40">
        <v>1.1000000000000001</v>
      </c>
      <c r="AF45" s="40">
        <v>1.1499999999999999</v>
      </c>
      <c r="AG45" s="40">
        <v>1.1399999999999999</v>
      </c>
      <c r="AH45" s="40">
        <v>1.1200000000000001</v>
      </c>
      <c r="AI45" s="40">
        <v>1.1000000000000001</v>
      </c>
      <c r="AJ45" s="40">
        <v>1.1200000000000001</v>
      </c>
      <c r="AK45" s="40">
        <v>1.1200000000000001</v>
      </c>
      <c r="AL45" s="40">
        <v>1.08</v>
      </c>
      <c r="AM45" s="40">
        <v>1.05</v>
      </c>
      <c r="AN45" s="40">
        <v>1.04</v>
      </c>
      <c r="AO45" s="40">
        <v>1.05</v>
      </c>
      <c r="AP45" s="40">
        <v>1.08</v>
      </c>
      <c r="AQ45" s="40">
        <v>1.0900000000000001</v>
      </c>
      <c r="AR45" s="40">
        <v>2.48</v>
      </c>
      <c r="AS45" s="40">
        <v>8.51</v>
      </c>
      <c r="AT45" s="40">
        <v>17.82</v>
      </c>
      <c r="AU45" s="40">
        <v>7.43</v>
      </c>
      <c r="AV45" s="40">
        <v>5.43</v>
      </c>
      <c r="AW45" s="40">
        <v>7.91</v>
      </c>
      <c r="AX45" s="40">
        <v>9.9</v>
      </c>
      <c r="AY45" s="40">
        <v>17.010000000000002</v>
      </c>
      <c r="AZ45" s="40">
        <v>26.24</v>
      </c>
      <c r="BA45" s="40">
        <v>19.8</v>
      </c>
      <c r="BB45" s="40">
        <v>12.85</v>
      </c>
      <c r="BC45" s="40">
        <v>15.84</v>
      </c>
      <c r="BD45" s="40">
        <v>7.92</v>
      </c>
      <c r="BE45" s="40">
        <v>6.44</v>
      </c>
      <c r="BF45" s="40">
        <v>8.8000000000000007</v>
      </c>
      <c r="BG45" s="40">
        <v>8.9</v>
      </c>
      <c r="BH45" s="40">
        <v>9.9</v>
      </c>
      <c r="BI45" s="40">
        <v>7.43</v>
      </c>
      <c r="BJ45" s="40">
        <v>7.43</v>
      </c>
      <c r="BK45" s="40">
        <v>8.91</v>
      </c>
      <c r="BL45" s="40">
        <v>6.6</v>
      </c>
      <c r="BM45" s="40">
        <v>3.39</v>
      </c>
      <c r="BN45" s="40">
        <v>2.48</v>
      </c>
      <c r="BO45" s="40">
        <v>0.99</v>
      </c>
      <c r="BP45" s="40">
        <v>3.96</v>
      </c>
      <c r="BQ45" s="40">
        <v>4.46</v>
      </c>
      <c r="BR45" s="40">
        <v>5.45</v>
      </c>
      <c r="BS45" s="40">
        <v>1.06</v>
      </c>
      <c r="BT45" s="47">
        <v>61007231.423950203</v>
      </c>
      <c r="BU45" s="47">
        <v>76038000</v>
      </c>
      <c r="BV45" s="47">
        <v>45930566</v>
      </c>
      <c r="BW45" s="48">
        <v>3.3190860308579692E-2</v>
      </c>
    </row>
    <row r="46" spans="1:75" ht="19" customHeight="1" x14ac:dyDescent="0.25">
      <c r="A46" s="40" t="s">
        <v>285</v>
      </c>
      <c r="B46" s="40" t="s">
        <v>76</v>
      </c>
      <c r="C46" s="40" t="s">
        <v>87</v>
      </c>
      <c r="D46" s="40" t="s">
        <v>98</v>
      </c>
      <c r="E46" s="40" t="s">
        <v>284</v>
      </c>
      <c r="F46" s="40" t="s">
        <v>80</v>
      </c>
      <c r="G46" s="41">
        <v>16.24999916180969</v>
      </c>
      <c r="H46" s="41">
        <v>29.032262199420352</v>
      </c>
      <c r="I46" s="41">
        <f>(N46-O46)/O46*100</f>
        <v>87.912086688468918</v>
      </c>
      <c r="J46" s="41" t="s">
        <v>81</v>
      </c>
      <c r="K46" s="41">
        <v>0.80000001192092896</v>
      </c>
      <c r="L46" s="41">
        <v>0.8</v>
      </c>
      <c r="M46" s="41">
        <v>0.93000000715255737</v>
      </c>
      <c r="N46" s="41">
        <v>1.7100000381469731</v>
      </c>
      <c r="O46" s="41">
        <v>0.9100000262260437</v>
      </c>
      <c r="P46" s="41">
        <v>1.200000047683716</v>
      </c>
      <c r="Q46" s="40">
        <v>0.98</v>
      </c>
      <c r="R46" s="40">
        <v>1.08</v>
      </c>
      <c r="S46" s="40">
        <v>1.1200000000000001</v>
      </c>
      <c r="T46" s="40">
        <v>1.1299999999999999</v>
      </c>
      <c r="U46" s="40">
        <v>1.1200000000000001</v>
      </c>
      <c r="V46" s="40">
        <v>1.17</v>
      </c>
      <c r="W46" s="40">
        <v>1.2</v>
      </c>
      <c r="X46" s="40">
        <v>1.71</v>
      </c>
      <c r="Y46" s="40">
        <v>1.56</v>
      </c>
      <c r="Z46" s="40">
        <v>1.45</v>
      </c>
      <c r="AA46" s="40">
        <v>1.37</v>
      </c>
      <c r="AB46" s="40">
        <v>1.2</v>
      </c>
      <c r="AC46" s="40">
        <v>1.25</v>
      </c>
      <c r="AD46" s="40">
        <v>1.4</v>
      </c>
      <c r="AE46" s="40">
        <v>1.33</v>
      </c>
      <c r="AF46" s="40">
        <v>1.29</v>
      </c>
      <c r="AG46" s="40">
        <v>1.34</v>
      </c>
      <c r="AH46" s="40">
        <v>1.39</v>
      </c>
      <c r="AI46" s="40">
        <v>1.47</v>
      </c>
      <c r="AJ46" s="40">
        <v>1.64</v>
      </c>
      <c r="AK46" s="40">
        <v>1.42</v>
      </c>
      <c r="AL46" s="40">
        <v>1.38</v>
      </c>
      <c r="AM46" s="40">
        <v>1.4</v>
      </c>
      <c r="AN46" s="40">
        <v>1.3</v>
      </c>
      <c r="AO46" s="40">
        <v>1.26</v>
      </c>
      <c r="AP46" s="40">
        <v>1.23</v>
      </c>
      <c r="AQ46" s="40">
        <v>1.2</v>
      </c>
      <c r="AR46" s="40">
        <v>1.08</v>
      </c>
      <c r="AS46" s="40">
        <v>7.73</v>
      </c>
      <c r="AT46" s="40">
        <v>9.68</v>
      </c>
      <c r="AU46" s="40">
        <v>12.88</v>
      </c>
      <c r="AV46" s="40">
        <v>15.59</v>
      </c>
      <c r="AW46" s="40">
        <v>21.51</v>
      </c>
      <c r="AX46" s="40">
        <v>28.71</v>
      </c>
      <c r="AY46" s="40">
        <v>66.67</v>
      </c>
      <c r="AZ46" s="40">
        <v>51.61</v>
      </c>
      <c r="BA46" s="40">
        <v>47.3</v>
      </c>
      <c r="BB46" s="40">
        <v>27.42</v>
      </c>
      <c r="BC46" s="40">
        <v>21.1</v>
      </c>
      <c r="BD46" s="40">
        <v>33.869999999999997</v>
      </c>
      <c r="BE46" s="40">
        <v>37.630000000000003</v>
      </c>
      <c r="BF46" s="40">
        <v>28.67</v>
      </c>
      <c r="BG46" s="40">
        <v>32.619999999999997</v>
      </c>
      <c r="BH46" s="40">
        <v>34.409999999999997</v>
      </c>
      <c r="BI46" s="40">
        <v>40.32</v>
      </c>
      <c r="BJ46" s="40">
        <v>54.84</v>
      </c>
      <c r="BK46" s="40">
        <v>49.75</v>
      </c>
      <c r="BL46" s="40">
        <v>36.56</v>
      </c>
      <c r="BM46" s="40">
        <v>46.24</v>
      </c>
      <c r="BN46" s="40">
        <v>39.78</v>
      </c>
      <c r="BO46" s="40">
        <v>28.12</v>
      </c>
      <c r="BP46" s="40">
        <v>30.1</v>
      </c>
      <c r="BQ46" s="40">
        <v>25.96</v>
      </c>
      <c r="BR46" s="40">
        <v>26.88</v>
      </c>
      <c r="BS46" s="40">
        <v>1.03</v>
      </c>
      <c r="BT46" s="47">
        <v>20628609.158653021</v>
      </c>
      <c r="BU46" s="47">
        <v>121200300</v>
      </c>
      <c r="BV46" s="47">
        <v>18579500</v>
      </c>
      <c r="BW46" s="48">
        <v>1.49851077800802</v>
      </c>
    </row>
    <row r="47" spans="1:75" ht="19" customHeight="1" x14ac:dyDescent="0.25">
      <c r="A47" s="40" t="s">
        <v>288</v>
      </c>
      <c r="B47" s="40" t="s">
        <v>76</v>
      </c>
      <c r="C47" s="40" t="s">
        <v>87</v>
      </c>
      <c r="D47" s="40" t="s">
        <v>78</v>
      </c>
      <c r="E47" s="40" t="s">
        <v>284</v>
      </c>
      <c r="F47" s="40" t="s">
        <v>80</v>
      </c>
      <c r="G47" s="41">
        <v>38.461549042245032</v>
      </c>
      <c r="H47" s="41">
        <v>2.777775018303593</v>
      </c>
      <c r="I47" s="41">
        <f>(N47-O47)/O47*100</f>
        <v>55.208337795920748</v>
      </c>
      <c r="J47" s="41" t="s">
        <v>81</v>
      </c>
      <c r="K47" s="41">
        <v>0.77999997138977051</v>
      </c>
      <c r="L47" s="41">
        <v>0.83</v>
      </c>
      <c r="M47" s="41">
        <v>1.080000042915344</v>
      </c>
      <c r="N47" s="41">
        <v>1.4900000095367429</v>
      </c>
      <c r="O47" s="41">
        <v>0.95999997854232788</v>
      </c>
      <c r="P47" s="41">
        <v>1.110000014305115</v>
      </c>
      <c r="Q47" s="40">
        <v>1.29</v>
      </c>
      <c r="R47" s="40">
        <v>1.28</v>
      </c>
      <c r="S47" s="40">
        <v>1.49</v>
      </c>
      <c r="T47" s="40">
        <v>1.27</v>
      </c>
      <c r="U47" s="40">
        <v>1.21</v>
      </c>
      <c r="V47" s="40">
        <v>1.21</v>
      </c>
      <c r="W47" s="40">
        <v>1.2</v>
      </c>
      <c r="X47" s="40">
        <v>1.2</v>
      </c>
      <c r="Y47" s="40">
        <v>1.17</v>
      </c>
      <c r="Z47" s="40">
        <v>1.1399999999999999</v>
      </c>
      <c r="AA47" s="40">
        <v>1.1200000000000001</v>
      </c>
      <c r="AB47" s="40">
        <v>1.06</v>
      </c>
      <c r="AC47" s="40">
        <v>1.06</v>
      </c>
      <c r="AD47" s="40">
        <v>1.1000000000000001</v>
      </c>
      <c r="AE47" s="40">
        <v>1.1000000000000001</v>
      </c>
      <c r="AF47" s="40">
        <v>1.06</v>
      </c>
      <c r="AG47" s="40">
        <v>1.04</v>
      </c>
      <c r="AH47" s="40">
        <v>1.03</v>
      </c>
      <c r="AI47" s="40">
        <v>1.02</v>
      </c>
      <c r="AJ47" s="40">
        <v>1</v>
      </c>
      <c r="AK47" s="40">
        <v>1.01</v>
      </c>
      <c r="AL47" s="40">
        <v>1.0900000000000001</v>
      </c>
      <c r="AM47" s="40">
        <v>1.08</v>
      </c>
      <c r="AN47" s="40">
        <v>1.08</v>
      </c>
      <c r="AO47" s="40">
        <v>1.1399999999999999</v>
      </c>
      <c r="AP47" s="40">
        <v>1.18</v>
      </c>
      <c r="AQ47" s="40">
        <v>1.1100000000000001</v>
      </c>
      <c r="AR47" s="40">
        <v>11.11</v>
      </c>
      <c r="AS47" s="40">
        <v>10.28</v>
      </c>
      <c r="AT47" s="40">
        <v>15.28</v>
      </c>
      <c r="AU47" s="40">
        <v>11.11</v>
      </c>
      <c r="AV47" s="40">
        <v>6.02</v>
      </c>
      <c r="AW47" s="40">
        <v>6.02</v>
      </c>
      <c r="AX47" s="40">
        <v>7.87</v>
      </c>
      <c r="AY47" s="40">
        <v>6.11</v>
      </c>
      <c r="AZ47" s="40">
        <v>5.09</v>
      </c>
      <c r="BA47" s="40">
        <v>-1.85</v>
      </c>
      <c r="BB47" s="40">
        <v>-4.63</v>
      </c>
      <c r="BC47" s="40">
        <v>-3.24</v>
      </c>
      <c r="BD47" s="40">
        <v>-2.57</v>
      </c>
      <c r="BE47" s="40">
        <v>-3.24</v>
      </c>
      <c r="BF47" s="40">
        <v>-3.25</v>
      </c>
      <c r="BG47" s="40">
        <v>-4.63</v>
      </c>
      <c r="BH47" s="40">
        <v>-5.56</v>
      </c>
      <c r="BI47" s="40">
        <v>-8.33</v>
      </c>
      <c r="BJ47" s="40">
        <v>-8.32</v>
      </c>
      <c r="BK47" s="40">
        <v>-7.41</v>
      </c>
      <c r="BL47" s="40">
        <v>-6.49</v>
      </c>
      <c r="BM47" s="40">
        <v>-5.09</v>
      </c>
      <c r="BN47" s="40">
        <v>-1.39</v>
      </c>
      <c r="BO47" s="40">
        <v>-0.74</v>
      </c>
      <c r="BP47" s="40">
        <v>2.78</v>
      </c>
      <c r="BQ47" s="40">
        <v>-3.7</v>
      </c>
      <c r="BR47" s="40">
        <v>0</v>
      </c>
      <c r="BS47" s="40">
        <v>1.07</v>
      </c>
      <c r="BT47" s="47">
        <v>46946197.865474217</v>
      </c>
      <c r="BU47" s="47">
        <v>11799100</v>
      </c>
      <c r="BV47" s="47">
        <v>31803896</v>
      </c>
      <c r="BW47" s="48">
        <v>3.3205051355972241E-3</v>
      </c>
    </row>
    <row r="48" spans="1:75" ht="19" customHeight="1" x14ac:dyDescent="0.25">
      <c r="A48" s="40" t="s">
        <v>289</v>
      </c>
      <c r="B48" s="40" t="s">
        <v>118</v>
      </c>
      <c r="C48" s="40" t="s">
        <v>87</v>
      </c>
      <c r="D48" s="40" t="s">
        <v>98</v>
      </c>
      <c r="E48" s="40" t="s">
        <v>284</v>
      </c>
      <c r="F48" s="40" t="s">
        <v>80</v>
      </c>
      <c r="G48" s="41">
        <v>40.336124099469032</v>
      </c>
      <c r="H48" s="41">
        <v>25.748500514848519</v>
      </c>
      <c r="I48" s="41">
        <f>(N48-O48)/O48*100</f>
        <v>51.46580444566009</v>
      </c>
      <c r="J48" s="41" t="s">
        <v>81</v>
      </c>
      <c r="K48" s="41">
        <v>2.380000114440918</v>
      </c>
      <c r="L48" s="41">
        <v>2.73</v>
      </c>
      <c r="M48" s="41">
        <v>3.339999914169312</v>
      </c>
      <c r="N48" s="41">
        <v>4.6500000953674316</v>
      </c>
      <c r="O48" s="41">
        <v>3.0699999332427979</v>
      </c>
      <c r="P48" s="41">
        <v>4.1999998092651367</v>
      </c>
      <c r="Q48" s="40">
        <v>3.4</v>
      </c>
      <c r="R48" s="40">
        <v>3.85</v>
      </c>
      <c r="S48" s="40">
        <v>4.09</v>
      </c>
      <c r="T48" s="40">
        <v>4.6500000000000004</v>
      </c>
      <c r="U48" s="40">
        <v>4.37</v>
      </c>
      <c r="V48" s="40">
        <v>4.1900000000000004</v>
      </c>
      <c r="W48" s="40">
        <v>3.98</v>
      </c>
      <c r="X48" s="40">
        <v>3.81</v>
      </c>
      <c r="Y48" s="40">
        <v>4.1399999999999997</v>
      </c>
      <c r="Z48" s="40">
        <v>4.04</v>
      </c>
      <c r="AA48" s="40">
        <v>4.13</v>
      </c>
      <c r="AB48" s="40">
        <v>3.88</v>
      </c>
      <c r="AC48" s="40">
        <v>3.84</v>
      </c>
      <c r="AD48" s="40">
        <v>3.77</v>
      </c>
      <c r="AE48" s="40">
        <v>3.74</v>
      </c>
      <c r="AF48" s="40">
        <v>3.57</v>
      </c>
      <c r="AG48" s="40">
        <v>3.49</v>
      </c>
      <c r="AH48" s="40">
        <v>3.47</v>
      </c>
      <c r="AI48" s="40">
        <v>3.52</v>
      </c>
      <c r="AJ48" s="40">
        <v>3.42</v>
      </c>
      <c r="AK48" s="40">
        <v>3.95</v>
      </c>
      <c r="AL48" s="40">
        <v>3.89</v>
      </c>
      <c r="AM48" s="40">
        <v>3.89</v>
      </c>
      <c r="AN48" s="40">
        <v>4.2300000000000004</v>
      </c>
      <c r="AO48" s="40">
        <v>4.2699999999999996</v>
      </c>
      <c r="AP48" s="40">
        <v>4.49</v>
      </c>
      <c r="AQ48" s="40">
        <v>4.55</v>
      </c>
      <c r="AR48" s="40">
        <v>1.1399999999999999</v>
      </c>
      <c r="AS48" s="40">
        <v>12.86</v>
      </c>
      <c r="AT48" s="40">
        <v>21.86</v>
      </c>
      <c r="AU48" s="40">
        <v>26.35</v>
      </c>
      <c r="AV48" s="40">
        <v>19.48</v>
      </c>
      <c r="AW48" s="40">
        <v>14.97</v>
      </c>
      <c r="AX48" s="40">
        <v>12.72</v>
      </c>
      <c r="AY48" s="40">
        <v>10.18</v>
      </c>
      <c r="AZ48" s="40">
        <v>18.86</v>
      </c>
      <c r="BA48" s="40">
        <v>15.27</v>
      </c>
      <c r="BB48" s="40">
        <v>16.16</v>
      </c>
      <c r="BC48" s="40">
        <v>13.92</v>
      </c>
      <c r="BD48" s="40">
        <v>12.66</v>
      </c>
      <c r="BE48" s="40">
        <v>11.93</v>
      </c>
      <c r="BF48" s="40">
        <v>2.1</v>
      </c>
      <c r="BG48" s="40">
        <v>2.69</v>
      </c>
      <c r="BH48" s="40">
        <v>0.3</v>
      </c>
      <c r="BI48" s="40">
        <v>2.69</v>
      </c>
      <c r="BJ48" s="40">
        <v>-0.15</v>
      </c>
      <c r="BK48" s="40">
        <v>-3.29</v>
      </c>
      <c r="BL48" s="40">
        <v>14.67</v>
      </c>
      <c r="BM48" s="40">
        <v>11.08</v>
      </c>
      <c r="BN48" s="40">
        <v>12.4</v>
      </c>
      <c r="BO48" s="40">
        <v>20.96</v>
      </c>
      <c r="BP48" s="40">
        <v>18.559999999999999</v>
      </c>
      <c r="BQ48" s="40">
        <v>30.84</v>
      </c>
      <c r="BR48" s="40">
        <v>24.85</v>
      </c>
      <c r="BS48" s="40">
        <v>3.56</v>
      </c>
      <c r="BT48" s="47">
        <v>106403379.26566599</v>
      </c>
      <c r="BU48" s="47">
        <v>318299600</v>
      </c>
      <c r="BV48" s="47">
        <v>11774028</v>
      </c>
      <c r="BW48" s="48">
        <v>0.25842175676837192</v>
      </c>
    </row>
    <row r="49" spans="1:75" ht="19" customHeight="1" x14ac:dyDescent="0.25">
      <c r="A49" s="40" t="s">
        <v>291</v>
      </c>
      <c r="B49" s="40" t="s">
        <v>96</v>
      </c>
      <c r="C49" s="40" t="s">
        <v>87</v>
      </c>
      <c r="D49" s="40" t="s">
        <v>109</v>
      </c>
      <c r="E49" s="40" t="s">
        <v>292</v>
      </c>
      <c r="F49" s="40" t="s">
        <v>80</v>
      </c>
      <c r="G49" s="41">
        <v>17.84430782092852</v>
      </c>
      <c r="H49" s="41">
        <v>1.5243863435390701</v>
      </c>
      <c r="I49" s="41">
        <f>(N49-O49)/O49*100</f>
        <v>21.840346046311737</v>
      </c>
      <c r="J49" s="41" t="s">
        <v>81</v>
      </c>
      <c r="K49" s="41">
        <v>8.3500003814697266</v>
      </c>
      <c r="L49" s="41">
        <v>8.9</v>
      </c>
      <c r="M49" s="41">
        <v>9.8400001525878906</v>
      </c>
      <c r="N49" s="41">
        <v>10.989999771118161</v>
      </c>
      <c r="O49" s="41">
        <v>9.0200004577636719</v>
      </c>
      <c r="P49" s="41">
        <v>9.9899997711181641</v>
      </c>
      <c r="Q49" s="40">
        <v>10.3</v>
      </c>
      <c r="R49" s="40">
        <v>9.93</v>
      </c>
      <c r="S49" s="40">
        <v>10.99</v>
      </c>
      <c r="T49" s="40">
        <v>10.44</v>
      </c>
      <c r="U49" s="40">
        <v>10.45</v>
      </c>
      <c r="V49" s="40">
        <v>10</v>
      </c>
      <c r="W49" s="40">
        <v>9.68</v>
      </c>
      <c r="X49" s="40">
        <v>9.44</v>
      </c>
      <c r="Y49" s="40">
        <v>9.4</v>
      </c>
      <c r="Z49" s="40">
        <v>9.6199999999999992</v>
      </c>
      <c r="AA49" s="40">
        <v>9.85</v>
      </c>
      <c r="AB49" s="40">
        <v>10.050000000000001</v>
      </c>
      <c r="AC49" s="40">
        <v>9.98</v>
      </c>
      <c r="AD49" s="40">
        <v>9.66</v>
      </c>
      <c r="AE49" s="40">
        <v>9.75</v>
      </c>
      <c r="AF49" s="40">
        <v>9.67</v>
      </c>
      <c r="AG49" s="40">
        <v>9.5299999999999994</v>
      </c>
      <c r="AH49" s="40">
        <v>9.65</v>
      </c>
      <c r="AI49" s="40">
        <v>9.64</v>
      </c>
      <c r="AJ49" s="40">
        <v>9.6</v>
      </c>
      <c r="AK49" s="40">
        <v>9.3800000000000008</v>
      </c>
      <c r="AL49" s="40">
        <v>9.4</v>
      </c>
      <c r="AM49" s="40">
        <v>9.3000000000000007</v>
      </c>
      <c r="AN49" s="40">
        <v>9.4499999999999993</v>
      </c>
      <c r="AO49" s="40">
        <v>9.99</v>
      </c>
      <c r="AP49" s="40">
        <v>9.76</v>
      </c>
      <c r="AQ49" s="40">
        <v>9.93</v>
      </c>
      <c r="AR49" s="40">
        <v>0.2</v>
      </c>
      <c r="AS49" s="40">
        <v>-6.5</v>
      </c>
      <c r="AT49" s="40">
        <v>1.59</v>
      </c>
      <c r="AU49" s="40">
        <v>5.69</v>
      </c>
      <c r="AV49" s="40">
        <v>2.64</v>
      </c>
      <c r="AW49" s="40">
        <v>-2.74</v>
      </c>
      <c r="AX49" s="40">
        <v>-3.74</v>
      </c>
      <c r="AY49" s="40">
        <v>-4.6100000000000003</v>
      </c>
      <c r="AZ49" s="40">
        <v>-4.4800000000000004</v>
      </c>
      <c r="BA49" s="40">
        <v>-2.64</v>
      </c>
      <c r="BB49" s="40">
        <v>-1.32</v>
      </c>
      <c r="BC49" s="40">
        <v>0.53</v>
      </c>
      <c r="BD49" s="40">
        <v>-1.42</v>
      </c>
      <c r="BE49" s="40">
        <v>-1.83</v>
      </c>
      <c r="BF49" s="40">
        <v>-1.62</v>
      </c>
      <c r="BG49" s="40">
        <v>-2.54</v>
      </c>
      <c r="BH49" s="40">
        <v>-4.2699999999999996</v>
      </c>
      <c r="BI49" s="40">
        <v>-2.25</v>
      </c>
      <c r="BJ49" s="40">
        <v>-2.34</v>
      </c>
      <c r="BK49" s="40">
        <v>-4.91</v>
      </c>
      <c r="BL49" s="40">
        <v>-4.67</v>
      </c>
      <c r="BM49" s="40">
        <v>-7.62</v>
      </c>
      <c r="BN49" s="40">
        <v>-6.3</v>
      </c>
      <c r="BO49" s="40">
        <v>-3.91</v>
      </c>
      <c r="BP49" s="40">
        <v>-0.91</v>
      </c>
      <c r="BQ49" s="40">
        <v>-1.22</v>
      </c>
      <c r="BR49" s="40">
        <v>0.91</v>
      </c>
      <c r="BS49" s="40">
        <v>9.02</v>
      </c>
      <c r="BT49" s="47">
        <v>97657179.914360046</v>
      </c>
      <c r="BU49" s="47">
        <v>407000</v>
      </c>
      <c r="BV49" s="47">
        <v>5880965</v>
      </c>
      <c r="BW49" s="48">
        <v>5.6052025475410924E-3</v>
      </c>
    </row>
    <row r="50" spans="1:75" ht="19" customHeight="1" x14ac:dyDescent="0.25">
      <c r="A50" s="40" t="s">
        <v>297</v>
      </c>
      <c r="B50" s="40" t="s">
        <v>106</v>
      </c>
      <c r="C50" s="40" t="s">
        <v>87</v>
      </c>
      <c r="D50" s="40" t="s">
        <v>109</v>
      </c>
      <c r="E50" s="40" t="s">
        <v>292</v>
      </c>
      <c r="F50" s="40" t="s">
        <v>80</v>
      </c>
      <c r="G50" s="41">
        <v>26.94610419391854</v>
      </c>
      <c r="H50" s="41">
        <v>5.424529044557735</v>
      </c>
      <c r="I50" s="41">
        <f>(N50-O50)/O50*100</f>
        <v>26.90476585137349</v>
      </c>
      <c r="J50" s="41" t="s">
        <v>81</v>
      </c>
      <c r="K50" s="41">
        <v>1.669999957084656</v>
      </c>
      <c r="L50" s="41">
        <v>1.67</v>
      </c>
      <c r="M50" s="41">
        <v>2.119999885559082</v>
      </c>
      <c r="N50" s="41">
        <v>2.6649999618530269</v>
      </c>
      <c r="O50" s="41">
        <v>2.0999999046325679</v>
      </c>
      <c r="P50" s="41">
        <v>2.2349998950958252</v>
      </c>
      <c r="Q50" s="40">
        <v>2.35</v>
      </c>
      <c r="R50" s="40">
        <v>2.4</v>
      </c>
      <c r="S50" s="40">
        <v>2.65</v>
      </c>
      <c r="T50" s="40">
        <v>2.44</v>
      </c>
      <c r="U50" s="40">
        <v>2.48</v>
      </c>
      <c r="V50" s="40">
        <v>2.6</v>
      </c>
      <c r="W50" s="40">
        <v>2.4300000000000002</v>
      </c>
      <c r="X50" s="40">
        <v>2.37</v>
      </c>
      <c r="Y50" s="40">
        <v>2.44</v>
      </c>
      <c r="Z50" s="40">
        <v>2.4500000000000002</v>
      </c>
      <c r="AA50" s="40">
        <v>2.41</v>
      </c>
      <c r="AB50" s="40">
        <v>2.37</v>
      </c>
      <c r="AC50" s="40">
        <v>2.38</v>
      </c>
      <c r="AD50" s="40">
        <v>2.48</v>
      </c>
      <c r="AE50" s="40">
        <v>2.44</v>
      </c>
      <c r="AF50" s="40">
        <v>2.42</v>
      </c>
      <c r="AG50" s="40">
        <v>2.38</v>
      </c>
      <c r="AH50" s="40">
        <v>2.4</v>
      </c>
      <c r="AI50" s="40">
        <v>2.4500000000000002</v>
      </c>
      <c r="AJ50" s="40">
        <v>2.37</v>
      </c>
      <c r="AK50" s="40">
        <v>2.4</v>
      </c>
      <c r="AL50" s="40">
        <v>2.38</v>
      </c>
      <c r="AM50" s="40">
        <v>2.39</v>
      </c>
      <c r="AN50" s="40">
        <v>2.4700000000000002</v>
      </c>
      <c r="AO50" s="40">
        <v>2.4</v>
      </c>
      <c r="AP50" s="40">
        <v>2.36</v>
      </c>
      <c r="AQ50" s="40">
        <v>2.2799999999999998</v>
      </c>
      <c r="AR50" s="40">
        <v>10.38</v>
      </c>
      <c r="AS50" s="40">
        <v>9.91</v>
      </c>
      <c r="AT50" s="40">
        <v>14.62</v>
      </c>
      <c r="AU50" s="40">
        <v>7.55</v>
      </c>
      <c r="AV50" s="40">
        <v>16.98</v>
      </c>
      <c r="AW50" s="40">
        <v>12.97</v>
      </c>
      <c r="AX50" s="40">
        <v>11.01</v>
      </c>
      <c r="AY50" s="40">
        <v>10.67</v>
      </c>
      <c r="AZ50" s="40">
        <v>15.09</v>
      </c>
      <c r="BA50" s="40">
        <v>10.38</v>
      </c>
      <c r="BB50" s="40">
        <v>10.85</v>
      </c>
      <c r="BC50" s="40">
        <v>11.08</v>
      </c>
      <c r="BD50" s="40">
        <v>11.79</v>
      </c>
      <c r="BE50" s="40">
        <v>12.26</v>
      </c>
      <c r="BF50" s="40">
        <v>12.74</v>
      </c>
      <c r="BG50" s="40">
        <v>12.06</v>
      </c>
      <c r="BH50" s="40">
        <v>9.67</v>
      </c>
      <c r="BI50" s="40">
        <v>12.26</v>
      </c>
      <c r="BJ50" s="40">
        <v>10.38</v>
      </c>
      <c r="BK50" s="40">
        <v>10.85</v>
      </c>
      <c r="BL50" s="40">
        <v>11.11</v>
      </c>
      <c r="BM50" s="40">
        <v>12.26</v>
      </c>
      <c r="BN50" s="40">
        <v>11.79</v>
      </c>
      <c r="BO50" s="40">
        <v>11.79</v>
      </c>
      <c r="BP50" s="40">
        <v>10.85</v>
      </c>
      <c r="BQ50" s="40">
        <v>5.9</v>
      </c>
      <c r="BR50" s="40">
        <v>5.33</v>
      </c>
      <c r="BS50" s="40">
        <v>2.2799999999999998</v>
      </c>
      <c r="BT50" s="47">
        <v>101841614.50243001</v>
      </c>
      <c r="BU50" s="47">
        <v>12197600</v>
      </c>
      <c r="BV50" s="47">
        <v>40346689</v>
      </c>
      <c r="BW50" s="48">
        <v>1.1003678641387399E-2</v>
      </c>
    </row>
    <row r="51" spans="1:75" ht="19" customHeight="1" x14ac:dyDescent="0.25">
      <c r="A51" s="40" t="s">
        <v>302</v>
      </c>
      <c r="B51" s="40" t="s">
        <v>96</v>
      </c>
      <c r="C51" s="40" t="s">
        <v>87</v>
      </c>
      <c r="D51" s="40" t="s">
        <v>98</v>
      </c>
      <c r="E51" s="40" t="s">
        <v>292</v>
      </c>
      <c r="F51" s="40" t="s">
        <v>80</v>
      </c>
      <c r="G51" s="41">
        <v>88.152981099545542</v>
      </c>
      <c r="H51" s="41">
        <v>27.218640309132329</v>
      </c>
      <c r="I51" s="41">
        <f>(N51-O51)/O51*100</f>
        <v>114.93825327383635</v>
      </c>
      <c r="J51" s="41" t="s">
        <v>81</v>
      </c>
      <c r="K51" s="41">
        <v>10.72000026702881</v>
      </c>
      <c r="L51" s="41">
        <v>10.79</v>
      </c>
      <c r="M51" s="41">
        <v>20.170000076293949</v>
      </c>
      <c r="N51" s="41">
        <v>38.819999694824219</v>
      </c>
      <c r="O51" s="41">
        <v>18.061000823974609</v>
      </c>
      <c r="P51" s="41">
        <v>25.659999847412109</v>
      </c>
      <c r="Q51" s="40">
        <v>21.52</v>
      </c>
      <c r="R51" s="40">
        <v>21.96</v>
      </c>
      <c r="S51" s="40">
        <v>23.4</v>
      </c>
      <c r="T51" s="40">
        <v>24.9</v>
      </c>
      <c r="U51" s="40">
        <v>24.5</v>
      </c>
      <c r="V51" s="40">
        <v>24</v>
      </c>
      <c r="W51" s="40">
        <v>23.9</v>
      </c>
      <c r="X51" s="40">
        <v>19.920000000000002</v>
      </c>
      <c r="Y51" s="40">
        <v>19.88</v>
      </c>
      <c r="Z51" s="40">
        <v>20.09</v>
      </c>
      <c r="AA51" s="40">
        <v>19.309999999999999</v>
      </c>
      <c r="AB51" s="40">
        <v>19.399999999999999</v>
      </c>
      <c r="AC51" s="40">
        <v>19.100000000000001</v>
      </c>
      <c r="AD51" s="40">
        <v>19.3</v>
      </c>
      <c r="AE51" s="40">
        <v>20.6</v>
      </c>
      <c r="AF51" s="40">
        <v>20.350000000000001</v>
      </c>
      <c r="AG51" s="40">
        <v>20.170000000000002</v>
      </c>
      <c r="AH51" s="40">
        <v>20.98</v>
      </c>
      <c r="AI51" s="40">
        <v>21.4</v>
      </c>
      <c r="AJ51" s="40">
        <v>23.5</v>
      </c>
      <c r="AK51" s="40">
        <v>25.85</v>
      </c>
      <c r="AL51" s="40">
        <v>30.5</v>
      </c>
      <c r="AM51" s="40">
        <v>34.5</v>
      </c>
      <c r="AN51" s="40">
        <v>36.200000000000003</v>
      </c>
      <c r="AO51" s="40">
        <v>38.82</v>
      </c>
      <c r="AP51" s="40">
        <v>36.75</v>
      </c>
      <c r="AQ51" s="40">
        <v>30.24</v>
      </c>
      <c r="AR51" s="40">
        <v>5.65</v>
      </c>
      <c r="AS51" s="40">
        <v>2.4300000000000002</v>
      </c>
      <c r="AT51" s="40">
        <v>10.76</v>
      </c>
      <c r="AU51" s="40">
        <v>13.98</v>
      </c>
      <c r="AV51" s="40">
        <v>15.62</v>
      </c>
      <c r="AW51" s="40">
        <v>17.3</v>
      </c>
      <c r="AX51" s="40">
        <v>-1.29</v>
      </c>
      <c r="AY51" s="40">
        <v>-2.68</v>
      </c>
      <c r="AZ51" s="40">
        <v>-4.21</v>
      </c>
      <c r="BA51" s="40">
        <v>-4.3099999999999996</v>
      </c>
      <c r="BB51" s="40">
        <v>-4.5599999999999996</v>
      </c>
      <c r="BC51" s="40">
        <v>-7.54</v>
      </c>
      <c r="BD51" s="40">
        <v>-7.59</v>
      </c>
      <c r="BE51" s="40">
        <v>-4.46</v>
      </c>
      <c r="BF51" s="40">
        <v>-2.58</v>
      </c>
      <c r="BG51" s="40">
        <v>-1.07</v>
      </c>
      <c r="BH51" s="40">
        <v>-1.88</v>
      </c>
      <c r="BI51" s="40">
        <v>0.92</v>
      </c>
      <c r="BJ51" s="40">
        <v>4.71</v>
      </c>
      <c r="BK51" s="40">
        <v>14.18</v>
      </c>
      <c r="BL51" s="40">
        <v>25.53</v>
      </c>
      <c r="BM51" s="40">
        <v>45.44</v>
      </c>
      <c r="BN51" s="40">
        <v>59.2</v>
      </c>
      <c r="BO51" s="40">
        <v>78.430000000000007</v>
      </c>
      <c r="BP51" s="40">
        <v>77.489999999999995</v>
      </c>
      <c r="BQ51" s="40">
        <v>44.12</v>
      </c>
      <c r="BR51" s="40">
        <v>26.87</v>
      </c>
      <c r="BS51" s="40">
        <v>18.38</v>
      </c>
      <c r="BT51" s="47">
        <v>43958699.866275787</v>
      </c>
      <c r="BU51" s="47">
        <v>38409700</v>
      </c>
      <c r="BV51" s="47">
        <v>1740253</v>
      </c>
      <c r="BW51" s="48">
        <v>0.19738221971173159</v>
      </c>
    </row>
    <row r="52" spans="1:75" ht="19" customHeight="1" x14ac:dyDescent="0.25">
      <c r="A52" s="40" t="s">
        <v>303</v>
      </c>
      <c r="B52" s="40" t="s">
        <v>106</v>
      </c>
      <c r="C52" s="40" t="s">
        <v>140</v>
      </c>
      <c r="D52" s="40" t="s">
        <v>98</v>
      </c>
      <c r="E52" s="40" t="s">
        <v>292</v>
      </c>
      <c r="F52" s="40" t="s">
        <v>80</v>
      </c>
      <c r="G52" s="41">
        <v>103.5940819367533</v>
      </c>
      <c r="H52" s="41">
        <v>5.9189998759134053</v>
      </c>
      <c r="I52" s="41">
        <f>(N52-O52)/O52*100</f>
        <v>96.37500047683713</v>
      </c>
      <c r="J52" s="41" t="s">
        <v>81</v>
      </c>
      <c r="K52" s="41">
        <v>4.7300000190734863</v>
      </c>
      <c r="L52" s="41">
        <v>4.8600000000000003</v>
      </c>
      <c r="M52" s="41">
        <v>9.630000114440918</v>
      </c>
      <c r="N52" s="41">
        <v>15.710000038146971</v>
      </c>
      <c r="O52" s="41">
        <v>8</v>
      </c>
      <c r="P52" s="41">
        <v>10.19999980926514</v>
      </c>
      <c r="Q52" s="40">
        <v>9.98</v>
      </c>
      <c r="R52" s="40">
        <v>9.19</v>
      </c>
      <c r="S52" s="40">
        <v>8.83</v>
      </c>
      <c r="T52" s="40">
        <v>10.3</v>
      </c>
      <c r="U52" s="40">
        <v>10.67</v>
      </c>
      <c r="V52" s="40">
        <v>12.7</v>
      </c>
      <c r="W52" s="40">
        <v>12.75</v>
      </c>
      <c r="X52" s="40">
        <v>12.1</v>
      </c>
      <c r="Y52" s="40">
        <v>11.45</v>
      </c>
      <c r="Z52" s="40">
        <v>12.33</v>
      </c>
      <c r="AA52" s="40">
        <v>14.4</v>
      </c>
      <c r="AB52" s="40">
        <v>14.44</v>
      </c>
      <c r="AC52" s="40">
        <v>14.85</v>
      </c>
      <c r="AD52" s="40">
        <v>14.46</v>
      </c>
      <c r="AE52" s="40">
        <v>15.16</v>
      </c>
      <c r="AF52" s="40">
        <v>15.71</v>
      </c>
      <c r="AG52" s="40">
        <v>15.68</v>
      </c>
      <c r="AH52" s="40">
        <v>15.18</v>
      </c>
      <c r="AI52" s="40">
        <v>14.8</v>
      </c>
      <c r="AJ52" s="40">
        <v>13.88</v>
      </c>
      <c r="AK52" s="40">
        <v>13.37</v>
      </c>
      <c r="AL52" s="40">
        <v>12.46</v>
      </c>
      <c r="AM52" s="40">
        <v>12.49</v>
      </c>
      <c r="AN52" s="40">
        <v>12.25</v>
      </c>
      <c r="AO52" s="40">
        <v>11.37</v>
      </c>
      <c r="AP52" s="40">
        <v>11</v>
      </c>
      <c r="AQ52" s="40">
        <v>10.98</v>
      </c>
      <c r="AR52" s="40">
        <v>-6.5</v>
      </c>
      <c r="AS52" s="40">
        <v>-6.75</v>
      </c>
      <c r="AT52" s="40">
        <v>-11.11</v>
      </c>
      <c r="AU52" s="40">
        <v>2.91</v>
      </c>
      <c r="AV52" s="40">
        <v>10.8</v>
      </c>
      <c r="AW52" s="40">
        <v>26.79</v>
      </c>
      <c r="AX52" s="40">
        <v>21.5</v>
      </c>
      <c r="AY52" s="40">
        <v>17.55</v>
      </c>
      <c r="AZ52" s="40">
        <v>14.15</v>
      </c>
      <c r="BA52" s="40">
        <v>19.940000000000001</v>
      </c>
      <c r="BB52" s="40">
        <v>47.04</v>
      </c>
      <c r="BC52" s="40">
        <v>45.55</v>
      </c>
      <c r="BD52" s="40">
        <v>45.28</v>
      </c>
      <c r="BE52" s="40">
        <v>35.51</v>
      </c>
      <c r="BF52" s="40">
        <v>54</v>
      </c>
      <c r="BG52" s="40">
        <v>53.17</v>
      </c>
      <c r="BH52" s="40">
        <v>55.45</v>
      </c>
      <c r="BI52" s="40">
        <v>50.57</v>
      </c>
      <c r="BJ52" s="40">
        <v>39.299999999999997</v>
      </c>
      <c r="BK52" s="40">
        <v>36.14</v>
      </c>
      <c r="BL52" s="40">
        <v>28.76</v>
      </c>
      <c r="BM52" s="40">
        <v>29.28</v>
      </c>
      <c r="BN52" s="40">
        <v>23.05</v>
      </c>
      <c r="BO52" s="40">
        <v>17.55</v>
      </c>
      <c r="BP52" s="40">
        <v>11.01</v>
      </c>
      <c r="BQ52" s="40">
        <v>10.59</v>
      </c>
      <c r="BR52" s="40">
        <v>5.92</v>
      </c>
      <c r="BS52" s="40">
        <v>10.25</v>
      </c>
      <c r="BT52" s="47">
        <v>128242711.5240097</v>
      </c>
      <c r="BU52" s="47">
        <v>95930100</v>
      </c>
      <c r="BV52" s="47">
        <v>13114049</v>
      </c>
      <c r="BW52" s="48">
        <v>2.9756713582509871E-2</v>
      </c>
    </row>
    <row r="53" spans="1:75" ht="19" customHeight="1" x14ac:dyDescent="0.25">
      <c r="A53" s="40" t="s">
        <v>307</v>
      </c>
      <c r="B53" s="40" t="s">
        <v>106</v>
      </c>
      <c r="C53" s="40" t="s">
        <v>87</v>
      </c>
      <c r="D53" s="40" t="s">
        <v>78</v>
      </c>
      <c r="E53" s="40" t="s">
        <v>305</v>
      </c>
      <c r="F53" s="40" t="s">
        <v>80</v>
      </c>
      <c r="G53" s="41">
        <v>28.967250596001399</v>
      </c>
      <c r="H53" s="41">
        <v>40.624999417923377</v>
      </c>
      <c r="I53" s="41">
        <f>(N53-O53)/O53*100</f>
        <v>51.574801671408096</v>
      </c>
      <c r="J53" s="41" t="s">
        <v>81</v>
      </c>
      <c r="K53" s="41">
        <v>7.940000057220459</v>
      </c>
      <c r="L53" s="41">
        <v>15.4</v>
      </c>
      <c r="M53" s="41">
        <v>10.239999771118161</v>
      </c>
      <c r="N53" s="41">
        <v>15.39999961853027</v>
      </c>
      <c r="O53" s="41">
        <v>10.159999847412109</v>
      </c>
      <c r="P53" s="41">
        <v>14.39999961853027</v>
      </c>
      <c r="Q53" s="40">
        <v>10.53</v>
      </c>
      <c r="R53" s="40">
        <v>10.33</v>
      </c>
      <c r="S53" s="40">
        <v>13.35</v>
      </c>
      <c r="T53" s="40">
        <v>14.6</v>
      </c>
      <c r="U53" s="40">
        <v>14.99</v>
      </c>
      <c r="V53" s="40">
        <v>14.98</v>
      </c>
      <c r="W53" s="40">
        <v>15.4</v>
      </c>
      <c r="X53" s="40">
        <v>14.33</v>
      </c>
      <c r="Y53" s="40">
        <v>14.45</v>
      </c>
      <c r="Z53" s="40">
        <v>14.02</v>
      </c>
      <c r="AA53" s="40">
        <v>13.96</v>
      </c>
      <c r="AB53" s="40">
        <v>14.45</v>
      </c>
      <c r="AC53" s="40">
        <v>14.59</v>
      </c>
      <c r="AD53" s="40">
        <v>14.44</v>
      </c>
      <c r="AE53" s="40">
        <v>14.34</v>
      </c>
      <c r="AF53" s="40">
        <v>14.32</v>
      </c>
      <c r="AG53" s="40">
        <v>14.43</v>
      </c>
      <c r="AH53" s="40">
        <v>14.22</v>
      </c>
      <c r="AI53" s="40">
        <v>14.19</v>
      </c>
      <c r="AJ53" s="40">
        <v>14.35</v>
      </c>
      <c r="AK53" s="40">
        <v>13.95</v>
      </c>
      <c r="AL53" s="40">
        <v>13.93</v>
      </c>
      <c r="AM53" s="40">
        <v>14.17</v>
      </c>
      <c r="AN53" s="40">
        <v>14.64</v>
      </c>
      <c r="AO53" s="40">
        <v>14.56</v>
      </c>
      <c r="AP53" s="40">
        <v>14.48</v>
      </c>
      <c r="AQ53" s="40">
        <v>14.55</v>
      </c>
      <c r="AR53" s="40">
        <v>0.1</v>
      </c>
      <c r="AS53" s="40">
        <v>0.1</v>
      </c>
      <c r="AT53" s="40">
        <v>29.98</v>
      </c>
      <c r="AU53" s="40">
        <v>38.11</v>
      </c>
      <c r="AV53" s="40">
        <v>45.51</v>
      </c>
      <c r="AW53" s="40">
        <v>41.41</v>
      </c>
      <c r="AX53" s="40">
        <v>38.380000000000003</v>
      </c>
      <c r="AY53" s="40">
        <v>36.229999999999997</v>
      </c>
      <c r="AZ53" s="40">
        <v>28.42</v>
      </c>
      <c r="BA53" s="40">
        <v>31.54</v>
      </c>
      <c r="BB53" s="40">
        <v>34.770000000000003</v>
      </c>
      <c r="BC53" s="40">
        <v>38.18</v>
      </c>
      <c r="BD53" s="40">
        <v>40.04</v>
      </c>
      <c r="BE53" s="40">
        <v>36.229999999999997</v>
      </c>
      <c r="BF53" s="40">
        <v>37.89</v>
      </c>
      <c r="BG53" s="40">
        <v>38.96</v>
      </c>
      <c r="BH53" s="40">
        <v>36.909999999999997</v>
      </c>
      <c r="BI53" s="40">
        <v>36.26</v>
      </c>
      <c r="BJ53" s="40">
        <v>36.130000000000003</v>
      </c>
      <c r="BK53" s="40">
        <v>32.909999999999997</v>
      </c>
      <c r="BL53" s="40">
        <v>35.56</v>
      </c>
      <c r="BM53" s="40">
        <v>35.11</v>
      </c>
      <c r="BN53" s="40">
        <v>36.72</v>
      </c>
      <c r="BO53" s="40">
        <v>41.21</v>
      </c>
      <c r="BP53" s="40">
        <v>38.96</v>
      </c>
      <c r="BQ53" s="40">
        <v>39.65</v>
      </c>
      <c r="BR53" s="40">
        <v>40.72</v>
      </c>
      <c r="BS53" s="40">
        <v>13.05</v>
      </c>
      <c r="BT53" s="47">
        <v>645199857.57865906</v>
      </c>
      <c r="BU53" s="47">
        <v>61499000</v>
      </c>
      <c r="BV53" s="47">
        <v>59841031</v>
      </c>
      <c r="BW53" s="48">
        <v>4.974767229528515E-2</v>
      </c>
    </row>
    <row r="54" spans="1:75" ht="19" customHeight="1" x14ac:dyDescent="0.25">
      <c r="A54" s="40" t="s">
        <v>312</v>
      </c>
      <c r="B54" s="40" t="s">
        <v>106</v>
      </c>
      <c r="C54" s="40" t="s">
        <v>140</v>
      </c>
      <c r="D54" s="40" t="s">
        <v>109</v>
      </c>
      <c r="E54" s="40" t="s">
        <v>305</v>
      </c>
      <c r="F54" s="40" t="s">
        <v>80</v>
      </c>
      <c r="G54" s="41">
        <v>81.176461018493285</v>
      </c>
      <c r="H54" s="41">
        <v>39.610399261335878</v>
      </c>
      <c r="I54" s="41">
        <f>(N54-O54)/O54*100</f>
        <v>131.04576156427524</v>
      </c>
      <c r="J54" s="41" t="s">
        <v>81</v>
      </c>
      <c r="K54" s="41">
        <v>1.700000047683716</v>
      </c>
      <c r="L54" s="41">
        <v>7.07</v>
      </c>
      <c r="M54" s="41">
        <v>3.0799999237060551</v>
      </c>
      <c r="N54" s="41">
        <v>7.070000171661377</v>
      </c>
      <c r="O54" s="41">
        <v>3.059999942779541</v>
      </c>
      <c r="P54" s="41">
        <v>4.3000001907348633</v>
      </c>
      <c r="Q54" s="40">
        <v>4</v>
      </c>
      <c r="R54" s="40">
        <v>4.5999999999999996</v>
      </c>
      <c r="S54" s="40">
        <v>6.5</v>
      </c>
      <c r="T54" s="40">
        <v>6.86</v>
      </c>
      <c r="U54" s="40">
        <v>6.35</v>
      </c>
      <c r="V54" s="40">
        <v>5.96</v>
      </c>
      <c r="W54" s="40">
        <v>5.78</v>
      </c>
      <c r="X54" s="40">
        <v>7.07</v>
      </c>
      <c r="Y54" s="40">
        <v>6.67</v>
      </c>
      <c r="Z54" s="40">
        <v>5.9</v>
      </c>
      <c r="AA54" s="40">
        <v>6.29</v>
      </c>
      <c r="AB54" s="40">
        <v>5.65</v>
      </c>
      <c r="AC54" s="40">
        <v>5.75</v>
      </c>
      <c r="AD54" s="40">
        <v>5.96</v>
      </c>
      <c r="AE54" s="40">
        <v>5.84</v>
      </c>
      <c r="AF54" s="40">
        <v>5.85</v>
      </c>
      <c r="AG54" s="40">
        <v>5.58</v>
      </c>
      <c r="AH54" s="40">
        <v>5.8</v>
      </c>
      <c r="AI54" s="40">
        <v>6.48</v>
      </c>
      <c r="AJ54" s="40">
        <v>5.6</v>
      </c>
      <c r="AK54" s="40">
        <v>5.39</v>
      </c>
      <c r="AL54" s="40">
        <v>4.8</v>
      </c>
      <c r="AM54" s="40">
        <v>4.79</v>
      </c>
      <c r="AN54" s="40">
        <v>4.5999999999999996</v>
      </c>
      <c r="AO54" s="40">
        <v>4.43</v>
      </c>
      <c r="AP54" s="40">
        <v>4.75</v>
      </c>
      <c r="AQ54" s="40">
        <v>4.4800000000000004</v>
      </c>
      <c r="AR54" s="40">
        <v>27.34</v>
      </c>
      <c r="AS54" s="40">
        <v>43.83</v>
      </c>
      <c r="AT54" s="40">
        <v>102.27</v>
      </c>
      <c r="AU54" s="40">
        <v>98.05</v>
      </c>
      <c r="AV54" s="40">
        <v>89.29</v>
      </c>
      <c r="AW54" s="40">
        <v>64.61</v>
      </c>
      <c r="AX54" s="40">
        <v>85.39</v>
      </c>
      <c r="AY54" s="40">
        <v>102.92</v>
      </c>
      <c r="AZ54" s="40">
        <v>85.23</v>
      </c>
      <c r="BA54" s="40">
        <v>81.819999999999993</v>
      </c>
      <c r="BB54" s="40">
        <v>82.16</v>
      </c>
      <c r="BC54" s="40">
        <v>68.77</v>
      </c>
      <c r="BD54" s="40">
        <v>73.709999999999994</v>
      </c>
      <c r="BE54" s="40">
        <v>85.39</v>
      </c>
      <c r="BF54" s="40">
        <v>81.7</v>
      </c>
      <c r="BG54" s="40">
        <v>75.650000000000006</v>
      </c>
      <c r="BH54" s="40">
        <v>75.319999999999993</v>
      </c>
      <c r="BI54" s="40">
        <v>81.819999999999993</v>
      </c>
      <c r="BJ54" s="40">
        <v>72.069999999999993</v>
      </c>
      <c r="BK54" s="40">
        <v>74.349999999999994</v>
      </c>
      <c r="BL54" s="40">
        <v>45.45</v>
      </c>
      <c r="BM54" s="40">
        <v>49.01</v>
      </c>
      <c r="BN54" s="40">
        <v>44.16</v>
      </c>
      <c r="BO54" s="40">
        <v>37.6</v>
      </c>
      <c r="BP54" s="40">
        <v>38.96</v>
      </c>
      <c r="BQ54" s="40">
        <v>42.86</v>
      </c>
      <c r="BR54" s="40">
        <v>39.61</v>
      </c>
      <c r="BS54" s="40">
        <v>4.8</v>
      </c>
      <c r="BT54" s="47">
        <v>24179570.201053619</v>
      </c>
      <c r="BU54" s="47">
        <v>200351400</v>
      </c>
      <c r="BV54" s="47">
        <v>5510745</v>
      </c>
      <c r="BW54" s="48">
        <v>0.1207559050545797</v>
      </c>
    </row>
    <row r="55" spans="1:75" ht="19" customHeight="1" x14ac:dyDescent="0.25">
      <c r="A55" s="40" t="s">
        <v>315</v>
      </c>
      <c r="B55" s="40" t="s">
        <v>83</v>
      </c>
      <c r="C55" s="40" t="s">
        <v>87</v>
      </c>
      <c r="D55" s="40" t="s">
        <v>109</v>
      </c>
      <c r="E55" s="40" t="s">
        <v>314</v>
      </c>
      <c r="F55" s="40" t="s">
        <v>80</v>
      </c>
      <c r="G55" s="41">
        <v>21.756479559962131</v>
      </c>
      <c r="H55" s="41">
        <v>28.360656493775672</v>
      </c>
      <c r="I55" s="41">
        <f>(N55-O55)/O55*100</f>
        <v>42.62294992263903</v>
      </c>
      <c r="J55" s="41" t="s">
        <v>81</v>
      </c>
      <c r="K55" s="41">
        <v>5.0100002288818359</v>
      </c>
      <c r="L55" s="41">
        <v>5.4</v>
      </c>
      <c r="M55" s="41">
        <v>6.0999999046325684</v>
      </c>
      <c r="N55" s="41">
        <v>8.6999998092651367</v>
      </c>
      <c r="O55" s="41">
        <v>6.0999999046325684</v>
      </c>
      <c r="P55" s="41">
        <v>7.8299999237060547</v>
      </c>
      <c r="Q55" s="40">
        <v>7.5</v>
      </c>
      <c r="R55" s="40">
        <v>7.15</v>
      </c>
      <c r="S55" s="40">
        <v>8.32</v>
      </c>
      <c r="T55" s="40">
        <v>7.5</v>
      </c>
      <c r="U55" s="40">
        <v>8.1999999999999993</v>
      </c>
      <c r="V55" s="40">
        <v>8.6999999999999993</v>
      </c>
      <c r="W55" s="40">
        <v>8.2899999999999991</v>
      </c>
      <c r="X55" s="40">
        <v>7.78</v>
      </c>
      <c r="Y55" s="40">
        <v>7.57</v>
      </c>
      <c r="Z55" s="40">
        <v>7.3</v>
      </c>
      <c r="AA55" s="40">
        <v>6.9</v>
      </c>
      <c r="AB55" s="40">
        <v>6.98</v>
      </c>
      <c r="AC55" s="40">
        <v>7.27</v>
      </c>
      <c r="AD55" s="40">
        <v>7.2</v>
      </c>
      <c r="AE55" s="40">
        <v>7.53</v>
      </c>
      <c r="AF55" s="40">
        <v>7.37</v>
      </c>
      <c r="AG55" s="40">
        <v>7.2</v>
      </c>
      <c r="AH55" s="40">
        <v>7.3</v>
      </c>
      <c r="AI55" s="40">
        <v>7.13</v>
      </c>
      <c r="AJ55" s="40">
        <v>7.02</v>
      </c>
      <c r="AK55" s="40">
        <v>7.07</v>
      </c>
      <c r="AL55" s="40">
        <v>6.95</v>
      </c>
      <c r="AM55" s="40">
        <v>6.84</v>
      </c>
      <c r="AN55" s="40">
        <v>6.72</v>
      </c>
      <c r="AO55" s="40">
        <v>6.6</v>
      </c>
      <c r="AP55" s="40">
        <v>7.02</v>
      </c>
      <c r="AQ55" s="40">
        <v>7.86</v>
      </c>
      <c r="AR55" s="40">
        <v>18.03</v>
      </c>
      <c r="AS55" s="40">
        <v>12.21</v>
      </c>
      <c r="AT55" s="40">
        <v>16.079999999999998</v>
      </c>
      <c r="AU55" s="40">
        <v>16.399999999999999</v>
      </c>
      <c r="AV55" s="40">
        <v>27.5</v>
      </c>
      <c r="AW55" s="40">
        <v>28.2</v>
      </c>
      <c r="AX55" s="40">
        <v>28.19</v>
      </c>
      <c r="AY55" s="40">
        <v>17.21</v>
      </c>
      <c r="AZ55" s="40">
        <v>18.38</v>
      </c>
      <c r="BA55" s="40">
        <v>12.69</v>
      </c>
      <c r="BB55" s="40">
        <v>8.85</v>
      </c>
      <c r="BC55" s="40">
        <v>12.3</v>
      </c>
      <c r="BD55" s="40">
        <v>12.95</v>
      </c>
      <c r="BE55" s="40">
        <v>15.74</v>
      </c>
      <c r="BF55" s="40">
        <v>19.84</v>
      </c>
      <c r="BG55" s="40">
        <v>15.57</v>
      </c>
      <c r="BH55" s="40">
        <v>16</v>
      </c>
      <c r="BI55" s="40">
        <v>16.89</v>
      </c>
      <c r="BJ55" s="40">
        <v>15.62</v>
      </c>
      <c r="BK55" s="40">
        <v>14.18</v>
      </c>
      <c r="BL55" s="40">
        <v>11.8</v>
      </c>
      <c r="BM55" s="40">
        <v>8.1999999999999993</v>
      </c>
      <c r="BN55" s="40">
        <v>11.12</v>
      </c>
      <c r="BO55" s="40">
        <v>4.92</v>
      </c>
      <c r="BP55" s="40">
        <v>6.07</v>
      </c>
      <c r="BQ55" s="40">
        <v>14.92</v>
      </c>
      <c r="BR55" s="40">
        <v>28.36</v>
      </c>
      <c r="BS55" s="40">
        <v>6.96</v>
      </c>
      <c r="BT55" s="47">
        <v>8538474.8665094376</v>
      </c>
      <c r="BU55" s="47">
        <v>3934500</v>
      </c>
      <c r="BV55" s="47">
        <v>600592</v>
      </c>
      <c r="BW55" s="48">
        <v>0.1388013826357993</v>
      </c>
    </row>
    <row r="56" spans="1:75" ht="19" customHeight="1" x14ac:dyDescent="0.25">
      <c r="A56" s="40" t="s">
        <v>321</v>
      </c>
      <c r="B56" s="40" t="s">
        <v>83</v>
      </c>
      <c r="C56" s="40" t="s">
        <v>87</v>
      </c>
      <c r="D56" s="40" t="s">
        <v>78</v>
      </c>
      <c r="E56" s="40" t="s">
        <v>322</v>
      </c>
      <c r="F56" s="40" t="s">
        <v>80</v>
      </c>
      <c r="G56" s="41">
        <v>15.445024201046531</v>
      </c>
      <c r="H56" s="41">
        <v>9.9773259057743804</v>
      </c>
      <c r="I56" s="41">
        <f>(N56-O56)/O56*100</f>
        <v>21.363637201056974</v>
      </c>
      <c r="J56" s="41" t="s">
        <v>81</v>
      </c>
      <c r="K56" s="41">
        <v>3.8199999332427979</v>
      </c>
      <c r="L56" s="41">
        <v>4.05</v>
      </c>
      <c r="M56" s="41">
        <v>4.4099998474121094</v>
      </c>
      <c r="N56" s="41">
        <v>5.3400001525878906</v>
      </c>
      <c r="O56" s="41">
        <v>4.4000000953674316</v>
      </c>
      <c r="P56" s="41">
        <v>4.8499999046325684</v>
      </c>
      <c r="Q56" s="40">
        <v>4.8</v>
      </c>
      <c r="R56" s="40">
        <v>4.97</v>
      </c>
      <c r="S56" s="40">
        <v>5.34</v>
      </c>
      <c r="T56" s="40">
        <v>5.23</v>
      </c>
      <c r="U56" s="40">
        <v>5</v>
      </c>
      <c r="V56" s="40">
        <v>4.96</v>
      </c>
      <c r="W56" s="40">
        <v>4.96</v>
      </c>
      <c r="X56" s="40">
        <v>4.95</v>
      </c>
      <c r="Y56" s="40">
        <v>4.92</v>
      </c>
      <c r="Z56" s="40">
        <v>4.8600000000000003</v>
      </c>
      <c r="AA56" s="40">
        <v>4.7699999999999996</v>
      </c>
      <c r="AB56" s="40">
        <v>4.74</v>
      </c>
      <c r="AC56" s="40">
        <v>4.79</v>
      </c>
      <c r="AD56" s="40">
        <v>4.8499999999999996</v>
      </c>
      <c r="AE56" s="40">
        <v>4.78</v>
      </c>
      <c r="AF56" s="40">
        <v>4.68</v>
      </c>
      <c r="AG56" s="40">
        <v>4.6399999999999997</v>
      </c>
      <c r="AH56" s="40">
        <v>4.6399999999999997</v>
      </c>
      <c r="AI56" s="40">
        <v>4.6500000000000004</v>
      </c>
      <c r="AJ56" s="40">
        <v>4.67</v>
      </c>
      <c r="AK56" s="40">
        <v>4.5599999999999996</v>
      </c>
      <c r="AL56" s="40">
        <v>4.6900000000000004</v>
      </c>
      <c r="AM56" s="40">
        <v>4.8</v>
      </c>
      <c r="AN56" s="40">
        <v>4.82</v>
      </c>
      <c r="AO56" s="40">
        <v>4.9000000000000004</v>
      </c>
      <c r="AP56" s="40">
        <v>4.8600000000000003</v>
      </c>
      <c r="AQ56" s="40">
        <v>4.9000000000000004</v>
      </c>
      <c r="AR56" s="40">
        <v>8.6199999999999992</v>
      </c>
      <c r="AS56" s="40">
        <v>10.54</v>
      </c>
      <c r="AT56" s="40">
        <v>17.91</v>
      </c>
      <c r="AU56" s="40">
        <v>11.79</v>
      </c>
      <c r="AV56" s="40">
        <v>10.47</v>
      </c>
      <c r="AW56" s="40">
        <v>10.88</v>
      </c>
      <c r="AX56" s="40">
        <v>12.02</v>
      </c>
      <c r="AY56" s="40">
        <v>10.029999999999999</v>
      </c>
      <c r="AZ56" s="40">
        <v>10.210000000000001</v>
      </c>
      <c r="BA56" s="40">
        <v>5.9</v>
      </c>
      <c r="BB56" s="40">
        <v>6.58</v>
      </c>
      <c r="BC56" s="40">
        <v>6.12</v>
      </c>
      <c r="BD56" s="40">
        <v>8.58</v>
      </c>
      <c r="BE56" s="40">
        <v>7.71</v>
      </c>
      <c r="BF56" s="40">
        <v>5.67</v>
      </c>
      <c r="BG56" s="40">
        <v>5.18</v>
      </c>
      <c r="BH56" s="40">
        <v>3.4</v>
      </c>
      <c r="BI56" s="40">
        <v>4.54</v>
      </c>
      <c r="BJ56" s="40">
        <v>5.22</v>
      </c>
      <c r="BK56" s="40">
        <v>3.37</v>
      </c>
      <c r="BL56" s="40">
        <v>2.95</v>
      </c>
      <c r="BM56" s="40">
        <v>6.2</v>
      </c>
      <c r="BN56" s="40">
        <v>8.44</v>
      </c>
      <c r="BO56" s="40">
        <v>9.07</v>
      </c>
      <c r="BP56" s="40">
        <v>10.199999999999999</v>
      </c>
      <c r="BQ56" s="40">
        <v>8.39</v>
      </c>
      <c r="BR56" s="40">
        <v>10.199999999999999</v>
      </c>
      <c r="BS56" s="40">
        <v>4.8099999999999996</v>
      </c>
      <c r="BT56" s="47">
        <v>661521991.83105469</v>
      </c>
      <c r="BU56" s="47">
        <v>17547800</v>
      </c>
      <c r="BV56" s="47">
        <v>141313781</v>
      </c>
      <c r="BW56" s="48">
        <v>1.6363768513136031E-2</v>
      </c>
    </row>
    <row r="57" spans="1:75" ht="19" customHeight="1" x14ac:dyDescent="0.25">
      <c r="A57" s="40" t="s">
        <v>325</v>
      </c>
      <c r="B57" s="40" t="s">
        <v>96</v>
      </c>
      <c r="C57" s="40" t="s">
        <v>87</v>
      </c>
      <c r="D57" s="40" t="s">
        <v>78</v>
      </c>
      <c r="E57" s="40" t="s">
        <v>322</v>
      </c>
      <c r="F57" s="40" t="s">
        <v>80</v>
      </c>
      <c r="G57" s="41">
        <v>17.105259737762879</v>
      </c>
      <c r="H57" s="41">
        <v>1.9261618810866099</v>
      </c>
      <c r="I57" s="41">
        <f>(N57-O57)/O57*100</f>
        <v>18.259380041728946</v>
      </c>
      <c r="J57" s="41" t="s">
        <v>81</v>
      </c>
      <c r="K57" s="41">
        <v>5.320000171661377</v>
      </c>
      <c r="L57" s="41">
        <v>5.53</v>
      </c>
      <c r="M57" s="41">
        <v>6.2300000190734863</v>
      </c>
      <c r="N57" s="41">
        <v>6.929999828338623</v>
      </c>
      <c r="O57" s="41">
        <v>5.8600001335144043</v>
      </c>
      <c r="P57" s="41">
        <v>6.3499999046325684</v>
      </c>
      <c r="Q57" s="40">
        <v>6.23</v>
      </c>
      <c r="R57" s="40">
        <v>6.17</v>
      </c>
      <c r="S57" s="40">
        <v>6.08</v>
      </c>
      <c r="T57" s="40">
        <v>6.12</v>
      </c>
      <c r="U57" s="40">
        <v>6.14</v>
      </c>
      <c r="V57" s="40">
        <v>6.21</v>
      </c>
      <c r="W57" s="40">
        <v>6.36</v>
      </c>
      <c r="X57" s="40">
        <v>6.93</v>
      </c>
      <c r="Y57" s="40">
        <v>6.77</v>
      </c>
      <c r="Z57" s="40">
        <v>6.8</v>
      </c>
      <c r="AA57" s="40">
        <v>6.73</v>
      </c>
      <c r="AB57" s="40">
        <v>6.7</v>
      </c>
      <c r="AC57" s="40">
        <v>6.63</v>
      </c>
      <c r="AD57" s="40">
        <v>6.63</v>
      </c>
      <c r="AE57" s="40">
        <v>6.62</v>
      </c>
      <c r="AF57" s="40">
        <v>6.56</v>
      </c>
      <c r="AG57" s="40">
        <v>6.5</v>
      </c>
      <c r="AH57" s="40">
        <v>6.38</v>
      </c>
      <c r="AI57" s="40">
        <v>6.37</v>
      </c>
      <c r="AJ57" s="40">
        <v>6.39</v>
      </c>
      <c r="AK57" s="40">
        <v>6.38</v>
      </c>
      <c r="AL57" s="40">
        <v>6.4</v>
      </c>
      <c r="AM57" s="40">
        <v>6.38</v>
      </c>
      <c r="AN57" s="40">
        <v>6.37</v>
      </c>
      <c r="AO57" s="40">
        <v>6.38</v>
      </c>
      <c r="AP57" s="40">
        <v>6.44</v>
      </c>
      <c r="AQ57" s="40">
        <v>6.44</v>
      </c>
      <c r="AR57" s="40">
        <v>-2.09</v>
      </c>
      <c r="AS57" s="40">
        <v>-1.44</v>
      </c>
      <c r="AT57" s="40">
        <v>-2.73</v>
      </c>
      <c r="AU57" s="40">
        <v>-1.71</v>
      </c>
      <c r="AV57" s="40">
        <v>-2.12</v>
      </c>
      <c r="AW57" s="40">
        <v>-1.61</v>
      </c>
      <c r="AX57" s="40">
        <v>1.1200000000000001</v>
      </c>
      <c r="AY57" s="40">
        <v>8.57</v>
      </c>
      <c r="AZ57" s="40">
        <v>7.93</v>
      </c>
      <c r="BA57" s="40">
        <v>7.54</v>
      </c>
      <c r="BB57" s="40">
        <v>6.02</v>
      </c>
      <c r="BC57" s="40">
        <v>5.78</v>
      </c>
      <c r="BD57" s="40">
        <v>4.9800000000000004</v>
      </c>
      <c r="BE57" s="40">
        <v>5.3</v>
      </c>
      <c r="BF57" s="40">
        <v>5.3</v>
      </c>
      <c r="BG57" s="40">
        <v>4.9800000000000004</v>
      </c>
      <c r="BH57" s="40">
        <v>1.77</v>
      </c>
      <c r="BI57" s="40">
        <v>1.36</v>
      </c>
      <c r="BJ57" s="40">
        <v>2.17</v>
      </c>
      <c r="BK57" s="40">
        <v>2.41</v>
      </c>
      <c r="BL57" s="40">
        <v>2.41</v>
      </c>
      <c r="BM57" s="40">
        <v>2.09</v>
      </c>
      <c r="BN57" s="40">
        <v>2.41</v>
      </c>
      <c r="BO57" s="40">
        <v>2.09</v>
      </c>
      <c r="BP57" s="40">
        <v>1.77</v>
      </c>
      <c r="BQ57" s="40">
        <v>3.21</v>
      </c>
      <c r="BR57" s="40">
        <v>1.61</v>
      </c>
      <c r="BS57" s="40">
        <v>6.11</v>
      </c>
      <c r="BT57" s="47">
        <v>451577215.30252838</v>
      </c>
      <c r="BU57" s="47">
        <v>397500</v>
      </c>
      <c r="BV57" s="47">
        <v>5110143</v>
      </c>
      <c r="BW57" s="48">
        <v>2.1412708020108241E-2</v>
      </c>
    </row>
    <row r="58" spans="1:75" ht="19" customHeight="1" x14ac:dyDescent="0.25">
      <c r="A58" s="40" t="s">
        <v>326</v>
      </c>
      <c r="B58" s="40" t="s">
        <v>118</v>
      </c>
      <c r="C58" s="40" t="s">
        <v>87</v>
      </c>
      <c r="D58" s="40" t="s">
        <v>98</v>
      </c>
      <c r="E58" s="40" t="s">
        <v>322</v>
      </c>
      <c r="F58" s="40" t="s">
        <v>80</v>
      </c>
      <c r="G58" s="41">
        <v>28.624541598164409</v>
      </c>
      <c r="H58" s="41">
        <v>12.13873039489558</v>
      </c>
      <c r="I58" s="41">
        <f>(N58-O58)/O58*100</f>
        <v>34.136542223978104</v>
      </c>
      <c r="J58" s="41" t="s">
        <v>81</v>
      </c>
      <c r="K58" s="41">
        <v>8.0699996948242188</v>
      </c>
      <c r="L58" s="41">
        <v>8.14</v>
      </c>
      <c r="M58" s="41">
        <v>10.38000011444092</v>
      </c>
      <c r="N58" s="41">
        <v>13.35999965667725</v>
      </c>
      <c r="O58" s="41">
        <v>9.9600000381469727</v>
      </c>
      <c r="P58" s="41">
        <v>11.64000034332275</v>
      </c>
      <c r="Q58" s="40">
        <v>10.87</v>
      </c>
      <c r="R58" s="40">
        <v>10.98</v>
      </c>
      <c r="S58" s="40">
        <v>11.5</v>
      </c>
      <c r="T58" s="40">
        <v>10.89</v>
      </c>
      <c r="U58" s="40">
        <v>11</v>
      </c>
      <c r="V58" s="40">
        <v>11.05</v>
      </c>
      <c r="W58" s="40">
        <v>11.16</v>
      </c>
      <c r="X58" s="40">
        <v>10.96</v>
      </c>
      <c r="Y58" s="40">
        <v>10.88</v>
      </c>
      <c r="Z58" s="40">
        <v>10.97</v>
      </c>
      <c r="AA58" s="40">
        <v>11.5</v>
      </c>
      <c r="AB58" s="40">
        <v>12.34</v>
      </c>
      <c r="AC58" s="40">
        <v>12.48</v>
      </c>
      <c r="AD58" s="40">
        <v>13</v>
      </c>
      <c r="AE58" s="40">
        <v>13.36</v>
      </c>
      <c r="AF58" s="40">
        <v>12.96</v>
      </c>
      <c r="AG58" s="40">
        <v>12.34</v>
      </c>
      <c r="AH58" s="40">
        <v>11.9</v>
      </c>
      <c r="AI58" s="40">
        <v>11.73</v>
      </c>
      <c r="AJ58" s="40">
        <v>12.29</v>
      </c>
      <c r="AK58" s="40">
        <v>11.86</v>
      </c>
      <c r="AL58" s="40">
        <v>11.89</v>
      </c>
      <c r="AM58" s="40">
        <v>11.49</v>
      </c>
      <c r="AN58" s="40">
        <v>11.74</v>
      </c>
      <c r="AO58" s="40">
        <v>11.86</v>
      </c>
      <c r="AP58" s="40">
        <v>11.72</v>
      </c>
      <c r="AQ58" s="40">
        <v>11.69</v>
      </c>
      <c r="AR58" s="40">
        <v>4.53</v>
      </c>
      <c r="AS58" s="40">
        <v>4.43</v>
      </c>
      <c r="AT58" s="40">
        <v>3.56</v>
      </c>
      <c r="AU58" s="40">
        <v>3</v>
      </c>
      <c r="AV58" s="40">
        <v>5.3</v>
      </c>
      <c r="AW58" s="40">
        <v>4.09</v>
      </c>
      <c r="AX58" s="40">
        <v>4.72</v>
      </c>
      <c r="AY58" s="40">
        <v>4.97</v>
      </c>
      <c r="AZ58" s="40">
        <v>2.46</v>
      </c>
      <c r="BA58" s="40">
        <v>5.39</v>
      </c>
      <c r="BB58" s="40">
        <v>9.6300000000000008</v>
      </c>
      <c r="BC58" s="40">
        <v>18.02</v>
      </c>
      <c r="BD58" s="40">
        <v>19.46</v>
      </c>
      <c r="BE58" s="40">
        <v>22.58</v>
      </c>
      <c r="BF58" s="40">
        <v>23.12</v>
      </c>
      <c r="BG58" s="40">
        <v>18.02</v>
      </c>
      <c r="BH58" s="40">
        <v>10.31</v>
      </c>
      <c r="BI58" s="40">
        <v>10.119999999999999</v>
      </c>
      <c r="BJ58" s="40">
        <v>12.05</v>
      </c>
      <c r="BK58" s="40">
        <v>13.01</v>
      </c>
      <c r="BL58" s="40">
        <v>13.2</v>
      </c>
      <c r="BM58" s="40">
        <v>10.65</v>
      </c>
      <c r="BN58" s="40">
        <v>9.15</v>
      </c>
      <c r="BO58" s="40">
        <v>11.46</v>
      </c>
      <c r="BP58" s="40">
        <v>12.81</v>
      </c>
      <c r="BQ58" s="40">
        <v>11.27</v>
      </c>
      <c r="BR58" s="40">
        <v>12.14</v>
      </c>
      <c r="BS58" s="40">
        <v>10.6</v>
      </c>
      <c r="BT58" s="47">
        <v>404582302.4605751</v>
      </c>
      <c r="BU58" s="47">
        <v>10845300</v>
      </c>
      <c r="BV58" s="47">
        <v>23002716</v>
      </c>
      <c r="BW58" s="48">
        <v>2.365751070438812E-2</v>
      </c>
    </row>
    <row r="59" spans="1:75" ht="19" customHeight="1" x14ac:dyDescent="0.25">
      <c r="A59" s="40" t="s">
        <v>330</v>
      </c>
      <c r="B59" s="40" t="s">
        <v>106</v>
      </c>
      <c r="C59" s="40" t="s">
        <v>104</v>
      </c>
      <c r="D59" s="40" t="s">
        <v>98</v>
      </c>
      <c r="E59" s="40" t="s">
        <v>322</v>
      </c>
      <c r="F59" s="40" t="s">
        <v>80</v>
      </c>
      <c r="G59" s="41">
        <v>132.33534216457659</v>
      </c>
      <c r="H59" s="41">
        <v>14.8195822759142</v>
      </c>
      <c r="I59" s="41">
        <f>(N59-O59)/O59*100</f>
        <v>54.883721961789448</v>
      </c>
      <c r="J59" s="41" t="s">
        <v>81</v>
      </c>
      <c r="K59" s="41">
        <v>3.339999914169312</v>
      </c>
      <c r="L59" s="41">
        <v>3.55</v>
      </c>
      <c r="M59" s="41">
        <v>7.7600002288818359</v>
      </c>
      <c r="N59" s="41">
        <v>9.9899997711181641</v>
      </c>
      <c r="O59" s="41">
        <v>6.4499998092651367</v>
      </c>
      <c r="P59" s="41">
        <v>8.9099998474121094</v>
      </c>
      <c r="Q59" s="40">
        <v>9.15</v>
      </c>
      <c r="R59" s="40">
        <v>8.2899999999999991</v>
      </c>
      <c r="S59" s="40">
        <v>9.2899999999999991</v>
      </c>
      <c r="T59" s="40">
        <v>8.69</v>
      </c>
      <c r="U59" s="40">
        <v>8.4</v>
      </c>
      <c r="V59" s="40">
        <v>8.5</v>
      </c>
      <c r="W59" s="40">
        <v>9.1</v>
      </c>
      <c r="X59" s="40">
        <v>8.2899999999999991</v>
      </c>
      <c r="Y59" s="40">
        <v>8.35</v>
      </c>
      <c r="Z59" s="40">
        <v>7.52</v>
      </c>
      <c r="AA59" s="40">
        <v>7.38</v>
      </c>
      <c r="AB59" s="40">
        <v>7.38</v>
      </c>
      <c r="AC59" s="40">
        <v>7.38</v>
      </c>
      <c r="AD59" s="40">
        <v>7.02</v>
      </c>
      <c r="AE59" s="40">
        <v>6.89</v>
      </c>
      <c r="AF59" s="40">
        <v>7.15</v>
      </c>
      <c r="AG59" s="40">
        <v>7.05</v>
      </c>
      <c r="AH59" s="40">
        <v>7.64</v>
      </c>
      <c r="AI59" s="40">
        <v>7.69</v>
      </c>
      <c r="AJ59" s="40">
        <v>7.34</v>
      </c>
      <c r="AK59" s="40">
        <v>8.14</v>
      </c>
      <c r="AL59" s="40">
        <v>9.99</v>
      </c>
      <c r="AM59" s="40">
        <v>9.36</v>
      </c>
      <c r="AN59" s="40">
        <v>8.65</v>
      </c>
      <c r="AO59" s="40">
        <v>8.7899999999999991</v>
      </c>
      <c r="AP59" s="40">
        <v>9.59</v>
      </c>
      <c r="AQ59" s="40">
        <v>9.5500000000000007</v>
      </c>
      <c r="AR59" s="40">
        <v>4.38</v>
      </c>
      <c r="AS59" s="40">
        <v>4.6399999999999997</v>
      </c>
      <c r="AT59" s="40">
        <v>3.87</v>
      </c>
      <c r="AU59" s="40">
        <v>3.87</v>
      </c>
      <c r="AV59" s="40">
        <v>4.22</v>
      </c>
      <c r="AW59" s="40">
        <v>4.6399999999999997</v>
      </c>
      <c r="AX59" s="40">
        <v>3.99</v>
      </c>
      <c r="AY59" s="40">
        <v>5.28</v>
      </c>
      <c r="AZ59" s="40">
        <v>-3.22</v>
      </c>
      <c r="BA59" s="40">
        <v>-7.73</v>
      </c>
      <c r="BB59" s="40">
        <v>-9.15</v>
      </c>
      <c r="BC59" s="40">
        <v>-5.63</v>
      </c>
      <c r="BD59" s="40">
        <v>-11.47</v>
      </c>
      <c r="BE59" s="40">
        <v>-14.56</v>
      </c>
      <c r="BF59" s="40">
        <v>-12.82</v>
      </c>
      <c r="BG59" s="40">
        <v>-9.92</v>
      </c>
      <c r="BH59" s="40">
        <v>-11.34</v>
      </c>
      <c r="BI59" s="40">
        <v>-1.8</v>
      </c>
      <c r="BJ59" s="40">
        <v>-6.71</v>
      </c>
      <c r="BK59" s="40">
        <v>-8.0500000000000007</v>
      </c>
      <c r="BL59" s="40">
        <v>1.22</v>
      </c>
      <c r="BM59" s="40">
        <v>16.02</v>
      </c>
      <c r="BN59" s="40">
        <v>11.21</v>
      </c>
      <c r="BO59" s="40">
        <v>11.21</v>
      </c>
      <c r="BP59" s="40">
        <v>6.9</v>
      </c>
      <c r="BQ59" s="40">
        <v>19.329999999999998</v>
      </c>
      <c r="BR59" s="40">
        <v>14.69</v>
      </c>
      <c r="BS59" s="40">
        <v>7.33</v>
      </c>
      <c r="BT59" s="47">
        <v>191091557.63626099</v>
      </c>
      <c r="BU59" s="47">
        <v>224641000</v>
      </c>
      <c r="BV59" s="47">
        <v>8210156</v>
      </c>
      <c r="BW59" s="48">
        <v>0.55969277563057263</v>
      </c>
    </row>
    <row r="60" spans="1:75" ht="19" customHeight="1" x14ac:dyDescent="0.25">
      <c r="A60" s="40" t="s">
        <v>331</v>
      </c>
      <c r="B60" s="40" t="s">
        <v>106</v>
      </c>
      <c r="C60" s="40" t="s">
        <v>87</v>
      </c>
      <c r="D60" s="40" t="s">
        <v>109</v>
      </c>
      <c r="E60" s="40" t="s">
        <v>332</v>
      </c>
      <c r="F60" s="40" t="s">
        <v>80</v>
      </c>
      <c r="G60" s="41">
        <v>15.31915523931443</v>
      </c>
      <c r="H60" s="41">
        <v>7.0110721234666871</v>
      </c>
      <c r="I60" s="41">
        <f>(N60-O60)/O60*100</f>
        <v>14.559391943077699</v>
      </c>
      <c r="J60" s="41" t="s">
        <v>81</v>
      </c>
      <c r="K60" s="41">
        <v>2.3499999046325679</v>
      </c>
      <c r="L60" s="41">
        <v>2.58</v>
      </c>
      <c r="M60" s="41">
        <v>2.7100000381469731</v>
      </c>
      <c r="N60" s="41">
        <v>2.9900000095367432</v>
      </c>
      <c r="O60" s="41">
        <v>2.6099998950958252</v>
      </c>
      <c r="P60" s="41">
        <v>2.9000000953674321</v>
      </c>
      <c r="Q60" s="40">
        <v>2.8</v>
      </c>
      <c r="R60" s="40">
        <v>2.74</v>
      </c>
      <c r="S60" s="40">
        <v>2.95</v>
      </c>
      <c r="T60" s="40">
        <v>2.99</v>
      </c>
      <c r="U60" s="40">
        <v>2.94</v>
      </c>
      <c r="V60" s="40">
        <v>2.92</v>
      </c>
      <c r="W60" s="40">
        <v>2.95</v>
      </c>
      <c r="X60" s="40">
        <v>2.89</v>
      </c>
      <c r="Y60" s="40">
        <v>2.9</v>
      </c>
      <c r="Z60" s="40">
        <v>2.89</v>
      </c>
      <c r="AA60" s="40">
        <v>2.9</v>
      </c>
      <c r="AB60" s="40">
        <v>2.86</v>
      </c>
      <c r="AC60" s="40">
        <v>2.87</v>
      </c>
      <c r="AD60" s="40">
        <v>2.87</v>
      </c>
      <c r="AE60" s="40">
        <v>2.84</v>
      </c>
      <c r="AF60" s="40">
        <v>2.84</v>
      </c>
      <c r="AG60" s="40">
        <v>2.83</v>
      </c>
      <c r="AH60" s="40">
        <v>2.86</v>
      </c>
      <c r="AI60" s="40">
        <v>2.84</v>
      </c>
      <c r="AJ60" s="40">
        <v>2.83</v>
      </c>
      <c r="AK60" s="40">
        <v>2.84</v>
      </c>
      <c r="AL60" s="40">
        <v>2.82</v>
      </c>
      <c r="AM60" s="40">
        <v>2.82</v>
      </c>
      <c r="AN60" s="40">
        <v>2.87</v>
      </c>
      <c r="AO60" s="40">
        <v>2.85</v>
      </c>
      <c r="AP60" s="40">
        <v>2.87</v>
      </c>
      <c r="AQ60" s="40">
        <v>2.91</v>
      </c>
      <c r="AR60" s="40">
        <v>1.1100000000000001</v>
      </c>
      <c r="AS60" s="40">
        <v>0.92</v>
      </c>
      <c r="AT60" s="40">
        <v>8.86</v>
      </c>
      <c r="AU60" s="40">
        <v>7.72</v>
      </c>
      <c r="AV60" s="40">
        <v>6.46</v>
      </c>
      <c r="AW60" s="40">
        <v>6.46</v>
      </c>
      <c r="AX60" s="40">
        <v>4.9800000000000004</v>
      </c>
      <c r="AY60" s="40">
        <v>6.64</v>
      </c>
      <c r="AZ60" s="40">
        <v>5.72</v>
      </c>
      <c r="BA60" s="40">
        <v>4.91</v>
      </c>
      <c r="BB60" s="40">
        <v>4.9800000000000004</v>
      </c>
      <c r="BC60" s="40">
        <v>3.14</v>
      </c>
      <c r="BD60" s="40">
        <v>5.9</v>
      </c>
      <c r="BE60" s="40">
        <v>4.79</v>
      </c>
      <c r="BF60" s="40">
        <v>3.69</v>
      </c>
      <c r="BG60" s="40">
        <v>3.94</v>
      </c>
      <c r="BH60" s="40">
        <v>4.43</v>
      </c>
      <c r="BI60" s="40">
        <v>4.43</v>
      </c>
      <c r="BJ60" s="40">
        <v>3.69</v>
      </c>
      <c r="BK60" s="40">
        <v>3.58</v>
      </c>
      <c r="BL60" s="40">
        <v>4.0599999999999996</v>
      </c>
      <c r="BM60" s="40">
        <v>4.0599999999999996</v>
      </c>
      <c r="BN60" s="40">
        <v>3.83</v>
      </c>
      <c r="BO60" s="40">
        <v>5.72</v>
      </c>
      <c r="BP60" s="40">
        <v>4.8</v>
      </c>
      <c r="BQ60" s="40">
        <v>5.9</v>
      </c>
      <c r="BR60" s="40">
        <v>7.01</v>
      </c>
      <c r="BS60" s="40">
        <v>2.81</v>
      </c>
      <c r="BT60" s="47">
        <v>53977509.759807587</v>
      </c>
      <c r="BU60" s="47">
        <v>535700</v>
      </c>
      <c r="BV60" s="47">
        <v>9864974</v>
      </c>
      <c r="BW60" s="48">
        <v>1.599852163827294E-2</v>
      </c>
    </row>
    <row r="61" spans="1:75" ht="19" customHeight="1" x14ac:dyDescent="0.25">
      <c r="A61" s="40" t="s">
        <v>333</v>
      </c>
      <c r="B61" s="40" t="s">
        <v>118</v>
      </c>
      <c r="C61" s="40" t="s">
        <v>87</v>
      </c>
      <c r="D61" s="40" t="s">
        <v>78</v>
      </c>
      <c r="E61" s="40" t="s">
        <v>332</v>
      </c>
      <c r="F61" s="40" t="s">
        <v>80</v>
      </c>
      <c r="G61" s="41">
        <v>19.946273999655549</v>
      </c>
      <c r="H61" s="41">
        <v>9.2945117059513542</v>
      </c>
      <c r="I61" s="41">
        <f>(N61-O61)/O61*100</f>
        <v>26.947490460780461</v>
      </c>
      <c r="J61" s="41" t="s">
        <v>81</v>
      </c>
      <c r="K61" s="41">
        <v>14.89000034332275</v>
      </c>
      <c r="L61" s="41">
        <v>15.46</v>
      </c>
      <c r="M61" s="41">
        <v>17.860000610351559</v>
      </c>
      <c r="N61" s="41">
        <v>22</v>
      </c>
      <c r="O61" s="41">
        <v>17.329999923706051</v>
      </c>
      <c r="P61" s="41">
        <v>19.520000457763668</v>
      </c>
      <c r="Q61" s="40">
        <v>18.46</v>
      </c>
      <c r="R61" s="40">
        <v>19.440000000000001</v>
      </c>
      <c r="S61" s="40">
        <v>20.67</v>
      </c>
      <c r="T61" s="40">
        <v>20.100000000000001</v>
      </c>
      <c r="U61" s="40">
        <v>19.059999999999999</v>
      </c>
      <c r="V61" s="40">
        <v>19.05</v>
      </c>
      <c r="W61" s="40">
        <v>19.82</v>
      </c>
      <c r="X61" s="40">
        <v>19.93</v>
      </c>
      <c r="Y61" s="40">
        <v>21</v>
      </c>
      <c r="Z61" s="40">
        <v>20.92</v>
      </c>
      <c r="AA61" s="40">
        <v>21.38</v>
      </c>
      <c r="AB61" s="40">
        <v>22</v>
      </c>
      <c r="AC61" s="40">
        <v>21.02</v>
      </c>
      <c r="AD61" s="40">
        <v>20.64</v>
      </c>
      <c r="AE61" s="40">
        <v>20.57</v>
      </c>
      <c r="AF61" s="40">
        <v>20.100000000000001</v>
      </c>
      <c r="AG61" s="40">
        <v>19.989999999999998</v>
      </c>
      <c r="AH61" s="40">
        <v>20.39</v>
      </c>
      <c r="AI61" s="40">
        <v>19.940000000000001</v>
      </c>
      <c r="AJ61" s="40">
        <v>19.78</v>
      </c>
      <c r="AK61" s="40">
        <v>20.170000000000002</v>
      </c>
      <c r="AL61" s="40">
        <v>20.32</v>
      </c>
      <c r="AM61" s="40">
        <v>19.829999999999998</v>
      </c>
      <c r="AN61" s="40">
        <v>19.84</v>
      </c>
      <c r="AO61" s="40">
        <v>19.670000000000002</v>
      </c>
      <c r="AP61" s="40">
        <v>19.68</v>
      </c>
      <c r="AQ61" s="40">
        <v>19.66</v>
      </c>
      <c r="AR61" s="40">
        <v>2.86</v>
      </c>
      <c r="AS61" s="40">
        <v>8.85</v>
      </c>
      <c r="AT61" s="40">
        <v>8.23</v>
      </c>
      <c r="AU61" s="40">
        <v>4.9800000000000004</v>
      </c>
      <c r="AV61" s="40">
        <v>5.2</v>
      </c>
      <c r="AW61" s="40">
        <v>6.63</v>
      </c>
      <c r="AX61" s="40">
        <v>9.85</v>
      </c>
      <c r="AY61" s="40">
        <v>9.91</v>
      </c>
      <c r="AZ61" s="40">
        <v>16.57</v>
      </c>
      <c r="BA61" s="40">
        <v>13.44</v>
      </c>
      <c r="BB61" s="40">
        <v>18.03</v>
      </c>
      <c r="BC61" s="40">
        <v>17.55</v>
      </c>
      <c r="BD61" s="40">
        <v>13.44</v>
      </c>
      <c r="BE61" s="40">
        <v>14.73</v>
      </c>
      <c r="BF61" s="40">
        <v>12.09</v>
      </c>
      <c r="BG61" s="40">
        <v>10.64</v>
      </c>
      <c r="BH61" s="40">
        <v>11.2</v>
      </c>
      <c r="BI61" s="40">
        <v>11.1</v>
      </c>
      <c r="BJ61" s="40">
        <v>9.4600000000000009</v>
      </c>
      <c r="BK61" s="40">
        <v>10.36</v>
      </c>
      <c r="BL61" s="40">
        <v>12.68</v>
      </c>
      <c r="BM61" s="40">
        <v>10.81</v>
      </c>
      <c r="BN61" s="40">
        <v>10.3</v>
      </c>
      <c r="BO61" s="40">
        <v>10.08</v>
      </c>
      <c r="BP61" s="40">
        <v>7.95</v>
      </c>
      <c r="BQ61" s="40">
        <v>9.9700000000000006</v>
      </c>
      <c r="BR61" s="40">
        <v>9.2899999999999991</v>
      </c>
      <c r="BS61" s="40">
        <v>18.52</v>
      </c>
      <c r="BT61" s="47">
        <v>506607847.31292719</v>
      </c>
      <c r="BU61" s="47">
        <v>9407200</v>
      </c>
      <c r="BV61" s="47">
        <v>21683184</v>
      </c>
      <c r="BW61" s="48">
        <v>6.8007355377328355E-2</v>
      </c>
    </row>
    <row r="62" spans="1:75" ht="19" customHeight="1" x14ac:dyDescent="0.25">
      <c r="A62" s="40" t="s">
        <v>335</v>
      </c>
      <c r="B62" s="40" t="s">
        <v>118</v>
      </c>
      <c r="C62" s="40" t="s">
        <v>87</v>
      </c>
      <c r="D62" s="40" t="s">
        <v>125</v>
      </c>
      <c r="E62" s="40" t="s">
        <v>332</v>
      </c>
      <c r="F62" s="40" t="s">
        <v>80</v>
      </c>
      <c r="G62" s="41">
        <v>20.37169712721116</v>
      </c>
      <c r="H62" s="41">
        <v>1.840851918844808</v>
      </c>
      <c r="I62" s="41">
        <f>(N62-O62)/O62*100</f>
        <v>13.756284695743689</v>
      </c>
      <c r="J62" s="41" t="s">
        <v>81</v>
      </c>
      <c r="K62" s="41">
        <v>13.989999771118161</v>
      </c>
      <c r="L62" s="41">
        <v>13.75</v>
      </c>
      <c r="M62" s="41">
        <v>16.840000152587891</v>
      </c>
      <c r="N62" s="41">
        <v>18.110000610351559</v>
      </c>
      <c r="O62" s="41">
        <v>15.920000076293951</v>
      </c>
      <c r="P62" s="41">
        <v>17.14999961853027</v>
      </c>
      <c r="Q62" s="40">
        <v>17</v>
      </c>
      <c r="R62" s="40">
        <v>16.7</v>
      </c>
      <c r="S62" s="40">
        <v>17.98</v>
      </c>
      <c r="T62" s="40">
        <v>17.309999999999999</v>
      </c>
      <c r="U62" s="40">
        <v>16.8</v>
      </c>
      <c r="V62" s="40">
        <v>17.25</v>
      </c>
      <c r="W62" s="40">
        <v>17.28</v>
      </c>
      <c r="X62" s="40">
        <v>18.11</v>
      </c>
      <c r="Y62" s="40">
        <v>17.98</v>
      </c>
      <c r="Z62" s="40">
        <v>17.27</v>
      </c>
      <c r="AA62" s="40">
        <v>17.11</v>
      </c>
      <c r="AB62" s="40">
        <v>16.98</v>
      </c>
      <c r="AC62" s="40">
        <v>16.95</v>
      </c>
      <c r="AD62" s="40">
        <v>16.97</v>
      </c>
      <c r="AE62" s="40">
        <v>17</v>
      </c>
      <c r="AF62" s="40">
        <v>17.239999999999998</v>
      </c>
      <c r="AG62" s="40">
        <v>17.5</v>
      </c>
      <c r="AH62" s="40">
        <v>17.45</v>
      </c>
      <c r="AI62" s="40">
        <v>17.399999999999999</v>
      </c>
      <c r="AJ62" s="40">
        <v>17.68</v>
      </c>
      <c r="AK62" s="40">
        <v>17.75</v>
      </c>
      <c r="AL62" s="40">
        <v>17.600000000000001</v>
      </c>
      <c r="AM62" s="40">
        <v>17.7</v>
      </c>
      <c r="AN62" s="40">
        <v>17.649999999999999</v>
      </c>
      <c r="AO62" s="40">
        <v>17.43</v>
      </c>
      <c r="AP62" s="40">
        <v>17.45</v>
      </c>
      <c r="AQ62" s="40">
        <v>17.53</v>
      </c>
      <c r="AR62" s="40">
        <v>-4.99</v>
      </c>
      <c r="AS62" s="40">
        <v>-0.88</v>
      </c>
      <c r="AT62" s="40">
        <v>1.72</v>
      </c>
      <c r="AU62" s="40">
        <v>-0.36</v>
      </c>
      <c r="AV62" s="40">
        <v>-1.07</v>
      </c>
      <c r="AW62" s="40">
        <v>0.95</v>
      </c>
      <c r="AX62" s="40">
        <v>1.72</v>
      </c>
      <c r="AY62" s="40">
        <v>6.89</v>
      </c>
      <c r="AZ62" s="40">
        <v>1.81</v>
      </c>
      <c r="BA62" s="40">
        <v>1.6</v>
      </c>
      <c r="BB62" s="40">
        <v>-2.04</v>
      </c>
      <c r="BC62" s="40">
        <v>-0.96</v>
      </c>
      <c r="BD62" s="40">
        <v>-0.21</v>
      </c>
      <c r="BE62" s="40">
        <v>0.18</v>
      </c>
      <c r="BF62" s="40">
        <v>0.77</v>
      </c>
      <c r="BG62" s="40">
        <v>1.4</v>
      </c>
      <c r="BH62" s="40">
        <v>2.91</v>
      </c>
      <c r="BI62" s="40">
        <v>2.61</v>
      </c>
      <c r="BJ62" s="40">
        <v>3.09</v>
      </c>
      <c r="BK62" s="40">
        <v>4.45</v>
      </c>
      <c r="BL62" s="40">
        <v>4.55</v>
      </c>
      <c r="BM62" s="40">
        <v>4.51</v>
      </c>
      <c r="BN62" s="40">
        <v>4.57</v>
      </c>
      <c r="BO62" s="40">
        <v>3.3</v>
      </c>
      <c r="BP62" s="40">
        <v>3.38</v>
      </c>
      <c r="BQ62" s="40">
        <v>3.59</v>
      </c>
      <c r="BR62" s="40">
        <v>1.84</v>
      </c>
      <c r="BS62" s="40">
        <v>16.46</v>
      </c>
      <c r="BT62" s="47">
        <v>229488786.07940671</v>
      </c>
      <c r="BU62" s="47">
        <v>668100</v>
      </c>
      <c r="BV62" s="47">
        <v>10938878</v>
      </c>
      <c r="BW62" s="48">
        <v>8.5740969046368375E-3</v>
      </c>
    </row>
    <row r="63" spans="1:75" ht="19" customHeight="1" x14ac:dyDescent="0.25">
      <c r="A63" s="43" t="s">
        <v>344</v>
      </c>
      <c r="B63" s="43" t="s">
        <v>76</v>
      </c>
      <c r="C63" s="43" t="s">
        <v>345</v>
      </c>
      <c r="D63" s="43" t="s">
        <v>78</v>
      </c>
      <c r="E63" s="43" t="s">
        <v>343</v>
      </c>
      <c r="F63" s="43" t="s">
        <v>80</v>
      </c>
      <c r="G63" s="44">
        <v>20.661156373421019</v>
      </c>
      <c r="H63" s="44">
        <v>5.2511418507769729</v>
      </c>
      <c r="I63" s="44">
        <v>5.2511418507769729</v>
      </c>
      <c r="J63" s="44" t="s">
        <v>81</v>
      </c>
      <c r="K63" s="44">
        <v>3.630000114440918</v>
      </c>
      <c r="L63" s="44">
        <v>4.8499999999999996</v>
      </c>
      <c r="M63" s="44">
        <v>4.380000114440918</v>
      </c>
      <c r="N63" s="44">
        <v>4.8499999046325684</v>
      </c>
      <c r="O63" s="44">
        <v>3.910000085830688</v>
      </c>
      <c r="P63" s="44">
        <v>4.6100001335144043</v>
      </c>
      <c r="Q63" s="43">
        <v>4.4000000000000004</v>
      </c>
      <c r="R63" s="43">
        <v>4.3</v>
      </c>
      <c r="S63" s="43">
        <v>4.18</v>
      </c>
      <c r="T63" s="43">
        <v>4.1100000000000003</v>
      </c>
      <c r="U63" s="43">
        <v>4.21</v>
      </c>
      <c r="V63" s="43">
        <v>4.13</v>
      </c>
      <c r="W63" s="43">
        <v>4</v>
      </c>
      <c r="X63" s="43">
        <v>4</v>
      </c>
      <c r="Y63" s="43">
        <v>3.95</v>
      </c>
      <c r="Z63" s="43">
        <v>4.0999999999999996</v>
      </c>
      <c r="AA63" s="43">
        <v>4.22</v>
      </c>
      <c r="AB63" s="43">
        <v>4.3099999999999996</v>
      </c>
      <c r="AC63" s="43">
        <v>4.28</v>
      </c>
      <c r="AD63" s="43">
        <v>4.28</v>
      </c>
      <c r="AE63" s="43">
        <v>4.4000000000000004</v>
      </c>
      <c r="AF63" s="43">
        <v>4.8499999999999996</v>
      </c>
      <c r="AG63" s="43">
        <v>4.62</v>
      </c>
      <c r="AH63" s="43">
        <v>4.75</v>
      </c>
      <c r="AI63" s="43">
        <v>4.6500000000000004</v>
      </c>
      <c r="AJ63" s="43">
        <v>4.4800000000000004</v>
      </c>
      <c r="AK63" s="43">
        <v>4.41</v>
      </c>
      <c r="AL63" s="43">
        <v>4.45</v>
      </c>
      <c r="AM63" s="43">
        <v>4.43</v>
      </c>
      <c r="AN63" s="43">
        <v>4.4400000000000004</v>
      </c>
      <c r="AO63" s="43">
        <v>4.49</v>
      </c>
      <c r="AP63" s="43">
        <v>4.55</v>
      </c>
      <c r="AQ63" s="43">
        <v>4.6100000000000003</v>
      </c>
      <c r="AR63" s="43">
        <v>0.46</v>
      </c>
      <c r="AS63" s="43">
        <v>-3.88</v>
      </c>
      <c r="AT63" s="43">
        <v>-7.76</v>
      </c>
      <c r="AU63" s="43">
        <v>-6.39</v>
      </c>
      <c r="AV63" s="43">
        <v>-5.25</v>
      </c>
      <c r="AW63" s="43">
        <v>-9.36</v>
      </c>
      <c r="AX63" s="43">
        <v>-9.36</v>
      </c>
      <c r="AY63" s="43">
        <v>-10.27</v>
      </c>
      <c r="AZ63" s="43">
        <v>-10.220000000000001</v>
      </c>
      <c r="BA63" s="43">
        <v>-6.39</v>
      </c>
      <c r="BB63" s="43">
        <v>-3.65</v>
      </c>
      <c r="BC63" s="43">
        <v>-3.08</v>
      </c>
      <c r="BD63" s="43">
        <v>-2.75</v>
      </c>
      <c r="BE63" s="43">
        <v>-3.54</v>
      </c>
      <c r="BF63" s="43">
        <v>0.36</v>
      </c>
      <c r="BG63" s="43">
        <v>2.0499999999999998</v>
      </c>
      <c r="BH63" s="43">
        <v>4.1100000000000003</v>
      </c>
      <c r="BI63" s="43">
        <v>4.7300000000000004</v>
      </c>
      <c r="BJ63" s="43">
        <v>2.2799999999999998</v>
      </c>
      <c r="BK63" s="43">
        <v>-0.91</v>
      </c>
      <c r="BL63" s="43">
        <v>-0.23</v>
      </c>
      <c r="BM63" s="43">
        <v>1.03</v>
      </c>
      <c r="BN63" s="43">
        <v>0.23</v>
      </c>
      <c r="BO63" s="43">
        <v>0.91</v>
      </c>
      <c r="BP63" s="43">
        <v>2.5099999999999998</v>
      </c>
      <c r="BQ63" s="43">
        <v>2.85</v>
      </c>
      <c r="BR63" s="43">
        <v>5.25</v>
      </c>
      <c r="BS63" s="43">
        <v>3.91</v>
      </c>
      <c r="BT63" s="47">
        <v>108577136.8369102</v>
      </c>
      <c r="BU63" s="47">
        <v>1311200</v>
      </c>
      <c r="BV63" s="47">
        <v>8654197</v>
      </c>
      <c r="BW63" s="49">
        <v>4.0224875860810659E-2</v>
      </c>
    </row>
    <row r="64" spans="1:75" ht="19" customHeight="1" x14ac:dyDescent="0.25">
      <c r="A64" s="43" t="s">
        <v>347</v>
      </c>
      <c r="B64" s="43" t="s">
        <v>106</v>
      </c>
      <c r="C64" s="43" t="s">
        <v>87</v>
      </c>
      <c r="D64" s="43" t="s">
        <v>98</v>
      </c>
      <c r="E64" s="43" t="s">
        <v>343</v>
      </c>
      <c r="F64" s="43" t="s">
        <v>80</v>
      </c>
      <c r="G64" s="44">
        <v>26.760558808345952</v>
      </c>
      <c r="H64" s="44">
        <v>20.740738255169859</v>
      </c>
      <c r="I64" s="44">
        <v>20.740738255169859</v>
      </c>
      <c r="J64" s="44" t="s">
        <v>81</v>
      </c>
      <c r="K64" s="44">
        <v>2.130000114440918</v>
      </c>
      <c r="L64" s="44">
        <v>3.3</v>
      </c>
      <c r="M64" s="44">
        <v>2.7000000476837158</v>
      </c>
      <c r="N64" s="44">
        <v>3.2999999523162842</v>
      </c>
      <c r="O64" s="44">
        <v>2.440000057220459</v>
      </c>
      <c r="P64" s="44">
        <v>3.2599999904632568</v>
      </c>
      <c r="Q64" s="43">
        <v>3.15</v>
      </c>
      <c r="R64" s="43">
        <v>3.04</v>
      </c>
      <c r="S64" s="43">
        <v>2.74</v>
      </c>
      <c r="T64" s="43">
        <v>2.65</v>
      </c>
      <c r="U64" s="43">
        <v>2.69</v>
      </c>
      <c r="V64" s="43">
        <v>2.67</v>
      </c>
      <c r="W64" s="43">
        <v>2.74</v>
      </c>
      <c r="X64" s="43">
        <v>2.67</v>
      </c>
      <c r="Y64" s="43">
        <v>2.6</v>
      </c>
      <c r="Z64" s="43">
        <v>2.58</v>
      </c>
      <c r="AA64" s="43">
        <v>2.57</v>
      </c>
      <c r="AB64" s="43">
        <v>2.57</v>
      </c>
      <c r="AC64" s="43">
        <v>2.5499999999999998</v>
      </c>
      <c r="AD64" s="43">
        <v>2.57</v>
      </c>
      <c r="AE64" s="43">
        <v>2.6</v>
      </c>
      <c r="AF64" s="43">
        <v>2.6</v>
      </c>
      <c r="AG64" s="43">
        <v>2.65</v>
      </c>
      <c r="AH64" s="43">
        <v>2.67</v>
      </c>
      <c r="AI64" s="43">
        <v>2.66</v>
      </c>
      <c r="AJ64" s="43">
        <v>2.64</v>
      </c>
      <c r="AK64" s="43">
        <v>2.63</v>
      </c>
      <c r="AL64" s="43">
        <v>2.83</v>
      </c>
      <c r="AM64" s="43">
        <v>2.85</v>
      </c>
      <c r="AN64" s="43">
        <v>2.9</v>
      </c>
      <c r="AO64" s="43">
        <v>2.92</v>
      </c>
      <c r="AP64" s="43">
        <v>2.96</v>
      </c>
      <c r="AQ64" s="43">
        <v>3.3</v>
      </c>
      <c r="AR64" s="43">
        <v>7.35</v>
      </c>
      <c r="AS64" s="43">
        <v>0.01</v>
      </c>
      <c r="AT64" s="43">
        <v>-9.2799999999999994</v>
      </c>
      <c r="AU64" s="43">
        <v>-2.2200000000000002</v>
      </c>
      <c r="AV64" s="43">
        <v>-5.93</v>
      </c>
      <c r="AW64" s="43">
        <v>-2.59</v>
      </c>
      <c r="AX64" s="43">
        <v>-1.48</v>
      </c>
      <c r="AY64" s="43">
        <v>-4.09</v>
      </c>
      <c r="AZ64" s="43">
        <v>-4.63</v>
      </c>
      <c r="BA64" s="43">
        <v>-4.8099999999999996</v>
      </c>
      <c r="BB64" s="43">
        <v>-7.41</v>
      </c>
      <c r="BC64" s="43">
        <v>-5.93</v>
      </c>
      <c r="BD64" s="43">
        <v>-6.85</v>
      </c>
      <c r="BE64" s="43">
        <v>-5.57</v>
      </c>
      <c r="BF64" s="43">
        <v>-4.91</v>
      </c>
      <c r="BG64" s="43">
        <v>-4.4400000000000004</v>
      </c>
      <c r="BH64" s="43">
        <v>-2.96</v>
      </c>
      <c r="BI64" s="43">
        <v>-2.61</v>
      </c>
      <c r="BJ64" s="43">
        <v>-4.63</v>
      </c>
      <c r="BK64" s="43">
        <v>-2.94</v>
      </c>
      <c r="BL64" s="43">
        <v>-4.05</v>
      </c>
      <c r="BM64" s="43">
        <v>1.42</v>
      </c>
      <c r="BN64" s="43">
        <v>1.85</v>
      </c>
      <c r="BO64" s="43">
        <v>4.8099999999999996</v>
      </c>
      <c r="BP64" s="43">
        <v>6.94</v>
      </c>
      <c r="BQ64" s="43">
        <v>9.24</v>
      </c>
      <c r="BR64" s="43">
        <v>20.5</v>
      </c>
      <c r="BS64" s="43">
        <v>2.5099999999999998</v>
      </c>
      <c r="BT64" s="47">
        <v>66269611.170363434</v>
      </c>
      <c r="BU64" s="47">
        <v>60368700</v>
      </c>
      <c r="BV64" s="47">
        <v>24156017</v>
      </c>
      <c r="BW64" s="49">
        <v>0.1646171635000919</v>
      </c>
    </row>
    <row r="65" spans="1:75" ht="19" customHeight="1" x14ac:dyDescent="0.25">
      <c r="A65" s="43" t="s">
        <v>351</v>
      </c>
      <c r="B65" s="43" t="s">
        <v>118</v>
      </c>
      <c r="C65" s="43" t="s">
        <v>87</v>
      </c>
      <c r="D65" s="43" t="s">
        <v>98</v>
      </c>
      <c r="E65" s="43" t="s">
        <v>350</v>
      </c>
      <c r="F65" s="43" t="s">
        <v>80</v>
      </c>
      <c r="G65" s="44">
        <v>18.693204589917581</v>
      </c>
      <c r="H65" s="44">
        <v>2.3149844032703761</v>
      </c>
      <c r="I65" s="44">
        <v>2.3149844032703761</v>
      </c>
      <c r="J65" s="44" t="s">
        <v>81</v>
      </c>
      <c r="K65" s="44">
        <v>46.220001220703118</v>
      </c>
      <c r="L65" s="44">
        <v>47.65</v>
      </c>
      <c r="M65" s="44">
        <v>54.860000610351562</v>
      </c>
      <c r="N65" s="44">
        <v>59.669998168945312</v>
      </c>
      <c r="O65" s="44">
        <v>54.470001220703118</v>
      </c>
      <c r="P65" s="44">
        <v>56.130001068115227</v>
      </c>
      <c r="Q65" s="43">
        <v>59.42</v>
      </c>
      <c r="R65" s="43">
        <v>59.67</v>
      </c>
      <c r="S65" s="43">
        <v>57.06</v>
      </c>
      <c r="T65" s="43">
        <v>57.39</v>
      </c>
      <c r="U65" s="43">
        <v>56.63</v>
      </c>
      <c r="V65" s="43">
        <v>56.43</v>
      </c>
      <c r="W65" s="43">
        <v>56.29</v>
      </c>
      <c r="X65" s="43">
        <v>56.77</v>
      </c>
      <c r="Y65" s="43">
        <v>57</v>
      </c>
      <c r="Z65" s="43">
        <v>57</v>
      </c>
      <c r="AA65" s="43">
        <v>56.84</v>
      </c>
      <c r="AB65" s="43">
        <v>56.97</v>
      </c>
      <c r="AC65" s="43">
        <v>56.73</v>
      </c>
      <c r="AD65" s="43">
        <v>56.72</v>
      </c>
      <c r="AE65" s="43">
        <v>56.65</v>
      </c>
      <c r="AF65" s="43">
        <v>56.22</v>
      </c>
      <c r="AG65" s="43">
        <v>56.49</v>
      </c>
      <c r="AH65" s="43">
        <v>56.38</v>
      </c>
      <c r="AI65" s="43">
        <v>56.09</v>
      </c>
      <c r="AJ65" s="43">
        <v>56.13</v>
      </c>
      <c r="AK65" s="43">
        <v>56.09</v>
      </c>
      <c r="AL65" s="43">
        <v>56.69</v>
      </c>
      <c r="AM65" s="43">
        <v>56.64</v>
      </c>
      <c r="AN65" s="43">
        <v>56.63</v>
      </c>
      <c r="AO65" s="43">
        <v>56.99</v>
      </c>
      <c r="AP65" s="43">
        <v>56.34</v>
      </c>
      <c r="AQ65" s="43">
        <v>56.26</v>
      </c>
      <c r="AR65" s="43">
        <v>8</v>
      </c>
      <c r="AS65" s="43">
        <v>3.61</v>
      </c>
      <c r="AT65" s="43">
        <v>3.71</v>
      </c>
      <c r="AU65" s="43">
        <v>2.16</v>
      </c>
      <c r="AV65" s="43">
        <v>2.92</v>
      </c>
      <c r="AW65" s="43">
        <v>0.74</v>
      </c>
      <c r="AX65" s="43">
        <v>2.2799999999999998</v>
      </c>
      <c r="AY65" s="43">
        <v>3.11</v>
      </c>
      <c r="AZ65" s="43">
        <v>3.72</v>
      </c>
      <c r="BA65" s="43">
        <v>2.9</v>
      </c>
      <c r="BB65" s="43">
        <v>2.64</v>
      </c>
      <c r="BC65" s="43">
        <v>3.1</v>
      </c>
      <c r="BD65" s="43">
        <v>3.14</v>
      </c>
      <c r="BE65" s="43">
        <v>3.17</v>
      </c>
      <c r="BF65" s="43">
        <v>2.44</v>
      </c>
      <c r="BG65" s="43">
        <v>2.11</v>
      </c>
      <c r="BH65" s="43">
        <v>2.48</v>
      </c>
      <c r="BI65" s="43">
        <v>1.96</v>
      </c>
      <c r="BJ65" s="43">
        <v>2.08</v>
      </c>
      <c r="BK65" s="43">
        <v>2.08</v>
      </c>
      <c r="BL65" s="43">
        <v>1.99</v>
      </c>
      <c r="BM65" s="43">
        <v>3.19</v>
      </c>
      <c r="BN65" s="43">
        <v>2.42</v>
      </c>
      <c r="BO65" s="43">
        <v>2.96</v>
      </c>
      <c r="BP65" s="43">
        <v>2.73</v>
      </c>
      <c r="BQ65" s="43">
        <v>2.37</v>
      </c>
      <c r="BR65" s="43">
        <v>2.31</v>
      </c>
      <c r="BS65" s="43">
        <v>54.47</v>
      </c>
      <c r="BT65" s="47">
        <v>3630316652.3895259</v>
      </c>
      <c r="BU65" s="47">
        <v>5004000</v>
      </c>
      <c r="BV65" s="47">
        <v>61354707</v>
      </c>
      <c r="BW65" s="49">
        <v>8.426574345795506E-3</v>
      </c>
    </row>
    <row r="66" spans="1:75" ht="19" customHeight="1" x14ac:dyDescent="0.25">
      <c r="A66" s="43" t="s">
        <v>352</v>
      </c>
      <c r="B66" s="43" t="s">
        <v>106</v>
      </c>
      <c r="C66" s="43" t="s">
        <v>353</v>
      </c>
      <c r="D66" s="43" t="s">
        <v>98</v>
      </c>
      <c r="E66" s="43" t="s">
        <v>350</v>
      </c>
      <c r="F66" s="43" t="s">
        <v>80</v>
      </c>
      <c r="G66" s="44">
        <v>18.708524659835071</v>
      </c>
      <c r="H66" s="44">
        <v>4.1308777673197916</v>
      </c>
      <c r="I66" s="44">
        <v>4.1308777673197916</v>
      </c>
      <c r="J66" s="44" t="s">
        <v>81</v>
      </c>
      <c r="K66" s="44">
        <v>61.790000915527337</v>
      </c>
      <c r="L66" s="44">
        <v>63.72</v>
      </c>
      <c r="M66" s="44">
        <v>73.349998474121094</v>
      </c>
      <c r="N66" s="44">
        <v>77.449996948242188</v>
      </c>
      <c r="O66" s="44">
        <v>70</v>
      </c>
      <c r="P66" s="44">
        <v>76.379997253417969</v>
      </c>
      <c r="Q66" s="43">
        <v>73.5</v>
      </c>
      <c r="R66" s="43">
        <v>72.319999999999993</v>
      </c>
      <c r="S66" s="43">
        <v>72.03</v>
      </c>
      <c r="T66" s="43">
        <v>71.989999999999995</v>
      </c>
      <c r="U66" s="43">
        <v>72.11</v>
      </c>
      <c r="V66" s="43">
        <v>71.94</v>
      </c>
      <c r="W66" s="43">
        <v>71.84</v>
      </c>
      <c r="X66" s="43">
        <v>71.459999999999994</v>
      </c>
      <c r="Y66" s="43">
        <v>71.64</v>
      </c>
      <c r="Z66" s="43">
        <v>72.72</v>
      </c>
      <c r="AA66" s="43">
        <v>72.61</v>
      </c>
      <c r="AB66" s="43">
        <v>72.23</v>
      </c>
      <c r="AC66" s="43">
        <v>72.69</v>
      </c>
      <c r="AD66" s="43">
        <v>72.69</v>
      </c>
      <c r="AE66" s="43">
        <v>72.66</v>
      </c>
      <c r="AF66" s="43">
        <v>73.790000000000006</v>
      </c>
      <c r="AG66" s="43">
        <v>74.2</v>
      </c>
      <c r="AH66" s="43">
        <v>74.83</v>
      </c>
      <c r="AI66" s="43">
        <v>74.8</v>
      </c>
      <c r="AJ66" s="43">
        <v>75.489999999999995</v>
      </c>
      <c r="AK66" s="43">
        <v>75.67</v>
      </c>
      <c r="AL66" s="43">
        <v>75.790000000000006</v>
      </c>
      <c r="AM66" s="43">
        <v>75.989999999999995</v>
      </c>
      <c r="AN66" s="43">
        <v>76.650000000000006</v>
      </c>
      <c r="AO66" s="43">
        <v>77.45</v>
      </c>
      <c r="AP66" s="43">
        <v>77.39</v>
      </c>
      <c r="AQ66" s="43">
        <v>76.7</v>
      </c>
      <c r="AR66" s="43">
        <v>-2.52</v>
      </c>
      <c r="AS66" s="43">
        <v>-3.19</v>
      </c>
      <c r="AT66" s="43">
        <v>-2.77</v>
      </c>
      <c r="AU66" s="43">
        <v>-2.37</v>
      </c>
      <c r="AV66" s="43">
        <v>-2.14</v>
      </c>
      <c r="AW66" s="43">
        <v>-2.67</v>
      </c>
      <c r="AX66" s="43">
        <v>-2.6</v>
      </c>
      <c r="AY66" s="43">
        <v>-3.24</v>
      </c>
      <c r="AZ66" s="43">
        <v>-2.37</v>
      </c>
      <c r="BA66" s="43">
        <v>-1.4</v>
      </c>
      <c r="BB66" s="43">
        <v>-2.04</v>
      </c>
      <c r="BC66" s="43">
        <v>-1.57</v>
      </c>
      <c r="BD66" s="43">
        <v>-1.1000000000000001</v>
      </c>
      <c r="BE66" s="43">
        <v>-1.19</v>
      </c>
      <c r="BF66" s="43">
        <v>-0.98</v>
      </c>
      <c r="BG66" s="43">
        <v>0.42</v>
      </c>
      <c r="BH66" s="43">
        <v>0.89</v>
      </c>
      <c r="BI66" s="43">
        <v>1.46</v>
      </c>
      <c r="BJ66" s="43">
        <v>1.3</v>
      </c>
      <c r="BK66" s="43">
        <v>2.71</v>
      </c>
      <c r="BL66" s="43">
        <v>2.04</v>
      </c>
      <c r="BM66" s="43">
        <v>2.78</v>
      </c>
      <c r="BN66" s="43">
        <v>3.53</v>
      </c>
      <c r="BO66" s="43">
        <v>4.0199999999999996</v>
      </c>
      <c r="BP66" s="43">
        <v>5.34</v>
      </c>
      <c r="BQ66" s="43">
        <v>4.42</v>
      </c>
      <c r="BR66" s="43">
        <v>4.12</v>
      </c>
      <c r="BS66" s="43">
        <v>70.56</v>
      </c>
      <c r="BT66" s="47">
        <v>16162452700.57715</v>
      </c>
      <c r="BU66" s="47">
        <v>7813700</v>
      </c>
      <c r="BV66" s="47">
        <v>203844518</v>
      </c>
      <c r="BW66" s="49">
        <v>8.8573242867389743E-3</v>
      </c>
    </row>
    <row r="67" spans="1:75" ht="19" customHeight="1" x14ac:dyDescent="0.25">
      <c r="A67" s="43" t="s">
        <v>358</v>
      </c>
      <c r="B67" s="43" t="s">
        <v>118</v>
      </c>
      <c r="C67" s="43" t="s">
        <v>87</v>
      </c>
      <c r="D67" s="43" t="s">
        <v>109</v>
      </c>
      <c r="E67" s="43" t="s">
        <v>359</v>
      </c>
      <c r="F67" s="43" t="s">
        <v>80</v>
      </c>
      <c r="G67" s="44">
        <v>23.20441109179955</v>
      </c>
      <c r="H67" s="44">
        <v>5.9790771359549</v>
      </c>
      <c r="I67" s="44">
        <v>5.9790771359549</v>
      </c>
      <c r="J67" s="44" t="s">
        <v>81</v>
      </c>
      <c r="K67" s="44">
        <v>16.29000091552734</v>
      </c>
      <c r="L67" s="44">
        <v>15.74</v>
      </c>
      <c r="M67" s="44">
        <v>20.069999694824219</v>
      </c>
      <c r="N67" s="44">
        <v>22.520000457763668</v>
      </c>
      <c r="O67" s="44">
        <v>19.319999694824219</v>
      </c>
      <c r="P67" s="44">
        <v>21.270000457763668</v>
      </c>
      <c r="Q67" s="43">
        <v>21.77</v>
      </c>
      <c r="R67" s="43">
        <v>20.99</v>
      </c>
      <c r="S67" s="43">
        <v>20.59</v>
      </c>
      <c r="T67" s="43">
        <v>20.170000000000002</v>
      </c>
      <c r="U67" s="43">
        <v>20.3</v>
      </c>
      <c r="V67" s="43">
        <v>20.170000000000002</v>
      </c>
      <c r="W67" s="43">
        <v>20.04</v>
      </c>
      <c r="X67" s="43">
        <v>20.170000000000002</v>
      </c>
      <c r="Y67" s="43">
        <v>20.23</v>
      </c>
      <c r="Z67" s="43">
        <v>20.3</v>
      </c>
      <c r="AA67" s="43">
        <v>20.239999999999998</v>
      </c>
      <c r="AB67" s="43">
        <v>20.170000000000002</v>
      </c>
      <c r="AC67" s="43">
        <v>20.170000000000002</v>
      </c>
      <c r="AD67" s="43">
        <v>20.16</v>
      </c>
      <c r="AE67" s="43">
        <v>20.12</v>
      </c>
      <c r="AF67" s="43">
        <v>20.67</v>
      </c>
      <c r="AG67" s="43">
        <v>20.62</v>
      </c>
      <c r="AH67" s="43">
        <v>20.76</v>
      </c>
      <c r="AI67" s="43">
        <v>20.94</v>
      </c>
      <c r="AJ67" s="43">
        <v>20.93</v>
      </c>
      <c r="AK67" s="43">
        <v>20.97</v>
      </c>
      <c r="AL67" s="43">
        <v>20.88</v>
      </c>
      <c r="AM67" s="43">
        <v>21.08</v>
      </c>
      <c r="AN67" s="43">
        <v>21.2</v>
      </c>
      <c r="AO67" s="43">
        <v>21.35</v>
      </c>
      <c r="AP67" s="43">
        <v>21.44</v>
      </c>
      <c r="AQ67" s="43">
        <v>21.31</v>
      </c>
      <c r="AR67" s="43">
        <v>4.4000000000000004</v>
      </c>
      <c r="AS67" s="43">
        <v>0.67</v>
      </c>
      <c r="AT67" s="43">
        <v>-2.58</v>
      </c>
      <c r="AU67" s="43">
        <v>0.4</v>
      </c>
      <c r="AV67" s="43">
        <v>-2.17</v>
      </c>
      <c r="AW67" s="43">
        <v>-0.65</v>
      </c>
      <c r="AX67" s="43">
        <v>-0.76</v>
      </c>
      <c r="AY67" s="43">
        <v>-0.5</v>
      </c>
      <c r="AZ67" s="43">
        <v>0.1</v>
      </c>
      <c r="BA67" s="43">
        <v>0.47</v>
      </c>
      <c r="BB67" s="43">
        <v>-0.15</v>
      </c>
      <c r="BC67" s="43">
        <v>-0.32</v>
      </c>
      <c r="BD67" s="43">
        <v>0.15</v>
      </c>
      <c r="BE67" s="43">
        <v>0.25</v>
      </c>
      <c r="BF67" s="43">
        <v>-0.25</v>
      </c>
      <c r="BG67" s="43">
        <v>2.59</v>
      </c>
      <c r="BH67" s="43">
        <v>2.34</v>
      </c>
      <c r="BI67" s="43">
        <v>2.29</v>
      </c>
      <c r="BJ67" s="43">
        <v>4.04</v>
      </c>
      <c r="BK67" s="43">
        <v>4.07</v>
      </c>
      <c r="BL67" s="43">
        <v>3.94</v>
      </c>
      <c r="BM67" s="43">
        <v>3.84</v>
      </c>
      <c r="BN67" s="43">
        <v>4.54</v>
      </c>
      <c r="BO67" s="43">
        <v>5.31</v>
      </c>
      <c r="BP67" s="43">
        <v>5.78</v>
      </c>
      <c r="BQ67" s="43">
        <v>6.18</v>
      </c>
      <c r="BR67" s="43">
        <v>5.98</v>
      </c>
      <c r="BS67" s="43">
        <v>19.64</v>
      </c>
      <c r="BT67" s="47">
        <v>1757804751.9915769</v>
      </c>
      <c r="BU67" s="47">
        <v>9694200</v>
      </c>
      <c r="BV67" s="47">
        <v>79123985</v>
      </c>
      <c r="BW67" s="49">
        <v>0.13066068398855291</v>
      </c>
    </row>
    <row r="68" spans="1:75" ht="19" customHeight="1" x14ac:dyDescent="0.25">
      <c r="A68" s="43" t="s">
        <v>360</v>
      </c>
      <c r="B68" s="43" t="s">
        <v>106</v>
      </c>
      <c r="C68" s="43" t="s">
        <v>87</v>
      </c>
      <c r="D68" s="43" t="s">
        <v>109</v>
      </c>
      <c r="E68" s="43" t="s">
        <v>359</v>
      </c>
      <c r="F68" s="43" t="s">
        <v>80</v>
      </c>
      <c r="G68" s="44">
        <v>23.5955102834087</v>
      </c>
      <c r="H68" s="44">
        <v>3.6363600896410491</v>
      </c>
      <c r="I68" s="44">
        <v>3.6363600896410491</v>
      </c>
      <c r="J68" s="44" t="s">
        <v>81</v>
      </c>
      <c r="K68" s="44">
        <v>0.88999998569488525</v>
      </c>
      <c r="L68" s="44">
        <v>0.81</v>
      </c>
      <c r="M68" s="44">
        <v>1.1000000238418579</v>
      </c>
      <c r="N68" s="44">
        <v>1.299999952316284</v>
      </c>
      <c r="O68" s="44">
        <v>1.0199999809265139</v>
      </c>
      <c r="P68" s="44">
        <v>1.139999985694885</v>
      </c>
      <c r="Q68" s="43">
        <v>1.22</v>
      </c>
      <c r="R68" s="43">
        <v>1.21</v>
      </c>
      <c r="S68" s="43">
        <v>1.24</v>
      </c>
      <c r="T68" s="43">
        <v>1.3</v>
      </c>
      <c r="U68" s="43">
        <v>1.3</v>
      </c>
      <c r="V68" s="43">
        <v>1.2</v>
      </c>
      <c r="W68" s="43">
        <v>1.1599999999999999</v>
      </c>
      <c r="X68" s="43">
        <v>1.1499999999999999</v>
      </c>
      <c r="Y68" s="43">
        <v>1.1299999999999999</v>
      </c>
      <c r="Z68" s="43">
        <v>1.1000000000000001</v>
      </c>
      <c r="AA68" s="43">
        <v>1.0900000000000001</v>
      </c>
      <c r="AB68" s="43">
        <v>1.1200000000000001</v>
      </c>
      <c r="AC68" s="43">
        <v>1.1200000000000001</v>
      </c>
      <c r="AD68" s="43">
        <v>1.1000000000000001</v>
      </c>
      <c r="AE68" s="43">
        <v>1.0900000000000001</v>
      </c>
      <c r="AF68" s="43">
        <v>1.1000000000000001</v>
      </c>
      <c r="AG68" s="43">
        <v>1.1100000000000001</v>
      </c>
      <c r="AH68" s="43">
        <v>1.18</v>
      </c>
      <c r="AI68" s="43">
        <v>1.1599999999999999</v>
      </c>
      <c r="AJ68" s="43">
        <v>1.1299999999999999</v>
      </c>
      <c r="AK68" s="43">
        <v>1.1599999999999999</v>
      </c>
      <c r="AL68" s="43">
        <v>1.19</v>
      </c>
      <c r="AM68" s="43">
        <v>1.18</v>
      </c>
      <c r="AN68" s="43">
        <v>1.22</v>
      </c>
      <c r="AO68" s="43">
        <v>1.21</v>
      </c>
      <c r="AP68" s="43">
        <v>1.18</v>
      </c>
      <c r="AQ68" s="43">
        <v>1.17</v>
      </c>
      <c r="AR68" s="43">
        <v>7.73</v>
      </c>
      <c r="AS68" s="43">
        <v>4.55</v>
      </c>
      <c r="AT68" s="43">
        <v>10</v>
      </c>
      <c r="AU68" s="43">
        <v>17.5</v>
      </c>
      <c r="AV68" s="43">
        <v>6.82</v>
      </c>
      <c r="AW68" s="43">
        <v>4.55</v>
      </c>
      <c r="AX68" s="43">
        <v>4.09</v>
      </c>
      <c r="AY68" s="43">
        <v>0.45</v>
      </c>
      <c r="AZ68" s="43">
        <v>-0.91</v>
      </c>
      <c r="BA68" s="43">
        <v>-6.36</v>
      </c>
      <c r="BB68" s="43">
        <v>-1.36</v>
      </c>
      <c r="BC68" s="43">
        <v>-1.29</v>
      </c>
      <c r="BD68" s="43">
        <v>-0.45</v>
      </c>
      <c r="BE68" s="43">
        <v>-2.73</v>
      </c>
      <c r="BF68" s="43">
        <v>-0.91</v>
      </c>
      <c r="BG68" s="43">
        <v>-0.91</v>
      </c>
      <c r="BH68" s="43">
        <v>0.91</v>
      </c>
      <c r="BI68" s="43">
        <v>2.42</v>
      </c>
      <c r="BJ68" s="43">
        <v>2.73</v>
      </c>
      <c r="BK68" s="43">
        <v>1.95</v>
      </c>
      <c r="BL68" s="43">
        <v>5.45</v>
      </c>
      <c r="BM68" s="43">
        <v>4.55</v>
      </c>
      <c r="BN68" s="43">
        <v>5.91</v>
      </c>
      <c r="BO68" s="43">
        <v>8.18</v>
      </c>
      <c r="BP68" s="43">
        <v>7.27</v>
      </c>
      <c r="BQ68" s="43">
        <v>4.55</v>
      </c>
      <c r="BR68" s="43">
        <v>3.64</v>
      </c>
      <c r="BS68" s="43">
        <v>1.08</v>
      </c>
      <c r="BT68" s="47">
        <v>147327403.1932354</v>
      </c>
      <c r="BU68" s="47">
        <v>192389100</v>
      </c>
      <c r="BV68" s="47">
        <v>124913838</v>
      </c>
      <c r="BW68" s="49">
        <v>0.10441549318178819</v>
      </c>
    </row>
    <row r="69" spans="1:75" ht="19" customHeight="1" x14ac:dyDescent="0.25">
      <c r="A69" s="43" t="s">
        <v>363</v>
      </c>
      <c r="B69" s="43" t="s">
        <v>106</v>
      </c>
      <c r="C69" s="43" t="s">
        <v>87</v>
      </c>
      <c r="D69" s="43" t="s">
        <v>98</v>
      </c>
      <c r="E69" s="43" t="s">
        <v>359</v>
      </c>
      <c r="F69" s="43" t="s">
        <v>80</v>
      </c>
      <c r="G69" s="44">
        <v>30.938040468455991</v>
      </c>
      <c r="H69" s="44">
        <v>4.0420622080214699</v>
      </c>
      <c r="I69" s="44">
        <v>4.0420622080214699</v>
      </c>
      <c r="J69" s="44" t="s">
        <v>81</v>
      </c>
      <c r="K69" s="44">
        <v>23.239999771118161</v>
      </c>
      <c r="L69" s="44">
        <v>24.6</v>
      </c>
      <c r="M69" s="44">
        <v>30.430000305175781</v>
      </c>
      <c r="N69" s="44">
        <v>35.700000762939453</v>
      </c>
      <c r="O69" s="44">
        <v>30.010000228881839</v>
      </c>
      <c r="P69" s="44">
        <v>31.659999847412109</v>
      </c>
      <c r="Q69" s="43">
        <v>33.950000000000003</v>
      </c>
      <c r="R69" s="43">
        <v>35.700000000000003</v>
      </c>
      <c r="S69" s="43">
        <v>34.79</v>
      </c>
      <c r="T69" s="43">
        <v>32.65</v>
      </c>
      <c r="U69" s="43">
        <v>32.49</v>
      </c>
      <c r="V69" s="43">
        <v>32.4</v>
      </c>
      <c r="W69" s="43">
        <v>31.86</v>
      </c>
      <c r="X69" s="43">
        <v>32.840000000000003</v>
      </c>
      <c r="Y69" s="43">
        <v>32.549999999999997</v>
      </c>
      <c r="Z69" s="43">
        <v>33.25</v>
      </c>
      <c r="AA69" s="43">
        <v>32.799999999999997</v>
      </c>
      <c r="AB69" s="43">
        <v>32.58</v>
      </c>
      <c r="AC69" s="43">
        <v>32.4</v>
      </c>
      <c r="AD69" s="43">
        <v>32.19</v>
      </c>
      <c r="AE69" s="43">
        <v>31.99</v>
      </c>
      <c r="AF69" s="43">
        <v>32.18</v>
      </c>
      <c r="AG69" s="43">
        <v>32</v>
      </c>
      <c r="AH69" s="43">
        <v>31.74</v>
      </c>
      <c r="AI69" s="43">
        <v>31.24</v>
      </c>
      <c r="AJ69" s="43">
        <v>30.83</v>
      </c>
      <c r="AK69" s="43">
        <v>30.7</v>
      </c>
      <c r="AL69" s="43">
        <v>30.85</v>
      </c>
      <c r="AM69" s="43">
        <v>31.48</v>
      </c>
      <c r="AN69" s="43">
        <v>31.45</v>
      </c>
      <c r="AO69" s="43">
        <v>31.33</v>
      </c>
      <c r="AP69" s="43">
        <v>31.67</v>
      </c>
      <c r="AQ69" s="43">
        <v>31.68</v>
      </c>
      <c r="AR69" s="43">
        <v>7.63</v>
      </c>
      <c r="AS69" s="43">
        <v>12.22</v>
      </c>
      <c r="AT69" s="43">
        <v>6.82</v>
      </c>
      <c r="AU69" s="43">
        <v>6.14</v>
      </c>
      <c r="AV69" s="43">
        <v>4.2699999999999996</v>
      </c>
      <c r="AW69" s="43">
        <v>4.4000000000000004</v>
      </c>
      <c r="AX69" s="43">
        <v>4.4000000000000004</v>
      </c>
      <c r="AY69" s="43">
        <v>6.77</v>
      </c>
      <c r="AZ69" s="43">
        <v>6.97</v>
      </c>
      <c r="BA69" s="43">
        <v>7.39</v>
      </c>
      <c r="BB69" s="43">
        <v>4.74</v>
      </c>
      <c r="BC69" s="43">
        <v>5.87</v>
      </c>
      <c r="BD69" s="43">
        <v>4.63</v>
      </c>
      <c r="BE69" s="43">
        <v>4.63</v>
      </c>
      <c r="BF69" s="43">
        <v>4.8</v>
      </c>
      <c r="BG69" s="43">
        <v>5</v>
      </c>
      <c r="BH69" s="43">
        <v>4.22</v>
      </c>
      <c r="BI69" s="43">
        <v>1.64</v>
      </c>
      <c r="BJ69" s="43">
        <v>0.33</v>
      </c>
      <c r="BK69" s="43">
        <v>0.16</v>
      </c>
      <c r="BL69" s="43">
        <v>-0.59</v>
      </c>
      <c r="BM69" s="43">
        <v>0.12</v>
      </c>
      <c r="BN69" s="43">
        <v>3.14</v>
      </c>
      <c r="BO69" s="43">
        <v>2.2799999999999998</v>
      </c>
      <c r="BP69" s="43">
        <v>2.96</v>
      </c>
      <c r="BQ69" s="43">
        <v>3.65</v>
      </c>
      <c r="BR69" s="43">
        <v>4.01</v>
      </c>
      <c r="BS69" s="43">
        <v>31.01</v>
      </c>
      <c r="BT69" s="47">
        <v>3225062722.3434448</v>
      </c>
      <c r="BU69" s="47">
        <v>6306700</v>
      </c>
      <c r="BV69" s="47">
        <v>67407387</v>
      </c>
      <c r="BW69" s="49">
        <v>7.6539979216224477E-3</v>
      </c>
    </row>
    <row r="70" spans="1:75" ht="19" customHeight="1" x14ac:dyDescent="0.25">
      <c r="A70" s="43" t="s">
        <v>364</v>
      </c>
      <c r="B70" s="43" t="s">
        <v>106</v>
      </c>
      <c r="C70" s="43" t="s">
        <v>87</v>
      </c>
      <c r="D70" s="43" t="s">
        <v>109</v>
      </c>
      <c r="E70" s="43" t="s">
        <v>359</v>
      </c>
      <c r="F70" s="43" t="s">
        <v>80</v>
      </c>
      <c r="G70" s="44">
        <v>63.638679986155957</v>
      </c>
      <c r="H70" s="44">
        <v>18.17757160064463</v>
      </c>
      <c r="I70" s="44">
        <v>18.17757160064463</v>
      </c>
      <c r="J70" s="44" t="s">
        <v>81</v>
      </c>
      <c r="K70" s="44">
        <v>3.9300000667572021</v>
      </c>
      <c r="L70" s="44">
        <v>4.18</v>
      </c>
      <c r="M70" s="44">
        <v>6.4310002326965332</v>
      </c>
      <c r="N70" s="44">
        <v>9.5799999237060547</v>
      </c>
      <c r="O70" s="44">
        <v>5.7100000381469727</v>
      </c>
      <c r="P70" s="44">
        <v>7.5999999046325684</v>
      </c>
      <c r="Q70" s="43">
        <v>6.65</v>
      </c>
      <c r="R70" s="43">
        <v>6.76</v>
      </c>
      <c r="S70" s="43">
        <v>8.6</v>
      </c>
      <c r="T70" s="43">
        <v>8.5</v>
      </c>
      <c r="U70" s="43">
        <v>8.25</v>
      </c>
      <c r="V70" s="43">
        <v>9.58</v>
      </c>
      <c r="W70" s="43">
        <v>9.1</v>
      </c>
      <c r="X70" s="43">
        <v>8.43</v>
      </c>
      <c r="Y70" s="43">
        <v>8.1999999999999993</v>
      </c>
      <c r="Z70" s="43">
        <v>7.95</v>
      </c>
      <c r="AA70" s="43">
        <v>8.41</v>
      </c>
      <c r="AB70" s="43">
        <v>8.18</v>
      </c>
      <c r="AC70" s="43">
        <v>8.99</v>
      </c>
      <c r="AD70" s="43">
        <v>8.77</v>
      </c>
      <c r="AE70" s="43">
        <v>8.35</v>
      </c>
      <c r="AF70" s="43">
        <v>8.6</v>
      </c>
      <c r="AG70" s="43">
        <v>8.51</v>
      </c>
      <c r="AH70" s="43">
        <v>8.43</v>
      </c>
      <c r="AI70" s="43">
        <v>8.83</v>
      </c>
      <c r="AJ70" s="43">
        <v>7.97</v>
      </c>
      <c r="AK70" s="43">
        <v>7.91</v>
      </c>
      <c r="AL70" s="43">
        <v>7.63</v>
      </c>
      <c r="AM70" s="43">
        <v>7.45</v>
      </c>
      <c r="AN70" s="43">
        <v>7.81</v>
      </c>
      <c r="AO70" s="43">
        <v>7.75</v>
      </c>
      <c r="AP70" s="43">
        <v>7.89</v>
      </c>
      <c r="AQ70" s="43">
        <v>7.6</v>
      </c>
      <c r="AR70" s="43">
        <v>-3.28</v>
      </c>
      <c r="AS70" s="43">
        <v>5.12</v>
      </c>
      <c r="AT70" s="43">
        <v>24.63</v>
      </c>
      <c r="AU70" s="43">
        <v>9.7799999999999994</v>
      </c>
      <c r="AV70" s="43">
        <v>27.51</v>
      </c>
      <c r="AW70" s="43">
        <v>36.06</v>
      </c>
      <c r="AX70" s="43">
        <v>15.45</v>
      </c>
      <c r="AY70" s="43">
        <v>20.04</v>
      </c>
      <c r="AZ70" s="43">
        <v>22.06</v>
      </c>
      <c r="BA70" s="43">
        <v>18.18</v>
      </c>
      <c r="BB70" s="43">
        <v>26.64</v>
      </c>
      <c r="BC70" s="43">
        <v>25.27</v>
      </c>
      <c r="BD70" s="43">
        <v>34.659999999999997</v>
      </c>
      <c r="BE70" s="43">
        <v>24.71</v>
      </c>
      <c r="BF70" s="43">
        <v>25.47</v>
      </c>
      <c r="BG70" s="43">
        <v>32.049999999999997</v>
      </c>
      <c r="BH70" s="43">
        <v>27.51</v>
      </c>
      <c r="BI70" s="43">
        <v>30.77</v>
      </c>
      <c r="BJ70" s="43">
        <v>23.73</v>
      </c>
      <c r="BK70" s="43">
        <v>22.08</v>
      </c>
      <c r="BL70" s="43">
        <v>18.510000000000002</v>
      </c>
      <c r="BM70" s="43">
        <v>14.86</v>
      </c>
      <c r="BN70" s="43">
        <v>13.12</v>
      </c>
      <c r="BO70" s="43">
        <v>15.38</v>
      </c>
      <c r="BP70" s="43">
        <v>18.18</v>
      </c>
      <c r="BQ70" s="43">
        <v>14.05</v>
      </c>
      <c r="BR70" s="43">
        <v>16.86</v>
      </c>
      <c r="BS70" s="43">
        <v>7.35</v>
      </c>
      <c r="BT70" s="47">
        <v>44875583.933758743</v>
      </c>
      <c r="BU70" s="47">
        <v>87188700</v>
      </c>
      <c r="BV70" s="47">
        <v>3046740</v>
      </c>
      <c r="BW70" s="49">
        <v>0.15208649244766539</v>
      </c>
    </row>
    <row r="71" spans="1:75" ht="19" customHeight="1" x14ac:dyDescent="0.25">
      <c r="A71" s="43" t="s">
        <v>368</v>
      </c>
      <c r="B71" s="43" t="s">
        <v>118</v>
      </c>
      <c r="C71" s="43" t="s">
        <v>87</v>
      </c>
      <c r="D71" s="43" t="s">
        <v>98</v>
      </c>
      <c r="E71" s="43" t="s">
        <v>366</v>
      </c>
      <c r="F71" s="43" t="s">
        <v>80</v>
      </c>
      <c r="G71" s="44">
        <v>70.796456255940015</v>
      </c>
      <c r="H71" s="44">
        <v>6.994824525465174</v>
      </c>
      <c r="I71" s="44">
        <v>6.994824525465174</v>
      </c>
      <c r="J71" s="44" t="s">
        <v>81</v>
      </c>
      <c r="K71" s="44">
        <v>2.2599999904632568</v>
      </c>
      <c r="L71" s="44">
        <v>2.31</v>
      </c>
      <c r="M71" s="44">
        <v>3.8599998950958252</v>
      </c>
      <c r="N71" s="44">
        <v>4.6500000953674316</v>
      </c>
      <c r="O71" s="44">
        <v>3.6099998950958252</v>
      </c>
      <c r="P71" s="44">
        <v>4.130000114440918</v>
      </c>
      <c r="Q71" s="43">
        <v>3.87</v>
      </c>
      <c r="R71" s="43">
        <v>3.74</v>
      </c>
      <c r="S71" s="43">
        <v>4.47</v>
      </c>
      <c r="T71" s="43">
        <v>4.6500000000000004</v>
      </c>
      <c r="U71" s="43">
        <v>4.5</v>
      </c>
      <c r="V71" s="43">
        <v>4.2699999999999996</v>
      </c>
      <c r="W71" s="43">
        <v>4.04</v>
      </c>
      <c r="X71" s="43">
        <v>3.95</v>
      </c>
      <c r="Y71" s="43">
        <v>3.99</v>
      </c>
      <c r="Z71" s="43">
        <v>3.92</v>
      </c>
      <c r="AA71" s="43">
        <v>3.94</v>
      </c>
      <c r="AB71" s="43">
        <v>4.07</v>
      </c>
      <c r="AC71" s="43">
        <v>4.12</v>
      </c>
      <c r="AD71" s="43">
        <v>3.99</v>
      </c>
      <c r="AE71" s="43">
        <v>3.93</v>
      </c>
      <c r="AF71" s="43">
        <v>3.97</v>
      </c>
      <c r="AG71" s="43">
        <v>4.07</v>
      </c>
      <c r="AH71" s="43">
        <v>4.0199999999999996</v>
      </c>
      <c r="AI71" s="43">
        <v>3.94</v>
      </c>
      <c r="AJ71" s="43">
        <v>4.0199999999999996</v>
      </c>
      <c r="AK71" s="43">
        <v>4.18</v>
      </c>
      <c r="AL71" s="43">
        <v>4.28</v>
      </c>
      <c r="AM71" s="43">
        <v>4.33</v>
      </c>
      <c r="AN71" s="43">
        <v>4.1900000000000004</v>
      </c>
      <c r="AO71" s="43">
        <v>4.25</v>
      </c>
      <c r="AP71" s="43">
        <v>4.26</v>
      </c>
      <c r="AQ71" s="43">
        <v>4.18</v>
      </c>
      <c r="AR71" s="43">
        <v>-3.11</v>
      </c>
      <c r="AS71" s="43">
        <v>-6.32</v>
      </c>
      <c r="AT71" s="43">
        <v>7.64</v>
      </c>
      <c r="AU71" s="43">
        <v>16.579999999999998</v>
      </c>
      <c r="AV71" s="43">
        <v>10.62</v>
      </c>
      <c r="AW71" s="43">
        <v>3.11</v>
      </c>
      <c r="AX71" s="43">
        <v>1.81</v>
      </c>
      <c r="AY71" s="43">
        <v>0</v>
      </c>
      <c r="AZ71" s="43">
        <v>0.65</v>
      </c>
      <c r="BA71" s="43">
        <v>-3.24</v>
      </c>
      <c r="BB71" s="43">
        <v>0.95</v>
      </c>
      <c r="BC71" s="43">
        <v>4.63</v>
      </c>
      <c r="BD71" s="43">
        <v>2.2999999999999998</v>
      </c>
      <c r="BE71" s="43">
        <v>0.13</v>
      </c>
      <c r="BF71" s="43">
        <v>1.81</v>
      </c>
      <c r="BG71" s="43">
        <v>1.81</v>
      </c>
      <c r="BH71" s="43">
        <v>2.78</v>
      </c>
      <c r="BI71" s="43">
        <v>1.68</v>
      </c>
      <c r="BJ71" s="43">
        <v>1.81</v>
      </c>
      <c r="BK71" s="43">
        <v>3.24</v>
      </c>
      <c r="BL71" s="43">
        <v>5.7</v>
      </c>
      <c r="BM71" s="43">
        <v>8.94</v>
      </c>
      <c r="BN71" s="43">
        <v>7.95</v>
      </c>
      <c r="BO71" s="43">
        <v>5.05</v>
      </c>
      <c r="BP71" s="43">
        <v>8.81</v>
      </c>
      <c r="BQ71" s="43">
        <v>7.38</v>
      </c>
      <c r="BR71" s="43">
        <v>7.38</v>
      </c>
      <c r="BS71" s="43">
        <v>3.81</v>
      </c>
      <c r="BT71" s="47">
        <v>807620058.05110931</v>
      </c>
      <c r="BU71" s="47">
        <v>117716400</v>
      </c>
      <c r="BV71" s="47">
        <v>197429937</v>
      </c>
      <c r="BW71" s="49">
        <v>1.71617792695745E-2</v>
      </c>
    </row>
    <row r="72" spans="1:75" ht="19" customHeight="1" x14ac:dyDescent="0.25">
      <c r="A72" s="43" t="s">
        <v>373</v>
      </c>
      <c r="B72" s="43" t="s">
        <v>106</v>
      </c>
      <c r="C72" s="43" t="s">
        <v>87</v>
      </c>
      <c r="D72" s="43" t="s">
        <v>122</v>
      </c>
      <c r="E72" s="43" t="s">
        <v>371</v>
      </c>
      <c r="F72" s="43" t="s">
        <v>80</v>
      </c>
      <c r="G72" s="44">
        <v>65.143601442812155</v>
      </c>
      <c r="H72" s="44">
        <v>1.422927356551924</v>
      </c>
      <c r="I72" s="44">
        <v>1.422927356551924</v>
      </c>
      <c r="J72" s="44" t="s">
        <v>81</v>
      </c>
      <c r="K72" s="44">
        <v>7.6599998474121094</v>
      </c>
      <c r="L72" s="44">
        <v>13.38</v>
      </c>
      <c r="M72" s="44">
        <v>12.64999961853027</v>
      </c>
      <c r="N72" s="44">
        <v>13.38000011444092</v>
      </c>
      <c r="O72" s="44">
        <v>12.5</v>
      </c>
      <c r="P72" s="44">
        <v>12.829999923706049</v>
      </c>
      <c r="Q72" s="43">
        <v>12.74</v>
      </c>
      <c r="R72" s="43">
        <v>12.65</v>
      </c>
      <c r="S72" s="43">
        <v>12.78</v>
      </c>
      <c r="T72" s="43">
        <v>12.95</v>
      </c>
      <c r="U72" s="43">
        <v>13.38</v>
      </c>
      <c r="V72" s="43">
        <v>13</v>
      </c>
      <c r="W72" s="43">
        <v>12.94</v>
      </c>
      <c r="X72" s="43">
        <v>12.85</v>
      </c>
      <c r="Y72" s="43">
        <v>12.98</v>
      </c>
      <c r="Z72" s="43">
        <v>12.85</v>
      </c>
      <c r="AA72" s="43">
        <v>12.85</v>
      </c>
      <c r="AB72" s="43">
        <v>12.77</v>
      </c>
      <c r="AC72" s="43">
        <v>12.78</v>
      </c>
      <c r="AD72" s="43">
        <v>12.77</v>
      </c>
      <c r="AE72" s="43">
        <v>12.77</v>
      </c>
      <c r="AF72" s="43">
        <v>12.73</v>
      </c>
      <c r="AG72" s="43">
        <v>12.72</v>
      </c>
      <c r="AH72" s="43">
        <v>12.77</v>
      </c>
      <c r="AI72" s="43">
        <v>12.83</v>
      </c>
      <c r="AJ72" s="43">
        <v>12.85</v>
      </c>
      <c r="AK72" s="43">
        <v>12.85</v>
      </c>
      <c r="AL72" s="43">
        <v>12.84</v>
      </c>
      <c r="AM72" s="43">
        <v>12.81</v>
      </c>
      <c r="AN72" s="43">
        <v>12.8</v>
      </c>
      <c r="AO72" s="43">
        <v>12.8</v>
      </c>
      <c r="AP72" s="43">
        <v>12.8</v>
      </c>
      <c r="AQ72" s="43">
        <v>12.87</v>
      </c>
      <c r="AR72" s="43">
        <v>-0.12</v>
      </c>
      <c r="AS72" s="43">
        <v>-0.55000000000000004</v>
      </c>
      <c r="AT72" s="43">
        <v>0.4</v>
      </c>
      <c r="AU72" s="43">
        <v>0.79</v>
      </c>
      <c r="AV72" s="43">
        <v>2.37</v>
      </c>
      <c r="AW72" s="43">
        <v>2.21</v>
      </c>
      <c r="AX72" s="43">
        <v>0.79</v>
      </c>
      <c r="AY72" s="43">
        <v>1.5</v>
      </c>
      <c r="AZ72" s="43">
        <v>1.54</v>
      </c>
      <c r="BA72" s="43">
        <v>1.07</v>
      </c>
      <c r="BB72" s="43">
        <v>0.83</v>
      </c>
      <c r="BC72" s="43">
        <v>0.43</v>
      </c>
      <c r="BD72" s="43">
        <v>0.67</v>
      </c>
      <c r="BE72" s="43">
        <v>0.79</v>
      </c>
      <c r="BF72" s="43">
        <v>0.67</v>
      </c>
      <c r="BG72" s="43">
        <v>0.16</v>
      </c>
      <c r="BH72" s="43">
        <v>0.4</v>
      </c>
      <c r="BI72" s="43">
        <v>0.79</v>
      </c>
      <c r="BJ72" s="43">
        <v>1.34</v>
      </c>
      <c r="BK72" s="43">
        <v>1.26</v>
      </c>
      <c r="BL72" s="43">
        <v>1.42</v>
      </c>
      <c r="BM72" s="43">
        <v>1.07</v>
      </c>
      <c r="BN72" s="43">
        <v>0.95</v>
      </c>
      <c r="BO72" s="43">
        <v>0.99</v>
      </c>
      <c r="BP72" s="43">
        <v>1.03</v>
      </c>
      <c r="BQ72" s="43">
        <v>1.03</v>
      </c>
      <c r="BR72" s="43">
        <v>1.42</v>
      </c>
      <c r="BS72" s="43">
        <v>12.67</v>
      </c>
      <c r="BT72" s="47">
        <v>433851976.91688538</v>
      </c>
      <c r="BU72" s="47">
        <v>12836600</v>
      </c>
      <c r="BV72" s="47">
        <v>34151861</v>
      </c>
      <c r="BW72" s="49">
        <v>8.7718499439898758E-3</v>
      </c>
    </row>
    <row r="73" spans="1:75" ht="19" customHeight="1" x14ac:dyDescent="0.25">
      <c r="A73" s="43" t="s">
        <v>377</v>
      </c>
      <c r="B73" s="43" t="s">
        <v>83</v>
      </c>
      <c r="C73" s="43" t="s">
        <v>87</v>
      </c>
      <c r="D73" s="43" t="s">
        <v>125</v>
      </c>
      <c r="E73" s="43" t="s">
        <v>376</v>
      </c>
      <c r="F73" s="43" t="s">
        <v>80</v>
      </c>
      <c r="G73" s="44">
        <v>20.689663677238599</v>
      </c>
      <c r="H73" s="44">
        <v>6.0317400968115642</v>
      </c>
      <c r="I73" s="44">
        <v>6.0317400968115642</v>
      </c>
      <c r="J73" s="44" t="s">
        <v>81</v>
      </c>
      <c r="K73" s="44">
        <v>2.6099998950958252</v>
      </c>
      <c r="L73" s="44">
        <v>2.94</v>
      </c>
      <c r="M73" s="44">
        <v>3.1500000953674321</v>
      </c>
      <c r="N73" s="44">
        <v>3.470000028610229</v>
      </c>
      <c r="O73" s="44">
        <v>2.8499999046325679</v>
      </c>
      <c r="P73" s="44">
        <v>3.339999914169312</v>
      </c>
      <c r="Q73" s="43">
        <v>3.16</v>
      </c>
      <c r="R73" s="43">
        <v>3.1</v>
      </c>
      <c r="S73" s="43">
        <v>3.15</v>
      </c>
      <c r="T73" s="43">
        <v>3.07</v>
      </c>
      <c r="U73" s="43">
        <v>3.35</v>
      </c>
      <c r="V73" s="43">
        <v>3.47</v>
      </c>
      <c r="W73" s="43">
        <v>3.46</v>
      </c>
      <c r="X73" s="43">
        <v>3.45</v>
      </c>
      <c r="Y73" s="43">
        <v>3.34</v>
      </c>
      <c r="Z73" s="43">
        <v>3.22</v>
      </c>
      <c r="AA73" s="43">
        <v>3.12</v>
      </c>
      <c r="AB73" s="43">
        <v>3.08</v>
      </c>
      <c r="AC73" s="43">
        <v>3.15</v>
      </c>
      <c r="AD73" s="43">
        <v>3.15</v>
      </c>
      <c r="AE73" s="43">
        <v>3.09</v>
      </c>
      <c r="AF73" s="43">
        <v>3.14</v>
      </c>
      <c r="AG73" s="43">
        <v>3.22</v>
      </c>
      <c r="AH73" s="43">
        <v>3.09</v>
      </c>
      <c r="AI73" s="43">
        <v>3.07</v>
      </c>
      <c r="AJ73" s="43">
        <v>3.05</v>
      </c>
      <c r="AK73" s="43">
        <v>3.16</v>
      </c>
      <c r="AL73" s="43">
        <v>3.12</v>
      </c>
      <c r="AM73" s="43">
        <v>3.18</v>
      </c>
      <c r="AN73" s="43">
        <v>3.28</v>
      </c>
      <c r="AO73" s="43">
        <v>3.26</v>
      </c>
      <c r="AP73" s="43">
        <v>3.28</v>
      </c>
      <c r="AQ73" s="43">
        <v>3.39</v>
      </c>
      <c r="AR73" s="43">
        <v>-4.76</v>
      </c>
      <c r="AS73" s="43">
        <v>-6.98</v>
      </c>
      <c r="AT73" s="43">
        <v>-6.03</v>
      </c>
      <c r="AU73" s="43">
        <v>-3.49</v>
      </c>
      <c r="AV73" s="43">
        <v>3.03</v>
      </c>
      <c r="AW73" s="43">
        <v>3.01</v>
      </c>
      <c r="AX73" s="43">
        <v>4.13</v>
      </c>
      <c r="AY73" s="43">
        <v>5.87</v>
      </c>
      <c r="AZ73" s="43">
        <v>0</v>
      </c>
      <c r="BA73" s="43">
        <v>-2.13</v>
      </c>
      <c r="BB73" s="43">
        <v>-3.31</v>
      </c>
      <c r="BC73" s="43">
        <v>-3.49</v>
      </c>
      <c r="BD73" s="43">
        <v>-0.79</v>
      </c>
      <c r="BE73" s="43">
        <v>-2.7</v>
      </c>
      <c r="BF73" s="43">
        <v>-2.7</v>
      </c>
      <c r="BG73" s="43">
        <v>-0.95</v>
      </c>
      <c r="BH73" s="43">
        <v>-2.06</v>
      </c>
      <c r="BI73" s="43">
        <v>-2.7</v>
      </c>
      <c r="BJ73" s="43">
        <v>-3.74</v>
      </c>
      <c r="BK73" s="43">
        <v>-5.08</v>
      </c>
      <c r="BL73" s="43">
        <v>-1.43</v>
      </c>
      <c r="BM73" s="43">
        <v>-2.86</v>
      </c>
      <c r="BN73" s="43">
        <v>0.32</v>
      </c>
      <c r="BO73" s="43">
        <v>-2.15</v>
      </c>
      <c r="BP73" s="43">
        <v>1.27</v>
      </c>
      <c r="BQ73" s="43">
        <v>3.49</v>
      </c>
      <c r="BR73" s="43">
        <v>5.71</v>
      </c>
      <c r="BS73" s="43">
        <v>3.07</v>
      </c>
      <c r="BT73" s="47">
        <v>65507086.983251572</v>
      </c>
      <c r="BU73" s="47">
        <v>15675200</v>
      </c>
      <c r="BV73" s="47">
        <v>15390831</v>
      </c>
      <c r="BW73" s="49">
        <v>7.9340940070097579E-2</v>
      </c>
    </row>
    <row r="74" spans="1:75" ht="19" customHeight="1" x14ac:dyDescent="0.25">
      <c r="A74" s="43" t="s">
        <v>378</v>
      </c>
      <c r="B74" s="43" t="s">
        <v>106</v>
      </c>
      <c r="C74" s="43" t="s">
        <v>87</v>
      </c>
      <c r="D74" s="43" t="s">
        <v>109</v>
      </c>
      <c r="E74" s="43" t="s">
        <v>376</v>
      </c>
      <c r="F74" s="43" t="s">
        <v>80</v>
      </c>
      <c r="G74" s="44">
        <v>23.41463562138803</v>
      </c>
      <c r="H74" s="44">
        <v>6.3241141359696451</v>
      </c>
      <c r="I74" s="44">
        <v>6.3241141359696451</v>
      </c>
      <c r="J74" s="44" t="s">
        <v>81</v>
      </c>
      <c r="K74" s="44">
        <v>4.0999999046325684</v>
      </c>
      <c r="L74" s="44">
        <v>4.84</v>
      </c>
      <c r="M74" s="44">
        <v>5.059999942779541</v>
      </c>
      <c r="N74" s="44">
        <v>6.5</v>
      </c>
      <c r="O74" s="44">
        <v>4.6500000953674316</v>
      </c>
      <c r="P74" s="44">
        <v>5.380000114440918</v>
      </c>
      <c r="Q74" s="43">
        <v>5.14</v>
      </c>
      <c r="R74" s="43">
        <v>4.97</v>
      </c>
      <c r="S74" s="43">
        <v>5.58</v>
      </c>
      <c r="T74" s="43">
        <v>6.5</v>
      </c>
      <c r="U74" s="43">
        <v>5.67</v>
      </c>
      <c r="V74" s="43">
        <v>5.45</v>
      </c>
      <c r="W74" s="43">
        <v>5.3</v>
      </c>
      <c r="X74" s="43">
        <v>5.18</v>
      </c>
      <c r="Y74" s="43">
        <v>5.15</v>
      </c>
      <c r="Z74" s="43">
        <v>5.15</v>
      </c>
      <c r="AA74" s="43">
        <v>5.28</v>
      </c>
      <c r="AB74" s="43">
        <v>5.2</v>
      </c>
      <c r="AC74" s="43">
        <v>5.14</v>
      </c>
      <c r="AD74" s="43">
        <v>5.0999999999999996</v>
      </c>
      <c r="AE74" s="43">
        <v>5.09</v>
      </c>
      <c r="AF74" s="43">
        <v>5.05</v>
      </c>
      <c r="AG74" s="43">
        <v>4.79</v>
      </c>
      <c r="AH74" s="43">
        <v>4.8</v>
      </c>
      <c r="AI74" s="43">
        <v>4.82</v>
      </c>
      <c r="AJ74" s="43">
        <v>4.8899999999999997</v>
      </c>
      <c r="AK74" s="43">
        <v>4.88</v>
      </c>
      <c r="AL74" s="43">
        <v>4.88</v>
      </c>
      <c r="AM74" s="43">
        <v>4.97</v>
      </c>
      <c r="AN74" s="43">
        <v>4.92</v>
      </c>
      <c r="AO74" s="43">
        <v>5.21</v>
      </c>
      <c r="AP74" s="43">
        <v>5.28</v>
      </c>
      <c r="AQ74" s="43">
        <v>5.55</v>
      </c>
      <c r="AR74" s="43">
        <v>-2.17</v>
      </c>
      <c r="AS74" s="43">
        <v>-3.56</v>
      </c>
      <c r="AT74" s="43">
        <v>1.88</v>
      </c>
      <c r="AU74" s="43">
        <v>11.96</v>
      </c>
      <c r="AV74" s="43">
        <v>2.57</v>
      </c>
      <c r="AW74" s="43">
        <v>3.26</v>
      </c>
      <c r="AX74" s="43">
        <v>0.2</v>
      </c>
      <c r="AY74" s="43">
        <v>-0.79</v>
      </c>
      <c r="AZ74" s="43">
        <v>1.19</v>
      </c>
      <c r="BA74" s="43">
        <v>1.51</v>
      </c>
      <c r="BB74" s="43">
        <v>2.75</v>
      </c>
      <c r="BC74" s="43">
        <v>1.19</v>
      </c>
      <c r="BD74" s="43">
        <v>-0.4</v>
      </c>
      <c r="BE74" s="43">
        <v>0.59</v>
      </c>
      <c r="BF74" s="43">
        <v>-0.4</v>
      </c>
      <c r="BG74" s="43">
        <v>-5.43</v>
      </c>
      <c r="BH74" s="43">
        <v>-7.51</v>
      </c>
      <c r="BI74" s="43">
        <v>-5.43</v>
      </c>
      <c r="BJ74" s="43">
        <v>-5.63</v>
      </c>
      <c r="BK74" s="43">
        <v>-4.3499999999999996</v>
      </c>
      <c r="BL74" s="43">
        <v>-3.95</v>
      </c>
      <c r="BM74" s="43">
        <v>-4.54</v>
      </c>
      <c r="BN74" s="43">
        <v>-3.56</v>
      </c>
      <c r="BO74" s="43">
        <v>-3.16</v>
      </c>
      <c r="BP74" s="43">
        <v>2.56</v>
      </c>
      <c r="BQ74" s="43">
        <v>2.78</v>
      </c>
      <c r="BR74" s="43">
        <v>5.93</v>
      </c>
      <c r="BS74" s="43">
        <v>5.01</v>
      </c>
      <c r="BT74" s="47">
        <v>23411405.335254669</v>
      </c>
      <c r="BU74" s="47">
        <v>9562100</v>
      </c>
      <c r="BV74" s="47">
        <v>2638129</v>
      </c>
      <c r="BW74" s="49">
        <v>1.875912815484004E-2</v>
      </c>
    </row>
    <row r="75" spans="1:75" ht="19" customHeight="1" x14ac:dyDescent="0.25">
      <c r="A75" s="43" t="s">
        <v>380</v>
      </c>
      <c r="B75" s="43" t="s">
        <v>76</v>
      </c>
      <c r="C75" s="43" t="s">
        <v>87</v>
      </c>
      <c r="D75" s="43" t="s">
        <v>122</v>
      </c>
      <c r="E75" s="43" t="s">
        <v>376</v>
      </c>
      <c r="F75" s="43" t="s">
        <v>80</v>
      </c>
      <c r="G75" s="44">
        <v>56.250003492459733</v>
      </c>
      <c r="H75" s="44">
        <v>155.9999942779541</v>
      </c>
      <c r="I75" s="44">
        <v>155.9999942779541</v>
      </c>
      <c r="J75" s="44" t="s">
        <v>81</v>
      </c>
      <c r="K75" s="44">
        <v>0.63999998569488525</v>
      </c>
      <c r="L75" s="44">
        <v>0.69</v>
      </c>
      <c r="M75" s="44">
        <v>1</v>
      </c>
      <c r="N75" s="44">
        <v>2.6700000762939449</v>
      </c>
      <c r="O75" s="44">
        <v>0.97000002861022949</v>
      </c>
      <c r="P75" s="44">
        <v>2.559999942779541</v>
      </c>
      <c r="Q75" s="43">
        <v>1.1200000000000001</v>
      </c>
      <c r="R75" s="43">
        <v>1.07</v>
      </c>
      <c r="S75" s="43">
        <v>1.53</v>
      </c>
      <c r="T75" s="43">
        <v>2.0499999999999998</v>
      </c>
      <c r="U75" s="43">
        <v>1.78</v>
      </c>
      <c r="V75" s="43">
        <v>1.74</v>
      </c>
      <c r="W75" s="43">
        <v>1.61</v>
      </c>
      <c r="X75" s="43">
        <v>1.53</v>
      </c>
      <c r="Y75" s="43">
        <v>1.55</v>
      </c>
      <c r="Z75" s="43">
        <v>1.63</v>
      </c>
      <c r="AA75" s="43">
        <v>1.53</v>
      </c>
      <c r="AB75" s="43">
        <v>1.47</v>
      </c>
      <c r="AC75" s="43">
        <v>1.68</v>
      </c>
      <c r="AD75" s="43">
        <v>1.76</v>
      </c>
      <c r="AE75" s="43">
        <v>1.83</v>
      </c>
      <c r="AF75" s="43">
        <v>1.74</v>
      </c>
      <c r="AG75" s="43">
        <v>1.69</v>
      </c>
      <c r="AH75" s="43">
        <v>1.92</v>
      </c>
      <c r="AI75" s="43">
        <v>2.15</v>
      </c>
      <c r="AJ75" s="43">
        <v>2.39</v>
      </c>
      <c r="AK75" s="43">
        <v>2.21</v>
      </c>
      <c r="AL75" s="43">
        <v>2.16</v>
      </c>
      <c r="AM75" s="43">
        <v>2.19</v>
      </c>
      <c r="AN75" s="43">
        <v>2.44</v>
      </c>
      <c r="AO75" s="43">
        <v>2.3199999999999998</v>
      </c>
      <c r="AP75" s="43">
        <v>2.58</v>
      </c>
      <c r="AQ75" s="43">
        <v>2.67</v>
      </c>
      <c r="AR75" s="43">
        <v>2</v>
      </c>
      <c r="AS75" s="43">
        <v>3.99</v>
      </c>
      <c r="AT75" s="43">
        <v>53</v>
      </c>
      <c r="AU75" s="43">
        <v>80</v>
      </c>
      <c r="AV75" s="43">
        <v>58</v>
      </c>
      <c r="AW75" s="43">
        <v>58</v>
      </c>
      <c r="AX75" s="43">
        <v>39</v>
      </c>
      <c r="AY75" s="43">
        <v>48</v>
      </c>
      <c r="AZ75" s="43">
        <v>51</v>
      </c>
      <c r="BA75" s="43">
        <v>49</v>
      </c>
      <c r="BB75" s="43">
        <v>43</v>
      </c>
      <c r="BC75" s="43">
        <v>42</v>
      </c>
      <c r="BD75" s="43">
        <v>66.010000000000005</v>
      </c>
      <c r="BE75" s="43">
        <v>73</v>
      </c>
      <c r="BF75" s="43">
        <v>69.5</v>
      </c>
      <c r="BG75" s="43">
        <v>68.5</v>
      </c>
      <c r="BH75" s="43">
        <v>64</v>
      </c>
      <c r="BI75" s="43">
        <v>91.5</v>
      </c>
      <c r="BJ75" s="43">
        <v>115</v>
      </c>
      <c r="BK75" s="43">
        <v>122</v>
      </c>
      <c r="BL75" s="43">
        <v>88.1</v>
      </c>
      <c r="BM75" s="43">
        <v>111</v>
      </c>
      <c r="BN75" s="43">
        <v>105</v>
      </c>
      <c r="BO75" s="43">
        <v>127</v>
      </c>
      <c r="BP75" s="43">
        <v>117.5</v>
      </c>
      <c r="BQ75" s="43">
        <v>155</v>
      </c>
      <c r="BR75" s="43">
        <v>161.5</v>
      </c>
      <c r="BS75" s="43">
        <v>1.33</v>
      </c>
      <c r="BT75" s="47">
        <v>41186100</v>
      </c>
      <c r="BU75" s="47">
        <v>333411900</v>
      </c>
      <c r="BV75" s="47">
        <v>33545185</v>
      </c>
      <c r="BW75" s="49">
        <v>0.1199569178110063</v>
      </c>
    </row>
    <row r="76" spans="1:75" ht="19" customHeight="1" x14ac:dyDescent="0.25">
      <c r="A76" s="43" t="s">
        <v>381</v>
      </c>
      <c r="B76" s="43" t="s">
        <v>111</v>
      </c>
      <c r="C76" s="43" t="s">
        <v>142</v>
      </c>
      <c r="D76" s="43" t="s">
        <v>78</v>
      </c>
      <c r="E76" s="43" t="s">
        <v>382</v>
      </c>
      <c r="F76" s="43" t="s">
        <v>80</v>
      </c>
      <c r="G76" s="44">
        <v>17.069242129921768</v>
      </c>
      <c r="H76" s="44">
        <v>1.2379663387072071</v>
      </c>
      <c r="I76" s="44">
        <v>1.2379663387072071</v>
      </c>
      <c r="J76" s="44" t="s">
        <v>81</v>
      </c>
      <c r="K76" s="44">
        <v>6.2100000381469727</v>
      </c>
      <c r="L76" s="44">
        <v>5.89</v>
      </c>
      <c r="M76" s="44">
        <v>7.2699999809265137</v>
      </c>
      <c r="N76" s="44">
        <v>7.690000057220459</v>
      </c>
      <c r="O76" s="44">
        <v>7.2600002288818359</v>
      </c>
      <c r="P76" s="44">
        <v>7.3600001335144043</v>
      </c>
      <c r="Q76" s="43">
        <v>7.36</v>
      </c>
      <c r="R76" s="43">
        <v>7.35</v>
      </c>
      <c r="S76" s="43">
        <v>7.51</v>
      </c>
      <c r="T76" s="43">
        <v>7.69</v>
      </c>
      <c r="U76" s="43">
        <v>7.5</v>
      </c>
      <c r="V76" s="43">
        <v>7.44</v>
      </c>
      <c r="W76" s="43">
        <v>7.36</v>
      </c>
      <c r="X76" s="43">
        <v>7.39</v>
      </c>
      <c r="Y76" s="43">
        <v>7.39</v>
      </c>
      <c r="Z76" s="43">
        <v>7.39</v>
      </c>
      <c r="AA76" s="43">
        <v>7.39</v>
      </c>
      <c r="AB76" s="43">
        <v>7.43</v>
      </c>
      <c r="AC76" s="43">
        <v>7.43</v>
      </c>
      <c r="AD76" s="43">
        <v>7.42</v>
      </c>
      <c r="AE76" s="43">
        <v>7.39</v>
      </c>
      <c r="AF76" s="43">
        <v>7.39</v>
      </c>
      <c r="AG76" s="43">
        <v>7.41</v>
      </c>
      <c r="AH76" s="43">
        <v>7.41</v>
      </c>
      <c r="AI76" s="43">
        <v>7.39</v>
      </c>
      <c r="AJ76" s="43">
        <v>7.37</v>
      </c>
      <c r="AK76" s="43">
        <v>7.37</v>
      </c>
      <c r="AL76" s="43">
        <v>7.38</v>
      </c>
      <c r="AM76" s="43">
        <v>7.38</v>
      </c>
      <c r="AN76" s="43">
        <v>7.37</v>
      </c>
      <c r="AO76" s="43">
        <v>7.38</v>
      </c>
      <c r="AP76" s="43">
        <v>7.38</v>
      </c>
      <c r="AQ76" s="43">
        <v>7.38</v>
      </c>
      <c r="AR76" s="43">
        <v>0.83</v>
      </c>
      <c r="AS76" s="43">
        <v>1.1000000000000001</v>
      </c>
      <c r="AT76" s="43">
        <v>3.03</v>
      </c>
      <c r="AU76" s="43">
        <v>1.51</v>
      </c>
      <c r="AV76" s="43">
        <v>2.27</v>
      </c>
      <c r="AW76" s="43">
        <v>1.1000000000000001</v>
      </c>
      <c r="AX76" s="43">
        <v>1.06</v>
      </c>
      <c r="AY76" s="43">
        <v>1.51</v>
      </c>
      <c r="AZ76" s="43">
        <v>1.51</v>
      </c>
      <c r="BA76" s="43">
        <v>1.24</v>
      </c>
      <c r="BB76" s="43">
        <v>1.51</v>
      </c>
      <c r="BC76" s="43">
        <v>2.06</v>
      </c>
      <c r="BD76" s="43">
        <v>2.06</v>
      </c>
      <c r="BE76" s="43">
        <v>1.65</v>
      </c>
      <c r="BF76" s="43">
        <v>1.58</v>
      </c>
      <c r="BG76" s="43">
        <v>1.65</v>
      </c>
      <c r="BH76" s="43">
        <v>1.65</v>
      </c>
      <c r="BI76" s="43">
        <v>1.51</v>
      </c>
      <c r="BJ76" s="43">
        <v>1.28</v>
      </c>
      <c r="BK76" s="43">
        <v>1.31</v>
      </c>
      <c r="BL76" s="43">
        <v>1.31</v>
      </c>
      <c r="BM76" s="43">
        <v>1.44</v>
      </c>
      <c r="BN76" s="43">
        <v>1.24</v>
      </c>
      <c r="BO76" s="43">
        <v>1.17</v>
      </c>
      <c r="BP76" s="43">
        <v>1.51</v>
      </c>
      <c r="BQ76" s="43">
        <v>1.44</v>
      </c>
      <c r="BR76" s="43">
        <v>1.24</v>
      </c>
      <c r="BS76" s="43">
        <v>7.33</v>
      </c>
      <c r="BT76" s="47">
        <v>22244818990.598751</v>
      </c>
      <c r="BU76" s="47">
        <v>1894100</v>
      </c>
      <c r="BV76" s="47">
        <v>615019800</v>
      </c>
      <c r="BW76" s="49">
        <v>1.1463484590252221E-3</v>
      </c>
    </row>
    <row r="77" spans="1:75" ht="19" customHeight="1" x14ac:dyDescent="0.25">
      <c r="A77" s="43" t="s">
        <v>383</v>
      </c>
      <c r="B77" s="43" t="s">
        <v>96</v>
      </c>
      <c r="C77" s="43" t="s">
        <v>87</v>
      </c>
      <c r="D77" s="43" t="s">
        <v>78</v>
      </c>
      <c r="E77" s="43" t="s">
        <v>382</v>
      </c>
      <c r="F77" s="43" t="s">
        <v>80</v>
      </c>
      <c r="G77" s="44">
        <v>21.846155019906849</v>
      </c>
      <c r="H77" s="44">
        <v>0.16834599239645431</v>
      </c>
      <c r="I77" s="44">
        <v>0.16834599239645431</v>
      </c>
      <c r="J77" s="44" t="s">
        <v>81</v>
      </c>
      <c r="K77" s="44">
        <v>19.5</v>
      </c>
      <c r="L77" s="44">
        <v>19.29</v>
      </c>
      <c r="M77" s="44">
        <v>23.760000228881839</v>
      </c>
      <c r="N77" s="44">
        <v>24</v>
      </c>
      <c r="O77" s="44">
        <v>21.54999923706055</v>
      </c>
      <c r="P77" s="44">
        <v>23.79999923706055</v>
      </c>
      <c r="Q77" s="43">
        <v>23.92</v>
      </c>
      <c r="R77" s="43">
        <v>22.09</v>
      </c>
      <c r="S77" s="43">
        <v>23.19</v>
      </c>
      <c r="T77" s="43">
        <v>23.46</v>
      </c>
      <c r="U77" s="43">
        <v>23.46</v>
      </c>
      <c r="V77" s="43">
        <v>23.2</v>
      </c>
      <c r="W77" s="43">
        <v>22.68</v>
      </c>
      <c r="X77" s="43">
        <v>23</v>
      </c>
      <c r="Y77" s="43">
        <v>23.3</v>
      </c>
      <c r="Z77" s="43">
        <v>23.22</v>
      </c>
      <c r="AA77" s="43">
        <v>23.2</v>
      </c>
      <c r="AB77" s="43">
        <v>23.19</v>
      </c>
      <c r="AC77" s="43">
        <v>23.1</v>
      </c>
      <c r="AD77" s="43">
        <v>23.5</v>
      </c>
      <c r="AE77" s="43">
        <v>23.39</v>
      </c>
      <c r="AF77" s="43">
        <v>23.15</v>
      </c>
      <c r="AG77" s="43">
        <v>23.08</v>
      </c>
      <c r="AH77" s="43">
        <v>23.05</v>
      </c>
      <c r="AI77" s="43">
        <v>22.99</v>
      </c>
      <c r="AJ77" s="43">
        <v>23.36</v>
      </c>
      <c r="AK77" s="43">
        <v>23.38</v>
      </c>
      <c r="AL77" s="43">
        <v>23.55</v>
      </c>
      <c r="AM77" s="43">
        <v>23.59</v>
      </c>
      <c r="AN77" s="43">
        <v>23.5</v>
      </c>
      <c r="AO77" s="43">
        <v>23.4</v>
      </c>
      <c r="AP77" s="43">
        <v>23.73</v>
      </c>
      <c r="AQ77" s="43">
        <v>24</v>
      </c>
      <c r="AR77" s="43">
        <v>-9.01</v>
      </c>
      <c r="AS77" s="43">
        <v>-8.44</v>
      </c>
      <c r="AT77" s="43">
        <v>-3.58</v>
      </c>
      <c r="AU77" s="43">
        <v>-1.33</v>
      </c>
      <c r="AV77" s="43">
        <v>-2.82</v>
      </c>
      <c r="AW77" s="43">
        <v>-7.6</v>
      </c>
      <c r="AX77" s="43">
        <v>-4.88</v>
      </c>
      <c r="AY77" s="43">
        <v>-3.26</v>
      </c>
      <c r="AZ77" s="43">
        <v>-4.1500000000000004</v>
      </c>
      <c r="BA77" s="43">
        <v>-2.88</v>
      </c>
      <c r="BB77" s="43">
        <v>-3.24</v>
      </c>
      <c r="BC77" s="43">
        <v>-3.07</v>
      </c>
      <c r="BD77" s="43">
        <v>-3.43</v>
      </c>
      <c r="BE77" s="43">
        <v>-2.34</v>
      </c>
      <c r="BF77" s="43">
        <v>-3.2</v>
      </c>
      <c r="BG77" s="43">
        <v>-3.03</v>
      </c>
      <c r="BH77" s="43">
        <v>-3.01</v>
      </c>
      <c r="BI77" s="43">
        <v>-4.0999999999999996</v>
      </c>
      <c r="BJ77" s="43">
        <v>-3.58</v>
      </c>
      <c r="BK77" s="43">
        <v>-1.73</v>
      </c>
      <c r="BL77" s="43">
        <v>-2.99</v>
      </c>
      <c r="BM77" s="43">
        <v>-1.0900000000000001</v>
      </c>
      <c r="BN77" s="43">
        <v>-2.82</v>
      </c>
      <c r="BO77" s="43">
        <v>-1.68</v>
      </c>
      <c r="BP77" s="43">
        <v>-1.58</v>
      </c>
      <c r="BQ77" s="43">
        <v>-0.27</v>
      </c>
      <c r="BR77" s="43">
        <v>0.17</v>
      </c>
      <c r="BS77" s="43">
        <v>21.82</v>
      </c>
      <c r="BT77" s="47">
        <v>378520563.64631653</v>
      </c>
      <c r="BU77" s="47">
        <v>11690300</v>
      </c>
      <c r="BV77" s="47">
        <v>15731299</v>
      </c>
      <c r="BW77" s="49">
        <v>8.720188968501584E-2</v>
      </c>
    </row>
    <row r="78" spans="1:75" ht="19" customHeight="1" x14ac:dyDescent="0.25">
      <c r="A78" s="43" t="s">
        <v>386</v>
      </c>
      <c r="B78" s="43" t="s">
        <v>111</v>
      </c>
      <c r="C78" s="43" t="s">
        <v>87</v>
      </c>
      <c r="D78" s="43" t="s">
        <v>122</v>
      </c>
      <c r="E78" s="43" t="s">
        <v>382</v>
      </c>
      <c r="F78" s="43" t="s">
        <v>80</v>
      </c>
      <c r="G78" s="44">
        <v>60.540540018074708</v>
      </c>
      <c r="H78" s="44">
        <v>43.097641719172941</v>
      </c>
      <c r="I78" s="44">
        <v>43.097641719172941</v>
      </c>
      <c r="J78" s="44" t="s">
        <v>81</v>
      </c>
      <c r="K78" s="44">
        <v>1.8500000238418579</v>
      </c>
      <c r="L78" s="44">
        <v>2.04</v>
      </c>
      <c r="M78" s="44">
        <v>2.970000028610229</v>
      </c>
      <c r="N78" s="44">
        <v>7.7600002288818359</v>
      </c>
      <c r="O78" s="44">
        <v>2.809999942779541</v>
      </c>
      <c r="P78" s="44">
        <v>4.25</v>
      </c>
      <c r="Q78" s="43">
        <v>3.39</v>
      </c>
      <c r="R78" s="43">
        <v>3.89</v>
      </c>
      <c r="S78" s="43">
        <v>3.96</v>
      </c>
      <c r="T78" s="43">
        <v>4.12</v>
      </c>
      <c r="U78" s="43">
        <v>4.97</v>
      </c>
      <c r="V78" s="43">
        <v>4.6900000000000004</v>
      </c>
      <c r="W78" s="43">
        <v>5.18</v>
      </c>
      <c r="X78" s="43">
        <v>4.75</v>
      </c>
      <c r="Y78" s="43">
        <v>4.8899999999999997</v>
      </c>
      <c r="Z78" s="43">
        <v>4.55</v>
      </c>
      <c r="AA78" s="43">
        <v>4.45</v>
      </c>
      <c r="AB78" s="43">
        <v>4.78</v>
      </c>
      <c r="AC78" s="43">
        <v>5.55</v>
      </c>
      <c r="AD78" s="43">
        <v>6.15</v>
      </c>
      <c r="AE78" s="43">
        <v>6.5</v>
      </c>
      <c r="AF78" s="43">
        <v>6.9</v>
      </c>
      <c r="AG78" s="43">
        <v>7.7</v>
      </c>
      <c r="AH78" s="43">
        <v>7.76</v>
      </c>
      <c r="AI78" s="43">
        <v>6.6</v>
      </c>
      <c r="AJ78" s="43">
        <v>5.89</v>
      </c>
      <c r="AK78" s="43">
        <v>5.86</v>
      </c>
      <c r="AL78" s="43">
        <v>5.45</v>
      </c>
      <c r="AM78" s="43">
        <v>5.85</v>
      </c>
      <c r="AN78" s="43">
        <v>5.8</v>
      </c>
      <c r="AO78" s="43">
        <v>5.33</v>
      </c>
      <c r="AP78" s="43">
        <v>5</v>
      </c>
      <c r="AQ78" s="43">
        <v>4.4800000000000004</v>
      </c>
      <c r="AR78" s="43">
        <v>7.74</v>
      </c>
      <c r="AS78" s="43">
        <v>23.03</v>
      </c>
      <c r="AT78" s="43">
        <v>10.44</v>
      </c>
      <c r="AU78" s="43">
        <v>38.72</v>
      </c>
      <c r="AV78" s="43">
        <v>34.119999999999997</v>
      </c>
      <c r="AW78" s="43">
        <v>56.23</v>
      </c>
      <c r="AX78" s="43">
        <v>54.21</v>
      </c>
      <c r="AY78" s="43">
        <v>55.69</v>
      </c>
      <c r="AZ78" s="43">
        <v>52.19</v>
      </c>
      <c r="BA78" s="43">
        <v>42.26</v>
      </c>
      <c r="BB78" s="43">
        <v>41.41</v>
      </c>
      <c r="BC78" s="43">
        <v>58.59</v>
      </c>
      <c r="BD78" s="43">
        <v>85.35</v>
      </c>
      <c r="BE78" s="43">
        <v>95.96</v>
      </c>
      <c r="BF78" s="43">
        <v>108.42</v>
      </c>
      <c r="BG78" s="43">
        <v>124.07</v>
      </c>
      <c r="BH78" s="43">
        <v>156.9</v>
      </c>
      <c r="BI78" s="43">
        <v>117.51</v>
      </c>
      <c r="BJ78" s="43">
        <v>92.76</v>
      </c>
      <c r="BK78" s="43">
        <v>96.63</v>
      </c>
      <c r="BL78" s="43">
        <v>64.31</v>
      </c>
      <c r="BM78" s="43">
        <v>73.38</v>
      </c>
      <c r="BN78" s="43">
        <v>94.61</v>
      </c>
      <c r="BO78" s="43">
        <v>68.180000000000007</v>
      </c>
      <c r="BP78" s="43">
        <v>67</v>
      </c>
      <c r="BQ78" s="43">
        <v>50.51</v>
      </c>
      <c r="BR78" s="43">
        <v>41.25</v>
      </c>
      <c r="BS78" s="43">
        <v>3.86</v>
      </c>
      <c r="BT78" s="47">
        <v>8757965.7843661308</v>
      </c>
      <c r="BU78" s="47">
        <v>208312000</v>
      </c>
      <c r="BV78" s="47">
        <v>2468075</v>
      </c>
      <c r="BW78" s="49">
        <v>0.1072402580958844</v>
      </c>
    </row>
    <row r="79" spans="1:75" ht="19" customHeight="1" x14ac:dyDescent="0.25">
      <c r="A79" s="43" t="s">
        <v>266</v>
      </c>
      <c r="B79" s="43" t="s">
        <v>118</v>
      </c>
      <c r="C79" s="43" t="s">
        <v>124</v>
      </c>
      <c r="D79" s="43" t="s">
        <v>98</v>
      </c>
      <c r="E79" s="43" t="s">
        <v>388</v>
      </c>
      <c r="F79" s="43" t="s">
        <v>80</v>
      </c>
      <c r="G79" s="44">
        <v>22.573844374025452</v>
      </c>
      <c r="H79" s="44">
        <v>15.662648130367449</v>
      </c>
      <c r="I79" s="44">
        <v>15.662648130367449</v>
      </c>
      <c r="J79" s="44" t="s">
        <v>81</v>
      </c>
      <c r="K79" s="44">
        <v>4.7399997711181641</v>
      </c>
      <c r="L79" s="44">
        <v>4.83</v>
      </c>
      <c r="M79" s="44">
        <v>5.809999942779541</v>
      </c>
      <c r="N79" s="44">
        <v>6.9800000190734863</v>
      </c>
      <c r="O79" s="44">
        <v>5.25</v>
      </c>
      <c r="P79" s="44">
        <v>6.7199997901916504</v>
      </c>
      <c r="Q79" s="43">
        <v>6.42</v>
      </c>
      <c r="R79" s="43">
        <v>6.75</v>
      </c>
      <c r="S79" s="43">
        <v>6.98</v>
      </c>
      <c r="T79" s="43">
        <v>6.7</v>
      </c>
      <c r="U79" s="43">
        <v>6.17</v>
      </c>
      <c r="V79" s="43">
        <v>6.42</v>
      </c>
      <c r="W79" s="43">
        <v>6.19</v>
      </c>
      <c r="X79" s="43">
        <v>5.64</v>
      </c>
      <c r="Y79" s="43">
        <v>5.7</v>
      </c>
      <c r="Z79" s="43">
        <v>5.44</v>
      </c>
      <c r="AA79" s="43">
        <v>5.4</v>
      </c>
      <c r="AB79" s="43">
        <v>5.6</v>
      </c>
      <c r="AC79" s="43">
        <v>5.9</v>
      </c>
      <c r="AD79" s="43">
        <v>5.85</v>
      </c>
      <c r="AE79" s="43">
        <v>6.12</v>
      </c>
      <c r="AF79" s="43">
        <v>6</v>
      </c>
      <c r="AG79" s="43">
        <v>6.1</v>
      </c>
      <c r="AH79" s="43">
        <v>6.37</v>
      </c>
      <c r="AI79" s="43">
        <v>6.58</v>
      </c>
      <c r="AJ79" s="43">
        <v>6.54</v>
      </c>
      <c r="AK79" s="43">
        <v>6.78</v>
      </c>
      <c r="AL79" s="43">
        <v>6.52</v>
      </c>
      <c r="AM79" s="43">
        <v>6.58</v>
      </c>
      <c r="AN79" s="43">
        <v>6.56</v>
      </c>
      <c r="AO79" s="43">
        <v>6.73</v>
      </c>
      <c r="AP79" s="43">
        <v>6.7</v>
      </c>
      <c r="AQ79" s="43">
        <v>6.79</v>
      </c>
      <c r="AR79" s="43">
        <v>10.5</v>
      </c>
      <c r="AS79" s="43">
        <v>4.5999999999999996</v>
      </c>
      <c r="AT79" s="43">
        <v>10.15</v>
      </c>
      <c r="AU79" s="43">
        <v>6.2</v>
      </c>
      <c r="AV79" s="43">
        <v>2.2400000000000002</v>
      </c>
      <c r="AW79" s="43">
        <v>5.07</v>
      </c>
      <c r="AX79" s="43">
        <v>-5.34</v>
      </c>
      <c r="AY79" s="43">
        <v>-3.46</v>
      </c>
      <c r="AZ79" s="43">
        <v>-6.71</v>
      </c>
      <c r="BA79" s="43">
        <v>-8.35</v>
      </c>
      <c r="BB79" s="43">
        <v>-7.48</v>
      </c>
      <c r="BC79" s="43">
        <v>-6.19</v>
      </c>
      <c r="BD79" s="43">
        <v>-0.52</v>
      </c>
      <c r="BE79" s="43">
        <v>-2.0699999999999998</v>
      </c>
      <c r="BF79" s="43">
        <v>2.0699999999999998</v>
      </c>
      <c r="BG79" s="43">
        <v>1.98</v>
      </c>
      <c r="BH79" s="43">
        <v>4.4800000000000004</v>
      </c>
      <c r="BI79" s="43">
        <v>9.1199999999999992</v>
      </c>
      <c r="BJ79" s="43">
        <v>11.19</v>
      </c>
      <c r="BK79" s="43">
        <v>10.029999999999999</v>
      </c>
      <c r="BL79" s="43">
        <v>11.53</v>
      </c>
      <c r="BM79" s="43">
        <v>11.88</v>
      </c>
      <c r="BN79" s="43">
        <v>9.4</v>
      </c>
      <c r="BO79" s="43">
        <v>10.84</v>
      </c>
      <c r="BP79" s="43">
        <v>12.74</v>
      </c>
      <c r="BQ79" s="43">
        <v>11.87</v>
      </c>
      <c r="BR79" s="43">
        <v>15.66</v>
      </c>
      <c r="BS79" s="43">
        <v>5.37</v>
      </c>
      <c r="BT79" s="47">
        <v>490419771.17004389</v>
      </c>
      <c r="BU79" s="47">
        <v>19485300</v>
      </c>
      <c r="BV79" s="47">
        <v>63583169</v>
      </c>
      <c r="BW79" s="49">
        <v>3.4424204304758701E-3</v>
      </c>
    </row>
    <row r="80" spans="1:75" ht="19" customHeight="1" x14ac:dyDescent="0.25">
      <c r="A80" s="43" t="s">
        <v>312</v>
      </c>
      <c r="B80" s="43" t="s">
        <v>106</v>
      </c>
      <c r="C80" s="43" t="s">
        <v>140</v>
      </c>
      <c r="D80" s="43" t="s">
        <v>98</v>
      </c>
      <c r="E80" s="43" t="s">
        <v>388</v>
      </c>
      <c r="F80" s="43" t="s">
        <v>80</v>
      </c>
      <c r="G80" s="44">
        <v>43.850270072788433</v>
      </c>
      <c r="H80" s="44">
        <v>1.1152405483875369</v>
      </c>
      <c r="I80" s="44">
        <v>1.1152405483875369</v>
      </c>
      <c r="J80" s="44" t="s">
        <v>81</v>
      </c>
      <c r="K80" s="44">
        <v>1.870000004768372</v>
      </c>
      <c r="L80" s="44">
        <v>2</v>
      </c>
      <c r="M80" s="44">
        <v>2.690000057220459</v>
      </c>
      <c r="N80" s="44">
        <v>4.3299999237060547</v>
      </c>
      <c r="O80" s="44">
        <v>2.5999999046325679</v>
      </c>
      <c r="P80" s="44">
        <v>2.720000028610229</v>
      </c>
      <c r="Q80" s="43">
        <v>3.2</v>
      </c>
      <c r="R80" s="43">
        <v>3.67</v>
      </c>
      <c r="S80" s="43">
        <v>4</v>
      </c>
      <c r="T80" s="43">
        <v>4.33</v>
      </c>
      <c r="U80" s="43">
        <v>3.47</v>
      </c>
      <c r="V80" s="43">
        <v>3.32</v>
      </c>
      <c r="W80" s="43">
        <v>3.24</v>
      </c>
      <c r="X80" s="43">
        <v>3.37</v>
      </c>
      <c r="Y80" s="43">
        <v>3</v>
      </c>
      <c r="Z80" s="43">
        <v>3.16</v>
      </c>
      <c r="AA80" s="43">
        <v>2.98</v>
      </c>
      <c r="AB80" s="43">
        <v>3.08</v>
      </c>
      <c r="AC80" s="43">
        <v>3.09</v>
      </c>
      <c r="AD80" s="43">
        <v>3.01</v>
      </c>
      <c r="AE80" s="43">
        <v>3.08</v>
      </c>
      <c r="AF80" s="43">
        <v>2.99</v>
      </c>
      <c r="AG80" s="43">
        <v>3.05</v>
      </c>
      <c r="AH80" s="43">
        <v>3.03</v>
      </c>
      <c r="AI80" s="43">
        <v>3.14</v>
      </c>
      <c r="AJ80" s="43">
        <v>2.96</v>
      </c>
      <c r="AK80" s="43">
        <v>2.93</v>
      </c>
      <c r="AL80" s="43">
        <v>2.85</v>
      </c>
      <c r="AM80" s="43">
        <v>2.84</v>
      </c>
      <c r="AN80" s="43">
        <v>2.77</v>
      </c>
      <c r="AO80" s="43">
        <v>2.79</v>
      </c>
      <c r="AP80" s="43">
        <v>2.9</v>
      </c>
      <c r="AQ80" s="43">
        <v>2.82</v>
      </c>
      <c r="AR80" s="43">
        <v>14.13</v>
      </c>
      <c r="AS80" s="43">
        <v>19.14</v>
      </c>
      <c r="AT80" s="43">
        <v>34.57</v>
      </c>
      <c r="AU80" s="43">
        <v>25.28</v>
      </c>
      <c r="AV80" s="43">
        <v>23.05</v>
      </c>
      <c r="AW80" s="43">
        <v>13.75</v>
      </c>
      <c r="AX80" s="43">
        <v>15.99</v>
      </c>
      <c r="AY80" s="43">
        <v>8.93</v>
      </c>
      <c r="AZ80" s="43">
        <v>8.59</v>
      </c>
      <c r="BA80" s="43">
        <v>8.92</v>
      </c>
      <c r="BB80" s="43">
        <v>4.5199999999999996</v>
      </c>
      <c r="BC80" s="43">
        <v>14.09</v>
      </c>
      <c r="BD80" s="43">
        <v>10.78</v>
      </c>
      <c r="BE80" s="43">
        <v>11.52</v>
      </c>
      <c r="BF80" s="43">
        <v>11.52</v>
      </c>
      <c r="BG80" s="43">
        <v>9.67</v>
      </c>
      <c r="BH80" s="43">
        <v>12.64</v>
      </c>
      <c r="BI80" s="43">
        <v>11.16</v>
      </c>
      <c r="BJ80" s="43">
        <v>8.93</v>
      </c>
      <c r="BK80" s="43">
        <v>8.64</v>
      </c>
      <c r="BL80" s="43">
        <v>2.23</v>
      </c>
      <c r="BM80" s="43">
        <v>3.9</v>
      </c>
      <c r="BN80" s="43">
        <v>1.82</v>
      </c>
      <c r="BO80" s="43">
        <v>2.29</v>
      </c>
      <c r="BP80" s="43">
        <v>1.86</v>
      </c>
      <c r="BQ80" s="43">
        <v>3.53</v>
      </c>
      <c r="BR80" s="43">
        <v>0.93</v>
      </c>
      <c r="BS80" s="43">
        <v>2.88</v>
      </c>
      <c r="BT80" s="47">
        <v>33920362.721538544</v>
      </c>
      <c r="BU80" s="47">
        <v>150912200</v>
      </c>
      <c r="BV80" s="47">
        <v>6382937</v>
      </c>
      <c r="BW80" s="49">
        <v>0.1386125227305236</v>
      </c>
    </row>
    <row r="81" spans="1:75" ht="19" customHeight="1" x14ac:dyDescent="0.25">
      <c r="A81" s="43" t="s">
        <v>173</v>
      </c>
      <c r="B81" s="43" t="s">
        <v>111</v>
      </c>
      <c r="C81" s="43" t="s">
        <v>87</v>
      </c>
      <c r="D81" s="43" t="s">
        <v>98</v>
      </c>
      <c r="E81" s="43" t="s">
        <v>405</v>
      </c>
      <c r="F81" s="43" t="s">
        <v>80</v>
      </c>
      <c r="G81" s="44">
        <v>28.148147297821271</v>
      </c>
      <c r="H81" s="44">
        <v>4.0462388711583257</v>
      </c>
      <c r="I81" s="44">
        <v>4.0462388711583257</v>
      </c>
      <c r="J81" s="44" t="s">
        <v>81</v>
      </c>
      <c r="K81" s="44">
        <v>1.3500000238418579</v>
      </c>
      <c r="L81" s="44">
        <v>1.55</v>
      </c>
      <c r="M81" s="44">
        <v>1.7300000190734861</v>
      </c>
      <c r="N81" s="44">
        <v>2.880000114440918</v>
      </c>
      <c r="O81" s="44">
        <v>1.559999942779541</v>
      </c>
      <c r="P81" s="44">
        <v>1.799999952316284</v>
      </c>
      <c r="Q81" s="43">
        <v>1.85</v>
      </c>
      <c r="R81" s="43">
        <v>1.79</v>
      </c>
      <c r="S81" s="43">
        <v>1.75</v>
      </c>
      <c r="T81" s="43">
        <v>1.74</v>
      </c>
      <c r="U81" s="43">
        <v>1.85</v>
      </c>
      <c r="V81" s="43">
        <v>1.92</v>
      </c>
      <c r="W81" s="43">
        <v>1.94</v>
      </c>
      <c r="X81" s="43">
        <v>2</v>
      </c>
      <c r="Y81" s="43">
        <v>2.0499999999999998</v>
      </c>
      <c r="Z81" s="43">
        <v>2.04</v>
      </c>
      <c r="AA81" s="43">
        <v>2.33</v>
      </c>
      <c r="AB81" s="43">
        <v>2.44</v>
      </c>
      <c r="AC81" s="43">
        <v>2.6</v>
      </c>
      <c r="AD81" s="43">
        <v>2.88</v>
      </c>
      <c r="AE81" s="43">
        <v>2.63</v>
      </c>
      <c r="AF81" s="43">
        <v>2.69</v>
      </c>
      <c r="AG81" s="43">
        <v>2.38</v>
      </c>
      <c r="AH81" s="43">
        <v>2.2000000000000002</v>
      </c>
      <c r="AI81" s="43">
        <v>2.1800000000000002</v>
      </c>
      <c r="AJ81" s="43">
        <v>2.11</v>
      </c>
      <c r="AK81" s="43">
        <v>1.96</v>
      </c>
      <c r="AL81" s="43">
        <v>1.94</v>
      </c>
      <c r="AM81" s="43">
        <v>2.09</v>
      </c>
      <c r="AN81" s="43">
        <v>2.17</v>
      </c>
      <c r="AO81" s="43">
        <v>2.0499999999999998</v>
      </c>
      <c r="AP81" s="43">
        <v>1.97</v>
      </c>
      <c r="AQ81" s="43">
        <v>1.9</v>
      </c>
      <c r="AR81" s="43">
        <v>2.72</v>
      </c>
      <c r="AS81" s="43">
        <v>-4.91</v>
      </c>
      <c r="AT81" s="43">
        <v>-7.51</v>
      </c>
      <c r="AU81" s="43">
        <v>-1.1599999999999999</v>
      </c>
      <c r="AV81" s="43">
        <v>-0.57999999999999996</v>
      </c>
      <c r="AW81" s="43">
        <v>7.88</v>
      </c>
      <c r="AX81" s="43">
        <v>7.8</v>
      </c>
      <c r="AY81" s="43">
        <v>14.74</v>
      </c>
      <c r="AZ81" s="43">
        <v>14.64</v>
      </c>
      <c r="BA81" s="43">
        <v>16.18</v>
      </c>
      <c r="BB81" s="43">
        <v>32.950000000000003</v>
      </c>
      <c r="BC81" s="43">
        <v>33.53</v>
      </c>
      <c r="BD81" s="43">
        <v>49.71</v>
      </c>
      <c r="BE81" s="43">
        <v>52.02</v>
      </c>
      <c r="BF81" s="43">
        <v>46.66</v>
      </c>
      <c r="BG81" s="43">
        <v>32.950000000000003</v>
      </c>
      <c r="BH81" s="43">
        <v>26.01</v>
      </c>
      <c r="BI81" s="43">
        <v>21.39</v>
      </c>
      <c r="BJ81" s="43">
        <v>21.1</v>
      </c>
      <c r="BK81" s="43">
        <v>12.72</v>
      </c>
      <c r="BL81" s="43">
        <v>9.83</v>
      </c>
      <c r="BM81" s="43">
        <v>7.51</v>
      </c>
      <c r="BN81" s="43">
        <v>17.920000000000002</v>
      </c>
      <c r="BO81" s="43">
        <v>15.9</v>
      </c>
      <c r="BP81" s="43">
        <v>8.67</v>
      </c>
      <c r="BQ81" s="43">
        <v>8.9600000000000009</v>
      </c>
      <c r="BR81" s="43">
        <v>3.47</v>
      </c>
      <c r="BS81" s="43">
        <v>1.67</v>
      </c>
      <c r="BT81" s="47">
        <v>50486417.556619637</v>
      </c>
      <c r="BU81" s="47">
        <v>140109000</v>
      </c>
      <c r="BV81" s="47">
        <v>7644745</v>
      </c>
      <c r="BW81" s="49">
        <v>0.26257605714775312</v>
      </c>
    </row>
    <row r="82" spans="1:75" ht="19" customHeight="1" x14ac:dyDescent="0.25">
      <c r="A82" s="43" t="s">
        <v>410</v>
      </c>
      <c r="B82" s="43" t="s">
        <v>106</v>
      </c>
      <c r="C82" s="43" t="s">
        <v>87</v>
      </c>
      <c r="D82" s="43" t="s">
        <v>98</v>
      </c>
      <c r="E82" s="43" t="s">
        <v>405</v>
      </c>
      <c r="F82" s="43" t="s">
        <v>80</v>
      </c>
      <c r="G82" s="44">
        <v>69.100939231475294</v>
      </c>
      <c r="H82" s="44">
        <v>3.838859568029819E-2</v>
      </c>
      <c r="I82" s="44">
        <v>3.838859568029819E-2</v>
      </c>
      <c r="J82" s="44" t="s">
        <v>81</v>
      </c>
      <c r="K82" s="44">
        <v>30.809999465942379</v>
      </c>
      <c r="L82" s="44">
        <v>30.83</v>
      </c>
      <c r="M82" s="44">
        <v>52.099998474121087</v>
      </c>
      <c r="N82" s="44">
        <v>52.209999084472663</v>
      </c>
      <c r="O82" s="44">
        <v>51.930000305175781</v>
      </c>
      <c r="P82" s="44">
        <v>52.119998931884773</v>
      </c>
      <c r="Q82" s="43">
        <v>52.11</v>
      </c>
      <c r="R82" s="43">
        <v>52.05</v>
      </c>
      <c r="S82" s="43">
        <v>52.17</v>
      </c>
      <c r="T82" s="43">
        <v>52.2</v>
      </c>
      <c r="U82" s="43">
        <v>52.19</v>
      </c>
      <c r="V82" s="43">
        <v>52.2</v>
      </c>
      <c r="W82" s="43">
        <v>52.18</v>
      </c>
      <c r="X82" s="43">
        <v>52.17</v>
      </c>
      <c r="Y82" s="43">
        <v>52.18</v>
      </c>
      <c r="Z82" s="43">
        <v>52.2</v>
      </c>
      <c r="AA82" s="43">
        <v>52.21</v>
      </c>
      <c r="AB82" s="43">
        <v>52.2</v>
      </c>
      <c r="AC82" s="43">
        <v>52.18</v>
      </c>
      <c r="AD82" s="43">
        <v>52.18</v>
      </c>
      <c r="AE82" s="43">
        <v>52.19</v>
      </c>
      <c r="AF82" s="43">
        <v>52.19</v>
      </c>
      <c r="AG82" s="43">
        <v>52.18</v>
      </c>
      <c r="AH82" s="43">
        <v>52.18</v>
      </c>
      <c r="AI82" s="43">
        <v>52.15</v>
      </c>
      <c r="AJ82" s="43">
        <v>52.16</v>
      </c>
      <c r="AK82" s="43">
        <v>52.15</v>
      </c>
      <c r="AL82" s="43">
        <v>52.15</v>
      </c>
      <c r="AM82" s="43">
        <v>52.16</v>
      </c>
      <c r="AN82" s="43">
        <v>52.15</v>
      </c>
      <c r="AO82" s="43">
        <v>52.15</v>
      </c>
      <c r="AP82" s="43">
        <v>52.14</v>
      </c>
      <c r="AQ82" s="43">
        <v>52.14</v>
      </c>
      <c r="AR82" s="43">
        <v>-0.13</v>
      </c>
      <c r="AS82" s="43">
        <v>-0.23</v>
      </c>
      <c r="AT82" s="43">
        <v>0.09</v>
      </c>
      <c r="AU82" s="43">
        <v>0.15</v>
      </c>
      <c r="AV82" s="43">
        <v>0.14000000000000001</v>
      </c>
      <c r="AW82" s="43">
        <v>0.12</v>
      </c>
      <c r="AX82" s="43">
        <v>0.11</v>
      </c>
      <c r="AY82" s="43">
        <v>0.06</v>
      </c>
      <c r="AZ82" s="43">
        <v>0.12</v>
      </c>
      <c r="BA82" s="43">
        <v>0.17</v>
      </c>
      <c r="BB82" s="43">
        <v>0.15</v>
      </c>
      <c r="BC82" s="43">
        <v>0.14000000000000001</v>
      </c>
      <c r="BD82" s="43">
        <v>0.13</v>
      </c>
      <c r="BE82" s="43">
        <v>0.14000000000000001</v>
      </c>
      <c r="BF82" s="43">
        <v>0.15</v>
      </c>
      <c r="BG82" s="43">
        <v>0.14000000000000001</v>
      </c>
      <c r="BH82" s="43">
        <v>0.13</v>
      </c>
      <c r="BI82" s="43">
        <v>0.11</v>
      </c>
      <c r="BJ82" s="43">
        <v>0.11</v>
      </c>
      <c r="BK82" s="43">
        <v>0.08</v>
      </c>
      <c r="BL82" s="43">
        <v>0.09</v>
      </c>
      <c r="BM82" s="43">
        <v>7.0000000000000007E-2</v>
      </c>
      <c r="BN82" s="43">
        <v>0.09</v>
      </c>
      <c r="BO82" s="43">
        <v>0.09</v>
      </c>
      <c r="BP82" s="43">
        <v>0.06</v>
      </c>
      <c r="BQ82" s="43">
        <v>0.03</v>
      </c>
      <c r="BR82" s="43">
        <v>0.06</v>
      </c>
      <c r="BS82" s="43">
        <v>52.12</v>
      </c>
      <c r="BT82" s="47">
        <v>6198076318.4738159</v>
      </c>
      <c r="BU82" s="47">
        <v>59683700</v>
      </c>
      <c r="BV82" s="47">
        <v>114557626</v>
      </c>
      <c r="BW82" s="49">
        <v>3.4344496629146279E-2</v>
      </c>
    </row>
    <row r="83" spans="1:75" ht="19" customHeight="1" x14ac:dyDescent="0.25">
      <c r="A83" s="43" t="s">
        <v>369</v>
      </c>
      <c r="B83" s="43" t="s">
        <v>106</v>
      </c>
      <c r="C83" s="43" t="s">
        <v>113</v>
      </c>
      <c r="D83" s="43" t="s">
        <v>109</v>
      </c>
      <c r="E83" s="43" t="s">
        <v>412</v>
      </c>
      <c r="F83" s="43" t="s">
        <v>80</v>
      </c>
      <c r="G83" s="44">
        <v>18.032785603770051</v>
      </c>
      <c r="H83" s="44">
        <v>1.388894223872668</v>
      </c>
      <c r="I83" s="44">
        <v>1.388894223872668</v>
      </c>
      <c r="J83" s="44" t="s">
        <v>81</v>
      </c>
      <c r="K83" s="44">
        <v>6.0999999046325684</v>
      </c>
      <c r="L83" s="44">
        <v>5.96</v>
      </c>
      <c r="M83" s="44">
        <v>7.1999998092651367</v>
      </c>
      <c r="N83" s="44">
        <v>7.4200000762939453</v>
      </c>
      <c r="O83" s="44">
        <v>6.3499999046325684</v>
      </c>
      <c r="P83" s="44">
        <v>7.3000001907348633</v>
      </c>
      <c r="Q83" s="43">
        <v>7.26</v>
      </c>
      <c r="R83" s="43">
        <v>7.1</v>
      </c>
      <c r="S83" s="43">
        <v>7.15</v>
      </c>
      <c r="T83" s="43">
        <v>7.34</v>
      </c>
      <c r="U83" s="43">
        <v>7.06</v>
      </c>
      <c r="V83" s="43">
        <v>7.34</v>
      </c>
      <c r="W83" s="43">
        <v>6.99</v>
      </c>
      <c r="X83" s="43">
        <v>7.15</v>
      </c>
      <c r="Y83" s="43">
        <v>7.05</v>
      </c>
      <c r="Z83" s="43">
        <v>6.95</v>
      </c>
      <c r="AA83" s="43">
        <v>6.85</v>
      </c>
      <c r="AB83" s="43">
        <v>6.56</v>
      </c>
      <c r="AC83" s="43">
        <v>6.59</v>
      </c>
      <c r="AD83" s="43">
        <v>6.53</v>
      </c>
      <c r="AE83" s="43">
        <v>6.55</v>
      </c>
      <c r="AF83" s="43">
        <v>6.5</v>
      </c>
      <c r="AG83" s="43">
        <v>6.54</v>
      </c>
      <c r="AH83" s="43">
        <v>6.5</v>
      </c>
      <c r="AI83" s="43">
        <v>6.55</v>
      </c>
      <c r="AJ83" s="43">
        <v>6.72</v>
      </c>
      <c r="AK83" s="43">
        <v>6.74</v>
      </c>
      <c r="AL83" s="43">
        <v>6.84</v>
      </c>
      <c r="AM83" s="43">
        <v>6.78</v>
      </c>
      <c r="AN83" s="43">
        <v>6.88</v>
      </c>
      <c r="AO83" s="43">
        <v>6.89</v>
      </c>
      <c r="AP83" s="43">
        <v>6.99</v>
      </c>
      <c r="AQ83" s="43">
        <v>7.42</v>
      </c>
      <c r="AR83" s="43">
        <v>-3.47</v>
      </c>
      <c r="AS83" s="43">
        <v>-1.95</v>
      </c>
      <c r="AT83" s="43">
        <v>-2.09</v>
      </c>
      <c r="AU83" s="43">
        <v>-2.08</v>
      </c>
      <c r="AV83" s="43">
        <v>-2.54</v>
      </c>
      <c r="AW83" s="43">
        <v>-3.33</v>
      </c>
      <c r="AX83" s="43">
        <v>-3.19</v>
      </c>
      <c r="AY83" s="43">
        <v>-2.92</v>
      </c>
      <c r="AZ83" s="43">
        <v>-4.17</v>
      </c>
      <c r="BA83" s="43">
        <v>-4.8600000000000003</v>
      </c>
      <c r="BB83" s="43">
        <v>-9.86</v>
      </c>
      <c r="BC83" s="43">
        <v>-10.07</v>
      </c>
      <c r="BD83" s="43">
        <v>-9.58</v>
      </c>
      <c r="BE83" s="43">
        <v>-10.14</v>
      </c>
      <c r="BF83" s="43">
        <v>-10.33</v>
      </c>
      <c r="BG83" s="43">
        <v>-10.97</v>
      </c>
      <c r="BH83" s="43">
        <v>-9.89</v>
      </c>
      <c r="BI83" s="43">
        <v>-10.14</v>
      </c>
      <c r="BJ83" s="43">
        <v>-9.31</v>
      </c>
      <c r="BK83" s="43">
        <v>-8.75</v>
      </c>
      <c r="BL83" s="43">
        <v>-7.78</v>
      </c>
      <c r="BM83" s="43">
        <v>-5.83</v>
      </c>
      <c r="BN83" s="43">
        <v>-6.32</v>
      </c>
      <c r="BO83" s="43">
        <v>-5.14</v>
      </c>
      <c r="BP83" s="43">
        <v>-5.44</v>
      </c>
      <c r="BQ83" s="43">
        <v>-4.4400000000000004</v>
      </c>
      <c r="BR83" s="43">
        <v>1.25</v>
      </c>
      <c r="BS83" s="43">
        <v>6.82</v>
      </c>
      <c r="BT83" s="47">
        <v>51960022.623529427</v>
      </c>
      <c r="BU83" s="47">
        <v>6933200</v>
      </c>
      <c r="BV83" s="47">
        <v>3977466</v>
      </c>
      <c r="BW83" s="49">
        <v>0.1061369223520704</v>
      </c>
    </row>
    <row r="84" spans="1:75" ht="19" customHeight="1" x14ac:dyDescent="0.25">
      <c r="A84" s="43" t="s">
        <v>415</v>
      </c>
      <c r="B84" s="43" t="s">
        <v>134</v>
      </c>
      <c r="C84" s="43" t="s">
        <v>87</v>
      </c>
      <c r="D84" s="43" t="s">
        <v>109</v>
      </c>
      <c r="E84" s="43" t="s">
        <v>412</v>
      </c>
      <c r="F84" s="43" t="s">
        <v>80</v>
      </c>
      <c r="G84" s="44">
        <v>76.363637742917362</v>
      </c>
      <c r="H84" s="44">
        <v>87.628865852684356</v>
      </c>
      <c r="I84" s="44">
        <v>87.628865852684356</v>
      </c>
      <c r="J84" s="44" t="s">
        <v>81</v>
      </c>
      <c r="K84" s="44">
        <v>0.55000001192092896</v>
      </c>
      <c r="L84" s="44">
        <v>0.59</v>
      </c>
      <c r="M84" s="44">
        <v>0.97000002861022949</v>
      </c>
      <c r="N84" s="44">
        <v>2.1800000667572021</v>
      </c>
      <c r="O84" s="44">
        <v>0.87999999523162842</v>
      </c>
      <c r="P84" s="44">
        <v>1.820000052452087</v>
      </c>
      <c r="Q84" s="43">
        <v>1.1200000000000001</v>
      </c>
      <c r="R84" s="43">
        <v>1.05</v>
      </c>
      <c r="S84" s="43">
        <v>1.1599999999999999</v>
      </c>
      <c r="T84" s="43">
        <v>1.23</v>
      </c>
      <c r="U84" s="43">
        <v>1.22</v>
      </c>
      <c r="V84" s="43">
        <v>1.26</v>
      </c>
      <c r="W84" s="43">
        <v>1.32</v>
      </c>
      <c r="X84" s="43">
        <v>1.5</v>
      </c>
      <c r="Y84" s="43">
        <v>1.44</v>
      </c>
      <c r="Z84" s="43">
        <v>1.48</v>
      </c>
      <c r="AA84" s="43">
        <v>1.58</v>
      </c>
      <c r="AB84" s="43">
        <v>1.56</v>
      </c>
      <c r="AC84" s="43">
        <v>1.67</v>
      </c>
      <c r="AD84" s="43">
        <v>1.9</v>
      </c>
      <c r="AE84" s="43">
        <v>2.1800000000000002</v>
      </c>
      <c r="AF84" s="43">
        <v>2.1800000000000002</v>
      </c>
      <c r="AG84" s="43">
        <v>1.93</v>
      </c>
      <c r="AH84" s="43">
        <v>1.82</v>
      </c>
      <c r="AI84" s="43">
        <v>1.64</v>
      </c>
      <c r="AJ84" s="43">
        <v>1.72</v>
      </c>
      <c r="AK84" s="43">
        <v>1.83</v>
      </c>
      <c r="AL84" s="43">
        <v>1.85</v>
      </c>
      <c r="AM84" s="43">
        <v>1.77</v>
      </c>
      <c r="AN84" s="43">
        <v>1.84</v>
      </c>
      <c r="AO84" s="43">
        <v>1.97</v>
      </c>
      <c r="AP84" s="43">
        <v>1.97</v>
      </c>
      <c r="AQ84" s="43">
        <v>1.88</v>
      </c>
      <c r="AR84" s="43">
        <v>8.25</v>
      </c>
      <c r="AS84" s="43">
        <v>-3.31</v>
      </c>
      <c r="AT84" s="43">
        <v>11.86</v>
      </c>
      <c r="AU84" s="43">
        <v>13.92</v>
      </c>
      <c r="AV84" s="43">
        <v>23.71</v>
      </c>
      <c r="AW84" s="43">
        <v>20.100000000000001</v>
      </c>
      <c r="AX84" s="43">
        <v>35.049999999999997</v>
      </c>
      <c r="AY84" s="43">
        <v>41.75</v>
      </c>
      <c r="AZ84" s="43">
        <v>43.71</v>
      </c>
      <c r="BA84" s="43">
        <v>49.48</v>
      </c>
      <c r="BB84" s="43">
        <v>50.52</v>
      </c>
      <c r="BC84" s="43">
        <v>59.28</v>
      </c>
      <c r="BD84" s="43">
        <v>67.010000000000005</v>
      </c>
      <c r="BE84" s="43">
        <v>75.260000000000005</v>
      </c>
      <c r="BF84" s="43">
        <v>122.68</v>
      </c>
      <c r="BG84" s="43">
        <v>80.41</v>
      </c>
      <c r="BH84" s="43">
        <v>87.62</v>
      </c>
      <c r="BI84" s="43">
        <v>49.48</v>
      </c>
      <c r="BJ84" s="43">
        <v>62.89</v>
      </c>
      <c r="BK84" s="43">
        <v>56.7</v>
      </c>
      <c r="BL84" s="43">
        <v>85.57</v>
      </c>
      <c r="BM84" s="43">
        <v>77.84</v>
      </c>
      <c r="BN84" s="43">
        <v>78.349999999999994</v>
      </c>
      <c r="BO84" s="43">
        <v>88.66</v>
      </c>
      <c r="BP84" s="43">
        <v>98.97</v>
      </c>
      <c r="BQ84" s="43">
        <v>91.24</v>
      </c>
      <c r="BR84" s="43">
        <v>88.14</v>
      </c>
      <c r="BS84" s="43">
        <v>1.1299999999999999</v>
      </c>
      <c r="BT84" s="47">
        <v>52221212.540268898</v>
      </c>
      <c r="BU84" s="47">
        <v>991106200</v>
      </c>
      <c r="BV84" s="47">
        <v>45415852</v>
      </c>
      <c r="BW84" s="49">
        <v>1.957274763886407</v>
      </c>
    </row>
    <row r="85" spans="1:75" ht="19" customHeight="1" x14ac:dyDescent="0.25">
      <c r="A85" s="43" t="s">
        <v>416</v>
      </c>
      <c r="B85" s="43" t="s">
        <v>96</v>
      </c>
      <c r="C85" s="43" t="s">
        <v>87</v>
      </c>
      <c r="D85" s="43" t="s">
        <v>78</v>
      </c>
      <c r="E85" s="43" t="s">
        <v>417</v>
      </c>
      <c r="F85" s="43" t="s">
        <v>80</v>
      </c>
      <c r="G85" s="44">
        <v>16.676844241164819</v>
      </c>
      <c r="H85" s="44">
        <v>1.8324626936096129</v>
      </c>
      <c r="I85" s="44">
        <v>1.8324626936096129</v>
      </c>
      <c r="J85" s="44" t="s">
        <v>81</v>
      </c>
      <c r="K85" s="44">
        <v>16.370000839233398</v>
      </c>
      <c r="L85" s="44">
        <v>16.97</v>
      </c>
      <c r="M85" s="44">
        <v>19.10000038146973</v>
      </c>
      <c r="N85" s="44">
        <v>20.729999542236332</v>
      </c>
      <c r="O85" s="44">
        <v>18.809999465942379</v>
      </c>
      <c r="P85" s="44">
        <v>19.45000076293945</v>
      </c>
      <c r="Q85" s="43">
        <v>19.899999999999999</v>
      </c>
      <c r="R85" s="43">
        <v>20.46</v>
      </c>
      <c r="S85" s="43">
        <v>20.73</v>
      </c>
      <c r="T85" s="43">
        <v>20.52</v>
      </c>
      <c r="U85" s="43">
        <v>20.61</v>
      </c>
      <c r="V85" s="43">
        <v>20.309999999999999</v>
      </c>
      <c r="W85" s="43">
        <v>20.28</v>
      </c>
      <c r="X85" s="43">
        <v>19.96</v>
      </c>
      <c r="Y85" s="43">
        <v>20.05</v>
      </c>
      <c r="Z85" s="43">
        <v>19.93</v>
      </c>
      <c r="AA85" s="43">
        <v>19.86</v>
      </c>
      <c r="AB85" s="43">
        <v>19.82</v>
      </c>
      <c r="AC85" s="43">
        <v>19.93</v>
      </c>
      <c r="AD85" s="43">
        <v>19.88</v>
      </c>
      <c r="AE85" s="43">
        <v>19.57</v>
      </c>
      <c r="AF85" s="43">
        <v>19.55</v>
      </c>
      <c r="AG85" s="43">
        <v>19.38</v>
      </c>
      <c r="AH85" s="43">
        <v>19.21</v>
      </c>
      <c r="AI85" s="43">
        <v>19.41</v>
      </c>
      <c r="AJ85" s="43">
        <v>19.48</v>
      </c>
      <c r="AK85" s="43">
        <v>19.36</v>
      </c>
      <c r="AL85" s="43">
        <v>19.38</v>
      </c>
      <c r="AM85" s="43">
        <v>19.57</v>
      </c>
      <c r="AN85" s="43">
        <v>19.690000000000001</v>
      </c>
      <c r="AO85" s="43">
        <v>19.64</v>
      </c>
      <c r="AP85" s="43">
        <v>19.5</v>
      </c>
      <c r="AQ85" s="43">
        <v>19.48</v>
      </c>
      <c r="AR85" s="43">
        <v>3.64</v>
      </c>
      <c r="AS85" s="43">
        <v>6.28</v>
      </c>
      <c r="AT85" s="43">
        <v>6.49</v>
      </c>
      <c r="AU85" s="43">
        <v>4.4000000000000004</v>
      </c>
      <c r="AV85" s="43">
        <v>4.82</v>
      </c>
      <c r="AW85" s="43">
        <v>5.76</v>
      </c>
      <c r="AX85" s="43">
        <v>3.56</v>
      </c>
      <c r="AY85" s="43">
        <v>3.44</v>
      </c>
      <c r="AZ85" s="43">
        <v>2.62</v>
      </c>
      <c r="BA85" s="43">
        <v>3.93</v>
      </c>
      <c r="BB85" s="43">
        <v>3.22</v>
      </c>
      <c r="BC85" s="43">
        <v>3.14</v>
      </c>
      <c r="BD85" s="43">
        <v>4.01</v>
      </c>
      <c r="BE85" s="43">
        <v>1.94</v>
      </c>
      <c r="BF85" s="43">
        <v>1.02</v>
      </c>
      <c r="BG85" s="43">
        <v>1.49</v>
      </c>
      <c r="BH85" s="43">
        <v>0.18</v>
      </c>
      <c r="BI85" s="43">
        <v>0.05</v>
      </c>
      <c r="BJ85" s="43">
        <v>1.1499999999999999</v>
      </c>
      <c r="BK85" s="43">
        <v>1.31</v>
      </c>
      <c r="BL85" s="43">
        <v>0.65</v>
      </c>
      <c r="BM85" s="43">
        <v>0.99</v>
      </c>
      <c r="BN85" s="43">
        <v>1.78</v>
      </c>
      <c r="BO85" s="43">
        <v>2.5099999999999998</v>
      </c>
      <c r="BP85" s="43">
        <v>1.83</v>
      </c>
      <c r="BQ85" s="43">
        <v>1.89</v>
      </c>
      <c r="BR85" s="43">
        <v>1.83</v>
      </c>
      <c r="BS85" s="43">
        <v>19.55</v>
      </c>
      <c r="BT85" s="47">
        <v>943696638.84773254</v>
      </c>
      <c r="BU85" s="47">
        <v>4236100</v>
      </c>
      <c r="BV85" s="47">
        <v>27983770</v>
      </c>
      <c r="BW85" s="49">
        <v>4.909095522154449E-2</v>
      </c>
    </row>
    <row r="86" spans="1:75" ht="19" customHeight="1" x14ac:dyDescent="0.25">
      <c r="A86" s="43" t="s">
        <v>421</v>
      </c>
      <c r="B86" s="43" t="s">
        <v>106</v>
      </c>
      <c r="C86" s="43" t="s">
        <v>87</v>
      </c>
      <c r="D86" s="43" t="s">
        <v>98</v>
      </c>
      <c r="E86" s="43" t="s">
        <v>419</v>
      </c>
      <c r="F86" s="43" t="s">
        <v>80</v>
      </c>
      <c r="G86" s="44">
        <v>182.32190198612949</v>
      </c>
      <c r="H86" s="44">
        <v>3.738314147446367</v>
      </c>
      <c r="I86" s="44">
        <v>3.738314147446367</v>
      </c>
      <c r="J86" s="44" t="s">
        <v>81</v>
      </c>
      <c r="K86" s="44">
        <v>6.8220000267028809</v>
      </c>
      <c r="L86" s="44">
        <v>7.31</v>
      </c>
      <c r="M86" s="44">
        <v>19.260000228881839</v>
      </c>
      <c r="N86" s="44">
        <v>24.29999923706055</v>
      </c>
      <c r="O86" s="44">
        <v>16.20000076293945</v>
      </c>
      <c r="P86" s="44">
        <v>19.979999542236332</v>
      </c>
      <c r="Q86" s="43">
        <v>1.32</v>
      </c>
      <c r="R86" s="43">
        <v>1.3</v>
      </c>
      <c r="S86" s="43">
        <v>1.35</v>
      </c>
      <c r="T86" s="43">
        <v>1.28</v>
      </c>
      <c r="U86" s="43">
        <v>1.1499999999999999</v>
      </c>
      <c r="V86" s="43">
        <v>1.1299999999999999</v>
      </c>
      <c r="W86" s="43">
        <v>1.05</v>
      </c>
      <c r="X86" s="43">
        <v>1.04</v>
      </c>
      <c r="Y86" s="43">
        <v>0.95</v>
      </c>
      <c r="Z86" s="43">
        <v>1.04</v>
      </c>
      <c r="AA86" s="43">
        <v>1.08</v>
      </c>
      <c r="AB86" s="43">
        <v>1.06</v>
      </c>
      <c r="AC86" s="43">
        <v>1.04</v>
      </c>
      <c r="AD86" s="43">
        <v>1.04</v>
      </c>
      <c r="AE86" s="43">
        <v>1.1000000000000001</v>
      </c>
      <c r="AF86" s="43">
        <v>1.1000000000000001</v>
      </c>
      <c r="AG86" s="43">
        <v>1.1000000000000001</v>
      </c>
      <c r="AH86" s="43">
        <v>1.17</v>
      </c>
      <c r="AI86" s="43">
        <v>1.1499999999999999</v>
      </c>
      <c r="AJ86" s="43">
        <v>1.1499999999999999</v>
      </c>
      <c r="AK86" s="43">
        <v>1.1000000000000001</v>
      </c>
      <c r="AL86" s="43">
        <v>1.1000000000000001</v>
      </c>
      <c r="AM86" s="43">
        <v>1.06</v>
      </c>
      <c r="AN86" s="43">
        <v>1.07</v>
      </c>
      <c r="AO86" s="43">
        <v>1.25</v>
      </c>
      <c r="AP86" s="43">
        <v>1.24</v>
      </c>
      <c r="AQ86" s="43">
        <v>1.1599999999999999</v>
      </c>
      <c r="AR86" s="43">
        <v>-93.41</v>
      </c>
      <c r="AS86" s="43">
        <v>-93.96</v>
      </c>
      <c r="AT86" s="43">
        <v>-93.46</v>
      </c>
      <c r="AU86" s="43">
        <v>-94.24</v>
      </c>
      <c r="AV86" s="43">
        <v>-94.24</v>
      </c>
      <c r="AW86" s="43">
        <v>-94.84</v>
      </c>
      <c r="AX86" s="43">
        <v>-94.65</v>
      </c>
      <c r="AY86" s="43">
        <v>-95.1</v>
      </c>
      <c r="AZ86" s="43">
        <v>-95.15</v>
      </c>
      <c r="BA86" s="43">
        <v>-94.95</v>
      </c>
      <c r="BB86" s="43">
        <v>-94.48</v>
      </c>
      <c r="BC86" s="43">
        <v>-94.68</v>
      </c>
      <c r="BD86" s="43">
        <v>-94.87</v>
      </c>
      <c r="BE86" s="43">
        <v>-94.73</v>
      </c>
      <c r="BF86" s="43">
        <v>-94.6</v>
      </c>
      <c r="BG86" s="43">
        <v>-94.41</v>
      </c>
      <c r="BH86" s="43">
        <v>-94.38</v>
      </c>
      <c r="BI86" s="43">
        <v>-94.16</v>
      </c>
      <c r="BJ86" s="43">
        <v>-94.16</v>
      </c>
      <c r="BK86" s="43">
        <v>-94.36</v>
      </c>
      <c r="BL86" s="43">
        <v>-94.31</v>
      </c>
      <c r="BM86" s="43">
        <v>-94.81</v>
      </c>
      <c r="BN86" s="43">
        <v>-94.6</v>
      </c>
      <c r="BO86" s="43">
        <v>-94.5</v>
      </c>
      <c r="BP86" s="43">
        <v>-93.67</v>
      </c>
      <c r="BQ86" s="43">
        <v>-94.11</v>
      </c>
      <c r="BR86" s="43">
        <v>-94.34</v>
      </c>
      <c r="BS86" s="43">
        <v>0.9</v>
      </c>
      <c r="BT86" s="47">
        <v>24121416.8866539</v>
      </c>
      <c r="BU86" s="47">
        <v>10177400</v>
      </c>
      <c r="BV86" s="47">
        <v>766239</v>
      </c>
      <c r="BW86" s="49">
        <v>5.8049772982059116E-3</v>
      </c>
    </row>
    <row r="87" spans="1:75" ht="19" customHeight="1" x14ac:dyDescent="0.25">
      <c r="A87" s="43" t="s">
        <v>422</v>
      </c>
      <c r="B87" s="43" t="s">
        <v>134</v>
      </c>
      <c r="C87" s="43" t="s">
        <v>124</v>
      </c>
      <c r="D87" s="43" t="s">
        <v>98</v>
      </c>
      <c r="E87" s="43" t="s">
        <v>423</v>
      </c>
      <c r="F87" s="43" t="s">
        <v>80</v>
      </c>
      <c r="G87" s="44">
        <v>18.206517003293609</v>
      </c>
      <c r="H87" s="44">
        <v>6.8965562600444104</v>
      </c>
      <c r="I87" s="44">
        <v>6.8965562600444104</v>
      </c>
      <c r="J87" s="44" t="s">
        <v>81</v>
      </c>
      <c r="K87" s="44">
        <v>3.6800000667572021</v>
      </c>
      <c r="L87" s="44">
        <v>3.91</v>
      </c>
      <c r="M87" s="44">
        <v>4.3499999046325684</v>
      </c>
      <c r="N87" s="44">
        <v>4.6999998092651367</v>
      </c>
      <c r="O87" s="44">
        <v>4.2800002098083496</v>
      </c>
      <c r="P87" s="44">
        <v>4.6500000953674316</v>
      </c>
      <c r="Q87" s="43">
        <v>4.53</v>
      </c>
      <c r="R87" s="43">
        <v>4.45</v>
      </c>
      <c r="S87" s="43">
        <v>4.7</v>
      </c>
      <c r="T87" s="43">
        <v>4.53</v>
      </c>
      <c r="U87" s="43">
        <v>4.5</v>
      </c>
      <c r="V87" s="43">
        <v>4.49</v>
      </c>
      <c r="W87" s="43">
        <v>4.47</v>
      </c>
      <c r="X87" s="43">
        <v>4.5</v>
      </c>
      <c r="Y87" s="43">
        <v>4.5</v>
      </c>
      <c r="Z87" s="43">
        <v>4.5199999999999996</v>
      </c>
      <c r="AA87" s="43">
        <v>4.5</v>
      </c>
      <c r="AB87" s="43">
        <v>4.5</v>
      </c>
      <c r="AC87" s="43">
        <v>4.5</v>
      </c>
      <c r="AD87" s="43">
        <v>4.5</v>
      </c>
      <c r="AE87" s="43">
        <v>4.5</v>
      </c>
      <c r="AF87" s="43">
        <v>4.5</v>
      </c>
      <c r="AG87" s="43">
        <v>4.49</v>
      </c>
      <c r="AH87" s="43">
        <v>4.4800000000000004</v>
      </c>
      <c r="AI87" s="43">
        <v>4.42</v>
      </c>
      <c r="AJ87" s="43">
        <v>4.42</v>
      </c>
      <c r="AK87" s="43">
        <v>4.4000000000000004</v>
      </c>
      <c r="AL87" s="43">
        <v>4.47</v>
      </c>
      <c r="AM87" s="43">
        <v>4.4800000000000004</v>
      </c>
      <c r="AN87" s="43">
        <v>4.5</v>
      </c>
      <c r="AO87" s="43">
        <v>4.5999999999999996</v>
      </c>
      <c r="AP87" s="43">
        <v>4.58</v>
      </c>
      <c r="AQ87" s="43">
        <v>4.57</v>
      </c>
      <c r="AR87" s="43">
        <v>2.2999999999999998</v>
      </c>
      <c r="AS87" s="43">
        <v>0.23</v>
      </c>
      <c r="AT87" s="43">
        <v>2.99</v>
      </c>
      <c r="AU87" s="43">
        <v>2.84</v>
      </c>
      <c r="AV87" s="43">
        <v>2.5299999999999998</v>
      </c>
      <c r="AW87" s="43">
        <v>2.5299999999999998</v>
      </c>
      <c r="AX87" s="43">
        <v>2.2999999999999998</v>
      </c>
      <c r="AY87" s="43">
        <v>3.06</v>
      </c>
      <c r="AZ87" s="43">
        <v>3.22</v>
      </c>
      <c r="BA87" s="43">
        <v>3.45</v>
      </c>
      <c r="BB87" s="43">
        <v>2.99</v>
      </c>
      <c r="BC87" s="43">
        <v>3.22</v>
      </c>
      <c r="BD87" s="43">
        <v>3.2</v>
      </c>
      <c r="BE87" s="43">
        <v>3</v>
      </c>
      <c r="BF87" s="43">
        <v>3.45</v>
      </c>
      <c r="BG87" s="43">
        <v>3.45</v>
      </c>
      <c r="BH87" s="43">
        <v>3.22</v>
      </c>
      <c r="BI87" s="43">
        <v>1.1499999999999999</v>
      </c>
      <c r="BJ87" s="43">
        <v>1.38</v>
      </c>
      <c r="BK87" s="43">
        <v>1.1499999999999999</v>
      </c>
      <c r="BL87" s="43">
        <v>1.03</v>
      </c>
      <c r="BM87" s="43">
        <v>2.87</v>
      </c>
      <c r="BN87" s="43">
        <v>2.76</v>
      </c>
      <c r="BO87" s="43">
        <v>2.99</v>
      </c>
      <c r="BP87" s="43">
        <v>5.29</v>
      </c>
      <c r="BQ87" s="43">
        <v>2.99</v>
      </c>
      <c r="BR87" s="43">
        <v>5.0599999999999996</v>
      </c>
      <c r="BS87" s="43">
        <v>4.42</v>
      </c>
      <c r="BT87" s="47">
        <v>28697123.370857239</v>
      </c>
      <c r="BU87" s="47">
        <v>1035100</v>
      </c>
      <c r="BV87" s="47">
        <v>2247479</v>
      </c>
      <c r="BW87" s="49">
        <v>1.804243777138741E-3</v>
      </c>
    </row>
    <row r="88" spans="1:75" ht="19" customHeight="1" x14ac:dyDescent="0.25">
      <c r="A88" s="43" t="s">
        <v>432</v>
      </c>
      <c r="B88" s="43" t="s">
        <v>106</v>
      </c>
      <c r="C88" s="43" t="s">
        <v>87</v>
      </c>
      <c r="D88" s="43" t="s">
        <v>109</v>
      </c>
      <c r="E88" s="43" t="s">
        <v>431</v>
      </c>
      <c r="F88" s="43" t="s">
        <v>80</v>
      </c>
      <c r="G88" s="44">
        <v>23.4132554539678</v>
      </c>
      <c r="H88" s="44">
        <v>15.085710797991069</v>
      </c>
      <c r="I88" s="44">
        <v>15.085710797991069</v>
      </c>
      <c r="J88" s="44" t="s">
        <v>81</v>
      </c>
      <c r="K88" s="44">
        <v>7.0900001525878906</v>
      </c>
      <c r="L88" s="44">
        <v>7.21</v>
      </c>
      <c r="M88" s="44">
        <v>8.75</v>
      </c>
      <c r="N88" s="44">
        <v>10.44999980926514</v>
      </c>
      <c r="O88" s="44">
        <v>8.3999996185302734</v>
      </c>
      <c r="P88" s="44">
        <v>10.069999694824221</v>
      </c>
      <c r="Q88" s="43">
        <v>9.0399999999999991</v>
      </c>
      <c r="R88" s="43">
        <v>8.68</v>
      </c>
      <c r="S88" s="43">
        <v>9.36</v>
      </c>
      <c r="T88" s="43">
        <v>9.5</v>
      </c>
      <c r="U88" s="43">
        <v>9.73</v>
      </c>
      <c r="V88" s="43">
        <v>9.9499999999999993</v>
      </c>
      <c r="W88" s="43">
        <v>10.130000000000001</v>
      </c>
      <c r="X88" s="43">
        <v>9.77</v>
      </c>
      <c r="Y88" s="43">
        <v>9.6</v>
      </c>
      <c r="Z88" s="43">
        <v>9.84</v>
      </c>
      <c r="AA88" s="43">
        <v>9.94</v>
      </c>
      <c r="AB88" s="43">
        <v>10.06</v>
      </c>
      <c r="AC88" s="43">
        <v>10.23</v>
      </c>
      <c r="AD88" s="43">
        <v>9.99</v>
      </c>
      <c r="AE88" s="43">
        <v>10.039999999999999</v>
      </c>
      <c r="AF88" s="43">
        <v>10.050000000000001</v>
      </c>
      <c r="AG88" s="43">
        <v>10.029999999999999</v>
      </c>
      <c r="AH88" s="43">
        <v>9.7799999999999994</v>
      </c>
      <c r="AI88" s="43">
        <v>9.7200000000000006</v>
      </c>
      <c r="AJ88" s="43">
        <v>9.84</v>
      </c>
      <c r="AK88" s="43">
        <v>10.27</v>
      </c>
      <c r="AL88" s="43">
        <v>10.37</v>
      </c>
      <c r="AM88" s="43">
        <v>10.45</v>
      </c>
      <c r="AN88" s="43">
        <v>10.08</v>
      </c>
      <c r="AO88" s="43">
        <v>10.08</v>
      </c>
      <c r="AP88" s="43">
        <v>10.050000000000001</v>
      </c>
      <c r="AQ88" s="43">
        <v>10.199999999999999</v>
      </c>
      <c r="AR88" s="43">
        <v>-2.74</v>
      </c>
      <c r="AS88" s="43">
        <v>-2.4</v>
      </c>
      <c r="AT88" s="43">
        <v>1.26</v>
      </c>
      <c r="AU88" s="43">
        <v>8.15</v>
      </c>
      <c r="AV88" s="43">
        <v>8.8000000000000007</v>
      </c>
      <c r="AW88" s="43">
        <v>13.26</v>
      </c>
      <c r="AX88" s="43">
        <v>10.51</v>
      </c>
      <c r="AY88" s="43">
        <v>9.7100000000000009</v>
      </c>
      <c r="AZ88" s="43">
        <v>9.43</v>
      </c>
      <c r="BA88" s="43">
        <v>12</v>
      </c>
      <c r="BB88" s="43">
        <v>11.37</v>
      </c>
      <c r="BC88" s="43">
        <v>14.63</v>
      </c>
      <c r="BD88" s="43">
        <v>13.49</v>
      </c>
      <c r="BE88" s="43">
        <v>11.09</v>
      </c>
      <c r="BF88" s="43">
        <v>12.74</v>
      </c>
      <c r="BG88" s="43">
        <v>14.51</v>
      </c>
      <c r="BH88" s="43">
        <v>11.31</v>
      </c>
      <c r="BI88" s="43">
        <v>11.16</v>
      </c>
      <c r="BJ88" s="43">
        <v>8.86</v>
      </c>
      <c r="BK88" s="43">
        <v>11.85</v>
      </c>
      <c r="BL88" s="43">
        <v>14.63</v>
      </c>
      <c r="BM88" s="43">
        <v>17.71</v>
      </c>
      <c r="BN88" s="43">
        <v>12.92</v>
      </c>
      <c r="BO88" s="43">
        <v>14.4</v>
      </c>
      <c r="BP88" s="43">
        <v>12</v>
      </c>
      <c r="BQ88" s="43">
        <v>12.69</v>
      </c>
      <c r="BR88" s="43">
        <v>15.08</v>
      </c>
      <c r="BS88" s="43">
        <v>9.31</v>
      </c>
      <c r="BT88" s="47">
        <v>218043875</v>
      </c>
      <c r="BU88" s="47">
        <v>117052400</v>
      </c>
      <c r="BV88" s="47">
        <v>22302554</v>
      </c>
      <c r="BW88" s="49">
        <v>2.228915127836929E-2</v>
      </c>
    </row>
    <row r="89" spans="1:75" ht="19" customHeight="1" x14ac:dyDescent="0.25">
      <c r="A89" s="43" t="s">
        <v>433</v>
      </c>
      <c r="B89" s="43" t="s">
        <v>96</v>
      </c>
      <c r="C89" s="43" t="s">
        <v>104</v>
      </c>
      <c r="D89" s="43" t="s">
        <v>98</v>
      </c>
      <c r="E89" s="43" t="s">
        <v>431</v>
      </c>
      <c r="F89" s="43" t="s">
        <v>80</v>
      </c>
      <c r="G89" s="44">
        <v>26.54320656063172</v>
      </c>
      <c r="H89" s="44">
        <v>9.756100113940823</v>
      </c>
      <c r="I89" s="44">
        <v>9.756100113940823</v>
      </c>
      <c r="J89" s="44" t="s">
        <v>81</v>
      </c>
      <c r="K89" s="44">
        <v>1.620000004768372</v>
      </c>
      <c r="L89" s="44">
        <v>1.69</v>
      </c>
      <c r="M89" s="44">
        <v>2.0499999523162842</v>
      </c>
      <c r="N89" s="44">
        <v>2.4200000762939449</v>
      </c>
      <c r="O89" s="44">
        <v>1.9900000095367429</v>
      </c>
      <c r="P89" s="44">
        <v>2.25</v>
      </c>
      <c r="Q89" s="43">
        <v>2.2000000000000002</v>
      </c>
      <c r="R89" s="43">
        <v>2.42</v>
      </c>
      <c r="S89" s="43">
        <v>2.2999999999999998</v>
      </c>
      <c r="T89" s="43">
        <v>2.2200000000000002</v>
      </c>
      <c r="U89" s="43">
        <v>2.2599999999999998</v>
      </c>
      <c r="V89" s="43">
        <v>2.2400000000000002</v>
      </c>
      <c r="W89" s="43">
        <v>2.15</v>
      </c>
      <c r="X89" s="43">
        <v>2.29</v>
      </c>
      <c r="Y89" s="43">
        <v>2.29</v>
      </c>
      <c r="Z89" s="43">
        <v>2.2799999999999998</v>
      </c>
      <c r="AA89" s="43">
        <v>2.25</v>
      </c>
      <c r="AB89" s="43">
        <v>2.19</v>
      </c>
      <c r="AC89" s="43">
        <v>2.19</v>
      </c>
      <c r="AD89" s="43">
        <v>2.1800000000000002</v>
      </c>
      <c r="AE89" s="43">
        <v>2.19</v>
      </c>
      <c r="AF89" s="43">
        <v>2.13</v>
      </c>
      <c r="AG89" s="43">
        <v>2.11</v>
      </c>
      <c r="AH89" s="43">
        <v>2.12</v>
      </c>
      <c r="AI89" s="43">
        <v>2.2000000000000002</v>
      </c>
      <c r="AJ89" s="43">
        <v>2.25</v>
      </c>
      <c r="AK89" s="43">
        <v>2.2400000000000002</v>
      </c>
      <c r="AL89" s="43">
        <v>2.2599999999999998</v>
      </c>
      <c r="AM89" s="43">
        <v>2.2200000000000002</v>
      </c>
      <c r="AN89" s="43">
        <v>2.2400000000000002</v>
      </c>
      <c r="AO89" s="43">
        <v>2.25</v>
      </c>
      <c r="AP89" s="43">
        <v>2.2999999999999998</v>
      </c>
      <c r="AQ89" s="43">
        <v>2.2599999999999998</v>
      </c>
      <c r="AR89" s="43">
        <v>6.34</v>
      </c>
      <c r="AS89" s="43">
        <v>16.59</v>
      </c>
      <c r="AT89" s="43">
        <v>3.66</v>
      </c>
      <c r="AU89" s="43">
        <v>6.83</v>
      </c>
      <c r="AV89" s="43">
        <v>8.11</v>
      </c>
      <c r="AW89" s="43">
        <v>2.93</v>
      </c>
      <c r="AX89" s="43">
        <v>4.1500000000000004</v>
      </c>
      <c r="AY89" s="43">
        <v>9.02</v>
      </c>
      <c r="AZ89" s="43">
        <v>7.84</v>
      </c>
      <c r="BA89" s="43">
        <v>7.32</v>
      </c>
      <c r="BB89" s="43">
        <v>6.83</v>
      </c>
      <c r="BC89" s="43">
        <v>4.3899999999999997</v>
      </c>
      <c r="BD89" s="43">
        <v>4.17</v>
      </c>
      <c r="BE89" s="43">
        <v>4.1500000000000004</v>
      </c>
      <c r="BF89" s="43">
        <v>3.85</v>
      </c>
      <c r="BG89" s="43">
        <v>2.68</v>
      </c>
      <c r="BH89" s="43">
        <v>1.71</v>
      </c>
      <c r="BI89" s="43">
        <v>2.1</v>
      </c>
      <c r="BJ89" s="43">
        <v>7.07</v>
      </c>
      <c r="BK89" s="43">
        <v>7.17</v>
      </c>
      <c r="BL89" s="43">
        <v>9.27</v>
      </c>
      <c r="BM89" s="43">
        <v>6.82</v>
      </c>
      <c r="BN89" s="43">
        <v>8.2899999999999991</v>
      </c>
      <c r="BO89" s="43">
        <v>9.27</v>
      </c>
      <c r="BP89" s="43">
        <v>8.7799999999999994</v>
      </c>
      <c r="BQ89" s="43">
        <v>9.75</v>
      </c>
      <c r="BR89" s="43">
        <v>9.51</v>
      </c>
      <c r="BS89" s="43">
        <v>2.09</v>
      </c>
      <c r="BT89" s="47">
        <v>280931993.46542358</v>
      </c>
      <c r="BU89" s="47">
        <v>80619500</v>
      </c>
      <c r="BV89" s="47">
        <v>116919682</v>
      </c>
      <c r="BW89" s="49">
        <v>1.136390364113375E-2</v>
      </c>
    </row>
    <row r="90" spans="1:75" ht="19" customHeight="1" x14ac:dyDescent="0.25">
      <c r="A90" s="43" t="s">
        <v>289</v>
      </c>
      <c r="B90" s="43" t="s">
        <v>118</v>
      </c>
      <c r="C90" s="43" t="s">
        <v>87</v>
      </c>
      <c r="D90" s="43" t="s">
        <v>109</v>
      </c>
      <c r="E90" s="43" t="s">
        <v>434</v>
      </c>
      <c r="F90" s="43" t="s">
        <v>80</v>
      </c>
      <c r="G90" s="44">
        <v>15.60283927788929</v>
      </c>
      <c r="H90" s="44">
        <v>4.9079781073236113</v>
      </c>
      <c r="I90" s="44">
        <v>4.9079781073236113</v>
      </c>
      <c r="J90" s="44" t="s">
        <v>81</v>
      </c>
      <c r="K90" s="44">
        <v>1.4099999666213989</v>
      </c>
      <c r="L90" s="44">
        <v>1.48</v>
      </c>
      <c r="M90" s="44">
        <v>1.629999995231628</v>
      </c>
      <c r="N90" s="44">
        <v>1.8500000238418579</v>
      </c>
      <c r="O90" s="44">
        <v>1.570000052452087</v>
      </c>
      <c r="P90" s="44">
        <v>1.7100000381469731</v>
      </c>
      <c r="Q90" s="43">
        <v>1.7</v>
      </c>
      <c r="R90" s="43">
        <v>1.73</v>
      </c>
      <c r="S90" s="43">
        <v>1.85</v>
      </c>
      <c r="T90" s="43">
        <v>1.77</v>
      </c>
      <c r="U90" s="43">
        <v>1.74</v>
      </c>
      <c r="V90" s="43">
        <v>1.74</v>
      </c>
      <c r="W90" s="43">
        <v>1.67</v>
      </c>
      <c r="X90" s="43">
        <v>1.65</v>
      </c>
      <c r="Y90" s="43">
        <v>1.67</v>
      </c>
      <c r="Z90" s="43">
        <v>1.71</v>
      </c>
      <c r="AA90" s="43">
        <v>1.7</v>
      </c>
      <c r="AB90" s="43">
        <v>1.7</v>
      </c>
      <c r="AC90" s="43">
        <v>1.69</v>
      </c>
      <c r="AD90" s="43">
        <v>1.73</v>
      </c>
      <c r="AE90" s="43">
        <v>1.69</v>
      </c>
      <c r="AF90" s="43">
        <v>1.68</v>
      </c>
      <c r="AG90" s="43">
        <v>1.68</v>
      </c>
      <c r="AH90" s="43">
        <v>1.68</v>
      </c>
      <c r="AI90" s="43">
        <v>1.67</v>
      </c>
      <c r="AJ90" s="43">
        <v>1.66</v>
      </c>
      <c r="AK90" s="43">
        <v>1.66</v>
      </c>
      <c r="AL90" s="43">
        <v>1.66</v>
      </c>
      <c r="AM90" s="43">
        <v>1.65</v>
      </c>
      <c r="AN90" s="43">
        <v>1.66</v>
      </c>
      <c r="AO90" s="43">
        <v>1.7</v>
      </c>
      <c r="AP90" s="43">
        <v>1.75</v>
      </c>
      <c r="AQ90" s="43">
        <v>1.74</v>
      </c>
      <c r="AR90" s="43">
        <v>2.85</v>
      </c>
      <c r="AS90" s="43">
        <v>3.68</v>
      </c>
      <c r="AT90" s="43">
        <v>5.83</v>
      </c>
      <c r="AU90" s="43">
        <v>6.13</v>
      </c>
      <c r="AV90" s="43">
        <v>3.69</v>
      </c>
      <c r="AW90" s="43">
        <v>1.59</v>
      </c>
      <c r="AX90" s="43">
        <v>1.84</v>
      </c>
      <c r="AY90" s="43">
        <v>0.31</v>
      </c>
      <c r="AZ90" s="43">
        <v>2.17</v>
      </c>
      <c r="BA90" s="43">
        <v>3.68</v>
      </c>
      <c r="BB90" s="43">
        <v>2.76</v>
      </c>
      <c r="BC90" s="43">
        <v>2.63</v>
      </c>
      <c r="BD90" s="43">
        <v>3.66</v>
      </c>
      <c r="BE90" s="43">
        <v>1.85</v>
      </c>
      <c r="BF90" s="43">
        <v>1.84</v>
      </c>
      <c r="BG90" s="43">
        <v>0.61</v>
      </c>
      <c r="BH90" s="43">
        <v>1.53</v>
      </c>
      <c r="BI90" s="43">
        <v>2.15</v>
      </c>
      <c r="BJ90" s="43">
        <v>-0.31</v>
      </c>
      <c r="BK90" s="43">
        <v>0.61</v>
      </c>
      <c r="BL90" s="43">
        <v>1.29</v>
      </c>
      <c r="BM90" s="43">
        <v>0.7</v>
      </c>
      <c r="BN90" s="43">
        <v>0.5</v>
      </c>
      <c r="BO90" s="43">
        <v>1.83</v>
      </c>
      <c r="BP90" s="43">
        <v>2.4500000000000002</v>
      </c>
      <c r="BQ90" s="43">
        <v>6.14</v>
      </c>
      <c r="BR90" s="43">
        <v>5.52</v>
      </c>
      <c r="BS90" s="43">
        <v>1.58</v>
      </c>
      <c r="BT90" s="47">
        <v>82920870.757424831</v>
      </c>
      <c r="BU90" s="47">
        <v>35573800</v>
      </c>
      <c r="BV90" s="47">
        <v>44089905</v>
      </c>
      <c r="BW90" s="49">
        <v>1.050206390782652E-2</v>
      </c>
    </row>
    <row r="91" spans="1:75" ht="19" customHeight="1" x14ac:dyDescent="0.25">
      <c r="A91" s="43" t="s">
        <v>435</v>
      </c>
      <c r="B91" s="43" t="s">
        <v>106</v>
      </c>
      <c r="C91" s="43" t="s">
        <v>87</v>
      </c>
      <c r="D91" s="43" t="s">
        <v>98</v>
      </c>
      <c r="E91" s="43" t="s">
        <v>434</v>
      </c>
      <c r="F91" s="43" t="s">
        <v>80</v>
      </c>
      <c r="G91" s="44">
        <v>16.31205847646973</v>
      </c>
      <c r="H91" s="44">
        <v>2.4390220854836739</v>
      </c>
      <c r="I91" s="44">
        <v>2.4390220854836739</v>
      </c>
      <c r="J91" s="44" t="s">
        <v>81</v>
      </c>
      <c r="K91" s="44">
        <v>1.4099999666213989</v>
      </c>
      <c r="L91" s="44">
        <v>1.5</v>
      </c>
      <c r="M91" s="44">
        <v>1.639999985694885</v>
      </c>
      <c r="N91" s="44">
        <v>1.889999985694885</v>
      </c>
      <c r="O91" s="44">
        <v>1.629999995231628</v>
      </c>
      <c r="P91" s="44">
        <v>1.679999947547913</v>
      </c>
      <c r="Q91" s="43">
        <v>1.73</v>
      </c>
      <c r="R91" s="43">
        <v>1.87</v>
      </c>
      <c r="S91" s="43">
        <v>1.89</v>
      </c>
      <c r="T91" s="43">
        <v>1.89</v>
      </c>
      <c r="U91" s="43">
        <v>1.74</v>
      </c>
      <c r="V91" s="43">
        <v>1.75</v>
      </c>
      <c r="W91" s="43">
        <v>1.81</v>
      </c>
      <c r="X91" s="43">
        <v>1.77</v>
      </c>
      <c r="Y91" s="43">
        <v>1.77</v>
      </c>
      <c r="Z91" s="43">
        <v>1.79</v>
      </c>
      <c r="AA91" s="43">
        <v>1.77</v>
      </c>
      <c r="AB91" s="43">
        <v>1.76</v>
      </c>
      <c r="AC91" s="43">
        <v>1.73</v>
      </c>
      <c r="AD91" s="43">
        <v>1.74</v>
      </c>
      <c r="AE91" s="43">
        <v>1.74</v>
      </c>
      <c r="AF91" s="43">
        <v>1.73</v>
      </c>
      <c r="AG91" s="43">
        <v>1.74</v>
      </c>
      <c r="AH91" s="43">
        <v>1.83</v>
      </c>
      <c r="AI91" s="43">
        <v>1.81</v>
      </c>
      <c r="AJ91" s="43">
        <v>1.86</v>
      </c>
      <c r="AK91" s="43">
        <v>1.82</v>
      </c>
      <c r="AL91" s="43">
        <v>1.77</v>
      </c>
      <c r="AM91" s="43">
        <v>1.7</v>
      </c>
      <c r="AN91" s="43">
        <v>1.69</v>
      </c>
      <c r="AO91" s="43">
        <v>1.7</v>
      </c>
      <c r="AP91" s="43">
        <v>1.7</v>
      </c>
      <c r="AQ91" s="43">
        <v>1.7</v>
      </c>
      <c r="AR91" s="43">
        <v>5.49</v>
      </c>
      <c r="AS91" s="43">
        <v>7.65</v>
      </c>
      <c r="AT91" s="43">
        <v>12.5</v>
      </c>
      <c r="AU91" s="43">
        <v>4.88</v>
      </c>
      <c r="AV91" s="43">
        <v>4.88</v>
      </c>
      <c r="AW91" s="43">
        <v>6.1</v>
      </c>
      <c r="AX91" s="43">
        <v>7.62</v>
      </c>
      <c r="AY91" s="43">
        <v>6.1</v>
      </c>
      <c r="AZ91" s="43">
        <v>6.85</v>
      </c>
      <c r="BA91" s="43">
        <v>5.59</v>
      </c>
      <c r="BB91" s="43">
        <v>6.71</v>
      </c>
      <c r="BC91" s="43">
        <v>4.88</v>
      </c>
      <c r="BD91" s="43">
        <v>4.2699999999999996</v>
      </c>
      <c r="BE91" s="43">
        <v>5.79</v>
      </c>
      <c r="BF91" s="43">
        <v>4.57</v>
      </c>
      <c r="BG91" s="43">
        <v>4.88</v>
      </c>
      <c r="BH91" s="43">
        <v>5.49</v>
      </c>
      <c r="BI91" s="43">
        <v>9.9</v>
      </c>
      <c r="BJ91" s="43">
        <v>9.15</v>
      </c>
      <c r="BK91" s="43">
        <v>10.5</v>
      </c>
      <c r="BL91" s="43">
        <v>7.01</v>
      </c>
      <c r="BM91" s="43">
        <v>2.5299999999999998</v>
      </c>
      <c r="BN91" s="43">
        <v>2.95</v>
      </c>
      <c r="BO91" s="43">
        <v>1.52</v>
      </c>
      <c r="BP91" s="43">
        <v>3.05</v>
      </c>
      <c r="BQ91" s="43">
        <v>2.44</v>
      </c>
      <c r="BR91" s="43">
        <v>3.05</v>
      </c>
      <c r="BS91" s="43">
        <v>1.7</v>
      </c>
      <c r="BT91" s="47">
        <v>151070894.6822643</v>
      </c>
      <c r="BU91" s="47">
        <v>19234800</v>
      </c>
      <c r="BV91" s="47">
        <v>58598852</v>
      </c>
      <c r="BW91" s="49">
        <v>9.2819907120364753E-3</v>
      </c>
    </row>
    <row r="92" spans="1:75" ht="19" customHeight="1" x14ac:dyDescent="0.25">
      <c r="A92" s="43" t="s">
        <v>436</v>
      </c>
      <c r="B92" s="43" t="s">
        <v>96</v>
      </c>
      <c r="C92" s="43" t="s">
        <v>87</v>
      </c>
      <c r="D92" s="43" t="s">
        <v>78</v>
      </c>
      <c r="E92" s="43" t="s">
        <v>434</v>
      </c>
      <c r="F92" s="43" t="s">
        <v>80</v>
      </c>
      <c r="G92" s="44">
        <v>19.42856924874442</v>
      </c>
      <c r="H92" s="44">
        <v>1.052637438845063</v>
      </c>
      <c r="I92" s="44">
        <v>1.052637438845063</v>
      </c>
      <c r="J92" s="44" t="s">
        <v>81</v>
      </c>
      <c r="K92" s="44">
        <v>8.75</v>
      </c>
      <c r="L92" s="44">
        <v>9.6</v>
      </c>
      <c r="M92" s="44">
        <v>10.44999980926514</v>
      </c>
      <c r="N92" s="44">
        <v>11.170000076293951</v>
      </c>
      <c r="O92" s="44">
        <v>9.8999996185302734</v>
      </c>
      <c r="P92" s="44">
        <v>10.560000419616699</v>
      </c>
      <c r="Q92" s="43">
        <v>11.17</v>
      </c>
      <c r="R92" s="43">
        <v>11.09</v>
      </c>
      <c r="S92" s="43">
        <v>10.44</v>
      </c>
      <c r="T92" s="43">
        <v>10.24</v>
      </c>
      <c r="U92" s="43">
        <v>10.59</v>
      </c>
      <c r="V92" s="43">
        <v>10.76</v>
      </c>
      <c r="W92" s="43">
        <v>10.74</v>
      </c>
      <c r="X92" s="43">
        <v>10.48</v>
      </c>
      <c r="Y92" s="43">
        <v>10.47</v>
      </c>
      <c r="Z92" s="43">
        <v>10.6</v>
      </c>
      <c r="AA92" s="43">
        <v>10.65</v>
      </c>
      <c r="AB92" s="43">
        <v>10.65</v>
      </c>
      <c r="AC92" s="43">
        <v>10.65</v>
      </c>
      <c r="AD92" s="43">
        <v>10.66</v>
      </c>
      <c r="AE92" s="43">
        <v>10.61</v>
      </c>
      <c r="AF92" s="43">
        <v>10.55</v>
      </c>
      <c r="AG92" s="43">
        <v>10.61</v>
      </c>
      <c r="AH92" s="43">
        <v>10.86</v>
      </c>
      <c r="AI92" s="43">
        <v>10.86</v>
      </c>
      <c r="AJ92" s="43">
        <v>10.81</v>
      </c>
      <c r="AK92" s="43">
        <v>10.72</v>
      </c>
      <c r="AL92" s="43">
        <v>10.63</v>
      </c>
      <c r="AM92" s="43">
        <v>10.68</v>
      </c>
      <c r="AN92" s="43">
        <v>10.76</v>
      </c>
      <c r="AO92" s="43">
        <v>10.73</v>
      </c>
      <c r="AP92" s="43">
        <v>10.71</v>
      </c>
      <c r="AQ92" s="43">
        <v>10.69</v>
      </c>
      <c r="AR92" s="43">
        <v>5.46</v>
      </c>
      <c r="AS92" s="43">
        <v>1.1200000000000001</v>
      </c>
      <c r="AT92" s="43">
        <v>-2.54</v>
      </c>
      <c r="AU92" s="43">
        <v>-3.8</v>
      </c>
      <c r="AV92" s="43">
        <v>0</v>
      </c>
      <c r="AW92" s="43">
        <v>2.67</v>
      </c>
      <c r="AX92" s="43">
        <v>-1.17</v>
      </c>
      <c r="AY92" s="43">
        <v>-0.96</v>
      </c>
      <c r="AZ92" s="43">
        <v>-0.96</v>
      </c>
      <c r="BA92" s="43">
        <v>0.86</v>
      </c>
      <c r="BB92" s="43">
        <v>1.87</v>
      </c>
      <c r="BC92" s="43">
        <v>1.9</v>
      </c>
      <c r="BD92" s="43">
        <v>1.62</v>
      </c>
      <c r="BE92" s="43">
        <v>1.63</v>
      </c>
      <c r="BF92" s="43">
        <v>0.1</v>
      </c>
      <c r="BG92" s="43">
        <v>0.72</v>
      </c>
      <c r="BH92" s="43">
        <v>1.44</v>
      </c>
      <c r="BI92" s="43">
        <v>3.82</v>
      </c>
      <c r="BJ92" s="43">
        <v>2.4900000000000002</v>
      </c>
      <c r="BK92" s="43">
        <v>2.5</v>
      </c>
      <c r="BL92" s="43">
        <v>0.86</v>
      </c>
      <c r="BM92" s="43">
        <v>1.63</v>
      </c>
      <c r="BN92" s="43">
        <v>1.96</v>
      </c>
      <c r="BO92" s="43">
        <v>2.21</v>
      </c>
      <c r="BP92" s="43">
        <v>2.39</v>
      </c>
      <c r="BQ92" s="43">
        <v>2.2000000000000002</v>
      </c>
      <c r="BR92" s="43">
        <v>1</v>
      </c>
      <c r="BS92" s="43">
        <v>10.220000000000001</v>
      </c>
      <c r="BT92" s="47">
        <v>680938707.57141113</v>
      </c>
      <c r="BU92" s="47">
        <v>34752500</v>
      </c>
      <c r="BV92" s="47">
        <v>41536617</v>
      </c>
      <c r="BW92" s="49">
        <v>4.7545374241720263E-2</v>
      </c>
    </row>
    <row r="93" spans="1:75" ht="19" customHeight="1" x14ac:dyDescent="0.25">
      <c r="A93" s="43" t="s">
        <v>239</v>
      </c>
      <c r="B93" s="43" t="s">
        <v>106</v>
      </c>
      <c r="C93" s="43" t="s">
        <v>87</v>
      </c>
      <c r="D93" s="43" t="s">
        <v>98</v>
      </c>
      <c r="E93" s="43" t="s">
        <v>434</v>
      </c>
      <c r="F93" s="43" t="s">
        <v>80</v>
      </c>
      <c r="G93" s="44">
        <v>84.745776581374429</v>
      </c>
      <c r="H93" s="44">
        <v>10.091744122626761</v>
      </c>
      <c r="I93" s="44">
        <v>10.091744122626761</v>
      </c>
      <c r="J93" s="44" t="s">
        <v>81</v>
      </c>
      <c r="K93" s="44">
        <v>0.5899999737739563</v>
      </c>
      <c r="L93" s="44">
        <v>0.61</v>
      </c>
      <c r="M93" s="44">
        <v>1.0900000333786011</v>
      </c>
      <c r="N93" s="44">
        <v>1.4800000190734861</v>
      </c>
      <c r="O93" s="44">
        <v>1.070000052452087</v>
      </c>
      <c r="P93" s="44">
        <v>1.200000047683716</v>
      </c>
      <c r="Q93" s="43">
        <v>1.24</v>
      </c>
      <c r="R93" s="43">
        <v>1.23</v>
      </c>
      <c r="S93" s="43">
        <v>1.35</v>
      </c>
      <c r="T93" s="43">
        <v>1.25</v>
      </c>
      <c r="U93" s="43">
        <v>1.31</v>
      </c>
      <c r="V93" s="43">
        <v>1.32</v>
      </c>
      <c r="W93" s="43">
        <v>1.29</v>
      </c>
      <c r="X93" s="43">
        <v>1.23</v>
      </c>
      <c r="Y93" s="43">
        <v>1.17</v>
      </c>
      <c r="Z93" s="43">
        <v>1.2</v>
      </c>
      <c r="AA93" s="43">
        <v>1.2</v>
      </c>
      <c r="AB93" s="43">
        <v>1.2</v>
      </c>
      <c r="AC93" s="43">
        <v>1.25</v>
      </c>
      <c r="AD93" s="43">
        <v>1.24</v>
      </c>
      <c r="AE93" s="43">
        <v>1.19</v>
      </c>
      <c r="AF93" s="43">
        <v>1.19</v>
      </c>
      <c r="AG93" s="43">
        <v>1.22</v>
      </c>
      <c r="AH93" s="43">
        <v>1.45</v>
      </c>
      <c r="AI93" s="43">
        <v>1.48</v>
      </c>
      <c r="AJ93" s="43">
        <v>1.44</v>
      </c>
      <c r="AK93" s="43">
        <v>1.35</v>
      </c>
      <c r="AL93" s="43">
        <v>1.34</v>
      </c>
      <c r="AM93" s="43">
        <v>1.34</v>
      </c>
      <c r="AN93" s="43">
        <v>1.32</v>
      </c>
      <c r="AO93" s="43">
        <v>1.32</v>
      </c>
      <c r="AP93" s="43">
        <v>1.21</v>
      </c>
      <c r="AQ93" s="43">
        <v>1.21</v>
      </c>
      <c r="AR93" s="43">
        <v>8.15</v>
      </c>
      <c r="AS93" s="43">
        <v>11.01</v>
      </c>
      <c r="AT93" s="43">
        <v>13.76</v>
      </c>
      <c r="AU93" s="43">
        <v>9.83</v>
      </c>
      <c r="AV93" s="43">
        <v>16.55</v>
      </c>
      <c r="AW93" s="43">
        <v>16.510000000000002</v>
      </c>
      <c r="AX93" s="43">
        <v>11.93</v>
      </c>
      <c r="AY93" s="43">
        <v>3.67</v>
      </c>
      <c r="AZ93" s="43">
        <v>7.33</v>
      </c>
      <c r="BA93" s="43">
        <v>5.87</v>
      </c>
      <c r="BB93" s="43">
        <v>8.9600000000000009</v>
      </c>
      <c r="BC93" s="43">
        <v>8.27</v>
      </c>
      <c r="BD93" s="43">
        <v>12.84</v>
      </c>
      <c r="BE93" s="43">
        <v>7.34</v>
      </c>
      <c r="BF93" s="43">
        <v>5.5</v>
      </c>
      <c r="BG93" s="43">
        <v>6.42</v>
      </c>
      <c r="BH93" s="43">
        <v>10.09</v>
      </c>
      <c r="BI93" s="43">
        <v>31.19</v>
      </c>
      <c r="BJ93" s="43">
        <v>29.37</v>
      </c>
      <c r="BK93" s="43">
        <v>21.1</v>
      </c>
      <c r="BL93" s="43">
        <v>19.72</v>
      </c>
      <c r="BM93" s="43">
        <v>20.57</v>
      </c>
      <c r="BN93" s="43">
        <v>19.98</v>
      </c>
      <c r="BO93" s="43">
        <v>19.72</v>
      </c>
      <c r="BP93" s="43">
        <v>10.09</v>
      </c>
      <c r="BQ93" s="43">
        <v>6.33</v>
      </c>
      <c r="BR93" s="43">
        <v>10.09</v>
      </c>
      <c r="BS93" s="43">
        <v>1.1100000000000001</v>
      </c>
      <c r="BT93" s="47">
        <v>11519229.35274839</v>
      </c>
      <c r="BU93" s="47">
        <v>220012400</v>
      </c>
      <c r="BV93" s="47">
        <v>5510540</v>
      </c>
      <c r="BW93" s="49">
        <v>6.2233465322817727E-3</v>
      </c>
    </row>
    <row r="94" spans="1:75" ht="19" customHeight="1" x14ac:dyDescent="0.25">
      <c r="A94" s="43" t="s">
        <v>317</v>
      </c>
      <c r="B94" s="43" t="s">
        <v>118</v>
      </c>
      <c r="C94" s="43" t="s">
        <v>142</v>
      </c>
      <c r="D94" s="43" t="s">
        <v>98</v>
      </c>
      <c r="E94" s="43" t="s">
        <v>439</v>
      </c>
      <c r="F94" s="43" t="s">
        <v>80</v>
      </c>
      <c r="G94" s="44">
        <v>237.78626297183081</v>
      </c>
      <c r="H94" s="44">
        <v>295.48023025038799</v>
      </c>
      <c r="I94" s="44">
        <v>295.48023025038799</v>
      </c>
      <c r="J94" s="44" t="s">
        <v>81</v>
      </c>
      <c r="K94" s="44">
        <v>1.0479999780654909</v>
      </c>
      <c r="L94" s="44">
        <v>1.0900000000000001</v>
      </c>
      <c r="M94" s="44">
        <v>3.5399999618530269</v>
      </c>
      <c r="N94" s="44">
        <v>46.669998168945312</v>
      </c>
      <c r="O94" s="44">
        <v>3.2999999523162842</v>
      </c>
      <c r="P94" s="44">
        <v>14</v>
      </c>
      <c r="Q94" s="43">
        <v>4.2300000000000004</v>
      </c>
      <c r="R94" s="43">
        <v>3.95</v>
      </c>
      <c r="S94" s="43">
        <v>3.82</v>
      </c>
      <c r="T94" s="43">
        <v>4.25</v>
      </c>
      <c r="U94" s="43">
        <v>4.9800000000000004</v>
      </c>
      <c r="V94" s="43">
        <v>4.74</v>
      </c>
      <c r="W94" s="43">
        <v>4.75</v>
      </c>
      <c r="X94" s="43">
        <v>6.5</v>
      </c>
      <c r="Y94" s="43">
        <v>9.25</v>
      </c>
      <c r="Z94" s="43">
        <v>8.6</v>
      </c>
      <c r="AA94" s="43">
        <v>8.6</v>
      </c>
      <c r="AB94" s="43">
        <v>8.2100000000000009</v>
      </c>
      <c r="AC94" s="43">
        <v>8.4</v>
      </c>
      <c r="AD94" s="43">
        <v>8.1999999999999993</v>
      </c>
      <c r="AE94" s="43">
        <v>13.15</v>
      </c>
      <c r="AF94" s="43">
        <v>12.67</v>
      </c>
      <c r="AG94" s="43">
        <v>15.73</v>
      </c>
      <c r="AH94" s="43">
        <v>23.87</v>
      </c>
      <c r="AI94" s="43">
        <v>32.47</v>
      </c>
      <c r="AJ94" s="43">
        <v>32.47</v>
      </c>
      <c r="AK94" s="43">
        <v>32.47</v>
      </c>
      <c r="AL94" s="43">
        <v>26.98</v>
      </c>
      <c r="AM94" s="43">
        <v>31.73</v>
      </c>
      <c r="AN94" s="43">
        <v>25</v>
      </c>
      <c r="AO94" s="43">
        <v>20.36</v>
      </c>
      <c r="AP94" s="43">
        <v>22.23</v>
      </c>
      <c r="AQ94" s="43">
        <v>18.96</v>
      </c>
      <c r="AR94" s="43">
        <v>1.69</v>
      </c>
      <c r="AS94" s="43">
        <v>7.06</v>
      </c>
      <c r="AT94" s="43">
        <v>-0.28000000000000003</v>
      </c>
      <c r="AU94" s="43">
        <v>19.32</v>
      </c>
      <c r="AV94" s="43">
        <v>31.08</v>
      </c>
      <c r="AW94" s="43">
        <v>24.86</v>
      </c>
      <c r="AX94" s="43">
        <v>31.84</v>
      </c>
      <c r="AY94" s="43">
        <v>75.709999999999994</v>
      </c>
      <c r="AZ94" s="43">
        <v>132.83000000000001</v>
      </c>
      <c r="BA94" s="43">
        <v>115.68</v>
      </c>
      <c r="BB94" s="43">
        <v>120.06</v>
      </c>
      <c r="BC94" s="43">
        <v>116.95</v>
      </c>
      <c r="BD94" s="43">
        <v>117.8</v>
      </c>
      <c r="BE94" s="43">
        <v>125.42</v>
      </c>
      <c r="BF94" s="43">
        <v>256.5</v>
      </c>
      <c r="BG94" s="43">
        <v>217.51</v>
      </c>
      <c r="BH94" s="43">
        <v>310.73</v>
      </c>
      <c r="BI94" s="43">
        <v>573.73</v>
      </c>
      <c r="BJ94" s="43">
        <v>816.67</v>
      </c>
      <c r="BK94" s="43">
        <v>816.67</v>
      </c>
      <c r="BL94" s="43">
        <v>816.67</v>
      </c>
      <c r="BM94" s="43">
        <v>635.59</v>
      </c>
      <c r="BN94" s="43">
        <v>477.12</v>
      </c>
      <c r="BO94" s="43">
        <v>418.93</v>
      </c>
      <c r="BP94" s="43">
        <v>353.67</v>
      </c>
      <c r="BQ94" s="43">
        <v>393.5</v>
      </c>
      <c r="BR94" s="43">
        <v>284.45999999999998</v>
      </c>
      <c r="BS94" s="43">
        <v>4.0999999999999996</v>
      </c>
      <c r="BT94" s="47">
        <v>63017309.320926674</v>
      </c>
      <c r="BU94" s="47">
        <v>348301800</v>
      </c>
      <c r="BV94" s="47">
        <v>3940535</v>
      </c>
      <c r="BW94" s="49">
        <v>6.2890191306510412E-2</v>
      </c>
    </row>
    <row r="95" spans="1:75" ht="19" customHeight="1" x14ac:dyDescent="0.25">
      <c r="A95" s="43" t="s">
        <v>444</v>
      </c>
      <c r="B95" s="43" t="s">
        <v>76</v>
      </c>
      <c r="C95" s="43" t="s">
        <v>124</v>
      </c>
      <c r="D95" s="43" t="s">
        <v>109</v>
      </c>
      <c r="E95" s="43" t="s">
        <v>443</v>
      </c>
      <c r="F95" s="43" t="s">
        <v>80</v>
      </c>
      <c r="G95" s="44">
        <v>27.272728504228201</v>
      </c>
      <c r="H95" s="44">
        <v>20.53571590127385</v>
      </c>
      <c r="I95" s="44">
        <v>20.53571590127385</v>
      </c>
      <c r="J95" s="44" t="s">
        <v>81</v>
      </c>
      <c r="K95" s="44">
        <v>0.87999999523162842</v>
      </c>
      <c r="L95" s="44">
        <v>1.49</v>
      </c>
      <c r="M95" s="44">
        <v>1.120000004768372</v>
      </c>
      <c r="N95" s="44">
        <v>1.950000047683716</v>
      </c>
      <c r="O95" s="44">
        <v>0.98000001907348633</v>
      </c>
      <c r="P95" s="44">
        <v>1.3500000238418579</v>
      </c>
      <c r="Q95" s="43">
        <v>1.1200000000000001</v>
      </c>
      <c r="R95" s="43">
        <v>1.18</v>
      </c>
      <c r="S95" s="43">
        <v>1.23</v>
      </c>
      <c r="T95" s="43">
        <v>1.37</v>
      </c>
      <c r="U95" s="43">
        <v>1.29</v>
      </c>
      <c r="V95" s="43">
        <v>1.1399999999999999</v>
      </c>
      <c r="W95" s="43">
        <v>1.1100000000000001</v>
      </c>
      <c r="X95" s="43">
        <v>1.1200000000000001</v>
      </c>
      <c r="Y95" s="43">
        <v>1.1399999999999999</v>
      </c>
      <c r="Z95" s="43">
        <v>1.1499999999999999</v>
      </c>
      <c r="AA95" s="43">
        <v>1.1399999999999999</v>
      </c>
      <c r="AB95" s="43">
        <v>1.22</v>
      </c>
      <c r="AC95" s="43">
        <v>1.26</v>
      </c>
      <c r="AD95" s="43">
        <v>1.26</v>
      </c>
      <c r="AE95" s="43">
        <v>1.4</v>
      </c>
      <c r="AF95" s="43">
        <v>1.55</v>
      </c>
      <c r="AG95" s="43">
        <v>1.95</v>
      </c>
      <c r="AH95" s="43">
        <v>1.63</v>
      </c>
      <c r="AI95" s="43">
        <v>1.54</v>
      </c>
      <c r="AJ95" s="43">
        <v>1.53</v>
      </c>
      <c r="AK95" s="43">
        <v>1.65</v>
      </c>
      <c r="AL95" s="43">
        <v>1.54</v>
      </c>
      <c r="AM95" s="43">
        <v>1.48</v>
      </c>
      <c r="AN95" s="43">
        <v>1.36</v>
      </c>
      <c r="AO95" s="43">
        <v>1.32</v>
      </c>
      <c r="AP95" s="43">
        <v>1.27</v>
      </c>
      <c r="AQ95" s="43">
        <v>1.39</v>
      </c>
      <c r="AR95" s="43">
        <v>-9.3800000000000008</v>
      </c>
      <c r="AS95" s="43">
        <v>4.46</v>
      </c>
      <c r="AT95" s="43">
        <v>7.59</v>
      </c>
      <c r="AU95" s="43">
        <v>14.73</v>
      </c>
      <c r="AV95" s="43">
        <v>0.03</v>
      </c>
      <c r="AW95" s="43">
        <v>-1.79</v>
      </c>
      <c r="AX95" s="43">
        <v>-5.8</v>
      </c>
      <c r="AY95" s="43">
        <v>-2.2000000000000002</v>
      </c>
      <c r="AZ95" s="43">
        <v>0</v>
      </c>
      <c r="BA95" s="43">
        <v>0</v>
      </c>
      <c r="BB95" s="43">
        <v>-0.01</v>
      </c>
      <c r="BC95" s="43">
        <v>5.56</v>
      </c>
      <c r="BD95" s="43">
        <v>9.82</v>
      </c>
      <c r="BE95" s="43">
        <v>9.82</v>
      </c>
      <c r="BF95" s="43">
        <v>15.18</v>
      </c>
      <c r="BG95" s="43">
        <v>36.01</v>
      </c>
      <c r="BH95" s="43">
        <v>40.799999999999997</v>
      </c>
      <c r="BI95" s="43">
        <v>35.71</v>
      </c>
      <c r="BJ95" s="43">
        <v>29.02</v>
      </c>
      <c r="BK95" s="43">
        <v>28.57</v>
      </c>
      <c r="BL95" s="43">
        <v>36.61</v>
      </c>
      <c r="BM95" s="43">
        <v>29.02</v>
      </c>
      <c r="BN95" s="43">
        <v>18.760000000000002</v>
      </c>
      <c r="BO95" s="43">
        <v>16.96</v>
      </c>
      <c r="BP95" s="43">
        <v>5.36</v>
      </c>
      <c r="BQ95" s="43">
        <v>12.1</v>
      </c>
      <c r="BR95" s="43">
        <v>19.2</v>
      </c>
      <c r="BS95" s="43">
        <v>1.03</v>
      </c>
      <c r="BT95" s="47">
        <v>74443376.316940784</v>
      </c>
      <c r="BU95" s="47">
        <v>89551200</v>
      </c>
      <c r="BV95" s="47">
        <v>20408792</v>
      </c>
      <c r="BW95" s="49">
        <v>4.5230506538554559E-2</v>
      </c>
    </row>
    <row r="96" spans="1:75" ht="19" customHeight="1" x14ac:dyDescent="0.25">
      <c r="A96" s="43" t="s">
        <v>445</v>
      </c>
      <c r="B96" s="43" t="s">
        <v>106</v>
      </c>
      <c r="C96" s="43" t="s">
        <v>87</v>
      </c>
      <c r="D96" s="43" t="s">
        <v>98</v>
      </c>
      <c r="E96" s="43" t="s">
        <v>443</v>
      </c>
      <c r="F96" s="43" t="s">
        <v>80</v>
      </c>
      <c r="G96" s="44">
        <v>29.076620328213838</v>
      </c>
      <c r="H96" s="44">
        <v>34.550988152447673</v>
      </c>
      <c r="I96" s="44">
        <v>34.550988152447673</v>
      </c>
      <c r="J96" s="44" t="s">
        <v>81</v>
      </c>
      <c r="K96" s="44">
        <v>5.0900001525878906</v>
      </c>
      <c r="L96" s="44">
        <v>5.59</v>
      </c>
      <c r="M96" s="44">
        <v>6.570000171661377</v>
      </c>
      <c r="N96" s="44">
        <v>9.3500003814697266</v>
      </c>
      <c r="O96" s="44">
        <v>6.179999828338623</v>
      </c>
      <c r="P96" s="44">
        <v>8.8400001525878906</v>
      </c>
      <c r="Q96" s="43">
        <v>7.35</v>
      </c>
      <c r="R96" s="43">
        <v>7.35</v>
      </c>
      <c r="S96" s="43">
        <v>8.26</v>
      </c>
      <c r="T96" s="43">
        <v>7.94</v>
      </c>
      <c r="U96" s="43">
        <v>7.7</v>
      </c>
      <c r="V96" s="43">
        <v>7.15</v>
      </c>
      <c r="W96" s="43">
        <v>7.34</v>
      </c>
      <c r="X96" s="43">
        <v>7.09</v>
      </c>
      <c r="Y96" s="43">
        <v>6.87</v>
      </c>
      <c r="Z96" s="43">
        <v>6.87</v>
      </c>
      <c r="AA96" s="43">
        <v>7.06</v>
      </c>
      <c r="AB96" s="43">
        <v>7.06</v>
      </c>
      <c r="AC96" s="43">
        <v>7.04</v>
      </c>
      <c r="AD96" s="43">
        <v>7.05</v>
      </c>
      <c r="AE96" s="43">
        <v>7.25</v>
      </c>
      <c r="AF96" s="43">
        <v>7.22</v>
      </c>
      <c r="AG96" s="43">
        <v>7.41</v>
      </c>
      <c r="AH96" s="43">
        <v>7.43</v>
      </c>
      <c r="AI96" s="43">
        <v>7.7</v>
      </c>
      <c r="AJ96" s="43">
        <v>7.79</v>
      </c>
      <c r="AK96" s="43">
        <v>8.09</v>
      </c>
      <c r="AL96" s="43">
        <v>9.35</v>
      </c>
      <c r="AM96" s="43">
        <v>7.91</v>
      </c>
      <c r="AN96" s="43">
        <v>7.99</v>
      </c>
      <c r="AO96" s="43">
        <v>8.19</v>
      </c>
      <c r="AP96" s="43">
        <v>8.75</v>
      </c>
      <c r="AQ96" s="43">
        <v>9</v>
      </c>
      <c r="AR96" s="43">
        <v>2.59</v>
      </c>
      <c r="AS96" s="43">
        <v>10.25</v>
      </c>
      <c r="AT96" s="43">
        <v>15.22</v>
      </c>
      <c r="AU96" s="43">
        <v>17.12</v>
      </c>
      <c r="AV96" s="43">
        <v>6.54</v>
      </c>
      <c r="AW96" s="43">
        <v>7.47</v>
      </c>
      <c r="AX96" s="43">
        <v>8.07</v>
      </c>
      <c r="AY96" s="43">
        <v>3.99</v>
      </c>
      <c r="AZ96" s="43">
        <v>2.21</v>
      </c>
      <c r="BA96" s="43">
        <v>3.57</v>
      </c>
      <c r="BB96" s="43">
        <v>6.85</v>
      </c>
      <c r="BC96" s="43">
        <v>6.54</v>
      </c>
      <c r="BD96" s="43">
        <v>6.27</v>
      </c>
      <c r="BE96" s="43">
        <v>7.02</v>
      </c>
      <c r="BF96" s="43">
        <v>7.79</v>
      </c>
      <c r="BG96" s="43">
        <v>9.82</v>
      </c>
      <c r="BH96" s="43">
        <v>12.63</v>
      </c>
      <c r="BI96" s="43">
        <v>12.63</v>
      </c>
      <c r="BJ96" s="43">
        <v>15.3</v>
      </c>
      <c r="BK96" s="43">
        <v>17.03</v>
      </c>
      <c r="BL96" s="43">
        <v>21.46</v>
      </c>
      <c r="BM96" s="43">
        <v>15.6</v>
      </c>
      <c r="BN96" s="43">
        <v>15.91</v>
      </c>
      <c r="BO96" s="43">
        <v>21.01</v>
      </c>
      <c r="BP96" s="43">
        <v>19.850000000000001</v>
      </c>
      <c r="BQ96" s="43">
        <v>25.57</v>
      </c>
      <c r="BR96" s="43">
        <v>36.07</v>
      </c>
      <c r="BS96" s="43">
        <v>6.66</v>
      </c>
      <c r="BT96" s="47">
        <v>233541168.1019783</v>
      </c>
      <c r="BU96" s="47">
        <v>4404300</v>
      </c>
      <c r="BV96" s="47">
        <v>10985337</v>
      </c>
      <c r="BW96" s="49">
        <v>2.0526452670500692E-3</v>
      </c>
    </row>
    <row r="97" spans="1:75" ht="19" customHeight="1" x14ac:dyDescent="0.25">
      <c r="A97" s="43" t="s">
        <v>372</v>
      </c>
      <c r="B97" s="43" t="s">
        <v>118</v>
      </c>
      <c r="C97" s="43" t="s">
        <v>87</v>
      </c>
      <c r="D97" s="43" t="s">
        <v>98</v>
      </c>
      <c r="E97" s="43" t="s">
        <v>443</v>
      </c>
      <c r="F97" s="43" t="s">
        <v>80</v>
      </c>
      <c r="G97" s="44">
        <v>33.137825442226251</v>
      </c>
      <c r="H97" s="44">
        <v>74.008814135386046</v>
      </c>
      <c r="I97" s="44">
        <v>74.008814135386046</v>
      </c>
      <c r="J97" s="44" t="s">
        <v>81</v>
      </c>
      <c r="K97" s="44">
        <v>3.410000085830688</v>
      </c>
      <c r="L97" s="44">
        <v>5.39</v>
      </c>
      <c r="M97" s="44">
        <v>4.5399999618530273</v>
      </c>
      <c r="N97" s="44">
        <v>14.30000019073486</v>
      </c>
      <c r="O97" s="44">
        <v>4.1500000953674316</v>
      </c>
      <c r="P97" s="44">
        <v>7.9000000953674316</v>
      </c>
      <c r="Q97" s="43">
        <v>4.6399999999999997</v>
      </c>
      <c r="R97" s="43">
        <v>4.5</v>
      </c>
      <c r="S97" s="43">
        <v>5.58</v>
      </c>
      <c r="T97" s="43">
        <v>7</v>
      </c>
      <c r="U97" s="43">
        <v>9.5299999999999994</v>
      </c>
      <c r="V97" s="43">
        <v>10.89</v>
      </c>
      <c r="W97" s="43">
        <v>14.3</v>
      </c>
      <c r="X97" s="43">
        <v>11.01</v>
      </c>
      <c r="Y97" s="43">
        <v>10.38</v>
      </c>
      <c r="Z97" s="43">
        <v>9.34</v>
      </c>
      <c r="AA97" s="43">
        <v>7.48</v>
      </c>
      <c r="AB97" s="43">
        <v>7.09</v>
      </c>
      <c r="AC97" s="43">
        <v>6.76</v>
      </c>
      <c r="AD97" s="43">
        <v>9.44</v>
      </c>
      <c r="AE97" s="43">
        <v>9.9499999999999993</v>
      </c>
      <c r="AF97" s="43">
        <v>9.2100000000000009</v>
      </c>
      <c r="AG97" s="43">
        <v>7.5</v>
      </c>
      <c r="AH97" s="43">
        <v>7.8</v>
      </c>
      <c r="AI97" s="43">
        <v>7.5</v>
      </c>
      <c r="AJ97" s="43">
        <v>7.1</v>
      </c>
      <c r="AK97" s="43">
        <v>6.8</v>
      </c>
      <c r="AL97" s="43">
        <v>6.5</v>
      </c>
      <c r="AM97" s="43">
        <v>6.7</v>
      </c>
      <c r="AN97" s="43">
        <v>7.6</v>
      </c>
      <c r="AO97" s="43">
        <v>6.6</v>
      </c>
      <c r="AP97" s="43">
        <v>6.87</v>
      </c>
      <c r="AQ97" s="43">
        <v>7.83</v>
      </c>
      <c r="AR97" s="43">
        <v>-7.93</v>
      </c>
      <c r="AS97" s="43">
        <v>-2.75</v>
      </c>
      <c r="AT97" s="43">
        <v>22.91</v>
      </c>
      <c r="AU97" s="43">
        <v>51.76</v>
      </c>
      <c r="AV97" s="43">
        <v>107.27</v>
      </c>
      <c r="AW97" s="43">
        <v>139.87</v>
      </c>
      <c r="AX97" s="43">
        <v>175.77</v>
      </c>
      <c r="AY97" s="43">
        <v>98.46</v>
      </c>
      <c r="AZ97" s="43">
        <v>99.34</v>
      </c>
      <c r="BA97" s="43">
        <v>56.39</v>
      </c>
      <c r="BB97" s="43">
        <v>54.94</v>
      </c>
      <c r="BC97" s="43">
        <v>36.56</v>
      </c>
      <c r="BD97" s="43">
        <v>43.64</v>
      </c>
      <c r="BE97" s="43">
        <v>74.23</v>
      </c>
      <c r="BF97" s="43">
        <v>95.06</v>
      </c>
      <c r="BG97" s="43">
        <v>58.96</v>
      </c>
      <c r="BH97" s="43">
        <v>46.89</v>
      </c>
      <c r="BI97" s="43">
        <v>56.61</v>
      </c>
      <c r="BJ97" s="43">
        <v>54.19</v>
      </c>
      <c r="BK97" s="43">
        <v>45.93</v>
      </c>
      <c r="BL97" s="43">
        <v>34.75</v>
      </c>
      <c r="BM97" s="43">
        <v>36.72</v>
      </c>
      <c r="BN97" s="43">
        <v>43.28</v>
      </c>
      <c r="BO97" s="43">
        <v>39.869999999999997</v>
      </c>
      <c r="BP97" s="43">
        <v>36.56</v>
      </c>
      <c r="BQ97" s="43">
        <v>45.59</v>
      </c>
      <c r="BR97" s="43">
        <v>72.47</v>
      </c>
      <c r="BS97" s="43">
        <v>7.61</v>
      </c>
      <c r="BT97" s="47">
        <v>24053646.197891239</v>
      </c>
      <c r="BU97" s="47">
        <v>28272100</v>
      </c>
      <c r="BV97" s="47">
        <v>2421100</v>
      </c>
      <c r="BW97" s="49">
        <v>4.9587790673660731E-2</v>
      </c>
    </row>
    <row r="98" spans="1:75" ht="19" customHeight="1" x14ac:dyDescent="0.25">
      <c r="A98" s="43" t="s">
        <v>455</v>
      </c>
      <c r="B98" s="43" t="s">
        <v>83</v>
      </c>
      <c r="C98" s="43" t="s">
        <v>87</v>
      </c>
      <c r="D98" s="43" t="s">
        <v>122</v>
      </c>
      <c r="E98" s="43" t="s">
        <v>454</v>
      </c>
      <c r="F98" s="43" t="s">
        <v>80</v>
      </c>
      <c r="G98" s="44">
        <v>16.666669820351601</v>
      </c>
      <c r="H98" s="44">
        <v>17.00680239008944</v>
      </c>
      <c r="I98" s="44">
        <v>17.00680239008944</v>
      </c>
      <c r="J98" s="44" t="s">
        <v>81</v>
      </c>
      <c r="K98" s="44">
        <v>1.2599999904632571</v>
      </c>
      <c r="L98" s="44">
        <v>1.29</v>
      </c>
      <c r="M98" s="44">
        <v>1.470000028610229</v>
      </c>
      <c r="N98" s="44">
        <v>2.130000114440918</v>
      </c>
      <c r="O98" s="44">
        <v>1.370000004768372</v>
      </c>
      <c r="P98" s="44">
        <v>1.720000028610229</v>
      </c>
      <c r="Q98" s="43">
        <v>1.65</v>
      </c>
      <c r="R98" s="43">
        <v>2.0299999999999998</v>
      </c>
      <c r="S98" s="43">
        <v>1.61</v>
      </c>
      <c r="T98" s="43">
        <v>1.85</v>
      </c>
      <c r="U98" s="43">
        <v>2.13</v>
      </c>
      <c r="V98" s="43">
        <v>1.66</v>
      </c>
      <c r="W98" s="43">
        <v>1.64</v>
      </c>
      <c r="X98" s="43">
        <v>1.6</v>
      </c>
      <c r="Y98" s="43">
        <v>1.56</v>
      </c>
      <c r="Z98" s="43">
        <v>1.47</v>
      </c>
      <c r="AA98" s="43">
        <v>1.47</v>
      </c>
      <c r="AB98" s="43">
        <v>1.47</v>
      </c>
      <c r="AC98" s="43">
        <v>1.56</v>
      </c>
      <c r="AD98" s="43">
        <v>1.64</v>
      </c>
      <c r="AE98" s="43">
        <v>1.65</v>
      </c>
      <c r="AF98" s="43">
        <v>1.59</v>
      </c>
      <c r="AG98" s="43">
        <v>1.57</v>
      </c>
      <c r="AH98" s="43">
        <v>1.56</v>
      </c>
      <c r="AI98" s="43">
        <v>1.63</v>
      </c>
      <c r="AJ98" s="43">
        <v>1.62</v>
      </c>
      <c r="AK98" s="43">
        <v>1.55</v>
      </c>
      <c r="AL98" s="43">
        <v>1.56</v>
      </c>
      <c r="AM98" s="43">
        <v>1.58</v>
      </c>
      <c r="AN98" s="43">
        <v>1.57</v>
      </c>
      <c r="AO98" s="43">
        <v>1.57</v>
      </c>
      <c r="AP98" s="43">
        <v>1.6</v>
      </c>
      <c r="AQ98" s="43">
        <v>1.75</v>
      </c>
      <c r="AR98" s="43">
        <v>7.84</v>
      </c>
      <c r="AS98" s="43">
        <v>17.010000000000002</v>
      </c>
      <c r="AT98" s="43">
        <v>-3.74</v>
      </c>
      <c r="AU98" s="43">
        <v>20.41</v>
      </c>
      <c r="AV98" s="43">
        <v>6.13</v>
      </c>
      <c r="AW98" s="43">
        <v>12.12</v>
      </c>
      <c r="AX98" s="43">
        <v>5.44</v>
      </c>
      <c r="AY98" s="43">
        <v>4.08</v>
      </c>
      <c r="AZ98" s="43">
        <v>-2.04</v>
      </c>
      <c r="BA98" s="43">
        <v>-0.02</v>
      </c>
      <c r="BB98" s="43">
        <v>0</v>
      </c>
      <c r="BC98" s="43">
        <v>0</v>
      </c>
      <c r="BD98" s="43">
        <v>3.87</v>
      </c>
      <c r="BE98" s="43">
        <v>8.84</v>
      </c>
      <c r="BF98" s="43">
        <v>11.56</v>
      </c>
      <c r="BG98" s="43">
        <v>6.85</v>
      </c>
      <c r="BH98" s="43">
        <v>4.08</v>
      </c>
      <c r="BI98" s="43">
        <v>6.12</v>
      </c>
      <c r="BJ98" s="43">
        <v>10.199999999999999</v>
      </c>
      <c r="BK98" s="43">
        <v>5.44</v>
      </c>
      <c r="BL98" s="43">
        <v>4.76</v>
      </c>
      <c r="BM98" s="43">
        <v>5.44</v>
      </c>
      <c r="BN98" s="43">
        <v>6.12</v>
      </c>
      <c r="BO98" s="43">
        <v>6.8</v>
      </c>
      <c r="BP98" s="43">
        <v>5.44</v>
      </c>
      <c r="BQ98" s="43">
        <v>8.84</v>
      </c>
      <c r="BR98" s="43">
        <v>17.010000000000002</v>
      </c>
      <c r="BS98" s="43">
        <v>1.37</v>
      </c>
      <c r="BT98" s="47">
        <v>7543937.246825695</v>
      </c>
      <c r="BU98" s="47">
        <v>3020900</v>
      </c>
      <c r="BV98" s="47">
        <v>2071916</v>
      </c>
      <c r="BW98" s="49">
        <v>1.424816450087745E-2</v>
      </c>
    </row>
    <row r="99" spans="1:75" ht="19" customHeight="1" x14ac:dyDescent="0.25">
      <c r="A99" s="43" t="s">
        <v>460</v>
      </c>
      <c r="B99" s="43" t="s">
        <v>76</v>
      </c>
      <c r="C99" s="43" t="s">
        <v>142</v>
      </c>
      <c r="D99" s="43" t="s">
        <v>98</v>
      </c>
      <c r="E99" s="43" t="s">
        <v>454</v>
      </c>
      <c r="F99" s="43" t="s">
        <v>80</v>
      </c>
      <c r="G99" s="44">
        <v>45.098043798896263</v>
      </c>
      <c r="H99" s="44">
        <v>7.4324333032088239</v>
      </c>
      <c r="I99" s="44">
        <v>7.4324333032088239</v>
      </c>
      <c r="J99" s="44" t="s">
        <v>81</v>
      </c>
      <c r="K99" s="44">
        <v>1.0199999809265139</v>
      </c>
      <c r="L99" s="44">
        <v>1.03</v>
      </c>
      <c r="M99" s="44">
        <v>1.4800000190734861</v>
      </c>
      <c r="N99" s="44">
        <v>2.160000085830688</v>
      </c>
      <c r="O99" s="44">
        <v>1.2599999904632571</v>
      </c>
      <c r="P99" s="44">
        <v>1.5900000333786011</v>
      </c>
      <c r="Q99" s="43">
        <v>1.51</v>
      </c>
      <c r="R99" s="43">
        <v>1.92</v>
      </c>
      <c r="S99" s="43">
        <v>2.16</v>
      </c>
      <c r="T99" s="43">
        <v>1.68</v>
      </c>
      <c r="U99" s="43">
        <v>1.62</v>
      </c>
      <c r="V99" s="43">
        <v>1.56</v>
      </c>
      <c r="W99" s="43">
        <v>1.53</v>
      </c>
      <c r="X99" s="43">
        <v>1.53</v>
      </c>
      <c r="Y99" s="43">
        <v>1.58</v>
      </c>
      <c r="Z99" s="43">
        <v>1.52</v>
      </c>
      <c r="AA99" s="43">
        <v>1.55</v>
      </c>
      <c r="AB99" s="43">
        <v>1.53</v>
      </c>
      <c r="AC99" s="43">
        <v>1.47</v>
      </c>
      <c r="AD99" s="43">
        <v>1.46</v>
      </c>
      <c r="AE99" s="43">
        <v>1.37</v>
      </c>
      <c r="AF99" s="43">
        <v>1.37</v>
      </c>
      <c r="AG99" s="43">
        <v>1.36</v>
      </c>
      <c r="AH99" s="43">
        <v>1.35</v>
      </c>
      <c r="AI99" s="43">
        <v>1.34</v>
      </c>
      <c r="AJ99" s="43">
        <v>1.38</v>
      </c>
      <c r="AK99" s="43">
        <v>1.39</v>
      </c>
      <c r="AL99" s="43">
        <v>1.42</v>
      </c>
      <c r="AM99" s="43">
        <v>1.38</v>
      </c>
      <c r="AN99" s="43">
        <v>1.37</v>
      </c>
      <c r="AO99" s="43">
        <v>1.41</v>
      </c>
      <c r="AP99" s="43">
        <v>1.58</v>
      </c>
      <c r="AQ99" s="43">
        <v>1.65</v>
      </c>
      <c r="AR99" s="43">
        <v>1.35</v>
      </c>
      <c r="AS99" s="43">
        <v>29.73</v>
      </c>
      <c r="AT99" s="43">
        <v>12.16</v>
      </c>
      <c r="AU99" s="43">
        <v>0</v>
      </c>
      <c r="AV99" s="43">
        <v>5.55</v>
      </c>
      <c r="AW99" s="43">
        <v>-0.68</v>
      </c>
      <c r="AX99" s="43">
        <v>1.35</v>
      </c>
      <c r="AY99" s="43">
        <v>1.69</v>
      </c>
      <c r="AZ99" s="43">
        <v>0.68</v>
      </c>
      <c r="BA99" s="43">
        <v>2.0299999999999998</v>
      </c>
      <c r="BB99" s="43">
        <v>2.0299999999999998</v>
      </c>
      <c r="BC99" s="43">
        <v>-1.35</v>
      </c>
      <c r="BD99" s="43">
        <v>-0.7</v>
      </c>
      <c r="BE99" s="43">
        <v>-9.8000000000000007</v>
      </c>
      <c r="BF99" s="43">
        <v>-8.7799999999999994</v>
      </c>
      <c r="BG99" s="43">
        <v>-9.4600000000000009</v>
      </c>
      <c r="BH99" s="43">
        <v>-13.51</v>
      </c>
      <c r="BI99" s="43">
        <v>-10.14</v>
      </c>
      <c r="BJ99" s="43">
        <v>-10.81</v>
      </c>
      <c r="BK99" s="43">
        <v>-7.43</v>
      </c>
      <c r="BL99" s="43">
        <v>-7.43</v>
      </c>
      <c r="BM99" s="43">
        <v>-7.43</v>
      </c>
      <c r="BN99" s="43">
        <v>-9.4600000000000009</v>
      </c>
      <c r="BO99" s="43">
        <v>-8.11</v>
      </c>
      <c r="BP99" s="43">
        <v>-5.41</v>
      </c>
      <c r="BQ99" s="43">
        <v>0</v>
      </c>
      <c r="BR99" s="43">
        <v>8.11</v>
      </c>
      <c r="BS99" s="43">
        <v>1.42</v>
      </c>
      <c r="BT99" s="47">
        <v>87858425.132274628</v>
      </c>
      <c r="BU99" s="47">
        <v>14647500</v>
      </c>
      <c r="BV99" s="47">
        <v>16665944</v>
      </c>
      <c r="BW99" s="49">
        <v>2.5924124070019678E-3</v>
      </c>
    </row>
    <row r="100" spans="1:75" ht="19" customHeight="1" x14ac:dyDescent="0.25">
      <c r="A100" s="43" t="s">
        <v>464</v>
      </c>
      <c r="B100" s="43" t="s">
        <v>111</v>
      </c>
      <c r="C100" s="43" t="s">
        <v>124</v>
      </c>
      <c r="D100" s="43" t="s">
        <v>98</v>
      </c>
      <c r="E100" s="43" t="s">
        <v>463</v>
      </c>
      <c r="F100" s="43" t="s">
        <v>80</v>
      </c>
      <c r="G100" s="44">
        <v>21.666673068647199</v>
      </c>
      <c r="H100" s="44">
        <v>5.9360672431823724</v>
      </c>
      <c r="I100" s="44">
        <v>5.9360672431823724</v>
      </c>
      <c r="J100" s="44" t="s">
        <v>81</v>
      </c>
      <c r="K100" s="44">
        <v>1.799999952316284</v>
      </c>
      <c r="L100" s="44">
        <v>1.9</v>
      </c>
      <c r="M100" s="44">
        <v>2.190000057220459</v>
      </c>
      <c r="N100" s="44">
        <v>2.4500000476837158</v>
      </c>
      <c r="O100" s="44">
        <v>2.0199999809265141</v>
      </c>
      <c r="P100" s="44">
        <v>2.3199999332427979</v>
      </c>
      <c r="Q100" s="43">
        <v>2.19</v>
      </c>
      <c r="R100" s="43">
        <v>2.1</v>
      </c>
      <c r="S100" s="43">
        <v>2.16</v>
      </c>
      <c r="T100" s="43">
        <v>2.2599999999999998</v>
      </c>
      <c r="U100" s="43">
        <v>2.4500000000000002</v>
      </c>
      <c r="V100" s="43">
        <v>2.35</v>
      </c>
      <c r="W100" s="43">
        <v>2.36</v>
      </c>
      <c r="X100" s="43">
        <v>2.44</v>
      </c>
      <c r="Y100" s="43">
        <v>2.36</v>
      </c>
      <c r="Z100" s="43">
        <v>2.34</v>
      </c>
      <c r="AA100" s="43">
        <v>2.34</v>
      </c>
      <c r="AB100" s="43">
        <v>2.31</v>
      </c>
      <c r="AC100" s="43">
        <v>2.31</v>
      </c>
      <c r="AD100" s="43">
        <v>2.31</v>
      </c>
      <c r="AE100" s="43">
        <v>2.3199999999999998</v>
      </c>
      <c r="AF100" s="43">
        <v>2.31</v>
      </c>
      <c r="AG100" s="43">
        <v>2.31</v>
      </c>
      <c r="AH100" s="43">
        <v>2.3199999999999998</v>
      </c>
      <c r="AI100" s="43">
        <v>2.31</v>
      </c>
      <c r="AJ100" s="43">
        <v>2.31</v>
      </c>
      <c r="AK100" s="43">
        <v>2.31</v>
      </c>
      <c r="AL100" s="43">
        <v>2.31</v>
      </c>
      <c r="AM100" s="43">
        <v>2.31</v>
      </c>
      <c r="AN100" s="43">
        <v>2.34</v>
      </c>
      <c r="AO100" s="43">
        <v>2.3199999999999998</v>
      </c>
      <c r="AP100" s="43">
        <v>2.33</v>
      </c>
      <c r="AQ100" s="43">
        <v>2.34</v>
      </c>
      <c r="AR100" s="43">
        <v>-5.48</v>
      </c>
      <c r="AS100" s="43">
        <v>-7.31</v>
      </c>
      <c r="AT100" s="43">
        <v>-2.2799999999999998</v>
      </c>
      <c r="AU100" s="43">
        <v>2.2799999999999998</v>
      </c>
      <c r="AV100" s="43">
        <v>3.2</v>
      </c>
      <c r="AW100" s="43">
        <v>5.0199999999999996</v>
      </c>
      <c r="AX100" s="43">
        <v>7.76</v>
      </c>
      <c r="AY100" s="43">
        <v>6.39</v>
      </c>
      <c r="AZ100" s="43">
        <v>6.39</v>
      </c>
      <c r="BA100" s="43">
        <v>6.39</v>
      </c>
      <c r="BB100" s="43">
        <v>5.48</v>
      </c>
      <c r="BC100" s="43">
        <v>5.0199999999999996</v>
      </c>
      <c r="BD100" s="43">
        <v>5.0199999999999996</v>
      </c>
      <c r="BE100" s="43">
        <v>5.48</v>
      </c>
      <c r="BF100" s="43">
        <v>5.0199999999999996</v>
      </c>
      <c r="BG100" s="43">
        <v>5.0199999999999996</v>
      </c>
      <c r="BH100" s="43">
        <v>5.0199999999999996</v>
      </c>
      <c r="BI100" s="43">
        <v>5.0199999999999996</v>
      </c>
      <c r="BJ100" s="43">
        <v>5.0199999999999996</v>
      </c>
      <c r="BK100" s="43">
        <v>5.0199999999999996</v>
      </c>
      <c r="BL100" s="43">
        <v>5.0199999999999996</v>
      </c>
      <c r="BM100" s="43">
        <v>5.0199999999999996</v>
      </c>
      <c r="BN100" s="43">
        <v>5.0199999999999996</v>
      </c>
      <c r="BO100" s="43">
        <v>5.48</v>
      </c>
      <c r="BP100" s="43">
        <v>5.12</v>
      </c>
      <c r="BQ100" s="43">
        <v>5.48</v>
      </c>
      <c r="BR100" s="43">
        <v>6.62</v>
      </c>
      <c r="BS100" s="43">
        <v>2.2599999999999998</v>
      </c>
      <c r="BT100" s="47">
        <v>303680755.45458978</v>
      </c>
      <c r="BU100" s="47">
        <v>3038800</v>
      </c>
      <c r="BV100" s="47">
        <v>28164587</v>
      </c>
      <c r="BW100" s="49">
        <v>2.0983797845145042E-3</v>
      </c>
    </row>
    <row r="101" spans="1:75" ht="19" customHeight="1" x14ac:dyDescent="0.25">
      <c r="A101" s="43" t="s">
        <v>446</v>
      </c>
      <c r="B101" s="43" t="s">
        <v>118</v>
      </c>
      <c r="C101" s="43" t="s">
        <v>97</v>
      </c>
      <c r="D101" s="43" t="s">
        <v>98</v>
      </c>
      <c r="E101" s="43" t="s">
        <v>463</v>
      </c>
      <c r="F101" s="43" t="s">
        <v>80</v>
      </c>
      <c r="G101" s="44">
        <v>22.065716663823551</v>
      </c>
      <c r="H101" s="44">
        <v>10</v>
      </c>
      <c r="I101" s="44">
        <v>10</v>
      </c>
      <c r="J101" s="44" t="s">
        <v>81</v>
      </c>
      <c r="K101" s="44">
        <v>2.130000114440918</v>
      </c>
      <c r="L101" s="44">
        <v>2.23</v>
      </c>
      <c r="M101" s="44">
        <v>2.5999999046325679</v>
      </c>
      <c r="N101" s="44">
        <v>3.279999971389771</v>
      </c>
      <c r="O101" s="44">
        <v>2.3599998950958252</v>
      </c>
      <c r="P101" s="44">
        <v>2.8599998950958252</v>
      </c>
      <c r="Q101" s="43">
        <v>2.68</v>
      </c>
      <c r="R101" s="43">
        <v>2.6</v>
      </c>
      <c r="S101" s="43">
        <v>2.52</v>
      </c>
      <c r="T101" s="43">
        <v>2.52</v>
      </c>
      <c r="U101" s="43">
        <v>2.48</v>
      </c>
      <c r="V101" s="43">
        <v>2.7</v>
      </c>
      <c r="W101" s="43">
        <v>2.7</v>
      </c>
      <c r="X101" s="43">
        <v>2.99</v>
      </c>
      <c r="Y101" s="43">
        <v>2.92</v>
      </c>
      <c r="Z101" s="43">
        <v>2.95</v>
      </c>
      <c r="AA101" s="43">
        <v>3.09</v>
      </c>
      <c r="AB101" s="43">
        <v>3.11</v>
      </c>
      <c r="AC101" s="43">
        <v>3.28</v>
      </c>
      <c r="AD101" s="43">
        <v>3.17</v>
      </c>
      <c r="AE101" s="43">
        <v>2.93</v>
      </c>
      <c r="AF101" s="43">
        <v>2.88</v>
      </c>
      <c r="AG101" s="43">
        <v>2.98</v>
      </c>
      <c r="AH101" s="43">
        <v>2.78</v>
      </c>
      <c r="AI101" s="43">
        <v>2.74</v>
      </c>
      <c r="AJ101" s="43">
        <v>2.77</v>
      </c>
      <c r="AK101" s="43">
        <v>2.8</v>
      </c>
      <c r="AL101" s="43">
        <v>2.8</v>
      </c>
      <c r="AM101" s="43">
        <v>2.88</v>
      </c>
      <c r="AN101" s="43">
        <v>3.15</v>
      </c>
      <c r="AO101" s="43">
        <v>3.19</v>
      </c>
      <c r="AP101" s="43">
        <v>2.97</v>
      </c>
      <c r="AQ101" s="43">
        <v>2.88</v>
      </c>
      <c r="AR101" s="43">
        <v>-0.14000000000000001</v>
      </c>
      <c r="AS101" s="43">
        <v>-0.38</v>
      </c>
      <c r="AT101" s="43">
        <v>-8.85</v>
      </c>
      <c r="AU101" s="43">
        <v>-5.19</v>
      </c>
      <c r="AV101" s="43">
        <v>-6.93</v>
      </c>
      <c r="AW101" s="43">
        <v>-2.7</v>
      </c>
      <c r="AX101" s="43">
        <v>2.65</v>
      </c>
      <c r="AY101" s="43">
        <v>9.16</v>
      </c>
      <c r="AZ101" s="43">
        <v>9.14</v>
      </c>
      <c r="BA101" s="43">
        <v>9.56</v>
      </c>
      <c r="BB101" s="43">
        <v>11.35</v>
      </c>
      <c r="BC101" s="43">
        <v>16.22</v>
      </c>
      <c r="BD101" s="43">
        <v>21.92</v>
      </c>
      <c r="BE101" s="43">
        <v>11.54</v>
      </c>
      <c r="BF101" s="43">
        <v>9.33</v>
      </c>
      <c r="BG101" s="43">
        <v>10</v>
      </c>
      <c r="BH101" s="43">
        <v>6.73</v>
      </c>
      <c r="BI101" s="43">
        <v>2.75</v>
      </c>
      <c r="BJ101" s="43">
        <v>2.12</v>
      </c>
      <c r="BK101" s="43">
        <v>4.54</v>
      </c>
      <c r="BL101" s="43">
        <v>5.19</v>
      </c>
      <c r="BM101" s="43">
        <v>6.82</v>
      </c>
      <c r="BN101" s="43">
        <v>10.71</v>
      </c>
      <c r="BO101" s="43">
        <v>20.38</v>
      </c>
      <c r="BP101" s="43">
        <v>7.68</v>
      </c>
      <c r="BQ101" s="43">
        <v>10</v>
      </c>
      <c r="BR101" s="43">
        <v>9.23</v>
      </c>
      <c r="BS101" s="43">
        <v>2.4</v>
      </c>
      <c r="BT101" s="47">
        <v>141712734.8020077</v>
      </c>
      <c r="BU101" s="47">
        <v>118027400</v>
      </c>
      <c r="BV101" s="47">
        <v>28805974</v>
      </c>
      <c r="BW101" s="49">
        <v>8.0745264853741797E-2</v>
      </c>
    </row>
    <row r="102" spans="1:75" ht="19" customHeight="1" x14ac:dyDescent="0.25">
      <c r="A102" s="43" t="s">
        <v>466</v>
      </c>
      <c r="B102" s="43" t="s">
        <v>96</v>
      </c>
      <c r="C102" s="43" t="s">
        <v>124</v>
      </c>
      <c r="D102" s="43" t="s">
        <v>98</v>
      </c>
      <c r="E102" s="43" t="s">
        <v>463</v>
      </c>
      <c r="F102" s="43" t="s">
        <v>80</v>
      </c>
      <c r="G102" s="44">
        <v>25.215514472881679</v>
      </c>
      <c r="H102" s="44">
        <v>1.5490540096077361</v>
      </c>
      <c r="I102" s="44">
        <v>1.5490540096077361</v>
      </c>
      <c r="J102" s="44" t="s">
        <v>81</v>
      </c>
      <c r="K102" s="44">
        <v>0.92799997329711914</v>
      </c>
      <c r="L102" s="44">
        <v>0.95</v>
      </c>
      <c r="M102" s="44">
        <v>1.1619999408721919</v>
      </c>
      <c r="N102" s="44">
        <v>1.25</v>
      </c>
      <c r="O102" s="44">
        <v>1.080000042915344</v>
      </c>
      <c r="P102" s="44">
        <v>1.179999947547913</v>
      </c>
      <c r="Q102" s="43">
        <v>1.17</v>
      </c>
      <c r="R102" s="43">
        <v>1.23</v>
      </c>
      <c r="S102" s="43">
        <v>1.2</v>
      </c>
      <c r="T102" s="43">
        <v>1.23</v>
      </c>
      <c r="U102" s="43">
        <v>1.21</v>
      </c>
      <c r="V102" s="43">
        <v>1.22</v>
      </c>
      <c r="W102" s="43">
        <v>1.25</v>
      </c>
      <c r="X102" s="43">
        <v>1.2</v>
      </c>
      <c r="Y102" s="43">
        <v>1.17</v>
      </c>
      <c r="Z102" s="43">
        <v>1.17</v>
      </c>
      <c r="AA102" s="43">
        <v>1.1599999999999999</v>
      </c>
      <c r="AB102" s="43">
        <v>1.18</v>
      </c>
      <c r="AC102" s="43">
        <v>1.18</v>
      </c>
      <c r="AD102" s="43">
        <v>1.18</v>
      </c>
      <c r="AE102" s="43">
        <v>1.18</v>
      </c>
      <c r="AF102" s="43">
        <v>1.18</v>
      </c>
      <c r="AG102" s="43">
        <v>1.18</v>
      </c>
      <c r="AH102" s="43">
        <v>1.18</v>
      </c>
      <c r="AI102" s="43">
        <v>1.17</v>
      </c>
      <c r="AJ102" s="43">
        <v>1.17</v>
      </c>
      <c r="AK102" s="43">
        <v>1.17</v>
      </c>
      <c r="AL102" s="43">
        <v>1.17</v>
      </c>
      <c r="AM102" s="43">
        <v>1.17</v>
      </c>
      <c r="AN102" s="43">
        <v>1.18</v>
      </c>
      <c r="AO102" s="43">
        <v>1.17</v>
      </c>
      <c r="AP102" s="43">
        <v>1.17</v>
      </c>
      <c r="AQ102" s="43">
        <v>1.18</v>
      </c>
      <c r="AR102" s="43">
        <v>-1.03</v>
      </c>
      <c r="AS102" s="43">
        <v>-1.02</v>
      </c>
      <c r="AT102" s="43">
        <v>-1.89</v>
      </c>
      <c r="AU102" s="43">
        <v>3.27</v>
      </c>
      <c r="AV102" s="43">
        <v>0.11</v>
      </c>
      <c r="AW102" s="43">
        <v>1.98</v>
      </c>
      <c r="AX102" s="43">
        <v>3.27</v>
      </c>
      <c r="AY102" s="43">
        <v>-0.16</v>
      </c>
      <c r="AZ102" s="43">
        <v>0.69</v>
      </c>
      <c r="BA102" s="43">
        <v>-1.03</v>
      </c>
      <c r="BB102" s="43">
        <v>-0.17</v>
      </c>
      <c r="BC102" s="43">
        <v>0.69</v>
      </c>
      <c r="BD102" s="43">
        <v>1.53</v>
      </c>
      <c r="BE102" s="43">
        <v>1.55</v>
      </c>
      <c r="BF102" s="43">
        <v>0.92</v>
      </c>
      <c r="BG102" s="43">
        <v>0.69</v>
      </c>
      <c r="BH102" s="43">
        <v>0.7</v>
      </c>
      <c r="BI102" s="43">
        <v>0.71</v>
      </c>
      <c r="BJ102" s="43">
        <v>0.26</v>
      </c>
      <c r="BK102" s="43">
        <v>0.68</v>
      </c>
      <c r="BL102" s="43">
        <v>0.69</v>
      </c>
      <c r="BM102" s="43">
        <v>-0.16</v>
      </c>
      <c r="BN102" s="43">
        <v>-0.17</v>
      </c>
      <c r="BO102" s="43">
        <v>0.69</v>
      </c>
      <c r="BP102" s="43">
        <v>0.69</v>
      </c>
      <c r="BQ102" s="43">
        <v>0.26</v>
      </c>
      <c r="BR102" s="43">
        <v>1.54</v>
      </c>
      <c r="BS102" s="43">
        <v>1.1299999999999999</v>
      </c>
      <c r="BT102" s="47">
        <v>143353608.7055206</v>
      </c>
      <c r="BU102" s="47">
        <v>6692600</v>
      </c>
      <c r="BV102" s="47">
        <v>28217401</v>
      </c>
      <c r="BW102" s="49">
        <v>4.1957088819058854E-3</v>
      </c>
    </row>
    <row r="103" spans="1:75" ht="19" customHeight="1" x14ac:dyDescent="0.25">
      <c r="A103" s="43" t="s">
        <v>473</v>
      </c>
      <c r="B103" s="43" t="s">
        <v>111</v>
      </c>
      <c r="C103" s="43" t="s">
        <v>87</v>
      </c>
      <c r="D103" s="43" t="s">
        <v>78</v>
      </c>
      <c r="E103" s="43" t="s">
        <v>474</v>
      </c>
      <c r="F103" s="43" t="s">
        <v>80</v>
      </c>
      <c r="G103" s="44">
        <v>22.819762626585359</v>
      </c>
      <c r="H103" s="44">
        <v>13.254436814673539</v>
      </c>
      <c r="I103" s="44">
        <v>13.254436814673539</v>
      </c>
      <c r="J103" s="44" t="s">
        <v>81</v>
      </c>
      <c r="K103" s="44">
        <v>6.880000114440918</v>
      </c>
      <c r="L103" s="44">
        <v>6.92</v>
      </c>
      <c r="M103" s="44">
        <v>8.4499998092651367</v>
      </c>
      <c r="N103" s="44">
        <v>10.489999771118161</v>
      </c>
      <c r="O103" s="44">
        <v>8.1499996185302734</v>
      </c>
      <c r="P103" s="44">
        <v>9.5699996948242188</v>
      </c>
      <c r="Q103" s="43">
        <v>8.76</v>
      </c>
      <c r="R103" s="43">
        <v>8.8000000000000007</v>
      </c>
      <c r="S103" s="43">
        <v>9.49</v>
      </c>
      <c r="T103" s="43">
        <v>9.35</v>
      </c>
      <c r="U103" s="43">
        <v>10.09</v>
      </c>
      <c r="V103" s="43">
        <v>10.050000000000001</v>
      </c>
      <c r="W103" s="43">
        <v>9.83</v>
      </c>
      <c r="X103" s="43">
        <v>10.24</v>
      </c>
      <c r="Y103" s="43">
        <v>10.49</v>
      </c>
      <c r="Z103" s="43">
        <v>10.15</v>
      </c>
      <c r="AA103" s="43">
        <v>10.35</v>
      </c>
      <c r="AB103" s="43">
        <v>9.7899999999999991</v>
      </c>
      <c r="AC103" s="43">
        <v>9.94</v>
      </c>
      <c r="AD103" s="43">
        <v>9.74</v>
      </c>
      <c r="AE103" s="43">
        <v>9.9600000000000009</v>
      </c>
      <c r="AF103" s="43">
        <v>9.85</v>
      </c>
      <c r="AG103" s="43">
        <v>9.75</v>
      </c>
      <c r="AH103" s="43">
        <v>9.74</v>
      </c>
      <c r="AI103" s="43">
        <v>9.5399999999999991</v>
      </c>
      <c r="AJ103" s="43">
        <v>9.65</v>
      </c>
      <c r="AK103" s="43">
        <v>9.84</v>
      </c>
      <c r="AL103" s="43">
        <v>9.84</v>
      </c>
      <c r="AM103" s="43">
        <v>9.65</v>
      </c>
      <c r="AN103" s="43">
        <v>9.61</v>
      </c>
      <c r="AO103" s="43">
        <v>9.8000000000000007</v>
      </c>
      <c r="AP103" s="43">
        <v>9.75</v>
      </c>
      <c r="AQ103" s="43">
        <v>9.73</v>
      </c>
      <c r="AR103" s="43">
        <v>-1.07</v>
      </c>
      <c r="AS103" s="43">
        <v>1.54</v>
      </c>
      <c r="AT103" s="43">
        <v>10.71</v>
      </c>
      <c r="AU103" s="43">
        <v>7.4</v>
      </c>
      <c r="AV103" s="43">
        <v>18.46</v>
      </c>
      <c r="AW103" s="43">
        <v>12.31</v>
      </c>
      <c r="AX103" s="43">
        <v>12.19</v>
      </c>
      <c r="AY103" s="43">
        <v>20.239999999999998</v>
      </c>
      <c r="AZ103" s="43">
        <v>19.64</v>
      </c>
      <c r="BA103" s="43">
        <v>18.7</v>
      </c>
      <c r="BB103" s="43">
        <v>14.2</v>
      </c>
      <c r="BC103" s="43">
        <v>14.79</v>
      </c>
      <c r="BD103" s="43">
        <v>13.96</v>
      </c>
      <c r="BE103" s="43">
        <v>14.67</v>
      </c>
      <c r="BF103" s="43">
        <v>16.45</v>
      </c>
      <c r="BG103" s="43">
        <v>13.96</v>
      </c>
      <c r="BH103" s="43">
        <v>14.67</v>
      </c>
      <c r="BI103" s="43">
        <v>11.12</v>
      </c>
      <c r="BJ103" s="43">
        <v>12.31</v>
      </c>
      <c r="BK103" s="43">
        <v>11.54</v>
      </c>
      <c r="BL103" s="43">
        <v>15.98</v>
      </c>
      <c r="BM103" s="43">
        <v>13.49</v>
      </c>
      <c r="BN103" s="43">
        <v>12.07</v>
      </c>
      <c r="BO103" s="43">
        <v>13.49</v>
      </c>
      <c r="BP103" s="43">
        <v>13.61</v>
      </c>
      <c r="BQ103" s="43">
        <v>13.96</v>
      </c>
      <c r="BR103" s="43">
        <v>13.37</v>
      </c>
      <c r="BS103" s="43">
        <v>9.25</v>
      </c>
      <c r="BT103" s="47">
        <v>201967670.4411507</v>
      </c>
      <c r="BU103" s="47">
        <v>11877600</v>
      </c>
      <c r="BV103" s="47">
        <v>9765661</v>
      </c>
      <c r="BW103" s="49">
        <v>4.0050540357688029E-3</v>
      </c>
    </row>
    <row r="104" spans="1:75" ht="19" customHeight="1" x14ac:dyDescent="0.25">
      <c r="A104" s="43" t="s">
        <v>475</v>
      </c>
      <c r="B104" s="43" t="s">
        <v>106</v>
      </c>
      <c r="C104" s="43" t="s">
        <v>87</v>
      </c>
      <c r="D104" s="43" t="s">
        <v>78</v>
      </c>
      <c r="E104" s="43" t="s">
        <v>474</v>
      </c>
      <c r="F104" s="43" t="s">
        <v>80</v>
      </c>
      <c r="G104" s="44">
        <v>64.017344744717093</v>
      </c>
      <c r="H104" s="44">
        <v>1.497797978681052</v>
      </c>
      <c r="I104" s="44">
        <v>1.497797978681052</v>
      </c>
      <c r="J104" s="44" t="s">
        <v>81</v>
      </c>
      <c r="K104" s="44">
        <v>6.9200000762939453</v>
      </c>
      <c r="L104" s="44">
        <v>6.99</v>
      </c>
      <c r="M104" s="44">
        <v>11.35000038146973</v>
      </c>
      <c r="N104" s="44">
        <v>11.829999923706049</v>
      </c>
      <c r="O104" s="44">
        <v>11.310000419616699</v>
      </c>
      <c r="P104" s="44">
        <v>11.52000045776367</v>
      </c>
      <c r="Q104" s="43">
        <v>11.8</v>
      </c>
      <c r="R104" s="43">
        <v>11.74</v>
      </c>
      <c r="S104" s="43">
        <v>11.71</v>
      </c>
      <c r="T104" s="43">
        <v>11.7</v>
      </c>
      <c r="U104" s="43">
        <v>11.6</v>
      </c>
      <c r="V104" s="43">
        <v>11.7</v>
      </c>
      <c r="W104" s="43">
        <v>11.71</v>
      </c>
      <c r="X104" s="43">
        <v>11.83</v>
      </c>
      <c r="Y104" s="43">
        <v>11.65</v>
      </c>
      <c r="Z104" s="43">
        <v>11.6</v>
      </c>
      <c r="AA104" s="43">
        <v>11.64</v>
      </c>
      <c r="AB104" s="43">
        <v>11.62</v>
      </c>
      <c r="AC104" s="43">
        <v>11.6</v>
      </c>
      <c r="AD104" s="43">
        <v>11.6</v>
      </c>
      <c r="AE104" s="43">
        <v>11.58</v>
      </c>
      <c r="AF104" s="43">
        <v>11.57</v>
      </c>
      <c r="AG104" s="43">
        <v>11.57</v>
      </c>
      <c r="AH104" s="43">
        <v>11.58</v>
      </c>
      <c r="AI104" s="43">
        <v>11.56</v>
      </c>
      <c r="AJ104" s="43">
        <v>11.63</v>
      </c>
      <c r="AK104" s="43">
        <v>11.63</v>
      </c>
      <c r="AL104" s="43">
        <v>11.59</v>
      </c>
      <c r="AM104" s="43">
        <v>11.6</v>
      </c>
      <c r="AN104" s="43">
        <v>11.68</v>
      </c>
      <c r="AO104" s="43">
        <v>11.7</v>
      </c>
      <c r="AP104" s="43">
        <v>11.62</v>
      </c>
      <c r="AQ104" s="43">
        <v>11.65</v>
      </c>
      <c r="AR104" s="43">
        <v>2.91</v>
      </c>
      <c r="AS104" s="43">
        <v>0.24</v>
      </c>
      <c r="AT104" s="43">
        <v>3.08</v>
      </c>
      <c r="AU104" s="43">
        <v>1.32</v>
      </c>
      <c r="AV104" s="43">
        <v>1.1499999999999999</v>
      </c>
      <c r="AW104" s="43">
        <v>2.4700000000000002</v>
      </c>
      <c r="AX104" s="43">
        <v>2.82</v>
      </c>
      <c r="AY104" s="43">
        <v>2.2000000000000002</v>
      </c>
      <c r="AZ104" s="43">
        <v>2.0299999999999998</v>
      </c>
      <c r="BA104" s="43">
        <v>2.12</v>
      </c>
      <c r="BB104" s="43">
        <v>2.0299999999999998</v>
      </c>
      <c r="BC104" s="43">
        <v>1.85</v>
      </c>
      <c r="BD104" s="43">
        <v>1.96</v>
      </c>
      <c r="BE104" s="43">
        <v>1.94</v>
      </c>
      <c r="BF104" s="43">
        <v>1.81</v>
      </c>
      <c r="BG104" s="43">
        <v>1.67</v>
      </c>
      <c r="BH104" s="43">
        <v>1.76</v>
      </c>
      <c r="BI104" s="43">
        <v>1.41</v>
      </c>
      <c r="BJ104" s="43">
        <v>1.81</v>
      </c>
      <c r="BK104" s="43">
        <v>2.42</v>
      </c>
      <c r="BL104" s="43">
        <v>1.5</v>
      </c>
      <c r="BM104" s="43">
        <v>2.0299999999999998</v>
      </c>
      <c r="BN104" s="43">
        <v>2.11</v>
      </c>
      <c r="BO104" s="43">
        <v>2.73</v>
      </c>
      <c r="BP104" s="43">
        <v>1.76</v>
      </c>
      <c r="BQ104" s="43">
        <v>2.0299999999999998</v>
      </c>
      <c r="BR104" s="43">
        <v>1.67</v>
      </c>
      <c r="BS104" s="43">
        <v>11.48</v>
      </c>
      <c r="BT104" s="47">
        <v>391792933.16802979</v>
      </c>
      <c r="BU104" s="47">
        <v>2242700</v>
      </c>
      <c r="BV104" s="47">
        <v>14648897</v>
      </c>
      <c r="BW104" s="49">
        <v>1.542368684823164E-3</v>
      </c>
    </row>
    <row r="105" spans="1:75" ht="19" customHeight="1" x14ac:dyDescent="0.25">
      <c r="A105" s="43" t="s">
        <v>477</v>
      </c>
      <c r="B105" s="43" t="s">
        <v>118</v>
      </c>
      <c r="C105" s="43" t="s">
        <v>87</v>
      </c>
      <c r="D105" s="43" t="s">
        <v>78</v>
      </c>
      <c r="E105" s="43" t="s">
        <v>478</v>
      </c>
      <c r="F105" s="43" t="s">
        <v>80</v>
      </c>
      <c r="G105" s="44">
        <v>22.058309933642089</v>
      </c>
      <c r="H105" s="44">
        <v>5.0071990747245954</v>
      </c>
      <c r="I105" s="44">
        <v>5.0071990747245954</v>
      </c>
      <c r="J105" s="44" t="s">
        <v>81</v>
      </c>
      <c r="K105" s="44">
        <v>113.879997253418</v>
      </c>
      <c r="L105" s="44">
        <v>115.78</v>
      </c>
      <c r="M105" s="44">
        <v>139</v>
      </c>
      <c r="N105" s="44">
        <v>148</v>
      </c>
      <c r="O105" s="44">
        <v>137.3999938964844</v>
      </c>
      <c r="P105" s="44">
        <v>145.96000671386719</v>
      </c>
      <c r="Q105" s="43">
        <v>142.49</v>
      </c>
      <c r="R105" s="43">
        <v>143.43</v>
      </c>
      <c r="S105" s="43">
        <v>147.33000000000001</v>
      </c>
      <c r="T105" s="43">
        <v>147.5</v>
      </c>
      <c r="U105" s="43">
        <v>145.30000000000001</v>
      </c>
      <c r="V105" s="43">
        <v>145.16999999999999</v>
      </c>
      <c r="W105" s="43">
        <v>144.94</v>
      </c>
      <c r="X105" s="43">
        <v>144.4</v>
      </c>
      <c r="Y105" s="43">
        <v>143.57</v>
      </c>
      <c r="Z105" s="43">
        <v>144</v>
      </c>
      <c r="AA105" s="43">
        <v>144.28</v>
      </c>
      <c r="AB105" s="43">
        <v>144.43</v>
      </c>
      <c r="AC105" s="43">
        <v>145.31</v>
      </c>
      <c r="AD105" s="43">
        <v>145.22999999999999</v>
      </c>
      <c r="AE105" s="43">
        <v>144.65</v>
      </c>
      <c r="AF105" s="43">
        <v>145.18</v>
      </c>
      <c r="AG105" s="43">
        <v>145.69999999999999</v>
      </c>
      <c r="AH105" s="43">
        <v>145.99</v>
      </c>
      <c r="AI105" s="43">
        <v>145.22</v>
      </c>
      <c r="AJ105" s="43">
        <v>145.94</v>
      </c>
      <c r="AK105" s="43">
        <v>146.32</v>
      </c>
      <c r="AL105" s="43">
        <v>147.5</v>
      </c>
      <c r="AM105" s="43">
        <v>148</v>
      </c>
      <c r="AN105" s="43">
        <v>146.12</v>
      </c>
      <c r="AO105" s="43">
        <v>147.07</v>
      </c>
      <c r="AP105" s="43">
        <v>147.30000000000001</v>
      </c>
      <c r="AQ105" s="43">
        <v>146.78</v>
      </c>
      <c r="AR105" s="43">
        <v>1.52</v>
      </c>
      <c r="AS105" s="43">
        <v>3.13</v>
      </c>
      <c r="AT105" s="43">
        <v>4.76</v>
      </c>
      <c r="AU105" s="43">
        <v>4.24</v>
      </c>
      <c r="AV105" s="43">
        <v>3.6</v>
      </c>
      <c r="AW105" s="43">
        <v>3.84</v>
      </c>
      <c r="AX105" s="43">
        <v>3.91</v>
      </c>
      <c r="AY105" s="43">
        <v>3</v>
      </c>
      <c r="AZ105" s="43">
        <v>2.58</v>
      </c>
      <c r="BA105" s="43">
        <v>3.53</v>
      </c>
      <c r="BB105" s="43">
        <v>3.71</v>
      </c>
      <c r="BC105" s="43">
        <v>3.65</v>
      </c>
      <c r="BD105" s="43">
        <v>4.4000000000000004</v>
      </c>
      <c r="BE105" s="43">
        <v>3.96</v>
      </c>
      <c r="BF105" s="43">
        <v>3.79</v>
      </c>
      <c r="BG105" s="43">
        <v>4.17</v>
      </c>
      <c r="BH105" s="43">
        <v>4.6100000000000003</v>
      </c>
      <c r="BI105" s="43">
        <v>4.3499999999999996</v>
      </c>
      <c r="BJ105" s="43">
        <v>4.42</v>
      </c>
      <c r="BK105" s="43">
        <v>4.8899999999999997</v>
      </c>
      <c r="BL105" s="43">
        <v>5.14</v>
      </c>
      <c r="BM105" s="43">
        <v>6.01</v>
      </c>
      <c r="BN105" s="43">
        <v>5.0599999999999996</v>
      </c>
      <c r="BO105" s="43">
        <v>4.74</v>
      </c>
      <c r="BP105" s="43">
        <v>5.81</v>
      </c>
      <c r="BQ105" s="43">
        <v>5.56</v>
      </c>
      <c r="BR105" s="43">
        <v>5.0199999999999996</v>
      </c>
      <c r="BS105" s="43">
        <v>141.80000000000001</v>
      </c>
      <c r="BT105" s="47">
        <v>7512227200</v>
      </c>
      <c r="BU105" s="47">
        <v>11427700</v>
      </c>
      <c r="BV105" s="47">
        <v>53702726</v>
      </c>
      <c r="BW105" s="49">
        <v>8.9158416278533048E-3</v>
      </c>
    </row>
    <row r="106" spans="1:75" ht="19" customHeight="1" x14ac:dyDescent="0.25">
      <c r="A106" s="43" t="s">
        <v>479</v>
      </c>
      <c r="B106" s="43" t="s">
        <v>76</v>
      </c>
      <c r="C106" s="43" t="s">
        <v>87</v>
      </c>
      <c r="D106" s="43" t="s">
        <v>98</v>
      </c>
      <c r="E106" s="43" t="s">
        <v>478</v>
      </c>
      <c r="F106" s="43" t="s">
        <v>80</v>
      </c>
      <c r="G106" s="44">
        <v>111.4649568359881</v>
      </c>
      <c r="H106" s="44">
        <v>44.578321905159818</v>
      </c>
      <c r="I106" s="44">
        <v>44.578321905159818</v>
      </c>
      <c r="J106" s="44" t="s">
        <v>81</v>
      </c>
      <c r="K106" s="44">
        <v>1.570000052452087</v>
      </c>
      <c r="L106" s="44">
        <v>1.75</v>
      </c>
      <c r="M106" s="44">
        <v>3.3199999332427979</v>
      </c>
      <c r="N106" s="44">
        <v>9.4300003051757812</v>
      </c>
      <c r="O106" s="44">
        <v>2.9000000953674321</v>
      </c>
      <c r="P106" s="44">
        <v>4.8000001907348633</v>
      </c>
      <c r="Q106" s="43">
        <v>3.28</v>
      </c>
      <c r="R106" s="43">
        <v>3.35</v>
      </c>
      <c r="S106" s="43">
        <v>4.3499999999999996</v>
      </c>
      <c r="T106" s="43">
        <v>5.76</v>
      </c>
      <c r="U106" s="43">
        <v>6.5</v>
      </c>
      <c r="V106" s="43">
        <v>6.14</v>
      </c>
      <c r="W106" s="43">
        <v>9.43</v>
      </c>
      <c r="X106" s="43">
        <v>9.36</v>
      </c>
      <c r="Y106" s="43">
        <v>7.85</v>
      </c>
      <c r="Z106" s="43">
        <v>6.88</v>
      </c>
      <c r="AA106" s="43">
        <v>6.85</v>
      </c>
      <c r="AB106" s="43">
        <v>6.89</v>
      </c>
      <c r="AC106" s="43">
        <v>7.3</v>
      </c>
      <c r="AD106" s="43">
        <v>7.38</v>
      </c>
      <c r="AE106" s="43">
        <v>7.25</v>
      </c>
      <c r="AF106" s="43">
        <v>6.64</v>
      </c>
      <c r="AG106" s="43">
        <v>7.12</v>
      </c>
      <c r="AH106" s="43">
        <v>6.78</v>
      </c>
      <c r="AI106" s="43">
        <v>7.49</v>
      </c>
      <c r="AJ106" s="43">
        <v>6.64</v>
      </c>
      <c r="AK106" s="43">
        <v>6.43</v>
      </c>
      <c r="AL106" s="43">
        <v>5.84</v>
      </c>
      <c r="AM106" s="43">
        <v>5.45</v>
      </c>
      <c r="AN106" s="43">
        <v>5.15</v>
      </c>
      <c r="AO106" s="43">
        <v>5.19</v>
      </c>
      <c r="AP106" s="43">
        <v>5.33</v>
      </c>
      <c r="AQ106" s="43">
        <v>5.0999999999999996</v>
      </c>
      <c r="AR106" s="43">
        <v>-8.2799999999999994</v>
      </c>
      <c r="AS106" s="43">
        <v>-0.74</v>
      </c>
      <c r="AT106" s="43">
        <v>24.09</v>
      </c>
      <c r="AU106" s="43">
        <v>72.290000000000006</v>
      </c>
      <c r="AV106" s="43">
        <v>50.53</v>
      </c>
      <c r="AW106" s="43">
        <v>84.94</v>
      </c>
      <c r="AX106" s="43">
        <v>181.17</v>
      </c>
      <c r="AY106" s="43">
        <v>121.36</v>
      </c>
      <c r="AZ106" s="43">
        <v>104.82</v>
      </c>
      <c r="BA106" s="43">
        <v>86.14</v>
      </c>
      <c r="BB106" s="43">
        <v>102.99</v>
      </c>
      <c r="BC106" s="43">
        <v>86.45</v>
      </c>
      <c r="BD106" s="43">
        <v>113.86</v>
      </c>
      <c r="BE106" s="43">
        <v>105.72</v>
      </c>
      <c r="BF106" s="43">
        <v>93.52</v>
      </c>
      <c r="BG106" s="43">
        <v>88.55</v>
      </c>
      <c r="BH106" s="43">
        <v>90.07</v>
      </c>
      <c r="BI106" s="43">
        <v>99.09</v>
      </c>
      <c r="BJ106" s="43">
        <v>92.06</v>
      </c>
      <c r="BK106" s="43">
        <v>93.52</v>
      </c>
      <c r="BL106" s="43">
        <v>62.05</v>
      </c>
      <c r="BM106" s="43">
        <v>62.65</v>
      </c>
      <c r="BN106" s="43">
        <v>44.31</v>
      </c>
      <c r="BO106" s="43">
        <v>50.9</v>
      </c>
      <c r="BP106" s="43">
        <v>44.58</v>
      </c>
      <c r="BQ106" s="43">
        <v>52.71</v>
      </c>
      <c r="BR106" s="43">
        <v>45.48</v>
      </c>
      <c r="BS106" s="43">
        <v>4.9800000000000004</v>
      </c>
      <c r="BT106" s="47">
        <v>28970452.21747398</v>
      </c>
      <c r="BU106" s="47">
        <v>321675900</v>
      </c>
      <c r="BV106" s="47">
        <v>3005337</v>
      </c>
      <c r="BW106" s="49">
        <v>2.0773377494770141E-2</v>
      </c>
    </row>
    <row r="107" spans="1:75" ht="19" customHeight="1" x14ac:dyDescent="0.25">
      <c r="A107" s="43" t="s">
        <v>479</v>
      </c>
      <c r="B107" s="43" t="s">
        <v>76</v>
      </c>
      <c r="C107" s="43" t="s">
        <v>87</v>
      </c>
      <c r="D107" s="43" t="s">
        <v>109</v>
      </c>
      <c r="E107" s="43" t="s">
        <v>480</v>
      </c>
      <c r="F107" s="43" t="s">
        <v>80</v>
      </c>
      <c r="G107" s="44">
        <v>15.624999379118311</v>
      </c>
      <c r="H107" s="44">
        <v>24.14413747206207</v>
      </c>
      <c r="I107" s="44">
        <v>24.14413747206207</v>
      </c>
      <c r="J107" s="44" t="s">
        <v>81</v>
      </c>
      <c r="K107" s="44">
        <v>4.8000001907348633</v>
      </c>
      <c r="L107" s="44">
        <v>9.43</v>
      </c>
      <c r="M107" s="44">
        <v>5.5500001907348633</v>
      </c>
      <c r="N107" s="44">
        <v>7.4099998474121094</v>
      </c>
      <c r="O107" s="44">
        <v>4.8400001525878906</v>
      </c>
      <c r="P107" s="44">
        <v>6.8899998664855957</v>
      </c>
      <c r="Q107" s="43">
        <v>5.69</v>
      </c>
      <c r="R107" s="43">
        <v>5.35</v>
      </c>
      <c r="S107" s="43">
        <v>6.28</v>
      </c>
      <c r="T107" s="43">
        <v>5.92</v>
      </c>
      <c r="U107" s="43">
        <v>5.56</v>
      </c>
      <c r="V107" s="43">
        <v>5.25</v>
      </c>
      <c r="W107" s="43">
        <v>5.6</v>
      </c>
      <c r="X107" s="43">
        <v>5.79</v>
      </c>
      <c r="Y107" s="43">
        <v>5.97</v>
      </c>
      <c r="Z107" s="43">
        <v>5.8</v>
      </c>
      <c r="AA107" s="43">
        <v>5.58</v>
      </c>
      <c r="AB107" s="43">
        <v>5.79</v>
      </c>
      <c r="AC107" s="43">
        <v>5.85</v>
      </c>
      <c r="AD107" s="43">
        <v>5.56</v>
      </c>
      <c r="AE107" s="43">
        <v>5.63</v>
      </c>
      <c r="AF107" s="43">
        <v>5.8</v>
      </c>
      <c r="AG107" s="43">
        <v>6.11</v>
      </c>
      <c r="AH107" s="43">
        <v>6.35</v>
      </c>
      <c r="AI107" s="43">
        <v>6.24</v>
      </c>
      <c r="AJ107" s="43">
        <v>5.93</v>
      </c>
      <c r="AK107" s="43">
        <v>5.99</v>
      </c>
      <c r="AL107" s="43">
        <v>6.25</v>
      </c>
      <c r="AM107" s="43">
        <v>6.22</v>
      </c>
      <c r="AN107" s="43">
        <v>6.65</v>
      </c>
      <c r="AO107" s="43">
        <v>6.86</v>
      </c>
      <c r="AP107" s="43">
        <v>7.41</v>
      </c>
      <c r="AQ107" s="43">
        <v>7.11</v>
      </c>
      <c r="AR107" s="43">
        <v>-5.95</v>
      </c>
      <c r="AS107" s="43">
        <v>-9.64</v>
      </c>
      <c r="AT107" s="43">
        <v>-5.59</v>
      </c>
      <c r="AU107" s="43">
        <v>-0.9</v>
      </c>
      <c r="AV107" s="43">
        <v>-5.68</v>
      </c>
      <c r="AW107" s="43">
        <v>-8.11</v>
      </c>
      <c r="AX107" s="43">
        <v>-3.6</v>
      </c>
      <c r="AY107" s="43">
        <v>0.72</v>
      </c>
      <c r="AZ107" s="43">
        <v>2.88</v>
      </c>
      <c r="BA107" s="43">
        <v>-1.71</v>
      </c>
      <c r="BB107" s="43">
        <v>-1.68</v>
      </c>
      <c r="BC107" s="43">
        <v>3.24</v>
      </c>
      <c r="BD107" s="43">
        <v>-1.08</v>
      </c>
      <c r="BE107" s="43">
        <v>-1.45</v>
      </c>
      <c r="BF107" s="43">
        <v>-1.44</v>
      </c>
      <c r="BG107" s="43">
        <v>2.34</v>
      </c>
      <c r="BH107" s="43">
        <v>7.93</v>
      </c>
      <c r="BI107" s="43">
        <v>11.71</v>
      </c>
      <c r="BJ107" s="43">
        <v>4.4800000000000004</v>
      </c>
      <c r="BK107" s="43">
        <v>6.31</v>
      </c>
      <c r="BL107" s="43">
        <v>5.96</v>
      </c>
      <c r="BM107" s="43">
        <v>10.09</v>
      </c>
      <c r="BN107" s="43">
        <v>9.19</v>
      </c>
      <c r="BO107" s="43">
        <v>15.01</v>
      </c>
      <c r="BP107" s="43">
        <v>22.88</v>
      </c>
      <c r="BQ107" s="43">
        <v>26.85</v>
      </c>
      <c r="BR107" s="43">
        <v>23.6</v>
      </c>
      <c r="BS107" s="43">
        <v>5.01</v>
      </c>
      <c r="BT107" s="47">
        <v>48429523.664360046</v>
      </c>
      <c r="BU107" s="47">
        <v>42385100</v>
      </c>
      <c r="BV107" s="47">
        <v>3005337</v>
      </c>
      <c r="BW107" s="49">
        <v>2.0773377494770141E-2</v>
      </c>
    </row>
    <row r="108" spans="1:75" ht="19" customHeight="1" x14ac:dyDescent="0.25">
      <c r="A108" s="43" t="s">
        <v>485</v>
      </c>
      <c r="B108" s="43" t="s">
        <v>106</v>
      </c>
      <c r="C108" s="43" t="s">
        <v>87</v>
      </c>
      <c r="D108" s="43" t="s">
        <v>98</v>
      </c>
      <c r="E108" s="43" t="s">
        <v>484</v>
      </c>
      <c r="F108" s="43" t="s">
        <v>80</v>
      </c>
      <c r="G108" s="44">
        <v>17.151166941102151</v>
      </c>
      <c r="H108" s="44">
        <v>16.873443993467209</v>
      </c>
      <c r="I108" s="44">
        <v>16.873443993467209</v>
      </c>
      <c r="J108" s="44" t="s">
        <v>81</v>
      </c>
      <c r="K108" s="44">
        <v>6.880000114440918</v>
      </c>
      <c r="L108" s="44">
        <v>6.97</v>
      </c>
      <c r="M108" s="44">
        <v>8.0600004196166992</v>
      </c>
      <c r="N108" s="44">
        <v>9.5500001907348633</v>
      </c>
      <c r="O108" s="44">
        <v>8.0500001907348633</v>
      </c>
      <c r="P108" s="44">
        <v>9.4200000762939453</v>
      </c>
      <c r="Q108" s="43">
        <v>9.4499999999999993</v>
      </c>
      <c r="R108" s="43">
        <v>9.4499999999999993</v>
      </c>
      <c r="S108" s="43">
        <v>9.25</v>
      </c>
      <c r="T108" s="43">
        <v>9.34</v>
      </c>
      <c r="U108" s="43">
        <v>9.23</v>
      </c>
      <c r="V108" s="43">
        <v>9.36</v>
      </c>
      <c r="W108" s="43">
        <v>9.4</v>
      </c>
      <c r="X108" s="43">
        <v>9.02</v>
      </c>
      <c r="Y108" s="43">
        <v>8.9700000000000006</v>
      </c>
      <c r="Z108" s="43">
        <v>9.0299999999999994</v>
      </c>
      <c r="AA108" s="43">
        <v>8.8800000000000008</v>
      </c>
      <c r="AB108" s="43">
        <v>8.83</v>
      </c>
      <c r="AC108" s="43">
        <v>8.83</v>
      </c>
      <c r="AD108" s="43">
        <v>8.73</v>
      </c>
      <c r="AE108" s="43">
        <v>8.6300000000000008</v>
      </c>
      <c r="AF108" s="43">
        <v>8.74</v>
      </c>
      <c r="AG108" s="43">
        <v>8.84</v>
      </c>
      <c r="AH108" s="43">
        <v>8.8699999999999992</v>
      </c>
      <c r="AI108" s="43">
        <v>8.84</v>
      </c>
      <c r="AJ108" s="43">
        <v>9.02</v>
      </c>
      <c r="AK108" s="43">
        <v>9.23</v>
      </c>
      <c r="AL108" s="43">
        <v>9.24</v>
      </c>
      <c r="AM108" s="43">
        <v>9.3000000000000007</v>
      </c>
      <c r="AN108" s="43">
        <v>9.3000000000000007</v>
      </c>
      <c r="AO108" s="43">
        <v>9.2799999999999994</v>
      </c>
      <c r="AP108" s="43">
        <v>9.5</v>
      </c>
      <c r="AQ108" s="43">
        <v>9.5500000000000007</v>
      </c>
      <c r="AR108" s="43">
        <v>14.59</v>
      </c>
      <c r="AS108" s="43">
        <v>11.7</v>
      </c>
      <c r="AT108" s="43">
        <v>14.76</v>
      </c>
      <c r="AU108" s="43">
        <v>12.16</v>
      </c>
      <c r="AV108" s="43">
        <v>12.41</v>
      </c>
      <c r="AW108" s="43">
        <v>14.14</v>
      </c>
      <c r="AX108" s="43">
        <v>11.52</v>
      </c>
      <c r="AY108" s="43">
        <v>8.19</v>
      </c>
      <c r="AZ108" s="43">
        <v>11.17</v>
      </c>
      <c r="BA108" s="43">
        <v>10.17</v>
      </c>
      <c r="BB108" s="43">
        <v>9.3000000000000007</v>
      </c>
      <c r="BC108" s="43">
        <v>8.64</v>
      </c>
      <c r="BD108" s="43">
        <v>8.19</v>
      </c>
      <c r="BE108" s="43">
        <v>6.7</v>
      </c>
      <c r="BF108" s="43">
        <v>6.08</v>
      </c>
      <c r="BG108" s="43">
        <v>8.36</v>
      </c>
      <c r="BH108" s="43">
        <v>9.43</v>
      </c>
      <c r="BI108" s="43">
        <v>9.49</v>
      </c>
      <c r="BJ108" s="43">
        <v>9.24</v>
      </c>
      <c r="BK108" s="43">
        <v>11.66</v>
      </c>
      <c r="BL108" s="43">
        <v>13.52</v>
      </c>
      <c r="BM108" s="43">
        <v>13.2</v>
      </c>
      <c r="BN108" s="43">
        <v>15.14</v>
      </c>
      <c r="BO108" s="43">
        <v>14.76</v>
      </c>
      <c r="BP108" s="43">
        <v>14.52</v>
      </c>
      <c r="BQ108" s="43">
        <v>16.809999999999999</v>
      </c>
      <c r="BR108" s="43">
        <v>16.87</v>
      </c>
      <c r="BS108" s="43">
        <v>8.6199999999999992</v>
      </c>
      <c r="BT108" s="47">
        <v>626243462.36325073</v>
      </c>
      <c r="BU108" s="47">
        <v>11222200</v>
      </c>
      <c r="BV108" s="47">
        <v>50682741</v>
      </c>
      <c r="BW108" s="49">
        <v>2.2701258402737141E-2</v>
      </c>
    </row>
    <row r="109" spans="1:75" ht="19" customHeight="1" x14ac:dyDescent="0.25">
      <c r="A109" s="43" t="s">
        <v>488</v>
      </c>
      <c r="B109" s="43" t="s">
        <v>106</v>
      </c>
      <c r="C109" s="43" t="s">
        <v>87</v>
      </c>
      <c r="D109" s="43" t="s">
        <v>122</v>
      </c>
      <c r="E109" s="43" t="s">
        <v>484</v>
      </c>
      <c r="F109" s="43" t="s">
        <v>80</v>
      </c>
      <c r="G109" s="44">
        <v>165.40285042976791</v>
      </c>
      <c r="H109" s="44">
        <v>10.71428609441738</v>
      </c>
      <c r="I109" s="44">
        <v>10.71428609441738</v>
      </c>
      <c r="J109" s="44" t="s">
        <v>81</v>
      </c>
      <c r="K109" s="44">
        <v>0.84399998188018799</v>
      </c>
      <c r="L109" s="44">
        <v>0.89</v>
      </c>
      <c r="M109" s="44">
        <v>2.2400000095367432</v>
      </c>
      <c r="N109" s="44">
        <v>3.9300000667572021</v>
      </c>
      <c r="O109" s="44">
        <v>2.0099999904632568</v>
      </c>
      <c r="P109" s="44">
        <v>2.4800000190734859</v>
      </c>
      <c r="Q109" s="43">
        <v>2.4500000000000002</v>
      </c>
      <c r="R109" s="43">
        <v>2.6</v>
      </c>
      <c r="S109" s="43">
        <v>3.33</v>
      </c>
      <c r="T109" s="43">
        <v>3.67</v>
      </c>
      <c r="U109" s="43">
        <v>3.93</v>
      </c>
      <c r="V109" s="43">
        <v>3.34</v>
      </c>
      <c r="W109" s="43">
        <v>3.25</v>
      </c>
      <c r="X109" s="43">
        <v>2.85</v>
      </c>
      <c r="Y109" s="43">
        <v>2.83</v>
      </c>
      <c r="Z109" s="43">
        <v>2.8</v>
      </c>
      <c r="AA109" s="43">
        <v>2.93</v>
      </c>
      <c r="AB109" s="43">
        <v>3.08</v>
      </c>
      <c r="AC109" s="43">
        <v>3.15</v>
      </c>
      <c r="AD109" s="43">
        <v>3.1</v>
      </c>
      <c r="AE109" s="43">
        <v>2.75</v>
      </c>
      <c r="AF109" s="43">
        <v>2.68</v>
      </c>
      <c r="AG109" s="43">
        <v>2.5499999999999998</v>
      </c>
      <c r="AH109" s="43">
        <v>2.5</v>
      </c>
      <c r="AI109" s="43">
        <v>2.58</v>
      </c>
      <c r="AJ109" s="43">
        <v>2.54</v>
      </c>
      <c r="AK109" s="43">
        <v>2.67</v>
      </c>
      <c r="AL109" s="43">
        <v>2.4700000000000002</v>
      </c>
      <c r="AM109" s="43">
        <v>2.4700000000000002</v>
      </c>
      <c r="AN109" s="43">
        <v>2.62</v>
      </c>
      <c r="AO109" s="43">
        <v>2.54</v>
      </c>
      <c r="AP109" s="43">
        <v>2.4900000000000002</v>
      </c>
      <c r="AQ109" s="43">
        <v>2.5</v>
      </c>
      <c r="AR109" s="43">
        <v>-2.23</v>
      </c>
      <c r="AS109" s="43">
        <v>5.13</v>
      </c>
      <c r="AT109" s="43">
        <v>37.06</v>
      </c>
      <c r="AU109" s="43">
        <v>61.16</v>
      </c>
      <c r="AV109" s="43">
        <v>42.86</v>
      </c>
      <c r="AW109" s="43">
        <v>42.86</v>
      </c>
      <c r="AX109" s="43">
        <v>24.11</v>
      </c>
      <c r="AY109" s="43">
        <v>17.86</v>
      </c>
      <c r="AZ109" s="43">
        <v>13.84</v>
      </c>
      <c r="BA109" s="43">
        <v>23.66</v>
      </c>
      <c r="BB109" s="43">
        <v>24.55</v>
      </c>
      <c r="BC109" s="43">
        <v>35.270000000000003</v>
      </c>
      <c r="BD109" s="43">
        <v>32.369999999999997</v>
      </c>
      <c r="BE109" s="43">
        <v>18.3</v>
      </c>
      <c r="BF109" s="43">
        <v>18.75</v>
      </c>
      <c r="BG109" s="43">
        <v>9.15</v>
      </c>
      <c r="BH109" s="43">
        <v>11.59</v>
      </c>
      <c r="BI109" s="43">
        <v>10.71</v>
      </c>
      <c r="BJ109" s="43">
        <v>9.3800000000000008</v>
      </c>
      <c r="BK109" s="43">
        <v>11.44</v>
      </c>
      <c r="BL109" s="43">
        <v>8.26</v>
      </c>
      <c r="BM109" s="43">
        <v>3.98</v>
      </c>
      <c r="BN109" s="43">
        <v>9.83</v>
      </c>
      <c r="BO109" s="43">
        <v>12.72</v>
      </c>
      <c r="BP109" s="43">
        <v>8.66</v>
      </c>
      <c r="BQ109" s="43">
        <v>7.59</v>
      </c>
      <c r="BR109" s="43">
        <v>8.93</v>
      </c>
      <c r="BS109" s="43">
        <v>2.5499999999999998</v>
      </c>
      <c r="BT109" s="47">
        <v>84418880.35941124</v>
      </c>
      <c r="BU109" s="47">
        <v>331850800</v>
      </c>
      <c r="BV109" s="47">
        <v>18047154</v>
      </c>
      <c r="BW109" s="49">
        <v>4.1135571846951614E-3</v>
      </c>
    </row>
    <row r="110" spans="1:75" ht="19" customHeight="1" x14ac:dyDescent="0.25">
      <c r="A110" s="43" t="s">
        <v>496</v>
      </c>
      <c r="B110" s="43" t="s">
        <v>118</v>
      </c>
      <c r="C110" s="43" t="s">
        <v>87</v>
      </c>
      <c r="D110" s="43" t="s">
        <v>98</v>
      </c>
      <c r="E110" s="43" t="s">
        <v>497</v>
      </c>
      <c r="F110" s="43" t="s">
        <v>80</v>
      </c>
      <c r="G110" s="44">
        <v>18.634254545157521</v>
      </c>
      <c r="H110" s="44">
        <v>10.43902141291921</v>
      </c>
      <c r="I110" s="44">
        <v>10.43902141291921</v>
      </c>
      <c r="J110" s="44" t="s">
        <v>81</v>
      </c>
      <c r="K110" s="44">
        <v>8.6400003433227539</v>
      </c>
      <c r="L110" s="44">
        <v>8.9600000000000009</v>
      </c>
      <c r="M110" s="44">
        <v>10.25</v>
      </c>
      <c r="N110" s="44">
        <v>11.69999980926514</v>
      </c>
      <c r="O110" s="44">
        <v>10.11999988555908</v>
      </c>
      <c r="P110" s="44">
        <v>11.319999694824221</v>
      </c>
      <c r="Q110" s="43">
        <v>10.34</v>
      </c>
      <c r="R110" s="43">
        <v>10.49</v>
      </c>
      <c r="S110" s="43">
        <v>10.93</v>
      </c>
      <c r="T110" s="43">
        <v>10.98</v>
      </c>
      <c r="U110" s="43">
        <v>10.89</v>
      </c>
      <c r="V110" s="43">
        <v>10.91</v>
      </c>
      <c r="W110" s="43">
        <v>11.3</v>
      </c>
      <c r="X110" s="43">
        <v>10.93</v>
      </c>
      <c r="Y110" s="43">
        <v>10.66</v>
      </c>
      <c r="Z110" s="43">
        <v>10.72</v>
      </c>
      <c r="AA110" s="43">
        <v>10.78</v>
      </c>
      <c r="AB110" s="43">
        <v>10.61</v>
      </c>
      <c r="AC110" s="43">
        <v>10.76</v>
      </c>
      <c r="AD110" s="43">
        <v>10.9</v>
      </c>
      <c r="AE110" s="43">
        <v>10.96</v>
      </c>
      <c r="AF110" s="43">
        <v>10.92</v>
      </c>
      <c r="AG110" s="43">
        <v>11</v>
      </c>
      <c r="AH110" s="43">
        <v>10.99</v>
      </c>
      <c r="AI110" s="43">
        <v>10.97</v>
      </c>
      <c r="AJ110" s="43">
        <v>11.2</v>
      </c>
      <c r="AK110" s="43">
        <v>11.2</v>
      </c>
      <c r="AL110" s="43">
        <v>11.1</v>
      </c>
      <c r="AM110" s="43">
        <v>11.24</v>
      </c>
      <c r="AN110" s="43">
        <v>11.16</v>
      </c>
      <c r="AO110" s="43">
        <v>11.7</v>
      </c>
      <c r="AP110" s="43">
        <v>11.61</v>
      </c>
      <c r="AQ110" s="43">
        <v>11.54</v>
      </c>
      <c r="AR110" s="43">
        <v>-0.49</v>
      </c>
      <c r="AS110" s="43">
        <v>1.1200000000000001</v>
      </c>
      <c r="AT110" s="43">
        <v>6.44</v>
      </c>
      <c r="AU110" s="43">
        <v>5.67</v>
      </c>
      <c r="AV110" s="43">
        <v>2.93</v>
      </c>
      <c r="AW110" s="43">
        <v>6.22</v>
      </c>
      <c r="AX110" s="43">
        <v>6.44</v>
      </c>
      <c r="AY110" s="43">
        <v>3.9</v>
      </c>
      <c r="AZ110" s="43">
        <v>3.51</v>
      </c>
      <c r="BA110" s="43">
        <v>4.3899999999999997</v>
      </c>
      <c r="BB110" s="43">
        <v>3.41</v>
      </c>
      <c r="BC110" s="43">
        <v>2.44</v>
      </c>
      <c r="BD110" s="43">
        <v>4.3899999999999997</v>
      </c>
      <c r="BE110" s="43">
        <v>6.34</v>
      </c>
      <c r="BF110" s="43">
        <v>5.46</v>
      </c>
      <c r="BG110" s="43">
        <v>6.54</v>
      </c>
      <c r="BH110" s="43">
        <v>6.78</v>
      </c>
      <c r="BI110" s="43">
        <v>6.59</v>
      </c>
      <c r="BJ110" s="43">
        <v>5.46</v>
      </c>
      <c r="BK110" s="43">
        <v>9.27</v>
      </c>
      <c r="BL110" s="43">
        <v>5.77</v>
      </c>
      <c r="BM110" s="43">
        <v>8.34</v>
      </c>
      <c r="BN110" s="43">
        <v>8.5399999999999991</v>
      </c>
      <c r="BO110" s="43">
        <v>8.5399999999999991</v>
      </c>
      <c r="BP110" s="43">
        <v>13.27</v>
      </c>
      <c r="BQ110" s="43">
        <v>12.1</v>
      </c>
      <c r="BR110" s="43">
        <v>10.54</v>
      </c>
      <c r="BS110" s="43">
        <v>10.41</v>
      </c>
      <c r="BT110" s="47">
        <v>221984250</v>
      </c>
      <c r="BU110" s="47">
        <v>2081700</v>
      </c>
      <c r="BV110" s="47">
        <v>13224702</v>
      </c>
      <c r="BW110" s="49">
        <v>5.4226552704174352E-3</v>
      </c>
    </row>
    <row r="111" spans="1:75" ht="19" customHeight="1" x14ac:dyDescent="0.25">
      <c r="A111" s="43" t="s">
        <v>502</v>
      </c>
      <c r="B111" s="43" t="s">
        <v>86</v>
      </c>
      <c r="C111" s="43" t="s">
        <v>87</v>
      </c>
      <c r="D111" s="43" t="s">
        <v>98</v>
      </c>
      <c r="E111" s="43" t="s">
        <v>497</v>
      </c>
      <c r="F111" s="43" t="s">
        <v>80</v>
      </c>
      <c r="G111" s="44">
        <v>73.390561980237251</v>
      </c>
      <c r="H111" s="44">
        <v>41.089105521939587</v>
      </c>
      <c r="I111" s="44">
        <v>41.089105521939587</v>
      </c>
      <c r="J111" s="44" t="s">
        <v>81</v>
      </c>
      <c r="K111" s="44">
        <v>1.1649999618530269</v>
      </c>
      <c r="L111" s="44">
        <v>1.1599999999999999</v>
      </c>
      <c r="M111" s="44">
        <v>2.0199999809265141</v>
      </c>
      <c r="N111" s="44">
        <v>6.130000114440918</v>
      </c>
      <c r="O111" s="44">
        <v>1.9900000095367429</v>
      </c>
      <c r="P111" s="44">
        <v>2.8499999046325679</v>
      </c>
      <c r="Q111" s="43">
        <v>2.74</v>
      </c>
      <c r="R111" s="43">
        <v>2.98</v>
      </c>
      <c r="S111" s="43">
        <v>5.14</v>
      </c>
      <c r="T111" s="43">
        <v>6.13</v>
      </c>
      <c r="U111" s="43">
        <v>4.5</v>
      </c>
      <c r="V111" s="43">
        <v>3.74</v>
      </c>
      <c r="W111" s="43">
        <v>3.98</v>
      </c>
      <c r="X111" s="43">
        <v>4.3</v>
      </c>
      <c r="Y111" s="43">
        <v>4.74</v>
      </c>
      <c r="Z111" s="43">
        <v>4</v>
      </c>
      <c r="AA111" s="43">
        <v>3.86</v>
      </c>
      <c r="AB111" s="43">
        <v>3.71</v>
      </c>
      <c r="AC111" s="43">
        <v>3.64</v>
      </c>
      <c r="AD111" s="43">
        <v>3.71</v>
      </c>
      <c r="AE111" s="43">
        <v>3.62</v>
      </c>
      <c r="AF111" s="43">
        <v>3.7</v>
      </c>
      <c r="AG111" s="43">
        <v>3.67</v>
      </c>
      <c r="AH111" s="43">
        <v>3.94</v>
      </c>
      <c r="AI111" s="43">
        <v>4.08</v>
      </c>
      <c r="AJ111" s="43">
        <v>3.72</v>
      </c>
      <c r="AK111" s="43">
        <v>3.88</v>
      </c>
      <c r="AL111" s="43">
        <v>3.77</v>
      </c>
      <c r="AM111" s="43">
        <v>3.77</v>
      </c>
      <c r="AN111" s="43">
        <v>3.65</v>
      </c>
      <c r="AO111" s="43">
        <v>3.01</v>
      </c>
      <c r="AP111" s="43">
        <v>3</v>
      </c>
      <c r="AQ111" s="43">
        <v>2.87</v>
      </c>
      <c r="AR111" s="43">
        <v>35.64</v>
      </c>
      <c r="AS111" s="43">
        <v>29.21</v>
      </c>
      <c r="AT111" s="43">
        <v>154.46</v>
      </c>
      <c r="AU111" s="43">
        <v>109.41</v>
      </c>
      <c r="AV111" s="43">
        <v>81.680000000000007</v>
      </c>
      <c r="AW111" s="43">
        <v>70.790000000000006</v>
      </c>
      <c r="AX111" s="43">
        <v>80.45</v>
      </c>
      <c r="AY111" s="43">
        <v>105.45</v>
      </c>
      <c r="AZ111" s="43">
        <v>96.78</v>
      </c>
      <c r="BA111" s="43">
        <v>73.760000000000005</v>
      </c>
      <c r="BB111" s="43">
        <v>82.92</v>
      </c>
      <c r="BC111" s="43">
        <v>78.959999999999994</v>
      </c>
      <c r="BD111" s="43">
        <v>68.319999999999993</v>
      </c>
      <c r="BE111" s="43">
        <v>79.459999999999994</v>
      </c>
      <c r="BF111" s="43">
        <v>73.77</v>
      </c>
      <c r="BG111" s="43">
        <v>75.739999999999995</v>
      </c>
      <c r="BH111" s="43">
        <v>74.75</v>
      </c>
      <c r="BI111" s="43">
        <v>94.06</v>
      </c>
      <c r="BJ111" s="43">
        <v>84.16</v>
      </c>
      <c r="BK111" s="43">
        <v>80.45</v>
      </c>
      <c r="BL111" s="43">
        <v>86.14</v>
      </c>
      <c r="BM111" s="43">
        <v>85.64</v>
      </c>
      <c r="BN111" s="43">
        <v>79.72</v>
      </c>
      <c r="BO111" s="43">
        <v>47.03</v>
      </c>
      <c r="BP111" s="43">
        <v>47.52</v>
      </c>
      <c r="BQ111" s="43">
        <v>37.130000000000003</v>
      </c>
      <c r="BR111" s="43">
        <v>39.6</v>
      </c>
      <c r="BS111" s="43">
        <v>3.31</v>
      </c>
      <c r="BT111" s="47">
        <v>9590899.3094396591</v>
      </c>
      <c r="BU111" s="47">
        <v>137500500</v>
      </c>
      <c r="BV111" s="47">
        <v>3057359</v>
      </c>
      <c r="BW111" s="49">
        <v>1.730022545602267E-2</v>
      </c>
    </row>
    <row r="112" spans="1:75" ht="19" customHeight="1" x14ac:dyDescent="0.25">
      <c r="A112" s="43" t="s">
        <v>503</v>
      </c>
      <c r="B112" s="43" t="s">
        <v>96</v>
      </c>
      <c r="C112" s="43" t="s">
        <v>87</v>
      </c>
      <c r="D112" s="43" t="s">
        <v>78</v>
      </c>
      <c r="E112" s="43" t="s">
        <v>504</v>
      </c>
      <c r="F112" s="43" t="s">
        <v>80</v>
      </c>
      <c r="G112" s="44">
        <v>16.104867977427091</v>
      </c>
      <c r="H112" s="44">
        <v>8.1720453042461987</v>
      </c>
      <c r="I112" s="44">
        <v>8.1720453042461987</v>
      </c>
      <c r="J112" s="44" t="s">
        <v>81</v>
      </c>
      <c r="K112" s="44">
        <v>8.0100002288818359</v>
      </c>
      <c r="L112" s="44">
        <v>8.5500000000000007</v>
      </c>
      <c r="M112" s="44">
        <v>9.3000001907348633</v>
      </c>
      <c r="N112" s="44">
        <v>10.10000038146973</v>
      </c>
      <c r="O112" s="44">
        <v>8.9399995803833008</v>
      </c>
      <c r="P112" s="44">
        <v>10.060000419616699</v>
      </c>
      <c r="Q112" s="43">
        <v>9.39</v>
      </c>
      <c r="R112" s="43">
        <v>9.5299999999999994</v>
      </c>
      <c r="S112" s="43">
        <v>9.8800000000000008</v>
      </c>
      <c r="T112" s="43">
        <v>9.85</v>
      </c>
      <c r="U112" s="43">
        <v>9.3699999999999992</v>
      </c>
      <c r="V112" s="43">
        <v>9.3800000000000008</v>
      </c>
      <c r="W112" s="43">
        <v>9.58</v>
      </c>
      <c r="X112" s="43">
        <v>9.58</v>
      </c>
      <c r="Y112" s="43">
        <v>9.49</v>
      </c>
      <c r="Z112" s="43">
        <v>9.48</v>
      </c>
      <c r="AA112" s="43">
        <v>9.56</v>
      </c>
      <c r="AB112" s="43">
        <v>9.69</v>
      </c>
      <c r="AC112" s="43">
        <v>9.6</v>
      </c>
      <c r="AD112" s="43">
        <v>9.5299999999999994</v>
      </c>
      <c r="AE112" s="43">
        <v>9.4</v>
      </c>
      <c r="AF112" s="43">
        <v>9.3800000000000008</v>
      </c>
      <c r="AG112" s="43">
        <v>9.57</v>
      </c>
      <c r="AH112" s="43">
        <v>9.64</v>
      </c>
      <c r="AI112" s="43">
        <v>9.65</v>
      </c>
      <c r="AJ112" s="43">
        <v>9.66</v>
      </c>
      <c r="AK112" s="43">
        <v>9.6300000000000008</v>
      </c>
      <c r="AL112" s="43">
        <v>9.6199999999999992</v>
      </c>
      <c r="AM112" s="43">
        <v>9.93</v>
      </c>
      <c r="AN112" s="43">
        <v>9.93</v>
      </c>
      <c r="AO112" s="43">
        <v>9.94</v>
      </c>
      <c r="AP112" s="43">
        <v>10.06</v>
      </c>
      <c r="AQ112" s="43">
        <v>10.1</v>
      </c>
      <c r="AR112" s="43">
        <v>-1.18</v>
      </c>
      <c r="AS112" s="43">
        <v>1.29</v>
      </c>
      <c r="AT112" s="43">
        <v>5.81</v>
      </c>
      <c r="AU112" s="43">
        <v>0.11</v>
      </c>
      <c r="AV112" s="43">
        <v>-0.43</v>
      </c>
      <c r="AW112" s="43">
        <v>0.32</v>
      </c>
      <c r="AX112" s="43">
        <v>0.86</v>
      </c>
      <c r="AY112" s="43">
        <v>1.83</v>
      </c>
      <c r="AZ112" s="43">
        <v>-0.65</v>
      </c>
      <c r="BA112" s="43">
        <v>1.18</v>
      </c>
      <c r="BB112" s="43">
        <v>2.04</v>
      </c>
      <c r="BC112" s="43">
        <v>2.8</v>
      </c>
      <c r="BD112" s="43">
        <v>1.4</v>
      </c>
      <c r="BE112" s="43">
        <v>1.08</v>
      </c>
      <c r="BF112" s="43">
        <v>0.54</v>
      </c>
      <c r="BG112" s="43">
        <v>-0.22</v>
      </c>
      <c r="BH112" s="43">
        <v>2.15</v>
      </c>
      <c r="BI112" s="43">
        <v>3.63</v>
      </c>
      <c r="BJ112" s="43">
        <v>2.9</v>
      </c>
      <c r="BK112" s="43">
        <v>3.23</v>
      </c>
      <c r="BL112" s="43">
        <v>3.14</v>
      </c>
      <c r="BM112" s="43">
        <v>2.8</v>
      </c>
      <c r="BN112" s="43">
        <v>6.3</v>
      </c>
      <c r="BO112" s="43">
        <v>5.7</v>
      </c>
      <c r="BP112" s="43">
        <v>5.32</v>
      </c>
      <c r="BQ112" s="43">
        <v>6.77</v>
      </c>
      <c r="BR112" s="43">
        <v>8.2799999999999994</v>
      </c>
      <c r="BS112" s="43">
        <v>9.06</v>
      </c>
      <c r="BT112" s="47">
        <v>624960012.81738281</v>
      </c>
      <c r="BU112" s="47">
        <v>10946100</v>
      </c>
      <c r="BV112" s="47">
        <v>61650649</v>
      </c>
      <c r="BW112" s="49">
        <v>8.9920870094976624E-3</v>
      </c>
    </row>
    <row r="113" spans="1:75" ht="19" customHeight="1" x14ac:dyDescent="0.25">
      <c r="A113" s="43" t="s">
        <v>505</v>
      </c>
      <c r="B113" s="43" t="s">
        <v>106</v>
      </c>
      <c r="C113" s="43" t="s">
        <v>87</v>
      </c>
      <c r="D113" s="43" t="s">
        <v>98</v>
      </c>
      <c r="E113" s="43" t="s">
        <v>504</v>
      </c>
      <c r="F113" s="43" t="s">
        <v>80</v>
      </c>
      <c r="G113" s="44">
        <v>16.375666696878969</v>
      </c>
      <c r="H113" s="44">
        <v>4.1145657866154339</v>
      </c>
      <c r="I113" s="44">
        <v>4.1145657866154339</v>
      </c>
      <c r="J113" s="44" t="s">
        <v>81</v>
      </c>
      <c r="K113" s="44">
        <v>3.779999971389771</v>
      </c>
      <c r="L113" s="44">
        <v>3.85</v>
      </c>
      <c r="M113" s="44">
        <v>4.3990001678466797</v>
      </c>
      <c r="N113" s="44">
        <v>4.8400001525878906</v>
      </c>
      <c r="O113" s="44">
        <v>4.2300000190734863</v>
      </c>
      <c r="P113" s="44">
        <v>4.5799999237060547</v>
      </c>
      <c r="Q113" s="43">
        <v>4.5999999999999996</v>
      </c>
      <c r="R113" s="43">
        <v>4.55</v>
      </c>
      <c r="S113" s="43">
        <v>4.46</v>
      </c>
      <c r="T113" s="43">
        <v>4.5</v>
      </c>
      <c r="U113" s="43">
        <v>4.7</v>
      </c>
      <c r="V113" s="43">
        <v>4.6100000000000003</v>
      </c>
      <c r="W113" s="43">
        <v>4.84</v>
      </c>
      <c r="X113" s="43">
        <v>4.7</v>
      </c>
      <c r="Y113" s="43">
        <v>4.7</v>
      </c>
      <c r="Z113" s="43">
        <v>4.6399999999999997</v>
      </c>
      <c r="AA113" s="43">
        <v>4.63</v>
      </c>
      <c r="AB113" s="43">
        <v>4.63</v>
      </c>
      <c r="AC113" s="43">
        <v>4.63</v>
      </c>
      <c r="AD113" s="43">
        <v>4.57</v>
      </c>
      <c r="AE113" s="43">
        <v>4.53</v>
      </c>
      <c r="AF113" s="43">
        <v>4.5</v>
      </c>
      <c r="AG113" s="43">
        <v>4.5</v>
      </c>
      <c r="AH113" s="43">
        <v>4.43</v>
      </c>
      <c r="AI113" s="43">
        <v>4.41</v>
      </c>
      <c r="AJ113" s="43">
        <v>4.4400000000000004</v>
      </c>
      <c r="AK113" s="43">
        <v>4.55</v>
      </c>
      <c r="AL113" s="43">
        <v>4.55</v>
      </c>
      <c r="AM113" s="43">
        <v>4.62</v>
      </c>
      <c r="AN113" s="43">
        <v>4.62</v>
      </c>
      <c r="AO113" s="43">
        <v>4.5999999999999996</v>
      </c>
      <c r="AP113" s="43">
        <v>4.62</v>
      </c>
      <c r="AQ113" s="43">
        <v>4.59</v>
      </c>
      <c r="AR113" s="43">
        <v>1.1599999999999999</v>
      </c>
      <c r="AS113" s="43">
        <v>2.52</v>
      </c>
      <c r="AT113" s="43">
        <v>0.23</v>
      </c>
      <c r="AU113" s="43">
        <v>2.2799999999999998</v>
      </c>
      <c r="AV113" s="43">
        <v>3.43</v>
      </c>
      <c r="AW113" s="43">
        <v>3.2</v>
      </c>
      <c r="AX113" s="43">
        <v>4.1100000000000003</v>
      </c>
      <c r="AY113" s="43">
        <v>6.82</v>
      </c>
      <c r="AZ113" s="43">
        <v>4.57</v>
      </c>
      <c r="BA113" s="43">
        <v>3.77</v>
      </c>
      <c r="BB113" s="43">
        <v>4.93</v>
      </c>
      <c r="BC113" s="43">
        <v>4.34</v>
      </c>
      <c r="BD113" s="43">
        <v>2.75</v>
      </c>
      <c r="BE113" s="43">
        <v>2.2999999999999998</v>
      </c>
      <c r="BF113" s="43">
        <v>-2</v>
      </c>
      <c r="BG113" s="43">
        <v>-0.14000000000000001</v>
      </c>
      <c r="BH113" s="43">
        <v>0.25</v>
      </c>
      <c r="BI113" s="43">
        <v>0</v>
      </c>
      <c r="BJ113" s="43">
        <v>0.01</v>
      </c>
      <c r="BK113" s="43">
        <v>0.62</v>
      </c>
      <c r="BL113" s="43">
        <v>3.43</v>
      </c>
      <c r="BM113" s="43">
        <v>3.21</v>
      </c>
      <c r="BN113" s="43">
        <v>4.46</v>
      </c>
      <c r="BO113" s="43">
        <v>3.55</v>
      </c>
      <c r="BP113" s="43">
        <v>4.09</v>
      </c>
      <c r="BQ113" s="43">
        <v>2.75</v>
      </c>
      <c r="BR113" s="43">
        <v>4.1100000000000003</v>
      </c>
      <c r="BS113" s="43">
        <v>4.46</v>
      </c>
      <c r="BT113" s="47">
        <v>463729400.69389337</v>
      </c>
      <c r="BU113" s="47">
        <v>2305900</v>
      </c>
      <c r="BV113" s="47">
        <v>11257499</v>
      </c>
      <c r="BW113" s="49">
        <v>3.0749280990386941E-3</v>
      </c>
    </row>
    <row r="114" spans="1:75" ht="19" customHeight="1" x14ac:dyDescent="0.25">
      <c r="A114" s="43" t="s">
        <v>508</v>
      </c>
      <c r="B114" s="43" t="s">
        <v>76</v>
      </c>
      <c r="C114" s="43" t="s">
        <v>87</v>
      </c>
      <c r="D114" s="43" t="s">
        <v>98</v>
      </c>
      <c r="E114" s="43" t="s">
        <v>504</v>
      </c>
      <c r="F114" s="43" t="s">
        <v>80</v>
      </c>
      <c r="G114" s="44">
        <v>31.120330841875759</v>
      </c>
      <c r="H114" s="44">
        <v>8.2278475759885641</v>
      </c>
      <c r="I114" s="44">
        <v>8.2278475759885641</v>
      </c>
      <c r="J114" s="44" t="s">
        <v>81</v>
      </c>
      <c r="K114" s="44">
        <v>2.410000085830688</v>
      </c>
      <c r="L114" s="44">
        <v>2.4500000000000002</v>
      </c>
      <c r="M114" s="44">
        <v>3.160000085830688</v>
      </c>
      <c r="N114" s="44">
        <v>3.75</v>
      </c>
      <c r="O114" s="44">
        <v>3.0699999332427979</v>
      </c>
      <c r="P114" s="44">
        <v>3.4200000762939449</v>
      </c>
      <c r="Q114" s="43">
        <v>3.27</v>
      </c>
      <c r="R114" s="43">
        <v>3.2</v>
      </c>
      <c r="S114" s="43">
        <v>3.65</v>
      </c>
      <c r="T114" s="43">
        <v>3.7</v>
      </c>
      <c r="U114" s="43">
        <v>3.75</v>
      </c>
      <c r="V114" s="43">
        <v>3.71</v>
      </c>
      <c r="W114" s="43">
        <v>3.65</v>
      </c>
      <c r="X114" s="43">
        <v>3.5</v>
      </c>
      <c r="Y114" s="43">
        <v>3.44</v>
      </c>
      <c r="Z114" s="43">
        <v>3.36</v>
      </c>
      <c r="AA114" s="43">
        <v>3.39</v>
      </c>
      <c r="AB114" s="43">
        <v>3.43</v>
      </c>
      <c r="AC114" s="43">
        <v>3.45</v>
      </c>
      <c r="AD114" s="43">
        <v>3.37</v>
      </c>
      <c r="AE114" s="43">
        <v>3.37</v>
      </c>
      <c r="AF114" s="43">
        <v>3.36</v>
      </c>
      <c r="AG114" s="43">
        <v>3.44</v>
      </c>
      <c r="AH114" s="43">
        <v>3.43</v>
      </c>
      <c r="AI114" s="43">
        <v>3.52</v>
      </c>
      <c r="AJ114" s="43">
        <v>3.56</v>
      </c>
      <c r="AK114" s="43">
        <v>3.52</v>
      </c>
      <c r="AL114" s="43">
        <v>3.41</v>
      </c>
      <c r="AM114" s="43">
        <v>3.38</v>
      </c>
      <c r="AN114" s="43">
        <v>3.45</v>
      </c>
      <c r="AO114" s="43">
        <v>3.43</v>
      </c>
      <c r="AP114" s="43">
        <v>3.43</v>
      </c>
      <c r="AQ114" s="43">
        <v>3.5</v>
      </c>
      <c r="AR114" s="43">
        <v>0.92</v>
      </c>
      <c r="AS114" s="43">
        <v>-0.32</v>
      </c>
      <c r="AT114" s="43">
        <v>3.47</v>
      </c>
      <c r="AU114" s="43">
        <v>9.9700000000000006</v>
      </c>
      <c r="AV114" s="43">
        <v>17.25</v>
      </c>
      <c r="AW114" s="43">
        <v>11.55</v>
      </c>
      <c r="AX114" s="43">
        <v>10.130000000000001</v>
      </c>
      <c r="AY114" s="43">
        <v>6.02</v>
      </c>
      <c r="AZ114" s="43">
        <v>4.1100000000000003</v>
      </c>
      <c r="BA114" s="43">
        <v>5.0599999999999996</v>
      </c>
      <c r="BB114" s="43">
        <v>6.65</v>
      </c>
      <c r="BC114" s="43">
        <v>7.12</v>
      </c>
      <c r="BD114" s="43">
        <v>5.37</v>
      </c>
      <c r="BE114" s="43">
        <v>5.7</v>
      </c>
      <c r="BF114" s="43">
        <v>6.01</v>
      </c>
      <c r="BG114" s="43">
        <v>4.43</v>
      </c>
      <c r="BH114" s="43">
        <v>7.6</v>
      </c>
      <c r="BI114" s="43">
        <v>7.91</v>
      </c>
      <c r="BJ114" s="43">
        <v>5.7</v>
      </c>
      <c r="BK114" s="43">
        <v>11.39</v>
      </c>
      <c r="BL114" s="43">
        <v>6.65</v>
      </c>
      <c r="BM114" s="43">
        <v>6.17</v>
      </c>
      <c r="BN114" s="43">
        <v>6.84</v>
      </c>
      <c r="BO114" s="43">
        <v>8.23</v>
      </c>
      <c r="BP114" s="43">
        <v>7.91</v>
      </c>
      <c r="BQ114" s="43">
        <v>7.6</v>
      </c>
      <c r="BR114" s="43">
        <v>7.91</v>
      </c>
      <c r="BS114" s="43">
        <v>3.24</v>
      </c>
      <c r="BT114" s="47">
        <v>84969874.307918549</v>
      </c>
      <c r="BU114" s="47">
        <v>22902500</v>
      </c>
      <c r="BV114" s="47">
        <v>13004151</v>
      </c>
      <c r="BW114" s="49">
        <v>1.0508029320791489E-2</v>
      </c>
    </row>
    <row r="115" spans="1:75" ht="19" customHeight="1" x14ac:dyDescent="0.25">
      <c r="A115" s="43" t="s">
        <v>509</v>
      </c>
      <c r="B115" s="43" t="s">
        <v>131</v>
      </c>
      <c r="C115" s="43" t="s">
        <v>87</v>
      </c>
      <c r="D115" s="43" t="s">
        <v>109</v>
      </c>
      <c r="E115" s="43" t="s">
        <v>510</v>
      </c>
      <c r="F115" s="43" t="s">
        <v>80</v>
      </c>
      <c r="G115" s="44">
        <v>15.652172590999699</v>
      </c>
      <c r="H115" s="44">
        <v>0.25062632680088343</v>
      </c>
      <c r="I115" s="44">
        <v>0.25062632680088343</v>
      </c>
      <c r="J115" s="44" t="s">
        <v>81</v>
      </c>
      <c r="K115" s="44">
        <v>3.4500000476837158</v>
      </c>
      <c r="L115" s="44">
        <v>3.55</v>
      </c>
      <c r="M115" s="44">
        <v>3.9900000095367432</v>
      </c>
      <c r="N115" s="44">
        <v>4.0799999237060547</v>
      </c>
      <c r="O115" s="44">
        <v>3.6500000953674321</v>
      </c>
      <c r="P115" s="44">
        <v>4</v>
      </c>
      <c r="Q115" s="43">
        <v>4.08</v>
      </c>
      <c r="R115" s="43">
        <v>3.92</v>
      </c>
      <c r="S115" s="43">
        <v>4.0199999999999996</v>
      </c>
      <c r="T115" s="43">
        <v>4.05</v>
      </c>
      <c r="U115" s="43">
        <v>4.01</v>
      </c>
      <c r="V115" s="43">
        <v>3.88</v>
      </c>
      <c r="W115" s="43">
        <v>3.85</v>
      </c>
      <c r="X115" s="43">
        <v>3.79</v>
      </c>
      <c r="Y115" s="43">
        <v>3.73</v>
      </c>
      <c r="Z115" s="43">
        <v>3.85</v>
      </c>
      <c r="AA115" s="43">
        <v>3.77</v>
      </c>
      <c r="AB115" s="43">
        <v>3.8</v>
      </c>
      <c r="AC115" s="43">
        <v>3.79</v>
      </c>
      <c r="AD115" s="43">
        <v>3.78</v>
      </c>
      <c r="AE115" s="43">
        <v>3.8</v>
      </c>
      <c r="AF115" s="43">
        <v>3.77</v>
      </c>
      <c r="AG115" s="43">
        <v>3.7</v>
      </c>
      <c r="AH115" s="43">
        <v>3.74</v>
      </c>
      <c r="AI115" s="43">
        <v>3.78</v>
      </c>
      <c r="AJ115" s="43">
        <v>3.78</v>
      </c>
      <c r="AK115" s="43">
        <v>3.76</v>
      </c>
      <c r="AL115" s="43">
        <v>3.86</v>
      </c>
      <c r="AM115" s="43">
        <v>3.89</v>
      </c>
      <c r="AN115" s="43">
        <v>3.94</v>
      </c>
      <c r="AO115" s="43">
        <v>3.94</v>
      </c>
      <c r="AP115" s="43">
        <v>4.0199999999999996</v>
      </c>
      <c r="AQ115" s="43">
        <v>4.07</v>
      </c>
      <c r="AR115" s="43">
        <v>-2.76</v>
      </c>
      <c r="AS115" s="43">
        <v>-2.2599999999999998</v>
      </c>
      <c r="AT115" s="43">
        <v>-1.5</v>
      </c>
      <c r="AU115" s="43">
        <v>0.5</v>
      </c>
      <c r="AV115" s="43">
        <v>-3.51</v>
      </c>
      <c r="AW115" s="43">
        <v>-3.26</v>
      </c>
      <c r="AX115" s="43">
        <v>-7.02</v>
      </c>
      <c r="AY115" s="43">
        <v>-6.48</v>
      </c>
      <c r="AZ115" s="43">
        <v>-8.27</v>
      </c>
      <c r="BA115" s="43">
        <v>-6.02</v>
      </c>
      <c r="BB115" s="43">
        <v>-5.51</v>
      </c>
      <c r="BC115" s="43">
        <v>-5.26</v>
      </c>
      <c r="BD115" s="43">
        <v>-5.0199999999999996</v>
      </c>
      <c r="BE115" s="43">
        <v>-5.26</v>
      </c>
      <c r="BF115" s="43">
        <v>-4.76</v>
      </c>
      <c r="BG115" s="43">
        <v>-7.27</v>
      </c>
      <c r="BH115" s="43">
        <v>-7.27</v>
      </c>
      <c r="BI115" s="43">
        <v>-6.52</v>
      </c>
      <c r="BJ115" s="43">
        <v>-5.72</v>
      </c>
      <c r="BK115" s="43">
        <v>-6.52</v>
      </c>
      <c r="BL115" s="43">
        <v>-6.64</v>
      </c>
      <c r="BM115" s="43">
        <v>-3.76</v>
      </c>
      <c r="BN115" s="43">
        <v>-3.51</v>
      </c>
      <c r="BO115" s="43">
        <v>-1.25</v>
      </c>
      <c r="BP115" s="43">
        <v>-2.2599999999999998</v>
      </c>
      <c r="BQ115" s="43">
        <v>0.63</v>
      </c>
      <c r="BR115" s="43">
        <v>0.25</v>
      </c>
      <c r="BS115" s="43">
        <v>3.65</v>
      </c>
      <c r="BT115" s="47">
        <v>22777314.054441448</v>
      </c>
      <c r="BU115" s="47">
        <v>612700</v>
      </c>
      <c r="BV115" s="47">
        <v>4494632</v>
      </c>
      <c r="BW115" s="49">
        <v>1.476650368706493E-3</v>
      </c>
    </row>
    <row r="116" spans="1:75" ht="19" customHeight="1" x14ac:dyDescent="0.25">
      <c r="A116" s="43" t="s">
        <v>513</v>
      </c>
      <c r="B116" s="43" t="s">
        <v>106</v>
      </c>
      <c r="C116" s="43" t="s">
        <v>97</v>
      </c>
      <c r="D116" s="43" t="s">
        <v>109</v>
      </c>
      <c r="E116" s="43" t="s">
        <v>510</v>
      </c>
      <c r="F116" s="43" t="s">
        <v>80</v>
      </c>
      <c r="G116" s="44">
        <v>20.689656589884581</v>
      </c>
      <c r="H116" s="44">
        <v>2.142855135761927</v>
      </c>
      <c r="I116" s="44">
        <v>2.142855135761927</v>
      </c>
      <c r="J116" s="44" t="s">
        <v>81</v>
      </c>
      <c r="K116" s="44">
        <v>1.1599999666213989</v>
      </c>
      <c r="L116" s="44">
        <v>1.24</v>
      </c>
      <c r="M116" s="44">
        <v>1.3999999761581421</v>
      </c>
      <c r="N116" s="44">
        <v>1.5900000333786011</v>
      </c>
      <c r="O116" s="44">
        <v>1.299999952316284</v>
      </c>
      <c r="P116" s="44">
        <v>1.429999947547913</v>
      </c>
      <c r="Q116" s="43">
        <v>1.48</v>
      </c>
      <c r="R116" s="43">
        <v>1.58</v>
      </c>
      <c r="S116" s="43">
        <v>1.58</v>
      </c>
      <c r="T116" s="43">
        <v>1.43</v>
      </c>
      <c r="U116" s="43">
        <v>1.38</v>
      </c>
      <c r="V116" s="43">
        <v>1.41</v>
      </c>
      <c r="W116" s="43">
        <v>1.43</v>
      </c>
      <c r="X116" s="43">
        <v>1.38</v>
      </c>
      <c r="Y116" s="43">
        <v>1.37</v>
      </c>
      <c r="Z116" s="43">
        <v>1.36</v>
      </c>
      <c r="AA116" s="43">
        <v>1.36</v>
      </c>
      <c r="AB116" s="43">
        <v>1.36</v>
      </c>
      <c r="AC116" s="43">
        <v>1.36</v>
      </c>
      <c r="AD116" s="43">
        <v>1.36</v>
      </c>
      <c r="AE116" s="43">
        <v>1.36</v>
      </c>
      <c r="AF116" s="43">
        <v>1.41</v>
      </c>
      <c r="AG116" s="43">
        <v>1.4</v>
      </c>
      <c r="AH116" s="43">
        <v>1.36</v>
      </c>
      <c r="AI116" s="43">
        <v>1.37</v>
      </c>
      <c r="AJ116" s="43">
        <v>1.38</v>
      </c>
      <c r="AK116" s="43">
        <v>1.37</v>
      </c>
      <c r="AL116" s="43">
        <v>1.42</v>
      </c>
      <c r="AM116" s="43">
        <v>1.41</v>
      </c>
      <c r="AN116" s="43">
        <v>1.4</v>
      </c>
      <c r="AO116" s="43">
        <v>1.4</v>
      </c>
      <c r="AP116" s="43">
        <v>1.43</v>
      </c>
      <c r="AQ116" s="43">
        <v>1.45</v>
      </c>
      <c r="AR116" s="43">
        <v>-0.54</v>
      </c>
      <c r="AS116" s="43">
        <v>10.71</v>
      </c>
      <c r="AT116" s="43">
        <v>0.79</v>
      </c>
      <c r="AU116" s="43">
        <v>-4.99</v>
      </c>
      <c r="AV116" s="43">
        <v>-2.79</v>
      </c>
      <c r="AW116" s="43">
        <v>0.71</v>
      </c>
      <c r="AX116" s="43">
        <v>-1.79</v>
      </c>
      <c r="AY116" s="43">
        <v>-2.86</v>
      </c>
      <c r="AZ116" s="43">
        <v>-3.21</v>
      </c>
      <c r="BA116" s="43">
        <v>-4.29</v>
      </c>
      <c r="BB116" s="43">
        <v>-3.57</v>
      </c>
      <c r="BC116" s="43">
        <v>-3.5</v>
      </c>
      <c r="BD116" s="43">
        <v>-3.56</v>
      </c>
      <c r="BE116" s="43">
        <v>-3.49</v>
      </c>
      <c r="BF116" s="43">
        <v>-2.86</v>
      </c>
      <c r="BG116" s="43">
        <v>-0.01</v>
      </c>
      <c r="BH116" s="43">
        <v>-2.86</v>
      </c>
      <c r="BI116" s="43">
        <v>-2.86</v>
      </c>
      <c r="BJ116" s="43">
        <v>-2.78</v>
      </c>
      <c r="BK116" s="43">
        <v>-2.5</v>
      </c>
      <c r="BL116" s="43">
        <v>-2.14</v>
      </c>
      <c r="BM116" s="43">
        <v>-1.43</v>
      </c>
      <c r="BN116" s="43">
        <v>-1.23</v>
      </c>
      <c r="BO116" s="43">
        <v>-0.71</v>
      </c>
      <c r="BP116" s="43">
        <v>-0.36</v>
      </c>
      <c r="BQ116" s="43">
        <v>1.43</v>
      </c>
      <c r="BR116" s="43">
        <v>1.44</v>
      </c>
      <c r="BS116" s="43">
        <v>1.33</v>
      </c>
      <c r="BT116" s="47">
        <v>26822599.543213841</v>
      </c>
      <c r="BU116" s="47">
        <v>15036200</v>
      </c>
      <c r="BV116" s="47">
        <v>16829042</v>
      </c>
      <c r="BW116" s="49">
        <v>1.2598994048502579E-2</v>
      </c>
    </row>
    <row r="117" spans="1:75" ht="19" customHeight="1" x14ac:dyDescent="0.25">
      <c r="A117" s="43" t="s">
        <v>467</v>
      </c>
      <c r="B117" s="43" t="s">
        <v>106</v>
      </c>
      <c r="C117" s="43" t="s">
        <v>353</v>
      </c>
      <c r="D117" s="43" t="s">
        <v>125</v>
      </c>
      <c r="E117" s="43" t="s">
        <v>516</v>
      </c>
      <c r="F117" s="43" t="s">
        <v>80</v>
      </c>
      <c r="G117" s="44">
        <v>27.76469825955845</v>
      </c>
      <c r="H117" s="44">
        <v>5.8931871559560518</v>
      </c>
      <c r="I117" s="44">
        <v>5.8931871559560518</v>
      </c>
      <c r="J117" s="44" t="s">
        <v>81</v>
      </c>
      <c r="K117" s="44">
        <v>0.85000002384185791</v>
      </c>
      <c r="L117" s="44">
        <v>0.9</v>
      </c>
      <c r="M117" s="44">
        <v>1.0859999656677251</v>
      </c>
      <c r="N117" s="44">
        <v>1.379999995231628</v>
      </c>
      <c r="O117" s="44">
        <v>1.0099999904632571</v>
      </c>
      <c r="P117" s="44">
        <v>1.1499999761581421</v>
      </c>
      <c r="Q117" s="43">
        <v>1.1000000000000001</v>
      </c>
      <c r="R117" s="43">
        <v>1.18</v>
      </c>
      <c r="S117" s="43">
        <v>1.38</v>
      </c>
      <c r="T117" s="43">
        <v>1.38</v>
      </c>
      <c r="U117" s="43">
        <v>1.19</v>
      </c>
      <c r="V117" s="43">
        <v>1.17</v>
      </c>
      <c r="W117" s="43">
        <v>1.1000000000000001</v>
      </c>
      <c r="X117" s="43">
        <v>1.07</v>
      </c>
      <c r="Y117" s="43">
        <v>1.06</v>
      </c>
      <c r="Z117" s="43">
        <v>1.1000000000000001</v>
      </c>
      <c r="AA117" s="43">
        <v>1.07</v>
      </c>
      <c r="AB117" s="43">
        <v>1.07</v>
      </c>
      <c r="AC117" s="43">
        <v>1.0900000000000001</v>
      </c>
      <c r="AD117" s="43">
        <v>1.1399999999999999</v>
      </c>
      <c r="AE117" s="43">
        <v>1.1000000000000001</v>
      </c>
      <c r="AF117" s="43">
        <v>1.1100000000000001</v>
      </c>
      <c r="AG117" s="43">
        <v>1.1000000000000001</v>
      </c>
      <c r="AH117" s="43">
        <v>1.1100000000000001</v>
      </c>
      <c r="AI117" s="43">
        <v>1.1100000000000001</v>
      </c>
      <c r="AJ117" s="43">
        <v>1.1100000000000001</v>
      </c>
      <c r="AK117" s="43">
        <v>1.1000000000000001</v>
      </c>
      <c r="AL117" s="43">
        <v>1.0900000000000001</v>
      </c>
      <c r="AM117" s="43">
        <v>1.1100000000000001</v>
      </c>
      <c r="AN117" s="43">
        <v>1.1499999999999999</v>
      </c>
      <c r="AO117" s="43">
        <v>1.1200000000000001</v>
      </c>
      <c r="AP117" s="43">
        <v>1.1399999999999999</v>
      </c>
      <c r="AQ117" s="43">
        <v>1.1599999999999999</v>
      </c>
      <c r="AR117" s="43">
        <v>-5.16</v>
      </c>
      <c r="AS117" s="43">
        <v>7.73</v>
      </c>
      <c r="AT117" s="43">
        <v>26.15</v>
      </c>
      <c r="AU117" s="43">
        <v>5.41</v>
      </c>
      <c r="AV117" s="43">
        <v>4.05</v>
      </c>
      <c r="AW117" s="43">
        <v>-0.99</v>
      </c>
      <c r="AX117" s="43">
        <v>-1.47</v>
      </c>
      <c r="AY117" s="43">
        <v>-6.68</v>
      </c>
      <c r="AZ117" s="43">
        <v>-2.39</v>
      </c>
      <c r="BA117" s="43">
        <v>-1.47</v>
      </c>
      <c r="BB117" s="43">
        <v>-2.29</v>
      </c>
      <c r="BC117" s="43">
        <v>-4.24</v>
      </c>
      <c r="BD117" s="43">
        <v>-0.55000000000000004</v>
      </c>
      <c r="BE117" s="43">
        <v>-0.55000000000000004</v>
      </c>
      <c r="BF117" s="43">
        <v>-0.54</v>
      </c>
      <c r="BG117" s="43">
        <v>2.1</v>
      </c>
      <c r="BH117" s="43">
        <v>-2.5</v>
      </c>
      <c r="BI117" s="43">
        <v>2.2000000000000002</v>
      </c>
      <c r="BJ117" s="43">
        <v>1.29</v>
      </c>
      <c r="BK117" s="43">
        <v>-1.47</v>
      </c>
      <c r="BL117" s="43">
        <v>1.28</v>
      </c>
      <c r="BM117" s="43">
        <v>-1.33</v>
      </c>
      <c r="BN117" s="43">
        <v>1.49</v>
      </c>
      <c r="BO117" s="43">
        <v>2.85</v>
      </c>
      <c r="BP117" s="43">
        <v>1.34</v>
      </c>
      <c r="BQ117" s="43">
        <v>3.09</v>
      </c>
      <c r="BR117" s="43">
        <v>3.13</v>
      </c>
      <c r="BS117" s="43">
        <v>1.01</v>
      </c>
      <c r="BT117" s="47">
        <v>39911150.33826828</v>
      </c>
      <c r="BU117" s="47">
        <v>24552500</v>
      </c>
      <c r="BV117" s="47">
        <v>19610267</v>
      </c>
      <c r="BW117" s="49">
        <v>7.8082006736573242E-2</v>
      </c>
    </row>
    <row r="118" spans="1:75" ht="19" customHeight="1" x14ac:dyDescent="0.25">
      <c r="A118" s="43" t="s">
        <v>522</v>
      </c>
      <c r="B118" s="43" t="s">
        <v>83</v>
      </c>
      <c r="C118" s="43" t="s">
        <v>87</v>
      </c>
      <c r="D118" s="43" t="s">
        <v>78</v>
      </c>
      <c r="E118" s="43" t="s">
        <v>521</v>
      </c>
      <c r="F118" s="43" t="s">
        <v>80</v>
      </c>
      <c r="G118" s="44">
        <v>22.602733909849039</v>
      </c>
      <c r="H118" s="44">
        <v>0.55865869700381099</v>
      </c>
      <c r="I118" s="44">
        <v>0.55865869700381099</v>
      </c>
      <c r="J118" s="44" t="s">
        <v>81</v>
      </c>
      <c r="K118" s="44">
        <v>1.4600000381469731</v>
      </c>
      <c r="L118" s="44">
        <v>1.51</v>
      </c>
      <c r="M118" s="44">
        <v>1.7899999618530269</v>
      </c>
      <c r="N118" s="44">
        <v>1.889999985694885</v>
      </c>
      <c r="O118" s="44">
        <v>1.639999985694885</v>
      </c>
      <c r="P118" s="44">
        <v>1.799999952316284</v>
      </c>
      <c r="Q118" s="43">
        <v>1.81</v>
      </c>
      <c r="R118" s="43">
        <v>1.79</v>
      </c>
      <c r="S118" s="43">
        <v>1.73</v>
      </c>
      <c r="T118" s="43">
        <v>1.72</v>
      </c>
      <c r="U118" s="43">
        <v>1.79</v>
      </c>
      <c r="V118" s="43">
        <v>1.77</v>
      </c>
      <c r="W118" s="43">
        <v>1.77</v>
      </c>
      <c r="X118" s="43">
        <v>1.75</v>
      </c>
      <c r="Y118" s="43">
        <v>1.78</v>
      </c>
      <c r="Z118" s="43">
        <v>1.89</v>
      </c>
      <c r="AA118" s="43">
        <v>1.83</v>
      </c>
      <c r="AB118" s="43">
        <v>1.88</v>
      </c>
      <c r="AC118" s="43">
        <v>1.86</v>
      </c>
      <c r="AD118" s="43">
        <v>1.86</v>
      </c>
      <c r="AE118" s="43">
        <v>1.84</v>
      </c>
      <c r="AF118" s="43">
        <v>1.79</v>
      </c>
      <c r="AG118" s="43">
        <v>1.78</v>
      </c>
      <c r="AH118" s="43">
        <v>1.77</v>
      </c>
      <c r="AI118" s="43">
        <v>1.75</v>
      </c>
      <c r="AJ118" s="43">
        <v>1.73</v>
      </c>
      <c r="AK118" s="43">
        <v>1.77</v>
      </c>
      <c r="AL118" s="43">
        <v>1.75</v>
      </c>
      <c r="AM118" s="43">
        <v>1.74</v>
      </c>
      <c r="AN118" s="43">
        <v>1.77</v>
      </c>
      <c r="AO118" s="43">
        <v>1.77</v>
      </c>
      <c r="AP118" s="43">
        <v>1.76</v>
      </c>
      <c r="AQ118" s="43">
        <v>1.8</v>
      </c>
      <c r="AR118" s="43">
        <v>0.06</v>
      </c>
      <c r="AS118" s="43">
        <v>-3.9</v>
      </c>
      <c r="AT118" s="43">
        <v>-5.0199999999999996</v>
      </c>
      <c r="AU118" s="43">
        <v>-4.47</v>
      </c>
      <c r="AV118" s="43">
        <v>-1.28</v>
      </c>
      <c r="AW118" s="43">
        <v>-1.1299999999999999</v>
      </c>
      <c r="AX118" s="43">
        <v>-4.47</v>
      </c>
      <c r="AY118" s="43">
        <v>-3.84</v>
      </c>
      <c r="AZ118" s="43">
        <v>-1.1200000000000001</v>
      </c>
      <c r="BA118" s="43">
        <v>1.96</v>
      </c>
      <c r="BB118" s="43">
        <v>1.68</v>
      </c>
      <c r="BC118" s="43">
        <v>3.91</v>
      </c>
      <c r="BD118" s="43">
        <v>3.35</v>
      </c>
      <c r="BE118" s="43">
        <v>0</v>
      </c>
      <c r="BF118" s="43">
        <v>-0.83</v>
      </c>
      <c r="BG118" s="43">
        <v>-0.65</v>
      </c>
      <c r="BH118" s="43">
        <v>-0.56000000000000005</v>
      </c>
      <c r="BI118" s="43">
        <v>-2.0099999999999998</v>
      </c>
      <c r="BJ118" s="43">
        <v>-3.9</v>
      </c>
      <c r="BK118" s="43">
        <v>-3.94</v>
      </c>
      <c r="BL118" s="43">
        <v>-1.1200000000000001</v>
      </c>
      <c r="BM118" s="43">
        <v>-4.47</v>
      </c>
      <c r="BN118" s="43">
        <v>-3.91</v>
      </c>
      <c r="BO118" s="43">
        <v>-2.23</v>
      </c>
      <c r="BP118" s="43">
        <v>-2.79</v>
      </c>
      <c r="BQ118" s="43">
        <v>-1.68</v>
      </c>
      <c r="BR118" s="43">
        <v>-1.68</v>
      </c>
      <c r="BS118" s="43">
        <v>1.7</v>
      </c>
      <c r="BT118" s="47">
        <v>30429999.351501461</v>
      </c>
      <c r="BU118" s="47">
        <v>2048000</v>
      </c>
      <c r="BV118" s="47">
        <v>12545660</v>
      </c>
      <c r="BW118" s="49">
        <v>4.2163584857233486E-3</v>
      </c>
    </row>
    <row r="119" spans="1:75" ht="19" customHeight="1" x14ac:dyDescent="0.25">
      <c r="A119" s="43" t="s">
        <v>526</v>
      </c>
      <c r="B119" s="43" t="s">
        <v>118</v>
      </c>
      <c r="C119" s="43" t="s">
        <v>87</v>
      </c>
      <c r="D119" s="43" t="s">
        <v>98</v>
      </c>
      <c r="E119" s="43" t="s">
        <v>521</v>
      </c>
      <c r="F119" s="43" t="s">
        <v>80</v>
      </c>
      <c r="G119" s="44">
        <v>78.807951307031189</v>
      </c>
      <c r="H119" s="44">
        <v>39.259256446639583</v>
      </c>
      <c r="I119" s="44">
        <v>39.259256446639583</v>
      </c>
      <c r="J119" s="44" t="s">
        <v>81</v>
      </c>
      <c r="K119" s="44">
        <v>1.5099999904632571</v>
      </c>
      <c r="L119" s="44">
        <v>1.66</v>
      </c>
      <c r="M119" s="44">
        <v>2.7000000476837158</v>
      </c>
      <c r="N119" s="44">
        <v>5.6999998092651367</v>
      </c>
      <c r="O119" s="44">
        <v>1.879999995231628</v>
      </c>
      <c r="P119" s="44">
        <v>3.7599999904632568</v>
      </c>
      <c r="Q119" s="43">
        <v>2.86</v>
      </c>
      <c r="R119" s="43">
        <v>2.38</v>
      </c>
      <c r="S119" s="43">
        <v>2.2000000000000002</v>
      </c>
      <c r="T119" s="43">
        <v>2.1800000000000002</v>
      </c>
      <c r="U119" s="43">
        <v>2.06</v>
      </c>
      <c r="V119" s="43">
        <v>2.86</v>
      </c>
      <c r="W119" s="43">
        <v>3.98</v>
      </c>
      <c r="X119" s="43">
        <v>4</v>
      </c>
      <c r="Y119" s="43">
        <v>3.07</v>
      </c>
      <c r="Z119" s="43">
        <v>3.6</v>
      </c>
      <c r="AA119" s="43">
        <v>4.8899999999999997</v>
      </c>
      <c r="AB119" s="43">
        <v>5.7</v>
      </c>
      <c r="AC119" s="43">
        <v>5.3</v>
      </c>
      <c r="AD119" s="43">
        <v>5.35</v>
      </c>
      <c r="AE119" s="43">
        <v>4.9400000000000004</v>
      </c>
      <c r="AF119" s="43">
        <v>4.88</v>
      </c>
      <c r="AG119" s="43">
        <v>5</v>
      </c>
      <c r="AH119" s="43">
        <v>4.9000000000000004</v>
      </c>
      <c r="AI119" s="43">
        <v>4.5999999999999996</v>
      </c>
      <c r="AJ119" s="43">
        <v>5.25</v>
      </c>
      <c r="AK119" s="43">
        <v>5.4</v>
      </c>
      <c r="AL119" s="43">
        <v>5.09</v>
      </c>
      <c r="AM119" s="43">
        <v>4.8</v>
      </c>
      <c r="AN119" s="43">
        <v>4.83</v>
      </c>
      <c r="AO119" s="43">
        <v>5.13</v>
      </c>
      <c r="AP119" s="43">
        <v>4.25</v>
      </c>
      <c r="AQ119" s="43">
        <v>4.2</v>
      </c>
      <c r="AR119" s="43">
        <v>-12.59</v>
      </c>
      <c r="AS119" s="43">
        <v>-20.37</v>
      </c>
      <c r="AT119" s="43">
        <v>-19.37</v>
      </c>
      <c r="AU119" s="43">
        <v>-28.89</v>
      </c>
      <c r="AV119" s="43">
        <v>-28.7</v>
      </c>
      <c r="AW119" s="43">
        <v>-1.67</v>
      </c>
      <c r="AX119" s="43">
        <v>47.41</v>
      </c>
      <c r="AY119" s="43">
        <v>9.26</v>
      </c>
      <c r="AZ119" s="43">
        <v>8.89</v>
      </c>
      <c r="BA119" s="43">
        <v>29.74</v>
      </c>
      <c r="BB119" s="43">
        <v>76.81</v>
      </c>
      <c r="BC119" s="43">
        <v>80.37</v>
      </c>
      <c r="BD119" s="43">
        <v>80.739999999999995</v>
      </c>
      <c r="BE119" s="43">
        <v>60.93</v>
      </c>
      <c r="BF119" s="43">
        <v>75.34</v>
      </c>
      <c r="BG119" s="43">
        <v>65.930000000000007</v>
      </c>
      <c r="BH119" s="43">
        <v>65.930000000000007</v>
      </c>
      <c r="BI119" s="43">
        <v>69.290000000000006</v>
      </c>
      <c r="BJ119" s="43">
        <v>48.7</v>
      </c>
      <c r="BK119" s="43">
        <v>71.760000000000005</v>
      </c>
      <c r="BL119" s="43">
        <v>87.96</v>
      </c>
      <c r="BM119" s="43">
        <v>76.48</v>
      </c>
      <c r="BN119" s="43">
        <v>74.81</v>
      </c>
      <c r="BO119" s="43">
        <v>70</v>
      </c>
      <c r="BP119" s="43">
        <v>55.93</v>
      </c>
      <c r="BQ119" s="43">
        <v>47.41</v>
      </c>
      <c r="BR119" s="43">
        <v>38.96</v>
      </c>
      <c r="BS119" s="43">
        <v>1.92</v>
      </c>
      <c r="BT119" s="47">
        <v>18800100.33202171</v>
      </c>
      <c r="BU119" s="47">
        <v>169098800</v>
      </c>
      <c r="BV119" s="47">
        <v>5052701</v>
      </c>
      <c r="BW119" s="49">
        <v>0.54628761923573155</v>
      </c>
    </row>
    <row r="120" spans="1:75" ht="19" customHeight="1" x14ac:dyDescent="0.25">
      <c r="A120" s="43" t="s">
        <v>146</v>
      </c>
      <c r="B120" s="43" t="s">
        <v>96</v>
      </c>
      <c r="C120" s="43" t="s">
        <v>124</v>
      </c>
      <c r="D120" s="43" t="s">
        <v>109</v>
      </c>
      <c r="E120" s="43" t="s">
        <v>529</v>
      </c>
      <c r="F120" s="43" t="s">
        <v>80</v>
      </c>
      <c r="G120" s="44">
        <v>15.510198719448971</v>
      </c>
      <c r="H120" s="44">
        <v>38.162550927220828</v>
      </c>
      <c r="I120" s="44">
        <v>38.162550927220828</v>
      </c>
      <c r="J120" s="44" t="s">
        <v>81</v>
      </c>
      <c r="K120" s="44">
        <v>2.4500000476837158</v>
      </c>
      <c r="L120" s="44">
        <v>2.59</v>
      </c>
      <c r="M120" s="44">
        <v>2.8299999237060551</v>
      </c>
      <c r="N120" s="44">
        <v>4.3000001907348633</v>
      </c>
      <c r="O120" s="44">
        <v>2.5799999237060551</v>
      </c>
      <c r="P120" s="44">
        <v>3.910000085830688</v>
      </c>
      <c r="Q120" s="43">
        <v>2.97</v>
      </c>
      <c r="R120" s="43">
        <v>3.04</v>
      </c>
      <c r="S120" s="43">
        <v>3.18</v>
      </c>
      <c r="T120" s="43">
        <v>2.75</v>
      </c>
      <c r="U120" s="43">
        <v>2.78</v>
      </c>
      <c r="V120" s="43">
        <v>2.85</v>
      </c>
      <c r="W120" s="43">
        <v>3.18</v>
      </c>
      <c r="X120" s="43">
        <v>3.04</v>
      </c>
      <c r="Y120" s="43">
        <v>3.07</v>
      </c>
      <c r="Z120" s="43">
        <v>2.98</v>
      </c>
      <c r="AA120" s="43">
        <v>3.1</v>
      </c>
      <c r="AB120" s="43">
        <v>3.5</v>
      </c>
      <c r="AC120" s="43">
        <v>3.53</v>
      </c>
      <c r="AD120" s="43">
        <v>3.17</v>
      </c>
      <c r="AE120" s="43">
        <v>3.03</v>
      </c>
      <c r="AF120" s="43">
        <v>2.86</v>
      </c>
      <c r="AG120" s="43">
        <v>2.81</v>
      </c>
      <c r="AH120" s="43">
        <v>2.94</v>
      </c>
      <c r="AI120" s="43">
        <v>2.89</v>
      </c>
      <c r="AJ120" s="43">
        <v>2.85</v>
      </c>
      <c r="AK120" s="43">
        <v>2.86</v>
      </c>
      <c r="AL120" s="43">
        <v>2.86</v>
      </c>
      <c r="AM120" s="43">
        <v>2.83</v>
      </c>
      <c r="AN120" s="43">
        <v>2.8</v>
      </c>
      <c r="AO120" s="43">
        <v>2.95</v>
      </c>
      <c r="AP120" s="43">
        <v>2.98</v>
      </c>
      <c r="AQ120" s="43">
        <v>4.3</v>
      </c>
      <c r="AR120" s="43">
        <v>-4.59</v>
      </c>
      <c r="AS120" s="43">
        <v>2.12</v>
      </c>
      <c r="AT120" s="43">
        <v>-6.36</v>
      </c>
      <c r="AU120" s="43">
        <v>-6.71</v>
      </c>
      <c r="AV120" s="43">
        <v>-2.9</v>
      </c>
      <c r="AW120" s="43">
        <v>-4.24</v>
      </c>
      <c r="AX120" s="43">
        <v>6.71</v>
      </c>
      <c r="AY120" s="43">
        <v>5.3</v>
      </c>
      <c r="AZ120" s="43">
        <v>4.2</v>
      </c>
      <c r="BA120" s="43">
        <v>4.24</v>
      </c>
      <c r="BB120" s="43">
        <v>6.01</v>
      </c>
      <c r="BC120" s="43">
        <v>19.079999999999998</v>
      </c>
      <c r="BD120" s="43">
        <v>12.01</v>
      </c>
      <c r="BE120" s="43">
        <v>1.06</v>
      </c>
      <c r="BF120" s="43">
        <v>0.53</v>
      </c>
      <c r="BG120" s="43">
        <v>-1.41</v>
      </c>
      <c r="BH120" s="43">
        <v>-2.83</v>
      </c>
      <c r="BI120" s="43">
        <v>1.77</v>
      </c>
      <c r="BJ120" s="43">
        <v>-2.2999999999999998</v>
      </c>
      <c r="BK120" s="43">
        <v>-0.18</v>
      </c>
      <c r="BL120" s="43">
        <v>-2.83</v>
      </c>
      <c r="BM120" s="43">
        <v>-0.65</v>
      </c>
      <c r="BN120" s="43">
        <v>-1.41</v>
      </c>
      <c r="BO120" s="43">
        <v>-1.1499999999999999</v>
      </c>
      <c r="BP120" s="43">
        <v>0.35</v>
      </c>
      <c r="BQ120" s="43">
        <v>4.16</v>
      </c>
      <c r="BR120" s="43">
        <v>37.81</v>
      </c>
      <c r="BS120" s="43">
        <v>2.7</v>
      </c>
      <c r="BT120" s="47">
        <v>7333378.8022995004</v>
      </c>
      <c r="BU120" s="47">
        <v>16471100</v>
      </c>
      <c r="BV120" s="47">
        <v>1466986</v>
      </c>
      <c r="BW120" s="49">
        <v>1.7152229128294341</v>
      </c>
    </row>
    <row r="121" spans="1:75" ht="19" customHeight="1" x14ac:dyDescent="0.25">
      <c r="A121" s="43" t="s">
        <v>533</v>
      </c>
      <c r="B121" s="43" t="s">
        <v>96</v>
      </c>
      <c r="C121" s="43" t="s">
        <v>124</v>
      </c>
      <c r="D121" s="43" t="s">
        <v>125</v>
      </c>
      <c r="E121" s="43" t="s">
        <v>529</v>
      </c>
      <c r="F121" s="43" t="s">
        <v>80</v>
      </c>
      <c r="G121" s="44">
        <v>122.6086952916165</v>
      </c>
      <c r="H121" s="44">
        <v>1.562498544808445</v>
      </c>
      <c r="I121" s="44">
        <v>1.562498544808445</v>
      </c>
      <c r="J121" s="44" t="s">
        <v>81</v>
      </c>
      <c r="K121" s="44">
        <v>1.1499999761581421</v>
      </c>
      <c r="L121" s="44">
        <v>1.18</v>
      </c>
      <c r="M121" s="44">
        <v>2.559999942779541</v>
      </c>
      <c r="N121" s="44">
        <v>6.7600002288818359</v>
      </c>
      <c r="O121" s="44">
        <v>2.5499999523162842</v>
      </c>
      <c r="P121" s="44">
        <v>2.5999999046325679</v>
      </c>
      <c r="Q121" s="43">
        <v>3.52</v>
      </c>
      <c r="R121" s="43">
        <v>4.3899999999999997</v>
      </c>
      <c r="S121" s="43">
        <v>4.25</v>
      </c>
      <c r="T121" s="43">
        <v>3.88</v>
      </c>
      <c r="U121" s="43">
        <v>4.79</v>
      </c>
      <c r="V121" s="43">
        <v>4.82</v>
      </c>
      <c r="W121" s="43">
        <v>6.4</v>
      </c>
      <c r="X121" s="43">
        <v>6.76</v>
      </c>
      <c r="Y121" s="43">
        <v>6.45</v>
      </c>
      <c r="Z121" s="43">
        <v>6.08</v>
      </c>
      <c r="AA121" s="43">
        <v>5.99</v>
      </c>
      <c r="AB121" s="43">
        <v>5.8</v>
      </c>
      <c r="AC121" s="43">
        <v>5.07</v>
      </c>
      <c r="AD121" s="43">
        <v>5</v>
      </c>
      <c r="AE121" s="43">
        <v>4.95</v>
      </c>
      <c r="AF121" s="43">
        <v>4.5599999999999996</v>
      </c>
      <c r="AG121" s="43">
        <v>4.34</v>
      </c>
      <c r="AH121" s="43">
        <v>3.94</v>
      </c>
      <c r="AI121" s="43">
        <v>3.9</v>
      </c>
      <c r="AJ121" s="43">
        <v>3.67</v>
      </c>
      <c r="AK121" s="43">
        <v>3.95</v>
      </c>
      <c r="AL121" s="43">
        <v>3.6</v>
      </c>
      <c r="AM121" s="43">
        <v>3.56</v>
      </c>
      <c r="AN121" s="43">
        <v>3.47</v>
      </c>
      <c r="AO121" s="43">
        <v>3.32</v>
      </c>
      <c r="AP121" s="43">
        <v>3.08</v>
      </c>
      <c r="AQ121" s="43">
        <v>3.05</v>
      </c>
      <c r="AR121" s="43">
        <v>32.81</v>
      </c>
      <c r="AS121" s="43">
        <v>69.53</v>
      </c>
      <c r="AT121" s="43">
        <v>21.87</v>
      </c>
      <c r="AU121" s="43">
        <v>25.78</v>
      </c>
      <c r="AV121" s="43">
        <v>76.569999999999993</v>
      </c>
      <c r="AW121" s="43">
        <v>69.14</v>
      </c>
      <c r="AX121" s="43">
        <v>147.66</v>
      </c>
      <c r="AY121" s="43">
        <v>147.66</v>
      </c>
      <c r="AZ121" s="43">
        <v>133.59</v>
      </c>
      <c r="BA121" s="43">
        <v>106.25</v>
      </c>
      <c r="BB121" s="43">
        <v>114.85</v>
      </c>
      <c r="BC121" s="43">
        <v>98.04</v>
      </c>
      <c r="BD121" s="43">
        <v>87.47</v>
      </c>
      <c r="BE121" s="43">
        <v>92.97</v>
      </c>
      <c r="BF121" s="43">
        <v>70.7</v>
      </c>
      <c r="BG121" s="43">
        <v>68.75</v>
      </c>
      <c r="BH121" s="43">
        <v>48.44</v>
      </c>
      <c r="BI121" s="43">
        <v>52.73</v>
      </c>
      <c r="BJ121" s="43">
        <v>37.89</v>
      </c>
      <c r="BK121" s="43">
        <v>43.16</v>
      </c>
      <c r="BL121" s="43">
        <v>31.25</v>
      </c>
      <c r="BM121" s="43">
        <v>38.67</v>
      </c>
      <c r="BN121" s="43">
        <v>30.86</v>
      </c>
      <c r="BO121" s="43">
        <v>24.02</v>
      </c>
      <c r="BP121" s="43">
        <v>19.77</v>
      </c>
      <c r="BQ121" s="43">
        <v>14.84</v>
      </c>
      <c r="BR121" s="43">
        <v>-0.39</v>
      </c>
      <c r="BS121" s="43">
        <v>3.92</v>
      </c>
      <c r="BT121" s="47">
        <v>37911551.152610779</v>
      </c>
      <c r="BU121" s="47">
        <v>149218400</v>
      </c>
      <c r="BV121" s="47">
        <v>3984553</v>
      </c>
      <c r="BW121" s="49">
        <v>0.2701457352932688</v>
      </c>
    </row>
    <row r="122" spans="1:75" ht="19" customHeight="1" x14ac:dyDescent="0.25">
      <c r="A122" s="43" t="s">
        <v>536</v>
      </c>
      <c r="B122" s="43" t="s">
        <v>159</v>
      </c>
      <c r="C122" s="43" t="s">
        <v>87</v>
      </c>
      <c r="D122" s="43" t="s">
        <v>109</v>
      </c>
      <c r="E122" s="43" t="s">
        <v>535</v>
      </c>
      <c r="F122" s="43" t="s">
        <v>80</v>
      </c>
      <c r="G122" s="44">
        <v>33.456789018758663</v>
      </c>
      <c r="H122" s="44">
        <v>2.1276552572463592</v>
      </c>
      <c r="I122" s="44">
        <v>2.1276552572463592</v>
      </c>
      <c r="J122" s="44" t="s">
        <v>81</v>
      </c>
      <c r="K122" s="44">
        <v>8.1000003814697266</v>
      </c>
      <c r="L122" s="44">
        <v>9.39</v>
      </c>
      <c r="M122" s="44">
        <v>10.810000419616699</v>
      </c>
      <c r="N122" s="44">
        <v>11.35499954223633</v>
      </c>
      <c r="O122" s="44">
        <v>10.80000019073486</v>
      </c>
      <c r="P122" s="44">
        <v>11.039999961853029</v>
      </c>
      <c r="Q122" s="43">
        <v>11.35</v>
      </c>
      <c r="R122" s="43">
        <v>11.35</v>
      </c>
      <c r="S122" s="43">
        <v>11.32</v>
      </c>
      <c r="T122" s="43">
        <v>11.06</v>
      </c>
      <c r="U122" s="43">
        <v>10.99</v>
      </c>
      <c r="V122" s="43">
        <v>11.06</v>
      </c>
      <c r="W122" s="43">
        <v>11.05</v>
      </c>
      <c r="X122" s="43">
        <v>11.1</v>
      </c>
      <c r="Y122" s="43">
        <v>11.07</v>
      </c>
      <c r="Z122" s="43">
        <v>11.07</v>
      </c>
      <c r="AA122" s="43">
        <v>11.07</v>
      </c>
      <c r="AB122" s="43">
        <v>11.07</v>
      </c>
      <c r="AC122" s="43">
        <v>11.1</v>
      </c>
      <c r="AD122" s="43">
        <v>11.1</v>
      </c>
      <c r="AE122" s="43">
        <v>11.07</v>
      </c>
      <c r="AF122" s="43">
        <v>11.09</v>
      </c>
      <c r="AG122" s="43">
        <v>11.08</v>
      </c>
      <c r="AH122" s="43">
        <v>11.08</v>
      </c>
      <c r="AI122" s="43">
        <v>11.04</v>
      </c>
      <c r="AJ122" s="43">
        <v>11.04</v>
      </c>
      <c r="AK122" s="43">
        <v>11.04</v>
      </c>
      <c r="AL122" s="43">
        <v>11.04</v>
      </c>
      <c r="AM122" s="43">
        <v>11.02</v>
      </c>
      <c r="AN122" s="43">
        <v>11.02</v>
      </c>
      <c r="AO122" s="43">
        <v>11.04</v>
      </c>
      <c r="AP122" s="43">
        <v>11.04</v>
      </c>
      <c r="AQ122" s="43">
        <v>11.04</v>
      </c>
      <c r="AR122" s="43">
        <v>2.46</v>
      </c>
      <c r="AS122" s="43">
        <v>5</v>
      </c>
      <c r="AT122" s="43">
        <v>4.72</v>
      </c>
      <c r="AU122" s="43">
        <v>2.13</v>
      </c>
      <c r="AV122" s="43">
        <v>1.67</v>
      </c>
      <c r="AW122" s="43">
        <v>2.14</v>
      </c>
      <c r="AX122" s="43">
        <v>2.2200000000000002</v>
      </c>
      <c r="AY122" s="43">
        <v>2.68</v>
      </c>
      <c r="AZ122" s="43">
        <v>2.4300000000000002</v>
      </c>
      <c r="BA122" s="43">
        <v>2.41</v>
      </c>
      <c r="BB122" s="43">
        <v>2.41</v>
      </c>
      <c r="BC122" s="43">
        <v>2.41</v>
      </c>
      <c r="BD122" s="43">
        <v>2.58</v>
      </c>
      <c r="BE122" s="43">
        <v>2.58</v>
      </c>
      <c r="BF122" s="43">
        <v>2.41</v>
      </c>
      <c r="BG122" s="43">
        <v>2.54</v>
      </c>
      <c r="BH122" s="43">
        <v>2.5</v>
      </c>
      <c r="BI122" s="43">
        <v>2.5</v>
      </c>
      <c r="BJ122" s="43">
        <v>1.77</v>
      </c>
      <c r="BK122" s="43">
        <v>1.77</v>
      </c>
      <c r="BL122" s="43">
        <v>1.77</v>
      </c>
      <c r="BM122" s="43">
        <v>1.77</v>
      </c>
      <c r="BN122" s="43">
        <v>1.67</v>
      </c>
      <c r="BO122" s="43">
        <v>1.67</v>
      </c>
      <c r="BP122" s="43">
        <v>1.67</v>
      </c>
      <c r="BQ122" s="43">
        <v>1.67</v>
      </c>
      <c r="BR122" s="43">
        <v>2.13</v>
      </c>
      <c r="BS122" s="43">
        <v>10.99</v>
      </c>
      <c r="BT122" s="47">
        <v>59175023.297023773</v>
      </c>
      <c r="BU122" s="47">
        <v>35000</v>
      </c>
      <c r="BV122" s="47">
        <v>5077321</v>
      </c>
      <c r="BW122" s="49">
        <v>7.3426517645821488E-3</v>
      </c>
    </row>
    <row r="123" spans="1:75" ht="19" customHeight="1" x14ac:dyDescent="0.25">
      <c r="A123" s="43" t="s">
        <v>323</v>
      </c>
      <c r="B123" s="43" t="s">
        <v>106</v>
      </c>
      <c r="C123" s="43" t="s">
        <v>87</v>
      </c>
      <c r="D123" s="43" t="s">
        <v>98</v>
      </c>
      <c r="E123" s="43" t="s">
        <v>543</v>
      </c>
      <c r="F123" s="43" t="s">
        <v>80</v>
      </c>
      <c r="G123" s="44">
        <v>122.11538726056131</v>
      </c>
      <c r="H123" s="44">
        <v>9.0909109674819764</v>
      </c>
      <c r="I123" s="44">
        <v>9.0909109674819764</v>
      </c>
      <c r="J123" s="44" t="s">
        <v>81</v>
      </c>
      <c r="K123" s="44">
        <v>0.51999998092651367</v>
      </c>
      <c r="L123" s="44">
        <v>0.52</v>
      </c>
      <c r="M123" s="44">
        <v>1.154999971389771</v>
      </c>
      <c r="N123" s="44">
        <v>1.370000004768372</v>
      </c>
      <c r="O123" s="44">
        <v>0.81999999284744263</v>
      </c>
      <c r="P123" s="44">
        <v>1.2599999904632571</v>
      </c>
      <c r="Q123" s="43">
        <v>1.24</v>
      </c>
      <c r="R123" s="43">
        <v>1.1599999999999999</v>
      </c>
      <c r="S123" s="43">
        <v>1.0900000000000001</v>
      </c>
      <c r="T123" s="43">
        <v>1.2</v>
      </c>
      <c r="U123" s="43">
        <v>1.1499999999999999</v>
      </c>
      <c r="V123" s="43">
        <v>1.04</v>
      </c>
      <c r="W123" s="43">
        <v>1.01</v>
      </c>
      <c r="X123" s="43">
        <v>0.96</v>
      </c>
      <c r="Y123" s="43">
        <v>0.97</v>
      </c>
      <c r="Z123" s="43">
        <v>0.97</v>
      </c>
      <c r="AA123" s="43">
        <v>0.91</v>
      </c>
      <c r="AB123" s="43">
        <v>0.95</v>
      </c>
      <c r="AC123" s="43">
        <v>1.1399999999999999</v>
      </c>
      <c r="AD123" s="43">
        <v>1.19</v>
      </c>
      <c r="AE123" s="43">
        <v>1.2</v>
      </c>
      <c r="AF123" s="43">
        <v>1.23</v>
      </c>
      <c r="AG123" s="43">
        <v>1.17</v>
      </c>
      <c r="AH123" s="43">
        <v>1.1499999999999999</v>
      </c>
      <c r="AI123" s="43">
        <v>1.25</v>
      </c>
      <c r="AJ123" s="43">
        <v>1.33</v>
      </c>
      <c r="AK123" s="43">
        <v>1.24</v>
      </c>
      <c r="AL123" s="43">
        <v>1.37</v>
      </c>
      <c r="AM123" s="43">
        <v>1.26</v>
      </c>
      <c r="AN123" s="43">
        <v>1.25</v>
      </c>
      <c r="AO123" s="43">
        <v>1.25</v>
      </c>
      <c r="AP123" s="43">
        <v>1.23</v>
      </c>
      <c r="AQ123" s="43">
        <v>1.28</v>
      </c>
      <c r="AR123" s="43">
        <v>-1.3</v>
      </c>
      <c r="AS123" s="43">
        <v>-11.69</v>
      </c>
      <c r="AT123" s="43">
        <v>-6.86</v>
      </c>
      <c r="AU123" s="43">
        <v>-3.46</v>
      </c>
      <c r="AV123" s="43">
        <v>-12.61</v>
      </c>
      <c r="AW123" s="43">
        <v>-14.7</v>
      </c>
      <c r="AX123" s="43">
        <v>-17.309999999999999</v>
      </c>
      <c r="AY123" s="43">
        <v>-18.02</v>
      </c>
      <c r="AZ123" s="43">
        <v>-16.55</v>
      </c>
      <c r="BA123" s="43">
        <v>-22.83</v>
      </c>
      <c r="BB123" s="43">
        <v>-27.19</v>
      </c>
      <c r="BC123" s="43">
        <v>-21.86</v>
      </c>
      <c r="BD123" s="43">
        <v>-10.82</v>
      </c>
      <c r="BE123" s="43">
        <v>0.43</v>
      </c>
      <c r="BF123" s="43">
        <v>-5.63</v>
      </c>
      <c r="BG123" s="43">
        <v>-3.03</v>
      </c>
      <c r="BH123" s="43">
        <v>-2.16</v>
      </c>
      <c r="BI123" s="43">
        <v>-2.6</v>
      </c>
      <c r="BJ123" s="43">
        <v>6.49</v>
      </c>
      <c r="BK123" s="43">
        <v>6.93</v>
      </c>
      <c r="BL123" s="43">
        <v>3.03</v>
      </c>
      <c r="BM123" s="43">
        <v>7.36</v>
      </c>
      <c r="BN123" s="43">
        <v>3.4</v>
      </c>
      <c r="BO123" s="43">
        <v>-0.43</v>
      </c>
      <c r="BP123" s="43">
        <v>3.89</v>
      </c>
      <c r="BQ123" s="43">
        <v>3.03</v>
      </c>
      <c r="BR123" s="43">
        <v>9.57</v>
      </c>
      <c r="BS123" s="43">
        <v>0.91</v>
      </c>
      <c r="BT123" s="47">
        <v>79098666.920665741</v>
      </c>
      <c r="BU123" s="47">
        <v>266976000</v>
      </c>
      <c r="BV123" s="47">
        <v>50869318</v>
      </c>
      <c r="BW123" s="49">
        <v>3.7905697890425818E-2</v>
      </c>
    </row>
    <row r="124" spans="1:75" ht="19" customHeight="1" x14ac:dyDescent="0.25">
      <c r="A124" s="43" t="s">
        <v>548</v>
      </c>
      <c r="B124" s="43" t="s">
        <v>118</v>
      </c>
      <c r="C124" s="43" t="s">
        <v>87</v>
      </c>
      <c r="D124" s="43" t="s">
        <v>98</v>
      </c>
      <c r="E124" s="43" t="s">
        <v>549</v>
      </c>
      <c r="F124" s="43" t="s">
        <v>80</v>
      </c>
      <c r="G124" s="44">
        <v>19.39545936924053</v>
      </c>
      <c r="H124" s="44">
        <v>0.42195060610633273</v>
      </c>
      <c r="I124" s="44">
        <v>0.42195060610633273</v>
      </c>
      <c r="J124" s="44" t="s">
        <v>81</v>
      </c>
      <c r="K124" s="44">
        <v>3.970000028610229</v>
      </c>
      <c r="L124" s="44">
        <v>4.0999999999999996</v>
      </c>
      <c r="M124" s="44">
        <v>4.7399997711181641</v>
      </c>
      <c r="N124" s="44">
        <v>4.7800002098083496</v>
      </c>
      <c r="O124" s="44">
        <v>4.7399997711181641</v>
      </c>
      <c r="P124" s="44">
        <v>4.7600002288818359</v>
      </c>
      <c r="Q124" s="43">
        <v>4.7699999999999996</v>
      </c>
      <c r="R124" s="43">
        <v>4.75</v>
      </c>
      <c r="S124" s="43">
        <v>4.75</v>
      </c>
      <c r="T124" s="43">
        <v>4.78</v>
      </c>
      <c r="U124" s="43">
        <v>4.7699999999999996</v>
      </c>
      <c r="V124" s="43">
        <v>4.7699999999999996</v>
      </c>
      <c r="W124" s="43">
        <v>4.7699999999999996</v>
      </c>
      <c r="X124" s="43">
        <v>4.7699999999999996</v>
      </c>
      <c r="Y124" s="43">
        <v>4.7699999999999996</v>
      </c>
      <c r="Z124" s="43">
        <v>4.7699999999999996</v>
      </c>
      <c r="AA124" s="43">
        <v>4.7699999999999996</v>
      </c>
      <c r="AB124" s="43">
        <v>4.7699999999999996</v>
      </c>
      <c r="AC124" s="43">
        <v>4.7699999999999996</v>
      </c>
      <c r="AD124" s="43">
        <v>4.78</v>
      </c>
      <c r="AE124" s="43">
        <v>4.78</v>
      </c>
      <c r="AF124" s="43">
        <v>4.78</v>
      </c>
      <c r="AG124" s="43">
        <v>4.78</v>
      </c>
      <c r="AH124" s="43">
        <v>4.78</v>
      </c>
      <c r="AI124" s="43">
        <v>4.76</v>
      </c>
      <c r="AJ124" s="43">
        <v>4.7699999999999996</v>
      </c>
      <c r="AK124" s="43">
        <v>4.7699999999999996</v>
      </c>
      <c r="AL124" s="43">
        <v>4.7699999999999996</v>
      </c>
      <c r="AM124" s="43">
        <v>4.7699999999999996</v>
      </c>
      <c r="AN124" s="43">
        <v>4.7699999999999996</v>
      </c>
      <c r="AO124" s="43">
        <v>4.7699999999999996</v>
      </c>
      <c r="AP124" s="43">
        <v>4.76</v>
      </c>
      <c r="AQ124" s="43">
        <v>4.76</v>
      </c>
      <c r="AR124" s="43">
        <v>0.21</v>
      </c>
      <c r="AS124" s="43">
        <v>0.19</v>
      </c>
      <c r="AT124" s="43">
        <v>0.21</v>
      </c>
      <c r="AU124" s="43">
        <v>0.63</v>
      </c>
      <c r="AV124" s="43">
        <v>0.42</v>
      </c>
      <c r="AW124" s="43">
        <v>0.63</v>
      </c>
      <c r="AX124" s="43">
        <v>0.43</v>
      </c>
      <c r="AY124" s="43">
        <v>0.42</v>
      </c>
      <c r="AZ124" s="43">
        <v>0.53</v>
      </c>
      <c r="BA124" s="43">
        <v>0.42</v>
      </c>
      <c r="BB124" s="43">
        <v>0.53</v>
      </c>
      <c r="BC124" s="43">
        <v>0.63</v>
      </c>
      <c r="BD124" s="43">
        <v>0.63</v>
      </c>
      <c r="BE124" s="43">
        <v>0.74</v>
      </c>
      <c r="BF124" s="43">
        <v>0.64</v>
      </c>
      <c r="BG124" s="43">
        <v>0.63</v>
      </c>
      <c r="BH124" s="43">
        <v>0.74</v>
      </c>
      <c r="BI124" s="43">
        <v>0.42</v>
      </c>
      <c r="BJ124" s="43">
        <v>0.21</v>
      </c>
      <c r="BK124" s="43">
        <v>0.53</v>
      </c>
      <c r="BL124" s="43">
        <v>0.53</v>
      </c>
      <c r="BM124" s="43">
        <v>0.42</v>
      </c>
      <c r="BN124" s="43">
        <v>0.53</v>
      </c>
      <c r="BO124" s="43">
        <v>0.42</v>
      </c>
      <c r="BP124" s="43">
        <v>0.42</v>
      </c>
      <c r="BQ124" s="43">
        <v>0.42</v>
      </c>
      <c r="BR124" s="43">
        <v>0.42</v>
      </c>
      <c r="BS124" s="43">
        <v>4.75</v>
      </c>
      <c r="BT124" s="47">
        <v>225258061.12289429</v>
      </c>
      <c r="BU124" s="47">
        <v>1648000</v>
      </c>
      <c r="BV124" s="47">
        <v>32093913</v>
      </c>
      <c r="BW124" s="49">
        <v>3.9581025847487031E-2</v>
      </c>
    </row>
    <row r="125" spans="1:75" ht="19" customHeight="1" x14ac:dyDescent="0.25">
      <c r="A125" s="43" t="s">
        <v>202</v>
      </c>
      <c r="B125" s="43" t="s">
        <v>106</v>
      </c>
      <c r="C125" s="43" t="s">
        <v>87</v>
      </c>
      <c r="D125" s="43" t="s">
        <v>98</v>
      </c>
      <c r="E125" s="43" t="s">
        <v>549</v>
      </c>
      <c r="F125" s="43" t="s">
        <v>80</v>
      </c>
      <c r="G125" s="44">
        <v>26.98412313963502</v>
      </c>
      <c r="H125" s="44">
        <v>40.374994277954102</v>
      </c>
      <c r="I125" s="44">
        <v>40.374994277954102</v>
      </c>
      <c r="J125" s="44" t="s">
        <v>81</v>
      </c>
      <c r="K125" s="44">
        <v>6.3000001907348633</v>
      </c>
      <c r="L125" s="44">
        <v>6.59</v>
      </c>
      <c r="M125" s="44">
        <v>8</v>
      </c>
      <c r="N125" s="44">
        <v>11.420000076293951</v>
      </c>
      <c r="O125" s="44">
        <v>7.070000171661377</v>
      </c>
      <c r="P125" s="44">
        <v>11.22999954223633</v>
      </c>
      <c r="Q125" s="43">
        <v>8.0299999999999994</v>
      </c>
      <c r="R125" s="43">
        <v>7.76</v>
      </c>
      <c r="S125" s="43">
        <v>7.65</v>
      </c>
      <c r="T125" s="43">
        <v>7.37</v>
      </c>
      <c r="U125" s="43">
        <v>7.44</v>
      </c>
      <c r="V125" s="43">
        <v>7.47</v>
      </c>
      <c r="W125" s="43">
        <v>7.42</v>
      </c>
      <c r="X125" s="43">
        <v>7.58</v>
      </c>
      <c r="Y125" s="43">
        <v>7.55</v>
      </c>
      <c r="Z125" s="43">
        <v>7.6</v>
      </c>
      <c r="AA125" s="43">
        <v>7.54</v>
      </c>
      <c r="AB125" s="43">
        <v>7.69</v>
      </c>
      <c r="AC125" s="43">
        <v>7.65</v>
      </c>
      <c r="AD125" s="43">
        <v>7.63</v>
      </c>
      <c r="AE125" s="43">
        <v>7.65</v>
      </c>
      <c r="AF125" s="43">
        <v>7.68</v>
      </c>
      <c r="AG125" s="43">
        <v>7.62</v>
      </c>
      <c r="AH125" s="43">
        <v>7.61</v>
      </c>
      <c r="AI125" s="43">
        <v>7.58</v>
      </c>
      <c r="AJ125" s="43">
        <v>7.54</v>
      </c>
      <c r="AK125" s="43">
        <v>7.66</v>
      </c>
      <c r="AL125" s="43">
        <v>8.92</v>
      </c>
      <c r="AM125" s="43">
        <v>9.4</v>
      </c>
      <c r="AN125" s="43">
        <v>9.68</v>
      </c>
      <c r="AO125" s="43">
        <v>9.9700000000000006</v>
      </c>
      <c r="AP125" s="43">
        <v>10.79</v>
      </c>
      <c r="AQ125" s="43">
        <v>11.42</v>
      </c>
      <c r="AR125" s="43">
        <v>-0.63</v>
      </c>
      <c r="AS125" s="43">
        <v>-6.79</v>
      </c>
      <c r="AT125" s="43">
        <v>-8.25</v>
      </c>
      <c r="AU125" s="43">
        <v>-9.75</v>
      </c>
      <c r="AV125" s="43">
        <v>-8.75</v>
      </c>
      <c r="AW125" s="43">
        <v>-7.63</v>
      </c>
      <c r="AX125" s="43">
        <v>-9.3800000000000008</v>
      </c>
      <c r="AY125" s="43">
        <v>-6.38</v>
      </c>
      <c r="AZ125" s="43">
        <v>-7.25</v>
      </c>
      <c r="BA125" s="43">
        <v>-6.25</v>
      </c>
      <c r="BB125" s="43">
        <v>-6.29</v>
      </c>
      <c r="BC125" s="43">
        <v>-5</v>
      </c>
      <c r="BD125" s="43">
        <v>-4.6900000000000004</v>
      </c>
      <c r="BE125" s="43">
        <v>-6.88</v>
      </c>
      <c r="BF125" s="43">
        <v>-4.99</v>
      </c>
      <c r="BG125" s="43">
        <v>-4.5</v>
      </c>
      <c r="BH125" s="43">
        <v>-6.25</v>
      </c>
      <c r="BI125" s="43">
        <v>-6.12</v>
      </c>
      <c r="BJ125" s="43">
        <v>-6.75</v>
      </c>
      <c r="BK125" s="43">
        <v>-6</v>
      </c>
      <c r="BL125" s="43">
        <v>-4.62</v>
      </c>
      <c r="BM125" s="43">
        <v>6.19</v>
      </c>
      <c r="BN125" s="43">
        <v>13.37</v>
      </c>
      <c r="BO125" s="43">
        <v>19.12</v>
      </c>
      <c r="BP125" s="43">
        <v>21.69</v>
      </c>
      <c r="BQ125" s="43">
        <v>31.75</v>
      </c>
      <c r="BR125" s="43">
        <v>39.869999999999997</v>
      </c>
      <c r="BS125" s="43">
        <v>7.07</v>
      </c>
      <c r="BT125" s="47">
        <v>25862480</v>
      </c>
      <c r="BU125" s="47">
        <v>31117200</v>
      </c>
      <c r="BV125" s="47">
        <v>2367420</v>
      </c>
      <c r="BW125" s="49">
        <v>9.7753575622407514</v>
      </c>
    </row>
    <row r="126" spans="1:75" ht="19" customHeight="1" x14ac:dyDescent="0.25">
      <c r="A126" s="43" t="s">
        <v>554</v>
      </c>
      <c r="B126" s="43" t="s">
        <v>83</v>
      </c>
      <c r="C126" s="43" t="s">
        <v>555</v>
      </c>
      <c r="D126" s="43" t="s">
        <v>78</v>
      </c>
      <c r="E126" s="43" t="s">
        <v>556</v>
      </c>
      <c r="F126" s="43" t="s">
        <v>80</v>
      </c>
      <c r="G126" s="44">
        <v>15.429687099822321</v>
      </c>
      <c r="H126" s="44">
        <v>1.2690404067461409</v>
      </c>
      <c r="I126" s="44">
        <v>1.2690404067461409</v>
      </c>
      <c r="J126" s="44" t="s">
        <v>81</v>
      </c>
      <c r="K126" s="44">
        <v>10.239999771118161</v>
      </c>
      <c r="L126" s="44">
        <v>10.55</v>
      </c>
      <c r="M126" s="44">
        <v>11.819999694824221</v>
      </c>
      <c r="N126" s="44">
        <v>12.340000152587891</v>
      </c>
      <c r="O126" s="44">
        <v>11.77999973297119</v>
      </c>
      <c r="P126" s="44">
        <v>11.97000026702881</v>
      </c>
      <c r="Q126" s="43">
        <v>12.03</v>
      </c>
      <c r="R126" s="43">
        <v>11.99</v>
      </c>
      <c r="S126" s="43">
        <v>12</v>
      </c>
      <c r="T126" s="43">
        <v>11.96</v>
      </c>
      <c r="U126" s="43">
        <v>11.99</v>
      </c>
      <c r="V126" s="43">
        <v>11.95</v>
      </c>
      <c r="W126" s="43">
        <v>11.96</v>
      </c>
      <c r="X126" s="43">
        <v>11.96</v>
      </c>
      <c r="Y126" s="43">
        <v>11.94</v>
      </c>
      <c r="Z126" s="43">
        <v>12</v>
      </c>
      <c r="AA126" s="43">
        <v>12.1</v>
      </c>
      <c r="AB126" s="43">
        <v>12.05</v>
      </c>
      <c r="AC126" s="43">
        <v>12.05</v>
      </c>
      <c r="AD126" s="43">
        <v>12.07</v>
      </c>
      <c r="AE126" s="43">
        <v>12.08</v>
      </c>
      <c r="AF126" s="43">
        <v>12.1</v>
      </c>
      <c r="AG126" s="43">
        <v>12.14</v>
      </c>
      <c r="AH126" s="43">
        <v>12.22</v>
      </c>
      <c r="AI126" s="43">
        <v>12.27</v>
      </c>
      <c r="AJ126" s="43">
        <v>12.31</v>
      </c>
      <c r="AK126" s="43">
        <v>12.34</v>
      </c>
      <c r="AL126" s="43">
        <v>12.23</v>
      </c>
      <c r="AM126" s="43">
        <v>12.1</v>
      </c>
      <c r="AN126" s="43">
        <v>12.09</v>
      </c>
      <c r="AO126" s="43">
        <v>12.07</v>
      </c>
      <c r="AP126" s="43">
        <v>12.03</v>
      </c>
      <c r="AQ126" s="43">
        <v>12</v>
      </c>
      <c r="AR126" s="43">
        <v>1.44</v>
      </c>
      <c r="AS126" s="43">
        <v>0.25</v>
      </c>
      <c r="AT126" s="43">
        <v>0.51</v>
      </c>
      <c r="AU126" s="43">
        <v>1.18</v>
      </c>
      <c r="AV126" s="43">
        <v>0.93</v>
      </c>
      <c r="AW126" s="43">
        <v>0.42</v>
      </c>
      <c r="AX126" s="43">
        <v>1.1000000000000001</v>
      </c>
      <c r="AY126" s="43">
        <v>0.47</v>
      </c>
      <c r="AZ126" s="43">
        <v>0.85</v>
      </c>
      <c r="BA126" s="43">
        <v>1.52</v>
      </c>
      <c r="BB126" s="43">
        <v>1.9</v>
      </c>
      <c r="BC126" s="43">
        <v>1.78</v>
      </c>
      <c r="BD126" s="43">
        <v>1.61</v>
      </c>
      <c r="BE126" s="43">
        <v>2.0299999999999998</v>
      </c>
      <c r="BF126" s="43">
        <v>1.97</v>
      </c>
      <c r="BG126" s="43">
        <v>2.2799999999999998</v>
      </c>
      <c r="BH126" s="43">
        <v>2.71</v>
      </c>
      <c r="BI126" s="43">
        <v>3.38</v>
      </c>
      <c r="BJ126" s="43">
        <v>3.72</v>
      </c>
      <c r="BK126" s="43">
        <v>4.0599999999999996</v>
      </c>
      <c r="BL126" s="43">
        <v>3.3</v>
      </c>
      <c r="BM126" s="43">
        <v>2.2799999999999998</v>
      </c>
      <c r="BN126" s="43">
        <v>2.2400000000000002</v>
      </c>
      <c r="BO126" s="43">
        <v>2.2000000000000002</v>
      </c>
      <c r="BP126" s="43">
        <v>1.78</v>
      </c>
      <c r="BQ126" s="43">
        <v>1.44</v>
      </c>
      <c r="BR126" s="43">
        <v>1.27</v>
      </c>
      <c r="BS126" s="43">
        <v>11.82</v>
      </c>
      <c r="BT126" s="47">
        <v>6976967958.1044922</v>
      </c>
      <c r="BU126" s="47">
        <v>4826300</v>
      </c>
      <c r="BV126" s="47">
        <v>233002554</v>
      </c>
      <c r="BW126" s="49">
        <v>6.0233202422321948E-3</v>
      </c>
    </row>
    <row r="127" spans="1:75" ht="19" customHeight="1" x14ac:dyDescent="0.25">
      <c r="A127" s="43" t="s">
        <v>558</v>
      </c>
      <c r="B127" s="43" t="s">
        <v>106</v>
      </c>
      <c r="C127" s="43" t="s">
        <v>104</v>
      </c>
      <c r="D127" s="43" t="s">
        <v>78</v>
      </c>
      <c r="E127" s="43" t="s">
        <v>556</v>
      </c>
      <c r="F127" s="43" t="s">
        <v>80</v>
      </c>
      <c r="G127" s="44">
        <v>15.801361472395699</v>
      </c>
      <c r="H127" s="44">
        <v>22.222219123865191</v>
      </c>
      <c r="I127" s="44">
        <v>22.222219123865191</v>
      </c>
      <c r="J127" s="44" t="s">
        <v>81</v>
      </c>
      <c r="K127" s="44">
        <v>4.429999828338623</v>
      </c>
      <c r="L127" s="44">
        <v>4.78</v>
      </c>
      <c r="M127" s="44">
        <v>5.130000114440918</v>
      </c>
      <c r="N127" s="44">
        <v>6.2899999618530273</v>
      </c>
      <c r="O127" s="44">
        <v>4.8720002174377441</v>
      </c>
      <c r="P127" s="44">
        <v>6.2699999809265137</v>
      </c>
      <c r="Q127" s="43">
        <v>5.13</v>
      </c>
      <c r="R127" s="43">
        <v>5.0199999999999996</v>
      </c>
      <c r="S127" s="43">
        <v>5.53</v>
      </c>
      <c r="T127" s="43">
        <v>5.51</v>
      </c>
      <c r="U127" s="43">
        <v>5.31</v>
      </c>
      <c r="V127" s="43">
        <v>5.34</v>
      </c>
      <c r="W127" s="43">
        <v>5.38</v>
      </c>
      <c r="X127" s="43">
        <v>5.36</v>
      </c>
      <c r="Y127" s="43">
        <v>5.47</v>
      </c>
      <c r="Z127" s="43">
        <v>5.59</v>
      </c>
      <c r="AA127" s="43">
        <v>5.59</v>
      </c>
      <c r="AB127" s="43">
        <v>5.64</v>
      </c>
      <c r="AC127" s="43">
        <v>5.94</v>
      </c>
      <c r="AD127" s="43">
        <v>6</v>
      </c>
      <c r="AE127" s="43">
        <v>6.17</v>
      </c>
      <c r="AF127" s="43">
        <v>6.2</v>
      </c>
      <c r="AG127" s="43">
        <v>6.06</v>
      </c>
      <c r="AH127" s="43">
        <v>6.04</v>
      </c>
      <c r="AI127" s="43">
        <v>5.97</v>
      </c>
      <c r="AJ127" s="43">
        <v>6.03</v>
      </c>
      <c r="AK127" s="43">
        <v>6.03</v>
      </c>
      <c r="AL127" s="43">
        <v>6.03</v>
      </c>
      <c r="AM127" s="43">
        <v>6.19</v>
      </c>
      <c r="AN127" s="43">
        <v>6.16</v>
      </c>
      <c r="AO127" s="43">
        <v>6.15</v>
      </c>
      <c r="AP127" s="43">
        <v>6.25</v>
      </c>
      <c r="AQ127" s="43">
        <v>6.29</v>
      </c>
      <c r="AR127" s="43">
        <v>-3.59</v>
      </c>
      <c r="AS127" s="43">
        <v>-2.5</v>
      </c>
      <c r="AT127" s="43">
        <v>5.75</v>
      </c>
      <c r="AU127" s="43">
        <v>2.2999999999999998</v>
      </c>
      <c r="AV127" s="43">
        <v>1.75</v>
      </c>
      <c r="AW127" s="43">
        <v>3.51</v>
      </c>
      <c r="AX127" s="43">
        <v>3.12</v>
      </c>
      <c r="AY127" s="43">
        <v>3.31</v>
      </c>
      <c r="AZ127" s="43">
        <v>5.46</v>
      </c>
      <c r="BA127" s="43">
        <v>8.8699999999999992</v>
      </c>
      <c r="BB127" s="43">
        <v>7.8</v>
      </c>
      <c r="BC127" s="43">
        <v>9.16</v>
      </c>
      <c r="BD127" s="43">
        <v>15.4</v>
      </c>
      <c r="BE127" s="43">
        <v>15.59</v>
      </c>
      <c r="BF127" s="43">
        <v>19.88</v>
      </c>
      <c r="BG127" s="43">
        <v>16.18</v>
      </c>
      <c r="BH127" s="43">
        <v>16.37</v>
      </c>
      <c r="BI127" s="43">
        <v>16.28</v>
      </c>
      <c r="BJ127" s="43">
        <v>15.02</v>
      </c>
      <c r="BK127" s="43">
        <v>17.54</v>
      </c>
      <c r="BL127" s="43">
        <v>15.56</v>
      </c>
      <c r="BM127" s="43">
        <v>17.53</v>
      </c>
      <c r="BN127" s="43">
        <v>19.88</v>
      </c>
      <c r="BO127" s="43">
        <v>17.37</v>
      </c>
      <c r="BP127" s="43">
        <v>19.79</v>
      </c>
      <c r="BQ127" s="43">
        <v>19.91</v>
      </c>
      <c r="BR127" s="43">
        <v>21.95</v>
      </c>
      <c r="BS127" s="43">
        <v>5.0999999999999996</v>
      </c>
      <c r="BT127" s="47">
        <v>824165298.38562012</v>
      </c>
      <c r="BU127" s="47">
        <v>126467100</v>
      </c>
      <c r="BV127" s="47">
        <v>121071772</v>
      </c>
      <c r="BW127" s="49">
        <v>0.33379175287861479</v>
      </c>
    </row>
    <row r="128" spans="1:75" ht="19" customHeight="1" x14ac:dyDescent="0.25">
      <c r="A128" s="43" t="s">
        <v>559</v>
      </c>
      <c r="B128" s="43" t="s">
        <v>106</v>
      </c>
      <c r="C128" s="43" t="s">
        <v>104</v>
      </c>
      <c r="D128" s="43" t="s">
        <v>98</v>
      </c>
      <c r="E128" s="43" t="s">
        <v>556</v>
      </c>
      <c r="F128" s="43" t="s">
        <v>80</v>
      </c>
      <c r="G128" s="44">
        <v>18.333331743876141</v>
      </c>
      <c r="H128" s="44">
        <v>10.14084896760388</v>
      </c>
      <c r="I128" s="44">
        <v>10.14084896760388</v>
      </c>
      <c r="J128" s="44" t="s">
        <v>81</v>
      </c>
      <c r="K128" s="44">
        <v>6</v>
      </c>
      <c r="L128" s="44">
        <v>6.35</v>
      </c>
      <c r="M128" s="44">
        <v>7.0999999046325684</v>
      </c>
      <c r="N128" s="44">
        <v>7.9499998092651367</v>
      </c>
      <c r="O128" s="44">
        <v>6.6700000762939453</v>
      </c>
      <c r="P128" s="44">
        <v>7.820000171661377</v>
      </c>
      <c r="Q128" s="43">
        <v>7.13</v>
      </c>
      <c r="R128" s="43">
        <v>6.98</v>
      </c>
      <c r="S128" s="43">
        <v>7.25</v>
      </c>
      <c r="T128" s="43">
        <v>7.58</v>
      </c>
      <c r="U128" s="43">
        <v>7.43</v>
      </c>
      <c r="V128" s="43">
        <v>7.24</v>
      </c>
      <c r="W128" s="43">
        <v>7.31</v>
      </c>
      <c r="X128" s="43">
        <v>7.25</v>
      </c>
      <c r="Y128" s="43">
        <v>7.44</v>
      </c>
      <c r="Z128" s="43">
        <v>7.63</v>
      </c>
      <c r="AA128" s="43">
        <v>7.65</v>
      </c>
      <c r="AB128" s="43">
        <v>7.54</v>
      </c>
      <c r="AC128" s="43">
        <v>7.7</v>
      </c>
      <c r="AD128" s="43">
        <v>7.68</v>
      </c>
      <c r="AE128" s="43">
        <v>7.89</v>
      </c>
      <c r="AF128" s="43">
        <v>7.95</v>
      </c>
      <c r="AG128" s="43">
        <v>7.82</v>
      </c>
      <c r="AH128" s="43">
        <v>7.88</v>
      </c>
      <c r="AI128" s="43">
        <v>7.89</v>
      </c>
      <c r="AJ128" s="43">
        <v>7.76</v>
      </c>
      <c r="AK128" s="43">
        <v>7.66</v>
      </c>
      <c r="AL128" s="43">
        <v>7.57</v>
      </c>
      <c r="AM128" s="43">
        <v>7.74</v>
      </c>
      <c r="AN128" s="43">
        <v>7.8</v>
      </c>
      <c r="AO128" s="43">
        <v>7.77</v>
      </c>
      <c r="AP128" s="43">
        <v>7.85</v>
      </c>
      <c r="AQ128" s="43">
        <v>7.83</v>
      </c>
      <c r="AR128" s="43">
        <v>-2.04</v>
      </c>
      <c r="AS128" s="43">
        <v>-5.14</v>
      </c>
      <c r="AT128" s="43">
        <v>1.62</v>
      </c>
      <c r="AU128" s="43">
        <v>3.38</v>
      </c>
      <c r="AV128" s="43">
        <v>0.14000000000000001</v>
      </c>
      <c r="AW128" s="43">
        <v>0.41</v>
      </c>
      <c r="AX128" s="43">
        <v>1.41</v>
      </c>
      <c r="AY128" s="43">
        <v>0</v>
      </c>
      <c r="AZ128" s="43">
        <v>3.51</v>
      </c>
      <c r="BA128" s="43">
        <v>7.32</v>
      </c>
      <c r="BB128" s="43">
        <v>5.07</v>
      </c>
      <c r="BC128" s="43">
        <v>5.21</v>
      </c>
      <c r="BD128" s="43">
        <v>8.1</v>
      </c>
      <c r="BE128" s="43">
        <v>7.18</v>
      </c>
      <c r="BF128" s="43">
        <v>10.99</v>
      </c>
      <c r="BG128" s="43">
        <v>8.52</v>
      </c>
      <c r="BH128" s="43">
        <v>9.3000000000000007</v>
      </c>
      <c r="BI128" s="43">
        <v>10.75</v>
      </c>
      <c r="BJ128" s="43">
        <v>9.08</v>
      </c>
      <c r="BK128" s="43">
        <v>7.68</v>
      </c>
      <c r="BL128" s="43">
        <v>6.27</v>
      </c>
      <c r="BM128" s="43">
        <v>6.62</v>
      </c>
      <c r="BN128" s="43">
        <v>8.31</v>
      </c>
      <c r="BO128" s="43">
        <v>8.08</v>
      </c>
      <c r="BP128" s="43">
        <v>9.4</v>
      </c>
      <c r="BQ128" s="43">
        <v>8.17</v>
      </c>
      <c r="BR128" s="43">
        <v>9.86</v>
      </c>
      <c r="BS128" s="43">
        <v>6.9</v>
      </c>
      <c r="BT128" s="47">
        <v>948034587.26596832</v>
      </c>
      <c r="BU128" s="47">
        <v>45981800</v>
      </c>
      <c r="BV128" s="47">
        <v>71157148</v>
      </c>
      <c r="BW128" s="49">
        <v>0.1860618556550355</v>
      </c>
    </row>
    <row r="129" spans="1:75" ht="19" customHeight="1" x14ac:dyDescent="0.25">
      <c r="A129" s="43" t="s">
        <v>560</v>
      </c>
      <c r="B129" s="43" t="s">
        <v>111</v>
      </c>
      <c r="C129" s="43" t="s">
        <v>87</v>
      </c>
      <c r="D129" s="43" t="s">
        <v>109</v>
      </c>
      <c r="E129" s="43" t="s">
        <v>556</v>
      </c>
      <c r="F129" s="43" t="s">
        <v>80</v>
      </c>
      <c r="G129" s="44">
        <v>60</v>
      </c>
      <c r="H129" s="44">
        <v>12.171056862518119</v>
      </c>
      <c r="I129" s="44">
        <v>12.171056862518119</v>
      </c>
      <c r="J129" s="44" t="s">
        <v>81</v>
      </c>
      <c r="K129" s="44">
        <v>1.8999999761581421</v>
      </c>
      <c r="L129" s="44">
        <v>1.93</v>
      </c>
      <c r="M129" s="44">
        <v>3.0399999618530269</v>
      </c>
      <c r="N129" s="44">
        <v>6.4499998092651367</v>
      </c>
      <c r="O129" s="44">
        <v>2.9600000381469731</v>
      </c>
      <c r="P129" s="44">
        <v>3.410000085830688</v>
      </c>
      <c r="Q129" s="43">
        <v>3.85</v>
      </c>
      <c r="R129" s="43">
        <v>3.91</v>
      </c>
      <c r="S129" s="43">
        <v>5.87</v>
      </c>
      <c r="T129" s="43">
        <v>6.29</v>
      </c>
      <c r="U129" s="43">
        <v>6.45</v>
      </c>
      <c r="V129" s="43">
        <v>5.33</v>
      </c>
      <c r="W129" s="43">
        <v>4.95</v>
      </c>
      <c r="X129" s="43">
        <v>4.7</v>
      </c>
      <c r="Y129" s="43">
        <v>4.3</v>
      </c>
      <c r="Z129" s="43">
        <v>4.18</v>
      </c>
      <c r="AA129" s="43">
        <v>4.22</v>
      </c>
      <c r="AB129" s="43">
        <v>4.2699999999999996</v>
      </c>
      <c r="AC129" s="43">
        <v>4.3499999999999996</v>
      </c>
      <c r="AD129" s="43">
        <v>4.3499999999999996</v>
      </c>
      <c r="AE129" s="43">
        <v>4.25</v>
      </c>
      <c r="AF129" s="43">
        <v>4.29</v>
      </c>
      <c r="AG129" s="43">
        <v>4.3</v>
      </c>
      <c r="AH129" s="43">
        <v>4.45</v>
      </c>
      <c r="AI129" s="43">
        <v>4.1500000000000004</v>
      </c>
      <c r="AJ129" s="43">
        <v>4.09</v>
      </c>
      <c r="AK129" s="43">
        <v>3.94</v>
      </c>
      <c r="AL129" s="43">
        <v>3.8</v>
      </c>
      <c r="AM129" s="43">
        <v>3.75</v>
      </c>
      <c r="AN129" s="43">
        <v>3.65</v>
      </c>
      <c r="AO129" s="43">
        <v>3.66</v>
      </c>
      <c r="AP129" s="43">
        <v>3.58</v>
      </c>
      <c r="AQ129" s="43">
        <v>3.45</v>
      </c>
      <c r="AR129" s="43">
        <v>21.05</v>
      </c>
      <c r="AS129" s="43">
        <v>9.3800000000000008</v>
      </c>
      <c r="AT129" s="43">
        <v>93.09</v>
      </c>
      <c r="AU129" s="43">
        <v>73.349999999999994</v>
      </c>
      <c r="AV129" s="43">
        <v>70.39</v>
      </c>
      <c r="AW129" s="43">
        <v>61.68</v>
      </c>
      <c r="AX129" s="43">
        <v>35.86</v>
      </c>
      <c r="AY129" s="43">
        <v>32.21</v>
      </c>
      <c r="AZ129" s="43">
        <v>36.840000000000003</v>
      </c>
      <c r="BA129" s="43">
        <v>22.86</v>
      </c>
      <c r="BB129" s="43">
        <v>37.950000000000003</v>
      </c>
      <c r="BC129" s="43">
        <v>34.380000000000003</v>
      </c>
      <c r="BD129" s="43">
        <v>41.78</v>
      </c>
      <c r="BE129" s="43">
        <v>34.869999999999997</v>
      </c>
      <c r="BF129" s="43">
        <v>35.86</v>
      </c>
      <c r="BG129" s="43">
        <v>39.47</v>
      </c>
      <c r="BH129" s="43">
        <v>39.799999999999997</v>
      </c>
      <c r="BI129" s="43">
        <v>31.72</v>
      </c>
      <c r="BJ129" s="43">
        <v>33.880000000000003</v>
      </c>
      <c r="BK129" s="43">
        <v>20.39</v>
      </c>
      <c r="BL129" s="43">
        <v>22.37</v>
      </c>
      <c r="BM129" s="43">
        <v>22.04</v>
      </c>
      <c r="BN129" s="43">
        <v>18.420000000000002</v>
      </c>
      <c r="BO129" s="43">
        <v>11.88</v>
      </c>
      <c r="BP129" s="43">
        <v>17.11</v>
      </c>
      <c r="BQ129" s="43">
        <v>6.25</v>
      </c>
      <c r="BR129" s="43">
        <v>12.66</v>
      </c>
      <c r="BS129" s="43">
        <v>3.92</v>
      </c>
      <c r="BT129" s="47">
        <v>99535070.750999451</v>
      </c>
      <c r="BU129" s="47">
        <v>94156500</v>
      </c>
      <c r="BV129" s="47">
        <v>6834231</v>
      </c>
      <c r="BW129" s="49">
        <v>3.8308040802249733E-2</v>
      </c>
    </row>
    <row r="130" spans="1:75" ht="19" customHeight="1" x14ac:dyDescent="0.25">
      <c r="A130" s="43" t="s">
        <v>563</v>
      </c>
      <c r="B130" s="43" t="s">
        <v>111</v>
      </c>
      <c r="C130" s="43" t="s">
        <v>87</v>
      </c>
      <c r="D130" s="43" t="s">
        <v>98</v>
      </c>
      <c r="E130" s="43" t="s">
        <v>562</v>
      </c>
      <c r="F130" s="43" t="s">
        <v>80</v>
      </c>
      <c r="G130" s="44">
        <v>16.931984111868349</v>
      </c>
      <c r="H130" s="44">
        <v>8.7871292679581714</v>
      </c>
      <c r="I130" s="44">
        <v>8.7871292679581714</v>
      </c>
      <c r="J130" s="44" t="s">
        <v>81</v>
      </c>
      <c r="K130" s="44">
        <v>6.9099998474121094</v>
      </c>
      <c r="L130" s="44">
        <v>7.4</v>
      </c>
      <c r="M130" s="44">
        <v>8.0799999237060547</v>
      </c>
      <c r="N130" s="44">
        <v>8.9499998092651367</v>
      </c>
      <c r="O130" s="44">
        <v>8</v>
      </c>
      <c r="P130" s="44">
        <v>8.7899999618530273</v>
      </c>
      <c r="Q130" s="43">
        <v>8.57</v>
      </c>
      <c r="R130" s="43">
        <v>8.3699999999999992</v>
      </c>
      <c r="S130" s="43">
        <v>8.57</v>
      </c>
      <c r="T130" s="43">
        <v>8.49</v>
      </c>
      <c r="U130" s="43">
        <v>8.43</v>
      </c>
      <c r="V130" s="43">
        <v>8.4</v>
      </c>
      <c r="W130" s="43">
        <v>8.5299999999999994</v>
      </c>
      <c r="X130" s="43">
        <v>8.59</v>
      </c>
      <c r="Y130" s="43">
        <v>8.64</v>
      </c>
      <c r="Z130" s="43">
        <v>8.75</v>
      </c>
      <c r="AA130" s="43">
        <v>8.7100000000000009</v>
      </c>
      <c r="AB130" s="43">
        <v>8.9499999999999993</v>
      </c>
      <c r="AC130" s="43">
        <v>8.8699999999999992</v>
      </c>
      <c r="AD130" s="43">
        <v>8.85</v>
      </c>
      <c r="AE130" s="43">
        <v>8.83</v>
      </c>
      <c r="AF130" s="43">
        <v>8.8800000000000008</v>
      </c>
      <c r="AG130" s="43">
        <v>8.9</v>
      </c>
      <c r="AH130" s="43">
        <v>8.92</v>
      </c>
      <c r="AI130" s="43">
        <v>8.89</v>
      </c>
      <c r="AJ130" s="43">
        <v>8.89</v>
      </c>
      <c r="AK130" s="43">
        <v>8.86</v>
      </c>
      <c r="AL130" s="43">
        <v>8.7899999999999991</v>
      </c>
      <c r="AM130" s="43">
        <v>8.82</v>
      </c>
      <c r="AN130" s="43">
        <v>8.8000000000000007</v>
      </c>
      <c r="AO130" s="43">
        <v>8.8699999999999992</v>
      </c>
      <c r="AP130" s="43">
        <v>8.8800000000000008</v>
      </c>
      <c r="AQ130" s="43">
        <v>8.8699999999999992</v>
      </c>
      <c r="AR130" s="43">
        <v>0.68</v>
      </c>
      <c r="AS130" s="43">
        <v>3.28</v>
      </c>
      <c r="AT130" s="43">
        <v>3.28</v>
      </c>
      <c r="AU130" s="43">
        <v>4.1500000000000004</v>
      </c>
      <c r="AV130" s="43">
        <v>3.22</v>
      </c>
      <c r="AW130" s="43">
        <v>3.84</v>
      </c>
      <c r="AX130" s="43">
        <v>5.2</v>
      </c>
      <c r="AY130" s="43">
        <v>5.82</v>
      </c>
      <c r="AZ130" s="43">
        <v>6.87</v>
      </c>
      <c r="BA130" s="43">
        <v>6.99</v>
      </c>
      <c r="BB130" s="43">
        <v>7.24</v>
      </c>
      <c r="BC130" s="43">
        <v>9.59</v>
      </c>
      <c r="BD130" s="43">
        <v>9.2799999999999994</v>
      </c>
      <c r="BE130" s="43">
        <v>8.91</v>
      </c>
      <c r="BF130" s="43">
        <v>9.2799999999999994</v>
      </c>
      <c r="BG130" s="43">
        <v>9.59</v>
      </c>
      <c r="BH130" s="43">
        <v>8.91</v>
      </c>
      <c r="BI130" s="43">
        <v>9.9600000000000009</v>
      </c>
      <c r="BJ130" s="43">
        <v>7.92</v>
      </c>
      <c r="BK130" s="43">
        <v>9.7200000000000006</v>
      </c>
      <c r="BL130" s="43">
        <v>8.48</v>
      </c>
      <c r="BM130" s="43">
        <v>8.5399999999999991</v>
      </c>
      <c r="BN130" s="43">
        <v>8.48</v>
      </c>
      <c r="BO130" s="43">
        <v>7.98</v>
      </c>
      <c r="BP130" s="43">
        <v>9.6300000000000008</v>
      </c>
      <c r="BQ130" s="43">
        <v>9.7799999999999994</v>
      </c>
      <c r="BR130" s="43">
        <v>8.7899999999999991</v>
      </c>
      <c r="BS130" s="43">
        <v>8.2200000000000006</v>
      </c>
      <c r="BT130" s="47">
        <v>1389743826.877594</v>
      </c>
      <c r="BU130" s="47">
        <v>16242100</v>
      </c>
      <c r="BV130" s="47">
        <v>147648337</v>
      </c>
      <c r="BW130" s="49">
        <v>6.5430198512835261E-3</v>
      </c>
    </row>
    <row r="131" spans="1:75" ht="19" customHeight="1" x14ac:dyDescent="0.25">
      <c r="A131" s="43" t="s">
        <v>558</v>
      </c>
      <c r="B131" s="43" t="s">
        <v>106</v>
      </c>
      <c r="C131" s="43" t="s">
        <v>104</v>
      </c>
      <c r="D131" s="43" t="s">
        <v>78</v>
      </c>
      <c r="E131" s="43" t="s">
        <v>562</v>
      </c>
      <c r="F131" s="43" t="s">
        <v>80</v>
      </c>
      <c r="G131" s="44">
        <v>29.665073989993111</v>
      </c>
      <c r="H131" s="44">
        <v>20.418202017777759</v>
      </c>
      <c r="I131" s="44">
        <v>20.418202017777759</v>
      </c>
      <c r="J131" s="44" t="s">
        <v>81</v>
      </c>
      <c r="K131" s="44">
        <v>6.2699999809265137</v>
      </c>
      <c r="L131" s="44">
        <v>6.29</v>
      </c>
      <c r="M131" s="44">
        <v>8.130000114440918</v>
      </c>
      <c r="N131" s="44">
        <v>12.180000305175779</v>
      </c>
      <c r="O131" s="44">
        <v>8.119999885559082</v>
      </c>
      <c r="P131" s="44">
        <v>9.7899999618530273</v>
      </c>
      <c r="Q131" s="43">
        <v>9.5</v>
      </c>
      <c r="R131" s="43">
        <v>9.3800000000000008</v>
      </c>
      <c r="S131" s="43">
        <v>9.5</v>
      </c>
      <c r="T131" s="43">
        <v>9.44</v>
      </c>
      <c r="U131" s="43">
        <v>9.91</v>
      </c>
      <c r="V131" s="43">
        <v>12.18</v>
      </c>
      <c r="W131" s="43">
        <v>11.95</v>
      </c>
      <c r="X131" s="43">
        <v>11.79</v>
      </c>
      <c r="Y131" s="43">
        <v>10.72</v>
      </c>
      <c r="Z131" s="43">
        <v>10.68</v>
      </c>
      <c r="AA131" s="43">
        <v>10.75</v>
      </c>
      <c r="AB131" s="43">
        <v>11.3</v>
      </c>
      <c r="AC131" s="43">
        <v>11.21</v>
      </c>
      <c r="AD131" s="43">
        <v>11.08</v>
      </c>
      <c r="AE131" s="43">
        <v>11.03</v>
      </c>
      <c r="AF131" s="43">
        <v>10.96</v>
      </c>
      <c r="AG131" s="43">
        <v>11.15</v>
      </c>
      <c r="AH131" s="43">
        <v>11.25</v>
      </c>
      <c r="AI131" s="43">
        <v>10.93</v>
      </c>
      <c r="AJ131" s="43">
        <v>10.66</v>
      </c>
      <c r="AK131" s="43">
        <v>10.58</v>
      </c>
      <c r="AL131" s="43">
        <v>10.4</v>
      </c>
      <c r="AM131" s="43">
        <v>10</v>
      </c>
      <c r="AN131" s="43">
        <v>10.199999999999999</v>
      </c>
      <c r="AO131" s="43">
        <v>10.25</v>
      </c>
      <c r="AP131" s="43">
        <v>10.1</v>
      </c>
      <c r="AQ131" s="43">
        <v>9.8800000000000008</v>
      </c>
      <c r="AR131" s="43">
        <v>13.53</v>
      </c>
      <c r="AS131" s="43">
        <v>4.67</v>
      </c>
      <c r="AT131" s="43">
        <v>4.67</v>
      </c>
      <c r="AU131" s="43">
        <v>10.52</v>
      </c>
      <c r="AV131" s="43">
        <v>21.77</v>
      </c>
      <c r="AW131" s="43">
        <v>45.27</v>
      </c>
      <c r="AX131" s="43">
        <v>41.32</v>
      </c>
      <c r="AY131" s="43">
        <v>23.74</v>
      </c>
      <c r="AZ131" s="43">
        <v>28.9</v>
      </c>
      <c r="BA131" s="43">
        <v>28.04</v>
      </c>
      <c r="BB131" s="43">
        <v>30.14</v>
      </c>
      <c r="BC131" s="43">
        <v>36.159999999999997</v>
      </c>
      <c r="BD131" s="43">
        <v>34.93</v>
      </c>
      <c r="BE131" s="43">
        <v>35.299999999999997</v>
      </c>
      <c r="BF131" s="43">
        <v>30.87</v>
      </c>
      <c r="BG131" s="43">
        <v>33.090000000000003</v>
      </c>
      <c r="BH131" s="43">
        <v>35.799999999999997</v>
      </c>
      <c r="BI131" s="43">
        <v>34.200000000000003</v>
      </c>
      <c r="BJ131" s="43">
        <v>30.14</v>
      </c>
      <c r="BK131" s="43">
        <v>25.7</v>
      </c>
      <c r="BL131" s="43">
        <v>27.52</v>
      </c>
      <c r="BM131" s="43">
        <v>20.3</v>
      </c>
      <c r="BN131" s="43">
        <v>18.079999999999998</v>
      </c>
      <c r="BO131" s="43">
        <v>24.48</v>
      </c>
      <c r="BP131" s="43">
        <v>23.25</v>
      </c>
      <c r="BQ131" s="43">
        <v>21.16</v>
      </c>
      <c r="BR131" s="43">
        <v>19.93</v>
      </c>
      <c r="BS131" s="43">
        <v>9.67</v>
      </c>
      <c r="BT131" s="47">
        <v>1306133298.3856201</v>
      </c>
      <c r="BU131" s="47">
        <v>461649600</v>
      </c>
      <c r="BV131" s="47">
        <v>121071772</v>
      </c>
      <c r="BW131" s="49">
        <v>0.33136363941216618</v>
      </c>
    </row>
    <row r="132" spans="1:75" ht="19" customHeight="1" x14ac:dyDescent="0.25">
      <c r="A132" s="43" t="s">
        <v>567</v>
      </c>
      <c r="B132" s="43" t="s">
        <v>118</v>
      </c>
      <c r="C132" s="43" t="s">
        <v>87</v>
      </c>
      <c r="D132" s="43" t="s">
        <v>98</v>
      </c>
      <c r="E132" s="43" t="s">
        <v>568</v>
      </c>
      <c r="F132" s="43" t="s">
        <v>80</v>
      </c>
      <c r="G132" s="44">
        <v>41.314545950309537</v>
      </c>
      <c r="H132" s="44">
        <v>20.598010828639222</v>
      </c>
      <c r="I132" s="44">
        <v>20.598010828639222</v>
      </c>
      <c r="J132" s="44" t="s">
        <v>81</v>
      </c>
      <c r="K132" s="44">
        <v>2.130000114440918</v>
      </c>
      <c r="L132" s="44">
        <v>2.21</v>
      </c>
      <c r="M132" s="44">
        <v>3.0099999904632568</v>
      </c>
      <c r="N132" s="44">
        <v>3.880000114440918</v>
      </c>
      <c r="O132" s="44">
        <v>2.720000028610229</v>
      </c>
      <c r="P132" s="44">
        <v>3.630000114440918</v>
      </c>
      <c r="Q132" s="43">
        <v>3.15</v>
      </c>
      <c r="R132" s="43">
        <v>2.97</v>
      </c>
      <c r="S132" s="43">
        <v>3.39</v>
      </c>
      <c r="T132" s="43">
        <v>3.17</v>
      </c>
      <c r="U132" s="43">
        <v>3.33</v>
      </c>
      <c r="V132" s="43">
        <v>3.33</v>
      </c>
      <c r="W132" s="43">
        <v>3.24</v>
      </c>
      <c r="X132" s="43">
        <v>3.33</v>
      </c>
      <c r="Y132" s="43">
        <v>3.48</v>
      </c>
      <c r="Z132" s="43">
        <v>3.7</v>
      </c>
      <c r="AA132" s="43">
        <v>3.88</v>
      </c>
      <c r="AB132" s="43">
        <v>3.56</v>
      </c>
      <c r="AC132" s="43">
        <v>3.34</v>
      </c>
      <c r="AD132" s="43">
        <v>3.35</v>
      </c>
      <c r="AE132" s="43">
        <v>3.27</v>
      </c>
      <c r="AF132" s="43">
        <v>3.45</v>
      </c>
      <c r="AG132" s="43">
        <v>3.53</v>
      </c>
      <c r="AH132" s="43">
        <v>3.44</v>
      </c>
      <c r="AI132" s="43">
        <v>3.5</v>
      </c>
      <c r="AJ132" s="43">
        <v>3.55</v>
      </c>
      <c r="AK132" s="43">
        <v>3.6</v>
      </c>
      <c r="AL132" s="43">
        <v>3.35</v>
      </c>
      <c r="AM132" s="43">
        <v>3.3</v>
      </c>
      <c r="AN132" s="43">
        <v>3.39</v>
      </c>
      <c r="AO132" s="43">
        <v>3.44</v>
      </c>
      <c r="AP132" s="43">
        <v>3.79</v>
      </c>
      <c r="AQ132" s="43">
        <v>3.78</v>
      </c>
      <c r="AR132" s="43">
        <v>-4.32</v>
      </c>
      <c r="AS132" s="43">
        <v>-7.31</v>
      </c>
      <c r="AT132" s="43">
        <v>2.33</v>
      </c>
      <c r="AU132" s="43">
        <v>2.97</v>
      </c>
      <c r="AV132" s="43">
        <v>10.3</v>
      </c>
      <c r="AW132" s="43">
        <v>0.83</v>
      </c>
      <c r="AX132" s="43">
        <v>4.9800000000000004</v>
      </c>
      <c r="AY132" s="43">
        <v>9.3000000000000007</v>
      </c>
      <c r="AZ132" s="43">
        <v>9.14</v>
      </c>
      <c r="BA132" s="43">
        <v>20.27</v>
      </c>
      <c r="BB132" s="43">
        <v>14.28</v>
      </c>
      <c r="BC132" s="43">
        <v>10.47</v>
      </c>
      <c r="BD132" s="43">
        <v>8.64</v>
      </c>
      <c r="BE132" s="43">
        <v>7.97</v>
      </c>
      <c r="BF132" s="43">
        <v>8.4700000000000006</v>
      </c>
      <c r="BG132" s="43">
        <v>13.29</v>
      </c>
      <c r="BH132" s="43">
        <v>10.130000000000001</v>
      </c>
      <c r="BI132" s="43">
        <v>12.46</v>
      </c>
      <c r="BJ132" s="43">
        <v>12.29</v>
      </c>
      <c r="BK132" s="43">
        <v>15.95</v>
      </c>
      <c r="BL132" s="43">
        <v>9.64</v>
      </c>
      <c r="BM132" s="43">
        <v>7.97</v>
      </c>
      <c r="BN132" s="43">
        <v>7.31</v>
      </c>
      <c r="BO132" s="43">
        <v>11.96</v>
      </c>
      <c r="BP132" s="43">
        <v>11.38</v>
      </c>
      <c r="BQ132" s="43">
        <v>25.25</v>
      </c>
      <c r="BR132" s="43">
        <v>20.27</v>
      </c>
      <c r="BS132" s="43">
        <v>2.93</v>
      </c>
      <c r="BT132" s="47">
        <v>23545363.725399971</v>
      </c>
      <c r="BU132" s="47">
        <v>131792200</v>
      </c>
      <c r="BV132" s="47">
        <v>6668587</v>
      </c>
      <c r="BW132" s="49">
        <v>0.59745325359030332</v>
      </c>
    </row>
    <row r="133" spans="1:75" ht="19" customHeight="1" x14ac:dyDescent="0.25">
      <c r="A133" s="43" t="s">
        <v>569</v>
      </c>
      <c r="B133" s="43" t="s">
        <v>76</v>
      </c>
      <c r="C133" s="43" t="s">
        <v>124</v>
      </c>
      <c r="D133" s="43" t="s">
        <v>98</v>
      </c>
      <c r="E133" s="43" t="s">
        <v>568</v>
      </c>
      <c r="F133" s="43" t="s">
        <v>80</v>
      </c>
      <c r="G133" s="44">
        <v>47.43590488157983</v>
      </c>
      <c r="H133" s="44">
        <v>49.565210901271293</v>
      </c>
      <c r="I133" s="44">
        <v>49.565210901271293</v>
      </c>
      <c r="J133" s="44" t="s">
        <v>81</v>
      </c>
      <c r="K133" s="44">
        <v>2.339999914169312</v>
      </c>
      <c r="L133" s="44">
        <v>2.4500000000000002</v>
      </c>
      <c r="M133" s="44">
        <v>3.4500000476837158</v>
      </c>
      <c r="N133" s="44">
        <v>10</v>
      </c>
      <c r="O133" s="44">
        <v>3.2599999904632568</v>
      </c>
      <c r="P133" s="44">
        <v>5.1599998474121094</v>
      </c>
      <c r="Q133" s="43">
        <v>3.99</v>
      </c>
      <c r="R133" s="43">
        <v>4.55</v>
      </c>
      <c r="S133" s="43">
        <v>5.97</v>
      </c>
      <c r="T133" s="43">
        <v>5.8</v>
      </c>
      <c r="U133" s="43">
        <v>7</v>
      </c>
      <c r="V133" s="43">
        <v>6.9</v>
      </c>
      <c r="W133" s="43">
        <v>6.46</v>
      </c>
      <c r="X133" s="43">
        <v>7.68</v>
      </c>
      <c r="Y133" s="43">
        <v>9.66</v>
      </c>
      <c r="Z133" s="43">
        <v>10</v>
      </c>
      <c r="AA133" s="43">
        <v>9.85</v>
      </c>
      <c r="AB133" s="43">
        <v>8.09</v>
      </c>
      <c r="AC133" s="43">
        <v>7.89</v>
      </c>
      <c r="AD133" s="43">
        <v>7.09</v>
      </c>
      <c r="AE133" s="43">
        <v>6.33</v>
      </c>
      <c r="AF133" s="43">
        <v>6.46</v>
      </c>
      <c r="AG133" s="43">
        <v>6.09</v>
      </c>
      <c r="AH133" s="43">
        <v>5.56</v>
      </c>
      <c r="AI133" s="43">
        <v>5.53</v>
      </c>
      <c r="AJ133" s="43">
        <v>5.41</v>
      </c>
      <c r="AK133" s="43">
        <v>5.93</v>
      </c>
      <c r="AL133" s="43">
        <v>6.1</v>
      </c>
      <c r="AM133" s="43">
        <v>5.97</v>
      </c>
      <c r="AN133" s="43">
        <v>5.25</v>
      </c>
      <c r="AO133" s="43">
        <v>4.9000000000000004</v>
      </c>
      <c r="AP133" s="43">
        <v>4.9000000000000004</v>
      </c>
      <c r="AQ133" s="43">
        <v>5.21</v>
      </c>
      <c r="AR133" s="43">
        <v>8.41</v>
      </c>
      <c r="AS133" s="43">
        <v>31.88</v>
      </c>
      <c r="AT133" s="43">
        <v>50.72</v>
      </c>
      <c r="AU133" s="43">
        <v>52.17</v>
      </c>
      <c r="AV133" s="43">
        <v>93.04</v>
      </c>
      <c r="AW133" s="43">
        <v>66.73</v>
      </c>
      <c r="AX133" s="43">
        <v>78.84</v>
      </c>
      <c r="AY133" s="43">
        <v>107.54</v>
      </c>
      <c r="AZ133" s="43">
        <v>154.78</v>
      </c>
      <c r="BA133" s="43">
        <v>174.79</v>
      </c>
      <c r="BB133" s="43">
        <v>123.19</v>
      </c>
      <c r="BC133" s="43">
        <v>125.21</v>
      </c>
      <c r="BD133" s="43">
        <v>94.64</v>
      </c>
      <c r="BE133" s="43">
        <v>73.97</v>
      </c>
      <c r="BF133" s="43">
        <v>75.069999999999993</v>
      </c>
      <c r="BG133" s="43">
        <v>74.2</v>
      </c>
      <c r="BH133" s="43">
        <v>56.81</v>
      </c>
      <c r="BI133" s="43">
        <v>57.97</v>
      </c>
      <c r="BJ133" s="43">
        <v>46.96</v>
      </c>
      <c r="BK133" s="43">
        <v>55.94</v>
      </c>
      <c r="BL133" s="43">
        <v>68.12</v>
      </c>
      <c r="BM133" s="43">
        <v>72.75</v>
      </c>
      <c r="BN133" s="43">
        <v>50.72</v>
      </c>
      <c r="BO133" s="43">
        <v>39.42</v>
      </c>
      <c r="BP133" s="43">
        <v>34.61</v>
      </c>
      <c r="BQ133" s="43">
        <v>35.86</v>
      </c>
      <c r="BR133" s="43">
        <v>47.83</v>
      </c>
      <c r="BS133" s="43">
        <v>5.56</v>
      </c>
      <c r="BT133" s="47">
        <v>34572795.477843277</v>
      </c>
      <c r="BU133" s="47">
        <v>166001800</v>
      </c>
      <c r="BV133" s="47">
        <v>1184098</v>
      </c>
      <c r="BW133" s="49">
        <v>3.0150485855055922</v>
      </c>
    </row>
    <row r="134" spans="1:75" ht="19" customHeight="1" x14ac:dyDescent="0.25">
      <c r="A134" s="43" t="s">
        <v>95</v>
      </c>
      <c r="B134" s="43" t="s">
        <v>96</v>
      </c>
      <c r="C134" s="43" t="s">
        <v>97</v>
      </c>
      <c r="D134" s="43" t="s">
        <v>98</v>
      </c>
      <c r="E134" s="43" t="s">
        <v>575</v>
      </c>
      <c r="F134" s="43" t="s">
        <v>80</v>
      </c>
      <c r="G134" s="44">
        <v>30.65014753164434</v>
      </c>
      <c r="H134" s="44">
        <v>36.255930944936487</v>
      </c>
      <c r="I134" s="44">
        <v>36.255930944936487</v>
      </c>
      <c r="J134" s="44" t="s">
        <v>81</v>
      </c>
      <c r="K134" s="44">
        <v>3.2300000190734859</v>
      </c>
      <c r="L134" s="44">
        <v>3.4</v>
      </c>
      <c r="M134" s="44">
        <v>4.2199997901916504</v>
      </c>
      <c r="N134" s="44">
        <v>6.4499998092651367</v>
      </c>
      <c r="O134" s="44">
        <v>3.9500000476837158</v>
      </c>
      <c r="P134" s="44">
        <v>5.75</v>
      </c>
      <c r="Q134" s="43">
        <v>5.08</v>
      </c>
      <c r="R134" s="43">
        <v>5.09</v>
      </c>
      <c r="S134" s="43">
        <v>4.5599999999999996</v>
      </c>
      <c r="T134" s="43">
        <v>4.8899999999999997</v>
      </c>
      <c r="U134" s="43">
        <v>4.55</v>
      </c>
      <c r="V134" s="43">
        <v>4.7</v>
      </c>
      <c r="W134" s="43">
        <v>4.84</v>
      </c>
      <c r="X134" s="43">
        <v>5.08</v>
      </c>
      <c r="Y134" s="43">
        <v>4.91</v>
      </c>
      <c r="Z134" s="43">
        <v>4.9000000000000004</v>
      </c>
      <c r="AA134" s="43">
        <v>4.8600000000000003</v>
      </c>
      <c r="AB134" s="43">
        <v>4.62</v>
      </c>
      <c r="AC134" s="43">
        <v>4.51</v>
      </c>
      <c r="AD134" s="43">
        <v>4.5</v>
      </c>
      <c r="AE134" s="43">
        <v>4.6500000000000004</v>
      </c>
      <c r="AF134" s="43">
        <v>4.6500000000000004</v>
      </c>
      <c r="AG134" s="43">
        <v>4.5599999999999996</v>
      </c>
      <c r="AH134" s="43">
        <v>4.8499999999999996</v>
      </c>
      <c r="AI134" s="43">
        <v>5.2</v>
      </c>
      <c r="AJ134" s="43">
        <v>5.2</v>
      </c>
      <c r="AK134" s="43">
        <v>5.98</v>
      </c>
      <c r="AL134" s="43">
        <v>6.45</v>
      </c>
      <c r="AM134" s="43">
        <v>6.04</v>
      </c>
      <c r="AN134" s="43">
        <v>5.85</v>
      </c>
      <c r="AO134" s="43">
        <v>5.94</v>
      </c>
      <c r="AP134" s="43">
        <v>6.22</v>
      </c>
      <c r="AQ134" s="43">
        <v>6.1</v>
      </c>
      <c r="AR134" s="43">
        <v>20.38</v>
      </c>
      <c r="AS134" s="43">
        <v>7.35</v>
      </c>
      <c r="AT134" s="43">
        <v>5.81</v>
      </c>
      <c r="AU134" s="43">
        <v>5.69</v>
      </c>
      <c r="AV134" s="43">
        <v>1.42</v>
      </c>
      <c r="AW134" s="43">
        <v>8.2899999999999991</v>
      </c>
      <c r="AX134" s="43">
        <v>14.45</v>
      </c>
      <c r="AY134" s="43">
        <v>12.49</v>
      </c>
      <c r="AZ134" s="43">
        <v>15.88</v>
      </c>
      <c r="BA134" s="43">
        <v>12.56</v>
      </c>
      <c r="BB134" s="43">
        <v>7.7</v>
      </c>
      <c r="BC134" s="43">
        <v>4.9800000000000004</v>
      </c>
      <c r="BD134" s="43">
        <v>2.61</v>
      </c>
      <c r="BE134" s="43">
        <v>6.64</v>
      </c>
      <c r="BF134" s="43">
        <v>9.6300000000000008</v>
      </c>
      <c r="BG134" s="43">
        <v>5.69</v>
      </c>
      <c r="BH134" s="43">
        <v>8.06</v>
      </c>
      <c r="BI134" s="43">
        <v>14.45</v>
      </c>
      <c r="BJ134" s="43">
        <v>22.14</v>
      </c>
      <c r="BK134" s="43">
        <v>22.38</v>
      </c>
      <c r="BL134" s="43">
        <v>39.57</v>
      </c>
      <c r="BM134" s="43">
        <v>39.81</v>
      </c>
      <c r="BN134" s="43">
        <v>34.03</v>
      </c>
      <c r="BO134" s="43">
        <v>35.78</v>
      </c>
      <c r="BP134" s="43">
        <v>36.49</v>
      </c>
      <c r="BQ134" s="43">
        <v>39.08</v>
      </c>
      <c r="BR134" s="43">
        <v>35.19</v>
      </c>
      <c r="BS134" s="43">
        <v>4.25</v>
      </c>
      <c r="BT134" s="49">
        <v>237042452.2148132</v>
      </c>
      <c r="BU134" s="49">
        <v>136260000</v>
      </c>
      <c r="BV134" s="49">
        <v>31513242</v>
      </c>
      <c r="BW134" s="49">
        <v>0.47834075592730191</v>
      </c>
    </row>
    <row r="135" spans="1:75" ht="19" customHeight="1" x14ac:dyDescent="0.25">
      <c r="A135" s="43" t="s">
        <v>577</v>
      </c>
      <c r="B135" s="43" t="s">
        <v>106</v>
      </c>
      <c r="C135" s="43" t="s">
        <v>87</v>
      </c>
      <c r="D135" s="43" t="s">
        <v>98</v>
      </c>
      <c r="E135" s="43" t="s">
        <v>575</v>
      </c>
      <c r="F135" s="43" t="s">
        <v>80</v>
      </c>
      <c r="G135" s="44">
        <v>28.16794218782783</v>
      </c>
      <c r="H135" s="44">
        <v>15.24716692287314</v>
      </c>
      <c r="I135" s="44">
        <v>15.24716692287314</v>
      </c>
      <c r="J135" s="44" t="s">
        <v>81</v>
      </c>
      <c r="K135" s="44">
        <v>13.10000038146973</v>
      </c>
      <c r="L135" s="44">
        <v>16.239999999999998</v>
      </c>
      <c r="M135" s="44">
        <v>16.79000091552734</v>
      </c>
      <c r="N135" s="44">
        <v>26.45000076293945</v>
      </c>
      <c r="O135" s="44">
        <v>15.5</v>
      </c>
      <c r="P135" s="44">
        <v>19.35000038146973</v>
      </c>
      <c r="Q135" s="43">
        <v>16.86</v>
      </c>
      <c r="R135" s="43">
        <v>18.25</v>
      </c>
      <c r="S135" s="43">
        <v>25.49</v>
      </c>
      <c r="T135" s="43">
        <v>23.5</v>
      </c>
      <c r="U135" s="43">
        <v>21.8</v>
      </c>
      <c r="V135" s="43">
        <v>20.88</v>
      </c>
      <c r="W135" s="43">
        <v>19.440000000000001</v>
      </c>
      <c r="X135" s="43">
        <v>19.149999999999999</v>
      </c>
      <c r="Y135" s="43">
        <v>19.350000000000001</v>
      </c>
      <c r="Z135" s="43">
        <v>18.97</v>
      </c>
      <c r="AA135" s="43">
        <v>18.96</v>
      </c>
      <c r="AB135" s="43">
        <v>20.5</v>
      </c>
      <c r="AC135" s="43">
        <v>20.97</v>
      </c>
      <c r="AD135" s="43">
        <v>20.22</v>
      </c>
      <c r="AE135" s="43">
        <v>20.9</v>
      </c>
      <c r="AF135" s="43">
        <v>20.97</v>
      </c>
      <c r="AG135" s="43">
        <v>20.83</v>
      </c>
      <c r="AH135" s="43">
        <v>20.78</v>
      </c>
      <c r="AI135" s="43">
        <v>20.5</v>
      </c>
      <c r="AJ135" s="43">
        <v>20.239999999999998</v>
      </c>
      <c r="AK135" s="43">
        <v>20.5</v>
      </c>
      <c r="AL135" s="43">
        <v>20.65</v>
      </c>
      <c r="AM135" s="43">
        <v>22.05</v>
      </c>
      <c r="AN135" s="43">
        <v>22.49</v>
      </c>
      <c r="AO135" s="43">
        <v>21.2</v>
      </c>
      <c r="AP135" s="43">
        <v>21.11</v>
      </c>
      <c r="AQ135" s="43">
        <v>20.81</v>
      </c>
      <c r="AR135" s="43">
        <v>-6.78</v>
      </c>
      <c r="AS135" s="43">
        <v>8.6999999999999993</v>
      </c>
      <c r="AT135" s="43">
        <v>39.380000000000003</v>
      </c>
      <c r="AU135" s="43">
        <v>22.69</v>
      </c>
      <c r="AV135" s="43">
        <v>22.18</v>
      </c>
      <c r="AW135" s="43">
        <v>15.54</v>
      </c>
      <c r="AX135" s="43">
        <v>10.36</v>
      </c>
      <c r="AY135" s="43">
        <v>13.19</v>
      </c>
      <c r="AZ135" s="43">
        <v>13.4</v>
      </c>
      <c r="BA135" s="43">
        <v>12.33</v>
      </c>
      <c r="BB135" s="43">
        <v>11.98</v>
      </c>
      <c r="BC135" s="43">
        <v>20.78</v>
      </c>
      <c r="BD135" s="43">
        <v>16.14</v>
      </c>
      <c r="BE135" s="43">
        <v>19.920000000000002</v>
      </c>
      <c r="BF135" s="43">
        <v>19.18</v>
      </c>
      <c r="BG135" s="43">
        <v>22.09</v>
      </c>
      <c r="BH135" s="43">
        <v>23.32</v>
      </c>
      <c r="BI135" s="43">
        <v>20.49</v>
      </c>
      <c r="BJ135" s="43">
        <v>19.71</v>
      </c>
      <c r="BK135" s="43">
        <v>20.09</v>
      </c>
      <c r="BL135" s="43">
        <v>20.61</v>
      </c>
      <c r="BM135" s="43">
        <v>20.58</v>
      </c>
      <c r="BN135" s="43">
        <v>27.97</v>
      </c>
      <c r="BO135" s="43">
        <v>24.41</v>
      </c>
      <c r="BP135" s="43">
        <v>24.66</v>
      </c>
      <c r="BQ135" s="43">
        <v>22.1</v>
      </c>
      <c r="BR135" s="43">
        <v>14.35</v>
      </c>
      <c r="BS135" s="43">
        <v>17.329999999999998</v>
      </c>
      <c r="BT135" s="49">
        <v>251442016.71066281</v>
      </c>
      <c r="BU135" s="49">
        <v>2201500</v>
      </c>
      <c r="BV135" s="49">
        <v>7280496</v>
      </c>
      <c r="BW135" s="49">
        <v>3.005591926703895E-2</v>
      </c>
    </row>
    <row r="136" spans="1:75" ht="19" customHeight="1" x14ac:dyDescent="0.25">
      <c r="A136" s="43" t="s">
        <v>578</v>
      </c>
      <c r="B136" s="43" t="s">
        <v>106</v>
      </c>
      <c r="C136" s="43" t="s">
        <v>87</v>
      </c>
      <c r="D136" s="43" t="s">
        <v>98</v>
      </c>
      <c r="E136" s="43" t="s">
        <v>575</v>
      </c>
      <c r="F136" s="43" t="s">
        <v>80</v>
      </c>
      <c r="G136" s="44">
        <v>153.41614207792449</v>
      </c>
      <c r="H136" s="44">
        <v>27.450978100551868</v>
      </c>
      <c r="I136" s="44">
        <v>27.450978100551868</v>
      </c>
      <c r="J136" s="44" t="s">
        <v>81</v>
      </c>
      <c r="K136" s="44">
        <v>0.80500000715255737</v>
      </c>
      <c r="L136" s="44">
        <v>0.83</v>
      </c>
      <c r="M136" s="44">
        <v>2.0399999618530269</v>
      </c>
      <c r="N136" s="44">
        <v>3.0499999523162842</v>
      </c>
      <c r="O136" s="44">
        <v>1.8400000333786011</v>
      </c>
      <c r="P136" s="44">
        <v>2.5999999046325679</v>
      </c>
      <c r="Q136" s="43">
        <v>2.41</v>
      </c>
      <c r="R136" s="43">
        <v>2.6</v>
      </c>
      <c r="S136" s="43">
        <v>2.34</v>
      </c>
      <c r="T136" s="43">
        <v>2.25</v>
      </c>
      <c r="U136" s="43">
        <v>2.4300000000000002</v>
      </c>
      <c r="V136" s="43">
        <v>2.84</v>
      </c>
      <c r="W136" s="43">
        <v>3.05</v>
      </c>
      <c r="X136" s="43">
        <v>2.91</v>
      </c>
      <c r="Y136" s="43">
        <v>2.97</v>
      </c>
      <c r="Z136" s="43">
        <v>2.84</v>
      </c>
      <c r="AA136" s="43">
        <v>2.82</v>
      </c>
      <c r="AB136" s="43">
        <v>2.81</v>
      </c>
      <c r="AC136" s="43">
        <v>2.73</v>
      </c>
      <c r="AD136" s="43">
        <v>2.42</v>
      </c>
      <c r="AE136" s="43">
        <v>2.38</v>
      </c>
      <c r="AF136" s="43">
        <v>2.59</v>
      </c>
      <c r="AG136" s="43">
        <v>2.67</v>
      </c>
      <c r="AH136" s="43">
        <v>2.62</v>
      </c>
      <c r="AI136" s="43">
        <v>2.57</v>
      </c>
      <c r="AJ136" s="43">
        <v>2.5299999999999998</v>
      </c>
      <c r="AK136" s="43">
        <v>2.52</v>
      </c>
      <c r="AL136" s="43">
        <v>2.64</v>
      </c>
      <c r="AM136" s="43">
        <v>2.75</v>
      </c>
      <c r="AN136" s="43">
        <v>2.8</v>
      </c>
      <c r="AO136" s="43">
        <v>2.78</v>
      </c>
      <c r="AP136" s="43">
        <v>2.75</v>
      </c>
      <c r="AQ136" s="43">
        <v>2.64</v>
      </c>
      <c r="AR136" s="43">
        <v>18.14</v>
      </c>
      <c r="AS136" s="43">
        <v>27.45</v>
      </c>
      <c r="AT136" s="43">
        <v>-2.21</v>
      </c>
      <c r="AU136" s="43">
        <v>7.84</v>
      </c>
      <c r="AV136" s="43">
        <v>17.16</v>
      </c>
      <c r="AW136" s="43">
        <v>35.78</v>
      </c>
      <c r="AX136" s="43">
        <v>41.61</v>
      </c>
      <c r="AY136" s="43">
        <v>38.729999999999997</v>
      </c>
      <c r="AZ136" s="43">
        <v>38.24</v>
      </c>
      <c r="BA136" s="43">
        <v>37.25</v>
      </c>
      <c r="BB136" s="43">
        <v>33.03</v>
      </c>
      <c r="BC136" s="43">
        <v>32.72</v>
      </c>
      <c r="BD136" s="43">
        <v>14.95</v>
      </c>
      <c r="BE136" s="43">
        <v>11.27</v>
      </c>
      <c r="BF136" s="43">
        <v>10.78</v>
      </c>
      <c r="BG136" s="43">
        <v>26.12</v>
      </c>
      <c r="BH136" s="43">
        <v>27.5</v>
      </c>
      <c r="BI136" s="43">
        <v>25.93</v>
      </c>
      <c r="BJ136" s="43">
        <v>16.23</v>
      </c>
      <c r="BK136" s="43">
        <v>21.57</v>
      </c>
      <c r="BL136" s="43">
        <v>17.510000000000002</v>
      </c>
      <c r="BM136" s="43">
        <v>26.96</v>
      </c>
      <c r="BN136" s="43">
        <v>26.47</v>
      </c>
      <c r="BO136" s="43">
        <v>34.799999999999997</v>
      </c>
      <c r="BP136" s="43">
        <v>33.340000000000003</v>
      </c>
      <c r="BQ136" s="43">
        <v>29.36</v>
      </c>
      <c r="BR136" s="43">
        <v>26.96</v>
      </c>
      <c r="BS136" s="43">
        <v>2.2000000000000002</v>
      </c>
      <c r="BT136" s="49">
        <v>330533033.81919861</v>
      </c>
      <c r="BU136" s="49">
        <v>918194300</v>
      </c>
      <c r="BV136" s="49">
        <v>155845163</v>
      </c>
      <c r="BW136" s="49">
        <v>0.3351209302530615</v>
      </c>
    </row>
    <row r="137" spans="1:75" ht="19" customHeight="1" x14ac:dyDescent="0.25">
      <c r="A137" s="43" t="s">
        <v>582</v>
      </c>
      <c r="B137" s="43" t="s">
        <v>96</v>
      </c>
      <c r="C137" s="43" t="s">
        <v>87</v>
      </c>
      <c r="D137" s="43" t="s">
        <v>98</v>
      </c>
      <c r="E137" s="43" t="s">
        <v>581</v>
      </c>
      <c r="F137" s="43" t="s">
        <v>80</v>
      </c>
      <c r="G137" s="44">
        <v>36.916997763803288</v>
      </c>
      <c r="H137" s="44">
        <v>1.96304941442634</v>
      </c>
      <c r="I137" s="44">
        <v>1.96304941442634</v>
      </c>
      <c r="J137" s="44" t="s">
        <v>81</v>
      </c>
      <c r="K137" s="44">
        <v>12.64999961853027</v>
      </c>
      <c r="L137" s="44">
        <v>12.86</v>
      </c>
      <c r="M137" s="44">
        <v>17.319999694824219</v>
      </c>
      <c r="N137" s="44">
        <v>17.729999542236332</v>
      </c>
      <c r="O137" s="44">
        <v>16.920000076293949</v>
      </c>
      <c r="P137" s="44">
        <v>17.659999847412109</v>
      </c>
      <c r="Q137" s="43">
        <v>17.32</v>
      </c>
      <c r="R137" s="43">
        <v>17.21</v>
      </c>
      <c r="S137" s="43">
        <v>17.350000000000001</v>
      </c>
      <c r="T137" s="43">
        <v>17.489999999999998</v>
      </c>
      <c r="U137" s="43">
        <v>17.399999999999999</v>
      </c>
      <c r="V137" s="43">
        <v>17.39</v>
      </c>
      <c r="W137" s="43">
        <v>17.39</v>
      </c>
      <c r="X137" s="43">
        <v>17.39</v>
      </c>
      <c r="Y137" s="43">
        <v>17.34</v>
      </c>
      <c r="Z137" s="43">
        <v>17.18</v>
      </c>
      <c r="AA137" s="43">
        <v>17.34</v>
      </c>
      <c r="AB137" s="43">
        <v>17.420000000000002</v>
      </c>
      <c r="AC137" s="43">
        <v>17.440000000000001</v>
      </c>
      <c r="AD137" s="43">
        <v>17.600000000000001</v>
      </c>
      <c r="AE137" s="43">
        <v>17.649999999999999</v>
      </c>
      <c r="AF137" s="43">
        <v>17.559999999999999</v>
      </c>
      <c r="AG137" s="43">
        <v>17.62</v>
      </c>
      <c r="AH137" s="43">
        <v>17.5</v>
      </c>
      <c r="AI137" s="43">
        <v>17.510000000000002</v>
      </c>
      <c r="AJ137" s="43">
        <v>17.61</v>
      </c>
      <c r="AK137" s="43">
        <v>17.690000000000001</v>
      </c>
      <c r="AL137" s="43">
        <v>17.73</v>
      </c>
      <c r="AM137" s="43">
        <v>17.72</v>
      </c>
      <c r="AN137" s="43">
        <v>17.73</v>
      </c>
      <c r="AO137" s="43">
        <v>17.690000000000001</v>
      </c>
      <c r="AP137" s="43">
        <v>17.66</v>
      </c>
      <c r="AQ137" s="43">
        <v>17.7</v>
      </c>
      <c r="AR137" s="43">
        <v>-0.95</v>
      </c>
      <c r="AS137" s="43">
        <v>-2.08</v>
      </c>
      <c r="AT137" s="43">
        <v>-0.06</v>
      </c>
      <c r="AU137" s="43">
        <v>0.26</v>
      </c>
      <c r="AV137" s="43">
        <v>0.38</v>
      </c>
      <c r="AW137" s="43">
        <v>-0.28999999999999998</v>
      </c>
      <c r="AX137" s="43">
        <v>0.14000000000000001</v>
      </c>
      <c r="AY137" s="43">
        <v>0</v>
      </c>
      <c r="AZ137" s="43">
        <v>-1.1100000000000001</v>
      </c>
      <c r="BA137" s="43">
        <v>-0.81</v>
      </c>
      <c r="BB137" s="43">
        <v>0.09</v>
      </c>
      <c r="BC137" s="43">
        <v>0.4</v>
      </c>
      <c r="BD137" s="43">
        <v>0.43</v>
      </c>
      <c r="BE137" s="43">
        <v>1.1499999999999999</v>
      </c>
      <c r="BF137" s="43">
        <v>1.39</v>
      </c>
      <c r="BG137" s="43">
        <v>0.92</v>
      </c>
      <c r="BH137" s="43">
        <v>0.75</v>
      </c>
      <c r="BI137" s="43">
        <v>0.55000000000000004</v>
      </c>
      <c r="BJ137" s="43">
        <v>1.04</v>
      </c>
      <c r="BK137" s="43">
        <v>1.5</v>
      </c>
      <c r="BL137" s="43">
        <v>2.08</v>
      </c>
      <c r="BM137" s="43">
        <v>1.79</v>
      </c>
      <c r="BN137" s="43">
        <v>2.08</v>
      </c>
      <c r="BO137" s="43">
        <v>1.67</v>
      </c>
      <c r="BP137" s="43">
        <v>1.7</v>
      </c>
      <c r="BQ137" s="43">
        <v>1.88</v>
      </c>
      <c r="BR137" s="43">
        <v>2.08</v>
      </c>
      <c r="BS137" s="43">
        <v>17.079999999999998</v>
      </c>
      <c r="BT137" s="49">
        <v>755423910.68954468</v>
      </c>
      <c r="BU137" s="49">
        <v>16098000</v>
      </c>
      <c r="BV137" s="49">
        <v>40247241</v>
      </c>
      <c r="BW137" s="49">
        <v>4.7710450512620232E-2</v>
      </c>
    </row>
    <row r="138" spans="1:75" ht="19" customHeight="1" x14ac:dyDescent="0.25">
      <c r="A138" s="43" t="s">
        <v>583</v>
      </c>
      <c r="B138" s="43" t="s">
        <v>159</v>
      </c>
      <c r="C138" s="43" t="s">
        <v>142</v>
      </c>
      <c r="D138" s="43" t="s">
        <v>98</v>
      </c>
      <c r="E138" s="43" t="s">
        <v>581</v>
      </c>
      <c r="F138" s="43" t="s">
        <v>80</v>
      </c>
      <c r="G138" s="44">
        <v>22.964507586489201</v>
      </c>
      <c r="H138" s="44">
        <v>5.008490373191874</v>
      </c>
      <c r="I138" s="44">
        <v>5.008490373191874</v>
      </c>
      <c r="J138" s="44" t="s">
        <v>81</v>
      </c>
      <c r="K138" s="44">
        <v>9.5799999237060547</v>
      </c>
      <c r="L138" s="44">
        <v>10.5</v>
      </c>
      <c r="M138" s="44">
        <v>11.77999973297119</v>
      </c>
      <c r="N138" s="44">
        <v>12.39000034332275</v>
      </c>
      <c r="O138" s="44">
        <v>10.579999923706049</v>
      </c>
      <c r="P138" s="44">
        <v>12.36999988555908</v>
      </c>
      <c r="Q138" s="43">
        <v>11.85</v>
      </c>
      <c r="R138" s="43">
        <v>11.86</v>
      </c>
      <c r="S138" s="43">
        <v>11.69</v>
      </c>
      <c r="T138" s="43">
        <v>11.7</v>
      </c>
      <c r="U138" s="43">
        <v>11.37</v>
      </c>
      <c r="V138" s="43">
        <v>11.19</v>
      </c>
      <c r="W138" s="43">
        <v>11.3</v>
      </c>
      <c r="X138" s="43">
        <v>11.3</v>
      </c>
      <c r="Y138" s="43">
        <v>11.11</v>
      </c>
      <c r="Z138" s="43">
        <v>11</v>
      </c>
      <c r="AA138" s="43">
        <v>10.9</v>
      </c>
      <c r="AB138" s="43">
        <v>11</v>
      </c>
      <c r="AC138" s="43">
        <v>10.97</v>
      </c>
      <c r="AD138" s="43">
        <v>10.93</v>
      </c>
      <c r="AE138" s="43">
        <v>10.98</v>
      </c>
      <c r="AF138" s="43">
        <v>10.96</v>
      </c>
      <c r="AG138" s="43">
        <v>10.96</v>
      </c>
      <c r="AH138" s="43">
        <v>11.5</v>
      </c>
      <c r="AI138" s="43">
        <v>11.44</v>
      </c>
      <c r="AJ138" s="43">
        <v>11.35</v>
      </c>
      <c r="AK138" s="43">
        <v>11.3</v>
      </c>
      <c r="AL138" s="43">
        <v>11.9</v>
      </c>
      <c r="AM138" s="43">
        <v>11.9</v>
      </c>
      <c r="AN138" s="43">
        <v>11.8</v>
      </c>
      <c r="AO138" s="43">
        <v>12.24</v>
      </c>
      <c r="AP138" s="43">
        <v>12.23</v>
      </c>
      <c r="AQ138" s="43">
        <v>12.39</v>
      </c>
      <c r="AR138" s="43">
        <v>-3.7</v>
      </c>
      <c r="AS138" s="43">
        <v>-3.4</v>
      </c>
      <c r="AT138" s="43">
        <v>-1.02</v>
      </c>
      <c r="AU138" s="43">
        <v>-5.26</v>
      </c>
      <c r="AV138" s="43">
        <v>-6.51</v>
      </c>
      <c r="AW138" s="43">
        <v>-5.71</v>
      </c>
      <c r="AX138" s="43">
        <v>-4.07</v>
      </c>
      <c r="AY138" s="43">
        <v>-5.96</v>
      </c>
      <c r="AZ138" s="43">
        <v>-6.62</v>
      </c>
      <c r="BA138" s="43">
        <v>-8.4700000000000006</v>
      </c>
      <c r="BB138" s="43">
        <v>-7.64</v>
      </c>
      <c r="BC138" s="43">
        <v>-7.3</v>
      </c>
      <c r="BD138" s="43">
        <v>-7.51</v>
      </c>
      <c r="BE138" s="43">
        <v>-7.83</v>
      </c>
      <c r="BF138" s="43">
        <v>-7.04</v>
      </c>
      <c r="BG138" s="43">
        <v>-6.96</v>
      </c>
      <c r="BH138" s="43">
        <v>-7.26</v>
      </c>
      <c r="BI138" s="43">
        <v>-3.23</v>
      </c>
      <c r="BJ138" s="43">
        <v>-3.99</v>
      </c>
      <c r="BK138" s="43">
        <v>-5.43</v>
      </c>
      <c r="BL138" s="43">
        <v>-4.63</v>
      </c>
      <c r="BM138" s="43">
        <v>0.34</v>
      </c>
      <c r="BN138" s="43">
        <v>-0.81</v>
      </c>
      <c r="BO138" s="43">
        <v>-0.68</v>
      </c>
      <c r="BP138" s="43">
        <v>1.57</v>
      </c>
      <c r="BQ138" s="43">
        <v>2.46</v>
      </c>
      <c r="BR138" s="43">
        <v>4.41</v>
      </c>
      <c r="BS138" s="43">
        <v>10.6</v>
      </c>
      <c r="BT138" s="49">
        <v>373610937.53099442</v>
      </c>
      <c r="BU138" s="49">
        <v>2771400</v>
      </c>
      <c r="BV138" s="49">
        <v>26931331</v>
      </c>
      <c r="BW138" s="49">
        <v>5.9472404093210238E-2</v>
      </c>
    </row>
    <row r="139" spans="1:75" ht="19" customHeight="1" x14ac:dyDescent="0.25">
      <c r="A139" s="43" t="s">
        <v>238</v>
      </c>
      <c r="B139" s="43" t="s">
        <v>76</v>
      </c>
      <c r="C139" s="43" t="s">
        <v>87</v>
      </c>
      <c r="D139" s="43" t="s">
        <v>122</v>
      </c>
      <c r="E139" s="43" t="s">
        <v>581</v>
      </c>
      <c r="F139" s="43" t="s">
        <v>80</v>
      </c>
      <c r="G139" s="44">
        <v>25.769234648823179</v>
      </c>
      <c r="H139" s="44">
        <v>3.8226299917158659</v>
      </c>
      <c r="I139" s="44">
        <v>3.8226299917158659</v>
      </c>
      <c r="J139" s="44" t="s">
        <v>81</v>
      </c>
      <c r="K139" s="44">
        <v>5.1999998092651367</v>
      </c>
      <c r="L139" s="44">
        <v>5.25</v>
      </c>
      <c r="M139" s="44">
        <v>6.5399999618530273</v>
      </c>
      <c r="N139" s="44">
        <v>7.3000001907348633</v>
      </c>
      <c r="O139" s="44">
        <v>5.7899999618530273</v>
      </c>
      <c r="P139" s="44">
        <v>6.7899999618530273</v>
      </c>
      <c r="Q139" s="43">
        <v>6.87</v>
      </c>
      <c r="R139" s="43">
        <v>6.86</v>
      </c>
      <c r="S139" s="43">
        <v>7.3</v>
      </c>
      <c r="T139" s="43">
        <v>7.06</v>
      </c>
      <c r="U139" s="43">
        <v>6.44</v>
      </c>
      <c r="V139" s="43">
        <v>6.31</v>
      </c>
      <c r="W139" s="43">
        <v>6.45</v>
      </c>
      <c r="X139" s="43">
        <v>6.54</v>
      </c>
      <c r="Y139" s="43">
        <v>6.2</v>
      </c>
      <c r="Z139" s="43">
        <v>6.13</v>
      </c>
      <c r="AA139" s="43">
        <v>6.14</v>
      </c>
      <c r="AB139" s="43">
        <v>6.34</v>
      </c>
      <c r="AC139" s="43">
        <v>6.35</v>
      </c>
      <c r="AD139" s="43">
        <v>6.28</v>
      </c>
      <c r="AE139" s="43">
        <v>6.34</v>
      </c>
      <c r="AF139" s="43">
        <v>6.33</v>
      </c>
      <c r="AG139" s="43">
        <v>6.32</v>
      </c>
      <c r="AH139" s="43">
        <v>6.21</v>
      </c>
      <c r="AI139" s="43">
        <v>6.39</v>
      </c>
      <c r="AJ139" s="43">
        <v>6.47</v>
      </c>
      <c r="AK139" s="43">
        <v>6.72</v>
      </c>
      <c r="AL139" s="43">
        <v>6.64</v>
      </c>
      <c r="AM139" s="43">
        <v>6.59</v>
      </c>
      <c r="AN139" s="43">
        <v>6.9</v>
      </c>
      <c r="AO139" s="43">
        <v>6.9</v>
      </c>
      <c r="AP139" s="43">
        <v>6.72</v>
      </c>
      <c r="AQ139" s="43">
        <v>6.9</v>
      </c>
      <c r="AR139" s="43">
        <v>1.07</v>
      </c>
      <c r="AS139" s="43">
        <v>4.3099999999999996</v>
      </c>
      <c r="AT139" s="43">
        <v>7.87</v>
      </c>
      <c r="AU139" s="43">
        <v>-4.7300000000000004</v>
      </c>
      <c r="AV139" s="43">
        <v>-8.41</v>
      </c>
      <c r="AW139" s="43">
        <v>-3.98</v>
      </c>
      <c r="AX139" s="43">
        <v>-4.13</v>
      </c>
      <c r="AY139" s="43">
        <v>-5.51</v>
      </c>
      <c r="AZ139" s="43">
        <v>-6.42</v>
      </c>
      <c r="BA139" s="43">
        <v>-10.51</v>
      </c>
      <c r="BB139" s="43">
        <v>-6.88</v>
      </c>
      <c r="BC139" s="43">
        <v>-2.98</v>
      </c>
      <c r="BD139" s="43">
        <v>-5.81</v>
      </c>
      <c r="BE139" s="43">
        <v>-4.5999999999999996</v>
      </c>
      <c r="BF139" s="43">
        <v>-3.97</v>
      </c>
      <c r="BG139" s="43">
        <v>-5.35</v>
      </c>
      <c r="BH139" s="43">
        <v>-6.35</v>
      </c>
      <c r="BI139" s="43">
        <v>-5.28</v>
      </c>
      <c r="BJ139" s="43">
        <v>-3.67</v>
      </c>
      <c r="BK139" s="43">
        <v>-1.68</v>
      </c>
      <c r="BL139" s="43">
        <v>0</v>
      </c>
      <c r="BM139" s="43">
        <v>-2</v>
      </c>
      <c r="BN139" s="43">
        <v>-0.76</v>
      </c>
      <c r="BO139" s="43">
        <v>1.53</v>
      </c>
      <c r="BP139" s="43">
        <v>1.68</v>
      </c>
      <c r="BQ139" s="43">
        <v>1.91</v>
      </c>
      <c r="BR139" s="43">
        <v>3.67</v>
      </c>
      <c r="BS139" s="43">
        <v>5.99</v>
      </c>
      <c r="BT139" s="49">
        <v>379191813.78822333</v>
      </c>
      <c r="BU139" s="49">
        <v>48830200</v>
      </c>
      <c r="BV139" s="49">
        <v>52057102</v>
      </c>
      <c r="BW139" s="49">
        <v>0.11654961123268059</v>
      </c>
    </row>
    <row r="140" spans="1:75" ht="19" customHeight="1" x14ac:dyDescent="0.25">
      <c r="A140" s="43" t="s">
        <v>590</v>
      </c>
      <c r="B140" s="43" t="s">
        <v>106</v>
      </c>
      <c r="C140" s="43" t="s">
        <v>140</v>
      </c>
      <c r="D140" s="43" t="s">
        <v>125</v>
      </c>
      <c r="E140" s="43" t="s">
        <v>586</v>
      </c>
      <c r="F140" s="43" t="s">
        <v>80</v>
      </c>
      <c r="G140" s="44">
        <v>34.841627494818439</v>
      </c>
      <c r="H140" s="44">
        <v>20.805365154052801</v>
      </c>
      <c r="I140" s="44">
        <v>20.805365154052801</v>
      </c>
      <c r="J140" s="44" t="s">
        <v>81</v>
      </c>
      <c r="K140" s="44">
        <v>2.2100000381469731</v>
      </c>
      <c r="L140" s="44">
        <v>2.2599999999999998</v>
      </c>
      <c r="M140" s="44">
        <v>2.9800000190734859</v>
      </c>
      <c r="N140" s="44">
        <v>4.25</v>
      </c>
      <c r="O140" s="44">
        <v>2.7300000190734859</v>
      </c>
      <c r="P140" s="44">
        <v>3.5999999046325679</v>
      </c>
      <c r="Q140" s="43">
        <v>3.04</v>
      </c>
      <c r="R140" s="43">
        <v>2.94</v>
      </c>
      <c r="S140" s="43">
        <v>3.4</v>
      </c>
      <c r="T140" s="43">
        <v>3.59</v>
      </c>
      <c r="U140" s="43">
        <v>3.78</v>
      </c>
      <c r="V140" s="43">
        <v>4.01</v>
      </c>
      <c r="W140" s="43">
        <v>4.0999999999999996</v>
      </c>
      <c r="X140" s="43">
        <v>4.25</v>
      </c>
      <c r="Y140" s="43">
        <v>3.83</v>
      </c>
      <c r="Z140" s="43">
        <v>3.67</v>
      </c>
      <c r="AA140" s="43">
        <v>3.73</v>
      </c>
      <c r="AB140" s="43">
        <v>3.64</v>
      </c>
      <c r="AC140" s="43">
        <v>3.66</v>
      </c>
      <c r="AD140" s="43">
        <v>3.41</v>
      </c>
      <c r="AE140" s="43">
        <v>3.47</v>
      </c>
      <c r="AF140" s="43">
        <v>3.47</v>
      </c>
      <c r="AG140" s="43">
        <v>3.7</v>
      </c>
      <c r="AH140" s="43">
        <v>3.63</v>
      </c>
      <c r="AI140" s="43">
        <v>3.49</v>
      </c>
      <c r="AJ140" s="43">
        <v>3.62</v>
      </c>
      <c r="AK140" s="43">
        <v>3.65</v>
      </c>
      <c r="AL140" s="43">
        <v>3.6</v>
      </c>
      <c r="AM140" s="43">
        <v>3.57</v>
      </c>
      <c r="AN140" s="43">
        <v>3.59</v>
      </c>
      <c r="AO140" s="43">
        <v>3.77</v>
      </c>
      <c r="AP140" s="43">
        <v>3.68</v>
      </c>
      <c r="AQ140" s="43">
        <v>3.62</v>
      </c>
      <c r="AR140" s="43">
        <v>-2.0099999999999998</v>
      </c>
      <c r="AS140" s="43">
        <v>-2.0099999999999998</v>
      </c>
      <c r="AT140" s="43">
        <v>12.37</v>
      </c>
      <c r="AU140" s="43">
        <v>8.0500000000000007</v>
      </c>
      <c r="AV140" s="43">
        <v>24.16</v>
      </c>
      <c r="AW140" s="43">
        <v>21.14</v>
      </c>
      <c r="AX140" s="43">
        <v>36.44</v>
      </c>
      <c r="AY140" s="43">
        <v>28.19</v>
      </c>
      <c r="AZ140" s="43">
        <v>22.52</v>
      </c>
      <c r="BA140" s="43">
        <v>22.15</v>
      </c>
      <c r="BB140" s="43">
        <v>22.4</v>
      </c>
      <c r="BC140" s="43">
        <v>19.14</v>
      </c>
      <c r="BD140" s="43">
        <v>14.43</v>
      </c>
      <c r="BE140" s="43">
        <v>11.56</v>
      </c>
      <c r="BF140" s="43">
        <v>16.440000000000001</v>
      </c>
      <c r="BG140" s="43">
        <v>12.75</v>
      </c>
      <c r="BH140" s="43">
        <v>20.47</v>
      </c>
      <c r="BI140" s="43">
        <v>15.82</v>
      </c>
      <c r="BJ140" s="43">
        <v>14.09</v>
      </c>
      <c r="BK140" s="43">
        <v>18.79</v>
      </c>
      <c r="BL140" s="43">
        <v>20.47</v>
      </c>
      <c r="BM140" s="43">
        <v>15.77</v>
      </c>
      <c r="BN140" s="43">
        <v>17.45</v>
      </c>
      <c r="BO140" s="43">
        <v>20.13</v>
      </c>
      <c r="BP140" s="43">
        <v>23.49</v>
      </c>
      <c r="BQ140" s="43">
        <v>18.62</v>
      </c>
      <c r="BR140" s="43">
        <v>18.78</v>
      </c>
      <c r="BS140" s="43">
        <v>3.57</v>
      </c>
      <c r="BT140" s="49">
        <v>201873545.2920914</v>
      </c>
      <c r="BU140" s="49">
        <v>86879100</v>
      </c>
      <c r="BV140" s="49">
        <v>20608176</v>
      </c>
      <c r="BW140" s="49">
        <v>4.9023407020592213E-2</v>
      </c>
    </row>
    <row r="141" spans="1:75" ht="19" customHeight="1" x14ac:dyDescent="0.25">
      <c r="A141" s="43" t="s">
        <v>591</v>
      </c>
      <c r="B141" s="43" t="s">
        <v>106</v>
      </c>
      <c r="C141" s="43" t="s">
        <v>87</v>
      </c>
      <c r="D141" s="43" t="s">
        <v>98</v>
      </c>
      <c r="E141" s="43" t="s">
        <v>586</v>
      </c>
      <c r="F141" s="43" t="s">
        <v>80</v>
      </c>
      <c r="G141" s="44">
        <v>23.655910463826039</v>
      </c>
      <c r="H141" s="44">
        <v>18.26087326093079</v>
      </c>
      <c r="I141" s="44">
        <v>18.26087326093079</v>
      </c>
      <c r="J141" s="44" t="s">
        <v>81</v>
      </c>
      <c r="K141" s="44">
        <v>0.93000000715255737</v>
      </c>
      <c r="L141" s="44">
        <v>0.93</v>
      </c>
      <c r="M141" s="44">
        <v>1.1499999761581421</v>
      </c>
      <c r="N141" s="44">
        <v>1.4800000190734861</v>
      </c>
      <c r="O141" s="44">
        <v>1.080000042915344</v>
      </c>
      <c r="P141" s="44">
        <v>1.360000014305115</v>
      </c>
      <c r="Q141" s="43">
        <v>1.2</v>
      </c>
      <c r="R141" s="43">
        <v>1.1599999999999999</v>
      </c>
      <c r="S141" s="43">
        <v>1.1299999999999999</v>
      </c>
      <c r="T141" s="43">
        <v>1.1499999999999999</v>
      </c>
      <c r="U141" s="43">
        <v>1.1599999999999999</v>
      </c>
      <c r="V141" s="43">
        <v>1.1399999999999999</v>
      </c>
      <c r="W141" s="43">
        <v>1.1499999999999999</v>
      </c>
      <c r="X141" s="43">
        <v>1.18</v>
      </c>
      <c r="Y141" s="43">
        <v>1.2</v>
      </c>
      <c r="Z141" s="43">
        <v>1.29</v>
      </c>
      <c r="AA141" s="43">
        <v>1.29</v>
      </c>
      <c r="AB141" s="43">
        <v>1.25</v>
      </c>
      <c r="AC141" s="43">
        <v>1.23</v>
      </c>
      <c r="AD141" s="43">
        <v>1.24</v>
      </c>
      <c r="AE141" s="43">
        <v>1.24</v>
      </c>
      <c r="AF141" s="43">
        <v>1.21</v>
      </c>
      <c r="AG141" s="43">
        <v>1.2</v>
      </c>
      <c r="AH141" s="43">
        <v>1.22</v>
      </c>
      <c r="AI141" s="43">
        <v>1.23</v>
      </c>
      <c r="AJ141" s="43">
        <v>1.23</v>
      </c>
      <c r="AK141" s="43">
        <v>1.35</v>
      </c>
      <c r="AL141" s="43">
        <v>1.4</v>
      </c>
      <c r="AM141" s="43">
        <v>1.4</v>
      </c>
      <c r="AN141" s="43">
        <v>1.48</v>
      </c>
      <c r="AO141" s="43">
        <v>1.4</v>
      </c>
      <c r="AP141" s="43">
        <v>1.38</v>
      </c>
      <c r="AQ141" s="43">
        <v>1.4</v>
      </c>
      <c r="AR141" s="43">
        <v>1.3</v>
      </c>
      <c r="AS141" s="43">
        <v>-1.74</v>
      </c>
      <c r="AT141" s="43">
        <v>-4.3499999999999996</v>
      </c>
      <c r="AU141" s="43">
        <v>-4.78</v>
      </c>
      <c r="AV141" s="43">
        <v>-2.61</v>
      </c>
      <c r="AW141" s="43">
        <v>-1.3</v>
      </c>
      <c r="AX141" s="43">
        <v>-1.74</v>
      </c>
      <c r="AY141" s="43">
        <v>2.5099999999999998</v>
      </c>
      <c r="AZ141" s="43">
        <v>3.04</v>
      </c>
      <c r="BA141" s="43">
        <v>10.87</v>
      </c>
      <c r="BB141" s="43">
        <v>4.78</v>
      </c>
      <c r="BC141" s="43">
        <v>6.96</v>
      </c>
      <c r="BD141" s="43">
        <v>4.3499999999999996</v>
      </c>
      <c r="BE141" s="43">
        <v>7.39</v>
      </c>
      <c r="BF141" s="43">
        <v>4.3499999999999996</v>
      </c>
      <c r="BG141" s="43">
        <v>4.0199999999999996</v>
      </c>
      <c r="BH141" s="43">
        <v>0.43</v>
      </c>
      <c r="BI141" s="43">
        <v>4.3499999999999996</v>
      </c>
      <c r="BJ141" s="43">
        <v>6.09</v>
      </c>
      <c r="BK141" s="43">
        <v>6.3</v>
      </c>
      <c r="BL141" s="43">
        <v>14.78</v>
      </c>
      <c r="BM141" s="43">
        <v>17.899999999999999</v>
      </c>
      <c r="BN141" s="43">
        <v>19.13</v>
      </c>
      <c r="BO141" s="43">
        <v>20.87</v>
      </c>
      <c r="BP141" s="43">
        <v>17.829999999999998</v>
      </c>
      <c r="BQ141" s="43">
        <v>17.63</v>
      </c>
      <c r="BR141" s="43">
        <v>18.690000000000001</v>
      </c>
      <c r="BS141" s="43">
        <v>1.1000000000000001</v>
      </c>
      <c r="BT141" s="49">
        <v>157731696.72989851</v>
      </c>
      <c r="BU141" s="49">
        <v>24154600</v>
      </c>
      <c r="BV141" s="49">
        <v>70551967</v>
      </c>
      <c r="BW141" s="49">
        <v>2.9020976835415518E-2</v>
      </c>
    </row>
    <row r="142" spans="1:75" ht="19" customHeight="1" x14ac:dyDescent="0.25">
      <c r="A142" s="43" t="s">
        <v>594</v>
      </c>
      <c r="B142" s="43" t="s">
        <v>96</v>
      </c>
      <c r="C142" s="43" t="s">
        <v>142</v>
      </c>
      <c r="D142" s="43" t="s">
        <v>122</v>
      </c>
      <c r="E142" s="43" t="s">
        <v>593</v>
      </c>
      <c r="F142" s="43" t="s">
        <v>80</v>
      </c>
      <c r="G142" s="44">
        <v>34.920639726250059</v>
      </c>
      <c r="H142" s="44">
        <v>27.058825014371731</v>
      </c>
      <c r="I142" s="44">
        <v>27.058825014371731</v>
      </c>
      <c r="J142" s="44" t="s">
        <v>81</v>
      </c>
      <c r="K142" s="44">
        <v>1.2599999904632571</v>
      </c>
      <c r="L142" s="44">
        <v>1.3</v>
      </c>
      <c r="M142" s="44">
        <v>1.700000047683716</v>
      </c>
      <c r="N142" s="44">
        <v>2.6700000762939449</v>
      </c>
      <c r="O142" s="44">
        <v>1.4800000190734861</v>
      </c>
      <c r="P142" s="44">
        <v>2.160000085830688</v>
      </c>
      <c r="Q142" s="43">
        <v>1.76</v>
      </c>
      <c r="R142" s="43">
        <v>1.89</v>
      </c>
      <c r="S142" s="43">
        <v>1.69</v>
      </c>
      <c r="T142" s="43">
        <v>2.39</v>
      </c>
      <c r="U142" s="43">
        <v>2.67</v>
      </c>
      <c r="V142" s="43">
        <v>2.0699999999999998</v>
      </c>
      <c r="W142" s="43">
        <v>1.9</v>
      </c>
      <c r="X142" s="43">
        <v>1.75</v>
      </c>
      <c r="Y142" s="43">
        <v>1.87</v>
      </c>
      <c r="Z142" s="43">
        <v>1.84</v>
      </c>
      <c r="AA142" s="43">
        <v>1.96</v>
      </c>
      <c r="AB142" s="43">
        <v>1.99</v>
      </c>
      <c r="AC142" s="43">
        <v>1.82</v>
      </c>
      <c r="AD142" s="43">
        <v>1.83</v>
      </c>
      <c r="AE142" s="43">
        <v>1.84</v>
      </c>
      <c r="AF142" s="43">
        <v>1.79</v>
      </c>
      <c r="AG142" s="43">
        <v>1.72</v>
      </c>
      <c r="AH142" s="43">
        <v>1.7</v>
      </c>
      <c r="AI142" s="43">
        <v>1.77</v>
      </c>
      <c r="AJ142" s="43">
        <v>1.87</v>
      </c>
      <c r="AK142" s="43">
        <v>1.88</v>
      </c>
      <c r="AL142" s="43">
        <v>1.78</v>
      </c>
      <c r="AM142" s="43">
        <v>1.75</v>
      </c>
      <c r="AN142" s="43">
        <v>1.82</v>
      </c>
      <c r="AO142" s="43">
        <v>1.88</v>
      </c>
      <c r="AP142" s="43">
        <v>2.02</v>
      </c>
      <c r="AQ142" s="43">
        <v>2.16</v>
      </c>
      <c r="AR142" s="43">
        <v>1.18</v>
      </c>
      <c r="AS142" s="43">
        <v>-1.76</v>
      </c>
      <c r="AT142" s="43">
        <v>-2.35</v>
      </c>
      <c r="AU142" s="43">
        <v>40.590000000000003</v>
      </c>
      <c r="AV142" s="43">
        <v>13.53</v>
      </c>
      <c r="AW142" s="43">
        <v>11.27</v>
      </c>
      <c r="AX142" s="43">
        <v>-1.83</v>
      </c>
      <c r="AY142" s="43">
        <v>-1.18</v>
      </c>
      <c r="AZ142" s="43">
        <v>0</v>
      </c>
      <c r="BA142" s="43">
        <v>3.46</v>
      </c>
      <c r="BB142" s="43">
        <v>15.21</v>
      </c>
      <c r="BC142" s="43">
        <v>4.71</v>
      </c>
      <c r="BD142" s="43">
        <v>4.41</v>
      </c>
      <c r="BE142" s="43">
        <v>3.24</v>
      </c>
      <c r="BF142" s="43">
        <v>5.29</v>
      </c>
      <c r="BG142" s="43">
        <v>0.59</v>
      </c>
      <c r="BH142" s="43">
        <v>-0.39</v>
      </c>
      <c r="BI142" s="43">
        <v>-1.86</v>
      </c>
      <c r="BJ142" s="43">
        <v>3.82</v>
      </c>
      <c r="BK142" s="43">
        <v>9.68</v>
      </c>
      <c r="BL142" s="43">
        <v>2.35</v>
      </c>
      <c r="BM142" s="43">
        <v>2.35</v>
      </c>
      <c r="BN142" s="43">
        <v>-1.27</v>
      </c>
      <c r="BO142" s="43">
        <v>7.06</v>
      </c>
      <c r="BP142" s="43">
        <v>8.82</v>
      </c>
      <c r="BQ142" s="43">
        <v>14.71</v>
      </c>
      <c r="BR142" s="43">
        <v>26.33</v>
      </c>
      <c r="BS142" s="43">
        <v>1.62</v>
      </c>
      <c r="BT142" s="49">
        <v>19161380.537462231</v>
      </c>
      <c r="BU142" s="49">
        <v>19990200</v>
      </c>
      <c r="BV142" s="49">
        <v>5896960</v>
      </c>
      <c r="BW142" s="49">
        <v>4.2404900151942699E-3</v>
      </c>
    </row>
    <row r="143" spans="1:75" ht="19" customHeight="1" x14ac:dyDescent="0.25">
      <c r="A143" s="43" t="s">
        <v>598</v>
      </c>
      <c r="B143" s="43" t="s">
        <v>118</v>
      </c>
      <c r="C143" s="43" t="s">
        <v>87</v>
      </c>
      <c r="D143" s="43" t="s">
        <v>98</v>
      </c>
      <c r="E143" s="43" t="s">
        <v>597</v>
      </c>
      <c r="F143" s="43" t="s">
        <v>80</v>
      </c>
      <c r="G143" s="44">
        <v>21.468933250609719</v>
      </c>
      <c r="H143" s="44">
        <v>4.1860423338228117</v>
      </c>
      <c r="I143" s="44">
        <v>4.1860423338228117</v>
      </c>
      <c r="J143" s="44" t="s">
        <v>81</v>
      </c>
      <c r="K143" s="44">
        <v>1.7699999809265139</v>
      </c>
      <c r="L143" s="44">
        <v>3.29</v>
      </c>
      <c r="M143" s="44">
        <v>2.1500000953674321</v>
      </c>
      <c r="N143" s="44">
        <v>2.8599998950958252</v>
      </c>
      <c r="O143" s="44">
        <v>2.089999914169312</v>
      </c>
      <c r="P143" s="44">
        <v>2.2400000095367432</v>
      </c>
      <c r="Q143" s="43">
        <v>2.29</v>
      </c>
      <c r="R143" s="43">
        <v>2.4</v>
      </c>
      <c r="S143" s="43">
        <v>2.35</v>
      </c>
      <c r="T143" s="43">
        <v>2.2599999999999998</v>
      </c>
      <c r="U143" s="43">
        <v>2.2999999999999998</v>
      </c>
      <c r="V143" s="43">
        <v>2.39</v>
      </c>
      <c r="W143" s="43">
        <v>2.86</v>
      </c>
      <c r="X143" s="43">
        <v>2.83</v>
      </c>
      <c r="Y143" s="43">
        <v>2.56</v>
      </c>
      <c r="Z143" s="43">
        <v>2.4</v>
      </c>
      <c r="AA143" s="43">
        <v>2.37</v>
      </c>
      <c r="AB143" s="43">
        <v>2.2799999999999998</v>
      </c>
      <c r="AC143" s="43">
        <v>2.31</v>
      </c>
      <c r="AD143" s="43">
        <v>2.31</v>
      </c>
      <c r="AE143" s="43">
        <v>2.2999999999999998</v>
      </c>
      <c r="AF143" s="43">
        <v>2.29</v>
      </c>
      <c r="AG143" s="43">
        <v>2.29</v>
      </c>
      <c r="AH143" s="43">
        <v>2.27</v>
      </c>
      <c r="AI143" s="43">
        <v>2.27</v>
      </c>
      <c r="AJ143" s="43">
        <v>2.23</v>
      </c>
      <c r="AK143" s="43">
        <v>2.23</v>
      </c>
      <c r="AL143" s="43">
        <v>2.2200000000000002</v>
      </c>
      <c r="AM143" s="43">
        <v>2.2200000000000002</v>
      </c>
      <c r="AN143" s="43">
        <v>2.2200000000000002</v>
      </c>
      <c r="AO143" s="43">
        <v>2.23</v>
      </c>
      <c r="AP143" s="43">
        <v>2.23</v>
      </c>
      <c r="AQ143" s="43">
        <v>2.25</v>
      </c>
      <c r="AR143" s="43">
        <v>3.72</v>
      </c>
      <c r="AS143" s="43">
        <v>8.7899999999999991</v>
      </c>
      <c r="AT143" s="43">
        <v>3.53</v>
      </c>
      <c r="AU143" s="43">
        <v>3.48</v>
      </c>
      <c r="AV143" s="43">
        <v>6.13</v>
      </c>
      <c r="AW143" s="43">
        <v>9.77</v>
      </c>
      <c r="AX143" s="43">
        <v>24.46</v>
      </c>
      <c r="AY143" s="43">
        <v>19.07</v>
      </c>
      <c r="AZ143" s="43">
        <v>8.0299999999999994</v>
      </c>
      <c r="BA143" s="43">
        <v>9.77</v>
      </c>
      <c r="BB143" s="43">
        <v>5.58</v>
      </c>
      <c r="BC143" s="43">
        <v>2.74</v>
      </c>
      <c r="BD143" s="43">
        <v>3.72</v>
      </c>
      <c r="BE143" s="43">
        <v>5.12</v>
      </c>
      <c r="BF143" s="43">
        <v>6.51</v>
      </c>
      <c r="BG143" s="43">
        <v>4.6500000000000004</v>
      </c>
      <c r="BH143" s="43">
        <v>5.35</v>
      </c>
      <c r="BI143" s="43">
        <v>5.58</v>
      </c>
      <c r="BJ143" s="43">
        <v>1.86</v>
      </c>
      <c r="BK143" s="43">
        <v>3.72</v>
      </c>
      <c r="BL143" s="43">
        <v>2.33</v>
      </c>
      <c r="BM143" s="43">
        <v>2.94</v>
      </c>
      <c r="BN143" s="43">
        <v>2.56</v>
      </c>
      <c r="BO143" s="43">
        <v>2.56</v>
      </c>
      <c r="BP143" s="43">
        <v>3.2</v>
      </c>
      <c r="BQ143" s="43">
        <v>2.34</v>
      </c>
      <c r="BR143" s="43">
        <v>4.1900000000000004</v>
      </c>
      <c r="BS143" s="43">
        <v>2.27</v>
      </c>
      <c r="BT143" s="49">
        <v>27681681.22787476</v>
      </c>
      <c r="BU143" s="49">
        <v>6008500</v>
      </c>
      <c r="BV143" s="49">
        <v>12095626</v>
      </c>
      <c r="BW143" s="49">
        <v>6.1822348012413736E-3</v>
      </c>
    </row>
    <row r="144" spans="1:75" ht="19" customHeight="1" x14ac:dyDescent="0.25">
      <c r="A144" s="43" t="s">
        <v>277</v>
      </c>
      <c r="B144" s="43" t="s">
        <v>118</v>
      </c>
      <c r="C144" s="43" t="s">
        <v>87</v>
      </c>
      <c r="D144" s="43" t="s">
        <v>98</v>
      </c>
      <c r="E144" s="43" t="s">
        <v>597</v>
      </c>
      <c r="F144" s="43" t="s">
        <v>80</v>
      </c>
      <c r="G144" s="44">
        <v>17.374515923223392</v>
      </c>
      <c r="H144" s="44">
        <v>6.6885953374658786</v>
      </c>
      <c r="I144" s="44">
        <v>6.6885953374658786</v>
      </c>
      <c r="J144" s="44" t="s">
        <v>81</v>
      </c>
      <c r="K144" s="44">
        <v>0.77700001001358032</v>
      </c>
      <c r="L144" s="44">
        <v>0.83</v>
      </c>
      <c r="M144" s="44">
        <v>0.91200000047683716</v>
      </c>
      <c r="N144" s="44">
        <v>1.029999971389771</v>
      </c>
      <c r="O144" s="44">
        <v>0.81000000238418579</v>
      </c>
      <c r="P144" s="44">
        <v>0.97299998998641968</v>
      </c>
      <c r="Q144" s="43">
        <v>0.94</v>
      </c>
      <c r="R144" s="43">
        <v>0.91</v>
      </c>
      <c r="S144" s="43">
        <v>0.9</v>
      </c>
      <c r="T144" s="43">
        <v>0.87</v>
      </c>
      <c r="U144" s="43">
        <v>0.88</v>
      </c>
      <c r="V144" s="43">
        <v>0.89</v>
      </c>
      <c r="W144" s="43">
        <v>0.88</v>
      </c>
      <c r="X144" s="43">
        <v>0.86</v>
      </c>
      <c r="Y144" s="43">
        <v>0.86</v>
      </c>
      <c r="Z144" s="43">
        <v>0.88</v>
      </c>
      <c r="AA144" s="43">
        <v>0.87</v>
      </c>
      <c r="AB144" s="43">
        <v>0.9</v>
      </c>
      <c r="AC144" s="43">
        <v>0.89</v>
      </c>
      <c r="AD144" s="43">
        <v>0.87</v>
      </c>
      <c r="AE144" s="43">
        <v>0.86</v>
      </c>
      <c r="AF144" s="43">
        <v>0.86</v>
      </c>
      <c r="AG144" s="43">
        <v>0.86</v>
      </c>
      <c r="AH144" s="43">
        <v>0.86</v>
      </c>
      <c r="AI144" s="43">
        <v>0.86</v>
      </c>
      <c r="AJ144" s="43">
        <v>0.86</v>
      </c>
      <c r="AK144" s="43">
        <v>0.85</v>
      </c>
      <c r="AL144" s="43">
        <v>0.84</v>
      </c>
      <c r="AM144" s="43">
        <v>0.87</v>
      </c>
      <c r="AN144" s="43">
        <v>0.91</v>
      </c>
      <c r="AO144" s="43">
        <v>0.96</v>
      </c>
      <c r="AP144" s="43">
        <v>1.03</v>
      </c>
      <c r="AQ144" s="43">
        <v>1.01</v>
      </c>
      <c r="AR144" s="43">
        <v>-1.97</v>
      </c>
      <c r="AS144" s="43">
        <v>-1.35</v>
      </c>
      <c r="AT144" s="43">
        <v>-4.8099999999999996</v>
      </c>
      <c r="AU144" s="43">
        <v>-5.69</v>
      </c>
      <c r="AV144" s="43">
        <v>-4</v>
      </c>
      <c r="AW144" s="43">
        <v>-3.54</v>
      </c>
      <c r="AX144" s="43">
        <v>-6.43</v>
      </c>
      <c r="AY144" s="43">
        <v>-5.97</v>
      </c>
      <c r="AZ144" s="43">
        <v>-5.72</v>
      </c>
      <c r="BA144" s="43">
        <v>-4.33</v>
      </c>
      <c r="BB144" s="43">
        <v>-5.36</v>
      </c>
      <c r="BC144" s="43">
        <v>-3.2</v>
      </c>
      <c r="BD144" s="43">
        <v>-4.46</v>
      </c>
      <c r="BE144" s="43">
        <v>-6.47</v>
      </c>
      <c r="BF144" s="43">
        <v>-5.72</v>
      </c>
      <c r="BG144" s="43">
        <v>-7.01</v>
      </c>
      <c r="BH144" s="43">
        <v>-6.51</v>
      </c>
      <c r="BI144" s="43">
        <v>-6.49</v>
      </c>
      <c r="BJ144" s="43">
        <v>-6.5</v>
      </c>
      <c r="BK144" s="43">
        <v>-6.82</v>
      </c>
      <c r="BL144" s="43">
        <v>-8.11</v>
      </c>
      <c r="BM144" s="43">
        <v>-9.5500000000000007</v>
      </c>
      <c r="BN144" s="43">
        <v>-7.65</v>
      </c>
      <c r="BO144" s="43">
        <v>-1.8</v>
      </c>
      <c r="BP144" s="43">
        <v>3.99</v>
      </c>
      <c r="BQ144" s="43">
        <v>8.5500000000000007</v>
      </c>
      <c r="BR144" s="43">
        <v>6.5</v>
      </c>
      <c r="BS144" s="43">
        <v>0.84</v>
      </c>
      <c r="BT144" s="49">
        <v>44816136.023432016</v>
      </c>
      <c r="BU144" s="49">
        <v>31355200</v>
      </c>
      <c r="BV144" s="49">
        <v>43685858</v>
      </c>
      <c r="BW144" s="49">
        <v>8.3951653187171002E-2</v>
      </c>
    </row>
    <row r="145" spans="1:75" ht="19" customHeight="1" x14ac:dyDescent="0.25">
      <c r="A145" s="43" t="s">
        <v>613</v>
      </c>
      <c r="B145" s="43" t="s">
        <v>106</v>
      </c>
      <c r="C145" s="43" t="s">
        <v>87</v>
      </c>
      <c r="D145" s="43" t="s">
        <v>98</v>
      </c>
      <c r="E145" s="43" t="s">
        <v>610</v>
      </c>
      <c r="F145" s="43" t="s">
        <v>80</v>
      </c>
      <c r="G145" s="44">
        <v>42.566507778154453</v>
      </c>
      <c r="H145" s="44">
        <v>93.852914521989845</v>
      </c>
      <c r="I145" s="44">
        <v>93.852914521989845</v>
      </c>
      <c r="J145" s="44" t="s">
        <v>81</v>
      </c>
      <c r="K145" s="44">
        <v>6.3899998664855957</v>
      </c>
      <c r="L145" s="44">
        <v>6.39</v>
      </c>
      <c r="M145" s="44">
        <v>9.1099996566772461</v>
      </c>
      <c r="N145" s="44">
        <v>19.379999160766602</v>
      </c>
      <c r="O145" s="44">
        <v>7.119999885559082</v>
      </c>
      <c r="P145" s="44">
        <v>17.659999847412109</v>
      </c>
      <c r="Q145" s="43">
        <v>9.26</v>
      </c>
      <c r="R145" s="43">
        <v>8.77</v>
      </c>
      <c r="S145" s="43">
        <v>7.87</v>
      </c>
      <c r="T145" s="43">
        <v>7.72</v>
      </c>
      <c r="U145" s="43">
        <v>8.24</v>
      </c>
      <c r="V145" s="43">
        <v>9.17</v>
      </c>
      <c r="W145" s="43">
        <v>8.36</v>
      </c>
      <c r="X145" s="43">
        <v>8.4</v>
      </c>
      <c r="Y145" s="43">
        <v>8.3699999999999992</v>
      </c>
      <c r="Z145" s="43">
        <v>8.25</v>
      </c>
      <c r="AA145" s="43">
        <v>8.9</v>
      </c>
      <c r="AB145" s="43">
        <v>10.14</v>
      </c>
      <c r="AC145" s="43">
        <v>10.88</v>
      </c>
      <c r="AD145" s="43">
        <v>13.2</v>
      </c>
      <c r="AE145" s="43">
        <v>14.17</v>
      </c>
      <c r="AF145" s="43">
        <v>17.11</v>
      </c>
      <c r="AG145" s="43">
        <v>15.95</v>
      </c>
      <c r="AH145" s="43">
        <v>15.91</v>
      </c>
      <c r="AI145" s="43">
        <v>14.75</v>
      </c>
      <c r="AJ145" s="43">
        <v>14.85</v>
      </c>
      <c r="AK145" s="43">
        <v>15.44</v>
      </c>
      <c r="AL145" s="43">
        <v>15.73</v>
      </c>
      <c r="AM145" s="43">
        <v>19.38</v>
      </c>
      <c r="AN145" s="43">
        <v>17.34</v>
      </c>
      <c r="AO145" s="43">
        <v>16.8</v>
      </c>
      <c r="AP145" s="43">
        <v>17.7</v>
      </c>
      <c r="AQ145" s="43">
        <v>18.91</v>
      </c>
      <c r="AR145" s="43">
        <v>-4.88</v>
      </c>
      <c r="AS145" s="43">
        <v>-5.6</v>
      </c>
      <c r="AT145" s="43">
        <v>-17.63</v>
      </c>
      <c r="AU145" s="43">
        <v>-17.78</v>
      </c>
      <c r="AV145" s="43">
        <v>-11.75</v>
      </c>
      <c r="AW145" s="43">
        <v>-8.9</v>
      </c>
      <c r="AX145" s="43">
        <v>-12.18</v>
      </c>
      <c r="AY145" s="43">
        <v>-9.44</v>
      </c>
      <c r="AZ145" s="43">
        <v>-9.77</v>
      </c>
      <c r="BA145" s="43">
        <v>-10.16</v>
      </c>
      <c r="BB145" s="43">
        <v>-5.38</v>
      </c>
      <c r="BC145" s="43">
        <v>6.03</v>
      </c>
      <c r="BD145" s="43">
        <v>14.61</v>
      </c>
      <c r="BE145" s="43">
        <v>38.75</v>
      </c>
      <c r="BF145" s="43">
        <v>53.57</v>
      </c>
      <c r="BG145" s="43">
        <v>64</v>
      </c>
      <c r="BH145" s="43">
        <v>68.28</v>
      </c>
      <c r="BI145" s="43">
        <v>58.18</v>
      </c>
      <c r="BJ145" s="43">
        <v>53.07</v>
      </c>
      <c r="BK145" s="43">
        <v>60.04</v>
      </c>
      <c r="BL145" s="43">
        <v>63.31</v>
      </c>
      <c r="BM145" s="43">
        <v>71.84</v>
      </c>
      <c r="BN145" s="43">
        <v>86.83</v>
      </c>
      <c r="BO145" s="43">
        <v>69.16</v>
      </c>
      <c r="BP145" s="43">
        <v>74.569999999999993</v>
      </c>
      <c r="BQ145" s="43">
        <v>85.17</v>
      </c>
      <c r="BR145" s="43">
        <v>92.1</v>
      </c>
      <c r="BS145" s="43">
        <v>7.68</v>
      </c>
      <c r="BT145" s="49">
        <v>129312801.12667079</v>
      </c>
      <c r="BU145" s="49">
        <v>147659000</v>
      </c>
      <c r="BV145" s="49">
        <v>8895584</v>
      </c>
      <c r="BW145" s="49">
        <v>0.31455832466985872</v>
      </c>
    </row>
    <row r="146" spans="1:75" ht="19" customHeight="1" x14ac:dyDescent="0.25">
      <c r="A146" s="43" t="s">
        <v>614</v>
      </c>
      <c r="B146" s="43" t="s">
        <v>159</v>
      </c>
      <c r="C146" s="43" t="s">
        <v>87</v>
      </c>
      <c r="D146" s="43" t="s">
        <v>109</v>
      </c>
      <c r="E146" s="43" t="s">
        <v>610</v>
      </c>
      <c r="F146" s="43" t="s">
        <v>80</v>
      </c>
      <c r="G146" s="44">
        <v>33.937087676763852</v>
      </c>
      <c r="H146" s="44">
        <v>2.4910990963986879</v>
      </c>
      <c r="I146" s="44">
        <v>2.4910990963986879</v>
      </c>
      <c r="J146" s="44" t="s">
        <v>81</v>
      </c>
      <c r="K146" s="44">
        <v>10.489999771118161</v>
      </c>
      <c r="L146" s="44">
        <v>10.59</v>
      </c>
      <c r="M146" s="44">
        <v>14.05000019073486</v>
      </c>
      <c r="N146" s="44">
        <v>15.60000038146973</v>
      </c>
      <c r="O146" s="44">
        <v>13.25</v>
      </c>
      <c r="P146" s="44">
        <v>14.39999961853027</v>
      </c>
      <c r="Q146" s="43">
        <v>14.32</v>
      </c>
      <c r="R146" s="43">
        <v>14</v>
      </c>
      <c r="S146" s="43">
        <v>14.2</v>
      </c>
      <c r="T146" s="43">
        <v>14.65</v>
      </c>
      <c r="U146" s="43">
        <v>14.46</v>
      </c>
      <c r="V146" s="43">
        <v>14.31</v>
      </c>
      <c r="W146" s="43">
        <v>15.6</v>
      </c>
      <c r="X146" s="43">
        <v>14.95</v>
      </c>
      <c r="Y146" s="43">
        <v>14.4</v>
      </c>
      <c r="Z146" s="43">
        <v>14.15</v>
      </c>
      <c r="AA146" s="43">
        <v>14.15</v>
      </c>
      <c r="AB146" s="43">
        <v>14</v>
      </c>
      <c r="AC146" s="43">
        <v>14</v>
      </c>
      <c r="AD146" s="43">
        <v>14.23</v>
      </c>
      <c r="AE146" s="43">
        <v>14.17</v>
      </c>
      <c r="AF146" s="43">
        <v>14.04</v>
      </c>
      <c r="AG146" s="43">
        <v>14.05</v>
      </c>
      <c r="AH146" s="43">
        <v>14.2</v>
      </c>
      <c r="AI146" s="43">
        <v>14.64</v>
      </c>
      <c r="AJ146" s="43">
        <v>14.68</v>
      </c>
      <c r="AK146" s="43">
        <v>14.55</v>
      </c>
      <c r="AL146" s="43">
        <v>14.42</v>
      </c>
      <c r="AM146" s="43">
        <v>14.18</v>
      </c>
      <c r="AN146" s="43">
        <v>14.25</v>
      </c>
      <c r="AO146" s="43">
        <v>14.25</v>
      </c>
      <c r="AP146" s="43">
        <v>14.29</v>
      </c>
      <c r="AQ146" s="43">
        <v>14.48</v>
      </c>
      <c r="AR146" s="43">
        <v>-0.43</v>
      </c>
      <c r="AS146" s="43">
        <v>-1.42</v>
      </c>
      <c r="AT146" s="43">
        <v>0.11</v>
      </c>
      <c r="AU146" s="43">
        <v>-1.1399999999999999</v>
      </c>
      <c r="AV146" s="43">
        <v>0.78</v>
      </c>
      <c r="AW146" s="43">
        <v>0.3</v>
      </c>
      <c r="AX146" s="43">
        <v>6.33</v>
      </c>
      <c r="AY146" s="43">
        <v>2.61</v>
      </c>
      <c r="AZ146" s="43">
        <v>-0.36</v>
      </c>
      <c r="BA146" s="43">
        <v>0.21</v>
      </c>
      <c r="BB146" s="43">
        <v>-2.14</v>
      </c>
      <c r="BC146" s="43">
        <v>-0.75</v>
      </c>
      <c r="BD146" s="43">
        <v>-1.99</v>
      </c>
      <c r="BE146" s="43">
        <v>0.64</v>
      </c>
      <c r="BF146" s="43">
        <v>-0.85</v>
      </c>
      <c r="BG146" s="43">
        <v>-1.04</v>
      </c>
      <c r="BH146" s="43">
        <v>-0.56000000000000005</v>
      </c>
      <c r="BI146" s="43">
        <v>-0.43</v>
      </c>
      <c r="BJ146" s="43">
        <v>3.05</v>
      </c>
      <c r="BK146" s="43">
        <v>3.06</v>
      </c>
      <c r="BL146" s="43">
        <v>1.41</v>
      </c>
      <c r="BM146" s="43">
        <v>7.0000000000000007E-2</v>
      </c>
      <c r="BN146" s="43">
        <v>-0.14000000000000001</v>
      </c>
      <c r="BO146" s="43">
        <v>0.25</v>
      </c>
      <c r="BP146" s="43">
        <v>-0.36</v>
      </c>
      <c r="BQ146" s="43">
        <v>1.64</v>
      </c>
      <c r="BR146" s="43">
        <v>2.35</v>
      </c>
      <c r="BS146" s="43">
        <v>13.86</v>
      </c>
      <c r="BT146" s="49">
        <v>351250004.76837158</v>
      </c>
      <c r="BU146" s="49">
        <v>30711500</v>
      </c>
      <c r="BV146" s="49">
        <v>1331547</v>
      </c>
      <c r="BW146" s="49">
        <v>0.91778660460351758</v>
      </c>
    </row>
    <row r="147" spans="1:75" ht="19" customHeight="1" x14ac:dyDescent="0.25">
      <c r="A147" s="43" t="s">
        <v>617</v>
      </c>
      <c r="B147" s="43" t="s">
        <v>106</v>
      </c>
      <c r="C147" s="43" t="s">
        <v>87</v>
      </c>
      <c r="D147" s="43" t="s">
        <v>109</v>
      </c>
      <c r="E147" s="43" t="s">
        <v>610</v>
      </c>
      <c r="F147" s="43" t="s">
        <v>80</v>
      </c>
      <c r="G147" s="44">
        <v>24.164519111884079</v>
      </c>
      <c r="H147" s="44">
        <v>23.602482080597529</v>
      </c>
      <c r="I147" s="44">
        <v>23.602482080597529</v>
      </c>
      <c r="J147" s="44" t="s">
        <v>81</v>
      </c>
      <c r="K147" s="44">
        <v>3.8900001049041748</v>
      </c>
      <c r="L147" s="44">
        <v>4.25</v>
      </c>
      <c r="M147" s="44">
        <v>4.8299999237060547</v>
      </c>
      <c r="N147" s="44">
        <v>7.8600001335144043</v>
      </c>
      <c r="O147" s="44">
        <v>4.3400001525878906</v>
      </c>
      <c r="P147" s="44">
        <v>5.9699997901916504</v>
      </c>
      <c r="Q147" s="43">
        <v>4.9000000000000004</v>
      </c>
      <c r="R147" s="43">
        <v>4.87</v>
      </c>
      <c r="S147" s="43">
        <v>4.8499999999999996</v>
      </c>
      <c r="T147" s="43">
        <v>4.6100000000000003</v>
      </c>
      <c r="U147" s="43">
        <v>4.68</v>
      </c>
      <c r="V147" s="43">
        <v>4.82</v>
      </c>
      <c r="W147" s="43">
        <v>4.8499999999999996</v>
      </c>
      <c r="X147" s="43">
        <v>4.8899999999999997</v>
      </c>
      <c r="Y147" s="43">
        <v>5.33</v>
      </c>
      <c r="Z147" s="43">
        <v>5.38</v>
      </c>
      <c r="AA147" s="43">
        <v>4.92</v>
      </c>
      <c r="AB147" s="43">
        <v>4.97</v>
      </c>
      <c r="AC147" s="43">
        <v>5.09</v>
      </c>
      <c r="AD147" s="43">
        <v>5.58</v>
      </c>
      <c r="AE147" s="43">
        <v>5.3</v>
      </c>
      <c r="AF147" s="43">
        <v>5.4</v>
      </c>
      <c r="AG147" s="43">
        <v>5.48</v>
      </c>
      <c r="AH147" s="43">
        <v>5.44</v>
      </c>
      <c r="AI147" s="43">
        <v>5.95</v>
      </c>
      <c r="AJ147" s="43">
        <v>7.11</v>
      </c>
      <c r="AK147" s="43">
        <v>7.86</v>
      </c>
      <c r="AL147" s="43">
        <v>6.4</v>
      </c>
      <c r="AM147" s="43">
        <v>6.2</v>
      </c>
      <c r="AN147" s="43">
        <v>6.68</v>
      </c>
      <c r="AO147" s="43">
        <v>6.43</v>
      </c>
      <c r="AP147" s="43">
        <v>6.29</v>
      </c>
      <c r="AQ147" s="43">
        <v>6.09</v>
      </c>
      <c r="AR147" s="43">
        <v>-4.3499999999999996</v>
      </c>
      <c r="AS147" s="43">
        <v>0.21</v>
      </c>
      <c r="AT147" s="43">
        <v>-6.36</v>
      </c>
      <c r="AU147" s="43">
        <v>-4.8</v>
      </c>
      <c r="AV147" s="43">
        <v>-3.15</v>
      </c>
      <c r="AW147" s="43">
        <v>-0.61</v>
      </c>
      <c r="AX147" s="43">
        <v>-1.04</v>
      </c>
      <c r="AY147" s="43">
        <v>0.37</v>
      </c>
      <c r="AZ147" s="43">
        <v>8.07</v>
      </c>
      <c r="BA147" s="43">
        <v>1.66</v>
      </c>
      <c r="BB147" s="43">
        <v>1.04</v>
      </c>
      <c r="BC147" s="43">
        <v>2.0699999999999998</v>
      </c>
      <c r="BD147" s="43">
        <v>4.55</v>
      </c>
      <c r="BE147" s="43">
        <v>9.11</v>
      </c>
      <c r="BF147" s="43">
        <v>5.8</v>
      </c>
      <c r="BG147" s="43">
        <v>9.2100000000000009</v>
      </c>
      <c r="BH147" s="43">
        <v>12.22</v>
      </c>
      <c r="BI147" s="43">
        <v>12.2</v>
      </c>
      <c r="BJ147" s="43">
        <v>18.82</v>
      </c>
      <c r="BK147" s="43">
        <v>42.86</v>
      </c>
      <c r="BL147" s="43">
        <v>29.35</v>
      </c>
      <c r="BM147" s="43">
        <v>20.9</v>
      </c>
      <c r="BN147" s="43">
        <v>26.24</v>
      </c>
      <c r="BO147" s="43">
        <v>32.4</v>
      </c>
      <c r="BP147" s="43">
        <v>27.95</v>
      </c>
      <c r="BQ147" s="43">
        <v>23.6</v>
      </c>
      <c r="BR147" s="43">
        <v>23.6</v>
      </c>
      <c r="BS147" s="43">
        <v>4.67</v>
      </c>
      <c r="BT147" s="49">
        <v>337441646.349823</v>
      </c>
      <c r="BU147" s="49">
        <v>52528400</v>
      </c>
      <c r="BV147" s="49">
        <v>54154315</v>
      </c>
      <c r="BW147" s="49">
        <v>4.3446233231830188E-2</v>
      </c>
    </row>
    <row r="148" spans="1:75" ht="19" customHeight="1" x14ac:dyDescent="0.25">
      <c r="A148" s="43" t="s">
        <v>620</v>
      </c>
      <c r="B148" s="43" t="s">
        <v>106</v>
      </c>
      <c r="C148" s="43" t="s">
        <v>87</v>
      </c>
      <c r="D148" s="43" t="s">
        <v>109</v>
      </c>
      <c r="E148" s="43" t="s">
        <v>619</v>
      </c>
      <c r="F148" s="43" t="s">
        <v>80</v>
      </c>
      <c r="G148" s="44">
        <v>209.09790460376701</v>
      </c>
      <c r="H148" s="44">
        <v>255.32047018340461</v>
      </c>
      <c r="I148" s="44">
        <v>255.32047018340461</v>
      </c>
      <c r="J148" s="44" t="s">
        <v>81</v>
      </c>
      <c r="K148" s="44">
        <v>5.1989998817443848</v>
      </c>
      <c r="L148" s="44">
        <v>5.32</v>
      </c>
      <c r="M148" s="44">
        <v>16.069999694824219</v>
      </c>
      <c r="N148" s="44">
        <v>158.07000732421881</v>
      </c>
      <c r="O148" s="44">
        <v>12.14999961853027</v>
      </c>
      <c r="P148" s="44">
        <v>57.099998474121087</v>
      </c>
      <c r="Q148" s="43">
        <v>18</v>
      </c>
      <c r="R148" s="43">
        <v>16.8</v>
      </c>
      <c r="S148" s="43">
        <v>13.41</v>
      </c>
      <c r="T148" s="43">
        <v>19.850000000000001</v>
      </c>
      <c r="U148" s="43">
        <v>19.850000000000001</v>
      </c>
      <c r="V148" s="43">
        <v>26.5</v>
      </c>
      <c r="W148" s="43">
        <v>24.81</v>
      </c>
      <c r="X148" s="43">
        <v>16.940000000000001</v>
      </c>
      <c r="Y148" s="43">
        <v>25</v>
      </c>
      <c r="Z148" s="43">
        <v>28.5</v>
      </c>
      <c r="AA148" s="43">
        <v>29.5</v>
      </c>
      <c r="AB148" s="43">
        <v>28</v>
      </c>
      <c r="AC148" s="43">
        <v>27.05</v>
      </c>
      <c r="AD148" s="43">
        <v>28.5</v>
      </c>
      <c r="AE148" s="43">
        <v>27.4</v>
      </c>
      <c r="AF148" s="43">
        <v>37.96</v>
      </c>
      <c r="AG148" s="43">
        <v>47.67</v>
      </c>
      <c r="AH148" s="43">
        <v>61.36</v>
      </c>
      <c r="AI148" s="43">
        <v>79.31</v>
      </c>
      <c r="AJ148" s="43">
        <v>104.51</v>
      </c>
      <c r="AK148" s="43">
        <v>130</v>
      </c>
      <c r="AL148" s="43">
        <v>158.07</v>
      </c>
      <c r="AM148" s="43">
        <v>105.08</v>
      </c>
      <c r="AN148" s="43">
        <v>105.08</v>
      </c>
      <c r="AO148" s="43">
        <v>105.08</v>
      </c>
      <c r="AP148" s="43">
        <v>49.79</v>
      </c>
      <c r="AQ148" s="43">
        <v>53.35</v>
      </c>
      <c r="AR148" s="43">
        <v>4.8499999999999996</v>
      </c>
      <c r="AS148" s="43">
        <v>-5.23</v>
      </c>
      <c r="AT148" s="43">
        <v>-16.55</v>
      </c>
      <c r="AU148" s="43">
        <v>23.52</v>
      </c>
      <c r="AV148" s="43">
        <v>23.52</v>
      </c>
      <c r="AW148" s="43">
        <v>45.61</v>
      </c>
      <c r="AX148" s="43">
        <v>5.66</v>
      </c>
      <c r="AY148" s="43">
        <v>5.41</v>
      </c>
      <c r="AZ148" s="43">
        <v>47.95</v>
      </c>
      <c r="BA148" s="43">
        <v>67.95</v>
      </c>
      <c r="BB148" s="43">
        <v>66.83</v>
      </c>
      <c r="BC148" s="43">
        <v>67.33</v>
      </c>
      <c r="BD148" s="43">
        <v>58.49</v>
      </c>
      <c r="BE148" s="43">
        <v>70.319999999999993</v>
      </c>
      <c r="BF148" s="43">
        <v>67.239999999999995</v>
      </c>
      <c r="BG148" s="43">
        <v>136.22</v>
      </c>
      <c r="BH148" s="43">
        <v>152.46</v>
      </c>
      <c r="BI148" s="43">
        <v>281.83</v>
      </c>
      <c r="BJ148" s="43">
        <v>393.53</v>
      </c>
      <c r="BK148" s="43">
        <v>550.34</v>
      </c>
      <c r="BL148" s="43">
        <v>708.53</v>
      </c>
      <c r="BM148" s="43">
        <v>704.79</v>
      </c>
      <c r="BN148" s="43">
        <v>460.05</v>
      </c>
      <c r="BO148" s="43">
        <v>460.05</v>
      </c>
      <c r="BP148" s="43">
        <v>460.05</v>
      </c>
      <c r="BQ148" s="43">
        <v>209.83</v>
      </c>
      <c r="BR148" s="43">
        <v>231.99</v>
      </c>
      <c r="BS148" s="43">
        <v>15.4</v>
      </c>
      <c r="BT148" s="49">
        <v>203753133.13064581</v>
      </c>
      <c r="BU148" s="49">
        <v>19193200</v>
      </c>
      <c r="BV148" s="49">
        <v>2192402</v>
      </c>
      <c r="BW148" s="49">
        <v>0.1210444070020005</v>
      </c>
    </row>
    <row r="149" spans="1:75" ht="19" customHeight="1" x14ac:dyDescent="0.25">
      <c r="A149" s="43" t="s">
        <v>626</v>
      </c>
      <c r="B149" s="43" t="s">
        <v>131</v>
      </c>
      <c r="C149" s="43" t="s">
        <v>627</v>
      </c>
      <c r="D149" s="43" t="s">
        <v>78</v>
      </c>
      <c r="E149" s="43" t="s">
        <v>619</v>
      </c>
      <c r="F149" s="43" t="s">
        <v>80</v>
      </c>
      <c r="G149" s="44">
        <v>1.0498677809387531</v>
      </c>
      <c r="H149" s="44">
        <v>0.12987310557856141</v>
      </c>
      <c r="I149" s="44">
        <v>0.12987310557856141</v>
      </c>
      <c r="J149" s="44" t="s">
        <v>81</v>
      </c>
      <c r="K149" s="44">
        <v>15.239999771118161</v>
      </c>
      <c r="L149" s="44">
        <v>15.49</v>
      </c>
      <c r="M149" s="44">
        <v>15.39999961853027</v>
      </c>
      <c r="N149" s="44">
        <v>15.60000038146973</v>
      </c>
      <c r="O149" s="44">
        <v>15.27999973297119</v>
      </c>
      <c r="P149" s="44">
        <v>15.420000076293951</v>
      </c>
      <c r="Q149" s="43">
        <v>15.4</v>
      </c>
      <c r="R149" s="43">
        <v>15.41</v>
      </c>
      <c r="S149" s="43">
        <v>15.44</v>
      </c>
      <c r="T149" s="43">
        <v>15.48</v>
      </c>
      <c r="U149" s="43">
        <v>15.5</v>
      </c>
      <c r="V149" s="43">
        <v>15.48</v>
      </c>
      <c r="W149" s="43">
        <v>15.47</v>
      </c>
      <c r="X149" s="43">
        <v>15.49</v>
      </c>
      <c r="Y149" s="43">
        <v>15.55</v>
      </c>
      <c r="Z149" s="43">
        <v>15.57</v>
      </c>
      <c r="AA149" s="43">
        <v>15.55</v>
      </c>
      <c r="AB149" s="43">
        <v>15.59</v>
      </c>
      <c r="AC149" s="43">
        <v>15.6</v>
      </c>
      <c r="AD149" s="43">
        <v>15.54</v>
      </c>
      <c r="AE149" s="43">
        <v>15.56</v>
      </c>
      <c r="AF149" s="43">
        <v>15.54</v>
      </c>
      <c r="AG149" s="43">
        <v>15.49</v>
      </c>
      <c r="AH149" s="43">
        <v>15.41</v>
      </c>
      <c r="AI149" s="43">
        <v>15.38</v>
      </c>
      <c r="AJ149" s="43">
        <v>15.33</v>
      </c>
      <c r="AK149" s="43">
        <v>15.34</v>
      </c>
      <c r="AL149" s="43">
        <v>15.33</v>
      </c>
      <c r="AM149" s="43">
        <v>15.33</v>
      </c>
      <c r="AN149" s="43">
        <v>15.34</v>
      </c>
      <c r="AO149" s="43">
        <v>15.34</v>
      </c>
      <c r="AP149" s="43">
        <v>15.38</v>
      </c>
      <c r="AQ149" s="43">
        <v>15.44</v>
      </c>
      <c r="AR149" s="43">
        <v>0</v>
      </c>
      <c r="AS149" s="43">
        <v>0.06</v>
      </c>
      <c r="AT149" s="43">
        <v>0.28999999999999998</v>
      </c>
      <c r="AU149" s="43">
        <v>0.52</v>
      </c>
      <c r="AV149" s="43">
        <v>0.65</v>
      </c>
      <c r="AW149" s="43">
        <v>0.42</v>
      </c>
      <c r="AX149" s="43">
        <v>0.45</v>
      </c>
      <c r="AY149" s="43">
        <v>0.57999999999999996</v>
      </c>
      <c r="AZ149" s="43">
        <v>0.91</v>
      </c>
      <c r="BA149" s="43">
        <v>1.04</v>
      </c>
      <c r="BB149" s="43">
        <v>0.91</v>
      </c>
      <c r="BC149" s="43">
        <v>1.23</v>
      </c>
      <c r="BD149" s="43">
        <v>0.91</v>
      </c>
      <c r="BE149" s="43">
        <v>0.78</v>
      </c>
      <c r="BF149" s="43">
        <v>0.91</v>
      </c>
      <c r="BG149" s="43">
        <v>0.57999999999999996</v>
      </c>
      <c r="BH149" s="43">
        <v>-0.19</v>
      </c>
      <c r="BI149" s="43">
        <v>-0.19</v>
      </c>
      <c r="BJ149" s="43">
        <v>-0.52</v>
      </c>
      <c r="BK149" s="43">
        <v>-0.52</v>
      </c>
      <c r="BL149" s="43">
        <v>-0.57999999999999996</v>
      </c>
      <c r="BM149" s="43">
        <v>-0.45</v>
      </c>
      <c r="BN149" s="43">
        <v>-0.57999999999999996</v>
      </c>
      <c r="BO149" s="43">
        <v>-0.39</v>
      </c>
      <c r="BP149" s="43">
        <v>-0.57999999999999996</v>
      </c>
      <c r="BQ149" s="43">
        <v>-0.19</v>
      </c>
      <c r="BR149" s="43">
        <v>0.13</v>
      </c>
      <c r="BS149" s="43">
        <v>15.46</v>
      </c>
      <c r="BT149" s="49">
        <v>2845165452.723083</v>
      </c>
      <c r="BU149" s="49">
        <v>119200</v>
      </c>
      <c r="BV149" s="49">
        <v>73882099</v>
      </c>
      <c r="BW149" s="49">
        <v>1.655055847831286E-3</v>
      </c>
    </row>
    <row r="150" spans="1:75" ht="19" customHeight="1" x14ac:dyDescent="0.25">
      <c r="A150" s="43" t="s">
        <v>631</v>
      </c>
      <c r="B150" s="43" t="s">
        <v>134</v>
      </c>
      <c r="C150" s="43" t="s">
        <v>104</v>
      </c>
      <c r="D150" s="43" t="s">
        <v>122</v>
      </c>
      <c r="E150" s="43" t="s">
        <v>629</v>
      </c>
      <c r="F150" s="43" t="s">
        <v>80</v>
      </c>
      <c r="G150" s="44">
        <v>18.453858575576898</v>
      </c>
      <c r="H150" s="44">
        <v>1.684208920127467</v>
      </c>
      <c r="I150" s="44">
        <v>1.684208920127467</v>
      </c>
      <c r="J150" s="44" t="s">
        <v>81</v>
      </c>
      <c r="K150" s="44">
        <v>4.0100002288818359</v>
      </c>
      <c r="L150" s="44">
        <v>4.41</v>
      </c>
      <c r="M150" s="44">
        <v>4.75</v>
      </c>
      <c r="N150" s="44">
        <v>5.1999998092651367</v>
      </c>
      <c r="O150" s="44">
        <v>4.369999885559082</v>
      </c>
      <c r="P150" s="44">
        <v>4.8299999237060547</v>
      </c>
      <c r="Q150" s="43">
        <v>4.78</v>
      </c>
      <c r="R150" s="43">
        <v>4.55</v>
      </c>
      <c r="S150" s="43">
        <v>4.75</v>
      </c>
      <c r="T150" s="43">
        <v>4.75</v>
      </c>
      <c r="U150" s="43">
        <v>4.7</v>
      </c>
      <c r="V150" s="43">
        <v>5</v>
      </c>
      <c r="W150" s="43">
        <v>5</v>
      </c>
      <c r="X150" s="43">
        <v>5.19</v>
      </c>
      <c r="Y150" s="43">
        <v>5.2</v>
      </c>
      <c r="Z150" s="43">
        <v>5.01</v>
      </c>
      <c r="AA150" s="43">
        <v>5.07</v>
      </c>
      <c r="AB150" s="43">
        <v>5.05</v>
      </c>
      <c r="AC150" s="43">
        <v>5.0199999999999996</v>
      </c>
      <c r="AD150" s="43">
        <v>4.8499999999999996</v>
      </c>
      <c r="AE150" s="43">
        <v>4.76</v>
      </c>
      <c r="AF150" s="43">
        <v>4.6900000000000004</v>
      </c>
      <c r="AG150" s="43">
        <v>4.7</v>
      </c>
      <c r="AH150" s="43">
        <v>4.95</v>
      </c>
      <c r="AI150" s="43">
        <v>4.8899999999999997</v>
      </c>
      <c r="AJ150" s="43">
        <v>4.79</v>
      </c>
      <c r="AK150" s="43">
        <v>4.76</v>
      </c>
      <c r="AL150" s="43">
        <v>4.75</v>
      </c>
      <c r="AM150" s="43">
        <v>4.7300000000000004</v>
      </c>
      <c r="AN150" s="43">
        <v>4.74</v>
      </c>
      <c r="AO150" s="43">
        <v>4.8</v>
      </c>
      <c r="AP150" s="43">
        <v>4.8</v>
      </c>
      <c r="AQ150" s="43">
        <v>4.84</v>
      </c>
      <c r="AR150" s="43">
        <v>-7.58</v>
      </c>
      <c r="AS150" s="43">
        <v>-5.84</v>
      </c>
      <c r="AT150" s="43">
        <v>-1.05</v>
      </c>
      <c r="AU150" s="43">
        <v>-3.16</v>
      </c>
      <c r="AV150" s="43">
        <v>-1.26</v>
      </c>
      <c r="AW150" s="43">
        <v>5.26</v>
      </c>
      <c r="AX150" s="43">
        <v>3.77</v>
      </c>
      <c r="AY150" s="43">
        <v>7.58</v>
      </c>
      <c r="AZ150" s="43">
        <v>3.79</v>
      </c>
      <c r="BA150" s="43">
        <v>4.1100000000000003</v>
      </c>
      <c r="BB150" s="43">
        <v>5.26</v>
      </c>
      <c r="BC150" s="43">
        <v>5.68</v>
      </c>
      <c r="BD150" s="43">
        <v>0.84</v>
      </c>
      <c r="BE150" s="43">
        <v>-0.27</v>
      </c>
      <c r="BF150" s="43">
        <v>-2.74</v>
      </c>
      <c r="BG150" s="43">
        <v>-2.3199999999999998</v>
      </c>
      <c r="BH150" s="43">
        <v>-1.48</v>
      </c>
      <c r="BI150" s="43">
        <v>0</v>
      </c>
      <c r="BJ150" s="43">
        <v>0.42</v>
      </c>
      <c r="BK150" s="43">
        <v>-0.42</v>
      </c>
      <c r="BL150" s="43">
        <v>-0.65</v>
      </c>
      <c r="BM150" s="43">
        <v>-1.87</v>
      </c>
      <c r="BN150" s="43">
        <v>-0.78</v>
      </c>
      <c r="BO150" s="43">
        <v>-0.84</v>
      </c>
      <c r="BP150" s="43">
        <v>0.63</v>
      </c>
      <c r="BQ150" s="43">
        <v>1.05</v>
      </c>
      <c r="BR150" s="43">
        <v>1.1499999999999999</v>
      </c>
      <c r="BS150" s="43">
        <v>4.68</v>
      </c>
      <c r="BT150" s="49">
        <v>362660144</v>
      </c>
      <c r="BU150" s="49">
        <v>13037700</v>
      </c>
      <c r="BV150" s="49">
        <v>47776336</v>
      </c>
      <c r="BW150" s="49">
        <v>4.2708863233044909E-2</v>
      </c>
    </row>
    <row r="151" spans="1:75" ht="19" customHeight="1" x14ac:dyDescent="0.25">
      <c r="A151" s="43" t="s">
        <v>120</v>
      </c>
      <c r="B151" s="43" t="s">
        <v>106</v>
      </c>
      <c r="C151" s="43" t="s">
        <v>87</v>
      </c>
      <c r="D151" s="43" t="s">
        <v>98</v>
      </c>
      <c r="E151" s="43" t="s">
        <v>629</v>
      </c>
      <c r="F151" s="43" t="s">
        <v>80</v>
      </c>
      <c r="G151" s="44">
        <v>279.86108144676359</v>
      </c>
      <c r="H151" s="44">
        <v>19.744066580766241</v>
      </c>
      <c r="I151" s="44">
        <v>19.744066580766241</v>
      </c>
      <c r="J151" s="44" t="s">
        <v>81</v>
      </c>
      <c r="K151" s="44">
        <v>1.440000057220459</v>
      </c>
      <c r="L151" s="44">
        <v>1.96</v>
      </c>
      <c r="M151" s="44">
        <v>5.4699997901916504</v>
      </c>
      <c r="N151" s="44">
        <v>7.9000000953674316</v>
      </c>
      <c r="O151" s="44">
        <v>5.1999998092651367</v>
      </c>
      <c r="P151" s="44">
        <v>6.5500001907348633</v>
      </c>
      <c r="Q151" s="43">
        <v>5.9</v>
      </c>
      <c r="R151" s="43">
        <v>7.05</v>
      </c>
      <c r="S151" s="43">
        <v>7.83</v>
      </c>
      <c r="T151" s="43">
        <v>7.18</v>
      </c>
      <c r="U151" s="43">
        <v>6.65</v>
      </c>
      <c r="V151" s="43">
        <v>6.79</v>
      </c>
      <c r="W151" s="43">
        <v>6.5</v>
      </c>
      <c r="X151" s="43">
        <v>6.86</v>
      </c>
      <c r="Y151" s="43">
        <v>7.25</v>
      </c>
      <c r="Z151" s="43">
        <v>6.46</v>
      </c>
      <c r="AA151" s="43">
        <v>6.55</v>
      </c>
      <c r="AB151" s="43">
        <v>6.52</v>
      </c>
      <c r="AC151" s="43">
        <v>6.42</v>
      </c>
      <c r="AD151" s="43">
        <v>6.38</v>
      </c>
      <c r="AE151" s="43">
        <v>6.55</v>
      </c>
      <c r="AF151" s="43">
        <v>6.7</v>
      </c>
      <c r="AG151" s="43">
        <v>6.46</v>
      </c>
      <c r="AH151" s="43">
        <v>6.35</v>
      </c>
      <c r="AI151" s="43">
        <v>6.49</v>
      </c>
      <c r="AJ151" s="43">
        <v>6.7</v>
      </c>
      <c r="AK151" s="43">
        <v>6.88</v>
      </c>
      <c r="AL151" s="43">
        <v>7.2</v>
      </c>
      <c r="AM151" s="43">
        <v>6.99</v>
      </c>
      <c r="AN151" s="43">
        <v>6.59</v>
      </c>
      <c r="AO151" s="43">
        <v>6.47</v>
      </c>
      <c r="AP151" s="43">
        <v>6.68</v>
      </c>
      <c r="AQ151" s="43">
        <v>6.64</v>
      </c>
      <c r="AR151" s="43">
        <v>-0.91</v>
      </c>
      <c r="AS151" s="43">
        <v>27.97</v>
      </c>
      <c r="AT151" s="43">
        <v>26.51</v>
      </c>
      <c r="AU151" s="43">
        <v>12.34</v>
      </c>
      <c r="AV151" s="43">
        <v>14.72</v>
      </c>
      <c r="AW151" s="43">
        <v>18.28</v>
      </c>
      <c r="AX151" s="43">
        <v>12.26</v>
      </c>
      <c r="AY151" s="43">
        <v>22.76</v>
      </c>
      <c r="AZ151" s="43">
        <v>17.09</v>
      </c>
      <c r="BA151" s="43">
        <v>16.27</v>
      </c>
      <c r="BB151" s="43">
        <v>19.2</v>
      </c>
      <c r="BC151" s="43">
        <v>7.5</v>
      </c>
      <c r="BD151" s="43">
        <v>14.99</v>
      </c>
      <c r="BE151" s="43">
        <v>13.05</v>
      </c>
      <c r="BF151" s="43">
        <v>13.9</v>
      </c>
      <c r="BG151" s="43">
        <v>17.920000000000002</v>
      </c>
      <c r="BH151" s="43">
        <v>12.16</v>
      </c>
      <c r="BI151" s="43">
        <v>12.8</v>
      </c>
      <c r="BJ151" s="43">
        <v>17.18</v>
      </c>
      <c r="BK151" s="43">
        <v>19.03</v>
      </c>
      <c r="BL151" s="43">
        <v>21.21</v>
      </c>
      <c r="BM151" s="43">
        <v>24.86</v>
      </c>
      <c r="BN151" s="43">
        <v>16.91</v>
      </c>
      <c r="BO151" s="43">
        <v>15.74</v>
      </c>
      <c r="BP151" s="43">
        <v>17.37</v>
      </c>
      <c r="BQ151" s="43">
        <v>18.37</v>
      </c>
      <c r="BR151" s="43">
        <v>19.55</v>
      </c>
      <c r="BS151" s="43">
        <v>5.95</v>
      </c>
      <c r="BT151" s="49">
        <v>483096159.47027212</v>
      </c>
      <c r="BU151" s="49">
        <v>326059000</v>
      </c>
      <c r="BV151" s="49">
        <v>51418210</v>
      </c>
      <c r="BW151" s="49">
        <v>3.3765177745394087E-2</v>
      </c>
    </row>
    <row r="152" spans="1:75" ht="19" customHeight="1" x14ac:dyDescent="0.25">
      <c r="A152" s="43" t="s">
        <v>308</v>
      </c>
      <c r="B152" s="43" t="s">
        <v>106</v>
      </c>
      <c r="C152" s="43" t="s">
        <v>87</v>
      </c>
      <c r="D152" s="43" t="s">
        <v>98</v>
      </c>
      <c r="E152" s="43" t="s">
        <v>629</v>
      </c>
      <c r="F152" s="43" t="s">
        <v>80</v>
      </c>
      <c r="G152" s="44">
        <v>35.838143278814947</v>
      </c>
      <c r="H152" s="44">
        <v>31.063831859500631</v>
      </c>
      <c r="I152" s="44">
        <v>31.063831859500631</v>
      </c>
      <c r="J152" s="44" t="s">
        <v>81</v>
      </c>
      <c r="K152" s="44">
        <v>1.7300000190734861</v>
      </c>
      <c r="L152" s="44">
        <v>1.75</v>
      </c>
      <c r="M152" s="44">
        <v>2.3499999046325679</v>
      </c>
      <c r="N152" s="44">
        <v>4.0399999618530273</v>
      </c>
      <c r="O152" s="44">
        <v>2.2100000381469731</v>
      </c>
      <c r="P152" s="44">
        <v>3.0799999237060551</v>
      </c>
      <c r="Q152" s="43">
        <v>2.37</v>
      </c>
      <c r="R152" s="43">
        <v>2.4700000000000002</v>
      </c>
      <c r="S152" s="43">
        <v>2.7</v>
      </c>
      <c r="T152" s="43">
        <v>2.76</v>
      </c>
      <c r="U152" s="43">
        <v>2.59</v>
      </c>
      <c r="V152" s="43">
        <v>2.7</v>
      </c>
      <c r="W152" s="43">
        <v>3.4</v>
      </c>
      <c r="X152" s="43">
        <v>3.44</v>
      </c>
      <c r="Y152" s="43">
        <v>3.53</v>
      </c>
      <c r="Z152" s="43">
        <v>3.68</v>
      </c>
      <c r="AA152" s="43">
        <v>4.04</v>
      </c>
      <c r="AB152" s="43">
        <v>3.87</v>
      </c>
      <c r="AC152" s="43">
        <v>3.6</v>
      </c>
      <c r="AD152" s="43">
        <v>3.54</v>
      </c>
      <c r="AE152" s="43">
        <v>3.57</v>
      </c>
      <c r="AF152" s="43">
        <v>3.55</v>
      </c>
      <c r="AG152" s="43">
        <v>3.45</v>
      </c>
      <c r="AH152" s="43">
        <v>3.48</v>
      </c>
      <c r="AI152" s="43">
        <v>3.62</v>
      </c>
      <c r="AJ152" s="43">
        <v>3.53</v>
      </c>
      <c r="AK152" s="43">
        <v>3.43</v>
      </c>
      <c r="AL152" s="43">
        <v>3.39</v>
      </c>
      <c r="AM152" s="43">
        <v>3.32</v>
      </c>
      <c r="AN152" s="43">
        <v>3.12</v>
      </c>
      <c r="AO152" s="43">
        <v>3.08</v>
      </c>
      <c r="AP152" s="43">
        <v>3.09</v>
      </c>
      <c r="AQ152" s="43">
        <v>3.13</v>
      </c>
      <c r="AR152" s="43">
        <v>-2.06</v>
      </c>
      <c r="AS152" s="43">
        <v>3.4</v>
      </c>
      <c r="AT152" s="43">
        <v>13.26</v>
      </c>
      <c r="AU152" s="43">
        <v>5.95</v>
      </c>
      <c r="AV152" s="43">
        <v>6.38</v>
      </c>
      <c r="AW152" s="43">
        <v>13.97</v>
      </c>
      <c r="AX152" s="43">
        <v>26.38</v>
      </c>
      <c r="AY152" s="43">
        <v>37.869999999999997</v>
      </c>
      <c r="AZ152" s="43">
        <v>46.38</v>
      </c>
      <c r="BA152" s="43">
        <v>56.6</v>
      </c>
      <c r="BB152" s="43">
        <v>55.81</v>
      </c>
      <c r="BC152" s="43">
        <v>48.06</v>
      </c>
      <c r="BD152" s="43">
        <v>50.63</v>
      </c>
      <c r="BE152" s="43">
        <v>39.64</v>
      </c>
      <c r="BF152" s="43">
        <v>50.64</v>
      </c>
      <c r="BG152" s="43">
        <v>38.72</v>
      </c>
      <c r="BH152" s="43">
        <v>42.77</v>
      </c>
      <c r="BI152" s="43">
        <v>45.53</v>
      </c>
      <c r="BJ152" s="43">
        <v>48.69</v>
      </c>
      <c r="BK152" s="43">
        <v>43.63</v>
      </c>
      <c r="BL152" s="43">
        <v>41.71</v>
      </c>
      <c r="BM152" s="43">
        <v>41.27</v>
      </c>
      <c r="BN152" s="43">
        <v>30.21</v>
      </c>
      <c r="BO152" s="43">
        <v>29.11</v>
      </c>
      <c r="BP152" s="43">
        <v>27.5</v>
      </c>
      <c r="BQ152" s="43">
        <v>29.63</v>
      </c>
      <c r="BR152" s="43">
        <v>31.06</v>
      </c>
      <c r="BS152" s="43">
        <v>2.46</v>
      </c>
      <c r="BT152" s="49">
        <v>332517917.70579529</v>
      </c>
      <c r="BU152" s="49">
        <v>204340200</v>
      </c>
      <c r="BV152" s="49">
        <v>44083596</v>
      </c>
      <c r="BW152" s="49">
        <v>5.356325740758535E-2</v>
      </c>
    </row>
    <row r="153" spans="1:75" ht="19" customHeight="1" x14ac:dyDescent="0.25">
      <c r="A153" s="43" t="s">
        <v>634</v>
      </c>
      <c r="B153" s="43" t="s">
        <v>159</v>
      </c>
      <c r="C153" s="43" t="s">
        <v>87</v>
      </c>
      <c r="D153" s="43" t="s">
        <v>78</v>
      </c>
      <c r="E153" s="43" t="s">
        <v>633</v>
      </c>
      <c r="F153" s="43" t="s">
        <v>80</v>
      </c>
      <c r="G153" s="44">
        <v>31.610330207348309</v>
      </c>
      <c r="H153" s="44">
        <v>28.474324191361241</v>
      </c>
      <c r="I153" s="44">
        <v>28.474324191361241</v>
      </c>
      <c r="J153" s="44" t="s">
        <v>81</v>
      </c>
      <c r="K153" s="44">
        <v>10.060000419616699</v>
      </c>
      <c r="L153" s="44">
        <v>10.14</v>
      </c>
      <c r="M153" s="44">
        <v>13.239999771118161</v>
      </c>
      <c r="N153" s="44">
        <v>17.569999694824219</v>
      </c>
      <c r="O153" s="44">
        <v>13</v>
      </c>
      <c r="P153" s="44">
        <v>17.010000228881839</v>
      </c>
      <c r="Q153" s="43">
        <v>13.78</v>
      </c>
      <c r="R153" s="43">
        <v>13.55</v>
      </c>
      <c r="S153" s="43">
        <v>13.62</v>
      </c>
      <c r="T153" s="43">
        <v>14.15</v>
      </c>
      <c r="U153" s="43">
        <v>14.34</v>
      </c>
      <c r="V153" s="43">
        <v>14.02</v>
      </c>
      <c r="W153" s="43">
        <v>14.1</v>
      </c>
      <c r="X153" s="43">
        <v>14.59</v>
      </c>
      <c r="Y153" s="43">
        <v>14.88</v>
      </c>
      <c r="Z153" s="43">
        <v>14.5</v>
      </c>
      <c r="AA153" s="43">
        <v>14.66</v>
      </c>
      <c r="AB153" s="43">
        <v>14.72</v>
      </c>
      <c r="AC153" s="43">
        <v>14.69</v>
      </c>
      <c r="AD153" s="43">
        <v>14.75</v>
      </c>
      <c r="AE153" s="43">
        <v>15</v>
      </c>
      <c r="AF153" s="43">
        <v>15.1</v>
      </c>
      <c r="AG153" s="43">
        <v>15.8</v>
      </c>
      <c r="AH153" s="43">
        <v>15.6</v>
      </c>
      <c r="AI153" s="43">
        <v>15.5</v>
      </c>
      <c r="AJ153" s="43">
        <v>16.23</v>
      </c>
      <c r="AK153" s="43">
        <v>16.350000000000001</v>
      </c>
      <c r="AL153" s="43">
        <v>16.05</v>
      </c>
      <c r="AM153" s="43">
        <v>16.5</v>
      </c>
      <c r="AN153" s="43">
        <v>16.66</v>
      </c>
      <c r="AO153" s="43">
        <v>16.760000000000002</v>
      </c>
      <c r="AP153" s="43">
        <v>17.57</v>
      </c>
      <c r="AQ153" s="43">
        <v>17.57</v>
      </c>
      <c r="AR153" s="43">
        <v>1.51</v>
      </c>
      <c r="AS153" s="43">
        <v>0.94</v>
      </c>
      <c r="AT153" s="43">
        <v>2.11</v>
      </c>
      <c r="AU153" s="43">
        <v>6.5</v>
      </c>
      <c r="AV153" s="43">
        <v>5.54</v>
      </c>
      <c r="AW153" s="43">
        <v>4.46</v>
      </c>
      <c r="AX153" s="43">
        <v>6.47</v>
      </c>
      <c r="AY153" s="43">
        <v>8.85</v>
      </c>
      <c r="AZ153" s="43">
        <v>7.55</v>
      </c>
      <c r="BA153" s="43">
        <v>8.84</v>
      </c>
      <c r="BB153" s="43">
        <v>10.199999999999999</v>
      </c>
      <c r="BC153" s="43">
        <v>10.57</v>
      </c>
      <c r="BD153" s="43">
        <v>10.54</v>
      </c>
      <c r="BE153" s="43">
        <v>10.27</v>
      </c>
      <c r="BF153" s="43">
        <v>13.22</v>
      </c>
      <c r="BG153" s="43">
        <v>13.17</v>
      </c>
      <c r="BH153" s="43">
        <v>14.8</v>
      </c>
      <c r="BI153" s="43">
        <v>16.309999999999999</v>
      </c>
      <c r="BJ153" s="43">
        <v>16.68</v>
      </c>
      <c r="BK153" s="43">
        <v>21.45</v>
      </c>
      <c r="BL153" s="43">
        <v>20.3</v>
      </c>
      <c r="BM153" s="43">
        <v>19.670000000000002</v>
      </c>
      <c r="BN153" s="43">
        <v>22.96</v>
      </c>
      <c r="BO153" s="43">
        <v>22.96</v>
      </c>
      <c r="BP153" s="43">
        <v>24.85</v>
      </c>
      <c r="BQ153" s="43">
        <v>32.44</v>
      </c>
      <c r="BR153" s="43">
        <v>27.27</v>
      </c>
      <c r="BS153" s="43">
        <v>13.52</v>
      </c>
      <c r="BT153" s="49">
        <v>507866531.2204361</v>
      </c>
      <c r="BU153" s="49">
        <v>34927500</v>
      </c>
      <c r="BV153" s="49">
        <v>35208312</v>
      </c>
      <c r="BW153" s="49">
        <v>5.3084084235563468E-2</v>
      </c>
    </row>
    <row r="154" spans="1:75" ht="19" customHeight="1" x14ac:dyDescent="0.25">
      <c r="A154" s="43" t="s">
        <v>637</v>
      </c>
      <c r="B154" s="43" t="s">
        <v>111</v>
      </c>
      <c r="C154" s="43" t="s">
        <v>124</v>
      </c>
      <c r="D154" s="43" t="s">
        <v>125</v>
      </c>
      <c r="E154" s="43" t="s">
        <v>636</v>
      </c>
      <c r="F154" s="43" t="s">
        <v>80</v>
      </c>
      <c r="G154" s="44">
        <v>86.016951763777286</v>
      </c>
      <c r="H154" s="44">
        <v>9.1116197615662067</v>
      </c>
      <c r="I154" s="44">
        <v>9.1116197615662067</v>
      </c>
      <c r="J154" s="44" t="s">
        <v>81</v>
      </c>
      <c r="K154" s="44">
        <v>2.3599998950958252</v>
      </c>
      <c r="L154" s="44">
        <v>2.4500000000000002</v>
      </c>
      <c r="M154" s="44">
        <v>4.3899998664855957</v>
      </c>
      <c r="N154" s="44">
        <v>5.9089999198913574</v>
      </c>
      <c r="O154" s="44">
        <v>3.8299999237060551</v>
      </c>
      <c r="P154" s="44">
        <v>4.7899999618530273</v>
      </c>
      <c r="Q154" s="43">
        <v>4.78</v>
      </c>
      <c r="R154" s="43">
        <v>4.4800000000000004</v>
      </c>
      <c r="S154" s="43">
        <v>4.5999999999999996</v>
      </c>
      <c r="T154" s="43">
        <v>4.3499999999999996</v>
      </c>
      <c r="U154" s="43">
        <v>4.58</v>
      </c>
      <c r="V154" s="43">
        <v>5.15</v>
      </c>
      <c r="W154" s="43">
        <v>5.15</v>
      </c>
      <c r="X154" s="43">
        <v>4.4400000000000004</v>
      </c>
      <c r="Y154" s="43">
        <v>4.68</v>
      </c>
      <c r="Z154" s="43">
        <v>4.45</v>
      </c>
      <c r="AA154" s="43">
        <v>4.8</v>
      </c>
      <c r="AB154" s="43">
        <v>5</v>
      </c>
      <c r="AC154" s="43">
        <v>4.8499999999999996</v>
      </c>
      <c r="AD154" s="43">
        <v>4.78</v>
      </c>
      <c r="AE154" s="43">
        <v>4.5999999999999996</v>
      </c>
      <c r="AF154" s="43">
        <v>4.6900000000000004</v>
      </c>
      <c r="AG154" s="43">
        <v>4.6500000000000004</v>
      </c>
      <c r="AH154" s="43">
        <v>4.8099999999999996</v>
      </c>
      <c r="AI154" s="43">
        <v>4.88</v>
      </c>
      <c r="AJ154" s="43">
        <v>4.97</v>
      </c>
      <c r="AK154" s="43">
        <v>4.95</v>
      </c>
      <c r="AL154" s="43">
        <v>5.77</v>
      </c>
      <c r="AM154" s="43">
        <v>5.46</v>
      </c>
      <c r="AN154" s="43">
        <v>5.8</v>
      </c>
      <c r="AO154" s="43">
        <v>5.91</v>
      </c>
      <c r="AP154" s="43">
        <v>5.71</v>
      </c>
      <c r="AQ154" s="43">
        <v>4.79</v>
      </c>
      <c r="AR154" s="43">
        <v>-3.87</v>
      </c>
      <c r="AS154" s="43">
        <v>-1.1399999999999999</v>
      </c>
      <c r="AT154" s="43">
        <v>-3.43</v>
      </c>
      <c r="AU154" s="43">
        <v>-2.2799999999999998</v>
      </c>
      <c r="AV154" s="43">
        <v>3.87</v>
      </c>
      <c r="AW154" s="43">
        <v>15.67</v>
      </c>
      <c r="AX154" s="43">
        <v>-5.47</v>
      </c>
      <c r="AY154" s="43">
        <v>0.56999999999999995</v>
      </c>
      <c r="AZ154" s="43">
        <v>-0.23</v>
      </c>
      <c r="BA154" s="43">
        <v>-0.23</v>
      </c>
      <c r="BB154" s="43">
        <v>8.17</v>
      </c>
      <c r="BC154" s="43">
        <v>7.52</v>
      </c>
      <c r="BD154" s="43">
        <v>5.13</v>
      </c>
      <c r="BE154" s="43">
        <v>4.5599999999999996</v>
      </c>
      <c r="BF154" s="43">
        <v>1.37</v>
      </c>
      <c r="BG154" s="43">
        <v>3.3</v>
      </c>
      <c r="BH154" s="43">
        <v>5.01</v>
      </c>
      <c r="BI154" s="43">
        <v>4.78</v>
      </c>
      <c r="BJ154" s="43">
        <v>9.11</v>
      </c>
      <c r="BK154" s="43">
        <v>8.91</v>
      </c>
      <c r="BL154" s="43">
        <v>11.62</v>
      </c>
      <c r="BM154" s="43">
        <v>22.32</v>
      </c>
      <c r="BN154" s="43">
        <v>23.01</v>
      </c>
      <c r="BO154" s="43">
        <v>30.25</v>
      </c>
      <c r="BP154" s="43">
        <v>29.84</v>
      </c>
      <c r="BQ154" s="43">
        <v>2.5099999999999998</v>
      </c>
      <c r="BR154" s="43">
        <v>8.1999999999999993</v>
      </c>
      <c r="BS154" s="43">
        <v>4.08</v>
      </c>
      <c r="BT154" s="49">
        <v>202532204.84032631</v>
      </c>
      <c r="BU154" s="49">
        <v>229805900</v>
      </c>
      <c r="BV154" s="49">
        <v>10320836</v>
      </c>
      <c r="BW154" s="49">
        <v>6.5189680370853681E-2</v>
      </c>
    </row>
    <row r="155" spans="1:75" ht="19" customHeight="1" x14ac:dyDescent="0.25">
      <c r="A155" s="43" t="s">
        <v>471</v>
      </c>
      <c r="B155" s="43" t="s">
        <v>106</v>
      </c>
      <c r="C155" s="43" t="s">
        <v>97</v>
      </c>
      <c r="D155" s="43" t="s">
        <v>98</v>
      </c>
      <c r="E155" s="43" t="s">
        <v>636</v>
      </c>
      <c r="F155" s="43" t="s">
        <v>80</v>
      </c>
      <c r="G155" s="44">
        <v>28.899628263076639</v>
      </c>
      <c r="H155" s="44">
        <v>6.9418366014124402</v>
      </c>
      <c r="I155" s="44">
        <v>6.9418366014124402</v>
      </c>
      <c r="J155" s="44" t="s">
        <v>81</v>
      </c>
      <c r="K155" s="44">
        <v>8.2700004577636719</v>
      </c>
      <c r="L155" s="44">
        <v>8.2799999999999994</v>
      </c>
      <c r="M155" s="44">
        <v>10.659999847412109</v>
      </c>
      <c r="N155" s="44">
        <v>13.77000045776367</v>
      </c>
      <c r="O155" s="44">
        <v>10.10099983215332</v>
      </c>
      <c r="P155" s="44">
        <v>11.39999961853027</v>
      </c>
      <c r="Q155" s="43">
        <v>10.98</v>
      </c>
      <c r="R155" s="43">
        <v>10.8</v>
      </c>
      <c r="S155" s="43">
        <v>10.88</v>
      </c>
      <c r="T155" s="43">
        <v>10.49</v>
      </c>
      <c r="U155" s="43">
        <v>10.78</v>
      </c>
      <c r="V155" s="43">
        <v>10.65</v>
      </c>
      <c r="W155" s="43">
        <v>10.6</v>
      </c>
      <c r="X155" s="43">
        <v>10.43</v>
      </c>
      <c r="Y155" s="43">
        <v>10.45</v>
      </c>
      <c r="Z155" s="43">
        <v>13.77</v>
      </c>
      <c r="AA155" s="43">
        <v>13.15</v>
      </c>
      <c r="AB155" s="43">
        <v>12.18</v>
      </c>
      <c r="AC155" s="43">
        <v>12.28</v>
      </c>
      <c r="AD155" s="43">
        <v>11.5</v>
      </c>
      <c r="AE155" s="43">
        <v>11.46</v>
      </c>
      <c r="AF155" s="43">
        <v>11.5</v>
      </c>
      <c r="AG155" s="43">
        <v>11.6</v>
      </c>
      <c r="AH155" s="43">
        <v>11.6</v>
      </c>
      <c r="AI155" s="43">
        <v>11.58</v>
      </c>
      <c r="AJ155" s="43">
        <v>11.7</v>
      </c>
      <c r="AK155" s="43">
        <v>11.5</v>
      </c>
      <c r="AL155" s="43">
        <v>11.49</v>
      </c>
      <c r="AM155" s="43">
        <v>11.19</v>
      </c>
      <c r="AN155" s="43">
        <v>11.4</v>
      </c>
      <c r="AO155" s="43">
        <v>11.3</v>
      </c>
      <c r="AP155" s="43">
        <v>11.4</v>
      </c>
      <c r="AQ155" s="43">
        <v>11.45</v>
      </c>
      <c r="AR155" s="43">
        <v>0.94</v>
      </c>
      <c r="AS155" s="43">
        <v>-2.5299999999999998</v>
      </c>
      <c r="AT155" s="43">
        <v>-3.1</v>
      </c>
      <c r="AU155" s="43">
        <v>-1.69</v>
      </c>
      <c r="AV155" s="43">
        <v>-1.5</v>
      </c>
      <c r="AW155" s="43">
        <v>-0.57999999999999996</v>
      </c>
      <c r="AX155" s="43">
        <v>-2.11</v>
      </c>
      <c r="AY155" s="43">
        <v>-4.5999999999999996</v>
      </c>
      <c r="AZ155" s="43">
        <v>-2.44</v>
      </c>
      <c r="BA155" s="43">
        <v>20.64</v>
      </c>
      <c r="BB155" s="43">
        <v>10.42</v>
      </c>
      <c r="BC155" s="43">
        <v>12.56</v>
      </c>
      <c r="BD155" s="43">
        <v>6.19</v>
      </c>
      <c r="BE155" s="43">
        <v>6.1</v>
      </c>
      <c r="BF155" s="43">
        <v>6.47</v>
      </c>
      <c r="BG155" s="43">
        <v>7.88</v>
      </c>
      <c r="BH155" s="43">
        <v>7.69</v>
      </c>
      <c r="BI155" s="43">
        <v>8.11</v>
      </c>
      <c r="BJ155" s="43">
        <v>8.35</v>
      </c>
      <c r="BK155" s="43">
        <v>6.66</v>
      </c>
      <c r="BL155" s="43">
        <v>7.69</v>
      </c>
      <c r="BM155" s="43">
        <v>3.45</v>
      </c>
      <c r="BN155" s="43">
        <v>2.77</v>
      </c>
      <c r="BO155" s="43">
        <v>5.86</v>
      </c>
      <c r="BP155" s="43">
        <v>5.71</v>
      </c>
      <c r="BQ155" s="43">
        <v>4.78</v>
      </c>
      <c r="BR155" s="43">
        <v>6.94</v>
      </c>
      <c r="BS155" s="43">
        <v>10.130000000000001</v>
      </c>
      <c r="BT155" s="49">
        <v>143524105.94558719</v>
      </c>
      <c r="BU155" s="49">
        <v>5648200</v>
      </c>
      <c r="BV155" s="49">
        <v>7745438</v>
      </c>
      <c r="BW155" s="49">
        <v>2.3563547987860721E-2</v>
      </c>
    </row>
    <row r="156" spans="1:75" ht="19" customHeight="1" x14ac:dyDescent="0.25">
      <c r="A156" s="43" t="s">
        <v>638</v>
      </c>
      <c r="B156" s="43" t="s">
        <v>76</v>
      </c>
      <c r="C156" s="43" t="s">
        <v>87</v>
      </c>
      <c r="D156" s="43" t="s">
        <v>78</v>
      </c>
      <c r="E156" s="43" t="s">
        <v>636</v>
      </c>
      <c r="F156" s="43" t="s">
        <v>80</v>
      </c>
      <c r="G156" s="44">
        <v>29.425292824609091</v>
      </c>
      <c r="H156" s="44">
        <v>6.5719338905524074</v>
      </c>
      <c r="I156" s="44">
        <v>6.5719338905524074</v>
      </c>
      <c r="J156" s="44" t="s">
        <v>81</v>
      </c>
      <c r="K156" s="44">
        <v>4.3499999046325684</v>
      </c>
      <c r="L156" s="44">
        <v>4.45</v>
      </c>
      <c r="M156" s="44">
        <v>5.630000114440918</v>
      </c>
      <c r="N156" s="44">
        <v>7.9699997901916504</v>
      </c>
      <c r="O156" s="44">
        <v>5.5300002098083496</v>
      </c>
      <c r="P156" s="44">
        <v>6</v>
      </c>
      <c r="Q156" s="43">
        <v>6.14</v>
      </c>
      <c r="R156" s="43">
        <v>5.9</v>
      </c>
      <c r="S156" s="43">
        <v>7.25</v>
      </c>
      <c r="T156" s="43">
        <v>7.97</v>
      </c>
      <c r="U156" s="43">
        <v>7.65</v>
      </c>
      <c r="V156" s="43">
        <v>6.63</v>
      </c>
      <c r="W156" s="43">
        <v>6.67</v>
      </c>
      <c r="X156" s="43">
        <v>6.63</v>
      </c>
      <c r="Y156" s="43">
        <v>6.6</v>
      </c>
      <c r="Z156" s="43">
        <v>7.14</v>
      </c>
      <c r="AA156" s="43">
        <v>7.25</v>
      </c>
      <c r="AB156" s="43">
        <v>7.32</v>
      </c>
      <c r="AC156" s="43">
        <v>7.07</v>
      </c>
      <c r="AD156" s="43">
        <v>7</v>
      </c>
      <c r="AE156" s="43">
        <v>7.46</v>
      </c>
      <c r="AF156" s="43">
        <v>7.5</v>
      </c>
      <c r="AG156" s="43">
        <v>7.19</v>
      </c>
      <c r="AH156" s="43">
        <v>7.17</v>
      </c>
      <c r="AI156" s="43">
        <v>7.05</v>
      </c>
      <c r="AJ156" s="43">
        <v>7.08</v>
      </c>
      <c r="AK156" s="43">
        <v>6.98</v>
      </c>
      <c r="AL156" s="43">
        <v>7.05</v>
      </c>
      <c r="AM156" s="43">
        <v>6.98</v>
      </c>
      <c r="AN156" s="43">
        <v>6.67</v>
      </c>
      <c r="AO156" s="43">
        <v>6.48</v>
      </c>
      <c r="AP156" s="43">
        <v>6.44</v>
      </c>
      <c r="AQ156" s="43">
        <v>6.48</v>
      </c>
      <c r="AR156" s="43">
        <v>1.24</v>
      </c>
      <c r="AS156" s="43">
        <v>2.31</v>
      </c>
      <c r="AT156" s="43">
        <v>23.62</v>
      </c>
      <c r="AU156" s="43">
        <v>34.28</v>
      </c>
      <c r="AV156" s="43">
        <v>14.81</v>
      </c>
      <c r="AW156" s="43">
        <v>14.83</v>
      </c>
      <c r="AX156" s="43">
        <v>16.87</v>
      </c>
      <c r="AY156" s="43">
        <v>15.45</v>
      </c>
      <c r="AZ156" s="43">
        <v>14.39</v>
      </c>
      <c r="BA156" s="43">
        <v>20.350000000000001</v>
      </c>
      <c r="BB156" s="43">
        <v>22.56</v>
      </c>
      <c r="BC156" s="43">
        <v>20.43</v>
      </c>
      <c r="BD156" s="43">
        <v>21.14</v>
      </c>
      <c r="BE156" s="43">
        <v>20.25</v>
      </c>
      <c r="BF156" s="43">
        <v>32.15</v>
      </c>
      <c r="BG156" s="43">
        <v>23.42</v>
      </c>
      <c r="BH156" s="43">
        <v>26.82</v>
      </c>
      <c r="BI156" s="43">
        <v>23.26</v>
      </c>
      <c r="BJ156" s="43">
        <v>23.45</v>
      </c>
      <c r="BK156" s="43">
        <v>23.98</v>
      </c>
      <c r="BL156" s="43">
        <v>22.91</v>
      </c>
      <c r="BM156" s="43">
        <v>23.27</v>
      </c>
      <c r="BN156" s="43">
        <v>18.13</v>
      </c>
      <c r="BO156" s="43">
        <v>14.83</v>
      </c>
      <c r="BP156" s="43">
        <v>14.39</v>
      </c>
      <c r="BQ156" s="43">
        <v>8.6999999999999993</v>
      </c>
      <c r="BR156" s="43">
        <v>10.83</v>
      </c>
      <c r="BS156" s="43">
        <v>6.16</v>
      </c>
      <c r="BT156" s="49">
        <v>276752789.62554932</v>
      </c>
      <c r="BU156" s="49">
        <v>26930500</v>
      </c>
      <c r="BV156" s="49">
        <v>11103727</v>
      </c>
      <c r="BW156" s="49">
        <v>1.3712062625458999E-2</v>
      </c>
    </row>
    <row r="157" spans="1:75" ht="19" customHeight="1" x14ac:dyDescent="0.25">
      <c r="A157" s="43" t="s">
        <v>146</v>
      </c>
      <c r="B157" s="43" t="s">
        <v>96</v>
      </c>
      <c r="C157" s="43" t="s">
        <v>124</v>
      </c>
      <c r="D157" s="43" t="s">
        <v>109</v>
      </c>
      <c r="E157" s="43" t="s">
        <v>636</v>
      </c>
      <c r="F157" s="43" t="s">
        <v>80</v>
      </c>
      <c r="G157" s="44">
        <v>13.454541293057529</v>
      </c>
      <c r="H157" s="44">
        <v>2.5641078544558451</v>
      </c>
      <c r="I157" s="44">
        <v>2.5641078544558451</v>
      </c>
      <c r="J157" s="44" t="s">
        <v>81</v>
      </c>
      <c r="K157" s="44">
        <v>2.75</v>
      </c>
      <c r="L157" s="44">
        <v>2.81</v>
      </c>
      <c r="M157" s="44">
        <v>3.119999885559082</v>
      </c>
      <c r="N157" s="44">
        <v>3.5999999046325679</v>
      </c>
      <c r="O157" s="44">
        <v>2.809999942779541</v>
      </c>
      <c r="P157" s="44">
        <v>3.2000000476837158</v>
      </c>
      <c r="Q157" s="43">
        <v>3.55</v>
      </c>
      <c r="R157" s="43">
        <v>3.34</v>
      </c>
      <c r="S157" s="43">
        <v>3.09</v>
      </c>
      <c r="T157" s="43">
        <v>3.02</v>
      </c>
      <c r="U157" s="43">
        <v>2.97</v>
      </c>
      <c r="V157" s="43">
        <v>2.96</v>
      </c>
      <c r="W157" s="43">
        <v>2.95</v>
      </c>
      <c r="X157" s="43">
        <v>2.97</v>
      </c>
      <c r="Y157" s="43">
        <v>3.48</v>
      </c>
      <c r="Z157" s="43">
        <v>3.6</v>
      </c>
      <c r="AA157" s="43">
        <v>3.15</v>
      </c>
      <c r="AB157" s="43">
        <v>3.16</v>
      </c>
      <c r="AC157" s="43">
        <v>3.21</v>
      </c>
      <c r="AD157" s="43">
        <v>3.27</v>
      </c>
      <c r="AE157" s="43">
        <v>3.19</v>
      </c>
      <c r="AF157" s="43">
        <v>3.18</v>
      </c>
      <c r="AG157" s="43">
        <v>3.19</v>
      </c>
      <c r="AH157" s="43">
        <v>3.37</v>
      </c>
      <c r="AI157" s="43">
        <v>3.34</v>
      </c>
      <c r="AJ157" s="43">
        <v>3.24</v>
      </c>
      <c r="AK157" s="43">
        <v>3.26</v>
      </c>
      <c r="AL157" s="43">
        <v>3.28</v>
      </c>
      <c r="AM157" s="43">
        <v>3.2</v>
      </c>
      <c r="AN157" s="43">
        <v>3.23</v>
      </c>
      <c r="AO157" s="43">
        <v>3.17</v>
      </c>
      <c r="AP157" s="43">
        <v>3.2</v>
      </c>
      <c r="AQ157" s="43">
        <v>3.24</v>
      </c>
      <c r="AR157" s="43">
        <v>8.9700000000000006</v>
      </c>
      <c r="AS157" s="43">
        <v>2.64</v>
      </c>
      <c r="AT157" s="43">
        <v>-5.45</v>
      </c>
      <c r="AU157" s="43">
        <v>-4.99</v>
      </c>
      <c r="AV157" s="43">
        <v>-6.4</v>
      </c>
      <c r="AW157" s="43">
        <v>-6.77</v>
      </c>
      <c r="AX157" s="43">
        <v>-7.69</v>
      </c>
      <c r="AY157" s="43">
        <v>-5.13</v>
      </c>
      <c r="AZ157" s="43">
        <v>6.3</v>
      </c>
      <c r="BA157" s="43">
        <v>-1.84</v>
      </c>
      <c r="BB157" s="43">
        <v>-0.84</v>
      </c>
      <c r="BC157" s="43">
        <v>-0.32</v>
      </c>
      <c r="BD157" s="43">
        <v>0</v>
      </c>
      <c r="BE157" s="43">
        <v>0.96</v>
      </c>
      <c r="BF157" s="43">
        <v>-0.64</v>
      </c>
      <c r="BG157" s="43">
        <v>-0.16</v>
      </c>
      <c r="BH157" s="43">
        <v>0.32</v>
      </c>
      <c r="BI157" s="43">
        <v>3.53</v>
      </c>
      <c r="BJ157" s="43">
        <v>0.96</v>
      </c>
      <c r="BK157" s="43">
        <v>3.41</v>
      </c>
      <c r="BL157" s="43">
        <v>4.49</v>
      </c>
      <c r="BM157" s="43">
        <v>1.6</v>
      </c>
      <c r="BN157" s="43">
        <v>-0.18</v>
      </c>
      <c r="BO157" s="43">
        <v>-0.64</v>
      </c>
      <c r="BP157" s="43">
        <v>0</v>
      </c>
      <c r="BQ157" s="43">
        <v>-0.32</v>
      </c>
      <c r="BR157" s="43">
        <v>3.4</v>
      </c>
      <c r="BS157" s="43">
        <v>2.82</v>
      </c>
      <c r="BT157" s="49">
        <v>8084855.7034492493</v>
      </c>
      <c r="BU157" s="49">
        <v>4730600</v>
      </c>
      <c r="BV157" s="49">
        <v>1569187</v>
      </c>
      <c r="BW157" s="49">
        <v>0.15112284259301151</v>
      </c>
    </row>
    <row r="158" spans="1:75" ht="19" customHeight="1" x14ac:dyDescent="0.25">
      <c r="A158" s="43" t="s">
        <v>643</v>
      </c>
      <c r="B158" s="43" t="s">
        <v>106</v>
      </c>
      <c r="C158" s="43" t="s">
        <v>140</v>
      </c>
      <c r="D158" s="43" t="s">
        <v>98</v>
      </c>
      <c r="E158" s="43" t="s">
        <v>640</v>
      </c>
      <c r="F158" s="43" t="s">
        <v>80</v>
      </c>
      <c r="G158" s="44">
        <v>25.631439030367439</v>
      </c>
      <c r="H158" s="44">
        <v>4.8399076973942474</v>
      </c>
      <c r="I158" s="44">
        <v>4.8399076973942474</v>
      </c>
      <c r="J158" s="44" t="s">
        <v>81</v>
      </c>
      <c r="K158" s="44">
        <v>10.689999580383301</v>
      </c>
      <c r="L158" s="44">
        <v>12.18</v>
      </c>
      <c r="M158" s="44">
        <v>13.430000305175779</v>
      </c>
      <c r="N158" s="44">
        <v>14.63000011444092</v>
      </c>
      <c r="O158" s="44">
        <v>13.159999847412109</v>
      </c>
      <c r="P158" s="44">
        <v>14.079999923706049</v>
      </c>
      <c r="Q158" s="43">
        <v>14.63</v>
      </c>
      <c r="R158" s="43">
        <v>14.31</v>
      </c>
      <c r="S158" s="43">
        <v>13.83</v>
      </c>
      <c r="T158" s="43">
        <v>14</v>
      </c>
      <c r="U158" s="43">
        <v>14.03</v>
      </c>
      <c r="V158" s="43">
        <v>14.03</v>
      </c>
      <c r="W158" s="43">
        <v>14.35</v>
      </c>
      <c r="X158" s="43">
        <v>14.3</v>
      </c>
      <c r="Y158" s="43">
        <v>14.23</v>
      </c>
      <c r="Z158" s="43">
        <v>14.23</v>
      </c>
      <c r="AA158" s="43">
        <v>14.1</v>
      </c>
      <c r="AB158" s="43">
        <v>14.03</v>
      </c>
      <c r="AC158" s="43">
        <v>14</v>
      </c>
      <c r="AD158" s="43">
        <v>14.03</v>
      </c>
      <c r="AE158" s="43">
        <v>14.02</v>
      </c>
      <c r="AF158" s="43">
        <v>14.02</v>
      </c>
      <c r="AG158" s="43">
        <v>14.01</v>
      </c>
      <c r="AH158" s="43">
        <v>13.9</v>
      </c>
      <c r="AI158" s="43">
        <v>14.03</v>
      </c>
      <c r="AJ158" s="43">
        <v>14.01</v>
      </c>
      <c r="AK158" s="43">
        <v>14.08</v>
      </c>
      <c r="AL158" s="43">
        <v>13.97</v>
      </c>
      <c r="AM158" s="43">
        <v>13.98</v>
      </c>
      <c r="AN158" s="43">
        <v>14.25</v>
      </c>
      <c r="AO158" s="43">
        <v>14</v>
      </c>
      <c r="AP158" s="43">
        <v>14</v>
      </c>
      <c r="AQ158" s="43">
        <v>13.95</v>
      </c>
      <c r="AR158" s="43">
        <v>4.32</v>
      </c>
      <c r="AS158" s="43">
        <v>4.24</v>
      </c>
      <c r="AT158" s="43">
        <v>2.63</v>
      </c>
      <c r="AU158" s="43">
        <v>4.24</v>
      </c>
      <c r="AV158" s="43">
        <v>4.17</v>
      </c>
      <c r="AW158" s="43">
        <v>4.3899999999999997</v>
      </c>
      <c r="AX158" s="43">
        <v>5.73</v>
      </c>
      <c r="AY158" s="43">
        <v>5.21</v>
      </c>
      <c r="AZ158" s="43">
        <v>4.6500000000000004</v>
      </c>
      <c r="BA158" s="43">
        <v>4.93</v>
      </c>
      <c r="BB158" s="43">
        <v>4.6900000000000004</v>
      </c>
      <c r="BC158" s="43">
        <v>4.24</v>
      </c>
      <c r="BD158" s="43">
        <v>3.72</v>
      </c>
      <c r="BE158" s="43">
        <v>4.47</v>
      </c>
      <c r="BF158" s="43">
        <v>4.3899999999999997</v>
      </c>
      <c r="BG158" s="43">
        <v>4.28</v>
      </c>
      <c r="BH158" s="43">
        <v>3.3</v>
      </c>
      <c r="BI158" s="43">
        <v>3.3</v>
      </c>
      <c r="BJ158" s="43">
        <v>4.3499999999999996</v>
      </c>
      <c r="BK158" s="43">
        <v>4.17</v>
      </c>
      <c r="BL158" s="43">
        <v>4.0199999999999996</v>
      </c>
      <c r="BM158" s="43">
        <v>3.83</v>
      </c>
      <c r="BN158" s="43">
        <v>3.83</v>
      </c>
      <c r="BO158" s="43">
        <v>4.84</v>
      </c>
      <c r="BP158" s="43">
        <v>3.91</v>
      </c>
      <c r="BQ158" s="43">
        <v>3.2</v>
      </c>
      <c r="BR158" s="43">
        <v>3.2</v>
      </c>
      <c r="BS158" s="43">
        <v>13.76</v>
      </c>
      <c r="BT158" s="49">
        <v>483678774.99084473</v>
      </c>
      <c r="BU158" s="49">
        <v>578200</v>
      </c>
      <c r="BV158" s="49">
        <v>31204678</v>
      </c>
      <c r="BW158" s="49">
        <v>2.926580431305845E-3</v>
      </c>
    </row>
    <row r="159" spans="1:75" ht="19" customHeight="1" x14ac:dyDescent="0.25">
      <c r="A159" s="43" t="s">
        <v>648</v>
      </c>
      <c r="B159" s="43" t="s">
        <v>96</v>
      </c>
      <c r="C159" s="43" t="s">
        <v>87</v>
      </c>
      <c r="D159" s="43" t="s">
        <v>78</v>
      </c>
      <c r="E159" s="43" t="s">
        <v>647</v>
      </c>
      <c r="F159" s="43" t="s">
        <v>80</v>
      </c>
      <c r="G159" s="44">
        <v>0.95238330026721685</v>
      </c>
      <c r="H159" s="44">
        <v>0.1347675463862299</v>
      </c>
      <c r="I159" s="44">
        <v>0.1347675463862299</v>
      </c>
      <c r="J159" s="44" t="s">
        <v>81</v>
      </c>
      <c r="K159" s="44">
        <v>7.3499999046325684</v>
      </c>
      <c r="L159" s="44">
        <v>7.41</v>
      </c>
      <c r="M159" s="44">
        <v>7.4200000762939453</v>
      </c>
      <c r="N159" s="44">
        <v>7.5</v>
      </c>
      <c r="O159" s="44">
        <v>7.25</v>
      </c>
      <c r="P159" s="44">
        <v>7.429999828338623</v>
      </c>
      <c r="Q159" s="43">
        <v>7.5</v>
      </c>
      <c r="R159" s="43">
        <v>7.38</v>
      </c>
      <c r="S159" s="43">
        <v>7.38</v>
      </c>
      <c r="T159" s="43">
        <v>7.38</v>
      </c>
      <c r="U159" s="43">
        <v>7.38</v>
      </c>
      <c r="V159" s="43">
        <v>7.38</v>
      </c>
      <c r="W159" s="43">
        <v>7.46</v>
      </c>
      <c r="X159" s="43">
        <v>7.48</v>
      </c>
      <c r="Y159" s="43">
        <v>7.46</v>
      </c>
      <c r="Z159" s="43">
        <v>7.45</v>
      </c>
      <c r="AA159" s="43">
        <v>7.43</v>
      </c>
      <c r="AB159" s="43">
        <v>7.39</v>
      </c>
      <c r="AC159" s="43">
        <v>7.33</v>
      </c>
      <c r="AD159" s="43">
        <v>7.36</v>
      </c>
      <c r="AE159" s="43">
        <v>7.4</v>
      </c>
      <c r="AF159" s="43">
        <v>7.41</v>
      </c>
      <c r="AG159" s="43">
        <v>7.41</v>
      </c>
      <c r="AH159" s="43">
        <v>7.41</v>
      </c>
      <c r="AI159" s="43">
        <v>7.41</v>
      </c>
      <c r="AJ159" s="43">
        <v>7.41</v>
      </c>
      <c r="AK159" s="43">
        <v>7.38</v>
      </c>
      <c r="AL159" s="43">
        <v>7.41</v>
      </c>
      <c r="AM159" s="43">
        <v>7.41</v>
      </c>
      <c r="AN159" s="43">
        <v>7.41</v>
      </c>
      <c r="AO159" s="43">
        <v>7.42</v>
      </c>
      <c r="AP159" s="43">
        <v>7.42</v>
      </c>
      <c r="AQ159" s="43">
        <v>7.44</v>
      </c>
      <c r="AR159" s="43">
        <v>-0.13</v>
      </c>
      <c r="AS159" s="43">
        <v>-0.54</v>
      </c>
      <c r="AT159" s="43">
        <v>-1.21</v>
      </c>
      <c r="AU159" s="43">
        <v>-1.21</v>
      </c>
      <c r="AV159" s="43">
        <v>-1.21</v>
      </c>
      <c r="AW159" s="43">
        <v>-1.08</v>
      </c>
      <c r="AX159" s="43">
        <v>7.0000000000000007E-2</v>
      </c>
      <c r="AY159" s="43">
        <v>0.81</v>
      </c>
      <c r="AZ159" s="43">
        <v>0.27</v>
      </c>
      <c r="BA159" s="43">
        <v>-0.13</v>
      </c>
      <c r="BB159" s="43">
        <v>-0.27</v>
      </c>
      <c r="BC159" s="43">
        <v>-0.81</v>
      </c>
      <c r="BD159" s="43">
        <v>-1.62</v>
      </c>
      <c r="BE159" s="43">
        <v>-1.21</v>
      </c>
      <c r="BF159" s="43">
        <v>-0.27</v>
      </c>
      <c r="BG159" s="43">
        <v>-0.13</v>
      </c>
      <c r="BH159" s="43">
        <v>-0.13</v>
      </c>
      <c r="BI159" s="43">
        <v>-1.21</v>
      </c>
      <c r="BJ159" s="43">
        <v>-0.13</v>
      </c>
      <c r="BK159" s="43">
        <v>-0.4</v>
      </c>
      <c r="BL159" s="43">
        <v>-0.54</v>
      </c>
      <c r="BM159" s="43">
        <v>-0.47</v>
      </c>
      <c r="BN159" s="43">
        <v>-0.13</v>
      </c>
      <c r="BO159" s="43">
        <v>-0.54</v>
      </c>
      <c r="BP159" s="43">
        <v>0</v>
      </c>
      <c r="BQ159" s="43">
        <v>0</v>
      </c>
      <c r="BR159" s="43">
        <v>0.27</v>
      </c>
      <c r="BS159" s="43">
        <v>7.25</v>
      </c>
      <c r="BT159" s="49">
        <v>194546466.00036621</v>
      </c>
      <c r="BU159" s="49">
        <v>71400</v>
      </c>
      <c r="BV159" s="49">
        <v>18303908</v>
      </c>
      <c r="BW159" s="49">
        <v>3.327267597717383E-3</v>
      </c>
    </row>
    <row r="160" spans="1:75" ht="19" customHeight="1" x14ac:dyDescent="0.25">
      <c r="A160" s="43" t="s">
        <v>315</v>
      </c>
      <c r="B160" s="43" t="s">
        <v>83</v>
      </c>
      <c r="C160" s="43" t="s">
        <v>87</v>
      </c>
      <c r="D160" s="43" t="s">
        <v>109</v>
      </c>
      <c r="E160" s="43" t="s">
        <v>647</v>
      </c>
      <c r="F160" s="43" t="s">
        <v>80</v>
      </c>
      <c r="G160" s="44">
        <v>15.27377426570342</v>
      </c>
      <c r="H160" s="44">
        <v>5.2500009536743164</v>
      </c>
      <c r="I160" s="44">
        <v>5.2500009536743164</v>
      </c>
      <c r="J160" s="44" t="s">
        <v>81</v>
      </c>
      <c r="K160" s="44">
        <v>3.470000028610229</v>
      </c>
      <c r="L160" s="44">
        <v>3.47</v>
      </c>
      <c r="M160" s="44">
        <v>4</v>
      </c>
      <c r="N160" s="44">
        <v>4.5</v>
      </c>
      <c r="O160" s="44">
        <v>3.8900001049041748</v>
      </c>
      <c r="P160" s="44">
        <v>4.2100000381469727</v>
      </c>
      <c r="Q160" s="43">
        <v>4.3</v>
      </c>
      <c r="R160" s="43">
        <v>4.29</v>
      </c>
      <c r="S160" s="43">
        <v>4.5</v>
      </c>
      <c r="T160" s="43">
        <v>4.25</v>
      </c>
      <c r="U160" s="43">
        <v>4.28</v>
      </c>
      <c r="V160" s="43">
        <v>4.24</v>
      </c>
      <c r="W160" s="43">
        <v>4.0599999999999996</v>
      </c>
      <c r="X160" s="43">
        <v>4.08</v>
      </c>
      <c r="Y160" s="43">
        <v>4.1900000000000004</v>
      </c>
      <c r="Z160" s="43">
        <v>4.18</v>
      </c>
      <c r="AA160" s="43">
        <v>4.13</v>
      </c>
      <c r="AB160" s="43">
        <v>4.1100000000000003</v>
      </c>
      <c r="AC160" s="43">
        <v>4.04</v>
      </c>
      <c r="AD160" s="43">
        <v>4.09</v>
      </c>
      <c r="AE160" s="43">
        <v>4.03</v>
      </c>
      <c r="AF160" s="43">
        <v>4.1900000000000004</v>
      </c>
      <c r="AG160" s="43">
        <v>4.1500000000000004</v>
      </c>
      <c r="AH160" s="43">
        <v>4.1500000000000004</v>
      </c>
      <c r="AI160" s="43">
        <v>4.1399999999999997</v>
      </c>
      <c r="AJ160" s="43">
        <v>4.07</v>
      </c>
      <c r="AK160" s="43">
        <v>4.09</v>
      </c>
      <c r="AL160" s="43">
        <v>4.05</v>
      </c>
      <c r="AM160" s="43">
        <v>4</v>
      </c>
      <c r="AN160" s="43">
        <v>3.99</v>
      </c>
      <c r="AO160" s="43">
        <v>4.08</v>
      </c>
      <c r="AP160" s="43">
        <v>4.12</v>
      </c>
      <c r="AQ160" s="43">
        <v>4.2300000000000004</v>
      </c>
      <c r="AR160" s="43">
        <v>7</v>
      </c>
      <c r="AS160" s="43">
        <v>4.62</v>
      </c>
      <c r="AT160" s="43">
        <v>2.5</v>
      </c>
      <c r="AU160" s="43">
        <v>3.52</v>
      </c>
      <c r="AV160" s="43">
        <v>6.25</v>
      </c>
      <c r="AW160" s="43">
        <v>-0.78</v>
      </c>
      <c r="AX160" s="43">
        <v>-0.5</v>
      </c>
      <c r="AY160" s="43">
        <v>0.75</v>
      </c>
      <c r="AZ160" s="43">
        <v>2.25</v>
      </c>
      <c r="BA160" s="43">
        <v>3.25</v>
      </c>
      <c r="BB160" s="43">
        <v>2.72</v>
      </c>
      <c r="BC160" s="43">
        <v>0.42</v>
      </c>
      <c r="BD160" s="43">
        <v>0.75</v>
      </c>
      <c r="BE160" s="43">
        <v>0.5</v>
      </c>
      <c r="BF160" s="43">
        <v>0.25</v>
      </c>
      <c r="BG160" s="43">
        <v>3.12</v>
      </c>
      <c r="BH160" s="43">
        <v>3.02</v>
      </c>
      <c r="BI160" s="43">
        <v>3.5</v>
      </c>
      <c r="BJ160" s="43">
        <v>0.75</v>
      </c>
      <c r="BK160" s="43">
        <v>1.2</v>
      </c>
      <c r="BL160" s="43">
        <v>1.27</v>
      </c>
      <c r="BM160" s="43">
        <v>0.74</v>
      </c>
      <c r="BN160" s="43">
        <v>-1.01</v>
      </c>
      <c r="BO160" s="43">
        <v>-0.64</v>
      </c>
      <c r="BP160" s="43">
        <v>2.12</v>
      </c>
      <c r="BQ160" s="43">
        <v>2.5</v>
      </c>
      <c r="BR160" s="43">
        <v>5.75</v>
      </c>
      <c r="BS160" s="43">
        <v>3.9</v>
      </c>
      <c r="BT160" s="49">
        <v>11662600</v>
      </c>
      <c r="BU160" s="49">
        <v>2312900</v>
      </c>
      <c r="BV160" s="49">
        <v>1725601</v>
      </c>
      <c r="BW160" s="49">
        <v>5.0311166949949609E-2</v>
      </c>
    </row>
    <row r="161" spans="1:75" ht="19" customHeight="1" x14ac:dyDescent="0.25">
      <c r="A161" s="43" t="s">
        <v>466</v>
      </c>
      <c r="B161" s="43" t="s">
        <v>96</v>
      </c>
      <c r="C161" s="43" t="s">
        <v>124</v>
      </c>
      <c r="D161" s="43" t="s">
        <v>125</v>
      </c>
      <c r="E161" s="43" t="s">
        <v>647</v>
      </c>
      <c r="F161" s="43" t="s">
        <v>80</v>
      </c>
      <c r="G161" s="44">
        <v>11.111111111111111</v>
      </c>
      <c r="H161" s="44">
        <v>9.2307699361496685</v>
      </c>
      <c r="I161" s="44">
        <v>9.2307699361496685</v>
      </c>
      <c r="J161" s="44" t="s">
        <v>81</v>
      </c>
      <c r="K161" s="44">
        <v>2.339999914169312</v>
      </c>
      <c r="L161" s="44">
        <v>2.4</v>
      </c>
      <c r="M161" s="44">
        <v>2.5999999046325679</v>
      </c>
      <c r="N161" s="44">
        <v>3.2599999904632568</v>
      </c>
      <c r="O161" s="44">
        <v>2.5</v>
      </c>
      <c r="P161" s="44">
        <v>2.839999914169312</v>
      </c>
      <c r="Q161" s="43">
        <v>2.83</v>
      </c>
      <c r="R161" s="43">
        <v>2.8</v>
      </c>
      <c r="S161" s="43">
        <v>2.7</v>
      </c>
      <c r="T161" s="43">
        <v>2.79</v>
      </c>
      <c r="U161" s="43">
        <v>3.08</v>
      </c>
      <c r="V161" s="43">
        <v>2.95</v>
      </c>
      <c r="W161" s="43">
        <v>3.23</v>
      </c>
      <c r="X161" s="43">
        <v>3.26</v>
      </c>
      <c r="Y161" s="43">
        <v>3.15</v>
      </c>
      <c r="Z161" s="43">
        <v>3.06</v>
      </c>
      <c r="AA161" s="43">
        <v>3.03</v>
      </c>
      <c r="AB161" s="43">
        <v>2.96</v>
      </c>
      <c r="AC161" s="43">
        <v>2.95</v>
      </c>
      <c r="AD161" s="43">
        <v>3.01</v>
      </c>
      <c r="AE161" s="43">
        <v>2.98</v>
      </c>
      <c r="AF161" s="43">
        <v>2.98</v>
      </c>
      <c r="AG161" s="43">
        <v>2.93</v>
      </c>
      <c r="AH161" s="43">
        <v>2.84</v>
      </c>
      <c r="AI161" s="43">
        <v>2.83</v>
      </c>
      <c r="AJ161" s="43">
        <v>2.79</v>
      </c>
      <c r="AK161" s="43">
        <v>2.79</v>
      </c>
      <c r="AL161" s="43">
        <v>2.75</v>
      </c>
      <c r="AM161" s="43">
        <v>2.74</v>
      </c>
      <c r="AN161" s="43">
        <v>2.75</v>
      </c>
      <c r="AO161" s="43">
        <v>2.72</v>
      </c>
      <c r="AP161" s="43">
        <v>2.76</v>
      </c>
      <c r="AQ161" s="43">
        <v>2.86</v>
      </c>
      <c r="AR161" s="43">
        <v>7.31</v>
      </c>
      <c r="AS161" s="43">
        <v>4.2300000000000004</v>
      </c>
      <c r="AT161" s="43">
        <v>1.92</v>
      </c>
      <c r="AU161" s="43">
        <v>6.92</v>
      </c>
      <c r="AV161" s="43">
        <v>10.45</v>
      </c>
      <c r="AW161" s="43">
        <v>13.46</v>
      </c>
      <c r="AX161" s="43">
        <v>17.32</v>
      </c>
      <c r="AY161" s="43">
        <v>16.54</v>
      </c>
      <c r="AZ161" s="43">
        <v>18.079999999999998</v>
      </c>
      <c r="BA161" s="43">
        <v>15.77</v>
      </c>
      <c r="BB161" s="43">
        <v>12.31</v>
      </c>
      <c r="BC161" s="43">
        <v>12.88</v>
      </c>
      <c r="BD161" s="43">
        <v>13.08</v>
      </c>
      <c r="BE161" s="43">
        <v>14</v>
      </c>
      <c r="BF161" s="43">
        <v>12.31</v>
      </c>
      <c r="BG161" s="43">
        <v>13.08</v>
      </c>
      <c r="BH161" s="43">
        <v>9.23</v>
      </c>
      <c r="BI161" s="43">
        <v>8.57</v>
      </c>
      <c r="BJ161" s="43">
        <v>7.67</v>
      </c>
      <c r="BK161" s="43">
        <v>6.15</v>
      </c>
      <c r="BL161" s="43">
        <v>4.93</v>
      </c>
      <c r="BM161" s="43">
        <v>4.2300000000000004</v>
      </c>
      <c r="BN161" s="43">
        <v>3.86</v>
      </c>
      <c r="BO161" s="43">
        <v>4.8099999999999996</v>
      </c>
      <c r="BP161" s="43">
        <v>4.2300000000000004</v>
      </c>
      <c r="BQ161" s="43">
        <v>6.15</v>
      </c>
      <c r="BR161" s="43">
        <v>8.85</v>
      </c>
      <c r="BS161" s="43">
        <v>2.8</v>
      </c>
      <c r="BT161" s="49">
        <v>320756788.23471069</v>
      </c>
      <c r="BU161" s="49">
        <v>6337500</v>
      </c>
      <c r="BV161" s="49">
        <v>28229109</v>
      </c>
      <c r="BW161" s="49">
        <v>1.602505413826558E-2</v>
      </c>
    </row>
    <row r="162" spans="1:75" ht="19" customHeight="1" x14ac:dyDescent="0.25">
      <c r="A162" s="43" t="s">
        <v>558</v>
      </c>
      <c r="B162" s="43" t="s">
        <v>106</v>
      </c>
      <c r="C162" s="43" t="s">
        <v>104</v>
      </c>
      <c r="D162" s="43" t="s">
        <v>78</v>
      </c>
      <c r="E162" s="43" t="s">
        <v>647</v>
      </c>
      <c r="F162" s="43" t="s">
        <v>80</v>
      </c>
      <c r="G162" s="44">
        <v>26.462397504082841</v>
      </c>
      <c r="H162" s="44">
        <v>1.651978191526793</v>
      </c>
      <c r="I162" s="44">
        <v>1.651978191526793</v>
      </c>
      <c r="J162" s="44" t="s">
        <v>81</v>
      </c>
      <c r="K162" s="44">
        <v>7.179999828338623</v>
      </c>
      <c r="L162" s="44">
        <v>7.43</v>
      </c>
      <c r="M162" s="44">
        <v>9.0799999237060547</v>
      </c>
      <c r="N162" s="44">
        <v>9.5</v>
      </c>
      <c r="O162" s="44">
        <v>8.5100002288818359</v>
      </c>
      <c r="P162" s="44">
        <v>9.2299995422363281</v>
      </c>
      <c r="Q162" s="43">
        <v>9.5</v>
      </c>
      <c r="R162" s="43">
        <v>9.25</v>
      </c>
      <c r="S162" s="43">
        <v>9.26</v>
      </c>
      <c r="T162" s="43">
        <v>9.2799999999999994</v>
      </c>
      <c r="U162" s="43">
        <v>9.08</v>
      </c>
      <c r="V162" s="43">
        <v>8.9</v>
      </c>
      <c r="W162" s="43">
        <v>8.77</v>
      </c>
      <c r="X162" s="43">
        <v>8.85</v>
      </c>
      <c r="Y162" s="43">
        <v>8.85</v>
      </c>
      <c r="Z162" s="43">
        <v>8.76</v>
      </c>
      <c r="AA162" s="43">
        <v>8.82</v>
      </c>
      <c r="AB162" s="43">
        <v>8.8800000000000008</v>
      </c>
      <c r="AC162" s="43">
        <v>9.15</v>
      </c>
      <c r="AD162" s="43">
        <v>9.1999999999999993</v>
      </c>
      <c r="AE162" s="43">
        <v>9.1</v>
      </c>
      <c r="AF162" s="43">
        <v>8.99</v>
      </c>
      <c r="AG162" s="43">
        <v>9.07</v>
      </c>
      <c r="AH162" s="43">
        <v>8.99</v>
      </c>
      <c r="AI162" s="43">
        <v>8.9499999999999993</v>
      </c>
      <c r="AJ162" s="43">
        <v>9.0299999999999994</v>
      </c>
      <c r="AK162" s="43">
        <v>9.06</v>
      </c>
      <c r="AL162" s="43">
        <v>9.02</v>
      </c>
      <c r="AM162" s="43">
        <v>9.08</v>
      </c>
      <c r="AN162" s="43">
        <v>9.08</v>
      </c>
      <c r="AO162" s="43">
        <v>9.14</v>
      </c>
      <c r="AP162" s="43">
        <v>9.18</v>
      </c>
      <c r="AQ162" s="43">
        <v>9.24</v>
      </c>
      <c r="AR162" s="43">
        <v>1.32</v>
      </c>
      <c r="AS162" s="43">
        <v>-2.2599999999999998</v>
      </c>
      <c r="AT162" s="43">
        <v>1.22</v>
      </c>
      <c r="AU162" s="43">
        <v>-1.49</v>
      </c>
      <c r="AV162" s="43">
        <v>-4.74</v>
      </c>
      <c r="AW162" s="43">
        <v>-3.58</v>
      </c>
      <c r="AX162" s="43">
        <v>-5.29</v>
      </c>
      <c r="AY162" s="43">
        <v>-3.48</v>
      </c>
      <c r="AZ162" s="43">
        <v>-4.3099999999999996</v>
      </c>
      <c r="BA162" s="43">
        <v>-3.58</v>
      </c>
      <c r="BB162" s="43">
        <v>-4.5199999999999996</v>
      </c>
      <c r="BC162" s="43">
        <v>-3.03</v>
      </c>
      <c r="BD162" s="43">
        <v>0.66</v>
      </c>
      <c r="BE162" s="43">
        <v>-0.11</v>
      </c>
      <c r="BF162" s="43">
        <v>-2.42</v>
      </c>
      <c r="BG162" s="43">
        <v>-1.21</v>
      </c>
      <c r="BH162" s="43">
        <v>-1.07</v>
      </c>
      <c r="BI162" s="43">
        <v>-1.87</v>
      </c>
      <c r="BJ162" s="43">
        <v>-1.87</v>
      </c>
      <c r="BK162" s="43">
        <v>-0.65</v>
      </c>
      <c r="BL162" s="43">
        <v>-0.77</v>
      </c>
      <c r="BM162" s="43">
        <v>-1.32</v>
      </c>
      <c r="BN162" s="43">
        <v>-0.11</v>
      </c>
      <c r="BO162" s="43">
        <v>-0.61</v>
      </c>
      <c r="BP162" s="43">
        <v>0.33</v>
      </c>
      <c r="BQ162" s="43">
        <v>0</v>
      </c>
      <c r="BR162" s="43">
        <v>1.76</v>
      </c>
      <c r="BS162" s="43">
        <v>8.51</v>
      </c>
      <c r="BT162" s="49">
        <v>1667596465.9881589</v>
      </c>
      <c r="BU162" s="49">
        <v>83980300</v>
      </c>
      <c r="BV162" s="49">
        <v>160141949</v>
      </c>
      <c r="BW162" s="49">
        <v>5.050015970518755E-2</v>
      </c>
    </row>
    <row r="163" spans="1:75" ht="19" customHeight="1" x14ac:dyDescent="0.25">
      <c r="A163" s="43" t="s">
        <v>561</v>
      </c>
      <c r="B163" s="43" t="s">
        <v>96</v>
      </c>
      <c r="C163" s="43" t="s">
        <v>124</v>
      </c>
      <c r="D163" s="43" t="s">
        <v>109</v>
      </c>
      <c r="E163" s="43" t="s">
        <v>654</v>
      </c>
      <c r="F163" s="43" t="s">
        <v>80</v>
      </c>
      <c r="G163" s="44">
        <v>21.262462024316321</v>
      </c>
      <c r="H163" s="44">
        <v>66.027391354615943</v>
      </c>
      <c r="I163" s="44">
        <v>66.027391354615943</v>
      </c>
      <c r="J163" s="44" t="s">
        <v>81</v>
      </c>
      <c r="K163" s="44">
        <v>3.0099999904632568</v>
      </c>
      <c r="L163" s="44">
        <v>3.1</v>
      </c>
      <c r="M163" s="44">
        <v>3.6500000953674321</v>
      </c>
      <c r="N163" s="44">
        <v>7.4600000381469727</v>
      </c>
      <c r="O163" s="44">
        <v>3.5999999046325679</v>
      </c>
      <c r="P163" s="44">
        <v>6.059999942779541</v>
      </c>
      <c r="Q163" s="43">
        <v>4.41</v>
      </c>
      <c r="R163" s="43">
        <v>4.3</v>
      </c>
      <c r="S163" s="43">
        <v>4.72</v>
      </c>
      <c r="T163" s="43">
        <v>5.68</v>
      </c>
      <c r="U163" s="43">
        <v>5.35</v>
      </c>
      <c r="V163" s="43">
        <v>5.18</v>
      </c>
      <c r="W163" s="43">
        <v>5.16</v>
      </c>
      <c r="X163" s="43">
        <v>5.6</v>
      </c>
      <c r="Y163" s="43">
        <v>6.08</v>
      </c>
      <c r="Z163" s="43">
        <v>5.82</v>
      </c>
      <c r="AA163" s="43">
        <v>6.43</v>
      </c>
      <c r="AB163" s="43">
        <v>6.88</v>
      </c>
      <c r="AC163" s="43">
        <v>7.46</v>
      </c>
      <c r="AD163" s="43">
        <v>6.44</v>
      </c>
      <c r="AE163" s="43">
        <v>6.45</v>
      </c>
      <c r="AF163" s="43">
        <v>5.95</v>
      </c>
      <c r="AG163" s="43">
        <v>5.89</v>
      </c>
      <c r="AH163" s="43">
        <v>6.19</v>
      </c>
      <c r="AI163" s="43">
        <v>5.92</v>
      </c>
      <c r="AJ163" s="43">
        <v>5.9</v>
      </c>
      <c r="AK163" s="43">
        <v>5.71</v>
      </c>
      <c r="AL163" s="43">
        <v>5.7</v>
      </c>
      <c r="AM163" s="43">
        <v>5.8</v>
      </c>
      <c r="AN163" s="43">
        <v>5.65</v>
      </c>
      <c r="AO163" s="43">
        <v>5.65</v>
      </c>
      <c r="AP163" s="43">
        <v>5.91</v>
      </c>
      <c r="AQ163" s="43">
        <v>6.77</v>
      </c>
      <c r="AR163" s="43">
        <v>13.42</v>
      </c>
      <c r="AS163" s="43">
        <v>9.59</v>
      </c>
      <c r="AT163" s="43">
        <v>28.22</v>
      </c>
      <c r="AU163" s="43">
        <v>36.71</v>
      </c>
      <c r="AV163" s="43">
        <v>41.37</v>
      </c>
      <c r="AW163" s="43">
        <v>31.78</v>
      </c>
      <c r="AX163" s="43">
        <v>38.08</v>
      </c>
      <c r="AY163" s="43">
        <v>52.33</v>
      </c>
      <c r="AZ163" s="43">
        <v>47.64</v>
      </c>
      <c r="BA163" s="43">
        <v>55.07</v>
      </c>
      <c r="BB163" s="43">
        <v>70.14</v>
      </c>
      <c r="BC163" s="43">
        <v>83.01</v>
      </c>
      <c r="BD163" s="43">
        <v>77.81</v>
      </c>
      <c r="BE163" s="43">
        <v>68.22</v>
      </c>
      <c r="BF163" s="43">
        <v>60.55</v>
      </c>
      <c r="BG163" s="43">
        <v>52.05</v>
      </c>
      <c r="BH163" s="43">
        <v>56.99</v>
      </c>
      <c r="BI163" s="43">
        <v>60.27</v>
      </c>
      <c r="BJ163" s="43">
        <v>55.62</v>
      </c>
      <c r="BK163" s="43">
        <v>56.26</v>
      </c>
      <c r="BL163" s="43">
        <v>47.26</v>
      </c>
      <c r="BM163" s="43">
        <v>47.96</v>
      </c>
      <c r="BN163" s="43">
        <v>51.23</v>
      </c>
      <c r="BO163" s="43">
        <v>48.78</v>
      </c>
      <c r="BP163" s="43">
        <v>50.68</v>
      </c>
      <c r="BQ163" s="43">
        <v>61.1</v>
      </c>
      <c r="BR163" s="43">
        <v>64.33</v>
      </c>
      <c r="BS163" s="43">
        <v>4.8099999999999996</v>
      </c>
      <c r="BT163" s="49">
        <v>237732171.21148109</v>
      </c>
      <c r="BU163" s="49">
        <v>135532000</v>
      </c>
      <c r="BV163" s="49">
        <v>13481972</v>
      </c>
      <c r="BW163" s="49">
        <v>0.108446449822029</v>
      </c>
    </row>
    <row r="164" spans="1:75" ht="19" customHeight="1" x14ac:dyDescent="0.25">
      <c r="A164" s="43" t="s">
        <v>620</v>
      </c>
      <c r="B164" s="43" t="s">
        <v>106</v>
      </c>
      <c r="C164" s="43" t="s">
        <v>87</v>
      </c>
      <c r="D164" s="43" t="s">
        <v>109</v>
      </c>
      <c r="E164" s="43" t="s">
        <v>656</v>
      </c>
      <c r="F164" s="43" t="s">
        <v>80</v>
      </c>
      <c r="G164" s="44">
        <v>-1.6064241646516779</v>
      </c>
      <c r="H164" s="44">
        <v>10.20408143405367</v>
      </c>
      <c r="I164" s="44">
        <v>10.20408143405367</v>
      </c>
      <c r="J164" s="44" t="s">
        <v>81</v>
      </c>
      <c r="K164" s="44">
        <v>4.9800000190734863</v>
      </c>
      <c r="L164" s="44">
        <v>5.23</v>
      </c>
      <c r="M164" s="44">
        <v>4.9000000953674316</v>
      </c>
      <c r="N164" s="44">
        <v>5.4000000953674316</v>
      </c>
      <c r="O164" s="44">
        <v>4.630000114440918</v>
      </c>
      <c r="P164" s="44">
        <v>5.4000000953674316</v>
      </c>
      <c r="Q164" s="43">
        <v>4.9000000000000004</v>
      </c>
      <c r="R164" s="43">
        <v>4.63</v>
      </c>
      <c r="S164" s="43">
        <v>4.66</v>
      </c>
      <c r="T164" s="43">
        <v>4.78</v>
      </c>
      <c r="U164" s="43">
        <v>4.7</v>
      </c>
      <c r="V164" s="43">
        <v>5.05</v>
      </c>
      <c r="W164" s="43">
        <v>5.03</v>
      </c>
      <c r="X164" s="43">
        <v>5.09</v>
      </c>
      <c r="Y164" s="43">
        <v>4.91</v>
      </c>
      <c r="Z164" s="43">
        <v>4.91</v>
      </c>
      <c r="AA164" s="43">
        <v>4.91</v>
      </c>
      <c r="AB164" s="43">
        <v>4.91</v>
      </c>
      <c r="AC164" s="43">
        <v>4.91</v>
      </c>
      <c r="AD164" s="43">
        <v>5.0999999999999996</v>
      </c>
      <c r="AE164" s="43">
        <v>5.0999999999999996</v>
      </c>
      <c r="AF164" s="43">
        <v>5.0999999999999996</v>
      </c>
      <c r="AG164" s="43">
        <v>5.05</v>
      </c>
      <c r="AH164" s="43">
        <v>4.88</v>
      </c>
      <c r="AI164" s="43">
        <v>4.88</v>
      </c>
      <c r="AJ164" s="43">
        <v>5</v>
      </c>
      <c r="AK164" s="43">
        <v>5.0999999999999996</v>
      </c>
      <c r="AL164" s="43">
        <v>5.0999999999999996</v>
      </c>
      <c r="AM164" s="43">
        <v>5.0999999999999996</v>
      </c>
      <c r="AN164" s="43">
        <v>5.0999999999999996</v>
      </c>
      <c r="AO164" s="43">
        <v>5.15</v>
      </c>
      <c r="AP164" s="43">
        <v>5.4</v>
      </c>
      <c r="AQ164" s="43">
        <v>5.4</v>
      </c>
      <c r="AR164" s="43">
        <v>-2.04</v>
      </c>
      <c r="AS164" s="43">
        <v>-5.47</v>
      </c>
      <c r="AT164" s="43">
        <v>-4.97</v>
      </c>
      <c r="AU164" s="43">
        <v>-4.08</v>
      </c>
      <c r="AV164" s="43">
        <v>-4.08</v>
      </c>
      <c r="AW164" s="43">
        <v>3.06</v>
      </c>
      <c r="AX164" s="43">
        <v>2.76</v>
      </c>
      <c r="AY164" s="43">
        <v>0.1</v>
      </c>
      <c r="AZ164" s="43">
        <v>0.1</v>
      </c>
      <c r="BA164" s="43">
        <v>0.1</v>
      </c>
      <c r="BB164" s="43">
        <v>0.1</v>
      </c>
      <c r="BC164" s="43">
        <v>0.1</v>
      </c>
      <c r="BD164" s="43">
        <v>0.1</v>
      </c>
      <c r="BE164" s="43">
        <v>4.08</v>
      </c>
      <c r="BF164" s="43">
        <v>4.08</v>
      </c>
      <c r="BG164" s="43">
        <v>4.08</v>
      </c>
      <c r="BH164" s="43">
        <v>3.06</v>
      </c>
      <c r="BI164" s="43">
        <v>-0.51</v>
      </c>
      <c r="BJ164" s="43">
        <v>-0.51</v>
      </c>
      <c r="BK164" s="43">
        <v>2.04</v>
      </c>
      <c r="BL164" s="43">
        <v>4.08</v>
      </c>
      <c r="BM164" s="43">
        <v>4.08</v>
      </c>
      <c r="BN164" s="43">
        <v>4.08</v>
      </c>
      <c r="BO164" s="43">
        <v>4.08</v>
      </c>
      <c r="BP164" s="43">
        <v>5.0999999999999996</v>
      </c>
      <c r="BQ164" s="43">
        <v>10.199999999999999</v>
      </c>
      <c r="BR164" s="43">
        <v>10.199999999999999</v>
      </c>
      <c r="BS164" s="43">
        <v>4.6900000000000004</v>
      </c>
      <c r="BT164" s="49">
        <v>62127591.209173203</v>
      </c>
      <c r="BU164" s="49">
        <v>52500</v>
      </c>
      <c r="BV164" s="49">
        <v>2192402</v>
      </c>
      <c r="BW164" s="49">
        <v>0.17620308684265021</v>
      </c>
    </row>
    <row r="165" spans="1:75" ht="19" customHeight="1" x14ac:dyDescent="0.25">
      <c r="A165" s="43" t="s">
        <v>659</v>
      </c>
      <c r="B165" s="43" t="s">
        <v>106</v>
      </c>
      <c r="C165" s="43" t="s">
        <v>87</v>
      </c>
      <c r="D165" s="43" t="s">
        <v>109</v>
      </c>
      <c r="E165" s="43" t="s">
        <v>656</v>
      </c>
      <c r="F165" s="43" t="s">
        <v>80</v>
      </c>
      <c r="G165" s="44">
        <v>20.310830367198349</v>
      </c>
      <c r="H165" s="44">
        <v>4.4097983851851774</v>
      </c>
      <c r="I165" s="44">
        <v>4.4097983851851774</v>
      </c>
      <c r="J165" s="44" t="s">
        <v>81</v>
      </c>
      <c r="K165" s="44">
        <v>18.659999847412109</v>
      </c>
      <c r="L165" s="44">
        <v>20.87</v>
      </c>
      <c r="M165" s="44">
        <v>22.45000076293945</v>
      </c>
      <c r="N165" s="44">
        <v>23.54999923706055</v>
      </c>
      <c r="O165" s="44">
        <v>21.370000839233398</v>
      </c>
      <c r="P165" s="44">
        <v>23.440000534057621</v>
      </c>
      <c r="Q165" s="43">
        <v>23.06</v>
      </c>
      <c r="R165" s="43">
        <v>23.25</v>
      </c>
      <c r="S165" s="43">
        <v>22.7</v>
      </c>
      <c r="T165" s="43">
        <v>22.99</v>
      </c>
      <c r="U165" s="43">
        <v>23.49</v>
      </c>
      <c r="V165" s="43">
        <v>23.5</v>
      </c>
      <c r="W165" s="43">
        <v>22.94</v>
      </c>
      <c r="X165" s="43">
        <v>23.15</v>
      </c>
      <c r="Y165" s="43">
        <v>23.55</v>
      </c>
      <c r="Z165" s="43">
        <v>23.49</v>
      </c>
      <c r="AA165" s="43">
        <v>23.44</v>
      </c>
      <c r="AB165" s="43">
        <v>23.25</v>
      </c>
      <c r="AC165" s="43">
        <v>23.3</v>
      </c>
      <c r="AD165" s="43">
        <v>23.32</v>
      </c>
      <c r="AE165" s="43">
        <v>23.45</v>
      </c>
      <c r="AF165" s="43">
        <v>23.36</v>
      </c>
      <c r="AG165" s="43">
        <v>23.3</v>
      </c>
      <c r="AH165" s="43">
        <v>23.42</v>
      </c>
      <c r="AI165" s="43">
        <v>23.48</v>
      </c>
      <c r="AJ165" s="43">
        <v>23.44</v>
      </c>
      <c r="AK165" s="43">
        <v>23.49</v>
      </c>
      <c r="AL165" s="43">
        <v>23.48</v>
      </c>
      <c r="AM165" s="43">
        <v>23.5</v>
      </c>
      <c r="AN165" s="43">
        <v>23.49</v>
      </c>
      <c r="AO165" s="43">
        <v>23.47</v>
      </c>
      <c r="AP165" s="43">
        <v>23.44</v>
      </c>
      <c r="AQ165" s="43">
        <v>23.49</v>
      </c>
      <c r="AR165" s="43">
        <v>1.83</v>
      </c>
      <c r="AS165" s="43">
        <v>1.36</v>
      </c>
      <c r="AT165" s="43">
        <v>0.22</v>
      </c>
      <c r="AU165" s="43">
        <v>2.2000000000000002</v>
      </c>
      <c r="AV165" s="43">
        <v>4.21</v>
      </c>
      <c r="AW165" s="43">
        <v>1.1399999999999999</v>
      </c>
      <c r="AX165" s="43">
        <v>1.67</v>
      </c>
      <c r="AY165" s="43">
        <v>2.74</v>
      </c>
      <c r="AZ165" s="43">
        <v>4.45</v>
      </c>
      <c r="BA165" s="43">
        <v>4.01</v>
      </c>
      <c r="BB165" s="43">
        <v>2.85</v>
      </c>
      <c r="BC165" s="43">
        <v>3.25</v>
      </c>
      <c r="BD165" s="43">
        <v>3.52</v>
      </c>
      <c r="BE165" s="43">
        <v>3.61</v>
      </c>
      <c r="BF165" s="43">
        <v>4.05</v>
      </c>
      <c r="BG165" s="43">
        <v>3.61</v>
      </c>
      <c r="BH165" s="43">
        <v>3.54</v>
      </c>
      <c r="BI165" s="43">
        <v>4.2300000000000004</v>
      </c>
      <c r="BJ165" s="43">
        <v>4.3899999999999997</v>
      </c>
      <c r="BK165" s="43">
        <v>4.28</v>
      </c>
      <c r="BL165" s="43">
        <v>4.2300000000000004</v>
      </c>
      <c r="BM165" s="43">
        <v>3.94</v>
      </c>
      <c r="BN165" s="43">
        <v>4.59</v>
      </c>
      <c r="BO165" s="43">
        <v>4.28</v>
      </c>
      <c r="BP165" s="43">
        <v>4.28</v>
      </c>
      <c r="BQ165" s="43">
        <v>4.25</v>
      </c>
      <c r="BR165" s="43">
        <v>4.41</v>
      </c>
      <c r="BS165" s="43">
        <v>22.5</v>
      </c>
      <c r="BT165" s="49">
        <v>2608083938.6329651</v>
      </c>
      <c r="BU165" s="49">
        <v>4849700</v>
      </c>
      <c r="BV165" s="49">
        <v>95140980</v>
      </c>
      <c r="BW165" s="49">
        <v>5.6172114266638826E-3</v>
      </c>
    </row>
    <row r="166" spans="1:75" ht="19" customHeight="1" x14ac:dyDescent="0.25">
      <c r="A166" s="43" t="s">
        <v>660</v>
      </c>
      <c r="B166" s="43" t="s">
        <v>118</v>
      </c>
      <c r="C166" s="43" t="s">
        <v>87</v>
      </c>
      <c r="D166" s="43" t="s">
        <v>98</v>
      </c>
      <c r="E166" s="43" t="s">
        <v>656</v>
      </c>
      <c r="F166" s="43" t="s">
        <v>80</v>
      </c>
      <c r="G166" s="44">
        <v>18.490344173189481</v>
      </c>
      <c r="H166" s="44">
        <v>9.5802495509018133</v>
      </c>
      <c r="I166" s="44">
        <v>9.5802495509018133</v>
      </c>
      <c r="J166" s="44" t="s">
        <v>81</v>
      </c>
      <c r="K166" s="44">
        <v>17.090000152587891</v>
      </c>
      <c r="L166" s="44">
        <v>17.59</v>
      </c>
      <c r="M166" s="44">
        <v>20.25</v>
      </c>
      <c r="N166" s="44">
        <v>22.370000839233398</v>
      </c>
      <c r="O166" s="44">
        <v>20.20000076293945</v>
      </c>
      <c r="P166" s="44">
        <v>22.190000534057621</v>
      </c>
      <c r="Q166" s="43">
        <v>21.35</v>
      </c>
      <c r="R166" s="43">
        <v>21.48</v>
      </c>
      <c r="S166" s="43">
        <v>22.32</v>
      </c>
      <c r="T166" s="43">
        <v>21.94</v>
      </c>
      <c r="U166" s="43">
        <v>21.99</v>
      </c>
      <c r="V166" s="43">
        <v>21.99</v>
      </c>
      <c r="W166" s="43">
        <v>21.58</v>
      </c>
      <c r="X166" s="43">
        <v>21.73</v>
      </c>
      <c r="Y166" s="43">
        <v>21.8</v>
      </c>
      <c r="Z166" s="43">
        <v>21.62</v>
      </c>
      <c r="AA166" s="43">
        <v>21.54</v>
      </c>
      <c r="AB166" s="43">
        <v>21.73</v>
      </c>
      <c r="AC166" s="43">
        <v>21.98</v>
      </c>
      <c r="AD166" s="43">
        <v>21.83</v>
      </c>
      <c r="AE166" s="43">
        <v>21.88</v>
      </c>
      <c r="AF166" s="43">
        <v>21.92</v>
      </c>
      <c r="AG166" s="43">
        <v>21.72</v>
      </c>
      <c r="AH166" s="43">
        <v>21.78</v>
      </c>
      <c r="AI166" s="43">
        <v>21.78</v>
      </c>
      <c r="AJ166" s="43">
        <v>22.19</v>
      </c>
      <c r="AK166" s="43">
        <v>22.13</v>
      </c>
      <c r="AL166" s="43">
        <v>22.04</v>
      </c>
      <c r="AM166" s="43">
        <v>22.08</v>
      </c>
      <c r="AN166" s="43">
        <v>22.15</v>
      </c>
      <c r="AO166" s="43">
        <v>22.23</v>
      </c>
      <c r="AP166" s="43">
        <v>22.37</v>
      </c>
      <c r="AQ166" s="43">
        <v>22.3</v>
      </c>
      <c r="AR166" s="43">
        <v>1.53</v>
      </c>
      <c r="AS166" s="43">
        <v>3.75</v>
      </c>
      <c r="AT166" s="43">
        <v>7.51</v>
      </c>
      <c r="AU166" s="43">
        <v>5.04</v>
      </c>
      <c r="AV166" s="43">
        <v>7.16</v>
      </c>
      <c r="AW166" s="43">
        <v>6.25</v>
      </c>
      <c r="AX166" s="43">
        <v>6.31</v>
      </c>
      <c r="AY166" s="43">
        <v>6.07</v>
      </c>
      <c r="AZ166" s="43">
        <v>6.11</v>
      </c>
      <c r="BA166" s="43">
        <v>6.02</v>
      </c>
      <c r="BB166" s="43">
        <v>6.12</v>
      </c>
      <c r="BC166" s="43">
        <v>7.16</v>
      </c>
      <c r="BD166" s="43">
        <v>7.62</v>
      </c>
      <c r="BE166" s="43">
        <v>6.71</v>
      </c>
      <c r="BF166" s="43">
        <v>7.74</v>
      </c>
      <c r="BG166" s="43">
        <v>7.11</v>
      </c>
      <c r="BH166" s="43">
        <v>7.06</v>
      </c>
      <c r="BI166" s="43">
        <v>7.09</v>
      </c>
      <c r="BJ166" s="43">
        <v>7.11</v>
      </c>
      <c r="BK166" s="43">
        <v>9.0299999999999994</v>
      </c>
      <c r="BL166" s="43">
        <v>7.85</v>
      </c>
      <c r="BM166" s="43">
        <v>8.6199999999999992</v>
      </c>
      <c r="BN166" s="43">
        <v>8.74</v>
      </c>
      <c r="BO166" s="43">
        <v>9.2799999999999994</v>
      </c>
      <c r="BP166" s="43">
        <v>8.94</v>
      </c>
      <c r="BQ166" s="43">
        <v>9.93</v>
      </c>
      <c r="BR166" s="43">
        <v>9.6300000000000008</v>
      </c>
      <c r="BS166" s="43">
        <v>21.06</v>
      </c>
      <c r="BT166" s="49">
        <v>2240055000</v>
      </c>
      <c r="BU166" s="49">
        <v>44783200</v>
      </c>
      <c r="BV166" s="49">
        <v>111481462</v>
      </c>
      <c r="BW166" s="49">
        <v>1.5896642977287111E-2</v>
      </c>
    </row>
    <row r="167" spans="1:75" ht="19" customHeight="1" x14ac:dyDescent="0.25">
      <c r="A167" s="43" t="s">
        <v>664</v>
      </c>
      <c r="B167" s="43" t="s">
        <v>106</v>
      </c>
      <c r="C167" s="43" t="s">
        <v>140</v>
      </c>
      <c r="D167" s="43" t="s">
        <v>98</v>
      </c>
      <c r="E167" s="43" t="s">
        <v>665</v>
      </c>
      <c r="F167" s="43" t="s">
        <v>80</v>
      </c>
      <c r="G167" s="44">
        <v>92.995169777645287</v>
      </c>
      <c r="H167" s="44">
        <v>0.25031862749193667</v>
      </c>
      <c r="I167" s="44">
        <v>0.25031862749193667</v>
      </c>
      <c r="J167" s="44" t="s">
        <v>81</v>
      </c>
      <c r="K167" s="44">
        <v>8.2799997329711914</v>
      </c>
      <c r="L167" s="44">
        <v>8.34</v>
      </c>
      <c r="M167" s="44">
        <v>15.97999954223633</v>
      </c>
      <c r="N167" s="44">
        <v>16.079999923706051</v>
      </c>
      <c r="O167" s="44">
        <v>15.97999954223633</v>
      </c>
      <c r="P167" s="44">
        <v>16.020000457763668</v>
      </c>
      <c r="Q167" s="43">
        <v>16.03</v>
      </c>
      <c r="R167" s="43">
        <v>16.05</v>
      </c>
      <c r="S167" s="43">
        <v>16.079999999999998</v>
      </c>
      <c r="T167" s="43">
        <v>16.07</v>
      </c>
      <c r="U167" s="43">
        <v>16.059999999999999</v>
      </c>
      <c r="V167" s="43">
        <v>16.059999999999999</v>
      </c>
      <c r="W167" s="43">
        <v>16.059999999999999</v>
      </c>
      <c r="X167" s="43">
        <v>16.059999999999999</v>
      </c>
      <c r="Y167" s="43">
        <v>16.079999999999998</v>
      </c>
      <c r="Z167" s="43">
        <v>16.07</v>
      </c>
      <c r="AA167" s="43">
        <v>16.059999999999999</v>
      </c>
      <c r="AB167" s="43">
        <v>16.059999999999999</v>
      </c>
      <c r="AC167" s="43">
        <v>16.03</v>
      </c>
      <c r="AD167" s="43">
        <v>16.02</v>
      </c>
      <c r="AE167" s="43">
        <v>16.02</v>
      </c>
      <c r="AF167" s="43">
        <v>16.03</v>
      </c>
      <c r="AG167" s="43">
        <v>16.03</v>
      </c>
      <c r="AH167" s="43">
        <v>16.03</v>
      </c>
      <c r="AI167" s="43">
        <v>16.03</v>
      </c>
      <c r="AJ167" s="43">
        <v>16.03</v>
      </c>
      <c r="AK167" s="43">
        <v>16.03</v>
      </c>
      <c r="AL167" s="43">
        <v>16.03</v>
      </c>
      <c r="AM167" s="43">
        <v>16.02</v>
      </c>
      <c r="AN167" s="43">
        <v>16.03</v>
      </c>
      <c r="AO167" s="43">
        <v>16.02</v>
      </c>
      <c r="AP167" s="43">
        <v>16.02</v>
      </c>
      <c r="AQ167" s="43">
        <v>16.02</v>
      </c>
      <c r="AR167" s="43">
        <v>0.13</v>
      </c>
      <c r="AS167" s="43">
        <v>0.22</v>
      </c>
      <c r="AT167" s="43">
        <v>0.53</v>
      </c>
      <c r="AU167" s="43">
        <v>0.34</v>
      </c>
      <c r="AV167" s="43">
        <v>0.44</v>
      </c>
      <c r="AW167" s="43">
        <v>0.44</v>
      </c>
      <c r="AX167" s="43">
        <v>0.38</v>
      </c>
      <c r="AY167" s="43">
        <v>0.44</v>
      </c>
      <c r="AZ167" s="43">
        <v>0.5</v>
      </c>
      <c r="BA167" s="43">
        <v>0.44</v>
      </c>
      <c r="BB167" s="43">
        <v>0.41</v>
      </c>
      <c r="BC167" s="43">
        <v>0.28000000000000003</v>
      </c>
      <c r="BD167" s="43">
        <v>0.22</v>
      </c>
      <c r="BE167" s="43">
        <v>0.23</v>
      </c>
      <c r="BF167" s="43">
        <v>0.25</v>
      </c>
      <c r="BG167" s="43">
        <v>0.28000000000000003</v>
      </c>
      <c r="BH167" s="43">
        <v>0.28000000000000003</v>
      </c>
      <c r="BI167" s="43">
        <v>0.31</v>
      </c>
      <c r="BJ167" s="43">
        <v>0.31</v>
      </c>
      <c r="BK167" s="43">
        <v>0.31</v>
      </c>
      <c r="BL167" s="43">
        <v>0.31</v>
      </c>
      <c r="BM167" s="43">
        <v>0.22</v>
      </c>
      <c r="BN167" s="43">
        <v>0.25</v>
      </c>
      <c r="BO167" s="43">
        <v>0.19</v>
      </c>
      <c r="BP167" s="43">
        <v>0.19</v>
      </c>
      <c r="BQ167" s="43">
        <v>0.22</v>
      </c>
      <c r="BR167" s="43">
        <v>0.13</v>
      </c>
      <c r="BS167" s="43">
        <v>16.04</v>
      </c>
      <c r="BT167" s="49">
        <v>506901565.47927862</v>
      </c>
      <c r="BU167" s="49">
        <v>10330100</v>
      </c>
      <c r="BV167" s="49">
        <v>6355719</v>
      </c>
      <c r="BW167" s="49">
        <v>3.4260482566960557E-2</v>
      </c>
    </row>
    <row r="168" spans="1:75" ht="19" customHeight="1" x14ac:dyDescent="0.25">
      <c r="A168" s="43" t="s">
        <v>444</v>
      </c>
      <c r="B168" s="43" t="s">
        <v>76</v>
      </c>
      <c r="C168" s="43" t="s">
        <v>124</v>
      </c>
      <c r="D168" s="43" t="s">
        <v>109</v>
      </c>
      <c r="E168" s="43" t="s">
        <v>665</v>
      </c>
      <c r="F168" s="43" t="s">
        <v>80</v>
      </c>
      <c r="G168" s="44">
        <v>32.99748543469682</v>
      </c>
      <c r="H168" s="44">
        <v>16.477269905083219</v>
      </c>
      <c r="I168" s="44">
        <v>16.477269905083219</v>
      </c>
      <c r="J168" s="44" t="s">
        <v>81</v>
      </c>
      <c r="K168" s="44">
        <v>3.970000028610229</v>
      </c>
      <c r="L168" s="44">
        <v>4.09</v>
      </c>
      <c r="M168" s="44">
        <v>5.2800002098083496</v>
      </c>
      <c r="N168" s="44">
        <v>7.0199999809265137</v>
      </c>
      <c r="O168" s="44">
        <v>5.1700000762939453</v>
      </c>
      <c r="P168" s="44">
        <v>6.1500000953674316</v>
      </c>
      <c r="Q168" s="43">
        <v>5.75</v>
      </c>
      <c r="R168" s="43">
        <v>5.85</v>
      </c>
      <c r="S168" s="43">
        <v>5.95</v>
      </c>
      <c r="T168" s="43">
        <v>5.99</v>
      </c>
      <c r="U168" s="43">
        <v>5.8</v>
      </c>
      <c r="V168" s="43">
        <v>6.65</v>
      </c>
      <c r="W168" s="43">
        <v>6.85</v>
      </c>
      <c r="X168" s="43">
        <v>6.4</v>
      </c>
      <c r="Y168" s="43">
        <v>6.15</v>
      </c>
      <c r="Z168" s="43">
        <v>6.6</v>
      </c>
      <c r="AA168" s="43">
        <v>6.54</v>
      </c>
      <c r="AB168" s="43">
        <v>6.72</v>
      </c>
      <c r="AC168" s="43">
        <v>7</v>
      </c>
      <c r="AD168" s="43">
        <v>7.02</v>
      </c>
      <c r="AE168" s="43">
        <v>6.65</v>
      </c>
      <c r="AF168" s="43">
        <v>6.54</v>
      </c>
      <c r="AG168" s="43">
        <v>6.7</v>
      </c>
      <c r="AH168" s="43">
        <v>6.64</v>
      </c>
      <c r="AI168" s="43">
        <v>6.51</v>
      </c>
      <c r="AJ168" s="43">
        <v>6.35</v>
      </c>
      <c r="AK168" s="43">
        <v>6.05</v>
      </c>
      <c r="AL168" s="43">
        <v>5.83</v>
      </c>
      <c r="AM168" s="43">
        <v>5.78</v>
      </c>
      <c r="AN168" s="43">
        <v>5.85</v>
      </c>
      <c r="AO168" s="43">
        <v>6.06</v>
      </c>
      <c r="AP168" s="43">
        <v>6.01</v>
      </c>
      <c r="AQ168" s="43">
        <v>6.4</v>
      </c>
      <c r="AR168" s="43">
        <v>3.41</v>
      </c>
      <c r="AS168" s="43">
        <v>5.87</v>
      </c>
      <c r="AT168" s="43">
        <v>10.61</v>
      </c>
      <c r="AU168" s="43">
        <v>2.08</v>
      </c>
      <c r="AV168" s="43">
        <v>4.37</v>
      </c>
      <c r="AW168" s="43">
        <v>21.59</v>
      </c>
      <c r="AX168" s="43">
        <v>12.5</v>
      </c>
      <c r="AY168" s="43">
        <v>14.22</v>
      </c>
      <c r="AZ168" s="43">
        <v>15.53</v>
      </c>
      <c r="BA168" s="43">
        <v>19.22</v>
      </c>
      <c r="BB168" s="43">
        <v>20.64</v>
      </c>
      <c r="BC168" s="43">
        <v>21.78</v>
      </c>
      <c r="BD168" s="43">
        <v>32.01</v>
      </c>
      <c r="BE168" s="43">
        <v>26.14</v>
      </c>
      <c r="BF168" s="43">
        <v>22.73</v>
      </c>
      <c r="BG168" s="43">
        <v>19.32</v>
      </c>
      <c r="BH168" s="43">
        <v>25</v>
      </c>
      <c r="BI168" s="43">
        <v>23.11</v>
      </c>
      <c r="BJ168" s="43">
        <v>19.79</v>
      </c>
      <c r="BK168" s="43">
        <v>13.83</v>
      </c>
      <c r="BL168" s="43">
        <v>7.39</v>
      </c>
      <c r="BM168" s="43">
        <v>5.49</v>
      </c>
      <c r="BN168" s="43">
        <v>7.01</v>
      </c>
      <c r="BO168" s="43">
        <v>6.72</v>
      </c>
      <c r="BP168" s="43">
        <v>13.54</v>
      </c>
      <c r="BQ168" s="43">
        <v>13.16</v>
      </c>
      <c r="BR168" s="43">
        <v>15.81</v>
      </c>
      <c r="BS168" s="43">
        <v>5.45</v>
      </c>
      <c r="BT168" s="49">
        <v>418757872.63994223</v>
      </c>
      <c r="BU168" s="49">
        <v>92735100</v>
      </c>
      <c r="BV168" s="49">
        <v>26533075</v>
      </c>
      <c r="BW168" s="49">
        <v>0.13392006015133939</v>
      </c>
    </row>
    <row r="169" spans="1:75" ht="19" customHeight="1" x14ac:dyDescent="0.25">
      <c r="A169" s="43" t="s">
        <v>671</v>
      </c>
      <c r="B169" s="43" t="s">
        <v>76</v>
      </c>
      <c r="C169" s="43" t="s">
        <v>345</v>
      </c>
      <c r="D169" s="43" t="s">
        <v>98</v>
      </c>
      <c r="E169" s="43" t="s">
        <v>669</v>
      </c>
      <c r="F169" s="43" t="s">
        <v>80</v>
      </c>
      <c r="G169" s="44">
        <v>35.87604336547011</v>
      </c>
      <c r="H169" s="44">
        <v>3.5087686276281338</v>
      </c>
      <c r="I169" s="44">
        <v>3.5087686276281338</v>
      </c>
      <c r="J169" s="44" t="s">
        <v>81</v>
      </c>
      <c r="K169" s="44">
        <v>0.83899998664855957</v>
      </c>
      <c r="L169" s="44">
        <v>1.02</v>
      </c>
      <c r="M169" s="44">
        <v>1.139999985694885</v>
      </c>
      <c r="N169" s="44">
        <v>1.360000014305115</v>
      </c>
      <c r="O169" s="44">
        <v>1.0099999904632571</v>
      </c>
      <c r="P169" s="44">
        <v>1.179999947547913</v>
      </c>
      <c r="Q169" s="43">
        <v>1.23</v>
      </c>
      <c r="R169" s="43">
        <v>1.29</v>
      </c>
      <c r="S169" s="43">
        <v>1.33</v>
      </c>
      <c r="T169" s="43">
        <v>1.1399999999999999</v>
      </c>
      <c r="U169" s="43">
        <v>1.1399999999999999</v>
      </c>
      <c r="V169" s="43">
        <v>1.1100000000000001</v>
      </c>
      <c r="W169" s="43">
        <v>1.1200000000000001</v>
      </c>
      <c r="X169" s="43">
        <v>1.0900000000000001</v>
      </c>
      <c r="Y169" s="43">
        <v>1.07</v>
      </c>
      <c r="Z169" s="43">
        <v>1.05</v>
      </c>
      <c r="AA169" s="43">
        <v>1.0900000000000001</v>
      </c>
      <c r="AB169" s="43">
        <v>1.08</v>
      </c>
      <c r="AC169" s="43">
        <v>1.08</v>
      </c>
      <c r="AD169" s="43">
        <v>1.1100000000000001</v>
      </c>
      <c r="AE169" s="43">
        <v>1.1100000000000001</v>
      </c>
      <c r="AF169" s="43">
        <v>1.0900000000000001</v>
      </c>
      <c r="AG169" s="43">
        <v>1.08</v>
      </c>
      <c r="AH169" s="43">
        <v>1.1000000000000001</v>
      </c>
      <c r="AI169" s="43">
        <v>1.1200000000000001</v>
      </c>
      <c r="AJ169" s="43">
        <v>1.1200000000000001</v>
      </c>
      <c r="AK169" s="43">
        <v>1.1100000000000001</v>
      </c>
      <c r="AL169" s="43">
        <v>1.1200000000000001</v>
      </c>
      <c r="AM169" s="43">
        <v>1.1200000000000001</v>
      </c>
      <c r="AN169" s="43">
        <v>1.1200000000000001</v>
      </c>
      <c r="AO169" s="43">
        <v>1.1599999999999999</v>
      </c>
      <c r="AP169" s="43">
        <v>1.1499999999999999</v>
      </c>
      <c r="AQ169" s="43">
        <v>1.18</v>
      </c>
      <c r="AR169" s="43">
        <v>6.13</v>
      </c>
      <c r="AS169" s="43">
        <v>7.46</v>
      </c>
      <c r="AT169" s="43">
        <v>-8.77</v>
      </c>
      <c r="AU169" s="43">
        <v>-5.25</v>
      </c>
      <c r="AV169" s="43">
        <v>-4.3899999999999997</v>
      </c>
      <c r="AW169" s="43">
        <v>-5.41</v>
      </c>
      <c r="AX169" s="43">
        <v>-4.3899999999999997</v>
      </c>
      <c r="AY169" s="43">
        <v>-6.58</v>
      </c>
      <c r="AZ169" s="43">
        <v>-9.39</v>
      </c>
      <c r="BA169" s="43">
        <v>-7.89</v>
      </c>
      <c r="BB169" s="43">
        <v>-5.7</v>
      </c>
      <c r="BC169" s="43">
        <v>-6.14</v>
      </c>
      <c r="BD169" s="43">
        <v>-7.02</v>
      </c>
      <c r="BE169" s="43">
        <v>-3.07</v>
      </c>
      <c r="BF169" s="43">
        <v>-5.7</v>
      </c>
      <c r="BG169" s="43">
        <v>-6.14</v>
      </c>
      <c r="BH169" s="43">
        <v>-5.26</v>
      </c>
      <c r="BI169" s="43">
        <v>-3.95</v>
      </c>
      <c r="BJ169" s="43">
        <v>-3.07</v>
      </c>
      <c r="BK169" s="43">
        <v>-6.13</v>
      </c>
      <c r="BL169" s="43">
        <v>-5.27</v>
      </c>
      <c r="BM169" s="43">
        <v>-1.75</v>
      </c>
      <c r="BN169" s="43">
        <v>-2.63</v>
      </c>
      <c r="BO169" s="43">
        <v>-1.75</v>
      </c>
      <c r="BP169" s="43">
        <v>-1.75</v>
      </c>
      <c r="BQ169" s="43">
        <v>-3.07</v>
      </c>
      <c r="BR169" s="43">
        <v>2.63</v>
      </c>
      <c r="BS169" s="43">
        <v>1.01</v>
      </c>
      <c r="BT169" s="49">
        <v>24659111.69056892</v>
      </c>
      <c r="BU169" s="49">
        <v>17050400</v>
      </c>
      <c r="BV169" s="49">
        <v>3894578</v>
      </c>
      <c r="BW169" s="49">
        <v>0.26093353374871431</v>
      </c>
    </row>
    <row r="170" spans="1:75" s="21" customFormat="1" ht="19" customHeight="1" x14ac:dyDescent="0.25">
      <c r="A170" s="43" t="s">
        <v>672</v>
      </c>
      <c r="B170" s="43" t="s">
        <v>96</v>
      </c>
      <c r="C170" s="43" t="s">
        <v>87</v>
      </c>
      <c r="D170" s="43" t="s">
        <v>98</v>
      </c>
      <c r="E170" s="43" t="s">
        <v>669</v>
      </c>
      <c r="F170" s="43" t="s">
        <v>80</v>
      </c>
      <c r="G170" s="44">
        <v>20.100508011303841</v>
      </c>
      <c r="H170" s="44">
        <v>3.626216865803261</v>
      </c>
      <c r="I170" s="44">
        <v>3.626216865803261</v>
      </c>
      <c r="J170" s="44" t="s">
        <v>81</v>
      </c>
      <c r="K170" s="44">
        <v>5.9699997901916504</v>
      </c>
      <c r="L170" s="44">
        <v>6.44</v>
      </c>
      <c r="M170" s="44">
        <v>7.1700000762939453</v>
      </c>
      <c r="N170" s="44">
        <v>8.2399997711181641</v>
      </c>
      <c r="O170" s="44">
        <v>7.119999885559082</v>
      </c>
      <c r="P170" s="44">
        <v>7.429999828338623</v>
      </c>
      <c r="Q170" s="43">
        <v>7.87</v>
      </c>
      <c r="R170" s="43">
        <v>7.72</v>
      </c>
      <c r="S170" s="43">
        <v>8.24</v>
      </c>
      <c r="T170" s="43">
        <v>7.55</v>
      </c>
      <c r="U170" s="43">
        <v>7.55</v>
      </c>
      <c r="V170" s="43">
        <v>7.4</v>
      </c>
      <c r="W170" s="43">
        <v>7.48</v>
      </c>
      <c r="X170" s="43">
        <v>7.41</v>
      </c>
      <c r="Y170" s="43">
        <v>7.64</v>
      </c>
      <c r="Z170" s="43">
        <v>7.68</v>
      </c>
      <c r="AA170" s="43">
        <v>7.63</v>
      </c>
      <c r="AB170" s="43">
        <v>7.46</v>
      </c>
      <c r="AC170" s="43">
        <v>7.45</v>
      </c>
      <c r="AD170" s="43">
        <v>7.62</v>
      </c>
      <c r="AE170" s="43">
        <v>7.62</v>
      </c>
      <c r="AF170" s="43">
        <v>7.58</v>
      </c>
      <c r="AG170" s="43">
        <v>7.73</v>
      </c>
      <c r="AH170" s="43">
        <v>7.79</v>
      </c>
      <c r="AI170" s="43">
        <v>7.82</v>
      </c>
      <c r="AJ170" s="43">
        <v>7.73</v>
      </c>
      <c r="AK170" s="43">
        <v>7.58</v>
      </c>
      <c r="AL170" s="43">
        <v>7.46</v>
      </c>
      <c r="AM170" s="43">
        <v>7.47</v>
      </c>
      <c r="AN170" s="43">
        <v>7.42</v>
      </c>
      <c r="AO170" s="43">
        <v>7.54</v>
      </c>
      <c r="AP170" s="43">
        <v>7.45</v>
      </c>
      <c r="AQ170" s="43">
        <v>7.46</v>
      </c>
      <c r="AR170" s="43">
        <v>5.44</v>
      </c>
      <c r="AS170" s="43">
        <v>5.58</v>
      </c>
      <c r="AT170" s="43">
        <v>5.35</v>
      </c>
      <c r="AU170" s="43">
        <v>2.37</v>
      </c>
      <c r="AV170" s="43">
        <v>2.93</v>
      </c>
      <c r="AW170" s="43">
        <v>2.5099999999999998</v>
      </c>
      <c r="AX170" s="43">
        <v>2.37</v>
      </c>
      <c r="AY170" s="43">
        <v>2.5099999999999998</v>
      </c>
      <c r="AZ170" s="43">
        <v>6.42</v>
      </c>
      <c r="BA170" s="43">
        <v>5.86</v>
      </c>
      <c r="BB170" s="43">
        <v>3.35</v>
      </c>
      <c r="BC170" s="43">
        <v>3.21</v>
      </c>
      <c r="BD170" s="43">
        <v>3.49</v>
      </c>
      <c r="BE170" s="43">
        <v>6</v>
      </c>
      <c r="BF170" s="43">
        <v>4.99</v>
      </c>
      <c r="BG170" s="43">
        <v>5.16</v>
      </c>
      <c r="BH170" s="43">
        <v>6.33</v>
      </c>
      <c r="BI170" s="43">
        <v>8.39</v>
      </c>
      <c r="BJ170" s="43">
        <v>6.14</v>
      </c>
      <c r="BK170" s="43">
        <v>5.3</v>
      </c>
      <c r="BL170" s="43">
        <v>3.21</v>
      </c>
      <c r="BM170" s="43">
        <v>3.21</v>
      </c>
      <c r="BN170" s="43">
        <v>3.35</v>
      </c>
      <c r="BO170" s="43">
        <v>3.21</v>
      </c>
      <c r="BP170" s="43">
        <v>3.88</v>
      </c>
      <c r="BQ170" s="43">
        <v>2.37</v>
      </c>
      <c r="BR170" s="43">
        <v>3.35</v>
      </c>
      <c r="BS170" s="43">
        <v>7.21</v>
      </c>
      <c r="BT170" s="49">
        <v>369067866.92714691</v>
      </c>
      <c r="BU170" s="49">
        <v>14760900</v>
      </c>
      <c r="BV170" s="49">
        <v>46745550</v>
      </c>
      <c r="BW170" s="49">
        <v>1.6861797540086699E-2</v>
      </c>
    </row>
    <row r="171" spans="1:75" s="21" customFormat="1" ht="19" customHeight="1" x14ac:dyDescent="0.25">
      <c r="A171" s="43" t="s">
        <v>237</v>
      </c>
      <c r="B171" s="43" t="s">
        <v>76</v>
      </c>
      <c r="C171" s="43" t="s">
        <v>87</v>
      </c>
      <c r="D171" s="43" t="s">
        <v>98</v>
      </c>
      <c r="E171" s="43" t="s">
        <v>674</v>
      </c>
      <c r="F171" s="43" t="s">
        <v>80</v>
      </c>
      <c r="G171" s="44">
        <v>40.789482352476149</v>
      </c>
      <c r="H171" s="44">
        <v>16.822424179831771</v>
      </c>
      <c r="I171" s="44">
        <v>16.822424179831771</v>
      </c>
      <c r="J171" s="44" t="s">
        <v>81</v>
      </c>
      <c r="K171" s="44">
        <v>0.75999999046325684</v>
      </c>
      <c r="L171" s="44">
        <v>0.82</v>
      </c>
      <c r="M171" s="44">
        <v>1.070000052452087</v>
      </c>
      <c r="N171" s="44">
        <v>2.0499999523162842</v>
      </c>
      <c r="O171" s="44">
        <v>1.070000052452087</v>
      </c>
      <c r="P171" s="44">
        <v>1.25</v>
      </c>
      <c r="Q171" s="43">
        <v>1.29</v>
      </c>
      <c r="R171" s="43">
        <v>1.6</v>
      </c>
      <c r="S171" s="43">
        <v>2.0499999999999998</v>
      </c>
      <c r="T171" s="43">
        <v>1.93</v>
      </c>
      <c r="U171" s="43">
        <v>2</v>
      </c>
      <c r="V171" s="43">
        <v>1.64</v>
      </c>
      <c r="W171" s="43">
        <v>1.59</v>
      </c>
      <c r="X171" s="43">
        <v>1.52</v>
      </c>
      <c r="Y171" s="43">
        <v>1.52</v>
      </c>
      <c r="Z171" s="43">
        <v>1.49</v>
      </c>
      <c r="AA171" s="43">
        <v>1.42</v>
      </c>
      <c r="AB171" s="43">
        <v>1.45</v>
      </c>
      <c r="AC171" s="43">
        <v>1.54</v>
      </c>
      <c r="AD171" s="43">
        <v>1.54</v>
      </c>
      <c r="AE171" s="43">
        <v>1.44</v>
      </c>
      <c r="AF171" s="43">
        <v>1.41</v>
      </c>
      <c r="AG171" s="43">
        <v>1.36</v>
      </c>
      <c r="AH171" s="43">
        <v>1.36</v>
      </c>
      <c r="AI171" s="43">
        <v>1.3</v>
      </c>
      <c r="AJ171" s="43">
        <v>1.35</v>
      </c>
      <c r="AK171" s="43">
        <v>1.38</v>
      </c>
      <c r="AL171" s="43">
        <v>1.36</v>
      </c>
      <c r="AM171" s="43">
        <v>1.37</v>
      </c>
      <c r="AN171" s="43">
        <v>1.33</v>
      </c>
      <c r="AO171" s="43">
        <v>1.34</v>
      </c>
      <c r="AP171" s="43">
        <v>1.35</v>
      </c>
      <c r="AQ171" s="43">
        <v>1.35</v>
      </c>
      <c r="AR171" s="43">
        <v>19.63</v>
      </c>
      <c r="AS171" s="43">
        <v>49.53</v>
      </c>
      <c r="AT171" s="43">
        <v>61.68</v>
      </c>
      <c r="AU171" s="43">
        <v>73.84</v>
      </c>
      <c r="AV171" s="43">
        <v>50.64</v>
      </c>
      <c r="AW171" s="43">
        <v>41.59</v>
      </c>
      <c r="AX171" s="43">
        <v>36.46</v>
      </c>
      <c r="AY171" s="43">
        <v>41.59</v>
      </c>
      <c r="AZ171" s="43">
        <v>35.049999999999997</v>
      </c>
      <c r="BA171" s="43">
        <v>28.97</v>
      </c>
      <c r="BB171" s="43">
        <v>28.97</v>
      </c>
      <c r="BC171" s="43">
        <v>32.71</v>
      </c>
      <c r="BD171" s="43">
        <v>38.79</v>
      </c>
      <c r="BE171" s="43">
        <v>35.51</v>
      </c>
      <c r="BF171" s="43">
        <v>29.91</v>
      </c>
      <c r="BG171" s="43">
        <v>25.23</v>
      </c>
      <c r="BH171" s="43">
        <v>26.17</v>
      </c>
      <c r="BI171" s="43">
        <v>18.690000000000001</v>
      </c>
      <c r="BJ171" s="43">
        <v>18.690000000000001</v>
      </c>
      <c r="BK171" s="43">
        <v>26.17</v>
      </c>
      <c r="BL171" s="43">
        <v>25.7</v>
      </c>
      <c r="BM171" s="43">
        <v>23.83</v>
      </c>
      <c r="BN171" s="43">
        <v>23.36</v>
      </c>
      <c r="BO171" s="43">
        <v>23.36</v>
      </c>
      <c r="BP171" s="43">
        <v>21.03</v>
      </c>
      <c r="BQ171" s="43">
        <v>24.77</v>
      </c>
      <c r="BR171" s="43">
        <v>17.760000000000002</v>
      </c>
      <c r="BS171" s="43">
        <v>1.4</v>
      </c>
      <c r="BT171" s="49">
        <v>26430285.295629501</v>
      </c>
      <c r="BU171" s="49">
        <v>159189300</v>
      </c>
      <c r="BV171" s="49">
        <v>16341546</v>
      </c>
      <c r="BW171" s="49">
        <v>7.2567981022113814E-2</v>
      </c>
    </row>
    <row r="172" spans="1:75" s="21" customFormat="1" ht="19" customHeight="1" x14ac:dyDescent="0.25">
      <c r="A172" s="43" t="s">
        <v>675</v>
      </c>
      <c r="B172" s="43" t="s">
        <v>106</v>
      </c>
      <c r="C172" s="43" t="s">
        <v>676</v>
      </c>
      <c r="D172" s="43" t="s">
        <v>98</v>
      </c>
      <c r="E172" s="43" t="s">
        <v>674</v>
      </c>
      <c r="F172" s="43" t="s">
        <v>80</v>
      </c>
      <c r="G172" s="44">
        <v>23.61110943870246</v>
      </c>
      <c r="H172" s="44">
        <v>4.1879453422848183</v>
      </c>
      <c r="I172" s="44">
        <v>4.1879453422848183</v>
      </c>
      <c r="J172" s="44" t="s">
        <v>81</v>
      </c>
      <c r="K172" s="44">
        <v>3.9600000381469731</v>
      </c>
      <c r="L172" s="44">
        <v>4.1900000000000004</v>
      </c>
      <c r="M172" s="44">
        <v>4.8949999809265137</v>
      </c>
      <c r="N172" s="44">
        <v>5.6750001907348633</v>
      </c>
      <c r="O172" s="44">
        <v>4.6700000762939453</v>
      </c>
      <c r="P172" s="44">
        <v>5.0999999046325684</v>
      </c>
      <c r="Q172" s="43">
        <v>4.92</v>
      </c>
      <c r="R172" s="43">
        <v>5.35</v>
      </c>
      <c r="S172" s="43">
        <v>5.32</v>
      </c>
      <c r="T172" s="43">
        <v>5.51</v>
      </c>
      <c r="U172" s="43">
        <v>5.24</v>
      </c>
      <c r="V172" s="43">
        <v>5.12</v>
      </c>
      <c r="W172" s="43">
        <v>5.03</v>
      </c>
      <c r="X172" s="43">
        <v>4.96</v>
      </c>
      <c r="Y172" s="43">
        <v>4.8600000000000003</v>
      </c>
      <c r="Z172" s="43">
        <v>4.7699999999999996</v>
      </c>
      <c r="AA172" s="43">
        <v>4.9000000000000004</v>
      </c>
      <c r="AB172" s="43">
        <v>5.07</v>
      </c>
      <c r="AC172" s="43">
        <v>5.14</v>
      </c>
      <c r="AD172" s="43">
        <v>5.04</v>
      </c>
      <c r="AE172" s="43">
        <v>4.93</v>
      </c>
      <c r="AF172" s="43">
        <v>4.99</v>
      </c>
      <c r="AG172" s="43">
        <v>4.93</v>
      </c>
      <c r="AH172" s="43">
        <v>4.96</v>
      </c>
      <c r="AI172" s="43">
        <v>4.9400000000000004</v>
      </c>
      <c r="AJ172" s="43">
        <v>4.96</v>
      </c>
      <c r="AK172" s="43">
        <v>4.92</v>
      </c>
      <c r="AL172" s="43">
        <v>4.8600000000000003</v>
      </c>
      <c r="AM172" s="43">
        <v>4.9000000000000004</v>
      </c>
      <c r="AN172" s="43">
        <v>4.91</v>
      </c>
      <c r="AO172" s="43">
        <v>4.9000000000000004</v>
      </c>
      <c r="AP172" s="43">
        <v>4.9400000000000004</v>
      </c>
      <c r="AQ172" s="43">
        <v>5.0999999999999996</v>
      </c>
      <c r="AR172" s="43">
        <v>-0.68</v>
      </c>
      <c r="AS172" s="43">
        <v>9.09</v>
      </c>
      <c r="AT172" s="43">
        <v>5.62</v>
      </c>
      <c r="AU172" s="43">
        <v>2.96</v>
      </c>
      <c r="AV172" s="43">
        <v>3.98</v>
      </c>
      <c r="AW172" s="43">
        <v>2.96</v>
      </c>
      <c r="AX172" s="43">
        <v>0.1</v>
      </c>
      <c r="AY172" s="43">
        <v>-2.66</v>
      </c>
      <c r="AZ172" s="43">
        <v>-4.18</v>
      </c>
      <c r="BA172" s="43">
        <v>-3.06</v>
      </c>
      <c r="BB172" s="43">
        <v>0.1</v>
      </c>
      <c r="BC172" s="43">
        <v>2.35</v>
      </c>
      <c r="BD172" s="43">
        <v>1.53</v>
      </c>
      <c r="BE172" s="43">
        <v>-0.72</v>
      </c>
      <c r="BF172" s="43">
        <v>-0.2</v>
      </c>
      <c r="BG172" s="43">
        <v>1.53</v>
      </c>
      <c r="BH172" s="43">
        <v>0.31</v>
      </c>
      <c r="BI172" s="43">
        <v>1.25</v>
      </c>
      <c r="BJ172" s="43">
        <v>-0.12</v>
      </c>
      <c r="BK172" s="43">
        <v>1.23</v>
      </c>
      <c r="BL172" s="43">
        <v>0</v>
      </c>
      <c r="BM172" s="43">
        <v>-0.72</v>
      </c>
      <c r="BN172" s="43">
        <v>0.1</v>
      </c>
      <c r="BO172" s="43">
        <v>-0.41</v>
      </c>
      <c r="BP172" s="43">
        <v>-0.51</v>
      </c>
      <c r="BQ172" s="43">
        <v>-0.23</v>
      </c>
      <c r="BR172" s="43">
        <v>4.1900000000000004</v>
      </c>
      <c r="BS172" s="43">
        <v>4.67</v>
      </c>
      <c r="BT172" s="49">
        <v>189925999.2599487</v>
      </c>
      <c r="BU172" s="49">
        <v>2818800</v>
      </c>
      <c r="BV172" s="49">
        <v>36887838</v>
      </c>
      <c r="BW172" s="49">
        <v>6.4601237947314774E-4</v>
      </c>
    </row>
    <row r="173" spans="1:75" s="21" customFormat="1" ht="19" customHeight="1" x14ac:dyDescent="0.25">
      <c r="A173" s="43" t="s">
        <v>567</v>
      </c>
      <c r="B173" s="43" t="s">
        <v>118</v>
      </c>
      <c r="C173" s="43" t="s">
        <v>87</v>
      </c>
      <c r="D173" s="43" t="s">
        <v>98</v>
      </c>
      <c r="E173" s="43" t="s">
        <v>568</v>
      </c>
      <c r="F173" s="43" t="s">
        <v>80</v>
      </c>
      <c r="G173" s="44">
        <v>41.314545950309537</v>
      </c>
      <c r="H173" s="44">
        <v>20.598010828639222</v>
      </c>
      <c r="I173" s="44">
        <v>20.598010828639222</v>
      </c>
      <c r="J173" s="44" t="s">
        <v>81</v>
      </c>
      <c r="K173" s="44">
        <v>2.130000114440918</v>
      </c>
      <c r="L173" s="44">
        <v>2.21</v>
      </c>
      <c r="M173" s="44">
        <v>3.0099999904632568</v>
      </c>
      <c r="N173" s="44">
        <v>3.880000114440918</v>
      </c>
      <c r="O173" s="44">
        <v>2.720000028610229</v>
      </c>
      <c r="P173" s="44">
        <v>3.630000114440918</v>
      </c>
      <c r="Q173" s="43">
        <v>3.15</v>
      </c>
      <c r="R173" s="43">
        <v>2.97</v>
      </c>
      <c r="S173" s="43">
        <v>3.39</v>
      </c>
      <c r="T173" s="43">
        <v>3.17</v>
      </c>
      <c r="U173" s="43">
        <v>3.33</v>
      </c>
      <c r="V173" s="43">
        <v>3.33</v>
      </c>
      <c r="W173" s="43">
        <v>3.24</v>
      </c>
      <c r="X173" s="43">
        <v>3.33</v>
      </c>
      <c r="Y173" s="43">
        <v>3.48</v>
      </c>
      <c r="Z173" s="43">
        <v>3.7</v>
      </c>
      <c r="AA173" s="43">
        <v>3.88</v>
      </c>
      <c r="AB173" s="43">
        <v>3.56</v>
      </c>
      <c r="AC173" s="43">
        <v>3.34</v>
      </c>
      <c r="AD173" s="43">
        <v>3.35</v>
      </c>
      <c r="AE173" s="43">
        <v>3.27</v>
      </c>
      <c r="AF173" s="43">
        <v>3.45</v>
      </c>
      <c r="AG173" s="43">
        <v>3.53</v>
      </c>
      <c r="AH173" s="43">
        <v>3.44</v>
      </c>
      <c r="AI173" s="43">
        <v>3.5</v>
      </c>
      <c r="AJ173" s="43">
        <v>3.55</v>
      </c>
      <c r="AK173" s="43">
        <v>3.6</v>
      </c>
      <c r="AL173" s="43">
        <v>3.35</v>
      </c>
      <c r="AM173" s="43">
        <v>3.3</v>
      </c>
      <c r="AN173" s="43">
        <v>3.39</v>
      </c>
      <c r="AO173" s="43">
        <v>3.44</v>
      </c>
      <c r="AP173" s="43">
        <v>3.79</v>
      </c>
      <c r="AQ173" s="43">
        <v>3.78</v>
      </c>
      <c r="AR173" s="43">
        <v>-4.32</v>
      </c>
      <c r="AS173" s="43">
        <v>-7.31</v>
      </c>
      <c r="AT173" s="43">
        <v>2.33</v>
      </c>
      <c r="AU173" s="43">
        <v>2.97</v>
      </c>
      <c r="AV173" s="43">
        <v>10.3</v>
      </c>
      <c r="AW173" s="43">
        <v>0.83</v>
      </c>
      <c r="AX173" s="43">
        <v>4.9800000000000004</v>
      </c>
      <c r="AY173" s="43">
        <v>9.3000000000000007</v>
      </c>
      <c r="AZ173" s="43">
        <v>9.14</v>
      </c>
      <c r="BA173" s="43">
        <v>20.27</v>
      </c>
      <c r="BB173" s="43">
        <v>14.28</v>
      </c>
      <c r="BC173" s="43">
        <v>10.47</v>
      </c>
      <c r="BD173" s="43">
        <v>8.64</v>
      </c>
      <c r="BE173" s="43">
        <v>7.97</v>
      </c>
      <c r="BF173" s="43">
        <v>8.4700000000000006</v>
      </c>
      <c r="BG173" s="43">
        <v>13.29</v>
      </c>
      <c r="BH173" s="43">
        <v>10.130000000000001</v>
      </c>
      <c r="BI173" s="43">
        <v>12.46</v>
      </c>
      <c r="BJ173" s="43">
        <v>12.29</v>
      </c>
      <c r="BK173" s="43">
        <v>15.95</v>
      </c>
      <c r="BL173" s="43">
        <v>9.64</v>
      </c>
      <c r="BM173" s="43">
        <v>7.97</v>
      </c>
      <c r="BN173" s="43">
        <v>7.31</v>
      </c>
      <c r="BO173" s="43">
        <v>11.96</v>
      </c>
      <c r="BP173" s="43">
        <v>11.38</v>
      </c>
      <c r="BQ173" s="43">
        <v>25.25</v>
      </c>
      <c r="BR173" s="43">
        <v>20.27</v>
      </c>
      <c r="BS173" s="43">
        <v>2.93</v>
      </c>
      <c r="BT173" s="49">
        <v>25069537.42057085</v>
      </c>
      <c r="BU173" s="49">
        <v>132156400</v>
      </c>
      <c r="BV173" s="49">
        <v>6669826</v>
      </c>
      <c r="BW173" s="49">
        <v>3.081954461780562E-2</v>
      </c>
    </row>
    <row r="174" spans="1:75" s="21" customFormat="1" ht="19" customHeight="1" x14ac:dyDescent="0.25">
      <c r="A174" s="43" t="s">
        <v>569</v>
      </c>
      <c r="B174" s="43" t="s">
        <v>76</v>
      </c>
      <c r="C174" s="43" t="s">
        <v>124</v>
      </c>
      <c r="D174" s="43" t="s">
        <v>109</v>
      </c>
      <c r="E174" s="43" t="s">
        <v>568</v>
      </c>
      <c r="F174" s="43" t="s">
        <v>80</v>
      </c>
      <c r="G174" s="44">
        <v>47.43590488157983</v>
      </c>
      <c r="H174" s="44">
        <v>49.565210901271293</v>
      </c>
      <c r="I174" s="44">
        <v>49.565210901271293</v>
      </c>
      <c r="J174" s="44" t="s">
        <v>81</v>
      </c>
      <c r="K174" s="44">
        <v>2.339999914169312</v>
      </c>
      <c r="L174" s="44">
        <v>2.4500000000000002</v>
      </c>
      <c r="M174" s="44">
        <v>3.4500000476837158</v>
      </c>
      <c r="N174" s="44">
        <v>10</v>
      </c>
      <c r="O174" s="44">
        <v>3.2599999904632568</v>
      </c>
      <c r="P174" s="44">
        <v>5.1599998474121094</v>
      </c>
      <c r="Q174" s="43">
        <v>3.99</v>
      </c>
      <c r="R174" s="43">
        <v>4.55</v>
      </c>
      <c r="S174" s="43">
        <v>5.97</v>
      </c>
      <c r="T174" s="43">
        <v>5.8</v>
      </c>
      <c r="U174" s="43">
        <v>7</v>
      </c>
      <c r="V174" s="43">
        <v>6.9</v>
      </c>
      <c r="W174" s="43">
        <v>6.46</v>
      </c>
      <c r="X174" s="43">
        <v>7.68</v>
      </c>
      <c r="Y174" s="43">
        <v>9.66</v>
      </c>
      <c r="Z174" s="43">
        <v>10</v>
      </c>
      <c r="AA174" s="43">
        <v>9.85</v>
      </c>
      <c r="AB174" s="43">
        <v>8.09</v>
      </c>
      <c r="AC174" s="43">
        <v>7.89</v>
      </c>
      <c r="AD174" s="43">
        <v>7.09</v>
      </c>
      <c r="AE174" s="43">
        <v>6.33</v>
      </c>
      <c r="AF174" s="43">
        <v>6.46</v>
      </c>
      <c r="AG174" s="43">
        <v>6.09</v>
      </c>
      <c r="AH174" s="43">
        <v>5.56</v>
      </c>
      <c r="AI174" s="43">
        <v>5.53</v>
      </c>
      <c r="AJ174" s="43">
        <v>5.41</v>
      </c>
      <c r="AK174" s="43">
        <v>5.93</v>
      </c>
      <c r="AL174" s="43">
        <v>6.1</v>
      </c>
      <c r="AM174" s="43">
        <v>6.04</v>
      </c>
      <c r="AN174" s="43">
        <v>5.25</v>
      </c>
      <c r="AO174" s="43">
        <v>4.9000000000000004</v>
      </c>
      <c r="AP174" s="43">
        <v>4.9000000000000004</v>
      </c>
      <c r="AQ174" s="43">
        <v>5.21</v>
      </c>
      <c r="AR174" s="43">
        <v>8.41</v>
      </c>
      <c r="AS174" s="43">
        <v>31.88</v>
      </c>
      <c r="AT174" s="43">
        <v>50.72</v>
      </c>
      <c r="AU174" s="43">
        <v>52.17</v>
      </c>
      <c r="AV174" s="43">
        <v>93.04</v>
      </c>
      <c r="AW174" s="43">
        <v>66.73</v>
      </c>
      <c r="AX174" s="43">
        <v>78.84</v>
      </c>
      <c r="AY174" s="43">
        <v>107.54</v>
      </c>
      <c r="AZ174" s="43">
        <v>154.78</v>
      </c>
      <c r="BA174" s="43">
        <v>174.79</v>
      </c>
      <c r="BB174" s="43">
        <v>123.19</v>
      </c>
      <c r="BC174" s="43">
        <v>125.21</v>
      </c>
      <c r="BD174" s="43">
        <v>94.64</v>
      </c>
      <c r="BE174" s="43">
        <v>73.97</v>
      </c>
      <c r="BF174" s="43">
        <v>75.069999999999993</v>
      </c>
      <c r="BG174" s="43">
        <v>74.2</v>
      </c>
      <c r="BH174" s="43">
        <v>56.81</v>
      </c>
      <c r="BI174" s="43">
        <v>57.97</v>
      </c>
      <c r="BJ174" s="43">
        <v>46.96</v>
      </c>
      <c r="BK174" s="43">
        <v>55.94</v>
      </c>
      <c r="BL174" s="43">
        <v>68.12</v>
      </c>
      <c r="BM174" s="43">
        <v>72.75</v>
      </c>
      <c r="BN174" s="43">
        <v>50.72</v>
      </c>
      <c r="BO174" s="43">
        <v>39.42</v>
      </c>
      <c r="BP174" s="43">
        <v>34.61</v>
      </c>
      <c r="BQ174" s="43">
        <v>35.86</v>
      </c>
      <c r="BR174" s="43">
        <v>47.83</v>
      </c>
      <c r="BS174" s="43">
        <v>5.56</v>
      </c>
      <c r="BT174" s="49">
        <v>35038545.484280594</v>
      </c>
      <c r="BU174" s="49">
        <v>166088700</v>
      </c>
      <c r="BV174" s="49">
        <v>1319181</v>
      </c>
      <c r="BW174" s="49">
        <v>9.1866847688073128E-2</v>
      </c>
    </row>
    <row r="175" spans="1:75" s="21" customFormat="1" ht="19" customHeight="1" x14ac:dyDescent="0.25">
      <c r="A175" s="43" t="s">
        <v>558</v>
      </c>
      <c r="B175" s="43" t="s">
        <v>106</v>
      </c>
      <c r="C175" s="43" t="s">
        <v>104</v>
      </c>
      <c r="D175" s="43" t="s">
        <v>78</v>
      </c>
      <c r="E175" s="43" t="s">
        <v>562</v>
      </c>
      <c r="F175" s="43" t="s">
        <v>80</v>
      </c>
      <c r="G175" s="44">
        <v>29.665073989993111</v>
      </c>
      <c r="H175" s="44">
        <v>20.418202017777759</v>
      </c>
      <c r="I175" s="44">
        <v>20.418202017777759</v>
      </c>
      <c r="J175" s="44" t="s">
        <v>81</v>
      </c>
      <c r="K175" s="44">
        <v>6.2699999809265137</v>
      </c>
      <c r="L175" s="44">
        <v>6.29</v>
      </c>
      <c r="M175" s="44">
        <v>8.130000114440918</v>
      </c>
      <c r="N175" s="44">
        <v>12.180000305175779</v>
      </c>
      <c r="O175" s="44">
        <v>8.119999885559082</v>
      </c>
      <c r="P175" s="44">
        <v>9.7899999618530273</v>
      </c>
      <c r="Q175" s="43">
        <v>9.5</v>
      </c>
      <c r="R175" s="43">
        <v>9.3800000000000008</v>
      </c>
      <c r="S175" s="43">
        <v>9.19</v>
      </c>
      <c r="T175" s="43">
        <v>9.44</v>
      </c>
      <c r="U175" s="43">
        <v>9.91</v>
      </c>
      <c r="V175" s="43">
        <v>12.18</v>
      </c>
      <c r="W175" s="43">
        <v>11.95</v>
      </c>
      <c r="X175" s="43">
        <v>11.79</v>
      </c>
      <c r="Y175" s="43">
        <v>10.72</v>
      </c>
      <c r="Z175" s="43">
        <v>10.68</v>
      </c>
      <c r="AA175" s="43">
        <v>10.75</v>
      </c>
      <c r="AB175" s="43">
        <v>11.3</v>
      </c>
      <c r="AC175" s="43">
        <v>11.21</v>
      </c>
      <c r="AD175" s="43">
        <v>11.08</v>
      </c>
      <c r="AE175" s="43">
        <v>11.03</v>
      </c>
      <c r="AF175" s="43">
        <v>10.96</v>
      </c>
      <c r="AG175" s="43">
        <v>11.15</v>
      </c>
      <c r="AH175" s="43">
        <v>11.25</v>
      </c>
      <c r="AI175" s="43">
        <v>10.93</v>
      </c>
      <c r="AJ175" s="43">
        <v>10.66</v>
      </c>
      <c r="AK175" s="43">
        <v>10.58</v>
      </c>
      <c r="AL175" s="43">
        <v>10.4</v>
      </c>
      <c r="AM175" s="43">
        <v>10</v>
      </c>
      <c r="AN175" s="43">
        <v>10.199999999999999</v>
      </c>
      <c r="AO175" s="43">
        <v>10.25</v>
      </c>
      <c r="AP175" s="43">
        <v>10.1</v>
      </c>
      <c r="AQ175" s="43">
        <v>9.8800000000000008</v>
      </c>
      <c r="AR175" s="43">
        <v>13.53</v>
      </c>
      <c r="AS175" s="43">
        <v>6.77</v>
      </c>
      <c r="AT175" s="43">
        <v>8.5500000000000007</v>
      </c>
      <c r="AU175" s="43">
        <v>10.52</v>
      </c>
      <c r="AV175" s="43">
        <v>21.77</v>
      </c>
      <c r="AW175" s="43">
        <v>45.27</v>
      </c>
      <c r="AX175" s="43">
        <v>41.32</v>
      </c>
      <c r="AY175" s="43">
        <v>23.74</v>
      </c>
      <c r="AZ175" s="43">
        <v>28.9</v>
      </c>
      <c r="BA175" s="43">
        <v>28.04</v>
      </c>
      <c r="BB175" s="43">
        <v>30.14</v>
      </c>
      <c r="BC175" s="43">
        <v>36.159999999999997</v>
      </c>
      <c r="BD175" s="43">
        <v>34.93</v>
      </c>
      <c r="BE175" s="43">
        <v>35.299999999999997</v>
      </c>
      <c r="BF175" s="43">
        <v>30.87</v>
      </c>
      <c r="BG175" s="43">
        <v>33.090000000000003</v>
      </c>
      <c r="BH175" s="43">
        <v>35.799999999999997</v>
      </c>
      <c r="BI175" s="43">
        <v>34.200000000000003</v>
      </c>
      <c r="BJ175" s="43">
        <v>30.14</v>
      </c>
      <c r="BK175" s="43">
        <v>25.7</v>
      </c>
      <c r="BL175" s="43">
        <v>27.52</v>
      </c>
      <c r="BM175" s="43">
        <v>20.3</v>
      </c>
      <c r="BN175" s="43">
        <v>18.079999999999998</v>
      </c>
      <c r="BO175" s="43">
        <v>24.48</v>
      </c>
      <c r="BP175" s="43">
        <v>23.25</v>
      </c>
      <c r="BQ175" s="43">
        <v>21.16</v>
      </c>
      <c r="BR175" s="43">
        <v>19.93</v>
      </c>
      <c r="BS175" s="43">
        <v>9.67</v>
      </c>
      <c r="BT175" s="49">
        <v>1493123301.017761</v>
      </c>
      <c r="BU175" s="49">
        <v>461649600</v>
      </c>
      <c r="BV175" s="49">
        <v>160141949</v>
      </c>
      <c r="BW175" s="49">
        <v>5.050015970518755E-2</v>
      </c>
    </row>
    <row r="176" spans="1:75" s="21" customFormat="1" ht="19" customHeight="1" x14ac:dyDescent="0.25">
      <c r="A176" s="43" t="s">
        <v>560</v>
      </c>
      <c r="B176" s="43" t="s">
        <v>111</v>
      </c>
      <c r="C176" s="43" t="s">
        <v>87</v>
      </c>
      <c r="D176" s="43" t="s">
        <v>109</v>
      </c>
      <c r="E176" s="43" t="s">
        <v>556</v>
      </c>
      <c r="F176" s="43" t="s">
        <v>80</v>
      </c>
      <c r="G176" s="44">
        <v>60</v>
      </c>
      <c r="H176" s="44">
        <v>12.171056862518119</v>
      </c>
      <c r="I176" s="44">
        <v>12.171056862518119</v>
      </c>
      <c r="J176" s="44" t="s">
        <v>81</v>
      </c>
      <c r="K176" s="44">
        <v>1.8999999761581421</v>
      </c>
      <c r="L176" s="44">
        <v>1.93</v>
      </c>
      <c r="M176" s="44">
        <v>3.0399999618530269</v>
      </c>
      <c r="N176" s="44">
        <v>6.4499998092651367</v>
      </c>
      <c r="O176" s="44">
        <v>2.9600000381469731</v>
      </c>
      <c r="P176" s="44">
        <v>3.410000085830688</v>
      </c>
      <c r="Q176" s="43">
        <v>3.85</v>
      </c>
      <c r="R176" s="43">
        <v>3.91</v>
      </c>
      <c r="S176" s="43">
        <v>5.87</v>
      </c>
      <c r="T176" s="43">
        <v>6.29</v>
      </c>
      <c r="U176" s="43">
        <v>6.45</v>
      </c>
      <c r="V176" s="43">
        <v>5.33</v>
      </c>
      <c r="W176" s="43">
        <v>4.95</v>
      </c>
      <c r="X176" s="43">
        <v>4.7</v>
      </c>
      <c r="Y176" s="43">
        <v>4.3</v>
      </c>
      <c r="Z176" s="43">
        <v>4.18</v>
      </c>
      <c r="AA176" s="43">
        <v>4.22</v>
      </c>
      <c r="AB176" s="43">
        <v>4.2699999999999996</v>
      </c>
      <c r="AC176" s="43">
        <v>4.3499999999999996</v>
      </c>
      <c r="AD176" s="43">
        <v>4.3499999999999996</v>
      </c>
      <c r="AE176" s="43">
        <v>4.25</v>
      </c>
      <c r="AF176" s="43">
        <v>4.29</v>
      </c>
      <c r="AG176" s="43">
        <v>4.3</v>
      </c>
      <c r="AH176" s="43">
        <v>4.45</v>
      </c>
      <c r="AI176" s="43">
        <v>4.1500000000000004</v>
      </c>
      <c r="AJ176" s="43">
        <v>4.09</v>
      </c>
      <c r="AK176" s="43">
        <v>3.94</v>
      </c>
      <c r="AL176" s="43">
        <v>3.8</v>
      </c>
      <c r="AM176" s="43">
        <v>3.75</v>
      </c>
      <c r="AN176" s="43">
        <v>3.65</v>
      </c>
      <c r="AO176" s="43">
        <v>3.66</v>
      </c>
      <c r="AP176" s="43">
        <v>3.58</v>
      </c>
      <c r="AQ176" s="43">
        <v>3.45</v>
      </c>
      <c r="AR176" s="43">
        <v>21.05</v>
      </c>
      <c r="AS176" s="43">
        <v>9.3800000000000008</v>
      </c>
      <c r="AT176" s="43">
        <v>93.09</v>
      </c>
      <c r="AU176" s="43">
        <v>73.349999999999994</v>
      </c>
      <c r="AV176" s="43">
        <v>70.39</v>
      </c>
      <c r="AW176" s="43">
        <v>61.68</v>
      </c>
      <c r="AX176" s="43">
        <v>35.86</v>
      </c>
      <c r="AY176" s="43">
        <v>32.21</v>
      </c>
      <c r="AZ176" s="43">
        <v>36.840000000000003</v>
      </c>
      <c r="BA176" s="43">
        <v>22.86</v>
      </c>
      <c r="BB176" s="43">
        <v>37.950000000000003</v>
      </c>
      <c r="BC176" s="43">
        <v>34.380000000000003</v>
      </c>
      <c r="BD176" s="43">
        <v>41.78</v>
      </c>
      <c r="BE176" s="43">
        <v>34.869999999999997</v>
      </c>
      <c r="BF176" s="43">
        <v>35.86</v>
      </c>
      <c r="BG176" s="43">
        <v>39.47</v>
      </c>
      <c r="BH176" s="43">
        <v>39.799999999999997</v>
      </c>
      <c r="BI176" s="43">
        <v>31.72</v>
      </c>
      <c r="BJ176" s="43">
        <v>33.880000000000003</v>
      </c>
      <c r="BK176" s="43">
        <v>20.39</v>
      </c>
      <c r="BL176" s="43">
        <v>22.37</v>
      </c>
      <c r="BM176" s="43">
        <v>22.04</v>
      </c>
      <c r="BN176" s="43">
        <v>18.420000000000002</v>
      </c>
      <c r="BO176" s="43">
        <v>11.88</v>
      </c>
      <c r="BP176" s="43">
        <v>17.11</v>
      </c>
      <c r="BQ176" s="43">
        <v>6.25</v>
      </c>
      <c r="BR176" s="43">
        <v>12.66</v>
      </c>
      <c r="BS176" s="43">
        <v>3.92</v>
      </c>
      <c r="BT176" s="49">
        <v>161963597.96762469</v>
      </c>
      <c r="BU176" s="49">
        <v>94156500</v>
      </c>
      <c r="BV176" s="49">
        <v>14337952</v>
      </c>
      <c r="BW176" s="49">
        <v>0.35608349086396718</v>
      </c>
    </row>
    <row r="177" spans="1:75" s="21" customFormat="1" ht="19" customHeight="1" x14ac:dyDescent="0.25">
      <c r="A177" s="40" t="s">
        <v>85</v>
      </c>
      <c r="B177" s="40" t="s">
        <v>86</v>
      </c>
      <c r="C177" s="40" t="s">
        <v>87</v>
      </c>
      <c r="D177" s="40" t="s">
        <v>78</v>
      </c>
      <c r="E177" s="40" t="s">
        <v>79</v>
      </c>
      <c r="F177" s="40" t="s">
        <v>88</v>
      </c>
      <c r="G177" s="41">
        <v>29.57198483286718</v>
      </c>
      <c r="H177" s="41">
        <v>-12.012007991390011</v>
      </c>
      <c r="I177" s="41">
        <f>(N177-O177)/O177*100</f>
        <v>23.7930964176212</v>
      </c>
      <c r="J177" s="41" t="s">
        <v>89</v>
      </c>
      <c r="K177" s="41">
        <v>2.5699999332427979</v>
      </c>
      <c r="L177" s="41">
        <v>2.2599999999999998</v>
      </c>
      <c r="M177" s="41">
        <v>3.3299999237060551</v>
      </c>
      <c r="N177" s="41">
        <v>3.589999914169312</v>
      </c>
      <c r="O177" s="41">
        <v>2.9000000953674321</v>
      </c>
      <c r="P177" s="41">
        <v>2.9300000667572021</v>
      </c>
      <c r="Q177" s="40">
        <v>3.59</v>
      </c>
      <c r="R177" s="42">
        <v>3.59</v>
      </c>
      <c r="S177" s="40">
        <v>3.29</v>
      </c>
      <c r="T177" s="40">
        <v>3.23</v>
      </c>
      <c r="U177" s="40">
        <v>3.24</v>
      </c>
      <c r="V177" s="40">
        <v>3.2</v>
      </c>
      <c r="W177" s="40">
        <v>3.25</v>
      </c>
      <c r="X177" s="40">
        <v>3.3</v>
      </c>
      <c r="Y177" s="40">
        <v>3.4</v>
      </c>
      <c r="Z177" s="40">
        <v>3.37</v>
      </c>
      <c r="AA177" s="40">
        <v>3.31</v>
      </c>
      <c r="AB177" s="40">
        <v>3.28</v>
      </c>
      <c r="AC177" s="40">
        <v>3.22</v>
      </c>
      <c r="AD177" s="40">
        <v>3.28</v>
      </c>
      <c r="AE177" s="40">
        <v>3.27</v>
      </c>
      <c r="AF177" s="40">
        <v>3.21</v>
      </c>
      <c r="AG177" s="40">
        <v>3.21</v>
      </c>
      <c r="AH177" s="40">
        <v>3.21</v>
      </c>
      <c r="AI177" s="40">
        <v>3.14</v>
      </c>
      <c r="AJ177" s="40">
        <v>3.09</v>
      </c>
      <c r="AK177" s="40">
        <v>3.05</v>
      </c>
      <c r="AL177" s="40">
        <v>2.99</v>
      </c>
      <c r="AM177" s="40">
        <v>2.96</v>
      </c>
      <c r="AN177" s="40">
        <v>3</v>
      </c>
      <c r="AO177" s="40">
        <v>2.99</v>
      </c>
      <c r="AP177" s="40">
        <v>2.95</v>
      </c>
      <c r="AQ177" s="40">
        <v>2.97</v>
      </c>
      <c r="AR177" s="40">
        <v>7.81</v>
      </c>
      <c r="AS177" s="40">
        <v>-0.49</v>
      </c>
      <c r="AT177" s="40">
        <v>-9.91</v>
      </c>
      <c r="AU177" s="40">
        <v>-5.86</v>
      </c>
      <c r="AV177" s="40">
        <v>-4.21</v>
      </c>
      <c r="AW177" s="40">
        <v>-5.1100000000000003</v>
      </c>
      <c r="AX177" s="40">
        <v>-3.9</v>
      </c>
      <c r="AY177" s="40">
        <v>-1.46</v>
      </c>
      <c r="AZ177" s="40">
        <v>0.9</v>
      </c>
      <c r="BA177" s="40">
        <v>-2.31</v>
      </c>
      <c r="BB177" s="40">
        <v>-2.7</v>
      </c>
      <c r="BC177" s="40">
        <v>-3.42</v>
      </c>
      <c r="BD177" s="40">
        <v>-3.3</v>
      </c>
      <c r="BE177" s="40">
        <v>-1.65</v>
      </c>
      <c r="BF177" s="40">
        <v>-3.75</v>
      </c>
      <c r="BG177" s="40">
        <v>-4.6500000000000004</v>
      </c>
      <c r="BH177" s="40">
        <v>-3.6</v>
      </c>
      <c r="BI177" s="40">
        <v>-5.71</v>
      </c>
      <c r="BJ177" s="40">
        <v>-8.41</v>
      </c>
      <c r="BK177" s="40">
        <v>-8.26</v>
      </c>
      <c r="BL177" s="40">
        <v>-10.51</v>
      </c>
      <c r="BM177" s="40">
        <v>-11.41</v>
      </c>
      <c r="BN177" s="40">
        <v>-11.83</v>
      </c>
      <c r="BO177" s="40">
        <v>-10.35</v>
      </c>
      <c r="BP177" s="40">
        <v>-11.71</v>
      </c>
      <c r="BQ177" s="40">
        <v>-12.31</v>
      </c>
      <c r="BR177" s="40">
        <v>-10.96</v>
      </c>
      <c r="BS177" s="40">
        <v>3.12</v>
      </c>
      <c r="BT177" s="47">
        <v>182410735.82077029</v>
      </c>
      <c r="BU177" s="47">
        <v>6158800</v>
      </c>
      <c r="BV177" s="47">
        <v>49812422</v>
      </c>
      <c r="BW177" s="48">
        <v>1.228312086491197E-2</v>
      </c>
    </row>
    <row r="178" spans="1:75" s="21" customFormat="1" ht="19" customHeight="1" x14ac:dyDescent="0.25">
      <c r="A178" s="40" t="s">
        <v>90</v>
      </c>
      <c r="B178" s="40" t="s">
        <v>86</v>
      </c>
      <c r="C178" s="40" t="s">
        <v>87</v>
      </c>
      <c r="D178" s="40" t="s">
        <v>78</v>
      </c>
      <c r="E178" s="40" t="s">
        <v>79</v>
      </c>
      <c r="F178" s="40" t="s">
        <v>88</v>
      </c>
      <c r="G178" s="41">
        <v>35.775870086534653</v>
      </c>
      <c r="H178" s="41">
        <v>-10.15873530073816</v>
      </c>
      <c r="I178" s="41">
        <f>(N178-O178)/O178*100</f>
        <v>23.188409678101245</v>
      </c>
      <c r="J178" s="41" t="s">
        <v>89</v>
      </c>
      <c r="K178" s="41">
        <v>2.3199999332427979</v>
      </c>
      <c r="L178" s="41">
        <v>1.95</v>
      </c>
      <c r="M178" s="41">
        <v>3.1500000953674321</v>
      </c>
      <c r="N178" s="41">
        <v>3.4000000953674321</v>
      </c>
      <c r="O178" s="41">
        <v>2.7599999904632568</v>
      </c>
      <c r="P178" s="41">
        <v>2.8299999237060551</v>
      </c>
      <c r="Q178" s="40">
        <v>3.38</v>
      </c>
      <c r="R178" s="42">
        <v>3.39</v>
      </c>
      <c r="S178" s="40">
        <v>3.06</v>
      </c>
      <c r="T178" s="40">
        <v>3</v>
      </c>
      <c r="U178" s="40">
        <v>2.98</v>
      </c>
      <c r="V178" s="40">
        <v>2.98</v>
      </c>
      <c r="W178" s="40">
        <v>3.14</v>
      </c>
      <c r="X178" s="40">
        <v>3.18</v>
      </c>
      <c r="Y178" s="40">
        <v>3.24</v>
      </c>
      <c r="Z178" s="40">
        <v>3.29</v>
      </c>
      <c r="AA178" s="40">
        <v>3.24</v>
      </c>
      <c r="AB178" s="40">
        <v>3.25</v>
      </c>
      <c r="AC178" s="40">
        <v>3.37</v>
      </c>
      <c r="AD178" s="40">
        <v>3.37</v>
      </c>
      <c r="AE178" s="40">
        <v>3.36</v>
      </c>
      <c r="AF178" s="40">
        <v>3.33</v>
      </c>
      <c r="AG178" s="40">
        <v>3.28</v>
      </c>
      <c r="AH178" s="40">
        <v>3.27</v>
      </c>
      <c r="AI178" s="40">
        <v>3.19</v>
      </c>
      <c r="AJ178" s="40">
        <v>3.1</v>
      </c>
      <c r="AK178" s="40">
        <v>3.05</v>
      </c>
      <c r="AL178" s="40">
        <v>3.03</v>
      </c>
      <c r="AM178" s="40">
        <v>2.96</v>
      </c>
      <c r="AN178" s="40">
        <v>2.97</v>
      </c>
      <c r="AO178" s="40">
        <v>2.89</v>
      </c>
      <c r="AP178" s="40">
        <v>2.83</v>
      </c>
      <c r="AQ178" s="40">
        <v>2.85</v>
      </c>
      <c r="AR178" s="40">
        <v>6.67</v>
      </c>
      <c r="AS178" s="40">
        <v>0</v>
      </c>
      <c r="AT178" s="40">
        <v>-9.6300000000000008</v>
      </c>
      <c r="AU178" s="40">
        <v>-6.03</v>
      </c>
      <c r="AV178" s="40">
        <v>-7.62</v>
      </c>
      <c r="AW178" s="40">
        <v>-5.56</v>
      </c>
      <c r="AX178" s="40">
        <v>-1.9</v>
      </c>
      <c r="AY178" s="40">
        <v>0.85</v>
      </c>
      <c r="AZ178" s="40">
        <v>1.96</v>
      </c>
      <c r="BA178" s="40">
        <v>1.27</v>
      </c>
      <c r="BB178" s="40">
        <v>1.9</v>
      </c>
      <c r="BC178" s="40">
        <v>2.06</v>
      </c>
      <c r="BD178" s="40">
        <v>5.71</v>
      </c>
      <c r="BE178" s="40">
        <v>6.57</v>
      </c>
      <c r="BF178" s="40">
        <v>4.0199999999999996</v>
      </c>
      <c r="BG178" s="40">
        <v>3.71</v>
      </c>
      <c r="BH178" s="40">
        <v>3.81</v>
      </c>
      <c r="BI178" s="40">
        <v>0.22</v>
      </c>
      <c r="BJ178" s="40">
        <v>-2.64</v>
      </c>
      <c r="BK178" s="40">
        <v>-3.49</v>
      </c>
      <c r="BL178" s="40">
        <v>-4.2300000000000004</v>
      </c>
      <c r="BM178" s="40">
        <v>-6.35</v>
      </c>
      <c r="BN178" s="40">
        <v>-7.19</v>
      </c>
      <c r="BO178" s="40">
        <v>-9.0500000000000007</v>
      </c>
      <c r="BP178" s="40">
        <v>-10.16</v>
      </c>
      <c r="BQ178" s="40">
        <v>-11.11</v>
      </c>
      <c r="BR178" s="40">
        <v>-10.48</v>
      </c>
      <c r="BS178" s="40">
        <v>2.87</v>
      </c>
      <c r="BT178" s="47">
        <v>1427712292.8245239</v>
      </c>
      <c r="BU178" s="47">
        <v>90268900</v>
      </c>
      <c r="BV178" s="47">
        <v>449344361</v>
      </c>
      <c r="BW178" s="48">
        <v>1.204065627519914E-2</v>
      </c>
    </row>
    <row r="179" spans="1:75" s="21" customFormat="1" ht="19" customHeight="1" x14ac:dyDescent="0.25">
      <c r="A179" s="40" t="s">
        <v>91</v>
      </c>
      <c r="B179" s="40" t="s">
        <v>86</v>
      </c>
      <c r="C179" s="40" t="s">
        <v>87</v>
      </c>
      <c r="D179" s="40" t="s">
        <v>78</v>
      </c>
      <c r="E179" s="40" t="s">
        <v>79</v>
      </c>
      <c r="F179" s="40" t="s">
        <v>88</v>
      </c>
      <c r="G179" s="41">
        <v>38.826812740449803</v>
      </c>
      <c r="H179" s="41">
        <v>-14.8893320393808</v>
      </c>
      <c r="I179" s="41">
        <f>(N179-O179)/O179*100</f>
        <v>22.33009955943486</v>
      </c>
      <c r="J179" s="41" t="s">
        <v>89</v>
      </c>
      <c r="K179" s="41">
        <v>3.5799999237060551</v>
      </c>
      <c r="L179" s="41">
        <v>3.01</v>
      </c>
      <c r="M179" s="41">
        <v>4.9699997901916504</v>
      </c>
      <c r="N179" s="41">
        <v>5.0399999618530273</v>
      </c>
      <c r="O179" s="41">
        <v>4.119999885559082</v>
      </c>
      <c r="P179" s="41">
        <v>4.2300000190734863</v>
      </c>
      <c r="Q179" s="42">
        <v>5.04</v>
      </c>
      <c r="R179" s="40">
        <v>4.9800000000000004</v>
      </c>
      <c r="S179" s="40">
        <v>4.75</v>
      </c>
      <c r="T179" s="40">
        <v>4.5999999999999996</v>
      </c>
      <c r="U179" s="40">
        <v>4.53</v>
      </c>
      <c r="V179" s="40">
        <v>4.4400000000000004</v>
      </c>
      <c r="W179" s="40">
        <v>4.55</v>
      </c>
      <c r="X179" s="40">
        <v>4.58</v>
      </c>
      <c r="Y179" s="40">
        <v>4.92</v>
      </c>
      <c r="Z179" s="40">
        <v>4.79</v>
      </c>
      <c r="AA179" s="40">
        <v>4.8</v>
      </c>
      <c r="AB179" s="40">
        <v>4.7699999999999996</v>
      </c>
      <c r="AC179" s="40">
        <v>4.68</v>
      </c>
      <c r="AD179" s="40">
        <v>4.72</v>
      </c>
      <c r="AE179" s="40">
        <v>4.74</v>
      </c>
      <c r="AF179" s="40">
        <v>4.72</v>
      </c>
      <c r="AG179" s="40">
        <v>4.66</v>
      </c>
      <c r="AH179" s="40">
        <v>4.6100000000000003</v>
      </c>
      <c r="AI179" s="40">
        <v>4.51</v>
      </c>
      <c r="AJ179" s="40">
        <v>4.49</v>
      </c>
      <c r="AK179" s="40">
        <v>4.47</v>
      </c>
      <c r="AL179" s="40">
        <v>4.3899999999999997</v>
      </c>
      <c r="AM179" s="40">
        <v>4.3099999999999996</v>
      </c>
      <c r="AN179" s="40">
        <v>4.28</v>
      </c>
      <c r="AO179" s="40">
        <v>4.2</v>
      </c>
      <c r="AP179" s="40">
        <v>4.26</v>
      </c>
      <c r="AQ179" s="40">
        <v>4.26</v>
      </c>
      <c r="AR179" s="40">
        <v>0.2</v>
      </c>
      <c r="AS179" s="40">
        <v>-7.04</v>
      </c>
      <c r="AT179" s="40">
        <v>-12.21</v>
      </c>
      <c r="AU179" s="40">
        <v>-9.0299999999999994</v>
      </c>
      <c r="AV179" s="40">
        <v>-10.71</v>
      </c>
      <c r="AW179" s="40">
        <v>-12.59</v>
      </c>
      <c r="AX179" s="40">
        <v>-9.66</v>
      </c>
      <c r="AY179" s="40">
        <v>-8.0500000000000007</v>
      </c>
      <c r="AZ179" s="40">
        <v>-5.73</v>
      </c>
      <c r="BA179" s="40">
        <v>-5.57</v>
      </c>
      <c r="BB179" s="40">
        <v>-4.63</v>
      </c>
      <c r="BC179" s="40">
        <v>-6.69</v>
      </c>
      <c r="BD179" s="40">
        <v>-5.84</v>
      </c>
      <c r="BE179" s="40">
        <v>-5.33</v>
      </c>
      <c r="BF179" s="40">
        <v>-5.43</v>
      </c>
      <c r="BG179" s="40">
        <v>-6.28</v>
      </c>
      <c r="BH179" s="40">
        <v>-7.44</v>
      </c>
      <c r="BI179" s="40">
        <v>-9.66</v>
      </c>
      <c r="BJ179" s="40">
        <v>-11.27</v>
      </c>
      <c r="BK179" s="40">
        <v>-10.76</v>
      </c>
      <c r="BL179" s="40">
        <v>-11.92</v>
      </c>
      <c r="BM179" s="40">
        <v>-13.47</v>
      </c>
      <c r="BN179" s="40">
        <v>-14.41</v>
      </c>
      <c r="BO179" s="40">
        <v>-15.74</v>
      </c>
      <c r="BP179" s="40">
        <v>-15.74</v>
      </c>
      <c r="BQ179" s="40">
        <v>-14.99</v>
      </c>
      <c r="BR179" s="40">
        <v>-14.69</v>
      </c>
      <c r="BS179" s="40">
        <v>4.32</v>
      </c>
      <c r="BT179" s="47">
        <v>901100721.96006775</v>
      </c>
      <c r="BU179" s="47">
        <v>53794200</v>
      </c>
      <c r="BV179" s="47">
        <v>164583635</v>
      </c>
      <c r="BW179" s="48">
        <v>2.8370682176268619E-2</v>
      </c>
    </row>
    <row r="180" spans="1:75" s="21" customFormat="1" ht="19" customHeight="1" x14ac:dyDescent="0.25">
      <c r="A180" s="40" t="s">
        <v>92</v>
      </c>
      <c r="B180" s="40" t="s">
        <v>86</v>
      </c>
      <c r="C180" s="40" t="s">
        <v>87</v>
      </c>
      <c r="D180" s="40" t="s">
        <v>78</v>
      </c>
      <c r="E180" s="40" t="s">
        <v>79</v>
      </c>
      <c r="F180" s="40" t="s">
        <v>88</v>
      </c>
      <c r="G180" s="41">
        <v>44.363637404008337</v>
      </c>
      <c r="H180" s="41">
        <v>-9.3199023000306216</v>
      </c>
      <c r="I180" s="41">
        <f>(N180-O180)/O180*100</f>
        <v>20.420430052712689</v>
      </c>
      <c r="J180" s="41" t="s">
        <v>89</v>
      </c>
      <c r="K180" s="41">
        <v>2.75</v>
      </c>
      <c r="L180" s="41">
        <v>2.6</v>
      </c>
      <c r="M180" s="41">
        <v>3.970000028610229</v>
      </c>
      <c r="N180" s="41">
        <v>4.0100002288818359</v>
      </c>
      <c r="O180" s="41">
        <v>3.3299999237060551</v>
      </c>
      <c r="P180" s="41">
        <v>3.5999999046325679</v>
      </c>
      <c r="Q180" s="42">
        <v>4.01</v>
      </c>
      <c r="R180" s="40">
        <v>3.96</v>
      </c>
      <c r="S180" s="40">
        <v>3.64</v>
      </c>
      <c r="T180" s="40">
        <v>3.59</v>
      </c>
      <c r="U180" s="40">
        <v>3.58</v>
      </c>
      <c r="V180" s="40">
        <v>3.65</v>
      </c>
      <c r="W180" s="40">
        <v>3.88</v>
      </c>
      <c r="X180" s="40">
        <v>3.86</v>
      </c>
      <c r="Y180" s="40">
        <v>3.97</v>
      </c>
      <c r="Z180" s="40">
        <v>3.9</v>
      </c>
      <c r="AA180" s="40">
        <v>3.9</v>
      </c>
      <c r="AB180" s="40">
        <v>3.89</v>
      </c>
      <c r="AC180" s="40">
        <v>3.83</v>
      </c>
      <c r="AD180" s="40">
        <v>3.86</v>
      </c>
      <c r="AE180" s="40">
        <v>3.89</v>
      </c>
      <c r="AF180" s="40">
        <v>3.86</v>
      </c>
      <c r="AG180" s="40">
        <v>3.85</v>
      </c>
      <c r="AH180" s="40">
        <v>3.86</v>
      </c>
      <c r="AI180" s="40">
        <v>3.82</v>
      </c>
      <c r="AJ180" s="40">
        <v>3.75</v>
      </c>
      <c r="AK180" s="40">
        <v>3.71</v>
      </c>
      <c r="AL180" s="40">
        <v>3.69</v>
      </c>
      <c r="AM180" s="40">
        <v>3.64</v>
      </c>
      <c r="AN180" s="40">
        <v>3.65</v>
      </c>
      <c r="AO180" s="40">
        <v>3.57</v>
      </c>
      <c r="AP180" s="40">
        <v>3.6</v>
      </c>
      <c r="AQ180" s="40">
        <v>3.65</v>
      </c>
      <c r="AR180" s="40">
        <v>-1.51</v>
      </c>
      <c r="AS180" s="40">
        <v>-8.9</v>
      </c>
      <c r="AT180" s="40">
        <v>-15.74</v>
      </c>
      <c r="AU180" s="40">
        <v>-9.83</v>
      </c>
      <c r="AV180" s="40">
        <v>-11.08</v>
      </c>
      <c r="AW180" s="40">
        <v>-8.06</v>
      </c>
      <c r="AX180" s="40">
        <v>-3.03</v>
      </c>
      <c r="AY180" s="40">
        <v>-3.03</v>
      </c>
      <c r="AZ180" s="40">
        <v>-2.14</v>
      </c>
      <c r="BA180" s="40">
        <v>-4.41</v>
      </c>
      <c r="BB180" s="40">
        <v>-2.39</v>
      </c>
      <c r="BC180" s="40">
        <v>-5.03</v>
      </c>
      <c r="BD180" s="40">
        <v>-3.53</v>
      </c>
      <c r="BE180" s="40">
        <v>-2.9</v>
      </c>
      <c r="BF180" s="40">
        <v>-2.9</v>
      </c>
      <c r="BG180" s="40">
        <v>-3.15</v>
      </c>
      <c r="BH180" s="40">
        <v>-3.15</v>
      </c>
      <c r="BI180" s="40">
        <v>-4.28</v>
      </c>
      <c r="BJ180" s="40">
        <v>-6.93</v>
      </c>
      <c r="BK180" s="40">
        <v>-6.8</v>
      </c>
      <c r="BL180" s="40">
        <v>-8.4</v>
      </c>
      <c r="BM180" s="40">
        <v>-8.31</v>
      </c>
      <c r="BN180" s="40">
        <v>-9.07</v>
      </c>
      <c r="BO180" s="40">
        <v>-10.58</v>
      </c>
      <c r="BP180" s="40">
        <v>-11.08</v>
      </c>
      <c r="BQ180" s="40">
        <v>-9.83</v>
      </c>
      <c r="BR180" s="40">
        <v>-8.82</v>
      </c>
      <c r="BS180" s="40">
        <v>3.51</v>
      </c>
      <c r="BT180" s="47">
        <v>130309295.9390879</v>
      </c>
      <c r="BU180" s="47">
        <v>13372900</v>
      </c>
      <c r="BV180" s="47">
        <v>32140126</v>
      </c>
      <c r="BW180" s="48">
        <v>3.7891792956878889E-2</v>
      </c>
    </row>
    <row r="181" spans="1:75" s="21" customFormat="1" ht="19" customHeight="1" x14ac:dyDescent="0.25">
      <c r="A181" s="40" t="s">
        <v>95</v>
      </c>
      <c r="B181" s="40" t="s">
        <v>96</v>
      </c>
      <c r="C181" s="40" t="s">
        <v>97</v>
      </c>
      <c r="D181" s="40" t="s">
        <v>98</v>
      </c>
      <c r="E181" s="40" t="s">
        <v>79</v>
      </c>
      <c r="F181" s="40" t="s">
        <v>88</v>
      </c>
      <c r="G181" s="41">
        <v>103.96913044578289</v>
      </c>
      <c r="H181" s="41">
        <v>-40.540540018074708</v>
      </c>
      <c r="I181" s="41">
        <f>(N181-O181)/O181*100</f>
        <v>88.40580778463179</v>
      </c>
      <c r="J181" s="41" t="s">
        <v>89</v>
      </c>
      <c r="K181" s="41">
        <v>0.90700000524520874</v>
      </c>
      <c r="L181" s="41">
        <v>0.89</v>
      </c>
      <c r="M181" s="41">
        <v>1.8500000238418579</v>
      </c>
      <c r="N181" s="41">
        <v>1.950000047683716</v>
      </c>
      <c r="O181" s="41">
        <v>1.0349999666213989</v>
      </c>
      <c r="P181" s="41">
        <v>1.1000000238418579</v>
      </c>
      <c r="Q181" s="40">
        <v>1.9</v>
      </c>
      <c r="R181" s="40">
        <v>1.66</v>
      </c>
      <c r="S181" s="40">
        <v>1.7</v>
      </c>
      <c r="T181" s="40">
        <v>1.69</v>
      </c>
      <c r="U181" s="42">
        <v>1.95</v>
      </c>
      <c r="V181" s="40">
        <v>1.79</v>
      </c>
      <c r="W181" s="40">
        <v>1.69</v>
      </c>
      <c r="X181" s="40">
        <v>1.6</v>
      </c>
      <c r="Y181" s="40">
        <v>1.57</v>
      </c>
      <c r="Z181" s="40">
        <v>1.64</v>
      </c>
      <c r="AA181" s="40">
        <v>1.57</v>
      </c>
      <c r="AB181" s="40">
        <v>1.55</v>
      </c>
      <c r="AC181" s="40">
        <v>1.4</v>
      </c>
      <c r="AD181" s="40">
        <v>1.39</v>
      </c>
      <c r="AE181" s="40">
        <v>1.37</v>
      </c>
      <c r="AF181" s="40">
        <v>1.36</v>
      </c>
      <c r="AG181" s="40">
        <v>1.36</v>
      </c>
      <c r="AH181" s="40">
        <v>1.34</v>
      </c>
      <c r="AI181" s="40">
        <v>1.39</v>
      </c>
      <c r="AJ181" s="40">
        <v>1.31</v>
      </c>
      <c r="AK181" s="40">
        <v>1.31</v>
      </c>
      <c r="AL181" s="40">
        <v>1.31</v>
      </c>
      <c r="AM181" s="40">
        <v>1.26</v>
      </c>
      <c r="AN181" s="40">
        <v>1.25</v>
      </c>
      <c r="AO181" s="40">
        <v>1.21</v>
      </c>
      <c r="AP181" s="40">
        <v>1.17</v>
      </c>
      <c r="AQ181" s="40">
        <v>1.1200000000000001</v>
      </c>
      <c r="AR181" s="40">
        <v>-5.41</v>
      </c>
      <c r="AS181" s="40">
        <v>-12.43</v>
      </c>
      <c r="AT181" s="40">
        <v>-14.05</v>
      </c>
      <c r="AU181" s="40">
        <v>-9.73</v>
      </c>
      <c r="AV181" s="40">
        <v>-3.24</v>
      </c>
      <c r="AW181" s="40">
        <v>-9.4600000000000009</v>
      </c>
      <c r="AX181" s="40">
        <v>-13.51</v>
      </c>
      <c r="AY181" s="40">
        <v>-16.22</v>
      </c>
      <c r="AZ181" s="40">
        <v>-15.68</v>
      </c>
      <c r="BA181" s="40">
        <v>-17.100000000000001</v>
      </c>
      <c r="BB181" s="40">
        <v>-17.84</v>
      </c>
      <c r="BC181" s="40">
        <v>-27.03</v>
      </c>
      <c r="BD181" s="40">
        <v>-25.95</v>
      </c>
      <c r="BE181" s="40">
        <v>-26.49</v>
      </c>
      <c r="BF181" s="40">
        <v>-30.81</v>
      </c>
      <c r="BG181" s="40">
        <v>-27.03</v>
      </c>
      <c r="BH181" s="40">
        <v>-29.19</v>
      </c>
      <c r="BI181" s="40">
        <v>-28.65</v>
      </c>
      <c r="BJ181" s="40">
        <v>-30.27</v>
      </c>
      <c r="BK181" s="40">
        <v>-31.36</v>
      </c>
      <c r="BL181" s="40">
        <v>-31.58</v>
      </c>
      <c r="BM181" s="40">
        <v>-31.89</v>
      </c>
      <c r="BN181" s="40">
        <v>-32.97</v>
      </c>
      <c r="BO181" s="40">
        <v>-34.75</v>
      </c>
      <c r="BP181" s="40">
        <v>-39.86</v>
      </c>
      <c r="BQ181" s="40">
        <v>-42.43</v>
      </c>
      <c r="BR181" s="40">
        <v>-41.08</v>
      </c>
      <c r="BS181" s="40">
        <v>1.51</v>
      </c>
      <c r="BT181" s="47">
        <v>95651106.232702732</v>
      </c>
      <c r="BU181" s="47">
        <v>55833300</v>
      </c>
      <c r="BV181" s="47">
        <v>21540369</v>
      </c>
      <c r="BW181" s="48">
        <v>0.111517495359527</v>
      </c>
    </row>
    <row r="182" spans="1:75" s="21" customFormat="1" ht="19" customHeight="1" x14ac:dyDescent="0.25">
      <c r="A182" s="40" t="s">
        <v>99</v>
      </c>
      <c r="B182" s="40" t="s">
        <v>76</v>
      </c>
      <c r="C182" s="40" t="s">
        <v>87</v>
      </c>
      <c r="D182" s="40" t="s">
        <v>78</v>
      </c>
      <c r="E182" s="40" t="s">
        <v>79</v>
      </c>
      <c r="F182" s="40" t="s">
        <v>88</v>
      </c>
      <c r="G182" s="41">
        <v>132.00000127156571</v>
      </c>
      <c r="H182" s="41">
        <v>-26.14942761043336</v>
      </c>
      <c r="I182" s="41">
        <f>(N182-O182)/O182*100</f>
        <v>60.173166205001593</v>
      </c>
      <c r="J182" s="41" t="s">
        <v>89</v>
      </c>
      <c r="K182" s="41">
        <v>1.5</v>
      </c>
      <c r="L182" s="41">
        <v>0.86</v>
      </c>
      <c r="M182" s="41">
        <v>3.4800000190734859</v>
      </c>
      <c r="N182" s="41">
        <v>3.7000000476837158</v>
      </c>
      <c r="O182" s="41">
        <v>2.309999942779541</v>
      </c>
      <c r="P182" s="41">
        <v>2.5699999332427979</v>
      </c>
      <c r="Q182" s="40">
        <v>3.52</v>
      </c>
      <c r="R182" s="42">
        <v>3.7</v>
      </c>
      <c r="S182" s="40">
        <v>3.25</v>
      </c>
      <c r="T182" s="40">
        <v>3.22</v>
      </c>
      <c r="U182" s="40">
        <v>3.17</v>
      </c>
      <c r="V182" s="40">
        <v>3.07</v>
      </c>
      <c r="W182" s="40">
        <v>3.15</v>
      </c>
      <c r="X182" s="40">
        <v>3.1</v>
      </c>
      <c r="Y182" s="40">
        <v>3.11</v>
      </c>
      <c r="Z182" s="40">
        <v>3.09</v>
      </c>
      <c r="AA182" s="40">
        <v>3.07</v>
      </c>
      <c r="AB182" s="40">
        <v>3.01</v>
      </c>
      <c r="AC182" s="40">
        <v>2.94</v>
      </c>
      <c r="AD182" s="40">
        <v>2.83</v>
      </c>
      <c r="AE182" s="40">
        <v>2.64</v>
      </c>
      <c r="AF182" s="40">
        <v>2.85</v>
      </c>
      <c r="AG182" s="40">
        <v>2.84</v>
      </c>
      <c r="AH182" s="40">
        <v>2.7</v>
      </c>
      <c r="AI182" s="40">
        <v>2.69</v>
      </c>
      <c r="AJ182" s="40">
        <v>2.68</v>
      </c>
      <c r="AK182" s="40">
        <v>2.64</v>
      </c>
      <c r="AL182" s="40">
        <v>2.77</v>
      </c>
      <c r="AM182" s="40">
        <v>2.78</v>
      </c>
      <c r="AN182" s="40">
        <v>2.72</v>
      </c>
      <c r="AO182" s="40">
        <v>2.7</v>
      </c>
      <c r="AP182" s="40">
        <v>2.7</v>
      </c>
      <c r="AQ182" s="40">
        <v>2.68</v>
      </c>
      <c r="AR182" s="40">
        <v>0.28999999999999998</v>
      </c>
      <c r="AS182" s="40">
        <v>-10.34</v>
      </c>
      <c r="AT182" s="40">
        <v>-12.36</v>
      </c>
      <c r="AU182" s="40">
        <v>-11.49</v>
      </c>
      <c r="AV182" s="40">
        <v>-12.93</v>
      </c>
      <c r="AW182" s="40">
        <v>-16.2</v>
      </c>
      <c r="AX182" s="40">
        <v>-11.78</v>
      </c>
      <c r="AY182" s="40">
        <v>-13.2</v>
      </c>
      <c r="AZ182" s="40">
        <v>-12.21</v>
      </c>
      <c r="BA182" s="40">
        <v>-13.65</v>
      </c>
      <c r="BB182" s="40">
        <v>-14.37</v>
      </c>
      <c r="BC182" s="40">
        <v>-15.8</v>
      </c>
      <c r="BD182" s="40">
        <v>-19.68</v>
      </c>
      <c r="BE182" s="40">
        <v>-25.86</v>
      </c>
      <c r="BF182" s="40">
        <v>-32.9</v>
      </c>
      <c r="BG182" s="40">
        <v>-18.53</v>
      </c>
      <c r="BH182" s="40">
        <v>-22.83</v>
      </c>
      <c r="BI182" s="40">
        <v>-25.51</v>
      </c>
      <c r="BJ182" s="40">
        <v>-23.28</v>
      </c>
      <c r="BK182" s="40">
        <v>-24.21</v>
      </c>
      <c r="BL182" s="40">
        <v>-27.59</v>
      </c>
      <c r="BM182" s="40">
        <v>-20.59</v>
      </c>
      <c r="BN182" s="40">
        <v>-21.84</v>
      </c>
      <c r="BO182" s="40">
        <v>-26.15</v>
      </c>
      <c r="BP182" s="40">
        <v>-23.28</v>
      </c>
      <c r="BQ182" s="40">
        <v>-23.85</v>
      </c>
      <c r="BR182" s="40">
        <v>-24.68</v>
      </c>
      <c r="BS182" s="40">
        <v>2.82</v>
      </c>
      <c r="BT182" s="47">
        <v>495183122.71404272</v>
      </c>
      <c r="BU182" s="47">
        <v>342187100</v>
      </c>
      <c r="BV182" s="47">
        <v>132238698</v>
      </c>
      <c r="BW182" s="48">
        <v>8.6038672280333559E-2</v>
      </c>
    </row>
    <row r="183" spans="1:75" s="21" customFormat="1" ht="19" customHeight="1" x14ac:dyDescent="0.25">
      <c r="A183" s="40" t="s">
        <v>100</v>
      </c>
      <c r="B183" s="40" t="s">
        <v>76</v>
      </c>
      <c r="C183" s="40" t="s">
        <v>87</v>
      </c>
      <c r="D183" s="40" t="s">
        <v>98</v>
      </c>
      <c r="E183" s="40" t="s">
        <v>101</v>
      </c>
      <c r="F183" s="40" t="s">
        <v>88</v>
      </c>
      <c r="G183" s="41">
        <v>24.590159449260909</v>
      </c>
      <c r="H183" s="41">
        <v>-20.394733333521561</v>
      </c>
      <c r="I183" s="41">
        <f>(N183-O183)/O183*100</f>
        <v>40.909083520085495</v>
      </c>
      <c r="J183" s="41" t="s">
        <v>89</v>
      </c>
      <c r="K183" s="41">
        <v>1.220000028610229</v>
      </c>
      <c r="L183" s="41">
        <v>1.55</v>
      </c>
      <c r="M183" s="41">
        <v>1.5199999809265139</v>
      </c>
      <c r="N183" s="41">
        <v>1.549999952316284</v>
      </c>
      <c r="O183" s="41">
        <v>1.1000000238418579</v>
      </c>
      <c r="P183" s="41">
        <v>1.2100000381469731</v>
      </c>
      <c r="Q183" s="42">
        <v>1.55</v>
      </c>
      <c r="R183" s="40">
        <v>1.4</v>
      </c>
      <c r="S183" s="40">
        <v>1.38</v>
      </c>
      <c r="T183" s="40">
        <v>1.32</v>
      </c>
      <c r="U183" s="40">
        <v>1.25</v>
      </c>
      <c r="V183" s="40">
        <v>1.25</v>
      </c>
      <c r="W183" s="40">
        <v>1.35</v>
      </c>
      <c r="X183" s="40">
        <v>1.32</v>
      </c>
      <c r="Y183" s="40">
        <v>1.28</v>
      </c>
      <c r="Z183" s="40">
        <v>1.3</v>
      </c>
      <c r="AA183" s="40">
        <v>1.29</v>
      </c>
      <c r="AB183" s="40">
        <v>1.32</v>
      </c>
      <c r="AC183" s="40">
        <v>1.31</v>
      </c>
      <c r="AD183" s="40">
        <v>1.29</v>
      </c>
      <c r="AE183" s="40">
        <v>1.28</v>
      </c>
      <c r="AF183" s="40">
        <v>1.3</v>
      </c>
      <c r="AG183" s="40">
        <v>1.3</v>
      </c>
      <c r="AH183" s="40">
        <v>1.29</v>
      </c>
      <c r="AI183" s="40">
        <v>1.26</v>
      </c>
      <c r="AJ183" s="40">
        <v>1.26</v>
      </c>
      <c r="AK183" s="40">
        <v>1.26</v>
      </c>
      <c r="AL183" s="40">
        <v>1.24</v>
      </c>
      <c r="AM183" s="40">
        <v>1.23</v>
      </c>
      <c r="AN183" s="40">
        <v>1.21</v>
      </c>
      <c r="AO183" s="40">
        <v>1.23</v>
      </c>
      <c r="AP183" s="40">
        <v>1.22</v>
      </c>
      <c r="AQ183" s="40">
        <v>1.23</v>
      </c>
      <c r="AR183" s="40">
        <v>-11.18</v>
      </c>
      <c r="AS183" s="40">
        <v>-8.2200000000000006</v>
      </c>
      <c r="AT183" s="40">
        <v>-13.16</v>
      </c>
      <c r="AU183" s="40">
        <v>-19.09</v>
      </c>
      <c r="AV183" s="40">
        <v>-20.39</v>
      </c>
      <c r="AW183" s="40">
        <v>-17.760000000000002</v>
      </c>
      <c r="AX183" s="40">
        <v>-13.55</v>
      </c>
      <c r="AY183" s="40">
        <v>-17.760000000000002</v>
      </c>
      <c r="AZ183" s="40">
        <v>-15.79</v>
      </c>
      <c r="BA183" s="40">
        <v>-15.46</v>
      </c>
      <c r="BB183" s="40">
        <v>-16.78</v>
      </c>
      <c r="BC183" s="40">
        <v>-14.48</v>
      </c>
      <c r="BD183" s="40">
        <v>-15.13</v>
      </c>
      <c r="BE183" s="40">
        <v>-16.45</v>
      </c>
      <c r="BF183" s="40">
        <v>-16.12</v>
      </c>
      <c r="BG183" s="40">
        <v>-14.93</v>
      </c>
      <c r="BH183" s="40">
        <v>-14.48</v>
      </c>
      <c r="BI183" s="40">
        <v>-17.12</v>
      </c>
      <c r="BJ183" s="40">
        <v>-18.09</v>
      </c>
      <c r="BK183" s="40">
        <v>-18.41</v>
      </c>
      <c r="BL183" s="40">
        <v>-18.68</v>
      </c>
      <c r="BM183" s="40">
        <v>-18.43</v>
      </c>
      <c r="BN183" s="40">
        <v>-21.05</v>
      </c>
      <c r="BO183" s="40">
        <v>-21.71</v>
      </c>
      <c r="BP183" s="40">
        <v>-20.07</v>
      </c>
      <c r="BQ183" s="40">
        <v>-20.39</v>
      </c>
      <c r="BR183" s="40">
        <v>-19.079999999999998</v>
      </c>
      <c r="BS183" s="40">
        <v>1.21</v>
      </c>
      <c r="BT183" s="47">
        <v>41668671.477127083</v>
      </c>
      <c r="BU183" s="47">
        <v>3618000</v>
      </c>
      <c r="BV183" s="47">
        <v>13841140</v>
      </c>
      <c r="BW183" s="48">
        <v>7.6394718932111076E-3</v>
      </c>
    </row>
    <row r="184" spans="1:75" s="21" customFormat="1" ht="19" customHeight="1" x14ac:dyDescent="0.25">
      <c r="A184" s="40" t="s">
        <v>102</v>
      </c>
      <c r="B184" s="40" t="s">
        <v>76</v>
      </c>
      <c r="C184" s="40" t="s">
        <v>87</v>
      </c>
      <c r="D184" s="40" t="s">
        <v>98</v>
      </c>
      <c r="E184" s="40" t="s">
        <v>101</v>
      </c>
      <c r="F184" s="40" t="s">
        <v>88</v>
      </c>
      <c r="G184" s="41">
        <v>25.83518851130431</v>
      </c>
      <c r="H184" s="41">
        <v>-7.9646047573790293</v>
      </c>
      <c r="I184" s="41">
        <f>(N184-O184)/O184*100</f>
        <v>22.105261176576878</v>
      </c>
      <c r="J184" s="41" t="s">
        <v>89</v>
      </c>
      <c r="K184" s="41">
        <v>0.89800000190734863</v>
      </c>
      <c r="L184" s="41">
        <v>1.1599999999999999</v>
      </c>
      <c r="M184" s="41">
        <v>1.129999995231628</v>
      </c>
      <c r="N184" s="41">
        <v>1.1599999666213989</v>
      </c>
      <c r="O184" s="41">
        <v>0.94999998807907104</v>
      </c>
      <c r="P184" s="41">
        <v>1.0399999618530269</v>
      </c>
      <c r="Q184" s="42">
        <v>1.1599999999999999</v>
      </c>
      <c r="R184" s="40">
        <v>1.1200000000000001</v>
      </c>
      <c r="S184" s="40">
        <v>1.1000000000000001</v>
      </c>
      <c r="T184" s="40">
        <v>1.05</v>
      </c>
      <c r="U184" s="40">
        <v>1.1100000000000001</v>
      </c>
      <c r="V184" s="40">
        <v>1.1000000000000001</v>
      </c>
      <c r="W184" s="40">
        <v>1.07</v>
      </c>
      <c r="X184" s="40">
        <v>1.07</v>
      </c>
      <c r="Y184" s="40">
        <v>1.06</v>
      </c>
      <c r="Z184" s="40">
        <v>1.06</v>
      </c>
      <c r="AA184" s="40">
        <v>1.06</v>
      </c>
      <c r="AB184" s="40">
        <v>1.06</v>
      </c>
      <c r="AC184" s="40">
        <v>1.03</v>
      </c>
      <c r="AD184" s="40">
        <v>1.01</v>
      </c>
      <c r="AE184" s="40">
        <v>1</v>
      </c>
      <c r="AF184" s="40">
        <v>1</v>
      </c>
      <c r="AG184" s="40">
        <v>1.02</v>
      </c>
      <c r="AH184" s="40">
        <v>1.02</v>
      </c>
      <c r="AI184" s="40">
        <v>1.02</v>
      </c>
      <c r="AJ184" s="40">
        <v>1.02</v>
      </c>
      <c r="AK184" s="40">
        <v>1.03</v>
      </c>
      <c r="AL184" s="40">
        <v>1.03</v>
      </c>
      <c r="AM184" s="40">
        <v>1.05</v>
      </c>
      <c r="AN184" s="40">
        <v>1.0900000000000001</v>
      </c>
      <c r="AO184" s="40">
        <v>1.0900000000000001</v>
      </c>
      <c r="AP184" s="40">
        <v>1.07</v>
      </c>
      <c r="AQ184" s="40">
        <v>1.07</v>
      </c>
      <c r="AR184" s="40">
        <v>-13.68</v>
      </c>
      <c r="AS184" s="40">
        <v>-7.96</v>
      </c>
      <c r="AT184" s="40">
        <v>-7.96</v>
      </c>
      <c r="AU184" s="40">
        <v>-7.96</v>
      </c>
      <c r="AV184" s="40">
        <v>-3.1</v>
      </c>
      <c r="AW184" s="40">
        <v>-5.75</v>
      </c>
      <c r="AX184" s="40">
        <v>-5.75</v>
      </c>
      <c r="AY184" s="40">
        <v>-7.89</v>
      </c>
      <c r="AZ184" s="40">
        <v>-8.85</v>
      </c>
      <c r="BA184" s="40">
        <v>-7.96</v>
      </c>
      <c r="BB184" s="40">
        <v>-9.73</v>
      </c>
      <c r="BC184" s="40">
        <v>-8.85</v>
      </c>
      <c r="BD184" s="40">
        <v>-10.62</v>
      </c>
      <c r="BE184" s="40">
        <v>-13.27</v>
      </c>
      <c r="BF184" s="40">
        <v>-11.5</v>
      </c>
      <c r="BG184" s="40">
        <v>-11.5</v>
      </c>
      <c r="BH184" s="40">
        <v>-10.62</v>
      </c>
      <c r="BI184" s="40">
        <v>-10.62</v>
      </c>
      <c r="BJ184" s="40">
        <v>-9.73</v>
      </c>
      <c r="BK184" s="40">
        <v>-10.62</v>
      </c>
      <c r="BL184" s="40">
        <v>-9.2899999999999991</v>
      </c>
      <c r="BM184" s="40">
        <v>-9.73</v>
      </c>
      <c r="BN184" s="40">
        <v>-7.08</v>
      </c>
      <c r="BO184" s="40">
        <v>-3.55</v>
      </c>
      <c r="BP184" s="40">
        <v>-6.19</v>
      </c>
      <c r="BQ184" s="40">
        <v>-7.08</v>
      </c>
      <c r="BR184" s="40">
        <v>-10.62</v>
      </c>
      <c r="BS184" s="40">
        <v>1.02</v>
      </c>
      <c r="BT184" s="47">
        <v>68107924.712598324</v>
      </c>
      <c r="BU184" s="47">
        <v>2283200</v>
      </c>
      <c r="BV184" s="47">
        <v>57355537</v>
      </c>
      <c r="BW184" s="48">
        <v>3.864718414196E-3</v>
      </c>
    </row>
    <row r="185" spans="1:75" s="21" customFormat="1" ht="19" customHeight="1" x14ac:dyDescent="0.25">
      <c r="A185" s="40" t="s">
        <v>105</v>
      </c>
      <c r="B185" s="40" t="s">
        <v>106</v>
      </c>
      <c r="C185" s="40" t="s">
        <v>87</v>
      </c>
      <c r="D185" s="40" t="s">
        <v>98</v>
      </c>
      <c r="E185" s="40" t="s">
        <v>101</v>
      </c>
      <c r="F185" s="40" t="s">
        <v>88</v>
      </c>
      <c r="G185" s="41">
        <v>35.71428976902348</v>
      </c>
      <c r="H185" s="41">
        <v>-9.9415247076932509</v>
      </c>
      <c r="I185" s="41">
        <f>(N185-O185)/O185*100</f>
        <v>25.827813785299153</v>
      </c>
      <c r="J185" s="41" t="s">
        <v>89</v>
      </c>
      <c r="K185" s="41">
        <v>1.2599999904632571</v>
      </c>
      <c r="L185" s="41">
        <v>1.9</v>
      </c>
      <c r="M185" s="41">
        <v>1.7100000381469731</v>
      </c>
      <c r="N185" s="41">
        <v>1.8999999761581421</v>
      </c>
      <c r="O185" s="41">
        <v>1.5099999904632571</v>
      </c>
      <c r="P185" s="41">
        <v>1.5399999618530269</v>
      </c>
      <c r="Q185" s="40">
        <v>1.72</v>
      </c>
      <c r="R185" s="40">
        <v>1.66</v>
      </c>
      <c r="S185" s="40">
        <v>1.75</v>
      </c>
      <c r="T185" s="40">
        <v>1.63</v>
      </c>
      <c r="U185" s="40">
        <v>1.72</v>
      </c>
      <c r="V185" s="40">
        <v>1.68</v>
      </c>
      <c r="W185" s="40">
        <v>1.62</v>
      </c>
      <c r="X185" s="40">
        <v>1.63</v>
      </c>
      <c r="Y185" s="40">
        <v>1.59</v>
      </c>
      <c r="Z185" s="40">
        <v>1.63</v>
      </c>
      <c r="AA185" s="40">
        <v>1.69</v>
      </c>
      <c r="AB185" s="40">
        <v>1.67</v>
      </c>
      <c r="AC185" s="40">
        <v>1.68</v>
      </c>
      <c r="AD185" s="40">
        <v>1.69</v>
      </c>
      <c r="AE185" s="40">
        <v>1.69</v>
      </c>
      <c r="AF185" s="40">
        <v>1.68</v>
      </c>
      <c r="AG185" s="40">
        <v>1.7</v>
      </c>
      <c r="AH185" s="42">
        <v>1.9</v>
      </c>
      <c r="AI185" s="40">
        <v>1.82</v>
      </c>
      <c r="AJ185" s="40">
        <v>1.82</v>
      </c>
      <c r="AK185" s="40">
        <v>1.72</v>
      </c>
      <c r="AL185" s="40">
        <v>1.67</v>
      </c>
      <c r="AM185" s="40">
        <v>1.66</v>
      </c>
      <c r="AN185" s="40">
        <v>1.72</v>
      </c>
      <c r="AO185" s="40">
        <v>1.71</v>
      </c>
      <c r="AP185" s="40">
        <v>1.67</v>
      </c>
      <c r="AQ185" s="40">
        <v>1.6</v>
      </c>
      <c r="AR185" s="40">
        <v>-3.51</v>
      </c>
      <c r="AS185" s="40">
        <v>-9.94</v>
      </c>
      <c r="AT185" s="40">
        <v>-4.97</v>
      </c>
      <c r="AU185" s="40">
        <v>-7.6</v>
      </c>
      <c r="AV185" s="40">
        <v>-6.43</v>
      </c>
      <c r="AW185" s="40">
        <v>-5.39</v>
      </c>
      <c r="AX185" s="40">
        <v>-7.6</v>
      </c>
      <c r="AY185" s="40">
        <v>-7.98</v>
      </c>
      <c r="AZ185" s="40">
        <v>-9.36</v>
      </c>
      <c r="BA185" s="40">
        <v>-5.85</v>
      </c>
      <c r="BB185" s="40">
        <v>-5.85</v>
      </c>
      <c r="BC185" s="40">
        <v>-2.71</v>
      </c>
      <c r="BD185" s="40">
        <v>-2.63</v>
      </c>
      <c r="BE185" s="40">
        <v>-1.46</v>
      </c>
      <c r="BF185" s="40">
        <v>-1.18</v>
      </c>
      <c r="BG185" s="40">
        <v>-2.92</v>
      </c>
      <c r="BH185" s="40">
        <v>-1.75</v>
      </c>
      <c r="BI185" s="40">
        <v>5.85</v>
      </c>
      <c r="BJ185" s="40">
        <v>-4.09</v>
      </c>
      <c r="BK185" s="40">
        <v>-2.34</v>
      </c>
      <c r="BL185" s="40">
        <v>-2.34</v>
      </c>
      <c r="BM185" s="40">
        <v>-3.17</v>
      </c>
      <c r="BN185" s="40">
        <v>-6.43</v>
      </c>
      <c r="BO185" s="40">
        <v>-1.46</v>
      </c>
      <c r="BP185" s="40">
        <v>-2.92</v>
      </c>
      <c r="BQ185" s="40">
        <v>-7.61</v>
      </c>
      <c r="BR185" s="40">
        <v>-9.65</v>
      </c>
      <c r="BS185" s="40">
        <v>1.55</v>
      </c>
      <c r="BT185" s="47">
        <v>39532122.881889343</v>
      </c>
      <c r="BU185" s="47">
        <v>11541100</v>
      </c>
      <c r="BV185" s="47">
        <v>6553788</v>
      </c>
      <c r="BW185" s="48">
        <v>3.9851609481417458E-2</v>
      </c>
    </row>
    <row r="186" spans="1:75" s="21" customFormat="1" ht="19" customHeight="1" x14ac:dyDescent="0.25">
      <c r="A186" s="40" t="s">
        <v>110</v>
      </c>
      <c r="B186" s="40" t="s">
        <v>111</v>
      </c>
      <c r="C186" s="40" t="s">
        <v>87</v>
      </c>
      <c r="D186" s="40" t="s">
        <v>98</v>
      </c>
      <c r="E186" s="40" t="s">
        <v>101</v>
      </c>
      <c r="F186" s="40" t="s">
        <v>88</v>
      </c>
      <c r="G186" s="41">
        <v>84.126980222421835</v>
      </c>
      <c r="H186" s="41">
        <v>-10.344828294942291</v>
      </c>
      <c r="I186" s="41">
        <f>(N186-O186)/O186*100</f>
        <v>47.999995095389252</v>
      </c>
      <c r="J186" s="41" t="s">
        <v>89</v>
      </c>
      <c r="K186" s="41">
        <v>1.2599999904632571</v>
      </c>
      <c r="L186" s="41">
        <v>2.59</v>
      </c>
      <c r="M186" s="41">
        <v>2.3199999332427979</v>
      </c>
      <c r="N186" s="41">
        <v>2.589999914169312</v>
      </c>
      <c r="O186" s="41">
        <v>1.75</v>
      </c>
      <c r="P186" s="41">
        <v>2.0799999237060551</v>
      </c>
      <c r="Q186" s="42">
        <v>2.59</v>
      </c>
      <c r="R186" s="40">
        <v>2.5299999999999998</v>
      </c>
      <c r="S186" s="40">
        <v>2.2799999999999998</v>
      </c>
      <c r="T186" s="40">
        <v>2.1800000000000002</v>
      </c>
      <c r="U186" s="40">
        <v>2.14</v>
      </c>
      <c r="V186" s="40">
        <v>1.91</v>
      </c>
      <c r="W186" s="40">
        <v>2.0699999999999998</v>
      </c>
      <c r="X186" s="40">
        <v>1.98</v>
      </c>
      <c r="Y186" s="40">
        <v>2.2000000000000002</v>
      </c>
      <c r="Z186" s="40">
        <v>2.2000000000000002</v>
      </c>
      <c r="AA186" s="40">
        <v>2.08</v>
      </c>
      <c r="AB186" s="40">
        <v>2.1</v>
      </c>
      <c r="AC186" s="40">
        <v>2.1</v>
      </c>
      <c r="AD186" s="40">
        <v>2.0499999999999998</v>
      </c>
      <c r="AE186" s="40">
        <v>1.98</v>
      </c>
      <c r="AF186" s="40">
        <v>1.98</v>
      </c>
      <c r="AG186" s="40">
        <v>1.95</v>
      </c>
      <c r="AH186" s="40">
        <v>2.04</v>
      </c>
      <c r="AI186" s="40">
        <v>2.04</v>
      </c>
      <c r="AJ186" s="40">
        <v>2.4</v>
      </c>
      <c r="AK186" s="40">
        <v>2.4</v>
      </c>
      <c r="AL186" s="40">
        <v>2.23</v>
      </c>
      <c r="AM186" s="40">
        <v>2.1800000000000002</v>
      </c>
      <c r="AN186" s="40">
        <v>2.13</v>
      </c>
      <c r="AO186" s="40">
        <v>2.09</v>
      </c>
      <c r="AP186" s="40">
        <v>2.09</v>
      </c>
      <c r="AQ186" s="40">
        <v>2.17</v>
      </c>
      <c r="AR186" s="40">
        <v>5.52</v>
      </c>
      <c r="AS186" s="40">
        <v>4.3099999999999996</v>
      </c>
      <c r="AT186" s="40">
        <v>-11.65</v>
      </c>
      <c r="AU186" s="40">
        <v>-7.97</v>
      </c>
      <c r="AV186" s="40">
        <v>-17.670000000000002</v>
      </c>
      <c r="AW186" s="40">
        <v>-19.61</v>
      </c>
      <c r="AX186" s="40">
        <v>-19.61</v>
      </c>
      <c r="AY186" s="40">
        <v>-16.38</v>
      </c>
      <c r="AZ186" s="40">
        <v>-5.6</v>
      </c>
      <c r="BA186" s="40">
        <v>-12.5</v>
      </c>
      <c r="BB186" s="40">
        <v>-12.72</v>
      </c>
      <c r="BC186" s="40">
        <v>-9.8699999999999992</v>
      </c>
      <c r="BD186" s="40">
        <v>-12.07</v>
      </c>
      <c r="BE186" s="40">
        <v>-15.3</v>
      </c>
      <c r="BF186" s="40">
        <v>-15.09</v>
      </c>
      <c r="BG186" s="40">
        <v>-17.239999999999998</v>
      </c>
      <c r="BH186" s="40">
        <v>-16.63</v>
      </c>
      <c r="BI186" s="40">
        <v>-15.08</v>
      </c>
      <c r="BJ186" s="40">
        <v>-14.66</v>
      </c>
      <c r="BK186" s="40">
        <v>1.29</v>
      </c>
      <c r="BL186" s="40">
        <v>-8.6199999999999992</v>
      </c>
      <c r="BM186" s="40">
        <v>-7.76</v>
      </c>
      <c r="BN186" s="40">
        <v>-11.64</v>
      </c>
      <c r="BO186" s="40">
        <v>-9.91</v>
      </c>
      <c r="BP186" s="40">
        <v>-12.5</v>
      </c>
      <c r="BQ186" s="40">
        <v>-9.91</v>
      </c>
      <c r="BR186" s="40">
        <v>-10.34</v>
      </c>
      <c r="BS186" s="40">
        <v>1.75</v>
      </c>
      <c r="BT186" s="47">
        <v>91768293.359398842</v>
      </c>
      <c r="BU186" s="47">
        <v>133260200</v>
      </c>
      <c r="BV186" s="47">
        <v>31961355</v>
      </c>
      <c r="BW186" s="48">
        <v>0.13520309135829819</v>
      </c>
    </row>
    <row r="187" spans="1:75" s="21" customFormat="1" ht="19" customHeight="1" x14ac:dyDescent="0.25">
      <c r="A187" s="40" t="s">
        <v>114</v>
      </c>
      <c r="B187" s="40" t="s">
        <v>111</v>
      </c>
      <c r="C187" s="40" t="s">
        <v>87</v>
      </c>
      <c r="D187" s="40" t="s">
        <v>98</v>
      </c>
      <c r="E187" s="40" t="s">
        <v>115</v>
      </c>
      <c r="F187" s="40" t="s">
        <v>88</v>
      </c>
      <c r="G187" s="41">
        <v>21.527772948697951</v>
      </c>
      <c r="H187" s="41">
        <v>-9.4285692487444202</v>
      </c>
      <c r="I187" s="41">
        <f>(N187-O187)/O187*100</f>
        <v>23.885349520486344</v>
      </c>
      <c r="J187" s="41" t="s">
        <v>89</v>
      </c>
      <c r="K187" s="41">
        <v>2.880000114440918</v>
      </c>
      <c r="L187" s="41">
        <v>2.98</v>
      </c>
      <c r="M187" s="41">
        <v>3.5</v>
      </c>
      <c r="N187" s="41">
        <v>3.8900001049041748</v>
      </c>
      <c r="O187" s="41">
        <v>3.1400001049041748</v>
      </c>
      <c r="P187" s="41">
        <v>3.1700000762939449</v>
      </c>
      <c r="Q187" s="40">
        <v>3.72</v>
      </c>
      <c r="R187" s="42">
        <v>3.89</v>
      </c>
      <c r="S187" s="40">
        <v>3.79</v>
      </c>
      <c r="T187" s="40">
        <v>3.67</v>
      </c>
      <c r="U187" s="40">
        <v>3.53</v>
      </c>
      <c r="V187" s="40">
        <v>3.62</v>
      </c>
      <c r="W187" s="40">
        <v>3.56</v>
      </c>
      <c r="X187" s="40">
        <v>3.48</v>
      </c>
      <c r="Y187" s="40">
        <v>3.38</v>
      </c>
      <c r="Z187" s="40">
        <v>3.32</v>
      </c>
      <c r="AA187" s="40">
        <v>3.32</v>
      </c>
      <c r="AB187" s="40">
        <v>3.32</v>
      </c>
      <c r="AC187" s="40">
        <v>3.35</v>
      </c>
      <c r="AD187" s="40">
        <v>3.33</v>
      </c>
      <c r="AE187" s="40">
        <v>3.35</v>
      </c>
      <c r="AF187" s="40">
        <v>3.34</v>
      </c>
      <c r="AG187" s="40">
        <v>3.32</v>
      </c>
      <c r="AH187" s="40">
        <v>3.27</v>
      </c>
      <c r="AI187" s="40">
        <v>3.28</v>
      </c>
      <c r="AJ187" s="40">
        <v>3.3</v>
      </c>
      <c r="AK187" s="40">
        <v>3.28</v>
      </c>
      <c r="AL187" s="40">
        <v>3.26</v>
      </c>
      <c r="AM187" s="40">
        <v>3.19</v>
      </c>
      <c r="AN187" s="40">
        <v>3.26</v>
      </c>
      <c r="AO187" s="40">
        <v>3.23</v>
      </c>
      <c r="AP187" s="40">
        <v>3.21</v>
      </c>
      <c r="AQ187" s="40">
        <v>3.21</v>
      </c>
      <c r="AR187" s="40">
        <v>6</v>
      </c>
      <c r="AS187" s="40">
        <v>7.37</v>
      </c>
      <c r="AT187" s="40">
        <v>4.37</v>
      </c>
      <c r="AU187" s="40">
        <v>0.14000000000000001</v>
      </c>
      <c r="AV187" s="40">
        <v>-4.18</v>
      </c>
      <c r="AW187" s="40">
        <v>0.65</v>
      </c>
      <c r="AX187" s="40">
        <v>-0.86</v>
      </c>
      <c r="AY187" s="40">
        <v>-4.1399999999999997</v>
      </c>
      <c r="AZ187" s="40">
        <v>-5.29</v>
      </c>
      <c r="BA187" s="40">
        <v>-6</v>
      </c>
      <c r="BB187" s="40">
        <v>-5.72</v>
      </c>
      <c r="BC187" s="40">
        <v>-5.43</v>
      </c>
      <c r="BD187" s="40">
        <v>-5.14</v>
      </c>
      <c r="BE187" s="40">
        <v>-5.43</v>
      </c>
      <c r="BF187" s="40">
        <v>-4.57</v>
      </c>
      <c r="BG187" s="40">
        <v>-5.29</v>
      </c>
      <c r="BH187" s="40">
        <v>-6.86</v>
      </c>
      <c r="BI187" s="40">
        <v>-7.14</v>
      </c>
      <c r="BJ187" s="40">
        <v>-7.01</v>
      </c>
      <c r="BK187" s="40">
        <v>-7</v>
      </c>
      <c r="BL187" s="40">
        <v>-6.89</v>
      </c>
      <c r="BM187" s="40">
        <v>-9</v>
      </c>
      <c r="BN187" s="40">
        <v>-9.0299999999999994</v>
      </c>
      <c r="BO187" s="40">
        <v>-8</v>
      </c>
      <c r="BP187" s="40">
        <v>-8.32</v>
      </c>
      <c r="BQ187" s="40">
        <v>-8.43</v>
      </c>
      <c r="BR187" s="40">
        <v>-9.14</v>
      </c>
      <c r="BS187" s="40">
        <v>3.3</v>
      </c>
      <c r="BT187" s="47">
        <v>375445000</v>
      </c>
      <c r="BU187" s="47">
        <v>4010100</v>
      </c>
      <c r="BV187" s="47">
        <v>68822345</v>
      </c>
      <c r="BW187" s="48">
        <v>8.7437590218700043E-3</v>
      </c>
    </row>
    <row r="188" spans="1:75" s="21" customFormat="1" ht="19" customHeight="1" x14ac:dyDescent="0.25">
      <c r="A188" s="40" t="s">
        <v>116</v>
      </c>
      <c r="B188" s="40" t="s">
        <v>111</v>
      </c>
      <c r="C188" s="40" t="s">
        <v>87</v>
      </c>
      <c r="D188" s="40" t="s">
        <v>98</v>
      </c>
      <c r="E188" s="40" t="s">
        <v>115</v>
      </c>
      <c r="F188" s="40" t="s">
        <v>88</v>
      </c>
      <c r="G188" s="41">
        <v>26.196478407474409</v>
      </c>
      <c r="H188" s="41">
        <v>-9.9800394642216066</v>
      </c>
      <c r="I188" s="41">
        <f>(N188-O188)/O188*100</f>
        <v>31.519283252094411</v>
      </c>
      <c r="J188" s="41" t="s">
        <v>89</v>
      </c>
      <c r="K188" s="41">
        <v>3.970000028610229</v>
      </c>
      <c r="L188" s="41">
        <v>4.5999999999999996</v>
      </c>
      <c r="M188" s="41">
        <v>5.0100002288818359</v>
      </c>
      <c r="N188" s="41">
        <v>5.8000001907348633</v>
      </c>
      <c r="O188" s="41">
        <v>4.4099998474121094</v>
      </c>
      <c r="P188" s="41">
        <v>4.5100002288818359</v>
      </c>
      <c r="Q188" s="40">
        <v>5.39</v>
      </c>
      <c r="R188" s="40">
        <v>5.29</v>
      </c>
      <c r="S188" s="40">
        <v>5.2</v>
      </c>
      <c r="T188" s="40">
        <v>5.39</v>
      </c>
      <c r="U188" s="42">
        <v>5.8</v>
      </c>
      <c r="V188" s="40">
        <v>5.71</v>
      </c>
      <c r="W188" s="40">
        <v>5.64</v>
      </c>
      <c r="X188" s="40">
        <v>5.45</v>
      </c>
      <c r="Y188" s="40">
        <v>5.26</v>
      </c>
      <c r="Z188" s="40">
        <v>5.25</v>
      </c>
      <c r="AA188" s="40">
        <v>5.15</v>
      </c>
      <c r="AB188" s="40">
        <v>5.13</v>
      </c>
      <c r="AC188" s="40">
        <v>5.0999999999999996</v>
      </c>
      <c r="AD188" s="40">
        <v>4.99</v>
      </c>
      <c r="AE188" s="40">
        <v>4.95</v>
      </c>
      <c r="AF188" s="40">
        <v>4.95</v>
      </c>
      <c r="AG188" s="40">
        <v>4.93</v>
      </c>
      <c r="AH188" s="40">
        <v>4.88</v>
      </c>
      <c r="AI188" s="40">
        <v>4.91</v>
      </c>
      <c r="AJ188" s="40">
        <v>4.8099999999999996</v>
      </c>
      <c r="AK188" s="40">
        <v>4.6399999999999997</v>
      </c>
      <c r="AL188" s="40">
        <v>4.75</v>
      </c>
      <c r="AM188" s="40">
        <v>4.84</v>
      </c>
      <c r="AN188" s="40">
        <v>4.72</v>
      </c>
      <c r="AO188" s="40">
        <v>4.63</v>
      </c>
      <c r="AP188" s="40">
        <v>4.59</v>
      </c>
      <c r="AQ188" s="40">
        <v>4.6500000000000004</v>
      </c>
      <c r="AR188" s="40">
        <v>5.19</v>
      </c>
      <c r="AS188" s="40">
        <v>0.4</v>
      </c>
      <c r="AT188" s="40">
        <v>1.59</v>
      </c>
      <c r="AU188" s="40">
        <v>3.99</v>
      </c>
      <c r="AV188" s="40">
        <v>12.61</v>
      </c>
      <c r="AW188" s="40">
        <v>8.18</v>
      </c>
      <c r="AX188" s="40">
        <v>8.3800000000000008</v>
      </c>
      <c r="AY188" s="40">
        <v>2.4</v>
      </c>
      <c r="AZ188" s="40">
        <v>2.2000000000000002</v>
      </c>
      <c r="BA188" s="40">
        <v>2.59</v>
      </c>
      <c r="BB188" s="40">
        <v>-0.1</v>
      </c>
      <c r="BC188" s="40">
        <v>1.71</v>
      </c>
      <c r="BD188" s="40">
        <v>-0.71</v>
      </c>
      <c r="BE188" s="40">
        <v>-2.79</v>
      </c>
      <c r="BF188" s="40">
        <v>-1.83</v>
      </c>
      <c r="BG188" s="40">
        <v>-2</v>
      </c>
      <c r="BH188" s="40">
        <v>-2.89</v>
      </c>
      <c r="BI188" s="40">
        <v>-3.79</v>
      </c>
      <c r="BJ188" s="40">
        <v>-4.79</v>
      </c>
      <c r="BK188" s="40">
        <v>-7.88</v>
      </c>
      <c r="BL188" s="40">
        <v>-10.18</v>
      </c>
      <c r="BM188" s="40">
        <v>-5.99</v>
      </c>
      <c r="BN188" s="40">
        <v>-6.19</v>
      </c>
      <c r="BO188" s="40">
        <v>-8.08</v>
      </c>
      <c r="BP188" s="40">
        <v>-8.68</v>
      </c>
      <c r="BQ188" s="40">
        <v>-10.38</v>
      </c>
      <c r="BR188" s="40">
        <v>-9.3800000000000008</v>
      </c>
      <c r="BS188" s="40">
        <v>5.05</v>
      </c>
      <c r="BT188" s="47">
        <v>1090421499.7359011</v>
      </c>
      <c r="BU188" s="47">
        <v>113550700</v>
      </c>
      <c r="BV188" s="47">
        <v>36401192</v>
      </c>
      <c r="BW188" s="48">
        <v>0.71743200057844259</v>
      </c>
    </row>
    <row r="189" spans="1:75" s="21" customFormat="1" ht="19" customHeight="1" x14ac:dyDescent="0.25">
      <c r="A189" s="40" t="s">
        <v>119</v>
      </c>
      <c r="B189" s="40" t="s">
        <v>96</v>
      </c>
      <c r="C189" s="40" t="s">
        <v>87</v>
      </c>
      <c r="D189" s="40" t="s">
        <v>98</v>
      </c>
      <c r="E189" s="40" t="s">
        <v>115</v>
      </c>
      <c r="F189" s="40" t="s">
        <v>88</v>
      </c>
      <c r="G189" s="41">
        <v>49.563036203666726</v>
      </c>
      <c r="H189" s="41">
        <v>-19.490811132675368</v>
      </c>
      <c r="I189" s="41">
        <f>(N189-O189)/O189*100</f>
        <v>29.326149637727088</v>
      </c>
      <c r="J189" s="41" t="s">
        <v>89</v>
      </c>
      <c r="K189" s="41">
        <v>16.020000457763668</v>
      </c>
      <c r="L189" s="41">
        <v>16.329999999999998</v>
      </c>
      <c r="M189" s="41">
        <v>23.95999908447266</v>
      </c>
      <c r="N189" s="41">
        <v>23.989999771118161</v>
      </c>
      <c r="O189" s="41">
        <v>18.54999923706055</v>
      </c>
      <c r="P189" s="41">
        <v>19.29000091552734</v>
      </c>
      <c r="Q189" s="42">
        <v>23.99</v>
      </c>
      <c r="R189" s="40">
        <v>22.62</v>
      </c>
      <c r="S189" s="40">
        <v>21.75</v>
      </c>
      <c r="T189" s="40">
        <v>21.43</v>
      </c>
      <c r="U189" s="40">
        <v>21.59</v>
      </c>
      <c r="V189" s="40">
        <v>21.99</v>
      </c>
      <c r="W189" s="40">
        <v>20.73</v>
      </c>
      <c r="X189" s="40">
        <v>20.38</v>
      </c>
      <c r="Y189" s="40">
        <v>19.48</v>
      </c>
      <c r="Z189" s="40">
        <v>19.96</v>
      </c>
      <c r="AA189" s="40">
        <v>19.47</v>
      </c>
      <c r="AB189" s="40">
        <v>19.66</v>
      </c>
      <c r="AC189" s="40">
        <v>20.079999999999998</v>
      </c>
      <c r="AD189" s="40">
        <v>20.2</v>
      </c>
      <c r="AE189" s="40">
        <v>19.98</v>
      </c>
      <c r="AF189" s="40">
        <v>19.75</v>
      </c>
      <c r="AG189" s="40">
        <v>19.690000000000001</v>
      </c>
      <c r="AH189" s="40">
        <v>19.88</v>
      </c>
      <c r="AI189" s="40">
        <v>19.850000000000001</v>
      </c>
      <c r="AJ189" s="40">
        <v>19.739999999999998</v>
      </c>
      <c r="AK189" s="40">
        <v>19.43</v>
      </c>
      <c r="AL189" s="40">
        <v>19.100000000000001</v>
      </c>
      <c r="AM189" s="40">
        <v>19.149999999999999</v>
      </c>
      <c r="AN189" s="40">
        <v>19.39</v>
      </c>
      <c r="AO189" s="40">
        <v>19.39</v>
      </c>
      <c r="AP189" s="40">
        <v>19.61</v>
      </c>
      <c r="AQ189" s="40">
        <v>19.45</v>
      </c>
      <c r="AR189" s="40">
        <v>-8.85</v>
      </c>
      <c r="AS189" s="40">
        <v>-10.68</v>
      </c>
      <c r="AT189" s="40">
        <v>-14.64</v>
      </c>
      <c r="AU189" s="40">
        <v>-10.84</v>
      </c>
      <c r="AV189" s="40">
        <v>-10.48</v>
      </c>
      <c r="AW189" s="40">
        <v>-13.98</v>
      </c>
      <c r="AX189" s="40">
        <v>-15.51</v>
      </c>
      <c r="AY189" s="40">
        <v>-20.45</v>
      </c>
      <c r="AZ189" s="40">
        <v>-18.7</v>
      </c>
      <c r="BA189" s="40">
        <v>-18.78</v>
      </c>
      <c r="BB189" s="40">
        <v>-19.239999999999998</v>
      </c>
      <c r="BC189" s="40">
        <v>-18.61</v>
      </c>
      <c r="BD189" s="40">
        <v>-16.23</v>
      </c>
      <c r="BE189" s="40">
        <v>-17.100000000000001</v>
      </c>
      <c r="BF189" s="40">
        <v>-17.809999999999999</v>
      </c>
      <c r="BG189" s="40">
        <v>-18.489999999999998</v>
      </c>
      <c r="BH189" s="40">
        <v>-18.93</v>
      </c>
      <c r="BI189" s="40">
        <v>-17.57</v>
      </c>
      <c r="BJ189" s="40">
        <v>-17.95</v>
      </c>
      <c r="BK189" s="40">
        <v>-19.95</v>
      </c>
      <c r="BL189" s="40">
        <v>-20.53</v>
      </c>
      <c r="BM189" s="40">
        <v>-21.26</v>
      </c>
      <c r="BN189" s="40">
        <v>-20.41</v>
      </c>
      <c r="BO189" s="40">
        <v>-19.16</v>
      </c>
      <c r="BP189" s="40">
        <v>-20.03</v>
      </c>
      <c r="BQ189" s="40">
        <v>-19.03</v>
      </c>
      <c r="BR189" s="40">
        <v>-19.57</v>
      </c>
      <c r="BS189" s="40">
        <v>18.55</v>
      </c>
      <c r="BT189" s="47">
        <v>191111661.49749759</v>
      </c>
      <c r="BU189" s="47">
        <v>9550400</v>
      </c>
      <c r="BV189" s="47">
        <v>7132146</v>
      </c>
      <c r="BW189" s="48">
        <v>8.7445349548368759E-2</v>
      </c>
    </row>
    <row r="190" spans="1:75" s="21" customFormat="1" ht="19" customHeight="1" x14ac:dyDescent="0.25">
      <c r="A190" s="40" t="s">
        <v>120</v>
      </c>
      <c r="B190" s="40" t="s">
        <v>106</v>
      </c>
      <c r="C190" s="40" t="s">
        <v>87</v>
      </c>
      <c r="D190" s="40" t="s">
        <v>98</v>
      </c>
      <c r="E190" s="40" t="s">
        <v>115</v>
      </c>
      <c r="F190" s="40" t="s">
        <v>88</v>
      </c>
      <c r="G190" s="41">
        <v>79.508197201864903</v>
      </c>
      <c r="H190" s="41">
        <v>-22.374429074611509</v>
      </c>
      <c r="I190" s="41">
        <f>(N190-O190)/O190*100</f>
        <v>118.9024357002169</v>
      </c>
      <c r="J190" s="41" t="s">
        <v>89</v>
      </c>
      <c r="K190" s="41">
        <v>1.220000028610229</v>
      </c>
      <c r="L190" s="41">
        <v>1.28</v>
      </c>
      <c r="M190" s="41">
        <v>2.190000057220459</v>
      </c>
      <c r="N190" s="41">
        <v>3.589999914169312</v>
      </c>
      <c r="O190" s="41">
        <v>1.639999985694885</v>
      </c>
      <c r="P190" s="41">
        <v>1.700000047683716</v>
      </c>
      <c r="Q190" s="40">
        <v>2.4</v>
      </c>
      <c r="R190" s="40">
        <v>2.0699999999999998</v>
      </c>
      <c r="S190" s="40">
        <v>3.2</v>
      </c>
      <c r="T190" s="40">
        <v>3.1</v>
      </c>
      <c r="U190" s="40">
        <v>2.81</v>
      </c>
      <c r="V190" s="40">
        <v>2.93</v>
      </c>
      <c r="W190" s="40">
        <v>2.75</v>
      </c>
      <c r="X190" s="40">
        <v>2.72</v>
      </c>
      <c r="Y190" s="40">
        <v>3.07</v>
      </c>
      <c r="Z190" s="40">
        <v>2.89</v>
      </c>
      <c r="AA190" s="40">
        <v>3.18</v>
      </c>
      <c r="AB190" s="40">
        <v>3.5</v>
      </c>
      <c r="AC190" s="42">
        <v>3.59</v>
      </c>
      <c r="AD190" s="40">
        <v>3.22</v>
      </c>
      <c r="AE190" s="40">
        <v>3.32</v>
      </c>
      <c r="AF190" s="40">
        <v>3.23</v>
      </c>
      <c r="AG190" s="40">
        <v>3.03</v>
      </c>
      <c r="AH190" s="40">
        <v>2.9</v>
      </c>
      <c r="AI190" s="40">
        <v>2.78</v>
      </c>
      <c r="AJ190" s="40">
        <v>2.69</v>
      </c>
      <c r="AK190" s="40">
        <v>2.57</v>
      </c>
      <c r="AL190" s="40">
        <v>2.61</v>
      </c>
      <c r="AM190" s="40">
        <v>2.42</v>
      </c>
      <c r="AN190" s="40">
        <v>2.25</v>
      </c>
      <c r="AO190" s="40">
        <v>2.14</v>
      </c>
      <c r="AP190" s="40">
        <v>2.0699999999999998</v>
      </c>
      <c r="AQ190" s="40">
        <v>1.87</v>
      </c>
      <c r="AR190" s="40">
        <v>-10.050000000000001</v>
      </c>
      <c r="AS190" s="40">
        <v>-7.31</v>
      </c>
      <c r="AT190" s="40">
        <v>42.47</v>
      </c>
      <c r="AU190" s="40">
        <v>28.31</v>
      </c>
      <c r="AV190" s="40">
        <v>23.15</v>
      </c>
      <c r="AW190" s="40">
        <v>23.29</v>
      </c>
      <c r="AX190" s="40">
        <v>17.12</v>
      </c>
      <c r="AY190" s="40">
        <v>15.9</v>
      </c>
      <c r="AZ190" s="40">
        <v>31.96</v>
      </c>
      <c r="BA190" s="40">
        <v>23.29</v>
      </c>
      <c r="BB190" s="40">
        <v>39.729999999999997</v>
      </c>
      <c r="BC190" s="40">
        <v>54.93</v>
      </c>
      <c r="BD190" s="40">
        <v>43.15</v>
      </c>
      <c r="BE190" s="40">
        <v>42</v>
      </c>
      <c r="BF190" s="40">
        <v>43.97</v>
      </c>
      <c r="BG190" s="40">
        <v>32.42</v>
      </c>
      <c r="BH190" s="40">
        <v>30.14</v>
      </c>
      <c r="BI190" s="40">
        <v>23.74</v>
      </c>
      <c r="BJ190" s="40">
        <v>21</v>
      </c>
      <c r="BK190" s="40">
        <v>11.87</v>
      </c>
      <c r="BL190" s="40">
        <v>14.61</v>
      </c>
      <c r="BM190" s="40">
        <v>5.25</v>
      </c>
      <c r="BN190" s="40">
        <v>1.37</v>
      </c>
      <c r="BO190" s="40">
        <v>-5.26</v>
      </c>
      <c r="BP190" s="40">
        <v>-10.27</v>
      </c>
      <c r="BQ190" s="40">
        <v>-15.93</v>
      </c>
      <c r="BR190" s="40">
        <v>-22.83</v>
      </c>
      <c r="BS190" s="40">
        <v>2.38</v>
      </c>
      <c r="BT190" s="47">
        <v>80115239.093255997</v>
      </c>
      <c r="BU190" s="47">
        <v>178788800</v>
      </c>
      <c r="BV190" s="47">
        <v>27197483</v>
      </c>
      <c r="BW190" s="48">
        <v>2.865004088797482E-2</v>
      </c>
    </row>
    <row r="191" spans="1:75" s="21" customFormat="1" ht="19" customHeight="1" x14ac:dyDescent="0.25">
      <c r="A191" s="40" t="s">
        <v>121</v>
      </c>
      <c r="B191" s="40" t="s">
        <v>76</v>
      </c>
      <c r="C191" s="40" t="s">
        <v>87</v>
      </c>
      <c r="D191" s="40" t="s">
        <v>122</v>
      </c>
      <c r="E191" s="40" t="s">
        <v>115</v>
      </c>
      <c r="F191" s="40" t="s">
        <v>88</v>
      </c>
      <c r="G191" s="41">
        <v>232.394361467594</v>
      </c>
      <c r="H191" s="41">
        <v>-35.381354070093238</v>
      </c>
      <c r="I191" s="41">
        <f>(N191-O191)/O191*100</f>
        <v>136.46210237676638</v>
      </c>
      <c r="J191" s="41" t="s">
        <v>89</v>
      </c>
      <c r="K191" s="41">
        <v>1.419999957084656</v>
      </c>
      <c r="L191" s="41">
        <v>1.47</v>
      </c>
      <c r="M191" s="41">
        <v>4.7199997901916504</v>
      </c>
      <c r="N191" s="41">
        <v>6.5500001907348633</v>
      </c>
      <c r="O191" s="41">
        <v>2.7699999809265141</v>
      </c>
      <c r="P191" s="41">
        <v>3.0499999523162842</v>
      </c>
      <c r="Q191" s="40">
        <v>5.0999999999999996</v>
      </c>
      <c r="R191" s="40">
        <v>4.5</v>
      </c>
      <c r="S191" s="40">
        <v>6.4</v>
      </c>
      <c r="T191" s="42">
        <v>6.55</v>
      </c>
      <c r="U191" s="40">
        <v>5.92</v>
      </c>
      <c r="V191" s="40">
        <v>5.8</v>
      </c>
      <c r="W191" s="40">
        <v>5.46</v>
      </c>
      <c r="X191" s="40">
        <v>5.55</v>
      </c>
      <c r="Y191" s="40">
        <v>5.03</v>
      </c>
      <c r="Z191" s="40">
        <v>4.68</v>
      </c>
      <c r="AA191" s="40">
        <v>4.8600000000000003</v>
      </c>
      <c r="AB191" s="40">
        <v>4.6100000000000003</v>
      </c>
      <c r="AC191" s="40">
        <v>4.5</v>
      </c>
      <c r="AD191" s="40">
        <v>4.7</v>
      </c>
      <c r="AE191" s="40">
        <v>4.4000000000000004</v>
      </c>
      <c r="AF191" s="40">
        <v>4.12</v>
      </c>
      <c r="AG191" s="40">
        <v>4.07</v>
      </c>
      <c r="AH191" s="40">
        <v>3.9</v>
      </c>
      <c r="AI191" s="40">
        <v>3.84</v>
      </c>
      <c r="AJ191" s="40">
        <v>3.84</v>
      </c>
      <c r="AK191" s="40">
        <v>3.64</v>
      </c>
      <c r="AL191" s="40">
        <v>3.44</v>
      </c>
      <c r="AM191" s="40">
        <v>3.76</v>
      </c>
      <c r="AN191" s="40">
        <v>3.71</v>
      </c>
      <c r="AO191" s="40">
        <v>3.26</v>
      </c>
      <c r="AP191" s="40">
        <v>3.11</v>
      </c>
      <c r="AQ191" s="40">
        <v>2.99</v>
      </c>
      <c r="AR191" s="40">
        <v>-7.2</v>
      </c>
      <c r="AS191" s="40">
        <v>-11.23</v>
      </c>
      <c r="AT191" s="40">
        <v>22.77</v>
      </c>
      <c r="AU191" s="40">
        <v>24.79</v>
      </c>
      <c r="AV191" s="40">
        <v>10.59</v>
      </c>
      <c r="AW191" s="40">
        <v>15.04</v>
      </c>
      <c r="AX191" s="40">
        <v>13.92</v>
      </c>
      <c r="AY191" s="40">
        <v>6.39</v>
      </c>
      <c r="AZ191" s="40">
        <v>-2.33</v>
      </c>
      <c r="BA191" s="40">
        <v>-2.3199999999999998</v>
      </c>
      <c r="BB191" s="40">
        <v>-2.44</v>
      </c>
      <c r="BC191" s="40">
        <v>-9.5299999999999994</v>
      </c>
      <c r="BD191" s="40">
        <v>-8.9</v>
      </c>
      <c r="BE191" s="40">
        <v>-8.4700000000000006</v>
      </c>
      <c r="BF191" s="40">
        <v>-13.77</v>
      </c>
      <c r="BG191" s="40">
        <v>-17.59</v>
      </c>
      <c r="BH191" s="40">
        <v>-17.16</v>
      </c>
      <c r="BI191" s="40">
        <v>-22.03</v>
      </c>
      <c r="BJ191" s="40">
        <v>-20.55</v>
      </c>
      <c r="BK191" s="40">
        <v>-23.31</v>
      </c>
      <c r="BL191" s="40">
        <v>-27.44</v>
      </c>
      <c r="BM191" s="40">
        <v>-31.43</v>
      </c>
      <c r="BN191" s="40">
        <v>-23.73</v>
      </c>
      <c r="BO191" s="40">
        <v>-32.42</v>
      </c>
      <c r="BP191" s="40">
        <v>-36.020000000000003</v>
      </c>
      <c r="BQ191" s="40">
        <v>-38.979999999999997</v>
      </c>
      <c r="BR191" s="40">
        <v>-37.71</v>
      </c>
      <c r="BS191" s="40">
        <v>4.57</v>
      </c>
      <c r="BT191" s="47">
        <v>28849205.11762619</v>
      </c>
      <c r="BU191" s="47">
        <v>126172600</v>
      </c>
      <c r="BV191" s="47">
        <v>5127027</v>
      </c>
      <c r="BW191" s="48">
        <v>0.57538082011270864</v>
      </c>
    </row>
    <row r="192" spans="1:75" s="21" customFormat="1" ht="19" customHeight="1" x14ac:dyDescent="0.25">
      <c r="A192" s="40" t="s">
        <v>123</v>
      </c>
      <c r="B192" s="40" t="s">
        <v>111</v>
      </c>
      <c r="C192" s="40" t="s">
        <v>124</v>
      </c>
      <c r="D192" s="40" t="s">
        <v>125</v>
      </c>
      <c r="E192" s="40" t="s">
        <v>115</v>
      </c>
      <c r="F192" s="40" t="s">
        <v>88</v>
      </c>
      <c r="G192" s="41">
        <v>257.28812852490751</v>
      </c>
      <c r="H192" s="41">
        <v>-44.971534993106673</v>
      </c>
      <c r="I192" s="41">
        <f>(N192-O192)/O192*100</f>
        <v>457.62080598240954</v>
      </c>
      <c r="J192" s="41" t="s">
        <v>89</v>
      </c>
      <c r="K192" s="41">
        <v>2.9500000476837158</v>
      </c>
      <c r="L192" s="41">
        <v>3.1</v>
      </c>
      <c r="M192" s="41">
        <v>10.539999961853029</v>
      </c>
      <c r="N192" s="41">
        <v>30</v>
      </c>
      <c r="O192" s="41">
        <v>5.380000114440918</v>
      </c>
      <c r="P192" s="41">
        <v>5.8000001907348633</v>
      </c>
      <c r="Q192" s="40">
        <v>12.65</v>
      </c>
      <c r="R192" s="40">
        <v>17.239999999999998</v>
      </c>
      <c r="S192" s="40">
        <v>13.44</v>
      </c>
      <c r="T192" s="40">
        <v>14.78</v>
      </c>
      <c r="U192" s="40">
        <v>14.31</v>
      </c>
      <c r="V192" s="40">
        <v>21.4</v>
      </c>
      <c r="W192" s="40">
        <v>29.61</v>
      </c>
      <c r="X192" s="42">
        <v>30</v>
      </c>
      <c r="Y192" s="40">
        <v>29</v>
      </c>
      <c r="Z192" s="40">
        <v>27.26</v>
      </c>
      <c r="AA192" s="40">
        <v>26</v>
      </c>
      <c r="AB192" s="40">
        <v>25.5</v>
      </c>
      <c r="AC192" s="40">
        <v>24</v>
      </c>
      <c r="AD192" s="40">
        <v>27</v>
      </c>
      <c r="AE192" s="40">
        <v>26.49</v>
      </c>
      <c r="AF192" s="40">
        <v>24.5</v>
      </c>
      <c r="AG192" s="40">
        <v>24.8</v>
      </c>
      <c r="AH192" s="40">
        <v>25.3</v>
      </c>
      <c r="AI192" s="40">
        <v>25</v>
      </c>
      <c r="AJ192" s="40">
        <v>26.33</v>
      </c>
      <c r="AK192" s="40">
        <v>23</v>
      </c>
      <c r="AL192" s="40">
        <v>20.86</v>
      </c>
      <c r="AM192" s="40">
        <v>14</v>
      </c>
      <c r="AN192" s="40">
        <v>10.79</v>
      </c>
      <c r="AO192" s="40">
        <v>7.5</v>
      </c>
      <c r="AP192" s="40">
        <v>6.45</v>
      </c>
      <c r="AQ192" s="40">
        <v>6.2</v>
      </c>
      <c r="AR192" s="40">
        <v>20.02</v>
      </c>
      <c r="AS192" s="40">
        <v>63.57</v>
      </c>
      <c r="AT192" s="40">
        <v>-15.37</v>
      </c>
      <c r="AU192" s="40">
        <v>32.07</v>
      </c>
      <c r="AV192" s="40">
        <v>8.35</v>
      </c>
      <c r="AW192" s="40">
        <v>89.85</v>
      </c>
      <c r="AX192" s="40">
        <v>180.93</v>
      </c>
      <c r="AY192" s="40">
        <v>174.1</v>
      </c>
      <c r="AZ192" s="40">
        <v>92.03</v>
      </c>
      <c r="BA192" s="40">
        <v>140.51</v>
      </c>
      <c r="BB192" s="40">
        <v>119.35</v>
      </c>
      <c r="BC192" s="40">
        <v>113.47</v>
      </c>
      <c r="BD192" s="40">
        <v>118.22</v>
      </c>
      <c r="BE192" s="40">
        <v>139.18</v>
      </c>
      <c r="BF192" s="40">
        <v>123.91</v>
      </c>
      <c r="BG192" s="40">
        <v>123.09</v>
      </c>
      <c r="BH192" s="40">
        <v>131.26</v>
      </c>
      <c r="BI192" s="40">
        <v>129.32</v>
      </c>
      <c r="BJ192" s="40">
        <v>126.25</v>
      </c>
      <c r="BK192" s="40">
        <v>77.7</v>
      </c>
      <c r="BL192" s="40">
        <v>98.29</v>
      </c>
      <c r="BM192" s="40">
        <v>23.62</v>
      </c>
      <c r="BN192" s="40">
        <v>-4.74</v>
      </c>
      <c r="BO192" s="40">
        <v>-36.24</v>
      </c>
      <c r="BP192" s="40">
        <v>-41.65</v>
      </c>
      <c r="BQ192" s="40">
        <v>-45.45</v>
      </c>
      <c r="BR192" s="40">
        <v>-43.45</v>
      </c>
      <c r="BS192" s="40">
        <v>11.41</v>
      </c>
      <c r="BT192" s="47">
        <v>569423497.9391098</v>
      </c>
      <c r="BU192" s="47">
        <v>40185100</v>
      </c>
      <c r="BV192" s="47">
        <v>11223694</v>
      </c>
      <c r="BW192" s="48">
        <v>1.0634288497173929E-2</v>
      </c>
    </row>
    <row r="193" spans="1:75" s="21" customFormat="1" ht="19" customHeight="1" x14ac:dyDescent="0.25">
      <c r="A193" s="40" t="s">
        <v>128</v>
      </c>
      <c r="B193" s="40" t="s">
        <v>106</v>
      </c>
      <c r="C193" s="40" t="s">
        <v>97</v>
      </c>
      <c r="D193" s="40" t="s">
        <v>98</v>
      </c>
      <c r="E193" s="40" t="s">
        <v>127</v>
      </c>
      <c r="F193" s="40" t="s">
        <v>88</v>
      </c>
      <c r="G193" s="41">
        <v>26.271181166839899</v>
      </c>
      <c r="H193" s="41">
        <v>-8.3221463279505574</v>
      </c>
      <c r="I193" s="41">
        <f>(N193-O193)/O193*100</f>
        <v>21.15384968074834</v>
      </c>
      <c r="J193" s="41" t="s">
        <v>89</v>
      </c>
      <c r="K193" s="41">
        <v>5.9000000953674316</v>
      </c>
      <c r="L193" s="41">
        <v>6.62</v>
      </c>
      <c r="M193" s="41">
        <v>7.4499998092651367</v>
      </c>
      <c r="N193" s="41">
        <v>7.559999942779541</v>
      </c>
      <c r="O193" s="41">
        <v>6.2399997711181641</v>
      </c>
      <c r="P193" s="41">
        <v>6.8299999237060547</v>
      </c>
      <c r="Q193" s="42">
        <v>7.56</v>
      </c>
      <c r="R193" s="40">
        <v>7.39</v>
      </c>
      <c r="S193" s="40">
        <v>6.99</v>
      </c>
      <c r="T193" s="40">
        <v>7.4</v>
      </c>
      <c r="U193" s="40">
        <v>7.38</v>
      </c>
      <c r="V193" s="40">
        <v>7.35</v>
      </c>
      <c r="W193" s="40">
        <v>7.14</v>
      </c>
      <c r="X193" s="40">
        <v>7</v>
      </c>
      <c r="Y193" s="40">
        <v>7.28</v>
      </c>
      <c r="Z193" s="40">
        <v>7.2</v>
      </c>
      <c r="AA193" s="40">
        <v>7.13</v>
      </c>
      <c r="AB193" s="40">
        <v>7.16</v>
      </c>
      <c r="AC193" s="40">
        <v>7.16</v>
      </c>
      <c r="AD193" s="40">
        <v>6.95</v>
      </c>
      <c r="AE193" s="40">
        <v>7.09</v>
      </c>
      <c r="AF193" s="40">
        <v>6.92</v>
      </c>
      <c r="AG193" s="40">
        <v>6.89</v>
      </c>
      <c r="AH193" s="40">
        <v>6.76</v>
      </c>
      <c r="AI193" s="40">
        <v>6.65</v>
      </c>
      <c r="AJ193" s="40">
        <v>6.75</v>
      </c>
      <c r="AK193" s="40">
        <v>6.73</v>
      </c>
      <c r="AL193" s="40">
        <v>6.68</v>
      </c>
      <c r="AM193" s="40">
        <v>6.7</v>
      </c>
      <c r="AN193" s="40">
        <v>6.7</v>
      </c>
      <c r="AO193" s="40">
        <v>6.61</v>
      </c>
      <c r="AP193" s="40">
        <v>6.8</v>
      </c>
      <c r="AQ193" s="40">
        <v>6.88</v>
      </c>
      <c r="AR193" s="40">
        <v>-4.18</v>
      </c>
      <c r="AS193" s="40">
        <v>-14.09</v>
      </c>
      <c r="AT193" s="40">
        <v>-8.7200000000000006</v>
      </c>
      <c r="AU193" s="40">
        <v>-3.49</v>
      </c>
      <c r="AV193" s="40">
        <v>-1.82</v>
      </c>
      <c r="AW193" s="40">
        <v>-2.82</v>
      </c>
      <c r="AX193" s="40">
        <v>-8.7200000000000006</v>
      </c>
      <c r="AY193" s="40">
        <v>-10.74</v>
      </c>
      <c r="AZ193" s="40">
        <v>-3.36</v>
      </c>
      <c r="BA193" s="40">
        <v>-5.64</v>
      </c>
      <c r="BB193" s="40">
        <v>-5.91</v>
      </c>
      <c r="BC193" s="40">
        <v>-3.89</v>
      </c>
      <c r="BD193" s="40">
        <v>-6.44</v>
      </c>
      <c r="BE193" s="40">
        <v>-8.52</v>
      </c>
      <c r="BF193" s="40">
        <v>-8.57</v>
      </c>
      <c r="BG193" s="40">
        <v>-10.6</v>
      </c>
      <c r="BH193" s="40">
        <v>-7.52</v>
      </c>
      <c r="BI193" s="40">
        <v>-10.74</v>
      </c>
      <c r="BJ193" s="40">
        <v>-10.74</v>
      </c>
      <c r="BK193" s="40">
        <v>-9.4</v>
      </c>
      <c r="BL193" s="40">
        <v>-10.07</v>
      </c>
      <c r="BM193" s="40">
        <v>-10.6</v>
      </c>
      <c r="BN193" s="40">
        <v>-10.07</v>
      </c>
      <c r="BO193" s="40">
        <v>-10.47</v>
      </c>
      <c r="BP193" s="40">
        <v>-12.75</v>
      </c>
      <c r="BQ193" s="40">
        <v>-9.93</v>
      </c>
      <c r="BR193" s="40">
        <v>-8.32</v>
      </c>
      <c r="BS193" s="40">
        <v>6.65</v>
      </c>
      <c r="BT193" s="47">
        <v>28259637.276496891</v>
      </c>
      <c r="BU193" s="47">
        <v>1010000</v>
      </c>
      <c r="BV193" s="47">
        <v>2237670</v>
      </c>
      <c r="BW193" s="48">
        <v>4.5395433643030482E-2</v>
      </c>
    </row>
    <row r="194" spans="1:75" s="21" customFormat="1" ht="19" customHeight="1" x14ac:dyDescent="0.25">
      <c r="A194" s="40" t="s">
        <v>129</v>
      </c>
      <c r="B194" s="40" t="s">
        <v>106</v>
      </c>
      <c r="C194" s="40" t="s">
        <v>87</v>
      </c>
      <c r="D194" s="40" t="s">
        <v>98</v>
      </c>
      <c r="E194" s="40" t="s">
        <v>127</v>
      </c>
      <c r="F194" s="40" t="s">
        <v>88</v>
      </c>
      <c r="G194" s="41">
        <v>29.951685108721179</v>
      </c>
      <c r="H194" s="41">
        <v>-17.286239861744399</v>
      </c>
      <c r="I194" s="41">
        <f>(N194-O194)/O194*100</f>
        <v>29.027353640702476</v>
      </c>
      <c r="J194" s="41" t="s">
        <v>89</v>
      </c>
      <c r="K194" s="41">
        <v>6.2100000381469727</v>
      </c>
      <c r="L194" s="41">
        <v>5.94</v>
      </c>
      <c r="M194" s="41">
        <v>8.0699996948242188</v>
      </c>
      <c r="N194" s="41">
        <v>8.4899997711181641</v>
      </c>
      <c r="O194" s="41">
        <v>6.5799999237060547</v>
      </c>
      <c r="P194" s="41">
        <v>6.6750001907348633</v>
      </c>
      <c r="Q194" s="40">
        <v>8.1300000000000008</v>
      </c>
      <c r="R194" s="40">
        <v>7.95</v>
      </c>
      <c r="S194" s="40">
        <v>7.66</v>
      </c>
      <c r="T194" s="40">
        <v>7.27</v>
      </c>
      <c r="U194" s="40">
        <v>7.27</v>
      </c>
      <c r="V194" s="40">
        <v>7.15</v>
      </c>
      <c r="W194" s="40">
        <v>7.08</v>
      </c>
      <c r="X194" s="40">
        <v>7.29</v>
      </c>
      <c r="Y194" s="40">
        <v>7.18</v>
      </c>
      <c r="Z194" s="40">
        <v>7.45</v>
      </c>
      <c r="AA194" s="40">
        <v>8.17</v>
      </c>
      <c r="AB194" s="42">
        <v>8.49</v>
      </c>
      <c r="AC194" s="40">
        <v>8.3000000000000007</v>
      </c>
      <c r="AD194" s="40">
        <v>8.1199999999999992</v>
      </c>
      <c r="AE194" s="40">
        <v>8.2799999999999994</v>
      </c>
      <c r="AF194" s="40">
        <v>7.8</v>
      </c>
      <c r="AG194" s="40">
        <v>7.58</v>
      </c>
      <c r="AH194" s="40">
        <v>7.41</v>
      </c>
      <c r="AI194" s="40">
        <v>7.42</v>
      </c>
      <c r="AJ194" s="40">
        <v>7.26</v>
      </c>
      <c r="AK194" s="40">
        <v>7.3</v>
      </c>
      <c r="AL194" s="40">
        <v>7.23</v>
      </c>
      <c r="AM194" s="40">
        <v>6.95</v>
      </c>
      <c r="AN194" s="40">
        <v>6.95</v>
      </c>
      <c r="AO194" s="40">
        <v>6.89</v>
      </c>
      <c r="AP194" s="40">
        <v>6.82</v>
      </c>
      <c r="AQ194" s="40">
        <v>6.78</v>
      </c>
      <c r="AR194" s="40">
        <v>-1.49</v>
      </c>
      <c r="AS194" s="40">
        <v>-7.93</v>
      </c>
      <c r="AT194" s="40">
        <v>-11.03</v>
      </c>
      <c r="AU194" s="40">
        <v>-11.9</v>
      </c>
      <c r="AV194" s="40">
        <v>-14.19</v>
      </c>
      <c r="AW194" s="40">
        <v>-12.64</v>
      </c>
      <c r="AX194" s="40">
        <v>-15.12</v>
      </c>
      <c r="AY194" s="40">
        <v>-11.4</v>
      </c>
      <c r="AZ194" s="40">
        <v>-13.63</v>
      </c>
      <c r="BA194" s="40">
        <v>-7.71</v>
      </c>
      <c r="BB194" s="40">
        <v>1.24</v>
      </c>
      <c r="BC194" s="40">
        <v>-0.37</v>
      </c>
      <c r="BD194" s="40">
        <v>-2.35</v>
      </c>
      <c r="BE194" s="40">
        <v>-1.61</v>
      </c>
      <c r="BF194" s="40">
        <v>-5.64</v>
      </c>
      <c r="BG194" s="40">
        <v>-6.14</v>
      </c>
      <c r="BH194" s="40">
        <v>-8.43</v>
      </c>
      <c r="BI194" s="40">
        <v>-9.67</v>
      </c>
      <c r="BJ194" s="40">
        <v>-10.41</v>
      </c>
      <c r="BK194" s="40">
        <v>-12.08</v>
      </c>
      <c r="BL194" s="40">
        <v>-10.36</v>
      </c>
      <c r="BM194" s="40">
        <v>-15.74</v>
      </c>
      <c r="BN194" s="40">
        <v>-14.99</v>
      </c>
      <c r="BO194" s="40">
        <v>-15.43</v>
      </c>
      <c r="BP194" s="40">
        <v>-16.23</v>
      </c>
      <c r="BQ194" s="40">
        <v>-16.38</v>
      </c>
      <c r="BR194" s="40">
        <v>-17.22</v>
      </c>
      <c r="BS194" s="40">
        <v>6.7</v>
      </c>
      <c r="BT194" s="47">
        <v>863732067.33703613</v>
      </c>
      <c r="BU194" s="47">
        <v>12608900</v>
      </c>
      <c r="BV194" s="47">
        <v>35974486</v>
      </c>
      <c r="BW194" s="48">
        <v>2.1058924928072639E-2</v>
      </c>
    </row>
    <row r="195" spans="1:75" s="21" customFormat="1" ht="19" customHeight="1" x14ac:dyDescent="0.25">
      <c r="A195" s="40" t="s">
        <v>130</v>
      </c>
      <c r="B195" s="40" t="s">
        <v>131</v>
      </c>
      <c r="C195" s="40" t="s">
        <v>124</v>
      </c>
      <c r="D195" s="40" t="s">
        <v>125</v>
      </c>
      <c r="E195" s="40" t="s">
        <v>127</v>
      </c>
      <c r="F195" s="40" t="s">
        <v>88</v>
      </c>
      <c r="G195" s="41">
        <v>30.999994277954102</v>
      </c>
      <c r="H195" s="41">
        <v>-14.50381269544409</v>
      </c>
      <c r="I195" s="41">
        <f>(N195-O195)/O195*100</f>
        <v>47.058826279337723</v>
      </c>
      <c r="J195" s="41" t="s">
        <v>89</v>
      </c>
      <c r="K195" s="41">
        <v>1</v>
      </c>
      <c r="L195" s="41">
        <v>0.93</v>
      </c>
      <c r="M195" s="41">
        <v>1.309999942779541</v>
      </c>
      <c r="N195" s="41">
        <v>1.5</v>
      </c>
      <c r="O195" s="41">
        <v>1.0199999809265139</v>
      </c>
      <c r="P195" s="41">
        <v>1.120000004768372</v>
      </c>
      <c r="Q195" s="40">
        <v>1.36</v>
      </c>
      <c r="R195" s="40">
        <v>1.46</v>
      </c>
      <c r="S195" s="40">
        <v>1.46</v>
      </c>
      <c r="T195" s="40">
        <v>1.34</v>
      </c>
      <c r="U195" s="40">
        <v>1.36</v>
      </c>
      <c r="V195" s="42">
        <v>1.5</v>
      </c>
      <c r="W195" s="40">
        <v>1.47</v>
      </c>
      <c r="X195" s="40">
        <v>1.4</v>
      </c>
      <c r="Y195" s="40">
        <v>1.35</v>
      </c>
      <c r="Z195" s="40">
        <v>1.32</v>
      </c>
      <c r="AA195" s="40">
        <v>1.3</v>
      </c>
      <c r="AB195" s="40">
        <v>1.2</v>
      </c>
      <c r="AC195" s="40">
        <v>1.25</v>
      </c>
      <c r="AD195" s="40">
        <v>1.24</v>
      </c>
      <c r="AE195" s="40">
        <v>1.24</v>
      </c>
      <c r="AF195" s="40">
        <v>1.25</v>
      </c>
      <c r="AG195" s="40">
        <v>1.23</v>
      </c>
      <c r="AH195" s="40">
        <v>1.22</v>
      </c>
      <c r="AI195" s="40">
        <v>1.1100000000000001</v>
      </c>
      <c r="AJ195" s="40">
        <v>1.07</v>
      </c>
      <c r="AK195" s="40">
        <v>1.07</v>
      </c>
      <c r="AL195" s="40">
        <v>1.1499999999999999</v>
      </c>
      <c r="AM195" s="40">
        <v>1.1599999999999999</v>
      </c>
      <c r="AN195" s="40">
        <v>1.1599999999999999</v>
      </c>
      <c r="AO195" s="40">
        <v>1.1499999999999999</v>
      </c>
      <c r="AP195" s="40">
        <v>1.1299999999999999</v>
      </c>
      <c r="AQ195" s="40">
        <v>1.1299999999999999</v>
      </c>
      <c r="AR195" s="40">
        <v>-1.85</v>
      </c>
      <c r="AS195" s="40">
        <v>6.87</v>
      </c>
      <c r="AT195" s="40">
        <v>-2.15</v>
      </c>
      <c r="AU195" s="40">
        <v>-0.76</v>
      </c>
      <c r="AV195" s="40">
        <v>1.4</v>
      </c>
      <c r="AW195" s="40">
        <v>9.92</v>
      </c>
      <c r="AX195" s="40">
        <v>4.3099999999999996</v>
      </c>
      <c r="AY195" s="40">
        <v>-0.76</v>
      </c>
      <c r="AZ195" s="40">
        <v>0.77</v>
      </c>
      <c r="BA195" s="40">
        <v>-0.76</v>
      </c>
      <c r="BB195" s="40">
        <v>-10.69</v>
      </c>
      <c r="BC195" s="40">
        <v>-11.45</v>
      </c>
      <c r="BD195" s="40">
        <v>-4.58</v>
      </c>
      <c r="BE195" s="40">
        <v>-5.34</v>
      </c>
      <c r="BF195" s="40">
        <v>-5.34</v>
      </c>
      <c r="BG195" s="40">
        <v>-5.34</v>
      </c>
      <c r="BH195" s="40">
        <v>-6.47</v>
      </c>
      <c r="BI195" s="40">
        <v>-12.21</v>
      </c>
      <c r="BJ195" s="40">
        <v>-19.05</v>
      </c>
      <c r="BK195" s="40">
        <v>-19.68</v>
      </c>
      <c r="BL195" s="40">
        <v>-19.68</v>
      </c>
      <c r="BM195" s="40">
        <v>-12.21</v>
      </c>
      <c r="BN195" s="40">
        <v>-11.45</v>
      </c>
      <c r="BO195" s="40">
        <v>-12.21</v>
      </c>
      <c r="BP195" s="40">
        <v>-12.21</v>
      </c>
      <c r="BQ195" s="40">
        <v>-14.2</v>
      </c>
      <c r="BR195" s="40">
        <v>-14.5</v>
      </c>
      <c r="BS195" s="40">
        <v>1.29</v>
      </c>
      <c r="BT195" s="47">
        <v>41577302.183914177</v>
      </c>
      <c r="BU195" s="47">
        <v>416100</v>
      </c>
      <c r="BV195" s="47">
        <v>6474176</v>
      </c>
      <c r="BW195" s="48">
        <v>2.136024723455155E-3</v>
      </c>
    </row>
    <row r="196" spans="1:75" s="21" customFormat="1" ht="19" customHeight="1" x14ac:dyDescent="0.25">
      <c r="A196" s="40" t="s">
        <v>132</v>
      </c>
      <c r="B196" s="40" t="s">
        <v>131</v>
      </c>
      <c r="C196" s="40" t="s">
        <v>124</v>
      </c>
      <c r="D196" s="40" t="s">
        <v>122</v>
      </c>
      <c r="E196" s="40" t="s">
        <v>127</v>
      </c>
      <c r="F196" s="40" t="s">
        <v>88</v>
      </c>
      <c r="G196" s="41">
        <v>57.058823611909538</v>
      </c>
      <c r="H196" s="41">
        <v>-15.35580801929351</v>
      </c>
      <c r="I196" s="41">
        <f>(N196-O196)/O196*100</f>
        <v>58.62069330009718</v>
      </c>
      <c r="J196" s="41" t="s">
        <v>89</v>
      </c>
      <c r="K196" s="41">
        <v>1.700000047683716</v>
      </c>
      <c r="L196" s="41">
        <v>1.75</v>
      </c>
      <c r="M196" s="41">
        <v>2.6700000762939449</v>
      </c>
      <c r="N196" s="41">
        <v>3.220000028610229</v>
      </c>
      <c r="O196" s="41">
        <v>2.029999971389771</v>
      </c>
      <c r="P196" s="41">
        <v>2.2599999904632568</v>
      </c>
      <c r="Q196" s="40">
        <v>2.78</v>
      </c>
      <c r="R196" s="42">
        <v>3.22</v>
      </c>
      <c r="S196" s="40">
        <v>2.84</v>
      </c>
      <c r="T196" s="40">
        <v>2.5499999999999998</v>
      </c>
      <c r="U196" s="40">
        <v>2.4300000000000002</v>
      </c>
      <c r="V196" s="40">
        <v>2.75</v>
      </c>
      <c r="W196" s="40">
        <v>2.48</v>
      </c>
      <c r="X196" s="40">
        <v>2.35</v>
      </c>
      <c r="Y196" s="40">
        <v>2.39</v>
      </c>
      <c r="Z196" s="40">
        <v>2.37</v>
      </c>
      <c r="AA196" s="40">
        <v>2.2599999999999998</v>
      </c>
      <c r="AB196" s="40">
        <v>2.25</v>
      </c>
      <c r="AC196" s="40">
        <v>2.29</v>
      </c>
      <c r="AD196" s="40">
        <v>2.2799999999999998</v>
      </c>
      <c r="AE196" s="40">
        <v>2.23</v>
      </c>
      <c r="AF196" s="40">
        <v>2.2799999999999998</v>
      </c>
      <c r="AG196" s="40">
        <v>2.2000000000000002</v>
      </c>
      <c r="AH196" s="40">
        <v>2.15</v>
      </c>
      <c r="AI196" s="40">
        <v>2.2599999999999998</v>
      </c>
      <c r="AJ196" s="40">
        <v>2.2999999999999998</v>
      </c>
      <c r="AK196" s="40">
        <v>2.2200000000000002</v>
      </c>
      <c r="AL196" s="40">
        <v>2.25</v>
      </c>
      <c r="AM196" s="40">
        <v>2.34</v>
      </c>
      <c r="AN196" s="40">
        <v>2.2999999999999998</v>
      </c>
      <c r="AO196" s="40">
        <v>2.2799999999999998</v>
      </c>
      <c r="AP196" s="40">
        <v>2.27</v>
      </c>
      <c r="AQ196" s="40">
        <v>2.25</v>
      </c>
      <c r="AR196" s="40">
        <v>-2.62</v>
      </c>
      <c r="AS196" s="40">
        <v>8.61</v>
      </c>
      <c r="AT196" s="40">
        <v>-4.51</v>
      </c>
      <c r="AU196" s="40">
        <v>-15.96</v>
      </c>
      <c r="AV196" s="40">
        <v>-9.74</v>
      </c>
      <c r="AW196" s="40">
        <v>-9.74</v>
      </c>
      <c r="AX196" s="40">
        <v>-14.04</v>
      </c>
      <c r="AY196" s="40">
        <v>-15.73</v>
      </c>
      <c r="AZ196" s="40">
        <v>-11.62</v>
      </c>
      <c r="BA196" s="40">
        <v>-16.850000000000001</v>
      </c>
      <c r="BB196" s="40">
        <v>-17.600000000000001</v>
      </c>
      <c r="BC196" s="40">
        <v>-17.23</v>
      </c>
      <c r="BD196" s="40">
        <v>-16.29</v>
      </c>
      <c r="BE196" s="40">
        <v>-16.850000000000001</v>
      </c>
      <c r="BF196" s="40">
        <v>-22.84</v>
      </c>
      <c r="BG196" s="40">
        <v>-17.600000000000001</v>
      </c>
      <c r="BH196" s="40">
        <v>-19.79</v>
      </c>
      <c r="BI196" s="40">
        <v>-21.35</v>
      </c>
      <c r="BJ196" s="40">
        <v>-16.48</v>
      </c>
      <c r="BK196" s="40">
        <v>-18.350000000000001</v>
      </c>
      <c r="BL196" s="40">
        <v>-17.420000000000002</v>
      </c>
      <c r="BM196" s="40">
        <v>-16.850000000000001</v>
      </c>
      <c r="BN196" s="40">
        <v>-14.79</v>
      </c>
      <c r="BO196" s="40">
        <v>-15.73</v>
      </c>
      <c r="BP196" s="40">
        <v>-14.61</v>
      </c>
      <c r="BQ196" s="40">
        <v>-16.850000000000001</v>
      </c>
      <c r="BR196" s="40">
        <v>-16.100000000000001</v>
      </c>
      <c r="BS196" s="40">
        <v>2.17</v>
      </c>
      <c r="BT196" s="47">
        <v>58178233.662414551</v>
      </c>
      <c r="BU196" s="47">
        <v>5758200</v>
      </c>
      <c r="BV196" s="47">
        <v>7495952</v>
      </c>
      <c r="BW196" s="48">
        <v>1.776412122169406E-2</v>
      </c>
    </row>
    <row r="197" spans="1:75" s="21" customFormat="1" ht="19" customHeight="1" x14ac:dyDescent="0.25">
      <c r="A197" s="40" t="s">
        <v>133</v>
      </c>
      <c r="B197" s="40" t="s">
        <v>134</v>
      </c>
      <c r="C197" s="40" t="s">
        <v>87</v>
      </c>
      <c r="D197" s="40" t="s">
        <v>109</v>
      </c>
      <c r="E197" s="40" t="s">
        <v>127</v>
      </c>
      <c r="F197" s="40" t="s">
        <v>88</v>
      </c>
      <c r="G197" s="41">
        <v>117.5438640520514</v>
      </c>
      <c r="H197" s="41">
        <v>-38.709678659826103</v>
      </c>
      <c r="I197" s="41">
        <f>(N197-O197)/O197*100</f>
        <v>89.333327611287459</v>
      </c>
      <c r="J197" s="41" t="s">
        <v>89</v>
      </c>
      <c r="K197" s="41">
        <v>0.56999999284744263</v>
      </c>
      <c r="L197" s="41">
        <v>0.94</v>
      </c>
      <c r="M197" s="41">
        <v>1.2400000095367429</v>
      </c>
      <c r="N197" s="41">
        <v>1.419999957084656</v>
      </c>
      <c r="O197" s="41">
        <v>0.75</v>
      </c>
      <c r="P197" s="41">
        <v>0.75999999046325684</v>
      </c>
      <c r="Q197" s="40">
        <v>1.34</v>
      </c>
      <c r="R197" s="42">
        <v>1.42</v>
      </c>
      <c r="S197" s="40">
        <v>1.17</v>
      </c>
      <c r="T197" s="40">
        <v>1.03</v>
      </c>
      <c r="U197" s="40">
        <v>1.07</v>
      </c>
      <c r="V197" s="40">
        <v>1.07</v>
      </c>
      <c r="W197" s="40">
        <v>1.17</v>
      </c>
      <c r="X197" s="40">
        <v>1.05</v>
      </c>
      <c r="Y197" s="40">
        <v>1.05</v>
      </c>
      <c r="Z197" s="40">
        <v>1.02</v>
      </c>
      <c r="AA197" s="40">
        <v>1.1200000000000001</v>
      </c>
      <c r="AB197" s="40">
        <v>1.1000000000000001</v>
      </c>
      <c r="AC197" s="40">
        <v>1.06</v>
      </c>
      <c r="AD197" s="40">
        <v>1.06</v>
      </c>
      <c r="AE197" s="40">
        <v>1.05</v>
      </c>
      <c r="AF197" s="40">
        <v>0.99</v>
      </c>
      <c r="AG197" s="40">
        <v>0.95</v>
      </c>
      <c r="AH197" s="40">
        <v>0.89</v>
      </c>
      <c r="AI197" s="40">
        <v>0.88</v>
      </c>
      <c r="AJ197" s="40">
        <v>0.85</v>
      </c>
      <c r="AK197" s="40">
        <v>0.81</v>
      </c>
      <c r="AL197" s="40">
        <v>0.8</v>
      </c>
      <c r="AM197" s="40">
        <v>0.79</v>
      </c>
      <c r="AN197" s="40">
        <v>0.79</v>
      </c>
      <c r="AO197" s="40">
        <v>0.78</v>
      </c>
      <c r="AP197" s="40">
        <v>0.77</v>
      </c>
      <c r="AQ197" s="40">
        <v>0.77</v>
      </c>
      <c r="AR197" s="40">
        <v>8.06</v>
      </c>
      <c r="AS197" s="40">
        <v>-5.65</v>
      </c>
      <c r="AT197" s="40">
        <v>-17.73</v>
      </c>
      <c r="AU197" s="40">
        <v>-27.02</v>
      </c>
      <c r="AV197" s="40">
        <v>-20.43</v>
      </c>
      <c r="AW197" s="40">
        <v>-15.32</v>
      </c>
      <c r="AX197" s="40">
        <v>-15.32</v>
      </c>
      <c r="AY197" s="40">
        <v>-19.350000000000001</v>
      </c>
      <c r="AZ197" s="40">
        <v>-19.350000000000001</v>
      </c>
      <c r="BA197" s="40">
        <v>-21.04</v>
      </c>
      <c r="BB197" s="40">
        <v>-14.51</v>
      </c>
      <c r="BC197" s="40">
        <v>-20.12</v>
      </c>
      <c r="BD197" s="40">
        <v>-16.940000000000001</v>
      </c>
      <c r="BE197" s="40">
        <v>-17.100000000000001</v>
      </c>
      <c r="BF197" s="40">
        <v>-22.58</v>
      </c>
      <c r="BG197" s="40">
        <v>-23.79</v>
      </c>
      <c r="BH197" s="40">
        <v>-30.4</v>
      </c>
      <c r="BI197" s="40">
        <v>-29.11</v>
      </c>
      <c r="BJ197" s="40">
        <v>-31.48</v>
      </c>
      <c r="BK197" s="40">
        <v>-34.869999999999997</v>
      </c>
      <c r="BL197" s="40">
        <v>-36.159999999999997</v>
      </c>
      <c r="BM197" s="40">
        <v>-37.5</v>
      </c>
      <c r="BN197" s="40">
        <v>-36.69</v>
      </c>
      <c r="BO197" s="40">
        <v>-37.82</v>
      </c>
      <c r="BP197" s="40">
        <v>-38.229999999999997</v>
      </c>
      <c r="BQ197" s="40">
        <v>-39.520000000000003</v>
      </c>
      <c r="BR197" s="40">
        <v>-39.520000000000003</v>
      </c>
      <c r="BS197" s="40">
        <v>0.92</v>
      </c>
      <c r="BT197" s="47">
        <v>35772512.275123604</v>
      </c>
      <c r="BU197" s="47">
        <v>56958800</v>
      </c>
      <c r="BV197" s="47">
        <v>5320330</v>
      </c>
      <c r="BW197" s="48">
        <v>0.35074628829414722</v>
      </c>
    </row>
    <row r="198" spans="1:75" s="21" customFormat="1" ht="19" customHeight="1" x14ac:dyDescent="0.25">
      <c r="A198" s="40" t="s">
        <v>135</v>
      </c>
      <c r="B198" s="40" t="s">
        <v>131</v>
      </c>
      <c r="C198" s="40" t="s">
        <v>124</v>
      </c>
      <c r="D198" s="40" t="s">
        <v>98</v>
      </c>
      <c r="E198" s="40" t="s">
        <v>127</v>
      </c>
      <c r="F198" s="40" t="s">
        <v>88</v>
      </c>
      <c r="G198" s="41">
        <v>395.49548910980201</v>
      </c>
      <c r="H198" s="41">
        <v>-34.999999133023337</v>
      </c>
      <c r="I198" s="41">
        <f>(N198-O198)/O198*100</f>
        <v>156.07320727483679</v>
      </c>
      <c r="J198" s="41" t="s">
        <v>89</v>
      </c>
      <c r="K198" s="41">
        <v>2.220000028610229</v>
      </c>
      <c r="L198" s="41">
        <v>2.21</v>
      </c>
      <c r="M198" s="41">
        <v>11</v>
      </c>
      <c r="N198" s="41">
        <v>15.39000034332275</v>
      </c>
      <c r="O198" s="41">
        <v>6.0100002288818359</v>
      </c>
      <c r="P198" s="41">
        <v>7.1500000953674316</v>
      </c>
      <c r="Q198" s="40">
        <v>12.2</v>
      </c>
      <c r="R198" s="40">
        <v>12.5</v>
      </c>
      <c r="S198" s="40">
        <v>10.29</v>
      </c>
      <c r="T198" s="40">
        <v>9.18</v>
      </c>
      <c r="U198" s="42">
        <v>15.39</v>
      </c>
      <c r="V198" s="40">
        <v>14.96</v>
      </c>
      <c r="W198" s="40">
        <v>15.3</v>
      </c>
      <c r="X198" s="40">
        <v>10.8</v>
      </c>
      <c r="Y198" s="40">
        <v>10</v>
      </c>
      <c r="Z198" s="40">
        <v>9.9</v>
      </c>
      <c r="AA198" s="40">
        <v>10.5</v>
      </c>
      <c r="AB198" s="40">
        <v>9.89</v>
      </c>
      <c r="AC198" s="40">
        <v>9.5</v>
      </c>
      <c r="AD198" s="40">
        <v>8.9499999999999993</v>
      </c>
      <c r="AE198" s="40">
        <v>8.3000000000000007</v>
      </c>
      <c r="AF198" s="40">
        <v>7.67</v>
      </c>
      <c r="AG198" s="40">
        <v>7.3</v>
      </c>
      <c r="AH198" s="40">
        <v>7.31</v>
      </c>
      <c r="AI198" s="40">
        <v>7.14</v>
      </c>
      <c r="AJ198" s="40">
        <v>8.3699999999999992</v>
      </c>
      <c r="AK198" s="40">
        <v>7.74</v>
      </c>
      <c r="AL198" s="40">
        <v>7.7</v>
      </c>
      <c r="AM198" s="40">
        <v>6.67</v>
      </c>
      <c r="AN198" s="40">
        <v>7.47</v>
      </c>
      <c r="AO198" s="40">
        <v>7.25</v>
      </c>
      <c r="AP198" s="40">
        <v>7.31</v>
      </c>
      <c r="AQ198" s="40">
        <v>7.5</v>
      </c>
      <c r="AR198" s="40">
        <v>7.45</v>
      </c>
      <c r="AS198" s="40">
        <v>-0.92</v>
      </c>
      <c r="AT198" s="40">
        <v>-23.64</v>
      </c>
      <c r="AU198" s="40">
        <v>-23</v>
      </c>
      <c r="AV198" s="40">
        <v>31.82</v>
      </c>
      <c r="AW198" s="40">
        <v>29.55</v>
      </c>
      <c r="AX198" s="40">
        <v>-10.27</v>
      </c>
      <c r="AY198" s="40">
        <v>-11.64</v>
      </c>
      <c r="AZ198" s="40">
        <v>-11.82</v>
      </c>
      <c r="BA198" s="40">
        <v>-23.45</v>
      </c>
      <c r="BB198" s="40">
        <v>-10.73</v>
      </c>
      <c r="BC198" s="40">
        <v>-20.27</v>
      </c>
      <c r="BD198" s="40">
        <v>-18.82</v>
      </c>
      <c r="BE198" s="40">
        <v>-24.55</v>
      </c>
      <c r="BF198" s="40">
        <v>-32.72</v>
      </c>
      <c r="BG198" s="40">
        <v>-36.549999999999997</v>
      </c>
      <c r="BH198" s="40">
        <v>-33.64</v>
      </c>
      <c r="BI198" s="40">
        <v>-38.82</v>
      </c>
      <c r="BJ198" s="40">
        <v>-36.549999999999997</v>
      </c>
      <c r="BK198" s="40">
        <v>-32.270000000000003</v>
      </c>
      <c r="BL198" s="40">
        <v>-30.45</v>
      </c>
      <c r="BM198" s="40">
        <v>-39.729999999999997</v>
      </c>
      <c r="BN198" s="40">
        <v>-42.63</v>
      </c>
      <c r="BO198" s="40">
        <v>-37.270000000000003</v>
      </c>
      <c r="BP198" s="40">
        <v>-39.909999999999997</v>
      </c>
      <c r="BQ198" s="40">
        <v>-37.909999999999997</v>
      </c>
      <c r="BR198" s="40">
        <v>-35.450000000000003</v>
      </c>
      <c r="BS198" s="40">
        <v>8.77</v>
      </c>
      <c r="BT198" s="47">
        <v>48191330</v>
      </c>
      <c r="BU198" s="47">
        <v>65019500</v>
      </c>
      <c r="BV198" s="47">
        <v>1181039</v>
      </c>
      <c r="BW198" s="48">
        <v>0.34978777161465457</v>
      </c>
    </row>
    <row r="199" spans="1:75" s="21" customFormat="1" ht="19" customHeight="1" x14ac:dyDescent="0.25">
      <c r="A199" s="40" t="s">
        <v>136</v>
      </c>
      <c r="B199" s="40" t="s">
        <v>83</v>
      </c>
      <c r="C199" s="40" t="s">
        <v>77</v>
      </c>
      <c r="D199" s="40" t="s">
        <v>78</v>
      </c>
      <c r="E199" s="40" t="s">
        <v>137</v>
      </c>
      <c r="F199" s="40" t="s">
        <v>88</v>
      </c>
      <c r="G199" s="41">
        <v>25.92592224662701</v>
      </c>
      <c r="H199" s="41">
        <v>-1.470586817363569</v>
      </c>
      <c r="I199" s="41">
        <f>(N199-O199)/O199*100</f>
        <v>29.999990065892906</v>
      </c>
      <c r="J199" s="41" t="s">
        <v>81</v>
      </c>
      <c r="K199" s="41">
        <v>1.080000042915344</v>
      </c>
      <c r="L199" s="41">
        <v>1.78</v>
      </c>
      <c r="M199" s="41">
        <v>1.360000014305115</v>
      </c>
      <c r="N199" s="41">
        <v>1.559999942779541</v>
      </c>
      <c r="O199" s="41">
        <v>1.200000047683716</v>
      </c>
      <c r="P199" s="41">
        <v>1.3400000333786011</v>
      </c>
      <c r="Q199" s="42">
        <v>1.56</v>
      </c>
      <c r="R199" s="40">
        <v>1.53</v>
      </c>
      <c r="S199" s="40">
        <v>1.5</v>
      </c>
      <c r="T199" s="40">
        <v>1.46</v>
      </c>
      <c r="U199" s="40">
        <v>1.4</v>
      </c>
      <c r="V199" s="40">
        <v>1.37</v>
      </c>
      <c r="W199" s="40">
        <v>1.32</v>
      </c>
      <c r="X199" s="40">
        <v>1.28</v>
      </c>
      <c r="Y199" s="40">
        <v>1.25</v>
      </c>
      <c r="Z199" s="40">
        <v>1.31</v>
      </c>
      <c r="AA199" s="40">
        <v>1.31</v>
      </c>
      <c r="AB199" s="40">
        <v>1.43</v>
      </c>
      <c r="AC199" s="40">
        <v>1.35</v>
      </c>
      <c r="AD199" s="42">
        <v>1.36</v>
      </c>
      <c r="AE199" s="40">
        <v>1.3</v>
      </c>
      <c r="AF199" s="40">
        <v>1.3</v>
      </c>
      <c r="AG199" s="40">
        <v>1.3</v>
      </c>
      <c r="AH199" s="40">
        <v>1.3</v>
      </c>
      <c r="AI199" s="40">
        <v>1.29</v>
      </c>
      <c r="AJ199" s="40">
        <v>1.3</v>
      </c>
      <c r="AK199" s="40">
        <v>1.34</v>
      </c>
      <c r="AL199" s="40">
        <v>1.34</v>
      </c>
      <c r="AM199" s="40">
        <v>1.35</v>
      </c>
      <c r="AN199" s="40">
        <v>1.35</v>
      </c>
      <c r="AO199" s="40">
        <v>1.35</v>
      </c>
      <c r="AP199" s="40">
        <v>1.35</v>
      </c>
      <c r="AQ199" s="40">
        <v>1.35</v>
      </c>
      <c r="AR199" s="40">
        <v>11.76</v>
      </c>
      <c r="AS199" s="40">
        <v>6.74</v>
      </c>
      <c r="AT199" s="40">
        <v>2.4</v>
      </c>
      <c r="AU199" s="40">
        <v>2.94</v>
      </c>
      <c r="AV199" s="40">
        <v>1.1000000000000001</v>
      </c>
      <c r="AW199" s="40">
        <v>-3.68</v>
      </c>
      <c r="AX199" s="40">
        <v>-8.82</v>
      </c>
      <c r="AY199" s="40">
        <v>-9.93</v>
      </c>
      <c r="AZ199" s="40">
        <v>-10.29</v>
      </c>
      <c r="BA199" s="40">
        <v>-5.15</v>
      </c>
      <c r="BB199" s="40">
        <v>-3.69</v>
      </c>
      <c r="BC199" s="40">
        <v>-3.68</v>
      </c>
      <c r="BD199" s="40">
        <v>-2.94</v>
      </c>
      <c r="BE199" s="40">
        <v>-5.15</v>
      </c>
      <c r="BF199" s="40">
        <v>-5.15</v>
      </c>
      <c r="BG199" s="40">
        <v>-5.15</v>
      </c>
      <c r="BH199" s="40">
        <v>-5.15</v>
      </c>
      <c r="BI199" s="40">
        <v>-5.33</v>
      </c>
      <c r="BJ199" s="40">
        <v>-5.39</v>
      </c>
      <c r="BK199" s="40">
        <v>-4.41</v>
      </c>
      <c r="BL199" s="40">
        <v>-2.2000000000000002</v>
      </c>
      <c r="BM199" s="40">
        <v>-2.21</v>
      </c>
      <c r="BN199" s="40">
        <v>-1.25</v>
      </c>
      <c r="BO199" s="40">
        <v>-0.74</v>
      </c>
      <c r="BP199" s="40">
        <v>-1.69</v>
      </c>
      <c r="BQ199" s="40">
        <v>-1.1000000000000001</v>
      </c>
      <c r="BR199" s="40">
        <v>-2.21</v>
      </c>
      <c r="BS199" s="40">
        <v>1.2</v>
      </c>
      <c r="BT199" s="47">
        <v>213481922.2455025</v>
      </c>
      <c r="BU199" s="47">
        <v>13717800</v>
      </c>
      <c r="BV199" s="47">
        <v>72422009</v>
      </c>
      <c r="BW199" s="48">
        <v>2.0148474478248728E-2</v>
      </c>
    </row>
    <row r="200" spans="1:75" s="21" customFormat="1" ht="19" customHeight="1" x14ac:dyDescent="0.25">
      <c r="A200" s="40" t="s">
        <v>138</v>
      </c>
      <c r="B200" s="40" t="s">
        <v>83</v>
      </c>
      <c r="C200" s="40" t="s">
        <v>87</v>
      </c>
      <c r="D200" s="40" t="s">
        <v>98</v>
      </c>
      <c r="E200" s="40" t="s">
        <v>137</v>
      </c>
      <c r="F200" s="40" t="s">
        <v>88</v>
      </c>
      <c r="G200" s="41">
        <v>32.65305377701246</v>
      </c>
      <c r="H200" s="41">
        <v>-9.2307699361496685</v>
      </c>
      <c r="I200" s="41">
        <f>(N200-O200)/O200*100</f>
        <v>25.92592224662706</v>
      </c>
      <c r="J200" s="41" t="s">
        <v>89</v>
      </c>
      <c r="K200" s="41">
        <v>0.98000001907348633</v>
      </c>
      <c r="L200" s="41">
        <v>1.54</v>
      </c>
      <c r="M200" s="41">
        <v>1.299999952316284</v>
      </c>
      <c r="N200" s="41">
        <v>1.360000014305115</v>
      </c>
      <c r="O200" s="41">
        <v>1.080000042915344</v>
      </c>
      <c r="P200" s="41">
        <v>1.179999947547913</v>
      </c>
      <c r="Q200" s="40">
        <v>1.32</v>
      </c>
      <c r="R200" s="40">
        <v>1.32</v>
      </c>
      <c r="S200" s="40">
        <v>1.31</v>
      </c>
      <c r="T200" s="40">
        <v>1.26</v>
      </c>
      <c r="U200" s="40">
        <v>1.24</v>
      </c>
      <c r="V200" s="40">
        <v>1.18</v>
      </c>
      <c r="W200" s="40">
        <v>1.18</v>
      </c>
      <c r="X200" s="40">
        <v>1.18</v>
      </c>
      <c r="Y200" s="40">
        <v>1.18</v>
      </c>
      <c r="Z200" s="40">
        <v>1.18</v>
      </c>
      <c r="AA200" s="40">
        <v>1.18</v>
      </c>
      <c r="AB200" s="40">
        <v>1.18</v>
      </c>
      <c r="AC200" s="40">
        <v>1.18</v>
      </c>
      <c r="AD200" s="40">
        <v>1.18</v>
      </c>
      <c r="AE200" s="40">
        <v>1.18</v>
      </c>
      <c r="AF200" s="40">
        <v>1.18</v>
      </c>
      <c r="AG200" s="40">
        <v>1.18</v>
      </c>
      <c r="AH200" s="40">
        <v>1.18</v>
      </c>
      <c r="AI200" s="40">
        <v>1.1599999999999999</v>
      </c>
      <c r="AJ200" s="40">
        <v>1.1499999999999999</v>
      </c>
      <c r="AK200" s="40">
        <v>1.1399999999999999</v>
      </c>
      <c r="AL200" s="40">
        <v>1.17</v>
      </c>
      <c r="AM200" s="40">
        <v>1.18</v>
      </c>
      <c r="AN200" s="40">
        <v>1.19</v>
      </c>
      <c r="AO200" s="40">
        <v>1.18</v>
      </c>
      <c r="AP200" s="40">
        <v>1.1599999999999999</v>
      </c>
      <c r="AQ200" s="40">
        <v>1.18</v>
      </c>
      <c r="AR200" s="40">
        <v>-3.08</v>
      </c>
      <c r="AS200" s="40">
        <v>0.77</v>
      </c>
      <c r="AT200" s="40">
        <v>-6.54</v>
      </c>
      <c r="AU200" s="40">
        <v>-6.15</v>
      </c>
      <c r="AV200" s="40">
        <v>-9.4600000000000009</v>
      </c>
      <c r="AW200" s="40">
        <v>-9.57</v>
      </c>
      <c r="AX200" s="40">
        <v>-12.69</v>
      </c>
      <c r="AY200" s="40">
        <v>-12.69</v>
      </c>
      <c r="AZ200" s="40">
        <v>-12.69</v>
      </c>
      <c r="BA200" s="40">
        <v>-12.69</v>
      </c>
      <c r="BB200" s="40">
        <v>-12.69</v>
      </c>
      <c r="BC200" s="40">
        <v>-12.69</v>
      </c>
      <c r="BD200" s="40">
        <v>-12.69</v>
      </c>
      <c r="BE200" s="40">
        <v>-12.69</v>
      </c>
      <c r="BF200" s="40">
        <v>-12.69</v>
      </c>
      <c r="BG200" s="40">
        <v>-10</v>
      </c>
      <c r="BH200" s="40">
        <v>-9.6199999999999992</v>
      </c>
      <c r="BI200" s="40">
        <v>-11.54</v>
      </c>
      <c r="BJ200" s="40">
        <v>-12.46</v>
      </c>
      <c r="BK200" s="40">
        <v>-13.44</v>
      </c>
      <c r="BL200" s="40">
        <v>-12.31</v>
      </c>
      <c r="BM200" s="40">
        <v>-12.3</v>
      </c>
      <c r="BN200" s="40">
        <v>-9.99</v>
      </c>
      <c r="BO200" s="40">
        <v>-9.6199999999999992</v>
      </c>
      <c r="BP200" s="40">
        <v>-13.08</v>
      </c>
      <c r="BQ200" s="40">
        <v>-11.15</v>
      </c>
      <c r="BR200" s="40">
        <v>-10</v>
      </c>
      <c r="BS200" s="40">
        <v>1.1100000000000001</v>
      </c>
      <c r="BT200" s="47">
        <v>421253274.14852142</v>
      </c>
      <c r="BU200" s="47">
        <v>65173000</v>
      </c>
      <c r="BV200" s="47">
        <v>298084868</v>
      </c>
      <c r="BW200" s="48">
        <v>3.1297395478659451E-2</v>
      </c>
    </row>
    <row r="201" spans="1:75" s="21" customFormat="1" ht="19" customHeight="1" x14ac:dyDescent="0.25">
      <c r="A201" s="40" t="s">
        <v>139</v>
      </c>
      <c r="B201" s="40" t="s">
        <v>83</v>
      </c>
      <c r="C201" s="40" t="s">
        <v>140</v>
      </c>
      <c r="D201" s="40" t="s">
        <v>78</v>
      </c>
      <c r="E201" s="40" t="s">
        <v>137</v>
      </c>
      <c r="F201" s="40" t="s">
        <v>88</v>
      </c>
      <c r="G201" s="41">
        <v>33.333333333333329</v>
      </c>
      <c r="H201" s="41">
        <v>-13.70967385299995</v>
      </c>
      <c r="I201" s="41">
        <f>(N201-O201)/O201*100</f>
        <v>25</v>
      </c>
      <c r="J201" s="41" t="s">
        <v>89</v>
      </c>
      <c r="K201" s="41">
        <v>0.93000000715255737</v>
      </c>
      <c r="L201" s="41">
        <v>1.47</v>
      </c>
      <c r="M201" s="41">
        <v>1.2400000095367429</v>
      </c>
      <c r="N201" s="41">
        <v>1.25</v>
      </c>
      <c r="O201" s="41">
        <v>1</v>
      </c>
      <c r="P201" s="41">
        <v>1.070000052452087</v>
      </c>
      <c r="Q201" s="42">
        <v>1.25</v>
      </c>
      <c r="R201" s="40">
        <v>1.24</v>
      </c>
      <c r="S201" s="40">
        <v>1.23</v>
      </c>
      <c r="T201" s="40">
        <v>1.2</v>
      </c>
      <c r="U201" s="40">
        <v>1.17</v>
      </c>
      <c r="V201" s="40">
        <v>1.1200000000000001</v>
      </c>
      <c r="W201" s="40">
        <v>1.1000000000000001</v>
      </c>
      <c r="X201" s="40">
        <v>1.1000000000000001</v>
      </c>
      <c r="Y201" s="40">
        <v>1.08</v>
      </c>
      <c r="Z201" s="40">
        <v>1.1000000000000001</v>
      </c>
      <c r="AA201" s="40">
        <v>1.08</v>
      </c>
      <c r="AB201" s="40">
        <v>1.1100000000000001</v>
      </c>
      <c r="AC201" s="40">
        <v>1.0900000000000001</v>
      </c>
      <c r="AD201" s="40">
        <v>1.08</v>
      </c>
      <c r="AE201" s="40">
        <v>1.08</v>
      </c>
      <c r="AF201" s="40">
        <v>1.07</v>
      </c>
      <c r="AG201" s="40">
        <v>1.07</v>
      </c>
      <c r="AH201" s="40">
        <v>1.07</v>
      </c>
      <c r="AI201" s="40">
        <v>1.05</v>
      </c>
      <c r="AJ201" s="40">
        <v>1.03</v>
      </c>
      <c r="AK201" s="40">
        <v>1.04</v>
      </c>
      <c r="AL201" s="40">
        <v>1.07</v>
      </c>
      <c r="AM201" s="40">
        <v>1.07</v>
      </c>
      <c r="AN201" s="40">
        <v>1.07</v>
      </c>
      <c r="AO201" s="40">
        <v>1.07</v>
      </c>
      <c r="AP201" s="40">
        <v>1.07</v>
      </c>
      <c r="AQ201" s="40">
        <v>1.07</v>
      </c>
      <c r="AR201" s="40">
        <v>-8.06</v>
      </c>
      <c r="AS201" s="40">
        <v>0</v>
      </c>
      <c r="AT201" s="40">
        <v>-5.65</v>
      </c>
      <c r="AU201" s="40">
        <v>-5.89</v>
      </c>
      <c r="AV201" s="40">
        <v>-9.67</v>
      </c>
      <c r="AW201" s="40">
        <v>-12.77</v>
      </c>
      <c r="AX201" s="40">
        <v>-15.46</v>
      </c>
      <c r="AY201" s="40">
        <v>-16.190000000000001</v>
      </c>
      <c r="AZ201" s="40">
        <v>-15.32</v>
      </c>
      <c r="BA201" s="40">
        <v>-12.91</v>
      </c>
      <c r="BB201" s="40">
        <v>-12.9</v>
      </c>
      <c r="BC201" s="40">
        <v>-12.9</v>
      </c>
      <c r="BD201" s="40">
        <v>-14.52</v>
      </c>
      <c r="BE201" s="40">
        <v>-14.52</v>
      </c>
      <c r="BF201" s="40">
        <v>-14.11</v>
      </c>
      <c r="BG201" s="40">
        <v>-13.85</v>
      </c>
      <c r="BH201" s="40">
        <v>-14.52</v>
      </c>
      <c r="BI201" s="40">
        <v>-15.73</v>
      </c>
      <c r="BJ201" s="40">
        <v>-17.739999999999998</v>
      </c>
      <c r="BK201" s="40">
        <v>-16.940000000000001</v>
      </c>
      <c r="BL201" s="40">
        <v>-16.940000000000001</v>
      </c>
      <c r="BM201" s="40">
        <v>-15.73</v>
      </c>
      <c r="BN201" s="40">
        <v>-14.11</v>
      </c>
      <c r="BO201" s="40">
        <v>-14.11</v>
      </c>
      <c r="BP201" s="40">
        <v>-15.19</v>
      </c>
      <c r="BQ201" s="40">
        <v>-13.85</v>
      </c>
      <c r="BR201" s="40">
        <v>-14.51</v>
      </c>
      <c r="BS201" s="40">
        <v>1</v>
      </c>
      <c r="BT201" s="47">
        <v>255366832.04400629</v>
      </c>
      <c r="BU201" s="47">
        <v>34698800</v>
      </c>
      <c r="BV201" s="47">
        <v>167666725</v>
      </c>
      <c r="BW201" s="48">
        <v>1.9901003016549651E-2</v>
      </c>
    </row>
    <row r="202" spans="1:75" s="21" customFormat="1" ht="19" customHeight="1" x14ac:dyDescent="0.25">
      <c r="A202" s="40" t="s">
        <v>141</v>
      </c>
      <c r="B202" s="40" t="s">
        <v>118</v>
      </c>
      <c r="C202" s="40" t="s">
        <v>142</v>
      </c>
      <c r="D202" s="40" t="s">
        <v>98</v>
      </c>
      <c r="E202" s="40" t="s">
        <v>137</v>
      </c>
      <c r="F202" s="40" t="s">
        <v>88</v>
      </c>
      <c r="G202" s="41">
        <v>34.893625742065183</v>
      </c>
      <c r="H202" s="41">
        <v>-11.987385025087351</v>
      </c>
      <c r="I202" s="41">
        <f>(N202-O202)/O202*100</f>
        <v>38.367348527570677</v>
      </c>
      <c r="J202" s="41" t="s">
        <v>89</v>
      </c>
      <c r="K202" s="41">
        <v>2.3499999046325679</v>
      </c>
      <c r="L202" s="41">
        <v>3.75</v>
      </c>
      <c r="M202" s="41">
        <v>3.1700000762939449</v>
      </c>
      <c r="N202" s="41">
        <v>3.3900001049041748</v>
      </c>
      <c r="O202" s="41">
        <v>2.4500000476837158</v>
      </c>
      <c r="P202" s="41">
        <v>2.7899999618530269</v>
      </c>
      <c r="Q202" s="42">
        <v>3.39</v>
      </c>
      <c r="R202" s="40">
        <v>3.17</v>
      </c>
      <c r="S202" s="40">
        <v>2.95</v>
      </c>
      <c r="T202" s="40">
        <v>2.76</v>
      </c>
      <c r="U202" s="40">
        <v>2.62</v>
      </c>
      <c r="V202" s="40">
        <v>3.1</v>
      </c>
      <c r="W202" s="40">
        <v>3.1</v>
      </c>
      <c r="X202" s="40">
        <v>3.1</v>
      </c>
      <c r="Y202" s="40">
        <v>3.1</v>
      </c>
      <c r="Z202" s="40">
        <v>3.1</v>
      </c>
      <c r="AA202" s="40">
        <v>3.1</v>
      </c>
      <c r="AB202" s="40">
        <v>3.1</v>
      </c>
      <c r="AC202" s="40">
        <v>3.1</v>
      </c>
      <c r="AD202" s="40">
        <v>3.1</v>
      </c>
      <c r="AE202" s="40">
        <v>3.1</v>
      </c>
      <c r="AF202" s="40">
        <v>2.73</v>
      </c>
      <c r="AG202" s="40">
        <v>2.72</v>
      </c>
      <c r="AH202" s="40">
        <v>2.73</v>
      </c>
      <c r="AI202" s="40">
        <v>2.73</v>
      </c>
      <c r="AJ202" s="40">
        <v>2.69</v>
      </c>
      <c r="AK202" s="40">
        <v>2.66</v>
      </c>
      <c r="AL202" s="40">
        <v>2.66</v>
      </c>
      <c r="AM202" s="40">
        <v>2.67</v>
      </c>
      <c r="AN202" s="40">
        <v>2.64</v>
      </c>
      <c r="AO202" s="40">
        <v>2.74</v>
      </c>
      <c r="AP202" s="40">
        <v>2.83</v>
      </c>
      <c r="AQ202" s="40">
        <v>2.84</v>
      </c>
      <c r="AR202" s="40">
        <v>-0.32</v>
      </c>
      <c r="AS202" s="40">
        <v>-7.57</v>
      </c>
      <c r="AT202" s="40">
        <v>-14.51</v>
      </c>
      <c r="AU202" s="40">
        <v>-21.77</v>
      </c>
      <c r="AV202" s="40">
        <v>-17.98</v>
      </c>
      <c r="AW202" s="40">
        <v>-5.68</v>
      </c>
      <c r="AX202" s="40">
        <v>-4.42</v>
      </c>
      <c r="AY202" s="40">
        <v>-4.42</v>
      </c>
      <c r="AZ202" s="40">
        <v>-4.42</v>
      </c>
      <c r="BA202" s="40">
        <v>-4.42</v>
      </c>
      <c r="BB202" s="40">
        <v>-4.42</v>
      </c>
      <c r="BC202" s="40">
        <v>-4.42</v>
      </c>
      <c r="BD202" s="40">
        <v>-4.42</v>
      </c>
      <c r="BE202" s="40">
        <v>-4.42</v>
      </c>
      <c r="BF202" s="40">
        <v>-4.42</v>
      </c>
      <c r="BG202" s="40">
        <v>-13.89</v>
      </c>
      <c r="BH202" s="40">
        <v>-14.2</v>
      </c>
      <c r="BI202" s="40">
        <v>-14.2</v>
      </c>
      <c r="BJ202" s="40">
        <v>-13.92</v>
      </c>
      <c r="BK202" s="40">
        <v>-16.09</v>
      </c>
      <c r="BL202" s="40">
        <v>-15.93</v>
      </c>
      <c r="BM202" s="40">
        <v>-16.09</v>
      </c>
      <c r="BN202" s="40">
        <v>-17.350000000000001</v>
      </c>
      <c r="BO202" s="40">
        <v>-16.72</v>
      </c>
      <c r="BP202" s="40">
        <v>-14.83</v>
      </c>
      <c r="BQ202" s="40">
        <v>-12.93</v>
      </c>
      <c r="BR202" s="40">
        <v>-12.3</v>
      </c>
      <c r="BS202" s="40">
        <v>2.61</v>
      </c>
      <c r="BT202" s="47">
        <v>50457842.214393623</v>
      </c>
      <c r="BU202" s="47">
        <v>812500</v>
      </c>
      <c r="BV202" s="47">
        <v>4433301</v>
      </c>
      <c r="BW202" s="48">
        <v>2.7172754568210011E-2</v>
      </c>
    </row>
    <row r="203" spans="1:75" s="21" customFormat="1" ht="19" customHeight="1" x14ac:dyDescent="0.25">
      <c r="A203" s="40" t="s">
        <v>143</v>
      </c>
      <c r="B203" s="40" t="s">
        <v>86</v>
      </c>
      <c r="C203" s="40" t="s">
        <v>87</v>
      </c>
      <c r="D203" s="40" t="s">
        <v>122</v>
      </c>
      <c r="E203" s="40" t="s">
        <v>137</v>
      </c>
      <c r="F203" s="40" t="s">
        <v>88</v>
      </c>
      <c r="G203" s="41">
        <v>45.555553053632131</v>
      </c>
      <c r="H203" s="41">
        <v>-31.297708742755081</v>
      </c>
      <c r="I203" s="41">
        <f>(N203-O203)/O203*100</f>
        <v>71.604936000432659</v>
      </c>
      <c r="J203" s="41" t="s">
        <v>89</v>
      </c>
      <c r="K203" s="41">
        <v>0.89999997615814209</v>
      </c>
      <c r="L203" s="41">
        <v>1.01</v>
      </c>
      <c r="M203" s="41">
        <v>1.309999942779541</v>
      </c>
      <c r="N203" s="41">
        <v>1.389999985694885</v>
      </c>
      <c r="O203" s="41">
        <v>0.81000000238418579</v>
      </c>
      <c r="P203" s="41">
        <v>0.89999997615814209</v>
      </c>
      <c r="Q203" s="42">
        <v>1.39</v>
      </c>
      <c r="R203" s="40">
        <v>1.22</v>
      </c>
      <c r="S203" s="40">
        <v>1.18</v>
      </c>
      <c r="T203" s="40">
        <v>1.08</v>
      </c>
      <c r="U203" s="40">
        <v>1.0900000000000001</v>
      </c>
      <c r="V203" s="40">
        <v>1.1000000000000001</v>
      </c>
      <c r="W203" s="40">
        <v>1.07</v>
      </c>
      <c r="X203" s="40">
        <v>1.01</v>
      </c>
      <c r="Y203" s="40">
        <v>1.02</v>
      </c>
      <c r="Z203" s="40">
        <v>1</v>
      </c>
      <c r="AA203" s="40">
        <v>0.99</v>
      </c>
      <c r="AB203" s="40">
        <v>1</v>
      </c>
      <c r="AC203" s="40">
        <v>1</v>
      </c>
      <c r="AD203" s="40">
        <v>0.98</v>
      </c>
      <c r="AE203" s="40">
        <v>0.97</v>
      </c>
      <c r="AF203" s="40">
        <v>0.96</v>
      </c>
      <c r="AG203" s="40">
        <v>0.96</v>
      </c>
      <c r="AH203" s="40">
        <v>0.95</v>
      </c>
      <c r="AI203" s="40">
        <v>1.02</v>
      </c>
      <c r="AJ203" s="40">
        <v>0.95</v>
      </c>
      <c r="AK203" s="40">
        <v>0.93</v>
      </c>
      <c r="AL203" s="40">
        <v>0.89</v>
      </c>
      <c r="AM203" s="40">
        <v>0.96</v>
      </c>
      <c r="AN203" s="40">
        <v>0.93</v>
      </c>
      <c r="AO203" s="40">
        <v>0.95</v>
      </c>
      <c r="AP203" s="40">
        <v>0.96</v>
      </c>
      <c r="AQ203" s="40">
        <v>0.91</v>
      </c>
      <c r="AR203" s="40">
        <v>-6.7</v>
      </c>
      <c r="AS203" s="40">
        <v>-11.45</v>
      </c>
      <c r="AT203" s="40">
        <v>-20.61</v>
      </c>
      <c r="AU203" s="40">
        <v>-18.34</v>
      </c>
      <c r="AV203" s="40">
        <v>-26.89</v>
      </c>
      <c r="AW203" s="40">
        <v>-19.079999999999998</v>
      </c>
      <c r="AX203" s="40">
        <v>-21.37</v>
      </c>
      <c r="AY203" s="40">
        <v>-27.86</v>
      </c>
      <c r="AZ203" s="40">
        <v>-23.66</v>
      </c>
      <c r="BA203" s="40">
        <v>-23.67</v>
      </c>
      <c r="BB203" s="40">
        <v>-27.48</v>
      </c>
      <c r="BC203" s="40">
        <v>-23.66</v>
      </c>
      <c r="BD203" s="40">
        <v>-24.43</v>
      </c>
      <c r="BE203" s="40">
        <v>-25.57</v>
      </c>
      <c r="BF203" s="40">
        <v>-26.33</v>
      </c>
      <c r="BG203" s="40">
        <v>-26.71</v>
      </c>
      <c r="BH203" s="40">
        <v>-29.01</v>
      </c>
      <c r="BI203" s="40">
        <v>-27.11</v>
      </c>
      <c r="BJ203" s="40">
        <v>-27.98</v>
      </c>
      <c r="BK203" s="40">
        <v>-28.42</v>
      </c>
      <c r="BL203" s="40">
        <v>-32.17</v>
      </c>
      <c r="BM203" s="40">
        <v>-32.17</v>
      </c>
      <c r="BN203" s="40">
        <v>-29</v>
      </c>
      <c r="BO203" s="40">
        <v>-29</v>
      </c>
      <c r="BP203" s="40">
        <v>-28.24</v>
      </c>
      <c r="BQ203" s="40">
        <v>-34.17</v>
      </c>
      <c r="BR203" s="40">
        <v>-31.68</v>
      </c>
      <c r="BS203" s="40">
        <v>0.94</v>
      </c>
      <c r="BT203" s="47">
        <v>12194815.667333599</v>
      </c>
      <c r="BU203" s="47">
        <v>547400</v>
      </c>
      <c r="BV203" s="47">
        <v>3166651</v>
      </c>
      <c r="BW203" s="48">
        <v>1.40084903577944E-3</v>
      </c>
    </row>
    <row r="204" spans="1:75" s="21" customFormat="1" ht="19" customHeight="1" x14ac:dyDescent="0.25">
      <c r="A204" s="40" t="s">
        <v>144</v>
      </c>
      <c r="B204" s="40" t="s">
        <v>111</v>
      </c>
      <c r="C204" s="40" t="s">
        <v>87</v>
      </c>
      <c r="D204" s="40" t="s">
        <v>98</v>
      </c>
      <c r="E204" s="40" t="s">
        <v>137</v>
      </c>
      <c r="F204" s="40" t="s">
        <v>88</v>
      </c>
      <c r="G204" s="41">
        <v>51.776658183106761</v>
      </c>
      <c r="H204" s="41">
        <v>-24.86065138824463</v>
      </c>
      <c r="I204" s="41">
        <f>(N204-O204)/O204*100</f>
        <v>34.080720333441036</v>
      </c>
      <c r="J204" s="41" t="s">
        <v>89</v>
      </c>
      <c r="K204" s="41">
        <v>5.9099998474121094</v>
      </c>
      <c r="L204" s="41">
        <v>10.55</v>
      </c>
      <c r="M204" s="41">
        <v>8.9700002670288086</v>
      </c>
      <c r="N204" s="41">
        <v>8.9700002670288086</v>
      </c>
      <c r="O204" s="41">
        <v>6.690000057220459</v>
      </c>
      <c r="P204" s="41">
        <v>6.7399997711181641</v>
      </c>
      <c r="Q204" s="42">
        <v>8.9700000000000006</v>
      </c>
      <c r="R204" s="40">
        <v>7.85</v>
      </c>
      <c r="S204" s="40">
        <v>7.84</v>
      </c>
      <c r="T204" s="40">
        <v>7.34</v>
      </c>
      <c r="U204" s="40">
        <v>7.3</v>
      </c>
      <c r="V204" s="40">
        <v>7.17</v>
      </c>
      <c r="W204" s="40">
        <v>7.19</v>
      </c>
      <c r="X204" s="40">
        <v>7.19</v>
      </c>
      <c r="Y204" s="40">
        <v>7.19</v>
      </c>
      <c r="Z204" s="40">
        <v>7.19</v>
      </c>
      <c r="AA204" s="40">
        <v>7.19</v>
      </c>
      <c r="AB204" s="40">
        <v>7.19</v>
      </c>
      <c r="AC204" s="40">
        <v>7.19</v>
      </c>
      <c r="AD204" s="40">
        <v>7.19</v>
      </c>
      <c r="AE204" s="40">
        <v>7.19</v>
      </c>
      <c r="AF204" s="40">
        <v>7.03</v>
      </c>
      <c r="AG204" s="40">
        <v>7.13</v>
      </c>
      <c r="AH204" s="40">
        <v>7.05</v>
      </c>
      <c r="AI204" s="40">
        <v>7</v>
      </c>
      <c r="AJ204" s="40">
        <v>6.93</v>
      </c>
      <c r="AK204" s="40">
        <v>6.97</v>
      </c>
      <c r="AL204" s="40">
        <v>6.96</v>
      </c>
      <c r="AM204" s="40">
        <v>7.04</v>
      </c>
      <c r="AN204" s="40">
        <v>7.01</v>
      </c>
      <c r="AO204" s="40">
        <v>6.96</v>
      </c>
      <c r="AP204" s="40">
        <v>6.89</v>
      </c>
      <c r="AQ204" s="40">
        <v>6.77</v>
      </c>
      <c r="AR204" s="40">
        <v>-13.16</v>
      </c>
      <c r="AS204" s="40">
        <v>-13.82</v>
      </c>
      <c r="AT204" s="40">
        <v>-19.34</v>
      </c>
      <c r="AU204" s="40">
        <v>-18.28</v>
      </c>
      <c r="AV204" s="40">
        <v>-19.68</v>
      </c>
      <c r="AW204" s="40">
        <v>-20.11</v>
      </c>
      <c r="AX204" s="40">
        <v>-21.52</v>
      </c>
      <c r="AY204" s="40">
        <v>-21.52</v>
      </c>
      <c r="AZ204" s="40">
        <v>-21.52</v>
      </c>
      <c r="BA204" s="40">
        <v>-21.52</v>
      </c>
      <c r="BB204" s="40">
        <v>-21.52</v>
      </c>
      <c r="BC204" s="40">
        <v>-21.52</v>
      </c>
      <c r="BD204" s="40">
        <v>-21.52</v>
      </c>
      <c r="BE204" s="40">
        <v>-21.52</v>
      </c>
      <c r="BF204" s="40">
        <v>-21.52</v>
      </c>
      <c r="BG204" s="40">
        <v>-21.74</v>
      </c>
      <c r="BH204" s="40">
        <v>-21.19</v>
      </c>
      <c r="BI204" s="40">
        <v>-22.97</v>
      </c>
      <c r="BJ204" s="40">
        <v>-23.3</v>
      </c>
      <c r="BK204" s="40">
        <v>-23.36</v>
      </c>
      <c r="BL204" s="40">
        <v>-23.08</v>
      </c>
      <c r="BM204" s="40">
        <v>-23.41</v>
      </c>
      <c r="BN204" s="40">
        <v>-22.85</v>
      </c>
      <c r="BO204" s="40">
        <v>-22.85</v>
      </c>
      <c r="BP204" s="40">
        <v>-24.02</v>
      </c>
      <c r="BQ204" s="40">
        <v>-25.2</v>
      </c>
      <c r="BR204" s="40">
        <v>-25.31</v>
      </c>
      <c r="BS204" s="40">
        <v>7</v>
      </c>
      <c r="BT204" s="47">
        <v>33671676.702375412</v>
      </c>
      <c r="BU204" s="47">
        <v>345700</v>
      </c>
      <c r="BV204" s="47">
        <v>1825852</v>
      </c>
      <c r="BW204" s="48">
        <v>0.85084880921345218</v>
      </c>
    </row>
    <row r="205" spans="1:75" s="21" customFormat="1" ht="19" customHeight="1" x14ac:dyDescent="0.25">
      <c r="A205" s="40" t="s">
        <v>123</v>
      </c>
      <c r="B205" s="40" t="s">
        <v>111</v>
      </c>
      <c r="C205" s="40" t="s">
        <v>124</v>
      </c>
      <c r="D205" s="40" t="s">
        <v>125</v>
      </c>
      <c r="E205" s="40" t="s">
        <v>137</v>
      </c>
      <c r="F205" s="40" t="s">
        <v>88</v>
      </c>
      <c r="G205" s="41">
        <v>53.076913954003317</v>
      </c>
      <c r="H205" s="41">
        <v>-23.785588766514881</v>
      </c>
      <c r="I205" s="41">
        <f>(N205-O205)/O205*100</f>
        <v>61.599998474121101</v>
      </c>
      <c r="J205" s="41" t="s">
        <v>89</v>
      </c>
      <c r="K205" s="41">
        <v>3.9000000953674321</v>
      </c>
      <c r="L205" s="41">
        <v>30</v>
      </c>
      <c r="M205" s="41">
        <v>5.9699997901916504</v>
      </c>
      <c r="N205" s="41">
        <v>6.059999942779541</v>
      </c>
      <c r="O205" s="41">
        <v>3.75</v>
      </c>
      <c r="P205" s="41">
        <v>4.5500001907348633</v>
      </c>
      <c r="Q205" s="40">
        <v>6.01</v>
      </c>
      <c r="R205" s="42">
        <v>6.06</v>
      </c>
      <c r="S205" s="40">
        <v>6</v>
      </c>
      <c r="T205" s="40">
        <v>5.25</v>
      </c>
      <c r="U205" s="40">
        <v>4.87</v>
      </c>
      <c r="V205" s="40">
        <v>5.07</v>
      </c>
      <c r="W205" s="40">
        <v>4.96</v>
      </c>
      <c r="X205" s="40">
        <v>4.96</v>
      </c>
      <c r="Y205" s="40">
        <v>4.96</v>
      </c>
      <c r="Z205" s="40">
        <v>4.96</v>
      </c>
      <c r="AA205" s="40">
        <v>4.96</v>
      </c>
      <c r="AB205" s="40">
        <v>4.96</v>
      </c>
      <c r="AC205" s="40">
        <v>4.96</v>
      </c>
      <c r="AD205" s="40">
        <v>4.96</v>
      </c>
      <c r="AE205" s="40">
        <v>4.96</v>
      </c>
      <c r="AF205" s="40">
        <v>4.1900000000000004</v>
      </c>
      <c r="AG205" s="40">
        <v>4.1399999999999997</v>
      </c>
      <c r="AH205" s="40">
        <v>4.13</v>
      </c>
      <c r="AI205" s="40">
        <v>3.88</v>
      </c>
      <c r="AJ205" s="40">
        <v>3.87</v>
      </c>
      <c r="AK205" s="40">
        <v>4.5</v>
      </c>
      <c r="AL205" s="40">
        <v>5.26</v>
      </c>
      <c r="AM205" s="40">
        <v>4.9800000000000004</v>
      </c>
      <c r="AN205" s="40">
        <v>4.75</v>
      </c>
      <c r="AO205" s="40">
        <v>4.6900000000000004</v>
      </c>
      <c r="AP205" s="40">
        <v>4.5</v>
      </c>
      <c r="AQ205" s="40">
        <v>4.55</v>
      </c>
      <c r="AR205" s="40">
        <v>-14.74</v>
      </c>
      <c r="AS205" s="40">
        <v>-2.85</v>
      </c>
      <c r="AT205" s="40">
        <v>-12.4</v>
      </c>
      <c r="AU205" s="40">
        <v>-18.260000000000002</v>
      </c>
      <c r="AV205" s="40">
        <v>-19.62</v>
      </c>
      <c r="AW205" s="40">
        <v>-16.75</v>
      </c>
      <c r="AX205" s="40">
        <v>-20.43</v>
      </c>
      <c r="AY205" s="40">
        <v>-20.43</v>
      </c>
      <c r="AZ205" s="40">
        <v>-20.43</v>
      </c>
      <c r="BA205" s="40">
        <v>-20.43</v>
      </c>
      <c r="BB205" s="40">
        <v>-20.43</v>
      </c>
      <c r="BC205" s="40">
        <v>-20.43</v>
      </c>
      <c r="BD205" s="40">
        <v>-20.43</v>
      </c>
      <c r="BE205" s="40">
        <v>-20.43</v>
      </c>
      <c r="BF205" s="40">
        <v>-20.43</v>
      </c>
      <c r="BG205" s="40">
        <v>-31.32</v>
      </c>
      <c r="BH205" s="40">
        <v>-31.16</v>
      </c>
      <c r="BI205" s="40">
        <v>-37.01</v>
      </c>
      <c r="BJ205" s="40">
        <v>-35.340000000000003</v>
      </c>
      <c r="BK205" s="40">
        <v>-36.18</v>
      </c>
      <c r="BL205" s="40">
        <v>-24.96</v>
      </c>
      <c r="BM205" s="40">
        <v>-18.84</v>
      </c>
      <c r="BN205" s="40">
        <v>-22.4</v>
      </c>
      <c r="BO205" s="40">
        <v>-23.84</v>
      </c>
      <c r="BP205" s="40">
        <v>-25.28</v>
      </c>
      <c r="BQ205" s="40">
        <v>-24.79</v>
      </c>
      <c r="BR205" s="40">
        <v>-23.8</v>
      </c>
      <c r="BS205" s="40">
        <v>4.72</v>
      </c>
      <c r="BT205" s="47">
        <v>322529238.66510391</v>
      </c>
      <c r="BU205" s="47">
        <v>11210600</v>
      </c>
      <c r="BV205" s="47">
        <v>11223694</v>
      </c>
      <c r="BW205" s="48">
        <v>1.0634288497173929E-2</v>
      </c>
    </row>
    <row r="206" spans="1:75" s="21" customFormat="1" ht="19" customHeight="1" x14ac:dyDescent="0.25">
      <c r="A206" s="40" t="s">
        <v>99</v>
      </c>
      <c r="B206" s="40" t="s">
        <v>76</v>
      </c>
      <c r="C206" s="40" t="s">
        <v>87</v>
      </c>
      <c r="D206" s="40" t="s">
        <v>78</v>
      </c>
      <c r="E206" s="40" t="s">
        <v>137</v>
      </c>
      <c r="F206" s="40" t="s">
        <v>88</v>
      </c>
      <c r="G206" s="41">
        <v>55.825248898587162</v>
      </c>
      <c r="H206" s="41">
        <v>-11.838009654986781</v>
      </c>
      <c r="I206" s="41">
        <f>(N206-O206)/O206*100</f>
        <v>35.546879147295918</v>
      </c>
      <c r="J206" s="41" t="s">
        <v>89</v>
      </c>
      <c r="K206" s="41">
        <v>2.059999942779541</v>
      </c>
      <c r="L206" s="41">
        <v>3.85</v>
      </c>
      <c r="M206" s="41">
        <v>3.2100000381469731</v>
      </c>
      <c r="N206" s="41">
        <v>3.470000028610229</v>
      </c>
      <c r="O206" s="41">
        <v>2.559999942779541</v>
      </c>
      <c r="P206" s="41">
        <v>2.8299999237060551</v>
      </c>
      <c r="Q206" s="42">
        <v>3.44</v>
      </c>
      <c r="R206" s="40">
        <v>3.4</v>
      </c>
      <c r="S206" s="40">
        <v>3.26</v>
      </c>
      <c r="T206" s="40">
        <v>3.24</v>
      </c>
      <c r="U206" s="40">
        <v>3.17</v>
      </c>
      <c r="V206" s="40">
        <v>2.98</v>
      </c>
      <c r="W206" s="40">
        <v>2.95</v>
      </c>
      <c r="X206" s="40">
        <v>2.86</v>
      </c>
      <c r="Y206" s="40">
        <v>2.75</v>
      </c>
      <c r="Z206" s="40">
        <v>2.89</v>
      </c>
      <c r="AA206" s="40">
        <v>2.88</v>
      </c>
      <c r="AB206" s="40">
        <v>2.97</v>
      </c>
      <c r="AC206" s="40">
        <v>2.92</v>
      </c>
      <c r="AD206" s="40">
        <v>2.9</v>
      </c>
      <c r="AE206" s="40">
        <v>2.95</v>
      </c>
      <c r="AF206" s="40">
        <v>2.96</v>
      </c>
      <c r="AG206" s="40">
        <v>3.21</v>
      </c>
      <c r="AH206" s="40">
        <v>3.17</v>
      </c>
      <c r="AI206" s="40">
        <v>2.96</v>
      </c>
      <c r="AJ206" s="40">
        <v>2.99</v>
      </c>
      <c r="AK206" s="40">
        <v>2.96</v>
      </c>
      <c r="AL206" s="40">
        <v>2.93</v>
      </c>
      <c r="AM206" s="40">
        <v>2.94</v>
      </c>
      <c r="AN206" s="40">
        <v>2.98</v>
      </c>
      <c r="AO206" s="40">
        <v>2.91</v>
      </c>
      <c r="AP206" s="40">
        <v>2.92</v>
      </c>
      <c r="AQ206" s="40">
        <v>2.9</v>
      </c>
      <c r="AR206" s="40">
        <v>-7.17</v>
      </c>
      <c r="AS206" s="40">
        <v>4.63</v>
      </c>
      <c r="AT206" s="40">
        <v>-3.12</v>
      </c>
      <c r="AU206" s="40">
        <v>-1.87</v>
      </c>
      <c r="AV206" s="40">
        <v>-7.32</v>
      </c>
      <c r="AW206" s="40">
        <v>-10.029999999999999</v>
      </c>
      <c r="AX206" s="40">
        <v>-14.72</v>
      </c>
      <c r="AY206" s="40">
        <v>-16.25</v>
      </c>
      <c r="AZ206" s="40">
        <v>-16.95</v>
      </c>
      <c r="BA206" s="40">
        <v>-15.28</v>
      </c>
      <c r="BB206" s="40">
        <v>-10.28</v>
      </c>
      <c r="BC206" s="40">
        <v>-10.28</v>
      </c>
      <c r="BD206" s="40">
        <v>-11.68</v>
      </c>
      <c r="BE206" s="40">
        <v>-10.69</v>
      </c>
      <c r="BF206" s="40">
        <v>-10.17</v>
      </c>
      <c r="BG206" s="40">
        <v>-7.79</v>
      </c>
      <c r="BH206" s="40">
        <v>-1.56</v>
      </c>
      <c r="BI206" s="40">
        <v>-8.1</v>
      </c>
      <c r="BJ206" s="40">
        <v>-10.28</v>
      </c>
      <c r="BK206" s="40">
        <v>-8.11</v>
      </c>
      <c r="BL206" s="40">
        <v>-9.9700000000000006</v>
      </c>
      <c r="BM206" s="40">
        <v>-12.15</v>
      </c>
      <c r="BN206" s="40">
        <v>-8.42</v>
      </c>
      <c r="BO206" s="40">
        <v>-9.35</v>
      </c>
      <c r="BP206" s="40">
        <v>-10.62</v>
      </c>
      <c r="BQ206" s="40">
        <v>-10.28</v>
      </c>
      <c r="BR206" s="40">
        <v>-11.84</v>
      </c>
      <c r="BS206" s="40">
        <v>2.56</v>
      </c>
      <c r="BT206" s="47">
        <v>456763745.42808533</v>
      </c>
      <c r="BU206" s="47">
        <v>283984500</v>
      </c>
      <c r="BV206" s="47">
        <v>132238698</v>
      </c>
      <c r="BW206" s="48">
        <v>8.6038672280333559E-2</v>
      </c>
    </row>
    <row r="207" spans="1:75" s="21" customFormat="1" ht="19" customHeight="1" x14ac:dyDescent="0.25">
      <c r="A207" s="40" t="s">
        <v>145</v>
      </c>
      <c r="B207" s="40" t="s">
        <v>118</v>
      </c>
      <c r="C207" s="40" t="s">
        <v>87</v>
      </c>
      <c r="D207" s="40" t="s">
        <v>122</v>
      </c>
      <c r="E207" s="40" t="s">
        <v>137</v>
      </c>
      <c r="F207" s="40" t="s">
        <v>88</v>
      </c>
      <c r="G207" s="41">
        <v>96.666650109821546</v>
      </c>
      <c r="H207" s="41">
        <v>-22.881350281662261</v>
      </c>
      <c r="I207" s="41">
        <f>(N207-O207)/O207*100</f>
        <v>75.294113852161104</v>
      </c>
      <c r="J207" s="41" t="s">
        <v>89</v>
      </c>
      <c r="K207" s="41">
        <v>0.60000002384185791</v>
      </c>
      <c r="L207" s="41">
        <v>0.85</v>
      </c>
      <c r="M207" s="41">
        <v>1.179999947547913</v>
      </c>
      <c r="N207" s="41">
        <v>1.4900000095367429</v>
      </c>
      <c r="O207" s="41">
        <v>0.85000002384185791</v>
      </c>
      <c r="P207" s="41">
        <v>0.9100000262260437</v>
      </c>
      <c r="Q207" s="40">
        <v>1.25</v>
      </c>
      <c r="R207" s="40">
        <v>1.1399999999999999</v>
      </c>
      <c r="S207" s="40">
        <v>1.42</v>
      </c>
      <c r="T207" s="42">
        <v>1.49</v>
      </c>
      <c r="U207" s="40">
        <v>1.36</v>
      </c>
      <c r="V207" s="40">
        <v>1.3</v>
      </c>
      <c r="W207" s="40">
        <v>1.17</v>
      </c>
      <c r="X207" s="40">
        <v>1.1399999999999999</v>
      </c>
      <c r="Y207" s="40">
        <v>1.1399999999999999</v>
      </c>
      <c r="Z207" s="40">
        <v>1.1100000000000001</v>
      </c>
      <c r="AA207" s="40">
        <v>1.03</v>
      </c>
      <c r="AB207" s="40">
        <v>1.02</v>
      </c>
      <c r="AC207" s="40">
        <v>1.04</v>
      </c>
      <c r="AD207" s="40">
        <v>1.03</v>
      </c>
      <c r="AE207" s="40">
        <v>1</v>
      </c>
      <c r="AF207" s="40">
        <v>0.99</v>
      </c>
      <c r="AG207" s="40">
        <v>0.96</v>
      </c>
      <c r="AH207" s="40">
        <v>0.96</v>
      </c>
      <c r="AI207" s="40">
        <v>0.91</v>
      </c>
      <c r="AJ207" s="40">
        <v>0.9</v>
      </c>
      <c r="AK207" s="40">
        <v>0.93</v>
      </c>
      <c r="AL207" s="40">
        <v>0.92</v>
      </c>
      <c r="AM207" s="40">
        <v>0.92</v>
      </c>
      <c r="AN207" s="40">
        <v>0.91</v>
      </c>
      <c r="AO207" s="40">
        <v>0.88</v>
      </c>
      <c r="AP207" s="40">
        <v>0.91</v>
      </c>
      <c r="AQ207" s="40">
        <v>0.91</v>
      </c>
      <c r="AR207" s="40">
        <v>-5.93</v>
      </c>
      <c r="AS207" s="40">
        <v>-7.62</v>
      </c>
      <c r="AT207" s="40">
        <v>17.8</v>
      </c>
      <c r="AU207" s="40">
        <v>15.25</v>
      </c>
      <c r="AV207" s="40">
        <v>9.32</v>
      </c>
      <c r="AW207" s="40">
        <v>-2.97</v>
      </c>
      <c r="AX207" s="40">
        <v>-11.02</v>
      </c>
      <c r="AY207" s="40">
        <v>-4.24</v>
      </c>
      <c r="AZ207" s="40">
        <v>-6.89</v>
      </c>
      <c r="BA207" s="40">
        <v>-17.79</v>
      </c>
      <c r="BB207" s="40">
        <v>-16.09</v>
      </c>
      <c r="BC207" s="40">
        <v>-16.09</v>
      </c>
      <c r="BD207" s="40">
        <v>-15.25</v>
      </c>
      <c r="BE207" s="40">
        <v>-16.96</v>
      </c>
      <c r="BF207" s="40">
        <v>-16.440000000000001</v>
      </c>
      <c r="BG207" s="40">
        <v>-18.489999999999998</v>
      </c>
      <c r="BH207" s="40">
        <v>-18.64</v>
      </c>
      <c r="BI207" s="40">
        <v>-22.88</v>
      </c>
      <c r="BJ207" s="40">
        <v>-27.11</v>
      </c>
      <c r="BK207" s="40">
        <v>-24.79</v>
      </c>
      <c r="BL207" s="40">
        <v>-23.3</v>
      </c>
      <c r="BM207" s="40">
        <v>-25.42</v>
      </c>
      <c r="BN207" s="40">
        <v>-22.84</v>
      </c>
      <c r="BO207" s="40">
        <v>-25.42</v>
      </c>
      <c r="BP207" s="40">
        <v>-25.45</v>
      </c>
      <c r="BQ207" s="40">
        <v>-22.9</v>
      </c>
      <c r="BR207" s="40">
        <v>-22.88</v>
      </c>
      <c r="BS207" s="40">
        <v>1.05</v>
      </c>
      <c r="BT207" s="47">
        <v>72234050.789129734</v>
      </c>
      <c r="BU207" s="47">
        <v>77015800</v>
      </c>
      <c r="BV207" s="47">
        <v>42837115</v>
      </c>
      <c r="BW207" s="48">
        <v>0.33934285723956897</v>
      </c>
    </row>
    <row r="208" spans="1:75" s="21" customFormat="1" ht="19" customHeight="1" x14ac:dyDescent="0.25">
      <c r="A208" s="40" t="s">
        <v>146</v>
      </c>
      <c r="B208" s="40" t="s">
        <v>96</v>
      </c>
      <c r="C208" s="40" t="s">
        <v>124</v>
      </c>
      <c r="D208" s="40" t="s">
        <v>109</v>
      </c>
      <c r="E208" s="40" t="s">
        <v>137</v>
      </c>
      <c r="F208" s="40" t="s">
        <v>88</v>
      </c>
      <c r="G208" s="41">
        <v>101.81818004482049</v>
      </c>
      <c r="H208" s="41">
        <v>-34.909908386051228</v>
      </c>
      <c r="I208" s="41">
        <f>(N208-O208)/O208*100</f>
        <v>80.894298384529975</v>
      </c>
      <c r="J208" s="41" t="s">
        <v>89</v>
      </c>
      <c r="K208" s="41">
        <v>2.2000000476837158</v>
      </c>
      <c r="L208" s="41">
        <v>2.12</v>
      </c>
      <c r="M208" s="41">
        <v>4.440000057220459</v>
      </c>
      <c r="N208" s="41">
        <v>4.4499998092651367</v>
      </c>
      <c r="O208" s="41">
        <v>2.4600000381469731</v>
      </c>
      <c r="P208" s="41">
        <v>2.8900001049041748</v>
      </c>
      <c r="Q208" s="42">
        <v>4.45</v>
      </c>
      <c r="R208" s="40">
        <v>4</v>
      </c>
      <c r="S208" s="40">
        <v>3.95</v>
      </c>
      <c r="T208" s="40">
        <v>3.9</v>
      </c>
      <c r="U208" s="40">
        <v>3.32</v>
      </c>
      <c r="V208" s="40">
        <v>3.37</v>
      </c>
      <c r="W208" s="40">
        <v>3.11</v>
      </c>
      <c r="X208" s="40">
        <v>3.11</v>
      </c>
      <c r="Y208" s="40">
        <v>3.11</v>
      </c>
      <c r="Z208" s="40">
        <v>3.11</v>
      </c>
      <c r="AA208" s="40">
        <v>3.11</v>
      </c>
      <c r="AB208" s="40">
        <v>3.11</v>
      </c>
      <c r="AC208" s="40">
        <v>3.11</v>
      </c>
      <c r="AD208" s="40">
        <v>3.11</v>
      </c>
      <c r="AE208" s="40">
        <v>3.11</v>
      </c>
      <c r="AF208" s="40">
        <v>2.62</v>
      </c>
      <c r="AG208" s="40">
        <v>2.68</v>
      </c>
      <c r="AH208" s="40">
        <v>2.61</v>
      </c>
      <c r="AI208" s="40">
        <v>2.6</v>
      </c>
      <c r="AJ208" s="40">
        <v>2.62</v>
      </c>
      <c r="AK208" s="40">
        <v>2.62</v>
      </c>
      <c r="AL208" s="40">
        <v>2.68</v>
      </c>
      <c r="AM208" s="40">
        <v>2.74</v>
      </c>
      <c r="AN208" s="40">
        <v>2.75</v>
      </c>
      <c r="AO208" s="40">
        <v>2.69</v>
      </c>
      <c r="AP208" s="40">
        <v>2.89</v>
      </c>
      <c r="AQ208" s="40">
        <v>3.1</v>
      </c>
      <c r="AR208" s="40">
        <v>-11.7</v>
      </c>
      <c r="AS208" s="40">
        <v>-16.440000000000001</v>
      </c>
      <c r="AT208" s="40">
        <v>-18.920000000000002</v>
      </c>
      <c r="AU208" s="40">
        <v>-27.03</v>
      </c>
      <c r="AV208" s="40">
        <v>-29.28</v>
      </c>
      <c r="AW208" s="40">
        <v>-32.21</v>
      </c>
      <c r="AX208" s="40">
        <v>-33.840000000000003</v>
      </c>
      <c r="AY208" s="40">
        <v>-33.840000000000003</v>
      </c>
      <c r="AZ208" s="40">
        <v>-33.840000000000003</v>
      </c>
      <c r="BA208" s="40">
        <v>-33.840000000000003</v>
      </c>
      <c r="BB208" s="40">
        <v>-33.840000000000003</v>
      </c>
      <c r="BC208" s="40">
        <v>-33.840000000000003</v>
      </c>
      <c r="BD208" s="40">
        <v>-33.840000000000003</v>
      </c>
      <c r="BE208" s="40">
        <v>-33.840000000000003</v>
      </c>
      <c r="BF208" s="40">
        <v>-33.840000000000003</v>
      </c>
      <c r="BG208" s="40">
        <v>-40.99</v>
      </c>
      <c r="BH208" s="40">
        <v>-40.92</v>
      </c>
      <c r="BI208" s="40">
        <v>-43.24</v>
      </c>
      <c r="BJ208" s="40">
        <v>-41.67</v>
      </c>
      <c r="BK208" s="40">
        <v>-43.02</v>
      </c>
      <c r="BL208" s="40">
        <v>-40.99</v>
      </c>
      <c r="BM208" s="40">
        <v>-40.69</v>
      </c>
      <c r="BN208" s="40">
        <v>-38.74</v>
      </c>
      <c r="BO208" s="40">
        <v>-39.409999999999997</v>
      </c>
      <c r="BP208" s="40">
        <v>-41.67</v>
      </c>
      <c r="BQ208" s="40">
        <v>-35.590000000000003</v>
      </c>
      <c r="BR208" s="40">
        <v>-35.36</v>
      </c>
      <c r="BS208" s="40">
        <v>2.85</v>
      </c>
      <c r="BT208" s="47">
        <v>11505372.148275379</v>
      </c>
      <c r="BU208" s="47">
        <v>9976600</v>
      </c>
      <c r="BV208" s="47">
        <v>1466986</v>
      </c>
      <c r="BW208" s="48">
        <v>2.6690779598441971E-2</v>
      </c>
    </row>
    <row r="209" spans="1:75" s="21" customFormat="1" ht="19" customHeight="1" x14ac:dyDescent="0.25">
      <c r="A209" s="40" t="s">
        <v>147</v>
      </c>
      <c r="B209" s="40" t="s">
        <v>96</v>
      </c>
      <c r="C209" s="40" t="s">
        <v>87</v>
      </c>
      <c r="D209" s="40" t="s">
        <v>109</v>
      </c>
      <c r="E209" s="40" t="s">
        <v>137</v>
      </c>
      <c r="F209" s="40" t="s">
        <v>88</v>
      </c>
      <c r="G209" s="41">
        <v>197.35683069234869</v>
      </c>
      <c r="H209" s="41">
        <v>-57.777779190628621</v>
      </c>
      <c r="I209" s="41">
        <f>(N209-O209)/O209*100</f>
        <v>198.92857243211904</v>
      </c>
      <c r="J209" s="41" t="s">
        <v>89</v>
      </c>
      <c r="K209" s="41">
        <v>2.2699999809265141</v>
      </c>
      <c r="L209" s="41">
        <v>1.6</v>
      </c>
      <c r="M209" s="41">
        <v>6.75</v>
      </c>
      <c r="N209" s="41">
        <v>8.369999885559082</v>
      </c>
      <c r="O209" s="41">
        <v>2.7999999523162842</v>
      </c>
      <c r="P209" s="41">
        <v>2.8499999046325679</v>
      </c>
      <c r="Q209" s="40">
        <v>7.16</v>
      </c>
      <c r="R209" s="42">
        <v>8.3699999999999992</v>
      </c>
      <c r="S209" s="40">
        <v>7.82</v>
      </c>
      <c r="T209" s="40">
        <v>8.24</v>
      </c>
      <c r="U209" s="40">
        <v>6.25</v>
      </c>
      <c r="V209" s="40">
        <v>5.75</v>
      </c>
      <c r="W209" s="40">
        <v>5.4</v>
      </c>
      <c r="X209" s="40">
        <v>5.4</v>
      </c>
      <c r="Y209" s="40">
        <v>5.4</v>
      </c>
      <c r="Z209" s="40">
        <v>5.4</v>
      </c>
      <c r="AA209" s="40">
        <v>5.4</v>
      </c>
      <c r="AB209" s="40">
        <v>5.4</v>
      </c>
      <c r="AC209" s="40">
        <v>5.4</v>
      </c>
      <c r="AD209" s="40">
        <v>5.4</v>
      </c>
      <c r="AE209" s="40">
        <v>5.4</v>
      </c>
      <c r="AF209" s="40">
        <v>4.1500000000000004</v>
      </c>
      <c r="AG209" s="40">
        <v>4.0599999999999996</v>
      </c>
      <c r="AH209" s="40">
        <v>4</v>
      </c>
      <c r="AI209" s="40">
        <v>3.97</v>
      </c>
      <c r="AJ209" s="40">
        <v>3.5</v>
      </c>
      <c r="AK209" s="40">
        <v>3.5</v>
      </c>
      <c r="AL209" s="40">
        <v>3.58</v>
      </c>
      <c r="AM209" s="40">
        <v>3.49</v>
      </c>
      <c r="AN209" s="40">
        <v>3.33</v>
      </c>
      <c r="AO209" s="40">
        <v>3.19</v>
      </c>
      <c r="AP209" s="40">
        <v>3.2</v>
      </c>
      <c r="AQ209" s="40">
        <v>3.26</v>
      </c>
      <c r="AR209" s="40">
        <v>-3.11</v>
      </c>
      <c r="AS209" s="40">
        <v>3.41</v>
      </c>
      <c r="AT209" s="40">
        <v>14.22</v>
      </c>
      <c r="AU209" s="40">
        <v>-7.55</v>
      </c>
      <c r="AV209" s="40">
        <v>-19.53</v>
      </c>
      <c r="AW209" s="40">
        <v>-21.48</v>
      </c>
      <c r="AX209" s="40">
        <v>-30.22</v>
      </c>
      <c r="AY209" s="40">
        <v>-30.22</v>
      </c>
      <c r="AZ209" s="40">
        <v>-30.22</v>
      </c>
      <c r="BA209" s="40">
        <v>-30.22</v>
      </c>
      <c r="BB209" s="40">
        <v>-30.22</v>
      </c>
      <c r="BC209" s="40">
        <v>-30.22</v>
      </c>
      <c r="BD209" s="40">
        <v>-30.22</v>
      </c>
      <c r="BE209" s="40">
        <v>-30.22</v>
      </c>
      <c r="BF209" s="40">
        <v>-30.22</v>
      </c>
      <c r="BG209" s="40">
        <v>-41.63</v>
      </c>
      <c r="BH209" s="40">
        <v>-42.52</v>
      </c>
      <c r="BI209" s="40">
        <v>-41.48</v>
      </c>
      <c r="BJ209" s="40">
        <v>-50.44</v>
      </c>
      <c r="BK209" s="40">
        <v>-51.56</v>
      </c>
      <c r="BL209" s="40">
        <v>-50.81</v>
      </c>
      <c r="BM209" s="40">
        <v>-47.56</v>
      </c>
      <c r="BN209" s="40">
        <v>-50.67</v>
      </c>
      <c r="BO209" s="40">
        <v>-52.38</v>
      </c>
      <c r="BP209" s="40">
        <v>-55.03</v>
      </c>
      <c r="BQ209" s="40">
        <v>-53.48</v>
      </c>
      <c r="BR209" s="40">
        <v>-58.52</v>
      </c>
      <c r="BS209" s="40">
        <v>4.71</v>
      </c>
      <c r="BT209" s="47">
        <v>30338617.5</v>
      </c>
      <c r="BU209" s="47">
        <v>28272400</v>
      </c>
      <c r="BV209" s="47">
        <v>2101499</v>
      </c>
      <c r="BW209" s="48">
        <v>9.0870849807684895E-2</v>
      </c>
    </row>
    <row r="210" spans="1:75" s="21" customFormat="1" ht="19" customHeight="1" x14ac:dyDescent="0.25">
      <c r="A210" s="40" t="s">
        <v>148</v>
      </c>
      <c r="B210" s="40" t="s">
        <v>134</v>
      </c>
      <c r="C210" s="40" t="s">
        <v>142</v>
      </c>
      <c r="D210" s="40" t="s">
        <v>98</v>
      </c>
      <c r="E210" s="40" t="s">
        <v>137</v>
      </c>
      <c r="F210" s="40" t="s">
        <v>88</v>
      </c>
      <c r="G210" s="41">
        <v>406.31578980390378</v>
      </c>
      <c r="H210" s="41">
        <v>-69.438668480300137</v>
      </c>
      <c r="I210" s="41">
        <f>(N210-O210)/O210*100</f>
        <v>340.87590808981201</v>
      </c>
      <c r="J210" s="41" t="s">
        <v>89</v>
      </c>
      <c r="K210" s="41">
        <v>0.94999998807907104</v>
      </c>
      <c r="L210" s="41">
        <v>1.23</v>
      </c>
      <c r="M210" s="41">
        <v>4.809999942779541</v>
      </c>
      <c r="N210" s="41">
        <v>6.0399999618530273</v>
      </c>
      <c r="O210" s="41">
        <v>1.370000004768372</v>
      </c>
      <c r="P210" s="41">
        <v>1.470000028610229</v>
      </c>
      <c r="Q210" s="40">
        <v>5.5</v>
      </c>
      <c r="R210" s="40">
        <v>4.2699999999999996</v>
      </c>
      <c r="S210" s="40">
        <v>4.08</v>
      </c>
      <c r="T210" s="42">
        <v>6.04</v>
      </c>
      <c r="U210" s="40">
        <v>5.6</v>
      </c>
      <c r="V210" s="40">
        <v>4.4000000000000004</v>
      </c>
      <c r="W210" s="40">
        <v>3.95</v>
      </c>
      <c r="X210" s="40">
        <v>3.95</v>
      </c>
      <c r="Y210" s="40">
        <v>3.95</v>
      </c>
      <c r="Z210" s="40">
        <v>3.95</v>
      </c>
      <c r="AA210" s="40">
        <v>3.95</v>
      </c>
      <c r="AB210" s="40">
        <v>3.95</v>
      </c>
      <c r="AC210" s="40">
        <v>3.95</v>
      </c>
      <c r="AD210" s="40">
        <v>3.95</v>
      </c>
      <c r="AE210" s="40">
        <v>3.95</v>
      </c>
      <c r="AF210" s="40">
        <v>2.2200000000000002</v>
      </c>
      <c r="AG210" s="40">
        <v>2.1800000000000002</v>
      </c>
      <c r="AH210" s="40">
        <v>2.13</v>
      </c>
      <c r="AI210" s="40">
        <v>2.1</v>
      </c>
      <c r="AJ210" s="40">
        <v>2.0299999999999998</v>
      </c>
      <c r="AK210" s="40">
        <v>1.9</v>
      </c>
      <c r="AL210" s="40">
        <v>1.94</v>
      </c>
      <c r="AM210" s="40">
        <v>2</v>
      </c>
      <c r="AN210" s="40">
        <v>1.9</v>
      </c>
      <c r="AO210" s="40">
        <v>1.85</v>
      </c>
      <c r="AP210" s="40">
        <v>1.8</v>
      </c>
      <c r="AQ210" s="40">
        <v>1.62</v>
      </c>
      <c r="AR210" s="40">
        <v>-12.06</v>
      </c>
      <c r="AS210" s="40">
        <v>-22.04</v>
      </c>
      <c r="AT210" s="40">
        <v>-27.03</v>
      </c>
      <c r="AU210" s="40">
        <v>15.38</v>
      </c>
      <c r="AV210" s="40">
        <v>-17.88</v>
      </c>
      <c r="AW210" s="40">
        <v>-22.66</v>
      </c>
      <c r="AX210" s="40">
        <v>-30.35</v>
      </c>
      <c r="AY210" s="40">
        <v>-30.35</v>
      </c>
      <c r="AZ210" s="40">
        <v>-30.35</v>
      </c>
      <c r="BA210" s="40">
        <v>-30.35</v>
      </c>
      <c r="BB210" s="40">
        <v>-30.35</v>
      </c>
      <c r="BC210" s="40">
        <v>-30.35</v>
      </c>
      <c r="BD210" s="40">
        <v>-30.35</v>
      </c>
      <c r="BE210" s="40">
        <v>-30.35</v>
      </c>
      <c r="BF210" s="40">
        <v>-30.35</v>
      </c>
      <c r="BG210" s="40">
        <v>-54.68</v>
      </c>
      <c r="BH210" s="40">
        <v>-56.96</v>
      </c>
      <c r="BI210" s="40">
        <v>-58.01</v>
      </c>
      <c r="BJ210" s="40">
        <v>-58.42</v>
      </c>
      <c r="BK210" s="40">
        <v>-62.58</v>
      </c>
      <c r="BL210" s="40">
        <v>-61.54</v>
      </c>
      <c r="BM210" s="40">
        <v>-60.95</v>
      </c>
      <c r="BN210" s="40">
        <v>-62.79</v>
      </c>
      <c r="BO210" s="40">
        <v>-62.79</v>
      </c>
      <c r="BP210" s="40">
        <v>-63.41</v>
      </c>
      <c r="BQ210" s="40">
        <v>-66.95</v>
      </c>
      <c r="BR210" s="40">
        <v>-69.849999999999994</v>
      </c>
      <c r="BS210" s="40">
        <v>3.27</v>
      </c>
      <c r="BT210" s="47">
        <v>119821427.5745869</v>
      </c>
      <c r="BU210" s="47">
        <v>47780600</v>
      </c>
      <c r="BV210" s="47">
        <v>9448461</v>
      </c>
      <c r="BW210" s="48">
        <v>1.172677751434863E-2</v>
      </c>
    </row>
    <row r="211" spans="1:75" s="21" customFormat="1" ht="19" customHeight="1" x14ac:dyDescent="0.25">
      <c r="A211" s="40" t="s">
        <v>136</v>
      </c>
      <c r="B211" s="40" t="s">
        <v>83</v>
      </c>
      <c r="C211" s="40" t="s">
        <v>77</v>
      </c>
      <c r="D211" s="40" t="s">
        <v>78</v>
      </c>
      <c r="E211" s="40" t="s">
        <v>149</v>
      </c>
      <c r="F211" s="40" t="s">
        <v>88</v>
      </c>
      <c r="G211" s="41">
        <v>20.43795404490605</v>
      </c>
      <c r="H211" s="41">
        <v>-7.8787877036410787</v>
      </c>
      <c r="I211" s="41">
        <f>(N211-O211)/O211*100</f>
        <v>17.730496873630624</v>
      </c>
      <c r="J211" s="41" t="s">
        <v>89</v>
      </c>
      <c r="K211" s="41">
        <v>1.370000004768372</v>
      </c>
      <c r="L211" s="41">
        <v>1.66</v>
      </c>
      <c r="M211" s="41">
        <v>1.6499999761581421</v>
      </c>
      <c r="N211" s="41">
        <v>1.6599999666213989</v>
      </c>
      <c r="O211" s="41">
        <v>1.4099999666213989</v>
      </c>
      <c r="P211" s="41">
        <v>1.5199999809265139</v>
      </c>
      <c r="Q211" s="42">
        <v>1.66</v>
      </c>
      <c r="R211" s="40">
        <v>1.64</v>
      </c>
      <c r="S211" s="40">
        <v>1.62</v>
      </c>
      <c r="T211" s="40">
        <v>1.62</v>
      </c>
      <c r="U211" s="40">
        <v>1.6</v>
      </c>
      <c r="V211" s="40">
        <v>1.59</v>
      </c>
      <c r="W211" s="40">
        <v>1.51</v>
      </c>
      <c r="X211" s="40">
        <v>1.55</v>
      </c>
      <c r="Y211" s="40">
        <v>1.58</v>
      </c>
      <c r="Z211" s="40">
        <v>1.54</v>
      </c>
      <c r="AA211" s="40">
        <v>1.52</v>
      </c>
      <c r="AB211" s="40">
        <v>1.5</v>
      </c>
      <c r="AC211" s="40">
        <v>1.51</v>
      </c>
      <c r="AD211" s="40">
        <v>1.56</v>
      </c>
      <c r="AE211" s="40">
        <v>1.57</v>
      </c>
      <c r="AF211" s="40">
        <v>1.53</v>
      </c>
      <c r="AG211" s="40">
        <v>1.53</v>
      </c>
      <c r="AH211" s="40">
        <v>1.53</v>
      </c>
      <c r="AI211" s="40">
        <v>1.54</v>
      </c>
      <c r="AJ211" s="40">
        <v>1.53</v>
      </c>
      <c r="AK211" s="40">
        <v>1.52</v>
      </c>
      <c r="AL211" s="40">
        <v>1.52</v>
      </c>
      <c r="AM211" s="40">
        <v>1.52</v>
      </c>
      <c r="AN211" s="40">
        <v>1.49</v>
      </c>
      <c r="AO211" s="40">
        <v>1.48</v>
      </c>
      <c r="AP211" s="40">
        <v>1.52</v>
      </c>
      <c r="AQ211" s="40">
        <v>1.54</v>
      </c>
      <c r="AR211" s="40">
        <v>-5.45</v>
      </c>
      <c r="AS211" s="40">
        <v>-0.61</v>
      </c>
      <c r="AT211" s="40">
        <v>-2.42</v>
      </c>
      <c r="AU211" s="40">
        <v>-4.24</v>
      </c>
      <c r="AV211" s="40">
        <v>-4.24</v>
      </c>
      <c r="AW211" s="40">
        <v>-8.9700000000000006</v>
      </c>
      <c r="AX211" s="40">
        <v>-13.33</v>
      </c>
      <c r="AY211" s="40">
        <v>-7.88</v>
      </c>
      <c r="AZ211" s="40">
        <v>-7.88</v>
      </c>
      <c r="BA211" s="40">
        <v>-9.09</v>
      </c>
      <c r="BB211" s="40">
        <v>-9.08</v>
      </c>
      <c r="BC211" s="40">
        <v>-9.9499999999999993</v>
      </c>
      <c r="BD211" s="40">
        <v>-9.09</v>
      </c>
      <c r="BE211" s="40">
        <v>-6.06</v>
      </c>
      <c r="BF211" s="40">
        <v>-7.27</v>
      </c>
      <c r="BG211" s="40">
        <v>-8.18</v>
      </c>
      <c r="BH211" s="40">
        <v>-9.07</v>
      </c>
      <c r="BI211" s="40">
        <v>-7.32</v>
      </c>
      <c r="BJ211" s="40">
        <v>-7.89</v>
      </c>
      <c r="BK211" s="40">
        <v>-8.48</v>
      </c>
      <c r="BL211" s="40">
        <v>-8.4700000000000006</v>
      </c>
      <c r="BM211" s="40">
        <v>-8.48</v>
      </c>
      <c r="BN211" s="40">
        <v>-10</v>
      </c>
      <c r="BO211" s="40">
        <v>-10.91</v>
      </c>
      <c r="BP211" s="40">
        <v>-11.52</v>
      </c>
      <c r="BQ211" s="40">
        <v>-9.09</v>
      </c>
      <c r="BR211" s="40">
        <v>-8.18</v>
      </c>
      <c r="BS211" s="40">
        <v>1.41</v>
      </c>
      <c r="BT211" s="47">
        <v>259003796.25749591</v>
      </c>
      <c r="BU211" s="47">
        <v>8981100</v>
      </c>
      <c r="BV211" s="47">
        <v>72422009</v>
      </c>
      <c r="BW211" s="48">
        <v>2.0148474478248728E-2</v>
      </c>
    </row>
    <row r="212" spans="1:75" s="21" customFormat="1" ht="19" customHeight="1" x14ac:dyDescent="0.25">
      <c r="A212" s="40" t="s">
        <v>151</v>
      </c>
      <c r="B212" s="40" t="s">
        <v>76</v>
      </c>
      <c r="C212" s="40" t="s">
        <v>87</v>
      </c>
      <c r="D212" s="40" t="s">
        <v>109</v>
      </c>
      <c r="E212" s="40" t="s">
        <v>149</v>
      </c>
      <c r="F212" s="40" t="s">
        <v>88</v>
      </c>
      <c r="G212" s="41">
        <v>24.813894489786041</v>
      </c>
      <c r="H212" s="41">
        <v>-16.89861522892685</v>
      </c>
      <c r="I212" s="41">
        <f>(N212-O212)/O212*100</f>
        <v>24.197530195564447</v>
      </c>
      <c r="J212" s="41" t="s">
        <v>89</v>
      </c>
      <c r="K212" s="41">
        <v>4.0300002098083496</v>
      </c>
      <c r="L212" s="41">
        <v>5.03</v>
      </c>
      <c r="M212" s="41">
        <v>5.0300002098083496</v>
      </c>
      <c r="N212" s="41">
        <v>5.0300002098083496</v>
      </c>
      <c r="O212" s="41">
        <v>4.0500001907348633</v>
      </c>
      <c r="P212" s="41">
        <v>4.179999828338623</v>
      </c>
      <c r="Q212" s="42">
        <v>5.03</v>
      </c>
      <c r="R212" s="40">
        <v>4.95</v>
      </c>
      <c r="S212" s="40">
        <v>4.71</v>
      </c>
      <c r="T212" s="40">
        <v>4.7</v>
      </c>
      <c r="U212" s="40">
        <v>4.62</v>
      </c>
      <c r="V212" s="40">
        <v>4.45</v>
      </c>
      <c r="W212" s="40">
        <v>4.45</v>
      </c>
      <c r="X212" s="40">
        <v>4.43</v>
      </c>
      <c r="Y212" s="40">
        <v>4.43</v>
      </c>
      <c r="Z212" s="40">
        <v>4.28</v>
      </c>
      <c r="AA212" s="40">
        <v>4.28</v>
      </c>
      <c r="AB212" s="40">
        <v>4.28</v>
      </c>
      <c r="AC212" s="40">
        <v>4.28</v>
      </c>
      <c r="AD212" s="40">
        <v>4.28</v>
      </c>
      <c r="AE212" s="40">
        <v>4.28</v>
      </c>
      <c r="AF212" s="40">
        <v>4.21</v>
      </c>
      <c r="AG212" s="40">
        <v>4.2</v>
      </c>
      <c r="AH212" s="40">
        <v>4.13</v>
      </c>
      <c r="AI212" s="40">
        <v>4.13</v>
      </c>
      <c r="AJ212" s="40">
        <v>4.1399999999999997</v>
      </c>
      <c r="AK212" s="40">
        <v>4.22</v>
      </c>
      <c r="AL212" s="40">
        <v>4.2300000000000004</v>
      </c>
      <c r="AM212" s="40">
        <v>4.2300000000000004</v>
      </c>
      <c r="AN212" s="40">
        <v>4.2300000000000004</v>
      </c>
      <c r="AO212" s="40">
        <v>4.2300000000000004</v>
      </c>
      <c r="AP212" s="40">
        <v>4.24</v>
      </c>
      <c r="AQ212" s="40">
        <v>4.22</v>
      </c>
      <c r="AR212" s="40">
        <v>-1.64</v>
      </c>
      <c r="AS212" s="40">
        <v>-6.16</v>
      </c>
      <c r="AT212" s="40">
        <v>-6.76</v>
      </c>
      <c r="AU212" s="40">
        <v>-8.0500000000000007</v>
      </c>
      <c r="AV212" s="40">
        <v>-10.34</v>
      </c>
      <c r="AW212" s="40">
        <v>-11.53</v>
      </c>
      <c r="AX212" s="40">
        <v>-11.53</v>
      </c>
      <c r="AY212" s="40">
        <v>-13.72</v>
      </c>
      <c r="AZ212" s="40">
        <v>-13.72</v>
      </c>
      <c r="BA212" s="40">
        <v>-16.3</v>
      </c>
      <c r="BB212" s="40">
        <v>-15.11</v>
      </c>
      <c r="BC212" s="40">
        <v>-14.91</v>
      </c>
      <c r="BD212" s="40">
        <v>-14.91</v>
      </c>
      <c r="BE212" s="40">
        <v>-14.91</v>
      </c>
      <c r="BF212" s="40">
        <v>-14.91</v>
      </c>
      <c r="BG212" s="40">
        <v>-17.89</v>
      </c>
      <c r="BH212" s="40">
        <v>-18.29</v>
      </c>
      <c r="BI212" s="40">
        <v>-18.29</v>
      </c>
      <c r="BJ212" s="40">
        <v>-18.79</v>
      </c>
      <c r="BK212" s="40">
        <v>-17.690000000000001</v>
      </c>
      <c r="BL212" s="40">
        <v>-16.100000000000001</v>
      </c>
      <c r="BM212" s="40">
        <v>-15.9</v>
      </c>
      <c r="BN212" s="40">
        <v>-15.9</v>
      </c>
      <c r="BO212" s="40">
        <v>-15.9</v>
      </c>
      <c r="BP212" s="40">
        <v>-15.9</v>
      </c>
      <c r="BQ212" s="40">
        <v>-15.71</v>
      </c>
      <c r="BR212" s="40">
        <v>-16.8</v>
      </c>
      <c r="BS212" s="40">
        <v>4.3099999999999996</v>
      </c>
      <c r="BT212" s="47">
        <v>99393307.145833969</v>
      </c>
      <c r="BU212" s="47">
        <v>50300</v>
      </c>
      <c r="BV212" s="47">
        <v>14366793</v>
      </c>
      <c r="BW212" s="48">
        <v>2.1157818589019831E-3</v>
      </c>
    </row>
    <row r="213" spans="1:75" s="21" customFormat="1" ht="19" customHeight="1" x14ac:dyDescent="0.25">
      <c r="A213" s="40" t="s">
        <v>152</v>
      </c>
      <c r="B213" s="40" t="s">
        <v>106</v>
      </c>
      <c r="C213" s="40" t="s">
        <v>87</v>
      </c>
      <c r="D213" s="40" t="s">
        <v>109</v>
      </c>
      <c r="E213" s="40" t="s">
        <v>149</v>
      </c>
      <c r="F213" s="40" t="s">
        <v>88</v>
      </c>
      <c r="G213" s="41">
        <v>33.252273918904407</v>
      </c>
      <c r="H213" s="41">
        <v>-13.321168184902829</v>
      </c>
      <c r="I213" s="41">
        <f>(N213-O213)/O213*100</f>
        <v>49.176474178538584</v>
      </c>
      <c r="J213" s="41" t="s">
        <v>89</v>
      </c>
      <c r="K213" s="41">
        <v>8.2250003814697266</v>
      </c>
      <c r="L213" s="41">
        <v>12.68</v>
      </c>
      <c r="M213" s="41">
        <v>10.960000038146971</v>
      </c>
      <c r="N213" s="41">
        <v>12.680000305175779</v>
      </c>
      <c r="O213" s="41">
        <v>8.5</v>
      </c>
      <c r="P213" s="41">
        <v>9.5</v>
      </c>
      <c r="Q213" s="42">
        <v>12.68</v>
      </c>
      <c r="R213" s="40">
        <v>11</v>
      </c>
      <c r="S213" s="40">
        <v>10.06</v>
      </c>
      <c r="T213" s="40">
        <v>9.89</v>
      </c>
      <c r="U213" s="40">
        <v>9.75</v>
      </c>
      <c r="V213" s="40">
        <v>9.5500000000000007</v>
      </c>
      <c r="W213" s="40">
        <v>9.31</v>
      </c>
      <c r="X213" s="40">
        <v>9.39</v>
      </c>
      <c r="Y213" s="40">
        <v>9.27</v>
      </c>
      <c r="Z213" s="40">
        <v>9.59</v>
      </c>
      <c r="AA213" s="40">
        <v>9.49</v>
      </c>
      <c r="AB213" s="40">
        <v>9.41</v>
      </c>
      <c r="AC213" s="40">
        <v>9.42</v>
      </c>
      <c r="AD213" s="40">
        <v>9.3800000000000008</v>
      </c>
      <c r="AE213" s="40">
        <v>9.17</v>
      </c>
      <c r="AF213" s="40">
        <v>9.34</v>
      </c>
      <c r="AG213" s="40">
        <v>9.11</v>
      </c>
      <c r="AH213" s="40">
        <v>9.02</v>
      </c>
      <c r="AI213" s="40">
        <v>9.25</v>
      </c>
      <c r="AJ213" s="40">
        <v>9.15</v>
      </c>
      <c r="AK213" s="40">
        <v>9.11</v>
      </c>
      <c r="AL213" s="40">
        <v>9.1300000000000008</v>
      </c>
      <c r="AM213" s="40">
        <v>9.19</v>
      </c>
      <c r="AN213" s="40">
        <v>9.25</v>
      </c>
      <c r="AO213" s="40">
        <v>9.09</v>
      </c>
      <c r="AP213" s="40">
        <v>9.15</v>
      </c>
      <c r="AQ213" s="40">
        <v>9.5</v>
      </c>
      <c r="AR213" s="40">
        <v>-1.92</v>
      </c>
      <c r="AS213" s="40">
        <v>-5.2</v>
      </c>
      <c r="AT213" s="40">
        <v>-15.24</v>
      </c>
      <c r="AU213" s="40">
        <v>-10.68</v>
      </c>
      <c r="AV213" s="40">
        <v>-13.69</v>
      </c>
      <c r="AW213" s="40">
        <v>-15.6</v>
      </c>
      <c r="AX213" s="40">
        <v>-15.57</v>
      </c>
      <c r="AY213" s="40">
        <v>-15.65</v>
      </c>
      <c r="AZ213" s="40">
        <v>-15.47</v>
      </c>
      <c r="BA213" s="40">
        <v>-12.5</v>
      </c>
      <c r="BB213" s="40">
        <v>-13.44</v>
      </c>
      <c r="BC213" s="40">
        <v>-14.14</v>
      </c>
      <c r="BD213" s="40">
        <v>-14.46</v>
      </c>
      <c r="BE213" s="40">
        <v>-16.97</v>
      </c>
      <c r="BF213" s="40">
        <v>-16.510000000000002</v>
      </c>
      <c r="BG213" s="40">
        <v>-14.82</v>
      </c>
      <c r="BH213" s="40">
        <v>-16.97</v>
      </c>
      <c r="BI213" s="40">
        <v>-20.58</v>
      </c>
      <c r="BJ213" s="40">
        <v>-15.6</v>
      </c>
      <c r="BK213" s="40">
        <v>-17.43</v>
      </c>
      <c r="BL213" s="40">
        <v>-17.059999999999999</v>
      </c>
      <c r="BM213" s="40">
        <v>-17.93</v>
      </c>
      <c r="BN213" s="40">
        <v>-16.149999999999999</v>
      </c>
      <c r="BO213" s="40">
        <v>-17.43</v>
      </c>
      <c r="BP213" s="40">
        <v>-17.04</v>
      </c>
      <c r="BQ213" s="40">
        <v>-16.7</v>
      </c>
      <c r="BR213" s="40">
        <v>-14.19</v>
      </c>
      <c r="BS213" s="40">
        <v>9.16</v>
      </c>
      <c r="BT213" s="47">
        <v>116549736.40565871</v>
      </c>
      <c r="BU213" s="47">
        <v>181500</v>
      </c>
      <c r="BV213" s="47">
        <v>2235708</v>
      </c>
      <c r="BW213" s="48">
        <v>7.6128009561177038E-4</v>
      </c>
    </row>
    <row r="214" spans="1:75" s="21" customFormat="1" ht="19" customHeight="1" x14ac:dyDescent="0.25">
      <c r="A214" s="40" t="s">
        <v>153</v>
      </c>
      <c r="B214" s="40" t="s">
        <v>106</v>
      </c>
      <c r="C214" s="40" t="s">
        <v>87</v>
      </c>
      <c r="D214" s="40" t="s">
        <v>98</v>
      </c>
      <c r="E214" s="40" t="s">
        <v>149</v>
      </c>
      <c r="F214" s="40" t="s">
        <v>88</v>
      </c>
      <c r="G214" s="41">
        <v>62.681572401197471</v>
      </c>
      <c r="H214" s="41">
        <v>-11.81318830672183</v>
      </c>
      <c r="I214" s="41">
        <f>(N214-O214)/O214*100</f>
        <v>37.823369818819799</v>
      </c>
      <c r="J214" s="41" t="s">
        <v>89</v>
      </c>
      <c r="K214" s="41">
        <v>8.9499998092651367</v>
      </c>
      <c r="L214" s="41">
        <v>15.45</v>
      </c>
      <c r="M214" s="41">
        <v>14.560000419616699</v>
      </c>
      <c r="N214" s="41">
        <v>15.44999980926514</v>
      </c>
      <c r="O214" s="41">
        <v>11.210000038146971</v>
      </c>
      <c r="P214" s="41">
        <v>12.840000152587891</v>
      </c>
      <c r="Q214" s="40">
        <v>14.83</v>
      </c>
      <c r="R214" s="40">
        <v>14</v>
      </c>
      <c r="S214" s="40">
        <v>12.91</v>
      </c>
      <c r="T214" s="40">
        <v>13.52</v>
      </c>
      <c r="U214" s="40">
        <v>12.8</v>
      </c>
      <c r="V214" s="40">
        <v>12.5</v>
      </c>
      <c r="W214" s="40">
        <v>11.69</v>
      </c>
      <c r="X214" s="40">
        <v>11.53</v>
      </c>
      <c r="Y214" s="40">
        <v>12.12</v>
      </c>
      <c r="Z214" s="40">
        <v>12</v>
      </c>
      <c r="AA214" s="40">
        <v>12.3</v>
      </c>
      <c r="AB214" s="40">
        <v>12.71</v>
      </c>
      <c r="AC214" s="42">
        <v>15.45</v>
      </c>
      <c r="AD214" s="40">
        <v>15.09</v>
      </c>
      <c r="AE214" s="40">
        <v>15.3</v>
      </c>
      <c r="AF214" s="40">
        <v>13.8</v>
      </c>
      <c r="AG214" s="40">
        <v>13</v>
      </c>
      <c r="AH214" s="40">
        <v>13</v>
      </c>
      <c r="AI214" s="40">
        <v>13</v>
      </c>
      <c r="AJ214" s="40">
        <v>12.89</v>
      </c>
      <c r="AK214" s="40">
        <v>12.46</v>
      </c>
      <c r="AL214" s="40">
        <v>12.46</v>
      </c>
      <c r="AM214" s="40">
        <v>14</v>
      </c>
      <c r="AN214" s="40">
        <v>14.18</v>
      </c>
      <c r="AO214" s="40">
        <v>13.67</v>
      </c>
      <c r="AP214" s="40">
        <v>13.15</v>
      </c>
      <c r="AQ214" s="40">
        <v>13.48</v>
      </c>
      <c r="AR214" s="40">
        <v>-7.54</v>
      </c>
      <c r="AS214" s="40">
        <v>-5.16</v>
      </c>
      <c r="AT214" s="40">
        <v>-16.14</v>
      </c>
      <c r="AU214" s="40">
        <v>-13.35</v>
      </c>
      <c r="AV214" s="40">
        <v>-15.38</v>
      </c>
      <c r="AW214" s="40">
        <v>-21.7</v>
      </c>
      <c r="AX214" s="40">
        <v>-21.74</v>
      </c>
      <c r="AY214" s="40">
        <v>-21.22</v>
      </c>
      <c r="AZ214" s="40">
        <v>-18.68</v>
      </c>
      <c r="BA214" s="40">
        <v>-18.82</v>
      </c>
      <c r="BB214" s="40">
        <v>-15.73</v>
      </c>
      <c r="BC214" s="40">
        <v>-13.05</v>
      </c>
      <c r="BD214" s="40">
        <v>-1.79</v>
      </c>
      <c r="BE214" s="40">
        <v>2.2000000000000002</v>
      </c>
      <c r="BF214" s="40">
        <v>-9</v>
      </c>
      <c r="BG214" s="40">
        <v>-12.45</v>
      </c>
      <c r="BH214" s="40">
        <v>-11.98</v>
      </c>
      <c r="BI214" s="40">
        <v>-10.78</v>
      </c>
      <c r="BJ214" s="40">
        <v>-11.5</v>
      </c>
      <c r="BK214" s="40">
        <v>-14.42</v>
      </c>
      <c r="BL214" s="40">
        <v>-15.12</v>
      </c>
      <c r="BM214" s="40">
        <v>-14.7</v>
      </c>
      <c r="BN214" s="40">
        <v>-3.85</v>
      </c>
      <c r="BO214" s="40">
        <v>-6.41</v>
      </c>
      <c r="BP214" s="40">
        <v>-13.87</v>
      </c>
      <c r="BQ214" s="40">
        <v>-9.7200000000000006</v>
      </c>
      <c r="BR214" s="40">
        <v>-11.02</v>
      </c>
      <c r="BS214" s="40">
        <v>11.21</v>
      </c>
      <c r="BT214" s="47">
        <v>394083883.3574295</v>
      </c>
      <c r="BU214" s="47">
        <v>1757800</v>
      </c>
      <c r="BV214" s="47">
        <v>7645751</v>
      </c>
      <c r="BW214" s="48">
        <v>1.694902175077373E-2</v>
      </c>
    </row>
    <row r="215" spans="1:75" s="21" customFormat="1" ht="19" customHeight="1" x14ac:dyDescent="0.25">
      <c r="A215" s="40" t="s">
        <v>155</v>
      </c>
      <c r="B215" s="40" t="s">
        <v>83</v>
      </c>
      <c r="C215" s="40" t="s">
        <v>87</v>
      </c>
      <c r="D215" s="40" t="s">
        <v>109</v>
      </c>
      <c r="E215" s="40" t="s">
        <v>149</v>
      </c>
      <c r="F215" s="40" t="s">
        <v>88</v>
      </c>
      <c r="G215" s="41">
        <v>143.00699525138529</v>
      </c>
      <c r="H215" s="41">
        <v>-20.143879956139209</v>
      </c>
      <c r="I215" s="41">
        <f>(N215-O215)/O215*100</f>
        <v>76.51991844785006</v>
      </c>
      <c r="J215" s="41" t="s">
        <v>89</v>
      </c>
      <c r="K215" s="41">
        <v>2.8599998950958252</v>
      </c>
      <c r="L215" s="41">
        <v>8.42</v>
      </c>
      <c r="M215" s="41">
        <v>6.9499998092651367</v>
      </c>
      <c r="N215" s="41">
        <v>8.4200000762939453</v>
      </c>
      <c r="O215" s="41">
        <v>4.7699999809265137</v>
      </c>
      <c r="P215" s="41">
        <v>5.5500001907348633</v>
      </c>
      <c r="Q215" s="40">
        <v>7.73</v>
      </c>
      <c r="R215" s="40">
        <v>6.95</v>
      </c>
      <c r="S215" s="42">
        <v>8.42</v>
      </c>
      <c r="T215" s="40">
        <v>7.4</v>
      </c>
      <c r="U215" s="40">
        <v>6.75</v>
      </c>
      <c r="V215" s="40">
        <v>6.45</v>
      </c>
      <c r="W215" s="40">
        <v>6.61</v>
      </c>
      <c r="X215" s="40">
        <v>5.54</v>
      </c>
      <c r="Y215" s="40">
        <v>5.33</v>
      </c>
      <c r="Z215" s="42">
        <v>5.7</v>
      </c>
      <c r="AA215" s="40">
        <v>5.57</v>
      </c>
      <c r="AB215" s="40">
        <v>5.18</v>
      </c>
      <c r="AC215" s="40">
        <v>5.37</v>
      </c>
      <c r="AD215" s="40">
        <v>5.36</v>
      </c>
      <c r="AE215" s="40">
        <v>6.17</v>
      </c>
      <c r="AF215" s="40">
        <v>5.92</v>
      </c>
      <c r="AG215" s="40">
        <v>5.47</v>
      </c>
      <c r="AH215" s="40">
        <v>5.34</v>
      </c>
      <c r="AI215" s="40">
        <v>5.3</v>
      </c>
      <c r="AJ215" s="40">
        <v>5.4</v>
      </c>
      <c r="AK215" s="40">
        <v>5.37</v>
      </c>
      <c r="AL215" s="40">
        <v>5.36</v>
      </c>
      <c r="AM215" s="40">
        <v>5.17</v>
      </c>
      <c r="AN215" s="40">
        <v>5.17</v>
      </c>
      <c r="AO215" s="40">
        <v>5.08</v>
      </c>
      <c r="AP215" s="40">
        <v>5.69</v>
      </c>
      <c r="AQ215" s="40">
        <v>5.89</v>
      </c>
      <c r="AR215" s="40">
        <v>0.14000000000000001</v>
      </c>
      <c r="AS215" s="40">
        <v>-3.31</v>
      </c>
      <c r="AT215" s="40">
        <v>5.3</v>
      </c>
      <c r="AU215" s="40">
        <v>-4.07</v>
      </c>
      <c r="AV215" s="40">
        <v>-13.53</v>
      </c>
      <c r="AW215" s="40">
        <v>-9.35</v>
      </c>
      <c r="AX215" s="40">
        <v>-22.45</v>
      </c>
      <c r="AY215" s="40">
        <v>-24.39</v>
      </c>
      <c r="AZ215" s="40">
        <v>-26.42</v>
      </c>
      <c r="BA215" s="40">
        <v>-21.61</v>
      </c>
      <c r="BB215" s="40">
        <v>-27.77</v>
      </c>
      <c r="BC215" s="40">
        <v>-27.05</v>
      </c>
      <c r="BD215" s="40">
        <v>-25.61</v>
      </c>
      <c r="BE215" s="40">
        <v>-24.75</v>
      </c>
      <c r="BF215" s="40">
        <v>-16.55</v>
      </c>
      <c r="BG215" s="40">
        <v>-23.6</v>
      </c>
      <c r="BH215" s="40">
        <v>-25.41</v>
      </c>
      <c r="BI215" s="40">
        <v>-24.75</v>
      </c>
      <c r="BJ215" s="40">
        <v>-25.9</v>
      </c>
      <c r="BK215" s="40">
        <v>-23.02</v>
      </c>
      <c r="BL215" s="40">
        <v>-25.04</v>
      </c>
      <c r="BM215" s="40">
        <v>-25.9</v>
      </c>
      <c r="BN215" s="40">
        <v>-26.26</v>
      </c>
      <c r="BO215" s="40">
        <v>-27.7</v>
      </c>
      <c r="BP215" s="40">
        <v>-27.63</v>
      </c>
      <c r="BQ215" s="40">
        <v>-20.43</v>
      </c>
      <c r="BR215" s="40">
        <v>-20.29</v>
      </c>
      <c r="BS215" s="40">
        <v>4.95</v>
      </c>
      <c r="BT215" s="47">
        <v>99464922.270298004</v>
      </c>
      <c r="BU215" s="47">
        <v>17486100</v>
      </c>
      <c r="BV215" s="47">
        <v>13946435</v>
      </c>
      <c r="BW215" s="48">
        <v>8.4820242592461795E-3</v>
      </c>
    </row>
    <row r="216" spans="1:75" s="21" customFormat="1" ht="19" customHeight="1" x14ac:dyDescent="0.25">
      <c r="A216" s="40" t="s">
        <v>156</v>
      </c>
      <c r="B216" s="40" t="s">
        <v>106</v>
      </c>
      <c r="C216" s="40" t="s">
        <v>87</v>
      </c>
      <c r="D216" s="40" t="s">
        <v>98</v>
      </c>
      <c r="E216" s="40" t="s">
        <v>157</v>
      </c>
      <c r="F216" s="40" t="s">
        <v>88</v>
      </c>
      <c r="G216" s="41">
        <v>45.270274841846323</v>
      </c>
      <c r="H216" s="41">
        <v>-19.76744431041255</v>
      </c>
      <c r="I216" s="41">
        <f>(N216-O216)/O216*100</f>
        <v>37.888199309637493</v>
      </c>
      <c r="J216" s="41" t="s">
        <v>89</v>
      </c>
      <c r="K216" s="41">
        <v>1.4800000190734861</v>
      </c>
      <c r="L216" s="41">
        <v>1.49</v>
      </c>
      <c r="M216" s="41">
        <v>2.1500000953674321</v>
      </c>
      <c r="N216" s="41">
        <v>2.220000028610229</v>
      </c>
      <c r="O216" s="41">
        <v>1.610000014305115</v>
      </c>
      <c r="P216" s="41">
        <v>1.7250000238418579</v>
      </c>
      <c r="Q216" s="42">
        <v>2.2000000000000002</v>
      </c>
      <c r="R216" s="40">
        <v>2.0699999999999998</v>
      </c>
      <c r="S216" s="40">
        <v>2.0099999999999998</v>
      </c>
      <c r="T216" s="40">
        <v>1.88</v>
      </c>
      <c r="U216" s="40">
        <v>1.85</v>
      </c>
      <c r="V216" s="40">
        <v>1.84</v>
      </c>
      <c r="W216" s="40">
        <v>1.84</v>
      </c>
      <c r="X216" s="40">
        <v>1.84</v>
      </c>
      <c r="Y216" s="40">
        <v>1.74</v>
      </c>
      <c r="Z216" s="40">
        <v>1.73</v>
      </c>
      <c r="AA216" s="40">
        <v>1.73</v>
      </c>
      <c r="AB216" s="40">
        <v>1.74</v>
      </c>
      <c r="AC216" s="40">
        <v>1.8</v>
      </c>
      <c r="AD216" s="40">
        <v>1.86</v>
      </c>
      <c r="AE216" s="40">
        <v>1.86</v>
      </c>
      <c r="AF216" s="40">
        <v>1.93</v>
      </c>
      <c r="AG216" s="40">
        <v>1.9</v>
      </c>
      <c r="AH216" s="40">
        <v>1.85</v>
      </c>
      <c r="AI216" s="40">
        <v>1.82</v>
      </c>
      <c r="AJ216" s="40">
        <v>1.78</v>
      </c>
      <c r="AK216" s="40">
        <v>1.79</v>
      </c>
      <c r="AL216" s="40">
        <v>1.76</v>
      </c>
      <c r="AM216" s="40">
        <v>1.75</v>
      </c>
      <c r="AN216" s="40">
        <v>1.75</v>
      </c>
      <c r="AO216" s="40">
        <v>1.74</v>
      </c>
      <c r="AP216" s="40">
        <v>1.76</v>
      </c>
      <c r="AQ216" s="40">
        <v>1.77</v>
      </c>
      <c r="AR216" s="40">
        <v>-4.6500000000000004</v>
      </c>
      <c r="AS216" s="40">
        <v>-10.23</v>
      </c>
      <c r="AT216" s="40">
        <v>-13.02</v>
      </c>
      <c r="AU216" s="40">
        <v>-18.579999999999998</v>
      </c>
      <c r="AV216" s="40">
        <v>-20</v>
      </c>
      <c r="AW216" s="40">
        <v>-14.88</v>
      </c>
      <c r="AX216" s="40">
        <v>-16.739999999999998</v>
      </c>
      <c r="AY216" s="40">
        <v>-20.47</v>
      </c>
      <c r="AZ216" s="40">
        <v>-22.79</v>
      </c>
      <c r="BA216" s="40">
        <v>-19.53</v>
      </c>
      <c r="BB216" s="40">
        <v>-20.93</v>
      </c>
      <c r="BC216" s="40">
        <v>-19.53</v>
      </c>
      <c r="BD216" s="40">
        <v>-17.670000000000002</v>
      </c>
      <c r="BE216" s="40">
        <v>-13.49</v>
      </c>
      <c r="BF216" s="40">
        <v>-16.739999999999998</v>
      </c>
      <c r="BG216" s="40">
        <v>-12.09</v>
      </c>
      <c r="BH216" s="40">
        <v>-15.49</v>
      </c>
      <c r="BI216" s="40">
        <v>-15.35</v>
      </c>
      <c r="BJ216" s="40">
        <v>-18.399999999999999</v>
      </c>
      <c r="BK216" s="40">
        <v>-17.260000000000002</v>
      </c>
      <c r="BL216" s="40">
        <v>-17.670000000000002</v>
      </c>
      <c r="BM216" s="40">
        <v>-20</v>
      </c>
      <c r="BN216" s="40">
        <v>-20.93</v>
      </c>
      <c r="BO216" s="40">
        <v>-19.07</v>
      </c>
      <c r="BP216" s="40">
        <v>-20.239999999999998</v>
      </c>
      <c r="BQ216" s="40">
        <v>-18.37</v>
      </c>
      <c r="BR216" s="40">
        <v>-19.77</v>
      </c>
      <c r="BS216" s="40">
        <v>1.61</v>
      </c>
      <c r="BT216" s="47">
        <v>89939233.989429474</v>
      </c>
      <c r="BU216" s="47">
        <v>8754600</v>
      </c>
      <c r="BV216" s="47">
        <v>26251036</v>
      </c>
      <c r="BW216" s="48">
        <v>1.9682194637956379E-2</v>
      </c>
    </row>
    <row r="217" spans="1:75" s="21" customFormat="1" ht="19" customHeight="1" x14ac:dyDescent="0.25">
      <c r="A217" s="40" t="s">
        <v>158</v>
      </c>
      <c r="B217" s="40" t="s">
        <v>159</v>
      </c>
      <c r="C217" s="40" t="s">
        <v>87</v>
      </c>
      <c r="D217" s="40" t="s">
        <v>98</v>
      </c>
      <c r="E217" s="40" t="s">
        <v>157</v>
      </c>
      <c r="F217" s="40" t="s">
        <v>88</v>
      </c>
      <c r="G217" s="41">
        <v>49.65036247544851</v>
      </c>
      <c r="H217" s="41">
        <v>-21.028038580580631</v>
      </c>
      <c r="I217" s="41">
        <f>(N217-O217)/O217*100</f>
        <v>52.631576470721072</v>
      </c>
      <c r="J217" s="41" t="s">
        <v>89</v>
      </c>
      <c r="K217" s="41">
        <v>1.429999947547913</v>
      </c>
      <c r="L217" s="41">
        <v>1.47</v>
      </c>
      <c r="M217" s="41">
        <v>2.1400001049041748</v>
      </c>
      <c r="N217" s="41">
        <v>2.3199999332427979</v>
      </c>
      <c r="O217" s="41">
        <v>1.5199999809265139</v>
      </c>
      <c r="P217" s="41">
        <v>1.690000057220459</v>
      </c>
      <c r="Q217" s="40">
        <v>2.31</v>
      </c>
      <c r="R217" s="40">
        <v>2.0699999999999998</v>
      </c>
      <c r="S217" s="42">
        <v>2.3199999999999998</v>
      </c>
      <c r="T217" s="40">
        <v>2</v>
      </c>
      <c r="U217" s="40">
        <v>1.95</v>
      </c>
      <c r="V217" s="40">
        <v>1.97</v>
      </c>
      <c r="W217" s="40">
        <v>1.88</v>
      </c>
      <c r="X217" s="40">
        <v>1.8</v>
      </c>
      <c r="Y217" s="40">
        <v>1.8</v>
      </c>
      <c r="Z217" s="40">
        <v>1.88</v>
      </c>
      <c r="AA217" s="40">
        <v>1.9</v>
      </c>
      <c r="AB217" s="40">
        <v>1.9</v>
      </c>
      <c r="AC217" s="40">
        <v>1.89</v>
      </c>
      <c r="AD217" s="40">
        <v>1.89</v>
      </c>
      <c r="AE217" s="40">
        <v>1.86</v>
      </c>
      <c r="AF217" s="40">
        <v>1.83</v>
      </c>
      <c r="AG217" s="40">
        <v>1.8</v>
      </c>
      <c r="AH217" s="40">
        <v>1.8</v>
      </c>
      <c r="AI217" s="40">
        <v>1.84</v>
      </c>
      <c r="AJ217" s="40">
        <v>1.81</v>
      </c>
      <c r="AK217" s="40">
        <v>1.79</v>
      </c>
      <c r="AL217" s="40">
        <v>1.79</v>
      </c>
      <c r="AM217" s="40">
        <v>1.79</v>
      </c>
      <c r="AN217" s="40">
        <v>1.79</v>
      </c>
      <c r="AO217" s="40">
        <v>1.74</v>
      </c>
      <c r="AP217" s="40">
        <v>1.8</v>
      </c>
      <c r="AQ217" s="40">
        <v>1.75</v>
      </c>
      <c r="AR217" s="40">
        <v>-6.55</v>
      </c>
      <c r="AS217" s="40">
        <v>-8.64</v>
      </c>
      <c r="AT217" s="40">
        <v>-6.55</v>
      </c>
      <c r="AU217" s="40">
        <v>-11.68</v>
      </c>
      <c r="AV217" s="40">
        <v>-11.21</v>
      </c>
      <c r="AW217" s="40">
        <v>-23.36</v>
      </c>
      <c r="AX217" s="40">
        <v>-15.89</v>
      </c>
      <c r="AY217" s="40">
        <v>-17.29</v>
      </c>
      <c r="AZ217" s="40">
        <v>-27.11</v>
      </c>
      <c r="BA217" s="40">
        <v>-12.38</v>
      </c>
      <c r="BB217" s="40">
        <v>-14.95</v>
      </c>
      <c r="BC217" s="40">
        <v>-13.09</v>
      </c>
      <c r="BD217" s="40">
        <v>-11.68</v>
      </c>
      <c r="BE217" s="40">
        <v>-15.65</v>
      </c>
      <c r="BF217" s="40">
        <v>-16.36</v>
      </c>
      <c r="BG217" s="40">
        <v>-17.809999999999999</v>
      </c>
      <c r="BH217" s="40">
        <v>-15.89</v>
      </c>
      <c r="BI217" s="40">
        <v>-17.29</v>
      </c>
      <c r="BJ217" s="40">
        <v>-15.89</v>
      </c>
      <c r="BK217" s="40">
        <v>-16.36</v>
      </c>
      <c r="BL217" s="40">
        <v>-20.56</v>
      </c>
      <c r="BM217" s="40">
        <v>-17.989999999999998</v>
      </c>
      <c r="BN217" s="40">
        <v>-18.22</v>
      </c>
      <c r="BO217" s="40">
        <v>-18.7</v>
      </c>
      <c r="BP217" s="40">
        <v>-21.5</v>
      </c>
      <c r="BQ217" s="40">
        <v>-19.63</v>
      </c>
      <c r="BR217" s="40">
        <v>-21.03</v>
      </c>
      <c r="BS217" s="40">
        <v>1.55</v>
      </c>
      <c r="BT217" s="47">
        <v>41264766.022825241</v>
      </c>
      <c r="BU217" s="47">
        <v>6699800</v>
      </c>
      <c r="BV217" s="47">
        <v>15137020</v>
      </c>
      <c r="BW217" s="48">
        <v>3.4847942329467758E-2</v>
      </c>
    </row>
    <row r="218" spans="1:75" s="21" customFormat="1" ht="19" customHeight="1" x14ac:dyDescent="0.25">
      <c r="A218" s="40" t="s">
        <v>160</v>
      </c>
      <c r="B218" s="40" t="s">
        <v>111</v>
      </c>
      <c r="C218" s="40" t="s">
        <v>87</v>
      </c>
      <c r="D218" s="40" t="s">
        <v>98</v>
      </c>
      <c r="E218" s="40" t="s">
        <v>157</v>
      </c>
      <c r="F218" s="40" t="s">
        <v>88</v>
      </c>
      <c r="G218" s="41">
        <v>50.93167982399082</v>
      </c>
      <c r="H218" s="41">
        <v>-29.629629993017179</v>
      </c>
      <c r="I218" s="41">
        <f>(N218-O218)/O218*100</f>
        <v>44.117645821356874</v>
      </c>
      <c r="J218" s="41" t="s">
        <v>89</v>
      </c>
      <c r="K218" s="41">
        <v>1.610000014305115</v>
      </c>
      <c r="L218" s="41">
        <v>1.66</v>
      </c>
      <c r="M218" s="41">
        <v>2.4300000667572021</v>
      </c>
      <c r="N218" s="41">
        <v>2.4500000476837158</v>
      </c>
      <c r="O218" s="41">
        <v>1.700000047683716</v>
      </c>
      <c r="P218" s="41">
        <v>1.7100000381469731</v>
      </c>
      <c r="Q218" s="42">
        <v>2.4500000000000002</v>
      </c>
      <c r="R218" s="40">
        <v>2.23</v>
      </c>
      <c r="S218" s="40">
        <v>2.16</v>
      </c>
      <c r="T218" s="40">
        <v>2.13</v>
      </c>
      <c r="U218" s="40">
        <v>2.09</v>
      </c>
      <c r="V218" s="40">
        <v>2.02</v>
      </c>
      <c r="W218" s="40">
        <v>1.94</v>
      </c>
      <c r="X218" s="40">
        <v>1.97</v>
      </c>
      <c r="Y218" s="40">
        <v>1.96</v>
      </c>
      <c r="Z218" s="40">
        <v>1.99</v>
      </c>
      <c r="AA218" s="40">
        <v>1.98</v>
      </c>
      <c r="AB218" s="40">
        <v>1.94</v>
      </c>
      <c r="AC218" s="40">
        <v>1.93</v>
      </c>
      <c r="AD218" s="40">
        <v>1.9</v>
      </c>
      <c r="AE218" s="40">
        <v>1.87</v>
      </c>
      <c r="AF218" s="40">
        <v>1.85</v>
      </c>
      <c r="AG218" s="40">
        <v>1.82</v>
      </c>
      <c r="AH218" s="40">
        <v>1.82</v>
      </c>
      <c r="AI218" s="40">
        <v>1.79</v>
      </c>
      <c r="AJ218" s="40">
        <v>1.79</v>
      </c>
      <c r="AK218" s="40">
        <v>1.84</v>
      </c>
      <c r="AL218" s="40">
        <v>1.85</v>
      </c>
      <c r="AM218" s="40">
        <v>1.89</v>
      </c>
      <c r="AN218" s="40">
        <v>1.87</v>
      </c>
      <c r="AO218" s="40">
        <v>1.79</v>
      </c>
      <c r="AP218" s="40">
        <v>1.78</v>
      </c>
      <c r="AQ218" s="40">
        <v>1.75</v>
      </c>
      <c r="AR218" s="40">
        <v>-10.49</v>
      </c>
      <c r="AS218" s="40">
        <v>-11.93</v>
      </c>
      <c r="AT218" s="40">
        <v>-17.079999999999998</v>
      </c>
      <c r="AU218" s="40">
        <v>-16.13</v>
      </c>
      <c r="AV218" s="40">
        <v>-19.34</v>
      </c>
      <c r="AW218" s="40">
        <v>-20.28</v>
      </c>
      <c r="AX218" s="40">
        <v>-22.2</v>
      </c>
      <c r="AY218" s="40">
        <v>-19.62</v>
      </c>
      <c r="AZ218" s="40">
        <v>-20.16</v>
      </c>
      <c r="BA218" s="40">
        <v>-18.52</v>
      </c>
      <c r="BB218" s="40">
        <v>-21.4</v>
      </c>
      <c r="BC218" s="40">
        <v>-20.58</v>
      </c>
      <c r="BD218" s="40">
        <v>-23.05</v>
      </c>
      <c r="BE218" s="40">
        <v>-23.46</v>
      </c>
      <c r="BF218" s="40">
        <v>-25.72</v>
      </c>
      <c r="BG218" s="40">
        <v>-25.1</v>
      </c>
      <c r="BH218" s="40">
        <v>-25.51</v>
      </c>
      <c r="BI218" s="40">
        <v>-28.67</v>
      </c>
      <c r="BJ218" s="40">
        <v>-26.75</v>
      </c>
      <c r="BK218" s="40">
        <v>-27.16</v>
      </c>
      <c r="BL218" s="40">
        <v>-25.93</v>
      </c>
      <c r="BM218" s="40">
        <v>-24.69</v>
      </c>
      <c r="BN218" s="40">
        <v>-23.05</v>
      </c>
      <c r="BO218" s="40">
        <v>-26.13</v>
      </c>
      <c r="BP218" s="40">
        <v>-30.04</v>
      </c>
      <c r="BQ218" s="40">
        <v>-28.6</v>
      </c>
      <c r="BR218" s="40">
        <v>-30.03</v>
      </c>
      <c r="BS218" s="40">
        <v>1.84</v>
      </c>
      <c r="BT218" s="47">
        <v>128584668.5324907</v>
      </c>
      <c r="BU218" s="47">
        <v>4603100</v>
      </c>
      <c r="BV218" s="47">
        <v>35844471</v>
      </c>
      <c r="BW218" s="48">
        <v>2.000464729971883E-2</v>
      </c>
    </row>
    <row r="219" spans="1:75" s="21" customFormat="1" ht="19" customHeight="1" x14ac:dyDescent="0.25">
      <c r="A219" s="40" t="s">
        <v>161</v>
      </c>
      <c r="B219" s="40" t="s">
        <v>118</v>
      </c>
      <c r="C219" s="40" t="s">
        <v>87</v>
      </c>
      <c r="D219" s="40" t="s">
        <v>98</v>
      </c>
      <c r="E219" s="40" t="s">
        <v>157</v>
      </c>
      <c r="F219" s="40" t="s">
        <v>88</v>
      </c>
      <c r="G219" s="41">
        <v>58.823526238773297</v>
      </c>
      <c r="H219" s="41">
        <v>-22.222221467494212</v>
      </c>
      <c r="I219" s="41">
        <f>(N219-O219)/O219*100</f>
        <v>29.520293027866622</v>
      </c>
      <c r="J219" s="41" t="s">
        <v>89</v>
      </c>
      <c r="K219" s="41">
        <v>2.2100000381469731</v>
      </c>
      <c r="L219" s="41">
        <v>2.31</v>
      </c>
      <c r="M219" s="41">
        <v>3.5099999904632568</v>
      </c>
      <c r="N219" s="41">
        <v>3.5099999904632568</v>
      </c>
      <c r="O219" s="41">
        <v>2.7100000381469731</v>
      </c>
      <c r="P219" s="41">
        <v>2.7300000190734859</v>
      </c>
      <c r="Q219" s="42">
        <v>3.51</v>
      </c>
      <c r="R219" s="40">
        <v>3.39</v>
      </c>
      <c r="S219" s="40">
        <v>3.38</v>
      </c>
      <c r="T219" s="40">
        <v>3.04</v>
      </c>
      <c r="U219" s="40">
        <v>2.9</v>
      </c>
      <c r="V219" s="40">
        <v>3.12</v>
      </c>
      <c r="W219" s="40">
        <v>3.24</v>
      </c>
      <c r="X219" s="40">
        <v>3.18</v>
      </c>
      <c r="Y219" s="40">
        <v>3.02</v>
      </c>
      <c r="Z219" s="40">
        <v>2.97</v>
      </c>
      <c r="AA219" s="40">
        <v>2.96</v>
      </c>
      <c r="AB219" s="40">
        <v>2.95</v>
      </c>
      <c r="AC219" s="40">
        <v>2.93</v>
      </c>
      <c r="AD219" s="40">
        <v>2.94</v>
      </c>
      <c r="AE219" s="40">
        <v>3.07</v>
      </c>
      <c r="AF219" s="40">
        <v>3.09</v>
      </c>
      <c r="AG219" s="40">
        <v>2.98</v>
      </c>
      <c r="AH219" s="40">
        <v>2.99</v>
      </c>
      <c r="AI219" s="40">
        <v>2.97</v>
      </c>
      <c r="AJ219" s="40">
        <v>2.88</v>
      </c>
      <c r="AK219" s="40">
        <v>2.88</v>
      </c>
      <c r="AL219" s="40">
        <v>2.89</v>
      </c>
      <c r="AM219" s="40">
        <v>2.92</v>
      </c>
      <c r="AN219" s="40">
        <v>2.88</v>
      </c>
      <c r="AO219" s="40">
        <v>2.85</v>
      </c>
      <c r="AP219" s="40">
        <v>2.87</v>
      </c>
      <c r="AQ219" s="40">
        <v>2.77</v>
      </c>
      <c r="AR219" s="40">
        <v>-9.59</v>
      </c>
      <c r="AS219" s="40">
        <v>-4.8600000000000003</v>
      </c>
      <c r="AT219" s="40">
        <v>-13.39</v>
      </c>
      <c r="AU219" s="40">
        <v>-17.12</v>
      </c>
      <c r="AV219" s="40">
        <v>-17.95</v>
      </c>
      <c r="AW219" s="40">
        <v>-12.36</v>
      </c>
      <c r="AX219" s="40">
        <v>-10.54</v>
      </c>
      <c r="AY219" s="40">
        <v>-16.96</v>
      </c>
      <c r="AZ219" s="40">
        <v>-15.38</v>
      </c>
      <c r="BA219" s="40">
        <v>-16.809999999999999</v>
      </c>
      <c r="BB219" s="40">
        <v>-16.239999999999998</v>
      </c>
      <c r="BC219" s="40">
        <v>-17.75</v>
      </c>
      <c r="BD219" s="40">
        <v>-17.72</v>
      </c>
      <c r="BE219" s="40">
        <v>-17.09</v>
      </c>
      <c r="BF219" s="40">
        <v>-14.3</v>
      </c>
      <c r="BG219" s="40">
        <v>-15.67</v>
      </c>
      <c r="BH219" s="40">
        <v>-17.38</v>
      </c>
      <c r="BI219" s="40">
        <v>-15.81</v>
      </c>
      <c r="BJ219" s="40">
        <v>-19.09</v>
      </c>
      <c r="BK219" s="40">
        <v>-19.440000000000001</v>
      </c>
      <c r="BL219" s="40">
        <v>-18.91</v>
      </c>
      <c r="BM219" s="40">
        <v>-18.09</v>
      </c>
      <c r="BN219" s="40">
        <v>-18.66</v>
      </c>
      <c r="BO219" s="40">
        <v>-22</v>
      </c>
      <c r="BP219" s="40">
        <v>-18.95</v>
      </c>
      <c r="BQ219" s="40">
        <v>-21.65</v>
      </c>
      <c r="BR219" s="40">
        <v>-22.09</v>
      </c>
      <c r="BS219" s="40">
        <v>2.82</v>
      </c>
      <c r="BT219" s="47">
        <v>143482832.61015421</v>
      </c>
      <c r="BU219" s="47">
        <v>26637700</v>
      </c>
      <c r="BV219" s="47">
        <v>36841612</v>
      </c>
      <c r="BW219" s="48">
        <v>2.6379464611917629E-2</v>
      </c>
    </row>
    <row r="220" spans="1:75" s="21" customFormat="1" ht="19" customHeight="1" x14ac:dyDescent="0.25">
      <c r="A220" s="40" t="s">
        <v>162</v>
      </c>
      <c r="B220" s="40" t="s">
        <v>111</v>
      </c>
      <c r="C220" s="40" t="s">
        <v>87</v>
      </c>
      <c r="D220" s="40" t="s">
        <v>125</v>
      </c>
      <c r="E220" s="40" t="s">
        <v>157</v>
      </c>
      <c r="F220" s="40" t="s">
        <v>88</v>
      </c>
      <c r="G220" s="41">
        <v>60.759486890034189</v>
      </c>
      <c r="H220" s="41">
        <v>-41.338581420696912</v>
      </c>
      <c r="I220" s="41">
        <f>(N220-O220)/O220*100</f>
        <v>85.815599119271596</v>
      </c>
      <c r="J220" s="41" t="s">
        <v>89</v>
      </c>
      <c r="K220" s="41">
        <v>1.580000042915344</v>
      </c>
      <c r="L220" s="41">
        <v>2.16</v>
      </c>
      <c r="M220" s="41">
        <v>2.5399999618530269</v>
      </c>
      <c r="N220" s="41">
        <v>2.619999885559082</v>
      </c>
      <c r="O220" s="41">
        <v>1.4099999666213989</v>
      </c>
      <c r="P220" s="41">
        <v>1.4900000095367429</v>
      </c>
      <c r="Q220" s="42">
        <v>2.62</v>
      </c>
      <c r="R220" s="40">
        <v>2.5499999999999998</v>
      </c>
      <c r="S220" s="40">
        <v>2.35</v>
      </c>
      <c r="T220" s="40">
        <v>2.35</v>
      </c>
      <c r="U220" s="40">
        <v>1.89</v>
      </c>
      <c r="V220" s="40">
        <v>1.87</v>
      </c>
      <c r="W220" s="40">
        <v>1.77</v>
      </c>
      <c r="X220" s="40">
        <v>1.68</v>
      </c>
      <c r="Y220" s="40">
        <v>1.63</v>
      </c>
      <c r="Z220" s="40">
        <v>1.58</v>
      </c>
      <c r="AA220" s="40">
        <v>1.48</v>
      </c>
      <c r="AB220" s="40">
        <v>1.49</v>
      </c>
      <c r="AC220" s="40">
        <v>1.6</v>
      </c>
      <c r="AD220" s="40">
        <v>1.68</v>
      </c>
      <c r="AE220" s="40">
        <v>1.64</v>
      </c>
      <c r="AF220" s="40">
        <v>1.6</v>
      </c>
      <c r="AG220" s="40">
        <v>1.61</v>
      </c>
      <c r="AH220" s="40">
        <v>1.61</v>
      </c>
      <c r="AI220" s="40">
        <v>1.61</v>
      </c>
      <c r="AJ220" s="40">
        <v>1.59</v>
      </c>
      <c r="AK220" s="40">
        <v>1.59</v>
      </c>
      <c r="AL220" s="40">
        <v>1.59</v>
      </c>
      <c r="AM220" s="40">
        <v>1.54</v>
      </c>
      <c r="AN220" s="40">
        <v>1.56</v>
      </c>
      <c r="AO220" s="40">
        <v>1.53</v>
      </c>
      <c r="AP220" s="40">
        <v>1.52</v>
      </c>
      <c r="AQ220" s="40">
        <v>1.5</v>
      </c>
      <c r="AR220" s="40">
        <v>-0.79</v>
      </c>
      <c r="AS220" s="40">
        <v>-14.17</v>
      </c>
      <c r="AT220" s="40">
        <v>-7.48</v>
      </c>
      <c r="AU220" s="40">
        <v>-25.59</v>
      </c>
      <c r="AV220" s="40">
        <v>-35.44</v>
      </c>
      <c r="AW220" s="40">
        <v>-32.67</v>
      </c>
      <c r="AX220" s="40">
        <v>-33.86</v>
      </c>
      <c r="AY220" s="40">
        <v>-35.04</v>
      </c>
      <c r="AZ220" s="40">
        <v>-38.97</v>
      </c>
      <c r="BA220" s="40">
        <v>-42.13</v>
      </c>
      <c r="BB220" s="40">
        <v>-44.09</v>
      </c>
      <c r="BC220" s="40">
        <v>-42.32</v>
      </c>
      <c r="BD220" s="40">
        <v>-38</v>
      </c>
      <c r="BE220" s="40">
        <v>-36.1</v>
      </c>
      <c r="BF220" s="40">
        <v>-38.19</v>
      </c>
      <c r="BG220" s="40">
        <v>-37.6</v>
      </c>
      <c r="BH220" s="40">
        <v>-37.4</v>
      </c>
      <c r="BI220" s="40">
        <v>-36.61</v>
      </c>
      <c r="BJ220" s="40">
        <v>-37.409999999999997</v>
      </c>
      <c r="BK220" s="40">
        <v>-37.4</v>
      </c>
      <c r="BL220" s="40">
        <v>-37.76</v>
      </c>
      <c r="BM220" s="40">
        <v>-40.549999999999997</v>
      </c>
      <c r="BN220" s="40">
        <v>-39.76</v>
      </c>
      <c r="BO220" s="40">
        <v>-40.94</v>
      </c>
      <c r="BP220" s="40">
        <v>-40.35</v>
      </c>
      <c r="BQ220" s="40">
        <v>-41.73</v>
      </c>
      <c r="BR220" s="40">
        <v>-41.34</v>
      </c>
      <c r="BS220" s="40">
        <v>1.55</v>
      </c>
      <c r="BT220" s="47">
        <v>53669437.193965912</v>
      </c>
      <c r="BU220" s="47">
        <v>5883300</v>
      </c>
      <c r="BV220" s="47">
        <v>12097436</v>
      </c>
      <c r="BW220" s="48">
        <v>0.2377040887011099</v>
      </c>
    </row>
    <row r="221" spans="1:75" s="21" customFormat="1" ht="19" customHeight="1" x14ac:dyDescent="0.25">
      <c r="A221" s="40" t="s">
        <v>164</v>
      </c>
      <c r="B221" s="40" t="s">
        <v>118</v>
      </c>
      <c r="C221" s="40" t="s">
        <v>142</v>
      </c>
      <c r="D221" s="40" t="s">
        <v>109</v>
      </c>
      <c r="E221" s="40" t="s">
        <v>157</v>
      </c>
      <c r="F221" s="40" t="s">
        <v>88</v>
      </c>
      <c r="G221" s="41">
        <v>81.818177877378943</v>
      </c>
      <c r="H221" s="41">
        <v>-31.25</v>
      </c>
      <c r="I221" s="41">
        <f>(N221-O221)/O221*100</f>
        <v>152.08333126372767</v>
      </c>
      <c r="J221" s="41" t="s">
        <v>89</v>
      </c>
      <c r="K221" s="41">
        <v>4.4000000953674316</v>
      </c>
      <c r="L221" s="41">
        <v>4.53</v>
      </c>
      <c r="M221" s="41">
        <v>8</v>
      </c>
      <c r="N221" s="41">
        <v>13.310000419616699</v>
      </c>
      <c r="O221" s="41">
        <v>5.2800002098083496</v>
      </c>
      <c r="P221" s="41">
        <v>5.5</v>
      </c>
      <c r="Q221" s="40">
        <v>8.4</v>
      </c>
      <c r="R221" s="40">
        <v>8.48</v>
      </c>
      <c r="S221" s="42">
        <v>13.31</v>
      </c>
      <c r="T221" s="40">
        <v>10.48</v>
      </c>
      <c r="U221" s="40">
        <v>8.5</v>
      </c>
      <c r="V221" s="40">
        <v>8.39</v>
      </c>
      <c r="W221" s="40">
        <v>8.15</v>
      </c>
      <c r="X221" s="40">
        <v>10.1</v>
      </c>
      <c r="Y221" s="40">
        <v>9.5</v>
      </c>
      <c r="Z221" s="40">
        <v>8.68</v>
      </c>
      <c r="AA221" s="40">
        <v>8.4</v>
      </c>
      <c r="AB221" s="40">
        <v>8.3800000000000008</v>
      </c>
      <c r="AC221" s="40">
        <v>7.8</v>
      </c>
      <c r="AD221" s="40">
        <v>7.2</v>
      </c>
      <c r="AE221" s="40">
        <v>7.85</v>
      </c>
      <c r="AF221" s="40">
        <v>7.58</v>
      </c>
      <c r="AG221" s="40">
        <v>7</v>
      </c>
      <c r="AH221" s="40">
        <v>7</v>
      </c>
      <c r="AI221" s="40">
        <v>6.29</v>
      </c>
      <c r="AJ221" s="40">
        <v>5.79</v>
      </c>
      <c r="AK221" s="40">
        <v>5.76</v>
      </c>
      <c r="AL221" s="40">
        <v>5.68</v>
      </c>
      <c r="AM221" s="40">
        <v>5.74</v>
      </c>
      <c r="AN221" s="40">
        <v>6.05</v>
      </c>
      <c r="AO221" s="40">
        <v>5.85</v>
      </c>
      <c r="AP221" s="40">
        <v>5.65</v>
      </c>
      <c r="AQ221" s="40">
        <v>5.64</v>
      </c>
      <c r="AR221" s="40">
        <v>-1.9</v>
      </c>
      <c r="AS221" s="40">
        <v>6</v>
      </c>
      <c r="AT221" s="40">
        <v>43.5</v>
      </c>
      <c r="AU221" s="40">
        <v>8.25</v>
      </c>
      <c r="AV221" s="40">
        <v>4.12</v>
      </c>
      <c r="AW221" s="40">
        <v>-1.88</v>
      </c>
      <c r="AX221" s="40">
        <v>-2.75</v>
      </c>
      <c r="AY221" s="40">
        <v>13.25</v>
      </c>
      <c r="AZ221" s="40">
        <v>4.37</v>
      </c>
      <c r="BA221" s="40">
        <v>4.12</v>
      </c>
      <c r="BB221" s="40">
        <v>0</v>
      </c>
      <c r="BC221" s="40">
        <v>-5.91</v>
      </c>
      <c r="BD221" s="40">
        <v>-11.5</v>
      </c>
      <c r="BE221" s="40">
        <v>-14.28</v>
      </c>
      <c r="BF221" s="40">
        <v>-6</v>
      </c>
      <c r="BG221" s="40">
        <v>-15.25</v>
      </c>
      <c r="BH221" s="40">
        <v>-12.5</v>
      </c>
      <c r="BI221" s="40">
        <v>-22.69</v>
      </c>
      <c r="BJ221" s="40">
        <v>-28.62</v>
      </c>
      <c r="BK221" s="40">
        <v>-28.12</v>
      </c>
      <c r="BL221" s="40">
        <v>-30.54</v>
      </c>
      <c r="BM221" s="40">
        <v>-30.19</v>
      </c>
      <c r="BN221" s="40">
        <v>-28.75</v>
      </c>
      <c r="BO221" s="40">
        <v>-32.5</v>
      </c>
      <c r="BP221" s="40">
        <v>-29.69</v>
      </c>
      <c r="BQ221" s="40">
        <v>-32.5</v>
      </c>
      <c r="BR221" s="40">
        <v>-31.56</v>
      </c>
      <c r="BS221" s="40">
        <v>7.12</v>
      </c>
      <c r="BT221" s="47">
        <v>27019120</v>
      </c>
      <c r="BU221" s="47">
        <v>4568000</v>
      </c>
      <c r="BV221" s="47">
        <v>1444141</v>
      </c>
      <c r="BW221" s="48">
        <v>8.7470683264307299E-3</v>
      </c>
    </row>
    <row r="222" spans="1:75" s="21" customFormat="1" ht="19" customHeight="1" x14ac:dyDescent="0.25">
      <c r="A222" s="40" t="s">
        <v>165</v>
      </c>
      <c r="B222" s="40" t="s">
        <v>159</v>
      </c>
      <c r="C222" s="40" t="s">
        <v>87</v>
      </c>
      <c r="D222" s="40" t="s">
        <v>109</v>
      </c>
      <c r="E222" s="40" t="s">
        <v>157</v>
      </c>
      <c r="F222" s="40" t="s">
        <v>88</v>
      </c>
      <c r="G222" s="41">
        <v>111.9149030285654</v>
      </c>
      <c r="H222" s="41">
        <v>-44.17670761561601</v>
      </c>
      <c r="I222" s="41">
        <f>(N222-O222)/O222*100</f>
        <v>112.59843214438183</v>
      </c>
      <c r="J222" s="41" t="s">
        <v>89</v>
      </c>
      <c r="K222" s="41">
        <v>2.3499999046325679</v>
      </c>
      <c r="L222" s="41">
        <v>2.46</v>
      </c>
      <c r="M222" s="41">
        <v>4.9800000190734863</v>
      </c>
      <c r="N222" s="41">
        <v>5.4000000953674316</v>
      </c>
      <c r="O222" s="41">
        <v>2.5399999618530269</v>
      </c>
      <c r="P222" s="41">
        <v>2.779999971389771</v>
      </c>
      <c r="Q222" s="42">
        <v>5.4</v>
      </c>
      <c r="R222" s="40">
        <v>5.23</v>
      </c>
      <c r="S222" s="40">
        <v>4.7</v>
      </c>
      <c r="T222" s="40">
        <v>4</v>
      </c>
      <c r="U222" s="40">
        <v>3.66</v>
      </c>
      <c r="V222" s="40">
        <v>3.5</v>
      </c>
      <c r="W222" s="40">
        <v>3.45</v>
      </c>
      <c r="X222" s="40">
        <v>3.27</v>
      </c>
      <c r="Y222" s="40">
        <v>3.33</v>
      </c>
      <c r="Z222" s="40">
        <v>3.32</v>
      </c>
      <c r="AA222" s="40">
        <v>3.3</v>
      </c>
      <c r="AB222" s="40">
        <v>3.23</v>
      </c>
      <c r="AC222" s="40">
        <v>3.2</v>
      </c>
      <c r="AD222" s="40">
        <v>3.21</v>
      </c>
      <c r="AE222" s="40">
        <v>2.93</v>
      </c>
      <c r="AF222" s="40">
        <v>2.77</v>
      </c>
      <c r="AG222" s="40">
        <v>2.93</v>
      </c>
      <c r="AH222" s="40">
        <v>3.01</v>
      </c>
      <c r="AI222" s="40">
        <v>2.92</v>
      </c>
      <c r="AJ222" s="40">
        <v>2.92</v>
      </c>
      <c r="AK222" s="40">
        <v>2.92</v>
      </c>
      <c r="AL222" s="40">
        <v>3.02</v>
      </c>
      <c r="AM222" s="40">
        <v>3.15</v>
      </c>
      <c r="AN222" s="40">
        <v>3.04</v>
      </c>
      <c r="AO222" s="40">
        <v>3.03</v>
      </c>
      <c r="AP222" s="40">
        <v>2.87</v>
      </c>
      <c r="AQ222" s="40">
        <v>2.83</v>
      </c>
      <c r="AR222" s="40">
        <v>3.61</v>
      </c>
      <c r="AS222" s="40">
        <v>-11.45</v>
      </c>
      <c r="AT222" s="40">
        <v>-20.079999999999998</v>
      </c>
      <c r="AU222" s="40">
        <v>-30.52</v>
      </c>
      <c r="AV222" s="40">
        <v>-34.14</v>
      </c>
      <c r="AW222" s="40">
        <v>-32.33</v>
      </c>
      <c r="AX222" s="40">
        <v>-34.64</v>
      </c>
      <c r="AY222" s="40">
        <v>-38.43</v>
      </c>
      <c r="AZ222" s="40">
        <v>-33.729999999999997</v>
      </c>
      <c r="BA222" s="40">
        <v>-34.14</v>
      </c>
      <c r="BB222" s="40">
        <v>-36.14</v>
      </c>
      <c r="BC222" s="40">
        <v>-35.54</v>
      </c>
      <c r="BD222" s="40">
        <v>-37.549999999999997</v>
      </c>
      <c r="BE222" s="40">
        <v>-43</v>
      </c>
      <c r="BF222" s="40">
        <v>-46.08</v>
      </c>
      <c r="BG222" s="40">
        <v>-46.39</v>
      </c>
      <c r="BH222" s="40">
        <v>-42.37</v>
      </c>
      <c r="BI222" s="40">
        <v>-43.98</v>
      </c>
      <c r="BJ222" s="40">
        <v>-42.41</v>
      </c>
      <c r="BK222" s="40">
        <v>-42.57</v>
      </c>
      <c r="BL222" s="40">
        <v>-42.17</v>
      </c>
      <c r="BM222" s="40">
        <v>-39.96</v>
      </c>
      <c r="BN222" s="40">
        <v>-41.16</v>
      </c>
      <c r="BO222" s="40">
        <v>-39.86</v>
      </c>
      <c r="BP222" s="40">
        <v>-44.68</v>
      </c>
      <c r="BQ222" s="40">
        <v>-44.38</v>
      </c>
      <c r="BR222" s="40">
        <v>-47.39</v>
      </c>
      <c r="BS222" s="40">
        <v>2.9</v>
      </c>
      <c r="BT222" s="47">
        <v>14697723.05629253</v>
      </c>
      <c r="BU222" s="47">
        <v>6462600</v>
      </c>
      <c r="BV222" s="47">
        <v>2271332</v>
      </c>
      <c r="BW222" s="48">
        <v>1.4035816868692031E-3</v>
      </c>
    </row>
    <row r="223" spans="1:75" s="21" customFormat="1" ht="19" customHeight="1" x14ac:dyDescent="0.25">
      <c r="A223" s="40" t="s">
        <v>166</v>
      </c>
      <c r="B223" s="40" t="s">
        <v>159</v>
      </c>
      <c r="C223" s="40" t="s">
        <v>87</v>
      </c>
      <c r="D223" s="40" t="s">
        <v>109</v>
      </c>
      <c r="E223" s="40" t="s">
        <v>157</v>
      </c>
      <c r="F223" s="40" t="s">
        <v>88</v>
      </c>
      <c r="G223" s="41">
        <v>156.0747546934756</v>
      </c>
      <c r="H223" s="41">
        <v>-44.890511488773491</v>
      </c>
      <c r="I223" s="41">
        <f>(N223-O223)/O223*100</f>
        <v>246.80850937910813</v>
      </c>
      <c r="J223" s="41" t="s">
        <v>89</v>
      </c>
      <c r="K223" s="41">
        <v>1.070000052452087</v>
      </c>
      <c r="L223" s="41">
        <v>1.1499999999999999</v>
      </c>
      <c r="M223" s="41">
        <v>2.7400000095367432</v>
      </c>
      <c r="N223" s="41">
        <v>4.8899998664855957</v>
      </c>
      <c r="O223" s="41">
        <v>1.4099999666213989</v>
      </c>
      <c r="P223" s="41">
        <v>1.5099999904632571</v>
      </c>
      <c r="Q223" s="40">
        <v>3.12</v>
      </c>
      <c r="R223" s="40">
        <v>2.98</v>
      </c>
      <c r="S223" s="40">
        <v>4</v>
      </c>
      <c r="T223" s="42">
        <v>4.8899999999999997</v>
      </c>
      <c r="U223" s="40">
        <v>4.1500000000000004</v>
      </c>
      <c r="V223" s="40">
        <v>3.25</v>
      </c>
      <c r="W223" s="40">
        <v>3.24</v>
      </c>
      <c r="X223" s="40">
        <v>2.76</v>
      </c>
      <c r="Y223" s="40">
        <v>2.69</v>
      </c>
      <c r="Z223" s="40">
        <v>2.9</v>
      </c>
      <c r="AA223" s="40">
        <v>2.62</v>
      </c>
      <c r="AB223" s="40">
        <v>2.4500000000000002</v>
      </c>
      <c r="AC223" s="40">
        <v>2.4300000000000002</v>
      </c>
      <c r="AD223" s="40">
        <v>2.37</v>
      </c>
      <c r="AE223" s="40">
        <v>2.0699999999999998</v>
      </c>
      <c r="AF223" s="40">
        <v>1.94</v>
      </c>
      <c r="AG223" s="40">
        <v>1.97</v>
      </c>
      <c r="AH223" s="40">
        <v>1.82</v>
      </c>
      <c r="AI223" s="40">
        <v>2.2200000000000002</v>
      </c>
      <c r="AJ223" s="40">
        <v>2.2200000000000002</v>
      </c>
      <c r="AK223" s="40">
        <v>2.0499999999999998</v>
      </c>
      <c r="AL223" s="40">
        <v>2</v>
      </c>
      <c r="AM223" s="40">
        <v>1.95</v>
      </c>
      <c r="AN223" s="40">
        <v>1.88</v>
      </c>
      <c r="AO223" s="40">
        <v>1.74</v>
      </c>
      <c r="AP223" s="40">
        <v>1.6</v>
      </c>
      <c r="AQ223" s="40">
        <v>1.53</v>
      </c>
      <c r="AR223" s="40">
        <v>8.39</v>
      </c>
      <c r="AS223" s="40">
        <v>-2.19</v>
      </c>
      <c r="AT223" s="40">
        <v>31.75</v>
      </c>
      <c r="AU223" s="40">
        <v>42.7</v>
      </c>
      <c r="AV223" s="40">
        <v>17.88</v>
      </c>
      <c r="AW223" s="40">
        <v>10.58</v>
      </c>
      <c r="AX223" s="40">
        <v>0.55000000000000004</v>
      </c>
      <c r="AY223" s="40">
        <v>-4.01</v>
      </c>
      <c r="AZ223" s="40">
        <v>-8.76</v>
      </c>
      <c r="BA223" s="40">
        <v>-7.3</v>
      </c>
      <c r="BB223" s="40">
        <v>-15.33</v>
      </c>
      <c r="BC223" s="40">
        <v>-11.68</v>
      </c>
      <c r="BD223" s="40">
        <v>-13.87</v>
      </c>
      <c r="BE223" s="40">
        <v>-25.54</v>
      </c>
      <c r="BF223" s="40">
        <v>-35.770000000000003</v>
      </c>
      <c r="BG223" s="40">
        <v>-29.2</v>
      </c>
      <c r="BH223" s="40">
        <v>-33.94</v>
      </c>
      <c r="BI223" s="40">
        <v>-36.96</v>
      </c>
      <c r="BJ223" s="40">
        <v>-19.71</v>
      </c>
      <c r="BK223" s="40">
        <v>-25.36</v>
      </c>
      <c r="BL223" s="40">
        <v>-32.479999999999997</v>
      </c>
      <c r="BM223" s="40">
        <v>-32.479999999999997</v>
      </c>
      <c r="BN223" s="40">
        <v>-31.39</v>
      </c>
      <c r="BO223" s="40">
        <v>-36.74</v>
      </c>
      <c r="BP223" s="40">
        <v>-41.97</v>
      </c>
      <c r="BQ223" s="40">
        <v>-47.81</v>
      </c>
      <c r="BR223" s="40">
        <v>-45.99</v>
      </c>
      <c r="BS223" s="40">
        <v>2.2200000000000002</v>
      </c>
      <c r="BT223" s="47">
        <v>13775898.04794788</v>
      </c>
      <c r="BU223" s="47">
        <v>57204000</v>
      </c>
      <c r="BV223" s="47">
        <v>2537868</v>
      </c>
      <c r="BW223" s="48">
        <v>3.3948574157521193E-2</v>
      </c>
    </row>
    <row r="224" spans="1:75" s="21" customFormat="1" ht="19" customHeight="1" x14ac:dyDescent="0.25">
      <c r="A224" s="40" t="s">
        <v>167</v>
      </c>
      <c r="B224" s="40" t="s">
        <v>159</v>
      </c>
      <c r="C224" s="40" t="s">
        <v>87</v>
      </c>
      <c r="D224" s="40" t="s">
        <v>98</v>
      </c>
      <c r="E224" s="40" t="s">
        <v>157</v>
      </c>
      <c r="F224" s="40" t="s">
        <v>88</v>
      </c>
      <c r="G224" s="41">
        <v>563.90039129334946</v>
      </c>
      <c r="H224" s="41">
        <v>-47.562497854232788</v>
      </c>
      <c r="I224" s="41">
        <f>(N224-O224)/O224*100</f>
        <v>194.48716348288204</v>
      </c>
      <c r="J224" s="41" t="s">
        <v>89</v>
      </c>
      <c r="K224" s="41">
        <v>2.410000085830688</v>
      </c>
      <c r="L224" s="41">
        <v>3.34</v>
      </c>
      <c r="M224" s="41">
        <v>16</v>
      </c>
      <c r="N224" s="41">
        <v>22.969999313354489</v>
      </c>
      <c r="O224" s="41">
        <v>7.8000001907348633</v>
      </c>
      <c r="P224" s="41">
        <v>8.3900003433227539</v>
      </c>
      <c r="Q224" s="40">
        <v>20.5</v>
      </c>
      <c r="R224" s="40">
        <v>18.75</v>
      </c>
      <c r="S224" s="42">
        <v>22.97</v>
      </c>
      <c r="T224" s="40">
        <v>18.25</v>
      </c>
      <c r="U224" s="40">
        <v>16.75</v>
      </c>
      <c r="V224" s="40">
        <v>20.399999999999999</v>
      </c>
      <c r="W224" s="40">
        <v>20</v>
      </c>
      <c r="X224" s="40">
        <v>18.45</v>
      </c>
      <c r="Y224" s="40">
        <v>16.45</v>
      </c>
      <c r="Z224" s="40">
        <v>17</v>
      </c>
      <c r="AA224" s="40">
        <v>17.95</v>
      </c>
      <c r="AB224" s="40">
        <v>16.36</v>
      </c>
      <c r="AC224" s="40">
        <v>16.7</v>
      </c>
      <c r="AD224" s="40">
        <v>16.3</v>
      </c>
      <c r="AE224" s="40">
        <v>14.8</v>
      </c>
      <c r="AF224" s="40">
        <v>13.05</v>
      </c>
      <c r="AG224" s="40">
        <v>10.4</v>
      </c>
      <c r="AH224" s="40">
        <v>11.19</v>
      </c>
      <c r="AI224" s="40">
        <v>15</v>
      </c>
      <c r="AJ224" s="40">
        <v>14.9</v>
      </c>
      <c r="AK224" s="40">
        <v>15</v>
      </c>
      <c r="AL224" s="40">
        <v>14.5</v>
      </c>
      <c r="AM224" s="40">
        <v>14</v>
      </c>
      <c r="AN224" s="40">
        <v>13.9</v>
      </c>
      <c r="AO224" s="40">
        <v>13.75</v>
      </c>
      <c r="AP224" s="40">
        <v>11.5</v>
      </c>
      <c r="AQ224" s="40">
        <v>9</v>
      </c>
      <c r="AR224" s="40">
        <v>4.0599999999999996</v>
      </c>
      <c r="AS224" s="40">
        <v>17.190000000000001</v>
      </c>
      <c r="AT224" s="40">
        <v>9.94</v>
      </c>
      <c r="AU224" s="40">
        <v>0.37</v>
      </c>
      <c r="AV224" s="40">
        <v>-1.44</v>
      </c>
      <c r="AW224" s="40">
        <v>14.37</v>
      </c>
      <c r="AX224" s="40">
        <v>14.69</v>
      </c>
      <c r="AY224" s="40">
        <v>2.13</v>
      </c>
      <c r="AZ224" s="40">
        <v>0.5</v>
      </c>
      <c r="BA224" s="40">
        <v>-1.57</v>
      </c>
      <c r="BB224" s="40">
        <v>1</v>
      </c>
      <c r="BC224" s="40">
        <v>0.13</v>
      </c>
      <c r="BD224" s="40">
        <v>-3.13</v>
      </c>
      <c r="BE224" s="40">
        <v>-9.8800000000000008</v>
      </c>
      <c r="BF224" s="40">
        <v>-19.38</v>
      </c>
      <c r="BG224" s="40">
        <v>-37.5</v>
      </c>
      <c r="BH224" s="40">
        <v>-41.06</v>
      </c>
      <c r="BI224" s="40">
        <v>-31.25</v>
      </c>
      <c r="BJ224" s="40">
        <v>-16.75</v>
      </c>
      <c r="BK224" s="40">
        <v>-8.31</v>
      </c>
      <c r="BL224" s="40">
        <v>-17.190000000000001</v>
      </c>
      <c r="BM224" s="40">
        <v>-16</v>
      </c>
      <c r="BN224" s="40">
        <v>-19.25</v>
      </c>
      <c r="BO224" s="40">
        <v>-17.37</v>
      </c>
      <c r="BP224" s="40">
        <v>-30.66</v>
      </c>
      <c r="BQ224" s="40">
        <v>-43</v>
      </c>
      <c r="BR224" s="40">
        <v>-46.88</v>
      </c>
      <c r="BS224" s="40">
        <v>14.41</v>
      </c>
      <c r="BT224" s="47">
        <v>59192000</v>
      </c>
      <c r="BU224" s="47">
        <v>59138700</v>
      </c>
      <c r="BV224" s="47">
        <v>1351096</v>
      </c>
      <c r="BW224" s="48">
        <v>0.3139880511821514</v>
      </c>
    </row>
    <row r="225" spans="1:75" s="21" customFormat="1" ht="19" customHeight="1" x14ac:dyDescent="0.25">
      <c r="A225" s="40" t="s">
        <v>170</v>
      </c>
      <c r="B225" s="40" t="s">
        <v>106</v>
      </c>
      <c r="C225" s="40" t="s">
        <v>87</v>
      </c>
      <c r="D225" s="40" t="s">
        <v>109</v>
      </c>
      <c r="E225" s="40" t="s">
        <v>169</v>
      </c>
      <c r="F225" s="40" t="s">
        <v>88</v>
      </c>
      <c r="G225" s="41">
        <v>27.58620434510447</v>
      </c>
      <c r="H225" s="41">
        <v>-5.405406624492354</v>
      </c>
      <c r="I225" s="41">
        <f>(N225-O225)/O225*100</f>
        <v>22.923590013509067</v>
      </c>
      <c r="J225" s="41" t="s">
        <v>89</v>
      </c>
      <c r="K225" s="41">
        <v>2.9000000953674321</v>
      </c>
      <c r="L225" s="41">
        <v>2.92</v>
      </c>
      <c r="M225" s="41">
        <v>3.7000000476837158</v>
      </c>
      <c r="N225" s="41">
        <v>3.7000000476837158</v>
      </c>
      <c r="O225" s="41">
        <v>3.0099999904632568</v>
      </c>
      <c r="P225" s="41">
        <v>3.5</v>
      </c>
      <c r="Q225" s="42">
        <v>3.7</v>
      </c>
      <c r="R225" s="40">
        <v>3.67</v>
      </c>
      <c r="S225" s="40">
        <v>3.67</v>
      </c>
      <c r="T225" s="40">
        <v>3.56</v>
      </c>
      <c r="U225" s="40">
        <v>3.48</v>
      </c>
      <c r="V225" s="40">
        <v>3.45</v>
      </c>
      <c r="W225" s="40">
        <v>3.45</v>
      </c>
      <c r="X225" s="40">
        <v>3.44</v>
      </c>
      <c r="Y225" s="40">
        <v>3.37</v>
      </c>
      <c r="Z225" s="40">
        <v>3.24</v>
      </c>
      <c r="AA225" s="40">
        <v>3.26</v>
      </c>
      <c r="AB225" s="40">
        <v>3.19</v>
      </c>
      <c r="AC225" s="40">
        <v>3.23</v>
      </c>
      <c r="AD225" s="40">
        <v>3.2</v>
      </c>
      <c r="AE225" s="40">
        <v>3.2</v>
      </c>
      <c r="AF225" s="40">
        <v>3.2</v>
      </c>
      <c r="AG225" s="40">
        <v>3.2</v>
      </c>
      <c r="AH225" s="40">
        <v>3.18</v>
      </c>
      <c r="AI225" s="40">
        <v>3.1</v>
      </c>
      <c r="AJ225" s="40">
        <v>3.2</v>
      </c>
      <c r="AK225" s="40">
        <v>3.18</v>
      </c>
      <c r="AL225" s="40">
        <v>3.28</v>
      </c>
      <c r="AM225" s="40">
        <v>3.3</v>
      </c>
      <c r="AN225" s="40">
        <v>3.33</v>
      </c>
      <c r="AO225" s="40">
        <v>3.33</v>
      </c>
      <c r="AP225" s="40">
        <v>3.4</v>
      </c>
      <c r="AQ225" s="40">
        <v>3.49</v>
      </c>
      <c r="AR225" s="40">
        <v>-8.11</v>
      </c>
      <c r="AS225" s="40">
        <v>-6.49</v>
      </c>
      <c r="AT225" s="40">
        <v>-7.06</v>
      </c>
      <c r="AU225" s="40">
        <v>-11.76</v>
      </c>
      <c r="AV225" s="40">
        <v>-9.19</v>
      </c>
      <c r="AW225" s="40">
        <v>-9.86</v>
      </c>
      <c r="AX225" s="40">
        <v>-6.76</v>
      </c>
      <c r="AY225" s="40">
        <v>-9.73</v>
      </c>
      <c r="AZ225" s="40">
        <v>-12.9</v>
      </c>
      <c r="BA225" s="40">
        <v>-13.24</v>
      </c>
      <c r="BB225" s="40">
        <v>-13.84</v>
      </c>
      <c r="BC225" s="40">
        <v>-14.05</v>
      </c>
      <c r="BD225" s="40">
        <v>-13.51</v>
      </c>
      <c r="BE225" s="40">
        <v>-14.05</v>
      </c>
      <c r="BF225" s="40">
        <v>-13.52</v>
      </c>
      <c r="BG225" s="40">
        <v>-13.94</v>
      </c>
      <c r="BH225" s="40">
        <v>-15.68</v>
      </c>
      <c r="BI225" s="40">
        <v>-15.38</v>
      </c>
      <c r="BJ225" s="40">
        <v>-17.43</v>
      </c>
      <c r="BK225" s="40">
        <v>-14.32</v>
      </c>
      <c r="BL225" s="40">
        <v>-14.05</v>
      </c>
      <c r="BM225" s="40">
        <v>-12.57</v>
      </c>
      <c r="BN225" s="40">
        <v>-11.89</v>
      </c>
      <c r="BO225" s="40">
        <v>-11.62</v>
      </c>
      <c r="BP225" s="40">
        <v>-11.89</v>
      </c>
      <c r="BQ225" s="40">
        <v>-10.81</v>
      </c>
      <c r="BR225" s="40">
        <v>-5.95</v>
      </c>
      <c r="BS225" s="40">
        <v>3.22</v>
      </c>
      <c r="BT225" s="47">
        <v>14870818.19164753</v>
      </c>
      <c r="BU225" s="47">
        <v>1588400</v>
      </c>
      <c r="BV225" s="47">
        <v>3797887</v>
      </c>
      <c r="BW225" s="48">
        <v>6.5325798266246474E-3</v>
      </c>
    </row>
    <row r="226" spans="1:75" s="21" customFormat="1" ht="19" customHeight="1" x14ac:dyDescent="0.25">
      <c r="A226" s="40" t="s">
        <v>171</v>
      </c>
      <c r="B226" s="40" t="s">
        <v>96</v>
      </c>
      <c r="C226" s="40" t="s">
        <v>87</v>
      </c>
      <c r="D226" s="40" t="s">
        <v>78</v>
      </c>
      <c r="E226" s="40" t="s">
        <v>169</v>
      </c>
      <c r="F226" s="40" t="s">
        <v>88</v>
      </c>
      <c r="G226" s="41">
        <v>27.777778848119361</v>
      </c>
      <c r="H226" s="41">
        <v>-11.85770786745902</v>
      </c>
      <c r="I226" s="41">
        <f>(N226-O226)/O226*100</f>
        <v>22.11981137465332</v>
      </c>
      <c r="J226" s="41" t="s">
        <v>89</v>
      </c>
      <c r="K226" s="41">
        <v>9.8999996185302734</v>
      </c>
      <c r="L226" s="41">
        <v>11.1</v>
      </c>
      <c r="M226" s="41">
        <v>12.64999961853027</v>
      </c>
      <c r="N226" s="41">
        <v>13.25</v>
      </c>
      <c r="O226" s="41">
        <v>10.85000038146973</v>
      </c>
      <c r="P226" s="41">
        <v>11.14999961853027</v>
      </c>
      <c r="Q226" s="42">
        <v>2.65</v>
      </c>
      <c r="R226" s="40">
        <v>2.56</v>
      </c>
      <c r="S226" s="40">
        <v>2.46</v>
      </c>
      <c r="T226" s="40">
        <v>2.5</v>
      </c>
      <c r="U226" s="40">
        <v>2.48</v>
      </c>
      <c r="V226" s="40">
        <v>2.4900000000000002</v>
      </c>
      <c r="W226" s="40">
        <v>2.48</v>
      </c>
      <c r="X226" s="40">
        <v>2.4500000000000002</v>
      </c>
      <c r="Y226" s="40">
        <v>2.4</v>
      </c>
      <c r="Z226" s="40">
        <v>2.39</v>
      </c>
      <c r="AA226" s="40">
        <v>2.35</v>
      </c>
      <c r="AB226" s="40">
        <v>2.3199999999999998</v>
      </c>
      <c r="AC226" s="40">
        <v>2.34</v>
      </c>
      <c r="AD226" s="40">
        <v>2.35</v>
      </c>
      <c r="AE226" s="40">
        <v>2.27</v>
      </c>
      <c r="AF226" s="40">
        <v>2.25</v>
      </c>
      <c r="AG226" s="40">
        <v>2.25</v>
      </c>
      <c r="AH226" s="40">
        <v>2.2200000000000002</v>
      </c>
      <c r="AI226" s="40">
        <v>2.23</v>
      </c>
      <c r="AJ226" s="40">
        <v>2.2200000000000002</v>
      </c>
      <c r="AK226" s="40">
        <v>2.27</v>
      </c>
      <c r="AL226" s="40">
        <v>2.31</v>
      </c>
      <c r="AM226" s="40">
        <v>2.2599999999999998</v>
      </c>
      <c r="AN226" s="40">
        <v>2.2200000000000002</v>
      </c>
      <c r="AO226" s="40">
        <v>2.2200000000000002</v>
      </c>
      <c r="AP226" s="40">
        <v>2.23</v>
      </c>
      <c r="AQ226" s="40">
        <v>2.25</v>
      </c>
      <c r="AR226" s="40">
        <v>-80.239999999999995</v>
      </c>
      <c r="AS226" s="40">
        <v>-80.28</v>
      </c>
      <c r="AT226" s="40">
        <v>-80.709999999999994</v>
      </c>
      <c r="AU226" s="40">
        <v>-80.47</v>
      </c>
      <c r="AV226" s="40">
        <v>-80.400000000000006</v>
      </c>
      <c r="AW226" s="40">
        <v>-80.47</v>
      </c>
      <c r="AX226" s="40">
        <v>-80.67</v>
      </c>
      <c r="AY226" s="40">
        <v>-81.03</v>
      </c>
      <c r="AZ226" s="40">
        <v>-81.19</v>
      </c>
      <c r="BA226" s="40">
        <v>-81.459999999999994</v>
      </c>
      <c r="BB226" s="40">
        <v>-81.98</v>
      </c>
      <c r="BC226" s="40">
        <v>-81.819999999999993</v>
      </c>
      <c r="BD226" s="40">
        <v>-81.5</v>
      </c>
      <c r="BE226" s="40">
        <v>-81.98</v>
      </c>
      <c r="BF226" s="40">
        <v>-82.21</v>
      </c>
      <c r="BG226" s="40">
        <v>-82.37</v>
      </c>
      <c r="BH226" s="40">
        <v>-82.37</v>
      </c>
      <c r="BI226" s="40">
        <v>-82.45</v>
      </c>
      <c r="BJ226" s="40">
        <v>-82.37</v>
      </c>
      <c r="BK226" s="40">
        <v>-82.45</v>
      </c>
      <c r="BL226" s="40">
        <v>-82.09</v>
      </c>
      <c r="BM226" s="40">
        <v>-82.14</v>
      </c>
      <c r="BN226" s="40">
        <v>-82.85</v>
      </c>
      <c r="BO226" s="40">
        <v>-82.77</v>
      </c>
      <c r="BP226" s="40">
        <v>-82.45</v>
      </c>
      <c r="BQ226" s="40">
        <v>-82.41</v>
      </c>
      <c r="BR226" s="40">
        <v>-82.29</v>
      </c>
      <c r="BS226" s="40">
        <v>2.38</v>
      </c>
      <c r="BT226" s="47">
        <v>197608174.04098511</v>
      </c>
      <c r="BU226" s="47">
        <v>120300</v>
      </c>
      <c r="BV226" s="47">
        <v>11706976</v>
      </c>
      <c r="BW226" s="48">
        <v>5.2080913123935674E-3</v>
      </c>
    </row>
    <row r="227" spans="1:75" s="21" customFormat="1" ht="19" customHeight="1" x14ac:dyDescent="0.25">
      <c r="A227" s="40" t="s">
        <v>172</v>
      </c>
      <c r="B227" s="40" t="s">
        <v>96</v>
      </c>
      <c r="C227" s="40" t="s">
        <v>87</v>
      </c>
      <c r="D227" s="40" t="s">
        <v>109</v>
      </c>
      <c r="E227" s="40" t="s">
        <v>169</v>
      </c>
      <c r="F227" s="40" t="s">
        <v>88</v>
      </c>
      <c r="G227" s="41">
        <v>31.578949019519261</v>
      </c>
      <c r="H227" s="41">
        <v>-1.999998092651367</v>
      </c>
      <c r="I227" s="41">
        <f>(N227-O227)/O227*100</f>
        <v>55.172415683064443</v>
      </c>
      <c r="J227" s="41" t="s">
        <v>81</v>
      </c>
      <c r="K227" s="41">
        <v>1.8999999761581421</v>
      </c>
      <c r="L227" s="41">
        <v>1.67</v>
      </c>
      <c r="M227" s="41">
        <v>2.5</v>
      </c>
      <c r="N227" s="41">
        <v>2.7000000476837158</v>
      </c>
      <c r="O227" s="41">
        <v>1.7400000095367429</v>
      </c>
      <c r="P227" s="41">
        <v>2.4500000476837158</v>
      </c>
      <c r="Q227" s="40">
        <v>2.7</v>
      </c>
      <c r="R227" s="40">
        <v>2.7</v>
      </c>
      <c r="S227" s="40">
        <v>2.42</v>
      </c>
      <c r="T227" s="40">
        <v>2.25</v>
      </c>
      <c r="U227" s="40">
        <v>2.38</v>
      </c>
      <c r="V227" s="42">
        <v>2.2000000000000002</v>
      </c>
      <c r="W227" s="40">
        <v>2.23</v>
      </c>
      <c r="X227" s="40">
        <v>2.1800000000000002</v>
      </c>
      <c r="Y227" s="40">
        <v>2.11</v>
      </c>
      <c r="Z227" s="40">
        <v>1.91</v>
      </c>
      <c r="AA227" s="40">
        <v>1.84</v>
      </c>
      <c r="AB227" s="40">
        <v>1.81</v>
      </c>
      <c r="AC227" s="40">
        <v>1.91</v>
      </c>
      <c r="AD227" s="40">
        <v>2.2799999999999998</v>
      </c>
      <c r="AE227" s="40">
        <v>2.4</v>
      </c>
      <c r="AF227" s="40">
        <v>2.36</v>
      </c>
      <c r="AG227" s="40">
        <v>2.33</v>
      </c>
      <c r="AH227" s="40">
        <v>2.15</v>
      </c>
      <c r="AI227" s="40">
        <v>2.21</v>
      </c>
      <c r="AJ227" s="40">
        <v>2.21</v>
      </c>
      <c r="AK227" s="40">
        <v>2.2599999999999998</v>
      </c>
      <c r="AL227" s="40">
        <v>2.2400000000000002</v>
      </c>
      <c r="AM227" s="40">
        <v>2.23</v>
      </c>
      <c r="AN227" s="40">
        <v>2.2000000000000002</v>
      </c>
      <c r="AO227" s="40">
        <v>2.35</v>
      </c>
      <c r="AP227" s="40">
        <v>2.36</v>
      </c>
      <c r="AQ227" s="40">
        <v>2.4500000000000002</v>
      </c>
      <c r="AR227" s="40">
        <v>-1.6</v>
      </c>
      <c r="AS227" s="40">
        <v>3.2</v>
      </c>
      <c r="AT227" s="40">
        <v>-13.2</v>
      </c>
      <c r="AU227" s="40">
        <v>-11.2</v>
      </c>
      <c r="AV227" s="40">
        <v>-12.4</v>
      </c>
      <c r="AW227" s="40">
        <v>-12.8</v>
      </c>
      <c r="AX227" s="40">
        <v>-14.8</v>
      </c>
      <c r="AY227" s="40">
        <v>-15.6</v>
      </c>
      <c r="AZ227" s="40">
        <v>-23.62</v>
      </c>
      <c r="BA227" s="40">
        <v>-26.94</v>
      </c>
      <c r="BB227" s="40">
        <v>-27.2</v>
      </c>
      <c r="BC227" s="40">
        <v>-27.6</v>
      </c>
      <c r="BD227" s="40">
        <v>-23.6</v>
      </c>
      <c r="BE227" s="40">
        <v>-12.93</v>
      </c>
      <c r="BF227" s="40">
        <v>-8.6</v>
      </c>
      <c r="BG227" s="40">
        <v>-10.96</v>
      </c>
      <c r="BH227" s="40">
        <v>-18</v>
      </c>
      <c r="BI227" s="40">
        <v>-19.72</v>
      </c>
      <c r="BJ227" s="40">
        <v>-11.6</v>
      </c>
      <c r="BK227" s="40">
        <v>-14</v>
      </c>
      <c r="BL227" s="40">
        <v>-14.6</v>
      </c>
      <c r="BM227" s="40">
        <v>-10.44</v>
      </c>
      <c r="BN227" s="40">
        <v>-13.94</v>
      </c>
      <c r="BO227" s="40">
        <v>-15.6</v>
      </c>
      <c r="BP227" s="40">
        <v>-6</v>
      </c>
      <c r="BQ227" s="40">
        <v>-7.2</v>
      </c>
      <c r="BR227" s="40">
        <v>-3.6</v>
      </c>
      <c r="BS227" s="40">
        <v>1.87</v>
      </c>
      <c r="BT227" s="47">
        <v>13841350</v>
      </c>
      <c r="BU227" s="47">
        <v>3542500</v>
      </c>
      <c r="BV227" s="47">
        <v>3448270</v>
      </c>
      <c r="BW227" s="48">
        <v>4.3166573383174754E-3</v>
      </c>
    </row>
    <row r="228" spans="1:75" s="21" customFormat="1" ht="19" customHeight="1" x14ac:dyDescent="0.25">
      <c r="A228" s="40" t="s">
        <v>173</v>
      </c>
      <c r="B228" s="40" t="s">
        <v>111</v>
      </c>
      <c r="C228" s="40" t="s">
        <v>87</v>
      </c>
      <c r="D228" s="40" t="s">
        <v>109</v>
      </c>
      <c r="E228" s="40" t="s">
        <v>169</v>
      </c>
      <c r="F228" s="40" t="s">
        <v>88</v>
      </c>
      <c r="G228" s="41">
        <v>56.730774521122513</v>
      </c>
      <c r="H228" s="41">
        <v>-10.736193425044529</v>
      </c>
      <c r="I228" s="41">
        <f>(N228-O228)/O228*100</f>
        <v>36.307308844137701</v>
      </c>
      <c r="J228" s="41" t="s">
        <v>89</v>
      </c>
      <c r="K228" s="41">
        <v>2.0799999237060551</v>
      </c>
      <c r="L228" s="41">
        <v>2.5</v>
      </c>
      <c r="M228" s="41">
        <v>3.2599999904632568</v>
      </c>
      <c r="N228" s="41">
        <v>3.2999999523162842</v>
      </c>
      <c r="O228" s="41">
        <v>2.4210000038146968</v>
      </c>
      <c r="P228" s="41">
        <v>2.910000085830688</v>
      </c>
      <c r="Q228" s="42">
        <v>3.3</v>
      </c>
      <c r="R228" s="40">
        <v>3.18</v>
      </c>
      <c r="S228" s="40">
        <v>2.96</v>
      </c>
      <c r="T228" s="40">
        <v>2.99</v>
      </c>
      <c r="U228" s="40">
        <v>2.9</v>
      </c>
      <c r="V228" s="40">
        <v>2.9</v>
      </c>
      <c r="W228" s="40">
        <v>2.72</v>
      </c>
      <c r="X228" s="40">
        <v>2.77</v>
      </c>
      <c r="Y228" s="40">
        <v>2.78</v>
      </c>
      <c r="Z228" s="40">
        <v>2.86</v>
      </c>
      <c r="AA228" s="40">
        <v>2.85</v>
      </c>
      <c r="AB228" s="40">
        <v>2.86</v>
      </c>
      <c r="AC228" s="40">
        <v>2.92</v>
      </c>
      <c r="AD228" s="40">
        <v>2.9</v>
      </c>
      <c r="AE228" s="40">
        <v>2.8</v>
      </c>
      <c r="AF228" s="40">
        <v>2.69</v>
      </c>
      <c r="AG228" s="40">
        <v>2.75</v>
      </c>
      <c r="AH228" s="40">
        <v>2.74</v>
      </c>
      <c r="AI228" s="40">
        <v>2.73</v>
      </c>
      <c r="AJ228" s="40">
        <v>2.71</v>
      </c>
      <c r="AK228" s="40">
        <v>2.76</v>
      </c>
      <c r="AL228" s="40">
        <v>2.72</v>
      </c>
      <c r="AM228" s="40">
        <v>2.7</v>
      </c>
      <c r="AN228" s="40">
        <v>2.66</v>
      </c>
      <c r="AO228" s="40">
        <v>2.59</v>
      </c>
      <c r="AP228" s="40">
        <v>2.66</v>
      </c>
      <c r="AQ228" s="40">
        <v>2.91</v>
      </c>
      <c r="AR228" s="40">
        <v>-9.51</v>
      </c>
      <c r="AS228" s="40">
        <v>-4.45</v>
      </c>
      <c r="AT228" s="40">
        <v>-17.48</v>
      </c>
      <c r="AU228" s="40">
        <v>-11.96</v>
      </c>
      <c r="AV228" s="40">
        <v>-14.11</v>
      </c>
      <c r="AW228" s="40">
        <v>-17.79</v>
      </c>
      <c r="AX228" s="40">
        <v>-17.170000000000002</v>
      </c>
      <c r="AY228" s="40">
        <v>-18.399999999999999</v>
      </c>
      <c r="AZ228" s="40">
        <v>-18.559999999999999</v>
      </c>
      <c r="BA228" s="40">
        <v>-14.42</v>
      </c>
      <c r="BB228" s="40">
        <v>-16.260000000000002</v>
      </c>
      <c r="BC228" s="40">
        <v>-12.27</v>
      </c>
      <c r="BD228" s="40">
        <v>-12.57</v>
      </c>
      <c r="BE228" s="40">
        <v>-14.72</v>
      </c>
      <c r="BF228" s="40">
        <v>-18.71</v>
      </c>
      <c r="BG228" s="40">
        <v>-17.55</v>
      </c>
      <c r="BH228" s="40">
        <v>-17.149999999999999</v>
      </c>
      <c r="BI228" s="40">
        <v>-16.41</v>
      </c>
      <c r="BJ228" s="40">
        <v>-18.100000000000001</v>
      </c>
      <c r="BK228" s="40">
        <v>-17.02</v>
      </c>
      <c r="BL228" s="40">
        <v>-17.18</v>
      </c>
      <c r="BM228" s="40">
        <v>-17.64</v>
      </c>
      <c r="BN228" s="40">
        <v>-19.02</v>
      </c>
      <c r="BO228" s="40">
        <v>-23.62</v>
      </c>
      <c r="BP228" s="40">
        <v>-22.7</v>
      </c>
      <c r="BQ228" s="40">
        <v>-19.48</v>
      </c>
      <c r="BR228" s="40">
        <v>-10.83</v>
      </c>
      <c r="BS228" s="40">
        <v>2.62</v>
      </c>
      <c r="BT228" s="47">
        <v>92471529.729485512</v>
      </c>
      <c r="BU228" s="47">
        <v>15160100</v>
      </c>
      <c r="BV228" s="47">
        <v>5215031</v>
      </c>
      <c r="BW228" s="48">
        <v>4.8323202680866137E-2</v>
      </c>
    </row>
    <row r="229" spans="1:75" s="21" customFormat="1" ht="19" customHeight="1" x14ac:dyDescent="0.25">
      <c r="A229" s="40" t="s">
        <v>174</v>
      </c>
      <c r="B229" s="40" t="s">
        <v>131</v>
      </c>
      <c r="C229" s="40" t="s">
        <v>124</v>
      </c>
      <c r="D229" s="40" t="s">
        <v>109</v>
      </c>
      <c r="E229" s="40" t="s">
        <v>169</v>
      </c>
      <c r="F229" s="40" t="s">
        <v>88</v>
      </c>
      <c r="G229" s="41">
        <v>71.929830065064223</v>
      </c>
      <c r="H229" s="41">
        <v>-8.1632695263596062</v>
      </c>
      <c r="I229" s="41">
        <f>(N229-O229)/O229*100</f>
        <v>89.024386077605072</v>
      </c>
      <c r="J229" s="41" t="s">
        <v>89</v>
      </c>
      <c r="K229" s="41">
        <v>0.56999999284744263</v>
      </c>
      <c r="L229" s="41">
        <v>0.57999999999999996</v>
      </c>
      <c r="M229" s="41">
        <v>0.98000001907348633</v>
      </c>
      <c r="N229" s="41">
        <v>1.549999952316284</v>
      </c>
      <c r="O229" s="41">
        <v>0.81999999284744263</v>
      </c>
      <c r="P229" s="41">
        <v>0.89999997615814209</v>
      </c>
      <c r="Q229" s="40">
        <v>1.1499999999999999</v>
      </c>
      <c r="R229" s="40">
        <v>1.33</v>
      </c>
      <c r="S229" s="40">
        <v>1.52</v>
      </c>
      <c r="T229" s="42">
        <v>1.55</v>
      </c>
      <c r="U229" s="40">
        <v>1.2</v>
      </c>
      <c r="V229" s="40">
        <v>1.1399999999999999</v>
      </c>
      <c r="W229" s="40">
        <v>1.1100000000000001</v>
      </c>
      <c r="X229" s="40">
        <v>1.1200000000000001</v>
      </c>
      <c r="Y229" s="40">
        <v>1.0900000000000001</v>
      </c>
      <c r="Z229" s="40">
        <v>1.04</v>
      </c>
      <c r="AA229" s="40">
        <v>0.93</v>
      </c>
      <c r="AB229" s="40">
        <v>0.9</v>
      </c>
      <c r="AC229" s="40">
        <v>0.88</v>
      </c>
      <c r="AD229" s="40">
        <v>0.89</v>
      </c>
      <c r="AE229" s="40">
        <v>0.95</v>
      </c>
      <c r="AF229" s="40">
        <v>0.95</v>
      </c>
      <c r="AG229" s="40">
        <v>0.98</v>
      </c>
      <c r="AH229" s="40">
        <v>0.94</v>
      </c>
      <c r="AI229" s="40">
        <v>0.92</v>
      </c>
      <c r="AJ229" s="40">
        <v>0.93</v>
      </c>
      <c r="AK229" s="40">
        <v>0.9</v>
      </c>
      <c r="AL229" s="40">
        <v>0.87</v>
      </c>
      <c r="AM229" s="40">
        <v>0.87</v>
      </c>
      <c r="AN229" s="40">
        <v>0.86</v>
      </c>
      <c r="AO229" s="40">
        <v>0.88</v>
      </c>
      <c r="AP229" s="40">
        <v>0.88</v>
      </c>
      <c r="AQ229" s="40">
        <v>0.91</v>
      </c>
      <c r="AR229" s="40">
        <v>10.199999999999999</v>
      </c>
      <c r="AS229" s="40">
        <v>35.71</v>
      </c>
      <c r="AT229" s="40">
        <v>48.98</v>
      </c>
      <c r="AU229" s="40">
        <v>22.45</v>
      </c>
      <c r="AV229" s="40">
        <v>15.55</v>
      </c>
      <c r="AW229" s="40">
        <v>5.0999999999999996</v>
      </c>
      <c r="AX229" s="40">
        <v>12.23</v>
      </c>
      <c r="AY229" s="40">
        <v>7.14</v>
      </c>
      <c r="AZ229" s="40">
        <v>4.7</v>
      </c>
      <c r="BA229" s="40">
        <v>-4.93</v>
      </c>
      <c r="BB229" s="40">
        <v>-11.16</v>
      </c>
      <c r="BC229" s="40">
        <v>-12.04</v>
      </c>
      <c r="BD229" s="40">
        <v>-11.48</v>
      </c>
      <c r="BE229" s="40">
        <v>-10.71</v>
      </c>
      <c r="BF229" s="40">
        <v>-4.09</v>
      </c>
      <c r="BG229" s="40">
        <v>-3.61</v>
      </c>
      <c r="BH229" s="40">
        <v>-4.59</v>
      </c>
      <c r="BI229" s="40">
        <v>-10.28</v>
      </c>
      <c r="BJ229" s="40">
        <v>-9.59</v>
      </c>
      <c r="BK229" s="40">
        <v>-8.39</v>
      </c>
      <c r="BL229" s="40">
        <v>-13.88</v>
      </c>
      <c r="BM229" s="40">
        <v>-11.27</v>
      </c>
      <c r="BN229" s="40">
        <v>-12.97</v>
      </c>
      <c r="BO229" s="40">
        <v>-14.74</v>
      </c>
      <c r="BP229" s="40">
        <v>-10.79</v>
      </c>
      <c r="BQ229" s="40">
        <v>-13.28</v>
      </c>
      <c r="BR229" s="40">
        <v>-8.16</v>
      </c>
      <c r="BS229" s="40">
        <v>0.99</v>
      </c>
      <c r="BT229" s="47">
        <v>12896604.251003269</v>
      </c>
      <c r="BU229" s="47">
        <v>98659300</v>
      </c>
      <c r="BV229" s="47">
        <v>1708066</v>
      </c>
      <c r="BW229" s="48">
        <v>0.18635579655587081</v>
      </c>
    </row>
    <row r="230" spans="1:75" s="21" customFormat="1" ht="19" customHeight="1" x14ac:dyDescent="0.25">
      <c r="A230" s="40" t="s">
        <v>175</v>
      </c>
      <c r="B230" s="40" t="s">
        <v>159</v>
      </c>
      <c r="C230" s="40" t="s">
        <v>87</v>
      </c>
      <c r="D230" s="40" t="s">
        <v>109</v>
      </c>
      <c r="E230" s="40" t="s">
        <v>169</v>
      </c>
      <c r="F230" s="40" t="s">
        <v>88</v>
      </c>
      <c r="G230" s="41">
        <v>130.18867981112751</v>
      </c>
      <c r="H230" s="41">
        <v>-35.519130061435767</v>
      </c>
      <c r="I230" s="41">
        <f>(N230-O230)/O230*100</f>
        <v>81.481477802182638</v>
      </c>
      <c r="J230" s="41" t="s">
        <v>89</v>
      </c>
      <c r="K230" s="41">
        <v>0.79500001668930054</v>
      </c>
      <c r="L230" s="41">
        <v>0.78</v>
      </c>
      <c r="M230" s="41">
        <v>1.830000042915344</v>
      </c>
      <c r="N230" s="41">
        <v>1.9600000381469731</v>
      </c>
      <c r="O230" s="41">
        <v>1.080000042915344</v>
      </c>
      <c r="P230" s="41">
        <v>1.179999947547913</v>
      </c>
      <c r="Q230" s="42">
        <v>1.94</v>
      </c>
      <c r="R230" s="40">
        <v>1.7</v>
      </c>
      <c r="S230" s="40">
        <v>1.9</v>
      </c>
      <c r="T230" s="40">
        <v>1.7</v>
      </c>
      <c r="U230" s="40">
        <v>1.66</v>
      </c>
      <c r="V230" s="40">
        <v>1.44</v>
      </c>
      <c r="W230" s="40">
        <v>1.42</v>
      </c>
      <c r="X230" s="40">
        <v>1.37</v>
      </c>
      <c r="Y230" s="40">
        <v>1.35</v>
      </c>
      <c r="Z230" s="40">
        <v>1.28</v>
      </c>
      <c r="AA230" s="40">
        <v>1.32</v>
      </c>
      <c r="AB230" s="40">
        <v>1.27</v>
      </c>
      <c r="AC230" s="40">
        <v>1.25</v>
      </c>
      <c r="AD230" s="40">
        <v>1.29</v>
      </c>
      <c r="AE230" s="40">
        <v>1.47</v>
      </c>
      <c r="AF230" s="40">
        <v>1.4</v>
      </c>
      <c r="AG230" s="40">
        <v>1.38</v>
      </c>
      <c r="AH230" s="40">
        <v>1.34</v>
      </c>
      <c r="AI230" s="40">
        <v>1.28</v>
      </c>
      <c r="AJ230" s="40">
        <v>1.22</v>
      </c>
      <c r="AK230" s="40">
        <v>1.18</v>
      </c>
      <c r="AL230" s="40">
        <v>1.17</v>
      </c>
      <c r="AM230" s="40">
        <v>1.17</v>
      </c>
      <c r="AN230" s="40">
        <v>1.1299999999999999</v>
      </c>
      <c r="AO230" s="40">
        <v>1.25</v>
      </c>
      <c r="AP230" s="40">
        <v>1.27</v>
      </c>
      <c r="AQ230" s="40">
        <v>1.28</v>
      </c>
      <c r="AR230" s="40">
        <v>-8.1999999999999993</v>
      </c>
      <c r="AS230" s="40">
        <v>-14.75</v>
      </c>
      <c r="AT230" s="40">
        <v>-11.2</v>
      </c>
      <c r="AU230" s="40">
        <v>-10.93</v>
      </c>
      <c r="AV230" s="40">
        <v>-21.86</v>
      </c>
      <c r="AW230" s="40">
        <v>-29.67</v>
      </c>
      <c r="AX230" s="40">
        <v>-26.23</v>
      </c>
      <c r="AY230" s="40">
        <v>-31.15</v>
      </c>
      <c r="AZ230" s="40">
        <v>-31.69</v>
      </c>
      <c r="BA230" s="40">
        <v>-32.51</v>
      </c>
      <c r="BB230" s="40">
        <v>-31.15</v>
      </c>
      <c r="BC230" s="40">
        <v>-35.68</v>
      </c>
      <c r="BD230" s="40">
        <v>-33.880000000000003</v>
      </c>
      <c r="BE230" s="40">
        <v>-31.4</v>
      </c>
      <c r="BF230" s="40">
        <v>-25.68</v>
      </c>
      <c r="BG230" s="40">
        <v>-25.13</v>
      </c>
      <c r="BH230" s="40">
        <v>-30.27</v>
      </c>
      <c r="BI230" s="40">
        <v>-32.020000000000003</v>
      </c>
      <c r="BJ230" s="40">
        <v>-34.700000000000003</v>
      </c>
      <c r="BK230" s="40">
        <v>-36.9</v>
      </c>
      <c r="BL230" s="40">
        <v>-36.61</v>
      </c>
      <c r="BM230" s="40">
        <v>-39.07</v>
      </c>
      <c r="BN230" s="40">
        <v>-40.21</v>
      </c>
      <c r="BO230" s="40">
        <v>-40.479999999999997</v>
      </c>
      <c r="BP230" s="40">
        <v>-33.880000000000003</v>
      </c>
      <c r="BQ230" s="40">
        <v>-30.6</v>
      </c>
      <c r="BR230" s="40">
        <v>-34.97</v>
      </c>
      <c r="BS230" s="40">
        <v>1.23</v>
      </c>
      <c r="BT230" s="47">
        <v>52094794.221675403</v>
      </c>
      <c r="BU230" s="47">
        <v>34647200</v>
      </c>
      <c r="BV230" s="47">
        <v>7574109</v>
      </c>
      <c r="BW230" s="48">
        <v>3.886793812975229E-2</v>
      </c>
    </row>
    <row r="231" spans="1:75" s="21" customFormat="1" ht="19" customHeight="1" x14ac:dyDescent="0.25">
      <c r="A231" s="40" t="s">
        <v>176</v>
      </c>
      <c r="B231" s="40" t="s">
        <v>106</v>
      </c>
      <c r="C231" s="40" t="s">
        <v>87</v>
      </c>
      <c r="D231" s="40" t="s">
        <v>109</v>
      </c>
      <c r="E231" s="40" t="s">
        <v>169</v>
      </c>
      <c r="F231" s="40" t="s">
        <v>88</v>
      </c>
      <c r="G231" s="41">
        <v>139.00708974016351</v>
      </c>
      <c r="H231" s="41">
        <v>-20.771508398701531</v>
      </c>
      <c r="I231" s="41">
        <f>(N231-O231)/O231*100</f>
        <v>61.471866297334586</v>
      </c>
      <c r="J231" s="41" t="s">
        <v>89</v>
      </c>
      <c r="K231" s="41">
        <v>1.4099999666213989</v>
      </c>
      <c r="L231" s="41">
        <v>1.44</v>
      </c>
      <c r="M231" s="41">
        <v>3.369999885559082</v>
      </c>
      <c r="N231" s="41">
        <v>3.7300000190734859</v>
      </c>
      <c r="O231" s="41">
        <v>2.309999942779541</v>
      </c>
      <c r="P231" s="41">
        <v>2.6700000762939449</v>
      </c>
      <c r="Q231" s="42">
        <v>3.65</v>
      </c>
      <c r="R231" s="40">
        <v>2.81</v>
      </c>
      <c r="S231" s="40">
        <v>2.94</v>
      </c>
      <c r="T231" s="40">
        <v>3.28</v>
      </c>
      <c r="U231" s="40">
        <v>2.7</v>
      </c>
      <c r="V231" s="40">
        <v>2.6</v>
      </c>
      <c r="W231" s="40">
        <v>3.1</v>
      </c>
      <c r="X231" s="40">
        <v>3.15</v>
      </c>
      <c r="Y231" s="40">
        <v>3.04</v>
      </c>
      <c r="Z231" s="40">
        <v>3.44</v>
      </c>
      <c r="AA231" s="40">
        <v>3.5</v>
      </c>
      <c r="AB231" s="40">
        <v>3.13</v>
      </c>
      <c r="AC231" s="40">
        <v>3.05</v>
      </c>
      <c r="AD231" s="40">
        <v>3.03</v>
      </c>
      <c r="AE231" s="40">
        <v>2.97</v>
      </c>
      <c r="AF231" s="40">
        <v>2.79</v>
      </c>
      <c r="AG231" s="40">
        <v>2.78</v>
      </c>
      <c r="AH231" s="40">
        <v>2.89</v>
      </c>
      <c r="AI231" s="40">
        <v>3</v>
      </c>
      <c r="AJ231" s="40">
        <v>2.96</v>
      </c>
      <c r="AK231" s="40">
        <v>2.8</v>
      </c>
      <c r="AL231" s="40">
        <v>2.85</v>
      </c>
      <c r="AM231" s="40">
        <v>2.77</v>
      </c>
      <c r="AN231" s="40">
        <v>2.67</v>
      </c>
      <c r="AO231" s="40">
        <v>2.7</v>
      </c>
      <c r="AP231" s="40">
        <v>2.69</v>
      </c>
      <c r="AQ231" s="40">
        <v>2.85</v>
      </c>
      <c r="AR231" s="40">
        <v>-20.34</v>
      </c>
      <c r="AS231" s="40">
        <v>-25.22</v>
      </c>
      <c r="AT231" s="40">
        <v>-20.77</v>
      </c>
      <c r="AU231" s="40">
        <v>-21.66</v>
      </c>
      <c r="AV231" s="40">
        <v>-25.52</v>
      </c>
      <c r="AW231" s="40">
        <v>-26.7</v>
      </c>
      <c r="AX231" s="40">
        <v>-18.399999999999999</v>
      </c>
      <c r="AY231" s="40">
        <v>-10.39</v>
      </c>
      <c r="AZ231" s="40">
        <v>-15.73</v>
      </c>
      <c r="BA231" s="40">
        <v>0.59</v>
      </c>
      <c r="BB231" s="40">
        <v>-10.09</v>
      </c>
      <c r="BC231" s="40">
        <v>-13.81</v>
      </c>
      <c r="BD231" s="40">
        <v>-13.06</v>
      </c>
      <c r="BE231" s="40">
        <v>-12.46</v>
      </c>
      <c r="BF231" s="40">
        <v>-20.77</v>
      </c>
      <c r="BG231" s="40">
        <v>-20.47</v>
      </c>
      <c r="BH231" s="40">
        <v>-18.489999999999998</v>
      </c>
      <c r="BI231" s="40">
        <v>-15.43</v>
      </c>
      <c r="BJ231" s="40">
        <v>-14.54</v>
      </c>
      <c r="BK231" s="40">
        <v>-17.21</v>
      </c>
      <c r="BL231" s="40">
        <v>-19.73</v>
      </c>
      <c r="BM231" s="40">
        <v>-18.100000000000001</v>
      </c>
      <c r="BN231" s="40">
        <v>-21.07</v>
      </c>
      <c r="BO231" s="40">
        <v>-25.52</v>
      </c>
      <c r="BP231" s="40">
        <v>-21.36</v>
      </c>
      <c r="BQ231" s="40">
        <v>-23.15</v>
      </c>
      <c r="BR231" s="40">
        <v>-21.07</v>
      </c>
      <c r="BS231" s="40">
        <v>2.37</v>
      </c>
      <c r="BT231" s="47">
        <v>31559307.52828598</v>
      </c>
      <c r="BU231" s="47">
        <v>113145700</v>
      </c>
      <c r="BV231" s="47">
        <v>11744823</v>
      </c>
      <c r="BW231" s="48">
        <v>1.6449630615974379E-2</v>
      </c>
    </row>
    <row r="232" spans="1:75" s="21" customFormat="1" ht="19" customHeight="1" x14ac:dyDescent="0.25">
      <c r="A232" s="40" t="s">
        <v>177</v>
      </c>
      <c r="B232" s="40" t="s">
        <v>106</v>
      </c>
      <c r="C232" s="40" t="s">
        <v>87</v>
      </c>
      <c r="D232" s="40" t="s">
        <v>125</v>
      </c>
      <c r="E232" s="40" t="s">
        <v>169</v>
      </c>
      <c r="F232" s="40" t="s">
        <v>88</v>
      </c>
      <c r="G232" s="41">
        <v>201.50215988821139</v>
      </c>
      <c r="H232" s="41">
        <v>-22.064059355059591</v>
      </c>
      <c r="I232" s="41">
        <f>(N232-O232)/O232*100</f>
        <v>72.413796883370338</v>
      </c>
      <c r="J232" s="41" t="s">
        <v>89</v>
      </c>
      <c r="K232" s="41">
        <v>4.6599998474121094</v>
      </c>
      <c r="L232" s="41">
        <v>4.18</v>
      </c>
      <c r="M232" s="41">
        <v>14.05000019073486</v>
      </c>
      <c r="N232" s="41">
        <v>15</v>
      </c>
      <c r="O232" s="41">
        <v>8.6999998092651367</v>
      </c>
      <c r="P232" s="41">
        <v>10.94999980926514</v>
      </c>
      <c r="Q232" s="42">
        <v>15</v>
      </c>
      <c r="R232" s="40">
        <v>14.32</v>
      </c>
      <c r="S232" s="40">
        <v>11.2</v>
      </c>
      <c r="T232" s="40">
        <v>10.4</v>
      </c>
      <c r="U232" s="40">
        <v>10.42</v>
      </c>
      <c r="V232" s="40">
        <v>9.94</v>
      </c>
      <c r="W232" s="40">
        <v>10.16</v>
      </c>
      <c r="X232" s="40">
        <v>9.76</v>
      </c>
      <c r="Y232" s="40">
        <v>9.39</v>
      </c>
      <c r="Z232" s="40">
        <v>10.3</v>
      </c>
      <c r="AA232" s="40">
        <v>10.94</v>
      </c>
      <c r="AB232" s="40">
        <v>12.69</v>
      </c>
      <c r="AC232" s="40">
        <v>12.1</v>
      </c>
      <c r="AD232" s="40">
        <v>13.37</v>
      </c>
      <c r="AE232" s="40">
        <v>13.88</v>
      </c>
      <c r="AF232" s="40">
        <v>14.48</v>
      </c>
      <c r="AG232" s="40">
        <v>13.65</v>
      </c>
      <c r="AH232" s="40">
        <v>12.82</v>
      </c>
      <c r="AI232" s="40">
        <v>13</v>
      </c>
      <c r="AJ232" s="40">
        <v>12.58</v>
      </c>
      <c r="AK232" s="40">
        <v>13.22</v>
      </c>
      <c r="AL232" s="40">
        <v>12.59</v>
      </c>
      <c r="AM232" s="40">
        <v>12.3</v>
      </c>
      <c r="AN232" s="40">
        <v>11.75</v>
      </c>
      <c r="AO232" s="40">
        <v>11.6</v>
      </c>
      <c r="AP232" s="40">
        <v>11.75</v>
      </c>
      <c r="AQ232" s="40">
        <v>11.35</v>
      </c>
      <c r="AR232" s="40">
        <v>-7.26</v>
      </c>
      <c r="AS232" s="40">
        <v>-14.73</v>
      </c>
      <c r="AT232" s="40">
        <v>-29.82</v>
      </c>
      <c r="AU232" s="40">
        <v>-31.99</v>
      </c>
      <c r="AV232" s="40">
        <v>-31.69</v>
      </c>
      <c r="AW232" s="40">
        <v>-34.159999999999997</v>
      </c>
      <c r="AX232" s="40">
        <v>-30.75</v>
      </c>
      <c r="AY232" s="40">
        <v>-34.229999999999997</v>
      </c>
      <c r="AZ232" s="40">
        <v>-37.01</v>
      </c>
      <c r="BA232" s="40">
        <v>-27.62</v>
      </c>
      <c r="BB232" s="40">
        <v>-23.99</v>
      </c>
      <c r="BC232" s="40">
        <v>-18.29</v>
      </c>
      <c r="BD232" s="40">
        <v>-17.93</v>
      </c>
      <c r="BE232" s="40">
        <v>-10.39</v>
      </c>
      <c r="BF232" s="40">
        <v>-9.07</v>
      </c>
      <c r="BG232" s="40">
        <v>-3.06</v>
      </c>
      <c r="BH232" s="40">
        <v>-8.9700000000000006</v>
      </c>
      <c r="BI232" s="40">
        <v>-15.55</v>
      </c>
      <c r="BJ232" s="40">
        <v>-11.6</v>
      </c>
      <c r="BK232" s="40">
        <v>-11.74</v>
      </c>
      <c r="BL232" s="40">
        <v>-13.01</v>
      </c>
      <c r="BM232" s="40">
        <v>-13.7</v>
      </c>
      <c r="BN232" s="40">
        <v>-16.8</v>
      </c>
      <c r="BO232" s="40">
        <v>-23.49</v>
      </c>
      <c r="BP232" s="40">
        <v>-20.64</v>
      </c>
      <c r="BQ232" s="40">
        <v>-21.89</v>
      </c>
      <c r="BR232" s="40">
        <v>-21.64</v>
      </c>
      <c r="BS232" s="40">
        <v>8.6999999999999993</v>
      </c>
      <c r="BT232" s="47">
        <v>261159998.54536059</v>
      </c>
      <c r="BU232" s="47">
        <v>40084800</v>
      </c>
      <c r="BV232" s="47">
        <v>3901041</v>
      </c>
      <c r="BW232" s="48">
        <v>1.6858064296171201E-2</v>
      </c>
    </row>
    <row r="233" spans="1:75" s="21" customFormat="1" ht="19" customHeight="1" x14ac:dyDescent="0.25">
      <c r="A233" s="40" t="s">
        <v>178</v>
      </c>
      <c r="B233" s="40" t="s">
        <v>111</v>
      </c>
      <c r="C233" s="40" t="s">
        <v>87</v>
      </c>
      <c r="D233" s="40" t="s">
        <v>109</v>
      </c>
      <c r="E233" s="40" t="s">
        <v>179</v>
      </c>
      <c r="F233" s="40" t="s">
        <v>88</v>
      </c>
      <c r="G233" s="41">
        <v>26.363632324313421</v>
      </c>
      <c r="H233" s="41">
        <v>-7.1942463935973464</v>
      </c>
      <c r="I233" s="41">
        <f>(N233-O233)/O233*100</f>
        <v>19.008265439868428</v>
      </c>
      <c r="J233" s="41" t="s">
        <v>89</v>
      </c>
      <c r="K233" s="41">
        <v>1.1000000238418579</v>
      </c>
      <c r="L233" s="41">
        <v>1.1100000000000001</v>
      </c>
      <c r="M233" s="41">
        <v>1.389999985694885</v>
      </c>
      <c r="N233" s="41">
        <v>1.440000057220459</v>
      </c>
      <c r="O233" s="41">
        <v>1.2100000381469731</v>
      </c>
      <c r="P233" s="41">
        <v>1.2899999618530269</v>
      </c>
      <c r="Q233" s="42">
        <v>1.44</v>
      </c>
      <c r="R233" s="40">
        <v>1.32</v>
      </c>
      <c r="S233" s="40">
        <v>1.39</v>
      </c>
      <c r="T233" s="40">
        <v>1.35</v>
      </c>
      <c r="U233" s="40">
        <v>1.3</v>
      </c>
      <c r="V233" s="40">
        <v>1.32</v>
      </c>
      <c r="W233" s="40">
        <v>1.35</v>
      </c>
      <c r="X233" s="40">
        <v>1.33</v>
      </c>
      <c r="Y233" s="40">
        <v>1.33</v>
      </c>
      <c r="Z233" s="40">
        <v>1.34</v>
      </c>
      <c r="AA233" s="40">
        <v>1.33</v>
      </c>
      <c r="AB233" s="40">
        <v>1.33</v>
      </c>
      <c r="AC233" s="40">
        <v>1.32</v>
      </c>
      <c r="AD233" s="40">
        <v>1.3</v>
      </c>
      <c r="AE233" s="40">
        <v>1.26</v>
      </c>
      <c r="AF233" s="40">
        <v>1.26</v>
      </c>
      <c r="AG233" s="40">
        <v>1.26</v>
      </c>
      <c r="AH233" s="40">
        <v>1.25</v>
      </c>
      <c r="AI233" s="40">
        <v>1.25</v>
      </c>
      <c r="AJ233" s="40">
        <v>1.27</v>
      </c>
      <c r="AK233" s="40">
        <v>1.3</v>
      </c>
      <c r="AL233" s="40">
        <v>1.29</v>
      </c>
      <c r="AM233" s="40">
        <v>1.3</v>
      </c>
      <c r="AN233" s="40">
        <v>1.3</v>
      </c>
      <c r="AO233" s="40">
        <v>1.29</v>
      </c>
      <c r="AP233" s="40">
        <v>1.29</v>
      </c>
      <c r="AQ233" s="40">
        <v>1.3</v>
      </c>
      <c r="AR233" s="40">
        <v>-6.59</v>
      </c>
      <c r="AS233" s="40">
        <v>-5.04</v>
      </c>
      <c r="AT233" s="40">
        <v>-5.03</v>
      </c>
      <c r="AU233" s="40">
        <v>-6.47</v>
      </c>
      <c r="AV233" s="40">
        <v>-7.19</v>
      </c>
      <c r="AW233" s="40">
        <v>-5.04</v>
      </c>
      <c r="AX233" s="40">
        <v>-6.47</v>
      </c>
      <c r="AY233" s="40">
        <v>-5.4</v>
      </c>
      <c r="AZ233" s="40">
        <v>-5.03</v>
      </c>
      <c r="BA233" s="40">
        <v>-4.32</v>
      </c>
      <c r="BB233" s="40">
        <v>-5.4</v>
      </c>
      <c r="BC233" s="40">
        <v>-4.32</v>
      </c>
      <c r="BD233" s="40">
        <v>-8.6300000000000008</v>
      </c>
      <c r="BE233" s="40">
        <v>-8.99</v>
      </c>
      <c r="BF233" s="40">
        <v>-11.87</v>
      </c>
      <c r="BG233" s="40">
        <v>-9.7100000000000009</v>
      </c>
      <c r="BH233" s="40">
        <v>-10.79</v>
      </c>
      <c r="BI233" s="40">
        <v>-10.07</v>
      </c>
      <c r="BJ233" s="40">
        <v>-9.7899999999999991</v>
      </c>
      <c r="BK233" s="40">
        <v>-9.7100000000000009</v>
      </c>
      <c r="BL233" s="40">
        <v>-6.48</v>
      </c>
      <c r="BM233" s="40">
        <v>-7.91</v>
      </c>
      <c r="BN233" s="40">
        <v>-6.47</v>
      </c>
      <c r="BO233" s="40">
        <v>-7.91</v>
      </c>
      <c r="BP233" s="40">
        <v>-8.27</v>
      </c>
      <c r="BQ233" s="40">
        <v>-6.98</v>
      </c>
      <c r="BR233" s="40">
        <v>-7.19</v>
      </c>
      <c r="BS233" s="40">
        <v>1.27</v>
      </c>
      <c r="BT233" s="47">
        <v>18274051.811933521</v>
      </c>
      <c r="BU233" s="47">
        <v>770900</v>
      </c>
      <c r="BV233" s="47">
        <v>8642069</v>
      </c>
      <c r="BW233" s="48">
        <v>1.4680280844783809E-2</v>
      </c>
    </row>
    <row r="234" spans="1:75" s="21" customFormat="1" ht="19" customHeight="1" x14ac:dyDescent="0.25">
      <c r="A234" s="40" t="s">
        <v>180</v>
      </c>
      <c r="B234" s="40" t="s">
        <v>106</v>
      </c>
      <c r="C234" s="40" t="s">
        <v>124</v>
      </c>
      <c r="D234" s="40" t="s">
        <v>125</v>
      </c>
      <c r="E234" s="40" t="s">
        <v>179</v>
      </c>
      <c r="F234" s="40" t="s">
        <v>88</v>
      </c>
      <c r="G234" s="41">
        <v>28.592378841938761</v>
      </c>
      <c r="H234" s="41">
        <v>-15.33637624657297</v>
      </c>
      <c r="I234" s="41">
        <f>(N234-O234)/O234*100</f>
        <v>26.760565082933734</v>
      </c>
      <c r="J234" s="41" t="s">
        <v>89</v>
      </c>
      <c r="K234" s="41">
        <v>6.820000171661377</v>
      </c>
      <c r="L234" s="41">
        <v>7.2</v>
      </c>
      <c r="M234" s="41">
        <v>8.7700004577636719</v>
      </c>
      <c r="N234" s="41">
        <v>9</v>
      </c>
      <c r="O234" s="41">
        <v>7.0999999046325684</v>
      </c>
      <c r="P234" s="41">
        <v>7.4250001907348633</v>
      </c>
      <c r="Q234" s="42">
        <v>9</v>
      </c>
      <c r="R234" s="40">
        <v>8.35</v>
      </c>
      <c r="S234" s="40">
        <v>8.5</v>
      </c>
      <c r="T234" s="40">
        <v>7.92</v>
      </c>
      <c r="U234" s="40">
        <v>7.6</v>
      </c>
      <c r="V234" s="40">
        <v>7.6</v>
      </c>
      <c r="W234" s="40">
        <v>7.64</v>
      </c>
      <c r="X234" s="40">
        <v>7.6</v>
      </c>
      <c r="Y234" s="40">
        <v>7.47</v>
      </c>
      <c r="Z234" s="40">
        <v>7.31</v>
      </c>
      <c r="AA234" s="40">
        <v>7.3</v>
      </c>
      <c r="AB234" s="40">
        <v>7.35</v>
      </c>
      <c r="AC234" s="40">
        <v>7.5</v>
      </c>
      <c r="AD234" s="40">
        <v>7.5</v>
      </c>
      <c r="AE234" s="40">
        <v>7.5</v>
      </c>
      <c r="AF234" s="40">
        <v>7.5</v>
      </c>
      <c r="AG234" s="40">
        <v>7.5</v>
      </c>
      <c r="AH234" s="40">
        <v>7.43</v>
      </c>
      <c r="AI234" s="40">
        <v>7.43</v>
      </c>
      <c r="AJ234" s="40">
        <v>7.59</v>
      </c>
      <c r="AK234" s="40">
        <v>7.57</v>
      </c>
      <c r="AL234" s="40">
        <v>7.57</v>
      </c>
      <c r="AM234" s="40">
        <v>7.6</v>
      </c>
      <c r="AN234" s="40">
        <v>7.6</v>
      </c>
      <c r="AO234" s="40">
        <v>7.58</v>
      </c>
      <c r="AP234" s="40">
        <v>7.6</v>
      </c>
      <c r="AQ234" s="40">
        <v>7.59</v>
      </c>
      <c r="AR234" s="40">
        <v>-0.69</v>
      </c>
      <c r="AS234" s="40">
        <v>-6.5</v>
      </c>
      <c r="AT234" s="40">
        <v>-8.2100000000000009</v>
      </c>
      <c r="AU234" s="40">
        <v>-14.94</v>
      </c>
      <c r="AV234" s="40">
        <v>-14.03</v>
      </c>
      <c r="AW234" s="40">
        <v>-13.34</v>
      </c>
      <c r="AX234" s="40">
        <v>-13.34</v>
      </c>
      <c r="AY234" s="40">
        <v>-13.91</v>
      </c>
      <c r="AZ234" s="40">
        <v>-16.73</v>
      </c>
      <c r="BA234" s="40">
        <v>-16.760000000000002</v>
      </c>
      <c r="BB234" s="40">
        <v>-16.760000000000002</v>
      </c>
      <c r="BC234" s="40">
        <v>-16.239999999999998</v>
      </c>
      <c r="BD234" s="40">
        <v>-14.71</v>
      </c>
      <c r="BE234" s="40">
        <v>-14.71</v>
      </c>
      <c r="BF234" s="40">
        <v>-14.71</v>
      </c>
      <c r="BG234" s="40">
        <v>-14.71</v>
      </c>
      <c r="BH234" s="40">
        <v>-14.71</v>
      </c>
      <c r="BI234" s="40">
        <v>-15.34</v>
      </c>
      <c r="BJ234" s="40">
        <v>-15.34</v>
      </c>
      <c r="BK234" s="40">
        <v>-13.68</v>
      </c>
      <c r="BL234" s="40">
        <v>-13.68</v>
      </c>
      <c r="BM234" s="40">
        <v>-13.68</v>
      </c>
      <c r="BN234" s="40">
        <v>-13.34</v>
      </c>
      <c r="BO234" s="40">
        <v>-13.68</v>
      </c>
      <c r="BP234" s="40">
        <v>-13.57</v>
      </c>
      <c r="BQ234" s="40">
        <v>-13.34</v>
      </c>
      <c r="BR234" s="40">
        <v>-15.34</v>
      </c>
      <c r="BS234" s="40">
        <v>7.3</v>
      </c>
      <c r="BT234" s="47">
        <v>98236283.127593994</v>
      </c>
      <c r="BU234" s="47">
        <v>128000</v>
      </c>
      <c r="BV234" s="47">
        <v>2300423</v>
      </c>
      <c r="BW234" s="48">
        <v>5.4250892118536459E-3</v>
      </c>
    </row>
    <row r="235" spans="1:75" s="21" customFormat="1" ht="19" customHeight="1" x14ac:dyDescent="0.25">
      <c r="A235" s="40" t="s">
        <v>181</v>
      </c>
      <c r="B235" s="40" t="s">
        <v>86</v>
      </c>
      <c r="C235" s="40" t="s">
        <v>87</v>
      </c>
      <c r="D235" s="40" t="s">
        <v>98</v>
      </c>
      <c r="E235" s="40" t="s">
        <v>179</v>
      </c>
      <c r="F235" s="40" t="s">
        <v>88</v>
      </c>
      <c r="G235" s="41">
        <v>31.020407170268331</v>
      </c>
      <c r="H235" s="41">
        <v>-6.8535833643549813</v>
      </c>
      <c r="I235" s="41">
        <f>(N235-O235)/O235*100</f>
        <v>55.234664994351093</v>
      </c>
      <c r="J235" s="41" t="s">
        <v>89</v>
      </c>
      <c r="K235" s="41">
        <v>2.4500000476837158</v>
      </c>
      <c r="L235" s="41">
        <v>3.2</v>
      </c>
      <c r="M235" s="41">
        <v>3.2100000381469731</v>
      </c>
      <c r="N235" s="41">
        <v>4.3000001907348633</v>
      </c>
      <c r="O235" s="41">
        <v>2.7699999809265141</v>
      </c>
      <c r="P235" s="41">
        <v>2.9900000095367432</v>
      </c>
      <c r="Q235" s="40">
        <v>3.32</v>
      </c>
      <c r="R235" s="40">
        <v>3.69</v>
      </c>
      <c r="S235" s="40">
        <v>4.13</v>
      </c>
      <c r="T235" s="42">
        <v>4.3</v>
      </c>
      <c r="U235" s="40">
        <v>3.75</v>
      </c>
      <c r="V235" s="40">
        <v>3.64</v>
      </c>
      <c r="W235" s="40">
        <v>3.43</v>
      </c>
      <c r="X235" s="40">
        <v>3.29</v>
      </c>
      <c r="Y235" s="40">
        <v>3.23</v>
      </c>
      <c r="Z235" s="40">
        <v>3.38</v>
      </c>
      <c r="AA235" s="40">
        <v>3.3</v>
      </c>
      <c r="AB235" s="40">
        <v>3.25</v>
      </c>
      <c r="AC235" s="40">
        <v>3.03</v>
      </c>
      <c r="AD235" s="40">
        <v>2.99</v>
      </c>
      <c r="AE235" s="40">
        <v>3.05</v>
      </c>
      <c r="AF235" s="40">
        <v>2.99</v>
      </c>
      <c r="AG235" s="40">
        <v>2.96</v>
      </c>
      <c r="AH235" s="40">
        <v>2.93</v>
      </c>
      <c r="AI235" s="40">
        <v>2.9</v>
      </c>
      <c r="AJ235" s="40">
        <v>2.9</v>
      </c>
      <c r="AK235" s="40">
        <v>2.95</v>
      </c>
      <c r="AL235" s="40">
        <v>2.98</v>
      </c>
      <c r="AM235" s="40">
        <v>2.98</v>
      </c>
      <c r="AN235" s="40">
        <v>2.93</v>
      </c>
      <c r="AO235" s="40">
        <v>2.96</v>
      </c>
      <c r="AP235" s="40">
        <v>3.15</v>
      </c>
      <c r="AQ235" s="40">
        <v>3.08</v>
      </c>
      <c r="AR235" s="40">
        <v>-0.62</v>
      </c>
      <c r="AS235" s="40">
        <v>6.85</v>
      </c>
      <c r="AT235" s="40">
        <v>23.36</v>
      </c>
      <c r="AU235" s="40">
        <v>13.08</v>
      </c>
      <c r="AV235" s="40">
        <v>6.54</v>
      </c>
      <c r="AW235" s="40">
        <v>6.24</v>
      </c>
      <c r="AX235" s="40">
        <v>1.56</v>
      </c>
      <c r="AY235" s="40">
        <v>-2.4900000000000002</v>
      </c>
      <c r="AZ235" s="40">
        <v>-0.72</v>
      </c>
      <c r="BA235" s="40">
        <v>2.91</v>
      </c>
      <c r="BB235" s="40">
        <v>0.62</v>
      </c>
      <c r="BC235" s="40">
        <v>-9.0299999999999994</v>
      </c>
      <c r="BD235" s="40">
        <v>-9.66</v>
      </c>
      <c r="BE235" s="40">
        <v>-7.48</v>
      </c>
      <c r="BF235" s="40">
        <v>-6.7</v>
      </c>
      <c r="BG235" s="40">
        <v>-7.79</v>
      </c>
      <c r="BH235" s="40">
        <v>-12.15</v>
      </c>
      <c r="BI235" s="40">
        <v>-10.9</v>
      </c>
      <c r="BJ235" s="40">
        <v>-10.050000000000001</v>
      </c>
      <c r="BK235" s="40">
        <v>-10.9</v>
      </c>
      <c r="BL235" s="40">
        <v>-8.1199999999999992</v>
      </c>
      <c r="BM235" s="40">
        <v>-8.1</v>
      </c>
      <c r="BN235" s="40">
        <v>-8.1</v>
      </c>
      <c r="BO235" s="40">
        <v>-9.06</v>
      </c>
      <c r="BP235" s="40">
        <v>-7.79</v>
      </c>
      <c r="BQ235" s="40">
        <v>-3.74</v>
      </c>
      <c r="BR235" s="40">
        <v>-6.85</v>
      </c>
      <c r="BS235" s="40">
        <v>3.1</v>
      </c>
      <c r="BT235" s="47">
        <v>25164763.199052811</v>
      </c>
      <c r="BU235" s="47">
        <v>5125400</v>
      </c>
      <c r="BV235" s="47">
        <v>2169118</v>
      </c>
      <c r="BW235" s="48">
        <v>2.0275983141534951E-2</v>
      </c>
    </row>
    <row r="236" spans="1:75" s="21" customFormat="1" ht="19" customHeight="1" x14ac:dyDescent="0.25">
      <c r="A236" s="40" t="s">
        <v>165</v>
      </c>
      <c r="B236" s="40" t="s">
        <v>159</v>
      </c>
      <c r="C236" s="40" t="s">
        <v>87</v>
      </c>
      <c r="D236" s="40" t="s">
        <v>109</v>
      </c>
      <c r="E236" s="40" t="s">
        <v>179</v>
      </c>
      <c r="F236" s="40" t="s">
        <v>88</v>
      </c>
      <c r="G236" s="41">
        <v>31.746030784908761</v>
      </c>
      <c r="H236" s="41">
        <v>-10.84337439379923</v>
      </c>
      <c r="I236" s="41">
        <f>(N236-O236)/O236*100</f>
        <v>62.500003921358285</v>
      </c>
      <c r="J236" s="41" t="s">
        <v>89</v>
      </c>
      <c r="K236" s="41">
        <v>3.1500000953674321</v>
      </c>
      <c r="L236" s="41">
        <v>5.4</v>
      </c>
      <c r="M236" s="41">
        <v>4.1500000953674316</v>
      </c>
      <c r="N236" s="41">
        <v>4.940000057220459</v>
      </c>
      <c r="O236" s="41">
        <v>3.0399999618530269</v>
      </c>
      <c r="P236" s="41">
        <v>3.7000000476837158</v>
      </c>
      <c r="Q236" s="42">
        <v>4.9000000000000004</v>
      </c>
      <c r="R236" s="40">
        <v>4.8499999999999996</v>
      </c>
      <c r="S236" s="40">
        <v>4.4800000000000004</v>
      </c>
      <c r="T236" s="40">
        <v>4.34</v>
      </c>
      <c r="U236" s="40">
        <v>4.12</v>
      </c>
      <c r="V236" s="40">
        <v>4.04</v>
      </c>
      <c r="W236" s="40">
        <v>4</v>
      </c>
      <c r="X236" s="40">
        <v>3.8</v>
      </c>
      <c r="Y236" s="40">
        <v>3.94</v>
      </c>
      <c r="Z236" s="40">
        <v>3.89</v>
      </c>
      <c r="AA236" s="40">
        <v>3.85</v>
      </c>
      <c r="AB236" s="40">
        <v>3.8</v>
      </c>
      <c r="AC236" s="40">
        <v>3.68</v>
      </c>
      <c r="AD236" s="40">
        <v>3.49</v>
      </c>
      <c r="AE236" s="40">
        <v>3.41</v>
      </c>
      <c r="AF236" s="40">
        <v>3.4</v>
      </c>
      <c r="AG236" s="40">
        <v>3.26</v>
      </c>
      <c r="AH236" s="40">
        <v>3.18</v>
      </c>
      <c r="AI236" s="40">
        <v>3.3</v>
      </c>
      <c r="AJ236" s="40">
        <v>3.42</v>
      </c>
      <c r="AK236" s="40">
        <v>3.39</v>
      </c>
      <c r="AL236" s="40">
        <v>3.49</v>
      </c>
      <c r="AM236" s="40">
        <v>3.48</v>
      </c>
      <c r="AN236" s="40">
        <v>3.59</v>
      </c>
      <c r="AO236" s="40">
        <v>3.6</v>
      </c>
      <c r="AP236" s="40">
        <v>3.6</v>
      </c>
      <c r="AQ236" s="40">
        <v>3.97</v>
      </c>
      <c r="AR236" s="40">
        <v>14.94</v>
      </c>
      <c r="AS236" s="40">
        <v>13.67</v>
      </c>
      <c r="AT236" s="40">
        <v>3.35</v>
      </c>
      <c r="AU236" s="40">
        <v>-0.72</v>
      </c>
      <c r="AV236" s="40">
        <v>-2.77</v>
      </c>
      <c r="AW236" s="40">
        <v>-3.61</v>
      </c>
      <c r="AX236" s="40">
        <v>-9.4</v>
      </c>
      <c r="AY236" s="40">
        <v>-9.8800000000000008</v>
      </c>
      <c r="AZ236" s="40">
        <v>-10.48</v>
      </c>
      <c r="BA236" s="40">
        <v>-10.84</v>
      </c>
      <c r="BB236" s="40">
        <v>-8.16</v>
      </c>
      <c r="BC236" s="40">
        <v>-13.97</v>
      </c>
      <c r="BD236" s="40">
        <v>-18.920000000000002</v>
      </c>
      <c r="BE236" s="40">
        <v>-20.85</v>
      </c>
      <c r="BF236" s="40">
        <v>-18.07</v>
      </c>
      <c r="BG236" s="40">
        <v>-21.02</v>
      </c>
      <c r="BH236" s="40">
        <v>-24.34</v>
      </c>
      <c r="BI236" s="40">
        <v>-24.1</v>
      </c>
      <c r="BJ236" s="40">
        <v>-20.48</v>
      </c>
      <c r="BK236" s="40">
        <v>-18.55</v>
      </c>
      <c r="BL236" s="40">
        <v>-18.309999999999999</v>
      </c>
      <c r="BM236" s="40">
        <v>-16.87</v>
      </c>
      <c r="BN236" s="40">
        <v>-17.649999999999999</v>
      </c>
      <c r="BO236" s="40">
        <v>-14.94</v>
      </c>
      <c r="BP236" s="40">
        <v>-14.82</v>
      </c>
      <c r="BQ236" s="40">
        <v>-17.59</v>
      </c>
      <c r="BR236" s="40">
        <v>-5.0599999999999996</v>
      </c>
      <c r="BS236" s="40">
        <v>3.52</v>
      </c>
      <c r="BT236" s="47">
        <v>12248102.781462669</v>
      </c>
      <c r="BU236" s="47">
        <v>3281100</v>
      </c>
      <c r="BV236" s="47">
        <v>2271332</v>
      </c>
      <c r="BW236" s="48">
        <v>1.4035816868692031E-3</v>
      </c>
    </row>
    <row r="237" spans="1:75" s="21" customFormat="1" ht="19" customHeight="1" x14ac:dyDescent="0.25">
      <c r="A237" s="40" t="s">
        <v>182</v>
      </c>
      <c r="B237" s="40" t="s">
        <v>159</v>
      </c>
      <c r="C237" s="40" t="s">
        <v>124</v>
      </c>
      <c r="D237" s="40" t="s">
        <v>125</v>
      </c>
      <c r="E237" s="40" t="s">
        <v>179</v>
      </c>
      <c r="F237" s="40" t="s">
        <v>88</v>
      </c>
      <c r="G237" s="41">
        <v>35.13513339358235</v>
      </c>
      <c r="H237" s="41">
        <v>-0.66666603088378906</v>
      </c>
      <c r="I237" s="41">
        <f>(N237-O237)/O237*100</f>
        <v>42.857136454925602</v>
      </c>
      <c r="J237" s="41" t="s">
        <v>81</v>
      </c>
      <c r="K237" s="41">
        <v>1.110000014305115</v>
      </c>
      <c r="L237" s="41">
        <v>1.2</v>
      </c>
      <c r="M237" s="41">
        <v>1.5</v>
      </c>
      <c r="N237" s="41">
        <v>1.8999999761581421</v>
      </c>
      <c r="O237" s="41">
        <v>1.330000042915344</v>
      </c>
      <c r="P237" s="41">
        <v>1.4900000095367429</v>
      </c>
      <c r="Q237" s="40">
        <v>1.64</v>
      </c>
      <c r="R237" s="42">
        <v>1.9</v>
      </c>
      <c r="S237" s="40">
        <v>1.68</v>
      </c>
      <c r="T237" s="40">
        <v>1.74</v>
      </c>
      <c r="U237" s="40">
        <v>1.82</v>
      </c>
      <c r="V237" s="40">
        <v>1.76</v>
      </c>
      <c r="W237" s="40">
        <v>1.67</v>
      </c>
      <c r="X237" s="40">
        <v>1.6</v>
      </c>
      <c r="Y237" s="40">
        <v>1.53</v>
      </c>
      <c r="Z237" s="40">
        <v>1.47</v>
      </c>
      <c r="AA237" s="40">
        <v>1.48</v>
      </c>
      <c r="AB237" s="40">
        <v>1.4</v>
      </c>
      <c r="AC237" s="40">
        <v>1.38</v>
      </c>
      <c r="AD237" s="40">
        <v>1.37</v>
      </c>
      <c r="AE237" s="40">
        <v>1.5</v>
      </c>
      <c r="AF237" s="40">
        <v>1.48</v>
      </c>
      <c r="AG237" s="40">
        <v>1.46</v>
      </c>
      <c r="AH237" s="40">
        <v>1.42</v>
      </c>
      <c r="AI237" s="40">
        <v>1.41</v>
      </c>
      <c r="AJ237" s="40">
        <v>1.43</v>
      </c>
      <c r="AK237" s="40">
        <v>1.43</v>
      </c>
      <c r="AL237" s="40">
        <v>1.4</v>
      </c>
      <c r="AM237" s="40">
        <v>1.41</v>
      </c>
      <c r="AN237" s="40">
        <v>1.4</v>
      </c>
      <c r="AO237" s="40">
        <v>1.44</v>
      </c>
      <c r="AP237" s="40">
        <v>1.5</v>
      </c>
      <c r="AQ237" s="40">
        <v>1.53</v>
      </c>
      <c r="AR237" s="40">
        <v>9.33</v>
      </c>
      <c r="AS237" s="40">
        <v>18</v>
      </c>
      <c r="AT237" s="40">
        <v>4.67</v>
      </c>
      <c r="AU237" s="40">
        <v>13.99</v>
      </c>
      <c r="AV237" s="40">
        <v>12.67</v>
      </c>
      <c r="AW237" s="40">
        <v>5.5</v>
      </c>
      <c r="AX237" s="40">
        <v>5.33</v>
      </c>
      <c r="AY237" s="40">
        <v>1.33</v>
      </c>
      <c r="AZ237" s="40">
        <v>-3.33</v>
      </c>
      <c r="BA237" s="40">
        <v>-4</v>
      </c>
      <c r="BB237" s="40">
        <v>-7.67</v>
      </c>
      <c r="BC237" s="40">
        <v>-8.33</v>
      </c>
      <c r="BD237" s="40">
        <v>-9.36</v>
      </c>
      <c r="BE237" s="40">
        <v>-8.67</v>
      </c>
      <c r="BF237" s="40">
        <v>-5.33</v>
      </c>
      <c r="BG237" s="40">
        <v>-4</v>
      </c>
      <c r="BH237" s="40">
        <v>-6</v>
      </c>
      <c r="BI237" s="40">
        <v>-6.07</v>
      </c>
      <c r="BJ237" s="40">
        <v>-6.67</v>
      </c>
      <c r="BK237" s="40">
        <v>-4.8899999999999997</v>
      </c>
      <c r="BL237" s="40">
        <v>-7</v>
      </c>
      <c r="BM237" s="40">
        <v>-7.8</v>
      </c>
      <c r="BN237" s="40">
        <v>-7.99</v>
      </c>
      <c r="BO237" s="40">
        <v>-8.2100000000000009</v>
      </c>
      <c r="BP237" s="40">
        <v>-4.33</v>
      </c>
      <c r="BQ237" s="40">
        <v>-1.33</v>
      </c>
      <c r="BR237" s="40">
        <v>-0.67</v>
      </c>
      <c r="BS237" s="40">
        <v>1.4</v>
      </c>
      <c r="BT237" s="47">
        <v>59540250</v>
      </c>
      <c r="BU237" s="47">
        <v>17241100</v>
      </c>
      <c r="BV237" s="47">
        <v>24674651</v>
      </c>
      <c r="BW237" s="48">
        <v>8.9824978679536333E-3</v>
      </c>
    </row>
    <row r="238" spans="1:75" s="21" customFormat="1" ht="19" customHeight="1" x14ac:dyDescent="0.25">
      <c r="A238" s="40" t="s">
        <v>112</v>
      </c>
      <c r="B238" s="40" t="s">
        <v>106</v>
      </c>
      <c r="C238" s="40" t="s">
        <v>113</v>
      </c>
      <c r="D238" s="40" t="s">
        <v>109</v>
      </c>
      <c r="E238" s="40" t="s">
        <v>179</v>
      </c>
      <c r="F238" s="40" t="s">
        <v>88</v>
      </c>
      <c r="G238" s="41">
        <v>38.193548879315777</v>
      </c>
      <c r="H238" s="41">
        <v>-12.41829989700139</v>
      </c>
      <c r="I238" s="41">
        <f>(N238-O238)/O238*100</f>
        <v>41.842390769364279</v>
      </c>
      <c r="J238" s="41" t="s">
        <v>89</v>
      </c>
      <c r="K238" s="41">
        <v>7.75</v>
      </c>
      <c r="L238" s="41">
        <v>9.1999999999999993</v>
      </c>
      <c r="M238" s="41">
        <v>10.710000038146971</v>
      </c>
      <c r="N238" s="41">
        <v>12.77999973297119</v>
      </c>
      <c r="O238" s="41">
        <v>9.0100002288818359</v>
      </c>
      <c r="P238" s="41">
        <v>9.380000114440918</v>
      </c>
      <c r="Q238" s="40">
        <v>11.86</v>
      </c>
      <c r="R238" s="42">
        <v>12.75</v>
      </c>
      <c r="S238" s="40">
        <v>12.49</v>
      </c>
      <c r="T238" s="40">
        <v>11.68</v>
      </c>
      <c r="U238" s="40">
        <v>11.24</v>
      </c>
      <c r="V238" s="40">
        <v>11.8</v>
      </c>
      <c r="W238" s="40">
        <v>11.57</v>
      </c>
      <c r="X238" s="40">
        <v>11.38</v>
      </c>
      <c r="Y238" s="40">
        <v>11.37</v>
      </c>
      <c r="Z238" s="40">
        <v>11.15</v>
      </c>
      <c r="AA238" s="40">
        <v>10.93</v>
      </c>
      <c r="AB238" s="40">
        <v>10.68</v>
      </c>
      <c r="AC238" s="40">
        <v>10.39</v>
      </c>
      <c r="AD238" s="40">
        <v>9.92</v>
      </c>
      <c r="AE238" s="40">
        <v>9.9</v>
      </c>
      <c r="AF238" s="40">
        <v>9.9</v>
      </c>
      <c r="AG238" s="40">
        <v>9.82</v>
      </c>
      <c r="AH238" s="40">
        <v>9.7899999999999991</v>
      </c>
      <c r="AI238" s="40">
        <v>9.6999999999999993</v>
      </c>
      <c r="AJ238" s="40">
        <v>9.74</v>
      </c>
      <c r="AK238" s="40">
        <v>9.74</v>
      </c>
      <c r="AL238" s="40">
        <v>9.69</v>
      </c>
      <c r="AM238" s="40">
        <v>9.64</v>
      </c>
      <c r="AN238" s="40">
        <v>9.4499999999999993</v>
      </c>
      <c r="AO238" s="40">
        <v>9.33</v>
      </c>
      <c r="AP238" s="40">
        <v>9.4</v>
      </c>
      <c r="AQ238" s="40">
        <v>9.4</v>
      </c>
      <c r="AR238" s="40">
        <v>9.06</v>
      </c>
      <c r="AS238" s="40">
        <v>19.05</v>
      </c>
      <c r="AT238" s="40">
        <v>5.51</v>
      </c>
      <c r="AU238" s="40">
        <v>3.35</v>
      </c>
      <c r="AV238" s="40">
        <v>4.95</v>
      </c>
      <c r="AW238" s="40">
        <v>5.88</v>
      </c>
      <c r="AX238" s="40">
        <v>2.2400000000000002</v>
      </c>
      <c r="AY238" s="40">
        <v>3.36</v>
      </c>
      <c r="AZ238" s="40">
        <v>2.52</v>
      </c>
      <c r="BA238" s="40">
        <v>1.31</v>
      </c>
      <c r="BB238" s="40">
        <v>-0.34</v>
      </c>
      <c r="BC238" s="40">
        <v>-2.8</v>
      </c>
      <c r="BD238" s="40">
        <v>-7.47</v>
      </c>
      <c r="BE238" s="40">
        <v>-9.24</v>
      </c>
      <c r="BF238" s="40">
        <v>-8.1199999999999992</v>
      </c>
      <c r="BG238" s="40">
        <v>-10.55</v>
      </c>
      <c r="BH238" s="40">
        <v>-9.52</v>
      </c>
      <c r="BI238" s="40">
        <v>-9.99</v>
      </c>
      <c r="BJ238" s="40">
        <v>-9.43</v>
      </c>
      <c r="BK238" s="40">
        <v>-9.7100000000000009</v>
      </c>
      <c r="BL238" s="40">
        <v>-9.81</v>
      </c>
      <c r="BM238" s="40">
        <v>-10.02</v>
      </c>
      <c r="BN238" s="40">
        <v>-12.42</v>
      </c>
      <c r="BO238" s="40">
        <v>-13.54</v>
      </c>
      <c r="BP238" s="40">
        <v>-14.94</v>
      </c>
      <c r="BQ238" s="40">
        <v>-13.11</v>
      </c>
      <c r="BR238" s="40">
        <v>-12.7</v>
      </c>
      <c r="BS238" s="40">
        <v>10.8</v>
      </c>
      <c r="BT238" s="47">
        <v>59159898.210716248</v>
      </c>
      <c r="BU238" s="47">
        <v>4730000</v>
      </c>
      <c r="BV238" s="47">
        <v>3561691</v>
      </c>
      <c r="BW238" s="48">
        <v>0.2461005179842945</v>
      </c>
    </row>
    <row r="239" spans="1:75" s="21" customFormat="1" ht="19" customHeight="1" x14ac:dyDescent="0.25">
      <c r="A239" s="40" t="s">
        <v>183</v>
      </c>
      <c r="B239" s="40" t="s">
        <v>159</v>
      </c>
      <c r="C239" s="40" t="s">
        <v>87</v>
      </c>
      <c r="D239" s="40" t="s">
        <v>78</v>
      </c>
      <c r="E239" s="40" t="s">
        <v>179</v>
      </c>
      <c r="F239" s="40" t="s">
        <v>88</v>
      </c>
      <c r="G239" s="41">
        <v>55.870840400741031</v>
      </c>
      <c r="H239" s="41">
        <v>-11.864408707567179</v>
      </c>
      <c r="I239" s="41">
        <f>(N239-O239)/O239*100</f>
        <v>27.131783748058467</v>
      </c>
      <c r="J239" s="41" t="s">
        <v>89</v>
      </c>
      <c r="K239" s="41">
        <v>10.22000026702881</v>
      </c>
      <c r="L239" s="41">
        <v>10.29</v>
      </c>
      <c r="M239" s="41">
        <v>15.930000305175779</v>
      </c>
      <c r="N239" s="41">
        <v>16.39999961853027</v>
      </c>
      <c r="O239" s="41">
        <v>12.89999961853027</v>
      </c>
      <c r="P239" s="41">
        <v>14.039999961853029</v>
      </c>
      <c r="Q239" s="40">
        <v>16.059999999999999</v>
      </c>
      <c r="R239" s="40">
        <v>16</v>
      </c>
      <c r="S239" s="42">
        <v>16.2</v>
      </c>
      <c r="T239" s="40">
        <v>15.92</v>
      </c>
      <c r="U239" s="40">
        <v>16</v>
      </c>
      <c r="V239" s="40">
        <v>15.9</v>
      </c>
      <c r="W239" s="40">
        <v>15.06</v>
      </c>
      <c r="X239" s="40">
        <v>14.96</v>
      </c>
      <c r="Y239" s="40">
        <v>15.35</v>
      </c>
      <c r="Z239" s="40">
        <v>15</v>
      </c>
      <c r="AA239" s="40">
        <v>14.95</v>
      </c>
      <c r="AB239" s="40">
        <v>14.75</v>
      </c>
      <c r="AC239" s="40">
        <v>14.18</v>
      </c>
      <c r="AD239" s="40">
        <v>14.45</v>
      </c>
      <c r="AE239" s="40">
        <v>14.4</v>
      </c>
      <c r="AF239" s="40">
        <v>14.3</v>
      </c>
      <c r="AG239" s="40">
        <v>14.5</v>
      </c>
      <c r="AH239" s="40">
        <v>14.19</v>
      </c>
      <c r="AI239" s="40">
        <v>14.17</v>
      </c>
      <c r="AJ239" s="40">
        <v>13.98</v>
      </c>
      <c r="AK239" s="40">
        <v>13.74</v>
      </c>
      <c r="AL239" s="40">
        <v>13.6</v>
      </c>
      <c r="AM239" s="40">
        <v>13.6</v>
      </c>
      <c r="AN239" s="40">
        <v>13.3</v>
      </c>
      <c r="AO239" s="40">
        <v>13.15</v>
      </c>
      <c r="AP239" s="40">
        <v>13.88</v>
      </c>
      <c r="AQ239" s="40">
        <v>14.14</v>
      </c>
      <c r="AR239" s="40">
        <v>-0.87</v>
      </c>
      <c r="AS239" s="40">
        <v>-2.2000000000000002</v>
      </c>
      <c r="AT239" s="40">
        <v>-0.85</v>
      </c>
      <c r="AU239" s="40">
        <v>-1.76</v>
      </c>
      <c r="AV239" s="40">
        <v>-0.19</v>
      </c>
      <c r="AW239" s="40">
        <v>-6.05</v>
      </c>
      <c r="AX239" s="40">
        <v>-6.47</v>
      </c>
      <c r="AY239" s="40">
        <v>-7.53</v>
      </c>
      <c r="AZ239" s="40">
        <v>-5.9</v>
      </c>
      <c r="BA239" s="40">
        <v>-6.59</v>
      </c>
      <c r="BB239" s="40">
        <v>-10.17</v>
      </c>
      <c r="BC239" s="40">
        <v>-11.93</v>
      </c>
      <c r="BD239" s="40">
        <v>-11.8</v>
      </c>
      <c r="BE239" s="40">
        <v>-9.92</v>
      </c>
      <c r="BF239" s="40">
        <v>-11.3</v>
      </c>
      <c r="BG239" s="40">
        <v>-10.55</v>
      </c>
      <c r="BH239" s="40">
        <v>-11.11</v>
      </c>
      <c r="BI239" s="40">
        <v>-11.08</v>
      </c>
      <c r="BJ239" s="40">
        <v>-12.27</v>
      </c>
      <c r="BK239" s="40">
        <v>-13.75</v>
      </c>
      <c r="BL239" s="40">
        <v>-15.32</v>
      </c>
      <c r="BM239" s="40">
        <v>-15.25</v>
      </c>
      <c r="BN239" s="40">
        <v>-16.95</v>
      </c>
      <c r="BO239" s="40">
        <v>-18.62</v>
      </c>
      <c r="BP239" s="40">
        <v>-18.329999999999998</v>
      </c>
      <c r="BQ239" s="40">
        <v>-13.53</v>
      </c>
      <c r="BR239" s="40">
        <v>-11.9</v>
      </c>
      <c r="BS239" s="40">
        <v>14.33</v>
      </c>
      <c r="BT239" s="47">
        <v>371183344.11087042</v>
      </c>
      <c r="BU239" s="47">
        <v>17826900</v>
      </c>
      <c r="BV239" s="47">
        <v>16015594</v>
      </c>
      <c r="BW239" s="48">
        <v>0.1282828473299211</v>
      </c>
    </row>
    <row r="240" spans="1:75" s="21" customFormat="1" ht="19" customHeight="1" x14ac:dyDescent="0.25">
      <c r="A240" s="40" t="s">
        <v>158</v>
      </c>
      <c r="B240" s="40" t="s">
        <v>159</v>
      </c>
      <c r="C240" s="40" t="s">
        <v>87</v>
      </c>
      <c r="D240" s="40" t="s">
        <v>98</v>
      </c>
      <c r="E240" s="40" t="s">
        <v>179</v>
      </c>
      <c r="F240" s="40" t="s">
        <v>88</v>
      </c>
      <c r="G240" s="41">
        <v>121.17646382341771</v>
      </c>
      <c r="H240" s="41">
        <v>-11.96808640492238</v>
      </c>
      <c r="I240" s="41">
        <f>(N240-O240)/O240*100</f>
        <v>130.2547699849242</v>
      </c>
      <c r="J240" s="41" t="s">
        <v>89</v>
      </c>
      <c r="K240" s="41">
        <v>1.700000047683716</v>
      </c>
      <c r="L240" s="41">
        <v>2.3199999999999998</v>
      </c>
      <c r="M240" s="41">
        <v>3.7599999904632568</v>
      </c>
      <c r="N240" s="41">
        <v>7.2300000190734863</v>
      </c>
      <c r="O240" s="41">
        <v>3.1400001049041748</v>
      </c>
      <c r="P240" s="41">
        <v>3.309999942779541</v>
      </c>
      <c r="Q240" s="40">
        <v>4.2</v>
      </c>
      <c r="R240" s="40">
        <v>6.33</v>
      </c>
      <c r="S240" s="40">
        <v>5.25</v>
      </c>
      <c r="T240" s="40">
        <v>5</v>
      </c>
      <c r="U240" s="40">
        <v>5.99</v>
      </c>
      <c r="V240" s="40">
        <v>6.88</v>
      </c>
      <c r="W240" s="42">
        <v>7.23</v>
      </c>
      <c r="X240" s="40">
        <v>6.84</v>
      </c>
      <c r="Y240" s="40">
        <v>6.37</v>
      </c>
      <c r="Z240" s="40">
        <v>6.36</v>
      </c>
      <c r="AA240" s="40">
        <v>5.96</v>
      </c>
      <c r="AB240" s="40">
        <v>5.4</v>
      </c>
      <c r="AC240" s="40">
        <v>5</v>
      </c>
      <c r="AD240" s="40">
        <v>5.24</v>
      </c>
      <c r="AE240" s="40">
        <v>4.99</v>
      </c>
      <c r="AF240" s="40">
        <v>4.99</v>
      </c>
      <c r="AG240" s="40">
        <v>4.87</v>
      </c>
      <c r="AH240" s="40">
        <v>4.8899999999999997</v>
      </c>
      <c r="AI240" s="40">
        <v>4.71</v>
      </c>
      <c r="AJ240" s="40">
        <v>4.1500000000000004</v>
      </c>
      <c r="AK240" s="40">
        <v>3.63</v>
      </c>
      <c r="AL240" s="40">
        <v>3.85</v>
      </c>
      <c r="AM240" s="40">
        <v>3.85</v>
      </c>
      <c r="AN240" s="40">
        <v>3.98</v>
      </c>
      <c r="AO240" s="40">
        <v>3.8</v>
      </c>
      <c r="AP240" s="40">
        <v>3.73</v>
      </c>
      <c r="AQ240" s="40">
        <v>3.6</v>
      </c>
      <c r="AR240" s="40">
        <v>11.04</v>
      </c>
      <c r="AS240" s="40">
        <v>29.52</v>
      </c>
      <c r="AT240" s="40">
        <v>27.61</v>
      </c>
      <c r="AU240" s="40">
        <v>28.99</v>
      </c>
      <c r="AV240" s="40">
        <v>56.65</v>
      </c>
      <c r="AW240" s="40">
        <v>71.41</v>
      </c>
      <c r="AX240" s="40">
        <v>81.91</v>
      </c>
      <c r="AY240" s="40">
        <v>62.5</v>
      </c>
      <c r="AZ240" s="40">
        <v>63.56</v>
      </c>
      <c r="BA240" s="40">
        <v>57.85</v>
      </c>
      <c r="BB240" s="40">
        <v>40.03</v>
      </c>
      <c r="BC240" s="40">
        <v>32.71</v>
      </c>
      <c r="BD240" s="40">
        <v>23.8</v>
      </c>
      <c r="BE240" s="40">
        <v>18.09</v>
      </c>
      <c r="BF240" s="40">
        <v>32.450000000000003</v>
      </c>
      <c r="BG240" s="40">
        <v>26.86</v>
      </c>
      <c r="BH240" s="40">
        <v>28.59</v>
      </c>
      <c r="BI240" s="40">
        <v>25</v>
      </c>
      <c r="BJ240" s="40">
        <v>2.39</v>
      </c>
      <c r="BK240" s="40">
        <v>-4.79</v>
      </c>
      <c r="BL240" s="40">
        <v>-7.45</v>
      </c>
      <c r="BM240" s="40">
        <v>0.8</v>
      </c>
      <c r="BN240" s="40">
        <v>1.06</v>
      </c>
      <c r="BO240" s="40">
        <v>-2.88</v>
      </c>
      <c r="BP240" s="40">
        <v>-1.1200000000000001</v>
      </c>
      <c r="BQ240" s="40">
        <v>-8.51</v>
      </c>
      <c r="BR240" s="40">
        <v>-12.63</v>
      </c>
      <c r="BS240" s="40">
        <v>5.52</v>
      </c>
      <c r="BT240" s="47">
        <v>72502575.816106796</v>
      </c>
      <c r="BU240" s="47">
        <v>171829600</v>
      </c>
      <c r="BV240" s="47">
        <v>15137020</v>
      </c>
      <c r="BW240" s="48">
        <v>3.4847942329467758E-2</v>
      </c>
    </row>
    <row r="241" spans="1:75" s="21" customFormat="1" ht="19" customHeight="1" x14ac:dyDescent="0.25">
      <c r="A241" s="40" t="s">
        <v>184</v>
      </c>
      <c r="B241" s="40" t="s">
        <v>159</v>
      </c>
      <c r="C241" s="40" t="s">
        <v>87</v>
      </c>
      <c r="D241" s="40" t="s">
        <v>122</v>
      </c>
      <c r="E241" s="40" t="s">
        <v>179</v>
      </c>
      <c r="F241" s="40" t="s">
        <v>88</v>
      </c>
      <c r="G241" s="41">
        <v>169.4805261557573</v>
      </c>
      <c r="H241" s="41">
        <v>-34.891565162015247</v>
      </c>
      <c r="I241" s="41">
        <f>(N241-O241)/O241*100</f>
        <v>93.968252334344854</v>
      </c>
      <c r="J241" s="41" t="s">
        <v>89</v>
      </c>
      <c r="K241" s="41">
        <v>7.6999998092651367</v>
      </c>
      <c r="L241" s="41">
        <v>18.899999999999999</v>
      </c>
      <c r="M241" s="41">
        <v>20.75</v>
      </c>
      <c r="N241" s="41">
        <v>24.440000534057621</v>
      </c>
      <c r="O241" s="41">
        <v>12.60000038146973</v>
      </c>
      <c r="P241" s="41">
        <v>13.510000228881839</v>
      </c>
      <c r="Q241" s="42">
        <v>22</v>
      </c>
      <c r="R241" s="40">
        <v>22</v>
      </c>
      <c r="S241" s="40">
        <v>22</v>
      </c>
      <c r="T241" s="40">
        <v>19.8</v>
      </c>
      <c r="U241" s="40">
        <v>21.8</v>
      </c>
      <c r="V241" s="40">
        <v>20.56</v>
      </c>
      <c r="W241" s="40">
        <v>18.7</v>
      </c>
      <c r="X241" s="40">
        <v>18.5</v>
      </c>
      <c r="Y241" s="40">
        <v>18.399999999999999</v>
      </c>
      <c r="Z241" s="40">
        <v>18.100000000000001</v>
      </c>
      <c r="AA241" s="40">
        <v>16</v>
      </c>
      <c r="AB241" s="40">
        <v>15.3</v>
      </c>
      <c r="AC241" s="40">
        <v>14.98</v>
      </c>
      <c r="AD241" s="40">
        <v>15.5</v>
      </c>
      <c r="AE241" s="40">
        <v>15.5</v>
      </c>
      <c r="AF241" s="40">
        <v>14.8</v>
      </c>
      <c r="AG241" s="40">
        <v>14.72</v>
      </c>
      <c r="AH241" s="40">
        <v>14.37</v>
      </c>
      <c r="AI241" s="40">
        <v>13.74</v>
      </c>
      <c r="AJ241" s="40">
        <v>13.48</v>
      </c>
      <c r="AK241" s="40">
        <v>15.14</v>
      </c>
      <c r="AL241" s="40">
        <v>16</v>
      </c>
      <c r="AM241" s="40">
        <v>15.55</v>
      </c>
      <c r="AN241" s="40">
        <v>14.98</v>
      </c>
      <c r="AO241" s="40">
        <v>14.3</v>
      </c>
      <c r="AP241" s="40">
        <v>14.09</v>
      </c>
      <c r="AQ241" s="40">
        <v>13.51</v>
      </c>
      <c r="AR241" s="40">
        <v>6.02</v>
      </c>
      <c r="AS241" s="40">
        <v>6.02</v>
      </c>
      <c r="AT241" s="40">
        <v>-11.47</v>
      </c>
      <c r="AU241" s="40">
        <v>-16.14</v>
      </c>
      <c r="AV241" s="40">
        <v>-2.8</v>
      </c>
      <c r="AW241" s="40">
        <v>-14.94</v>
      </c>
      <c r="AX241" s="40">
        <v>-17.59</v>
      </c>
      <c r="AY241" s="40">
        <v>-13.16</v>
      </c>
      <c r="AZ241" s="40">
        <v>-15.04</v>
      </c>
      <c r="BA241" s="40">
        <v>-23.78</v>
      </c>
      <c r="BB241" s="40">
        <v>-28.88</v>
      </c>
      <c r="BC241" s="40">
        <v>-28.48</v>
      </c>
      <c r="BD241" s="40">
        <v>-35.39</v>
      </c>
      <c r="BE241" s="40">
        <v>-25.54</v>
      </c>
      <c r="BF241" s="40">
        <v>-30.84</v>
      </c>
      <c r="BG241" s="40">
        <v>-29.83</v>
      </c>
      <c r="BH241" s="40">
        <v>-31.61</v>
      </c>
      <c r="BI241" s="40">
        <v>-33.49</v>
      </c>
      <c r="BJ241" s="40">
        <v>-37.35</v>
      </c>
      <c r="BK241" s="40">
        <v>-36.96</v>
      </c>
      <c r="BL241" s="40">
        <v>-27.04</v>
      </c>
      <c r="BM241" s="40">
        <v>-32.31</v>
      </c>
      <c r="BN241" s="40">
        <v>-29.4</v>
      </c>
      <c r="BO241" s="40">
        <v>-33.880000000000003</v>
      </c>
      <c r="BP241" s="40">
        <v>-36.479999999999997</v>
      </c>
      <c r="BQ241" s="40">
        <v>-36.39</v>
      </c>
      <c r="BR241" s="40">
        <v>-34.89</v>
      </c>
      <c r="BS241" s="40">
        <v>17</v>
      </c>
      <c r="BT241" s="47">
        <v>25869232.5</v>
      </c>
      <c r="BU241" s="47">
        <v>13783300</v>
      </c>
      <c r="BV241" s="47">
        <v>521160</v>
      </c>
      <c r="BW241" s="48">
        <v>0.12811036917645249</v>
      </c>
    </row>
    <row r="242" spans="1:75" s="21" customFormat="1" ht="19" customHeight="1" x14ac:dyDescent="0.25">
      <c r="A242" s="40" t="s">
        <v>185</v>
      </c>
      <c r="B242" s="40" t="s">
        <v>159</v>
      </c>
      <c r="C242" s="40" t="s">
        <v>87</v>
      </c>
      <c r="D242" s="40" t="s">
        <v>109</v>
      </c>
      <c r="E242" s="40" t="s">
        <v>186</v>
      </c>
      <c r="F242" s="40" t="s">
        <v>88</v>
      </c>
      <c r="G242" s="41">
        <v>16.02564161345806</v>
      </c>
      <c r="H242" s="41">
        <v>-8.4944722453103338</v>
      </c>
      <c r="I242" s="41">
        <f>(N242-O242)/O242*100</f>
        <v>9.2830154131043763</v>
      </c>
      <c r="J242" s="41" t="s">
        <v>89</v>
      </c>
      <c r="K242" s="41">
        <v>12.47999954223633</v>
      </c>
      <c r="L242" s="41">
        <v>14.48</v>
      </c>
      <c r="M242" s="41">
        <v>14.47999954223633</v>
      </c>
      <c r="N242" s="41">
        <v>14.47999954223633</v>
      </c>
      <c r="O242" s="41">
        <v>13.25</v>
      </c>
      <c r="P242" s="41">
        <v>13.25</v>
      </c>
      <c r="Q242" s="42">
        <v>14.48</v>
      </c>
      <c r="R242" s="40">
        <v>14.48</v>
      </c>
      <c r="S242" s="40">
        <v>14.48</v>
      </c>
      <c r="T242" s="40">
        <v>14.48</v>
      </c>
      <c r="U242" s="40">
        <v>14.48</v>
      </c>
      <c r="V242" s="40">
        <v>14.48</v>
      </c>
      <c r="W242" s="40">
        <v>14.48</v>
      </c>
      <c r="X242" s="40">
        <v>14.48</v>
      </c>
      <c r="Y242" s="40">
        <v>14.48</v>
      </c>
      <c r="Z242" s="40">
        <v>14.48</v>
      </c>
      <c r="AA242" s="40">
        <v>14.48</v>
      </c>
      <c r="AB242" s="40">
        <v>14.48</v>
      </c>
      <c r="AC242" s="40">
        <v>14.48</v>
      </c>
      <c r="AD242" s="40">
        <v>13.25</v>
      </c>
      <c r="AE242" s="40">
        <v>13.25</v>
      </c>
      <c r="AF242" s="40">
        <v>13.25</v>
      </c>
      <c r="AG242" s="40">
        <v>13.25</v>
      </c>
      <c r="AH242" s="40">
        <v>13.25</v>
      </c>
      <c r="AI242" s="40">
        <v>13.25</v>
      </c>
      <c r="AJ242" s="40">
        <v>13.25</v>
      </c>
      <c r="AK242" s="40">
        <v>13.25</v>
      </c>
      <c r="AL242" s="40">
        <v>13.25</v>
      </c>
      <c r="AM242" s="40">
        <v>13.25</v>
      </c>
      <c r="AN242" s="40">
        <v>13.25</v>
      </c>
      <c r="AO242" s="40">
        <v>13.25</v>
      </c>
      <c r="AP242" s="40">
        <v>13.25</v>
      </c>
      <c r="AQ242" s="40">
        <v>13.25</v>
      </c>
      <c r="AR242" s="40">
        <v>0</v>
      </c>
      <c r="AS242" s="40">
        <v>0</v>
      </c>
      <c r="AT242" s="40">
        <v>0</v>
      </c>
      <c r="AU242" s="40">
        <v>0</v>
      </c>
      <c r="AV242" s="40">
        <v>0</v>
      </c>
      <c r="AW242" s="40">
        <v>0</v>
      </c>
      <c r="AX242" s="40">
        <v>0</v>
      </c>
      <c r="AY242" s="40">
        <v>0</v>
      </c>
      <c r="AZ242" s="40">
        <v>0</v>
      </c>
      <c r="BA242" s="40">
        <v>0</v>
      </c>
      <c r="BB242" s="40">
        <v>0</v>
      </c>
      <c r="BC242" s="40">
        <v>0</v>
      </c>
      <c r="BD242" s="40">
        <v>0</v>
      </c>
      <c r="BE242" s="40">
        <v>-8.49</v>
      </c>
      <c r="BF242" s="40">
        <v>-8.49</v>
      </c>
      <c r="BG242" s="40">
        <v>-8.49</v>
      </c>
      <c r="BH242" s="40">
        <v>-8.49</v>
      </c>
      <c r="BI242" s="40">
        <v>-8.49</v>
      </c>
      <c r="BJ242" s="40">
        <v>-8.49</v>
      </c>
      <c r="BK242" s="40">
        <v>-8.49</v>
      </c>
      <c r="BL242" s="40">
        <v>-8.49</v>
      </c>
      <c r="BM242" s="40">
        <v>-8.49</v>
      </c>
      <c r="BN242" s="40">
        <v>-8.49</v>
      </c>
      <c r="BO242" s="40">
        <v>-8.49</v>
      </c>
      <c r="BP242" s="40">
        <v>-8.49</v>
      </c>
      <c r="BQ242" s="40">
        <v>-8.49</v>
      </c>
      <c r="BR242" s="40">
        <v>-8.49</v>
      </c>
      <c r="BS242" s="40">
        <v>14.48</v>
      </c>
      <c r="BT242" s="47">
        <v>281001767.11654657</v>
      </c>
      <c r="BU242" s="47">
        <v>200</v>
      </c>
      <c r="BV242" s="47">
        <v>11800164</v>
      </c>
      <c r="BW242" s="48">
        <v>4.2541781622696089E-5</v>
      </c>
    </row>
    <row r="243" spans="1:75" s="21" customFormat="1" ht="19" customHeight="1" x14ac:dyDescent="0.25">
      <c r="A243" s="40" t="s">
        <v>95</v>
      </c>
      <c r="B243" s="40" t="s">
        <v>96</v>
      </c>
      <c r="C243" s="40" t="s">
        <v>97</v>
      </c>
      <c r="D243" s="40" t="s">
        <v>109</v>
      </c>
      <c r="E243" s="40" t="s">
        <v>186</v>
      </c>
      <c r="F243" s="40" t="s">
        <v>88</v>
      </c>
      <c r="G243" s="41">
        <v>17.721516695222821</v>
      </c>
      <c r="H243" s="41">
        <v>-17.20430376295656</v>
      </c>
      <c r="I243" s="41">
        <f>(N243-O243)/O243*100</f>
        <v>36.879432144422175</v>
      </c>
      <c r="J243" s="41" t="s">
        <v>89</v>
      </c>
      <c r="K243" s="41">
        <v>1.580000042915344</v>
      </c>
      <c r="L243" s="41">
        <v>1.93</v>
      </c>
      <c r="M243" s="41">
        <v>1.860000014305115</v>
      </c>
      <c r="N243" s="41">
        <v>1.929999947547913</v>
      </c>
      <c r="O243" s="41">
        <v>1.4099999666213989</v>
      </c>
      <c r="P243" s="41">
        <v>1.5399999618530269</v>
      </c>
      <c r="Q243" s="42">
        <v>1.93</v>
      </c>
      <c r="R243" s="40">
        <v>1.88</v>
      </c>
      <c r="S243" s="40">
        <v>1.83</v>
      </c>
      <c r="T243" s="40">
        <v>1.75</v>
      </c>
      <c r="U243" s="40">
        <v>1.76</v>
      </c>
      <c r="V243" s="40">
        <v>1.88</v>
      </c>
      <c r="W243" s="40">
        <v>1.81</v>
      </c>
      <c r="X243" s="40">
        <v>1.76</v>
      </c>
      <c r="Y243" s="40">
        <v>1.75</v>
      </c>
      <c r="Z243" s="40">
        <v>1.73</v>
      </c>
      <c r="AA243" s="40">
        <v>1.72</v>
      </c>
      <c r="AB243" s="40">
        <v>1.71</v>
      </c>
      <c r="AC243" s="40">
        <v>1.74</v>
      </c>
      <c r="AD243" s="40">
        <v>1.73</v>
      </c>
      <c r="AE243" s="40">
        <v>1.72</v>
      </c>
      <c r="AF243" s="40">
        <v>1.71</v>
      </c>
      <c r="AG243" s="40">
        <v>1.7</v>
      </c>
      <c r="AH243" s="40">
        <v>1.67</v>
      </c>
      <c r="AI243" s="40">
        <v>1.67</v>
      </c>
      <c r="AJ243" s="40">
        <v>1.61</v>
      </c>
      <c r="AK243" s="40">
        <v>1.58</v>
      </c>
      <c r="AL243" s="40">
        <v>1.53</v>
      </c>
      <c r="AM243" s="40">
        <v>1.55</v>
      </c>
      <c r="AN243" s="40">
        <v>1.56</v>
      </c>
      <c r="AO243" s="40">
        <v>1.56</v>
      </c>
      <c r="AP243" s="40">
        <v>1.57</v>
      </c>
      <c r="AQ243" s="40">
        <v>1.55</v>
      </c>
      <c r="AR243" s="40">
        <v>1.08</v>
      </c>
      <c r="AS243" s="40">
        <v>-1.08</v>
      </c>
      <c r="AT243" s="40">
        <v>-5.91</v>
      </c>
      <c r="AU243" s="40">
        <v>-7.8</v>
      </c>
      <c r="AV243" s="40">
        <v>-7.26</v>
      </c>
      <c r="AW243" s="40">
        <v>-3.76</v>
      </c>
      <c r="AX243" s="40">
        <v>-5.1100000000000003</v>
      </c>
      <c r="AY243" s="40">
        <v>-6.56</v>
      </c>
      <c r="AZ243" s="40">
        <v>-6.99</v>
      </c>
      <c r="BA243" s="40">
        <v>-8.8699999999999992</v>
      </c>
      <c r="BB243" s="40">
        <v>-8.33</v>
      </c>
      <c r="BC243" s="40">
        <v>-9.16</v>
      </c>
      <c r="BD243" s="40">
        <v>-7.52</v>
      </c>
      <c r="BE243" s="40">
        <v>-7.8</v>
      </c>
      <c r="BF243" s="40">
        <v>-9.14</v>
      </c>
      <c r="BG243" s="40">
        <v>-9.68</v>
      </c>
      <c r="BH243" s="40">
        <v>-11.32</v>
      </c>
      <c r="BI243" s="40">
        <v>-12.62</v>
      </c>
      <c r="BJ243" s="40">
        <v>-13.71</v>
      </c>
      <c r="BK243" s="40">
        <v>-15.59</v>
      </c>
      <c r="BL243" s="40">
        <v>-19.41</v>
      </c>
      <c r="BM243" s="40">
        <v>-19.89</v>
      </c>
      <c r="BN243" s="40">
        <v>-16.670000000000002</v>
      </c>
      <c r="BO243" s="40">
        <v>-16.260000000000002</v>
      </c>
      <c r="BP243" s="40">
        <v>-17.47</v>
      </c>
      <c r="BQ243" s="40">
        <v>-16.940000000000001</v>
      </c>
      <c r="BR243" s="40">
        <v>-17.2</v>
      </c>
      <c r="BS243" s="40">
        <v>1.68</v>
      </c>
      <c r="BT243" s="47">
        <v>96168138.739621639</v>
      </c>
      <c r="BU243" s="47">
        <v>17186200</v>
      </c>
      <c r="BV243" s="47">
        <v>21540369</v>
      </c>
      <c r="BW243" s="48">
        <v>0.111517495359527</v>
      </c>
    </row>
    <row r="244" spans="1:75" s="21" customFormat="1" ht="19" customHeight="1" x14ac:dyDescent="0.25">
      <c r="A244" s="40" t="s">
        <v>187</v>
      </c>
      <c r="B244" s="40" t="s">
        <v>106</v>
      </c>
      <c r="C244" s="40" t="s">
        <v>87</v>
      </c>
      <c r="D244" s="40" t="s">
        <v>125</v>
      </c>
      <c r="E244" s="40" t="s">
        <v>186</v>
      </c>
      <c r="F244" s="40" t="s">
        <v>88</v>
      </c>
      <c r="G244" s="41">
        <v>20.338990813206721</v>
      </c>
      <c r="H244" s="41">
        <v>-1.87794357382491</v>
      </c>
      <c r="I244" s="41">
        <f>(N244-O244)/O244*100</f>
        <v>50.000000000000036</v>
      </c>
      <c r="J244" s="41" t="s">
        <v>81</v>
      </c>
      <c r="K244" s="41">
        <v>1.7699999809265139</v>
      </c>
      <c r="L244" s="41">
        <v>3.06</v>
      </c>
      <c r="M244" s="41">
        <v>2.130000114440918</v>
      </c>
      <c r="N244" s="41">
        <v>3.059999942779541</v>
      </c>
      <c r="O244" s="41">
        <v>2.0399999618530269</v>
      </c>
      <c r="P244" s="41">
        <v>2.089999914169312</v>
      </c>
      <c r="Q244" s="40">
        <v>2.19</v>
      </c>
      <c r="R244" s="40">
        <v>2.42</v>
      </c>
      <c r="S244" s="40">
        <v>2.37</v>
      </c>
      <c r="T244" s="40">
        <v>2.2400000000000002</v>
      </c>
      <c r="U244" s="40">
        <v>2.3199999999999998</v>
      </c>
      <c r="V244" s="40">
        <v>2.42</v>
      </c>
      <c r="W244" s="40">
        <v>2.4900000000000002</v>
      </c>
      <c r="X244" s="40">
        <v>2.99</v>
      </c>
      <c r="Y244" s="40">
        <v>3.06</v>
      </c>
      <c r="Z244" s="40">
        <v>2.76</v>
      </c>
      <c r="AA244" s="40">
        <v>2.93</v>
      </c>
      <c r="AB244" s="40">
        <v>2.74</v>
      </c>
      <c r="AC244" s="40">
        <v>2.67</v>
      </c>
      <c r="AD244" s="40">
        <v>2.48</v>
      </c>
      <c r="AE244" s="40">
        <v>2.36</v>
      </c>
      <c r="AF244" s="40">
        <v>2.2599999999999998</v>
      </c>
      <c r="AG244" s="40">
        <v>2.2200000000000002</v>
      </c>
      <c r="AH244" s="40">
        <v>2.2400000000000002</v>
      </c>
      <c r="AI244" s="40">
        <v>2.17</v>
      </c>
      <c r="AJ244" s="40">
        <v>2.12</v>
      </c>
      <c r="AK244" s="40">
        <v>2.17</v>
      </c>
      <c r="AL244" s="40">
        <v>2.15</v>
      </c>
      <c r="AM244" s="40">
        <v>2.12</v>
      </c>
      <c r="AN244" s="40">
        <v>2.11</v>
      </c>
      <c r="AO244" s="40">
        <v>2.09</v>
      </c>
      <c r="AP244" s="40">
        <v>2.1800000000000002</v>
      </c>
      <c r="AQ244" s="40">
        <v>2.15</v>
      </c>
      <c r="AR244" s="40">
        <v>0.94</v>
      </c>
      <c r="AS244" s="40">
        <v>6.1</v>
      </c>
      <c r="AT244" s="40">
        <v>4.2300000000000004</v>
      </c>
      <c r="AU244" s="40">
        <v>3.76</v>
      </c>
      <c r="AV244" s="40">
        <v>7.04</v>
      </c>
      <c r="AW244" s="40">
        <v>8.4499999999999993</v>
      </c>
      <c r="AX244" s="40">
        <v>15.49</v>
      </c>
      <c r="AY244" s="40">
        <v>35.47</v>
      </c>
      <c r="AZ244" s="40">
        <v>25.82</v>
      </c>
      <c r="BA244" s="40">
        <v>25.15</v>
      </c>
      <c r="BB244" s="40">
        <v>28.4</v>
      </c>
      <c r="BC244" s="40">
        <v>25.36</v>
      </c>
      <c r="BD244" s="40">
        <v>15.26</v>
      </c>
      <c r="BE244" s="40">
        <v>10.84</v>
      </c>
      <c r="BF244" s="40">
        <v>4.6900000000000004</v>
      </c>
      <c r="BG244" s="40">
        <v>2.35</v>
      </c>
      <c r="BH244" s="40">
        <v>2.34</v>
      </c>
      <c r="BI244" s="40">
        <v>1.41</v>
      </c>
      <c r="BJ244" s="40">
        <v>-2.39</v>
      </c>
      <c r="BK244" s="40">
        <v>-2.35</v>
      </c>
      <c r="BL244" s="40">
        <v>-0.7</v>
      </c>
      <c r="BM244" s="40">
        <v>-3.76</v>
      </c>
      <c r="BN244" s="40">
        <v>-1.41</v>
      </c>
      <c r="BO244" s="40">
        <v>-1.88</v>
      </c>
      <c r="BP244" s="40">
        <v>-1.88</v>
      </c>
      <c r="BQ244" s="40">
        <v>-0.94</v>
      </c>
      <c r="BR244" s="40">
        <v>-1.64</v>
      </c>
      <c r="BS244" s="40">
        <v>2.27</v>
      </c>
      <c r="BT244" s="47">
        <v>39892772.143363953</v>
      </c>
      <c r="BU244" s="47">
        <v>17763200</v>
      </c>
      <c r="BV244" s="47">
        <v>12768869</v>
      </c>
      <c r="BW244" s="48">
        <v>1.6312486250739978E-2</v>
      </c>
    </row>
    <row r="245" spans="1:75" s="21" customFormat="1" ht="19" customHeight="1" x14ac:dyDescent="0.25">
      <c r="A245" s="40" t="s">
        <v>189</v>
      </c>
      <c r="B245" s="40" t="s">
        <v>106</v>
      </c>
      <c r="C245" s="40" t="s">
        <v>87</v>
      </c>
      <c r="D245" s="40" t="s">
        <v>98</v>
      </c>
      <c r="E245" s="40" t="s">
        <v>186</v>
      </c>
      <c r="F245" s="40" t="s">
        <v>88</v>
      </c>
      <c r="G245" s="41">
        <v>25.732216842785501</v>
      </c>
      <c r="H245" s="41">
        <v>-2.995013283206986</v>
      </c>
      <c r="I245" s="41">
        <f>(N245-O245)/O245*100</f>
        <v>11.034478700178308</v>
      </c>
      <c r="J245" s="41" t="s">
        <v>81</v>
      </c>
      <c r="K245" s="41">
        <v>4.7800002098083496</v>
      </c>
      <c r="L245" s="41">
        <v>6.12</v>
      </c>
      <c r="M245" s="41">
        <v>6.0100002288818359</v>
      </c>
      <c r="N245" s="41">
        <v>6.1180000305175781</v>
      </c>
      <c r="O245" s="41">
        <v>5.5100002288818359</v>
      </c>
      <c r="P245" s="41">
        <v>5.8299999237060547</v>
      </c>
      <c r="Q245" s="42">
        <v>6.12</v>
      </c>
      <c r="R245" s="40">
        <v>5.9</v>
      </c>
      <c r="S245" s="40">
        <v>6.08</v>
      </c>
      <c r="T245" s="40">
        <v>6.07</v>
      </c>
      <c r="U245" s="40">
        <v>5.81</v>
      </c>
      <c r="V245" s="40">
        <v>5.83</v>
      </c>
      <c r="W245" s="40">
        <v>5.65</v>
      </c>
      <c r="X245" s="40">
        <v>5.6</v>
      </c>
      <c r="Y245" s="40">
        <v>5.59</v>
      </c>
      <c r="Z245" s="40">
        <v>5.55</v>
      </c>
      <c r="AA245" s="40">
        <v>5.68</v>
      </c>
      <c r="AB245" s="40">
        <v>5.67</v>
      </c>
      <c r="AC245" s="40">
        <v>5.64</v>
      </c>
      <c r="AD245" s="40">
        <v>5.74</v>
      </c>
      <c r="AE245" s="40">
        <v>5.93</v>
      </c>
      <c r="AF245" s="40">
        <v>5.8</v>
      </c>
      <c r="AG245" s="40">
        <v>5.89</v>
      </c>
      <c r="AH245" s="40">
        <v>5.83</v>
      </c>
      <c r="AI245" s="40">
        <v>5.86</v>
      </c>
      <c r="AJ245" s="40">
        <v>5.85</v>
      </c>
      <c r="AK245" s="40">
        <v>5.93</v>
      </c>
      <c r="AL245" s="40">
        <v>5.93</v>
      </c>
      <c r="AM245" s="40">
        <v>5.81</v>
      </c>
      <c r="AN245" s="40">
        <v>5.83</v>
      </c>
      <c r="AO245" s="40">
        <v>5.91</v>
      </c>
      <c r="AP245" s="40">
        <v>5.88</v>
      </c>
      <c r="AQ245" s="40">
        <v>5.89</v>
      </c>
      <c r="AR245" s="40">
        <v>-4.2300000000000004</v>
      </c>
      <c r="AS245" s="40">
        <v>-2.83</v>
      </c>
      <c r="AT245" s="40">
        <v>0.5</v>
      </c>
      <c r="AU245" s="40">
        <v>-3.99</v>
      </c>
      <c r="AV245" s="40">
        <v>-4.16</v>
      </c>
      <c r="AW245" s="40">
        <v>-5.82</v>
      </c>
      <c r="AX245" s="40">
        <v>-6.82</v>
      </c>
      <c r="AY245" s="40">
        <v>-7.2</v>
      </c>
      <c r="AZ245" s="40">
        <v>-7.9</v>
      </c>
      <c r="BA245" s="40">
        <v>-8.15</v>
      </c>
      <c r="BB245" s="40">
        <v>-6.49</v>
      </c>
      <c r="BC245" s="40">
        <v>-6.66</v>
      </c>
      <c r="BD245" s="40">
        <v>-6.49</v>
      </c>
      <c r="BE245" s="40">
        <v>-6.49</v>
      </c>
      <c r="BF245" s="40">
        <v>-4.24</v>
      </c>
      <c r="BG245" s="40">
        <v>-4.53</v>
      </c>
      <c r="BH245" s="40">
        <v>-4.32</v>
      </c>
      <c r="BI245" s="40">
        <v>-3.33</v>
      </c>
      <c r="BJ245" s="40">
        <v>-3.09</v>
      </c>
      <c r="BK245" s="40">
        <v>-3.66</v>
      </c>
      <c r="BL245" s="40">
        <v>-2.33</v>
      </c>
      <c r="BM245" s="40">
        <v>-3</v>
      </c>
      <c r="BN245" s="40">
        <v>-3.37</v>
      </c>
      <c r="BO245" s="40">
        <v>-3.16</v>
      </c>
      <c r="BP245" s="40">
        <v>-2.66</v>
      </c>
      <c r="BQ245" s="40">
        <v>-2.16</v>
      </c>
      <c r="BR245" s="40">
        <v>-3.33</v>
      </c>
      <c r="BS245" s="40">
        <v>5.51</v>
      </c>
      <c r="BT245" s="47">
        <v>205447049.82414249</v>
      </c>
      <c r="BU245" s="47">
        <v>1009400</v>
      </c>
      <c r="BV245" s="47">
        <v>23337232</v>
      </c>
      <c r="BW245" s="48">
        <v>9.1510424201122055E-4</v>
      </c>
    </row>
    <row r="246" spans="1:75" s="21" customFormat="1" ht="19" customHeight="1" x14ac:dyDescent="0.25">
      <c r="A246" s="40" t="s">
        <v>191</v>
      </c>
      <c r="B246" s="40" t="s">
        <v>106</v>
      </c>
      <c r="C246" s="40" t="s">
        <v>97</v>
      </c>
      <c r="D246" s="40" t="s">
        <v>98</v>
      </c>
      <c r="E246" s="40" t="s">
        <v>186</v>
      </c>
      <c r="F246" s="40" t="s">
        <v>88</v>
      </c>
      <c r="G246" s="41">
        <v>49.934804021564908</v>
      </c>
      <c r="H246" s="41">
        <v>-28.69565131758921</v>
      </c>
      <c r="I246" s="41">
        <f>(N246-O246)/O246*100</f>
        <v>87.239943741814173</v>
      </c>
      <c r="J246" s="41" t="s">
        <v>89</v>
      </c>
      <c r="K246" s="41">
        <v>0.76700001955032349</v>
      </c>
      <c r="L246" s="41">
        <v>1.35</v>
      </c>
      <c r="M246" s="41">
        <v>1.1499999761581421</v>
      </c>
      <c r="N246" s="41">
        <v>1.3500000238418579</v>
      </c>
      <c r="O246" s="41">
        <v>0.72100001573562622</v>
      </c>
      <c r="P246" s="41">
        <v>0.81999999284744263</v>
      </c>
      <c r="Q246" s="42">
        <v>1.35</v>
      </c>
      <c r="R246" s="40">
        <v>1.3</v>
      </c>
      <c r="S246" s="40">
        <v>1.31</v>
      </c>
      <c r="T246" s="40">
        <v>1.1599999999999999</v>
      </c>
      <c r="U246" s="40">
        <v>1.1100000000000001</v>
      </c>
      <c r="V246" s="40">
        <v>1.18</v>
      </c>
      <c r="W246" s="40">
        <v>1.19</v>
      </c>
      <c r="X246" s="40">
        <v>1.1599999999999999</v>
      </c>
      <c r="Y246" s="40">
        <v>1.1399999999999999</v>
      </c>
      <c r="Z246" s="40">
        <v>1.1100000000000001</v>
      </c>
      <c r="AA246" s="40">
        <v>1.1100000000000001</v>
      </c>
      <c r="AB246" s="40">
        <v>1.1499999999999999</v>
      </c>
      <c r="AC246" s="40">
        <v>1.2</v>
      </c>
      <c r="AD246" s="40">
        <v>1.1499999999999999</v>
      </c>
      <c r="AE246" s="40">
        <v>1.1299999999999999</v>
      </c>
      <c r="AF246" s="40">
        <v>1.1299999999999999</v>
      </c>
      <c r="AG246" s="40">
        <v>1.1100000000000001</v>
      </c>
      <c r="AH246" s="40">
        <v>0.89</v>
      </c>
      <c r="AI246" s="40">
        <v>0.91</v>
      </c>
      <c r="AJ246" s="40">
        <v>0.9</v>
      </c>
      <c r="AK246" s="40">
        <v>0.87</v>
      </c>
      <c r="AL246" s="40">
        <v>0.83</v>
      </c>
      <c r="AM246" s="40">
        <v>0.81</v>
      </c>
      <c r="AN246" s="40">
        <v>0.8</v>
      </c>
      <c r="AO246" s="40">
        <v>0.78</v>
      </c>
      <c r="AP246" s="40">
        <v>0.81</v>
      </c>
      <c r="AQ246" s="40">
        <v>0.83</v>
      </c>
      <c r="AR246" s="40">
        <v>7.39</v>
      </c>
      <c r="AS246" s="40">
        <v>6.52</v>
      </c>
      <c r="AT246" s="40">
        <v>-2.61</v>
      </c>
      <c r="AU246" s="40">
        <v>-6.52</v>
      </c>
      <c r="AV246" s="40">
        <v>-6.19</v>
      </c>
      <c r="AW246" s="40">
        <v>0.43</v>
      </c>
      <c r="AX246" s="40">
        <v>-1.74</v>
      </c>
      <c r="AY246" s="40">
        <v>-2.57</v>
      </c>
      <c r="AZ246" s="40">
        <v>-4.78</v>
      </c>
      <c r="BA246" s="40">
        <v>-3.93</v>
      </c>
      <c r="BB246" s="40">
        <v>-5.23</v>
      </c>
      <c r="BC246" s="40">
        <v>-0.89</v>
      </c>
      <c r="BD246" s="40">
        <v>-0.43</v>
      </c>
      <c r="BE246" s="40">
        <v>-4.3499999999999996</v>
      </c>
      <c r="BF246" s="40">
        <v>-2.62</v>
      </c>
      <c r="BG246" s="40">
        <v>-4.3499999999999996</v>
      </c>
      <c r="BH246" s="40">
        <v>-26.25</v>
      </c>
      <c r="BI246" s="40">
        <v>-24.65</v>
      </c>
      <c r="BJ246" s="40">
        <v>-23.47</v>
      </c>
      <c r="BK246" s="40">
        <v>-25.35</v>
      </c>
      <c r="BL246" s="40">
        <v>-30.47</v>
      </c>
      <c r="BM246" s="40">
        <v>-30.2</v>
      </c>
      <c r="BN246" s="40">
        <v>-31.35</v>
      </c>
      <c r="BO246" s="40">
        <v>-35.75</v>
      </c>
      <c r="BP246" s="40">
        <v>-32.35</v>
      </c>
      <c r="BQ246" s="40">
        <v>-31.3</v>
      </c>
      <c r="BR246" s="40">
        <v>-28.7</v>
      </c>
      <c r="BS246" s="40">
        <v>1.04</v>
      </c>
      <c r="BT246" s="47">
        <v>181744855.4320564</v>
      </c>
      <c r="BU246" s="47">
        <v>332144300</v>
      </c>
      <c r="BV246" s="47">
        <v>33468098</v>
      </c>
      <c r="BW246" s="48">
        <v>0.19586813687470381</v>
      </c>
    </row>
    <row r="247" spans="1:75" s="21" customFormat="1" ht="19" customHeight="1" x14ac:dyDescent="0.25">
      <c r="A247" s="40" t="s">
        <v>192</v>
      </c>
      <c r="B247" s="40" t="s">
        <v>106</v>
      </c>
      <c r="C247" s="40" t="s">
        <v>87</v>
      </c>
      <c r="D247" s="40" t="s">
        <v>98</v>
      </c>
      <c r="E247" s="40" t="s">
        <v>186</v>
      </c>
      <c r="F247" s="40" t="s">
        <v>88</v>
      </c>
      <c r="G247" s="41">
        <v>52.032025135660767</v>
      </c>
      <c r="H247" s="41">
        <v>-3.3211813571777919</v>
      </c>
      <c r="I247" s="41">
        <f>(N247-O247)/O247*100</f>
        <v>26.345085556000548</v>
      </c>
      <c r="J247" s="41" t="s">
        <v>81</v>
      </c>
      <c r="K247" s="41">
        <v>16.239999771118161</v>
      </c>
      <c r="L247" s="41">
        <v>27.24</v>
      </c>
      <c r="M247" s="41">
        <v>24.690000534057621</v>
      </c>
      <c r="N247" s="41">
        <v>27.239999771118161</v>
      </c>
      <c r="O247" s="41">
        <v>21.559999465942379</v>
      </c>
      <c r="P247" s="41">
        <v>23.870000839233398</v>
      </c>
      <c r="Q247" s="40">
        <v>25.73</v>
      </c>
      <c r="R247" s="40">
        <v>25.95</v>
      </c>
      <c r="S247" s="40">
        <v>26.66</v>
      </c>
      <c r="T247" s="42">
        <v>27.24</v>
      </c>
      <c r="U247" s="40">
        <v>27</v>
      </c>
      <c r="V247" s="40">
        <v>24.55</v>
      </c>
      <c r="W247" s="40">
        <v>23.9</v>
      </c>
      <c r="X247" s="40">
        <v>23.46</v>
      </c>
      <c r="Y247" s="40">
        <v>23.29</v>
      </c>
      <c r="Z247" s="40">
        <v>23.36</v>
      </c>
      <c r="AA247" s="40">
        <v>23.47</v>
      </c>
      <c r="AB247" s="40">
        <v>23.5</v>
      </c>
      <c r="AC247" s="40">
        <v>23.19</v>
      </c>
      <c r="AD247" s="40">
        <v>23.25</v>
      </c>
      <c r="AE247" s="40">
        <v>23.16</v>
      </c>
      <c r="AF247" s="40">
        <v>22.35</v>
      </c>
      <c r="AG247" s="40">
        <v>22.57</v>
      </c>
      <c r="AH247" s="40">
        <v>23.4</v>
      </c>
      <c r="AI247" s="40">
        <v>23.75</v>
      </c>
      <c r="AJ247" s="40">
        <v>24.63</v>
      </c>
      <c r="AK247" s="40">
        <v>24.15</v>
      </c>
      <c r="AL247" s="40">
        <v>23.7</v>
      </c>
      <c r="AM247" s="40">
        <v>23.39</v>
      </c>
      <c r="AN247" s="40">
        <v>23.8</v>
      </c>
      <c r="AO247" s="40">
        <v>23.52</v>
      </c>
      <c r="AP247" s="40">
        <v>23.96</v>
      </c>
      <c r="AQ247" s="40">
        <v>24.36</v>
      </c>
      <c r="AR247" s="40">
        <v>1.66</v>
      </c>
      <c r="AS247" s="40">
        <v>0.49</v>
      </c>
      <c r="AT247" s="40">
        <v>5.43</v>
      </c>
      <c r="AU247" s="40">
        <v>8.94</v>
      </c>
      <c r="AV247" s="40">
        <v>-0.73</v>
      </c>
      <c r="AW247" s="40">
        <v>-3.93</v>
      </c>
      <c r="AX247" s="40">
        <v>-7.37</v>
      </c>
      <c r="AY247" s="40">
        <v>-5.89</v>
      </c>
      <c r="AZ247" s="40">
        <v>-7.98</v>
      </c>
      <c r="BA247" s="40">
        <v>-7.86</v>
      </c>
      <c r="BB247" s="40">
        <v>-4.9400000000000004</v>
      </c>
      <c r="BC247" s="40">
        <v>-7.13</v>
      </c>
      <c r="BD247" s="40">
        <v>-7.44</v>
      </c>
      <c r="BE247" s="40">
        <v>-6.89</v>
      </c>
      <c r="BF247" s="40">
        <v>-11.42</v>
      </c>
      <c r="BG247" s="40">
        <v>-10.94</v>
      </c>
      <c r="BH247" s="40">
        <v>-9.4</v>
      </c>
      <c r="BI247" s="40">
        <v>-6.03</v>
      </c>
      <c r="BJ247" s="40">
        <v>-5.0199999999999996</v>
      </c>
      <c r="BK247" s="40">
        <v>-3.65</v>
      </c>
      <c r="BL247" s="40">
        <v>-5.66</v>
      </c>
      <c r="BM247" s="40">
        <v>-6.84</v>
      </c>
      <c r="BN247" s="40">
        <v>-5.47</v>
      </c>
      <c r="BO247" s="40">
        <v>-4.78</v>
      </c>
      <c r="BP247" s="40">
        <v>-6.8</v>
      </c>
      <c r="BQ247" s="40">
        <v>-3.77</v>
      </c>
      <c r="BR247" s="40">
        <v>-3.44</v>
      </c>
      <c r="BS247" s="40">
        <v>22.13</v>
      </c>
      <c r="BT247" s="47">
        <v>1673816514.4455259</v>
      </c>
      <c r="BU247" s="47">
        <v>18593600</v>
      </c>
      <c r="BV247" s="47">
        <v>38125265</v>
      </c>
      <c r="BW247" s="48">
        <v>2.892609402190385E-2</v>
      </c>
    </row>
    <row r="248" spans="1:75" s="21" customFormat="1" ht="19" customHeight="1" x14ac:dyDescent="0.25">
      <c r="A248" s="40" t="s">
        <v>193</v>
      </c>
      <c r="B248" s="40" t="s">
        <v>83</v>
      </c>
      <c r="C248" s="40" t="s">
        <v>87</v>
      </c>
      <c r="D248" s="40" t="s">
        <v>122</v>
      </c>
      <c r="E248" s="40" t="s">
        <v>186</v>
      </c>
      <c r="F248" s="40" t="s">
        <v>88</v>
      </c>
      <c r="G248" s="41">
        <v>143.58974946791389</v>
      </c>
      <c r="H248" s="41">
        <v>-28.947366274624951</v>
      </c>
      <c r="I248" s="41">
        <f>(N248-O248)/O248*100</f>
        <v>73.553705655130784</v>
      </c>
      <c r="J248" s="41" t="s">
        <v>89</v>
      </c>
      <c r="K248" s="41">
        <v>0.77999997138977051</v>
      </c>
      <c r="L248" s="41">
        <v>2.1</v>
      </c>
      <c r="M248" s="41">
        <v>1.8999999761581421</v>
      </c>
      <c r="N248" s="41">
        <v>2.0999999046325679</v>
      </c>
      <c r="O248" s="41">
        <v>1.2100000381469731</v>
      </c>
      <c r="P248" s="41">
        <v>1.3500000238418579</v>
      </c>
      <c r="Q248" s="42">
        <v>2.1</v>
      </c>
      <c r="R248" s="40">
        <v>1.91</v>
      </c>
      <c r="S248" s="40">
        <v>1.78</v>
      </c>
      <c r="T248" s="40">
        <v>1.88</v>
      </c>
      <c r="U248" s="40">
        <v>1.76</v>
      </c>
      <c r="V248" s="40">
        <v>1.6</v>
      </c>
      <c r="W248" s="40">
        <v>1.56</v>
      </c>
      <c r="X248" s="40">
        <v>1.7</v>
      </c>
      <c r="Y248" s="40">
        <v>1.64</v>
      </c>
      <c r="Z248" s="40">
        <v>1.6</v>
      </c>
      <c r="AA248" s="40">
        <v>1.59</v>
      </c>
      <c r="AB248" s="40">
        <v>1.62</v>
      </c>
      <c r="AC248" s="40">
        <v>1.53</v>
      </c>
      <c r="AD248" s="40">
        <v>1.53</v>
      </c>
      <c r="AE248" s="40">
        <v>1.5</v>
      </c>
      <c r="AF248" s="40">
        <v>1.45</v>
      </c>
      <c r="AG248" s="40">
        <v>1.36</v>
      </c>
      <c r="AH248" s="40">
        <v>1.31</v>
      </c>
      <c r="AI248" s="40">
        <v>1.28</v>
      </c>
      <c r="AJ248" s="40">
        <v>1.35</v>
      </c>
      <c r="AK248" s="40">
        <v>1.3</v>
      </c>
      <c r="AL248" s="40">
        <v>1.33</v>
      </c>
      <c r="AM248" s="40">
        <v>1.38</v>
      </c>
      <c r="AN248" s="40">
        <v>1.34</v>
      </c>
      <c r="AO248" s="40">
        <v>1.27</v>
      </c>
      <c r="AP248" s="40">
        <v>1.25</v>
      </c>
      <c r="AQ248" s="40">
        <v>1.39</v>
      </c>
      <c r="AR248" s="40">
        <v>-0.53</v>
      </c>
      <c r="AS248" s="40">
        <v>-8.42</v>
      </c>
      <c r="AT248" s="40">
        <v>-19.47</v>
      </c>
      <c r="AU248" s="40">
        <v>-7.89</v>
      </c>
      <c r="AV248" s="40">
        <v>-20.79</v>
      </c>
      <c r="AW248" s="40">
        <v>-19.47</v>
      </c>
      <c r="AX248" s="40">
        <v>-20</v>
      </c>
      <c r="AY248" s="40">
        <v>-14.19</v>
      </c>
      <c r="AZ248" s="40">
        <v>-19.47</v>
      </c>
      <c r="BA248" s="40">
        <v>-16.579999999999998</v>
      </c>
      <c r="BB248" s="40">
        <v>-19.47</v>
      </c>
      <c r="BC248" s="40">
        <v>-22.11</v>
      </c>
      <c r="BD248" s="40">
        <v>-20</v>
      </c>
      <c r="BE248" s="40">
        <v>-21.37</v>
      </c>
      <c r="BF248" s="40">
        <v>-25.79</v>
      </c>
      <c r="BG248" s="40">
        <v>-28.68</v>
      </c>
      <c r="BH248" s="40">
        <v>-31.43</v>
      </c>
      <c r="BI248" s="40">
        <v>-32.99</v>
      </c>
      <c r="BJ248" s="40">
        <v>-33.68</v>
      </c>
      <c r="BK248" s="40">
        <v>-33.68</v>
      </c>
      <c r="BL248" s="40">
        <v>-33</v>
      </c>
      <c r="BM248" s="40">
        <v>-30.79</v>
      </c>
      <c r="BN248" s="40">
        <v>-30.53</v>
      </c>
      <c r="BO248" s="40">
        <v>-33.42</v>
      </c>
      <c r="BP248" s="40">
        <v>-34.21</v>
      </c>
      <c r="BQ248" s="40">
        <v>-35.79</v>
      </c>
      <c r="BR248" s="40">
        <v>-31.58</v>
      </c>
      <c r="BS248" s="40">
        <v>1.48</v>
      </c>
      <c r="BT248" s="47">
        <v>15726603.802657129</v>
      </c>
      <c r="BU248" s="47">
        <v>41284300</v>
      </c>
      <c r="BV248" s="47">
        <v>4002586</v>
      </c>
      <c r="BW248" s="48">
        <v>2.1345200327987951E-2</v>
      </c>
    </row>
    <row r="249" spans="1:75" s="21" customFormat="1" ht="19" customHeight="1" x14ac:dyDescent="0.25">
      <c r="A249" s="40" t="s">
        <v>148</v>
      </c>
      <c r="B249" s="40" t="s">
        <v>134</v>
      </c>
      <c r="C249" s="40" t="s">
        <v>142</v>
      </c>
      <c r="D249" s="40" t="s">
        <v>109</v>
      </c>
      <c r="E249" s="40" t="s">
        <v>194</v>
      </c>
      <c r="F249" s="40" t="s">
        <v>88</v>
      </c>
      <c r="G249" s="41">
        <v>18.5840742507195</v>
      </c>
      <c r="H249" s="41">
        <v>-1.492535852860156</v>
      </c>
      <c r="I249" s="41">
        <f>(N249-O249)/O249*100</f>
        <v>29.166657560401809</v>
      </c>
      <c r="J249" s="41" t="s">
        <v>81</v>
      </c>
      <c r="K249" s="41">
        <v>1.129999995231628</v>
      </c>
      <c r="L249" s="41">
        <v>1.37</v>
      </c>
      <c r="M249" s="41">
        <v>1.3400000333786011</v>
      </c>
      <c r="N249" s="41">
        <v>1.549999952316284</v>
      </c>
      <c r="O249" s="41">
        <v>1.200000047683716</v>
      </c>
      <c r="P249" s="41">
        <v>1.320000052452087</v>
      </c>
      <c r="Q249" s="40">
        <v>1.34</v>
      </c>
      <c r="R249" s="40">
        <v>1.33</v>
      </c>
      <c r="S249" s="40">
        <v>1.32</v>
      </c>
      <c r="T249" s="40">
        <v>1.42</v>
      </c>
      <c r="U249" s="42">
        <v>1.55</v>
      </c>
      <c r="V249" s="40">
        <v>1.47</v>
      </c>
      <c r="W249" s="40">
        <v>1.44</v>
      </c>
      <c r="X249" s="40">
        <v>1.47</v>
      </c>
      <c r="Y249" s="40">
        <v>1.42</v>
      </c>
      <c r="Z249" s="40">
        <v>1.4</v>
      </c>
      <c r="AA249" s="40">
        <v>1.38</v>
      </c>
      <c r="AB249" s="40">
        <v>1.38</v>
      </c>
      <c r="AC249" s="40">
        <v>1.36</v>
      </c>
      <c r="AD249" s="40">
        <v>1.35</v>
      </c>
      <c r="AE249" s="40">
        <v>1.32</v>
      </c>
      <c r="AF249" s="40">
        <v>1.29</v>
      </c>
      <c r="AG249" s="40">
        <v>1.32</v>
      </c>
      <c r="AH249" s="40">
        <v>1.34</v>
      </c>
      <c r="AI249" s="40">
        <v>1.34</v>
      </c>
      <c r="AJ249" s="40">
        <v>1.34</v>
      </c>
      <c r="AK249" s="40">
        <v>1.29</v>
      </c>
      <c r="AL249" s="40">
        <v>1.29</v>
      </c>
      <c r="AM249" s="40">
        <v>1.32</v>
      </c>
      <c r="AN249" s="40">
        <v>1.32</v>
      </c>
      <c r="AO249" s="40">
        <v>1.32</v>
      </c>
      <c r="AP249" s="40">
        <v>1.32</v>
      </c>
      <c r="AQ249" s="40">
        <v>1.36</v>
      </c>
      <c r="AR249" s="40">
        <v>-5.22</v>
      </c>
      <c r="AS249" s="40">
        <v>-2.99</v>
      </c>
      <c r="AT249" s="40">
        <v>-2.39</v>
      </c>
      <c r="AU249" s="40">
        <v>2.99</v>
      </c>
      <c r="AV249" s="40">
        <v>8.2100000000000009</v>
      </c>
      <c r="AW249" s="40">
        <v>1.49</v>
      </c>
      <c r="AX249" s="40">
        <v>5.23</v>
      </c>
      <c r="AY249" s="40">
        <v>1.49</v>
      </c>
      <c r="AZ249" s="40">
        <v>5.22</v>
      </c>
      <c r="BA249" s="40">
        <v>0</v>
      </c>
      <c r="BB249" s="40">
        <v>1.74</v>
      </c>
      <c r="BC249" s="40">
        <v>1.87</v>
      </c>
      <c r="BD249" s="40">
        <v>0.74</v>
      </c>
      <c r="BE249" s="40">
        <v>-3.63</v>
      </c>
      <c r="BF249" s="40">
        <v>-3.72</v>
      </c>
      <c r="BG249" s="40">
        <v>-4.0999999999999996</v>
      </c>
      <c r="BH249" s="40">
        <v>-1.5</v>
      </c>
      <c r="BI249" s="40">
        <v>-2.23</v>
      </c>
      <c r="BJ249" s="40">
        <v>-1.57</v>
      </c>
      <c r="BK249" s="40">
        <v>-4.43</v>
      </c>
      <c r="BL249" s="40">
        <v>-5.21</v>
      </c>
      <c r="BM249" s="40">
        <v>-3.73</v>
      </c>
      <c r="BN249" s="40">
        <v>-4.47</v>
      </c>
      <c r="BO249" s="40">
        <v>-2.98</v>
      </c>
      <c r="BP249" s="40">
        <v>-2.99</v>
      </c>
      <c r="BQ249" s="40">
        <v>-3.73</v>
      </c>
      <c r="BR249" s="40">
        <v>1.49</v>
      </c>
      <c r="BS249" s="40">
        <v>1.33</v>
      </c>
      <c r="BT249" s="47">
        <v>33380606.83149099</v>
      </c>
      <c r="BU249" s="47">
        <v>3971700</v>
      </c>
      <c r="BV249" s="47">
        <v>9448461</v>
      </c>
      <c r="BW249" s="48">
        <v>1.142831620938055E-2</v>
      </c>
    </row>
    <row r="250" spans="1:75" s="21" customFormat="1" ht="19" customHeight="1" x14ac:dyDescent="0.25">
      <c r="A250" s="40" t="s">
        <v>195</v>
      </c>
      <c r="B250" s="40" t="s">
        <v>106</v>
      </c>
      <c r="C250" s="40" t="s">
        <v>87</v>
      </c>
      <c r="D250" s="40" t="s">
        <v>122</v>
      </c>
      <c r="E250" s="40" t="s">
        <v>194</v>
      </c>
      <c r="F250" s="40" t="s">
        <v>88</v>
      </c>
      <c r="G250" s="41">
        <v>26.206895361048751</v>
      </c>
      <c r="H250" s="41">
        <v>-15.3005510400424</v>
      </c>
      <c r="I250" s="41">
        <f>(N250-O250)/O250*100</f>
        <v>21.290326004345975</v>
      </c>
      <c r="J250" s="41" t="s">
        <v>89</v>
      </c>
      <c r="K250" s="41">
        <v>1.450000047683716</v>
      </c>
      <c r="L250" s="41">
        <v>1.51</v>
      </c>
      <c r="M250" s="41">
        <v>1.830000042915344</v>
      </c>
      <c r="N250" s="41">
        <v>1.879999995231628</v>
      </c>
      <c r="O250" s="41">
        <v>1.549999952316284</v>
      </c>
      <c r="P250" s="41">
        <v>1.549999952316284</v>
      </c>
      <c r="Q250" s="42">
        <v>1.88</v>
      </c>
      <c r="R250" s="40">
        <v>1.75</v>
      </c>
      <c r="S250" s="40">
        <v>1.73</v>
      </c>
      <c r="T250" s="40">
        <v>1.7</v>
      </c>
      <c r="U250" s="40">
        <v>1.68</v>
      </c>
      <c r="V250" s="40">
        <v>1.65</v>
      </c>
      <c r="W250" s="40">
        <v>1.63</v>
      </c>
      <c r="X250" s="40">
        <v>1.65</v>
      </c>
      <c r="Y250" s="40">
        <v>1.65</v>
      </c>
      <c r="Z250" s="40">
        <v>1.6</v>
      </c>
      <c r="AA250" s="40">
        <v>1.58</v>
      </c>
      <c r="AB250" s="40">
        <v>1.59</v>
      </c>
      <c r="AC250" s="40">
        <v>1.61</v>
      </c>
      <c r="AD250" s="40">
        <v>1.63</v>
      </c>
      <c r="AE250" s="40">
        <v>1.63</v>
      </c>
      <c r="AF250" s="40">
        <v>1.62</v>
      </c>
      <c r="AG250" s="40">
        <v>1.62</v>
      </c>
      <c r="AH250" s="40">
        <v>1.61</v>
      </c>
      <c r="AI250" s="40">
        <v>1.61</v>
      </c>
      <c r="AJ250" s="40">
        <v>1.61</v>
      </c>
      <c r="AK250" s="40">
        <v>1.61</v>
      </c>
      <c r="AL250" s="40">
        <v>1.6</v>
      </c>
      <c r="AM250" s="40">
        <v>1.6</v>
      </c>
      <c r="AN250" s="40">
        <v>1.6</v>
      </c>
      <c r="AO250" s="40">
        <v>1.6</v>
      </c>
      <c r="AP250" s="40">
        <v>1.59</v>
      </c>
      <c r="AQ250" s="40">
        <v>1.59</v>
      </c>
      <c r="AR250" s="40">
        <v>-6.01</v>
      </c>
      <c r="AS250" s="40">
        <v>-7.92</v>
      </c>
      <c r="AT250" s="40">
        <v>-8.4700000000000006</v>
      </c>
      <c r="AU250" s="40">
        <v>-8.4700000000000006</v>
      </c>
      <c r="AV250" s="40">
        <v>-11.48</v>
      </c>
      <c r="AW250" s="40">
        <v>-11.48</v>
      </c>
      <c r="AX250" s="40">
        <v>-12.16</v>
      </c>
      <c r="AY250" s="40">
        <v>-10.93</v>
      </c>
      <c r="AZ250" s="40">
        <v>-12.63</v>
      </c>
      <c r="BA250" s="40">
        <v>-13.93</v>
      </c>
      <c r="BB250" s="40">
        <v>-13.66</v>
      </c>
      <c r="BC250" s="40">
        <v>-13.39</v>
      </c>
      <c r="BD250" s="40">
        <v>-12.57</v>
      </c>
      <c r="BE250" s="40">
        <v>-10.93</v>
      </c>
      <c r="BF250" s="40">
        <v>-11.61</v>
      </c>
      <c r="BG250" s="40">
        <v>-12.02</v>
      </c>
      <c r="BH250" s="40">
        <v>-13.11</v>
      </c>
      <c r="BI250" s="40">
        <v>-12.3</v>
      </c>
      <c r="BJ250" s="40">
        <v>-12.3</v>
      </c>
      <c r="BK250" s="40">
        <v>-12.57</v>
      </c>
      <c r="BL250" s="40">
        <v>-13.11</v>
      </c>
      <c r="BM250" s="40">
        <v>-12.57</v>
      </c>
      <c r="BN250" s="40">
        <v>-12.57</v>
      </c>
      <c r="BO250" s="40">
        <v>-12.57</v>
      </c>
      <c r="BP250" s="40">
        <v>-13.11</v>
      </c>
      <c r="BQ250" s="40">
        <v>-13.11</v>
      </c>
      <c r="BR250" s="40">
        <v>-14.21</v>
      </c>
      <c r="BS250" s="40">
        <v>1.56</v>
      </c>
      <c r="BT250" s="47">
        <v>219226685.14108661</v>
      </c>
      <c r="BU250" s="47">
        <v>38548500</v>
      </c>
      <c r="BV250" s="47">
        <v>101797913</v>
      </c>
      <c r="BW250" s="48">
        <v>0.24140333800359931</v>
      </c>
    </row>
    <row r="251" spans="1:75" s="21" customFormat="1" ht="19" customHeight="1" x14ac:dyDescent="0.25">
      <c r="A251" s="40" t="s">
        <v>196</v>
      </c>
      <c r="B251" s="40" t="s">
        <v>106</v>
      </c>
      <c r="C251" s="40" t="s">
        <v>87</v>
      </c>
      <c r="D251" s="40" t="s">
        <v>98</v>
      </c>
      <c r="E251" s="40" t="s">
        <v>194</v>
      </c>
      <c r="F251" s="40" t="s">
        <v>88</v>
      </c>
      <c r="G251" s="41">
        <v>28.571422293125192</v>
      </c>
      <c r="H251" s="41">
        <v>-9.677418803518135</v>
      </c>
      <c r="I251" s="41">
        <f>(N251-O251)/O251*100</f>
        <v>29.237291859813507</v>
      </c>
      <c r="J251" s="41" t="s">
        <v>89</v>
      </c>
      <c r="K251" s="41">
        <v>2.1700000762939449</v>
      </c>
      <c r="L251" s="41">
        <v>2.39</v>
      </c>
      <c r="M251" s="41">
        <v>2.7899999618530269</v>
      </c>
      <c r="N251" s="41">
        <v>3.0499999523162842</v>
      </c>
      <c r="O251" s="41">
        <v>2.3599998950958252</v>
      </c>
      <c r="P251" s="41">
        <v>2.5199999809265141</v>
      </c>
      <c r="Q251" s="42">
        <v>3.05</v>
      </c>
      <c r="R251" s="40">
        <v>3.03</v>
      </c>
      <c r="S251" s="40">
        <v>2.73</v>
      </c>
      <c r="T251" s="40">
        <v>2.75</v>
      </c>
      <c r="U251" s="40">
        <v>2.93</v>
      </c>
      <c r="V251" s="40">
        <v>2.73</v>
      </c>
      <c r="W251" s="40">
        <v>2.75</v>
      </c>
      <c r="X251" s="40">
        <v>2.57</v>
      </c>
      <c r="Y251" s="40">
        <v>2.64</v>
      </c>
      <c r="Z251" s="40">
        <v>2.64</v>
      </c>
      <c r="AA251" s="40">
        <v>2.57</v>
      </c>
      <c r="AB251" s="40">
        <v>2.6</v>
      </c>
      <c r="AC251" s="40">
        <v>2.66</v>
      </c>
      <c r="AD251" s="40">
        <v>2.58</v>
      </c>
      <c r="AE251" s="40">
        <v>2.58</v>
      </c>
      <c r="AF251" s="40">
        <v>2.57</v>
      </c>
      <c r="AG251" s="40">
        <v>2.56</v>
      </c>
      <c r="AH251" s="40">
        <v>2.57</v>
      </c>
      <c r="AI251" s="40">
        <v>2.57</v>
      </c>
      <c r="AJ251" s="40">
        <v>2.59</v>
      </c>
      <c r="AK251" s="40">
        <v>2.6</v>
      </c>
      <c r="AL251" s="40">
        <v>2.59</v>
      </c>
      <c r="AM251" s="40">
        <v>2.48</v>
      </c>
      <c r="AN251" s="40">
        <v>2.4500000000000002</v>
      </c>
      <c r="AO251" s="40">
        <v>2.5099999999999998</v>
      </c>
      <c r="AP251" s="40">
        <v>2.5099999999999998</v>
      </c>
      <c r="AQ251" s="40">
        <v>2.5299999999999998</v>
      </c>
      <c r="AR251" s="40">
        <v>8.58</v>
      </c>
      <c r="AS251" s="40">
        <v>-3.58</v>
      </c>
      <c r="AT251" s="40">
        <v>-6.81</v>
      </c>
      <c r="AU251" s="40">
        <v>-4.66</v>
      </c>
      <c r="AV251" s="40">
        <v>-2.68</v>
      </c>
      <c r="AW251" s="40">
        <v>-2.15</v>
      </c>
      <c r="AX251" s="40">
        <v>-8.9600000000000009</v>
      </c>
      <c r="AY251" s="40">
        <v>-8.9600000000000009</v>
      </c>
      <c r="AZ251" s="40">
        <v>-5.91</v>
      </c>
      <c r="BA251" s="40">
        <v>-8.6</v>
      </c>
      <c r="BB251" s="40">
        <v>-8.6</v>
      </c>
      <c r="BC251" s="40">
        <v>-8.24</v>
      </c>
      <c r="BD251" s="40">
        <v>-7.17</v>
      </c>
      <c r="BE251" s="40">
        <v>-8.06</v>
      </c>
      <c r="BF251" s="40">
        <v>-7.89</v>
      </c>
      <c r="BG251" s="40">
        <v>-8.6</v>
      </c>
      <c r="BH251" s="40">
        <v>-8.24</v>
      </c>
      <c r="BI251" s="40">
        <v>-7.9</v>
      </c>
      <c r="BJ251" s="40">
        <v>-8.06</v>
      </c>
      <c r="BK251" s="40">
        <v>-7.35</v>
      </c>
      <c r="BL251" s="40">
        <v>-6.99</v>
      </c>
      <c r="BM251" s="40">
        <v>-14.7</v>
      </c>
      <c r="BN251" s="40">
        <v>-11.9</v>
      </c>
      <c r="BO251" s="40">
        <v>-12.54</v>
      </c>
      <c r="BP251" s="40">
        <v>-10.039999999999999</v>
      </c>
      <c r="BQ251" s="40">
        <v>-12.19</v>
      </c>
      <c r="BR251" s="40">
        <v>-10.039999999999999</v>
      </c>
      <c r="BS251" s="40">
        <v>2.4900000000000002</v>
      </c>
      <c r="BT251" s="47">
        <v>34385354.529857643</v>
      </c>
      <c r="BU251" s="47">
        <v>2800700</v>
      </c>
      <c r="BV251" s="47">
        <v>4026764</v>
      </c>
      <c r="BW251" s="48">
        <v>1.908877699313891E-2</v>
      </c>
    </row>
    <row r="252" spans="1:75" s="21" customFormat="1" ht="19" customHeight="1" x14ac:dyDescent="0.25">
      <c r="A252" s="40" t="s">
        <v>147</v>
      </c>
      <c r="B252" s="40" t="s">
        <v>96</v>
      </c>
      <c r="C252" s="40" t="s">
        <v>87</v>
      </c>
      <c r="D252" s="40" t="s">
        <v>109</v>
      </c>
      <c r="E252" s="40" t="s">
        <v>194</v>
      </c>
      <c r="F252" s="40" t="s">
        <v>88</v>
      </c>
      <c r="G252" s="41">
        <v>126.27120296423</v>
      </c>
      <c r="H252" s="41">
        <v>-38.202249849805227</v>
      </c>
      <c r="I252" s="41">
        <f>(N252-O252)/O252*100</f>
        <v>84.259252241336995</v>
      </c>
      <c r="J252" s="41" t="s">
        <v>89</v>
      </c>
      <c r="K252" s="41">
        <v>2.3599998950958252</v>
      </c>
      <c r="L252" s="41">
        <v>2.77</v>
      </c>
      <c r="M252" s="41">
        <v>5.3400001525878906</v>
      </c>
      <c r="N252" s="41">
        <v>5.9699997901916504</v>
      </c>
      <c r="O252" s="41">
        <v>3.2400000095367432</v>
      </c>
      <c r="P252" s="41">
        <v>3.2999999523162842</v>
      </c>
      <c r="Q252" s="42">
        <v>5.97</v>
      </c>
      <c r="R252" s="40">
        <v>5.17</v>
      </c>
      <c r="S252" s="40">
        <v>4.8</v>
      </c>
      <c r="T252" s="40">
        <v>4.75</v>
      </c>
      <c r="U252" s="40">
        <v>4.2</v>
      </c>
      <c r="V252" s="40">
        <v>4.0199999999999996</v>
      </c>
      <c r="W252" s="40">
        <v>3.94</v>
      </c>
      <c r="X252" s="40">
        <v>3.83</v>
      </c>
      <c r="Y252" s="40">
        <v>3.87</v>
      </c>
      <c r="Z252" s="40">
        <v>3.86</v>
      </c>
      <c r="AA252" s="40">
        <v>3.75</v>
      </c>
      <c r="AB252" s="40">
        <v>3.76</v>
      </c>
      <c r="AC252" s="40">
        <v>3.59</v>
      </c>
      <c r="AD252" s="40">
        <v>3.51</v>
      </c>
      <c r="AE252" s="40">
        <v>3.45</v>
      </c>
      <c r="AF252" s="40">
        <v>3.45</v>
      </c>
      <c r="AG252" s="40">
        <v>3.65</v>
      </c>
      <c r="AH252" s="40">
        <v>3.7</v>
      </c>
      <c r="AI252" s="40">
        <v>3.63</v>
      </c>
      <c r="AJ252" s="40">
        <v>3.5</v>
      </c>
      <c r="AK252" s="40">
        <v>3.42</v>
      </c>
      <c r="AL252" s="40">
        <v>3.39</v>
      </c>
      <c r="AM252" s="40">
        <v>3.53</v>
      </c>
      <c r="AN252" s="40">
        <v>3.47</v>
      </c>
      <c r="AO252" s="40">
        <v>3.4</v>
      </c>
      <c r="AP252" s="40">
        <v>3.43</v>
      </c>
      <c r="AQ252" s="40">
        <v>3.43</v>
      </c>
      <c r="AR252" s="40">
        <v>-4.49</v>
      </c>
      <c r="AS252" s="40">
        <v>-13.11</v>
      </c>
      <c r="AT252" s="40">
        <v>-13.48</v>
      </c>
      <c r="AU252" s="40">
        <v>-24.53</v>
      </c>
      <c r="AV252" s="40">
        <v>-27.53</v>
      </c>
      <c r="AW252" s="40">
        <v>-26.31</v>
      </c>
      <c r="AX252" s="40">
        <v>-29.03</v>
      </c>
      <c r="AY252" s="40">
        <v>-30.15</v>
      </c>
      <c r="AZ252" s="40">
        <v>-28.09</v>
      </c>
      <c r="BA252" s="40">
        <v>-31.27</v>
      </c>
      <c r="BB252" s="40">
        <v>-30.71</v>
      </c>
      <c r="BC252" s="40">
        <v>-33.33</v>
      </c>
      <c r="BD252" s="40">
        <v>-35.36</v>
      </c>
      <c r="BE252" s="40">
        <v>-35.770000000000003</v>
      </c>
      <c r="BF252" s="40">
        <v>-36.14</v>
      </c>
      <c r="BG252" s="40">
        <v>-35.770000000000003</v>
      </c>
      <c r="BH252" s="40">
        <v>-32.21</v>
      </c>
      <c r="BI252" s="40">
        <v>-32.4</v>
      </c>
      <c r="BJ252" s="40">
        <v>-35.4</v>
      </c>
      <c r="BK252" s="40">
        <v>-35.82</v>
      </c>
      <c r="BL252" s="40">
        <v>-37.270000000000003</v>
      </c>
      <c r="BM252" s="40">
        <v>-36.520000000000003</v>
      </c>
      <c r="BN252" s="40">
        <v>-35.21</v>
      </c>
      <c r="BO252" s="40">
        <v>-36.700000000000003</v>
      </c>
      <c r="BP252" s="40">
        <v>-37.39</v>
      </c>
      <c r="BQ252" s="40">
        <v>-36.520000000000003</v>
      </c>
      <c r="BR252" s="40">
        <v>-37.450000000000003</v>
      </c>
      <c r="BS252" s="40">
        <v>3.6</v>
      </c>
      <c r="BT252" s="47">
        <v>24001218.085823059</v>
      </c>
      <c r="BU252" s="47">
        <v>49197900</v>
      </c>
      <c r="BV252" s="47">
        <v>2101499</v>
      </c>
      <c r="BW252" s="48">
        <v>8.9181579434489386E-2</v>
      </c>
    </row>
    <row r="253" spans="1:75" s="21" customFormat="1" ht="19" customHeight="1" x14ac:dyDescent="0.25">
      <c r="A253" s="40" t="s">
        <v>110</v>
      </c>
      <c r="B253" s="40" t="s">
        <v>111</v>
      </c>
      <c r="C253" s="40" t="s">
        <v>87</v>
      </c>
      <c r="D253" s="40" t="s">
        <v>98</v>
      </c>
      <c r="E253" s="40" t="s">
        <v>197</v>
      </c>
      <c r="F253" s="40" t="s">
        <v>88</v>
      </c>
      <c r="G253" s="41">
        <v>19.823790813427479</v>
      </c>
      <c r="H253" s="41">
        <v>-10.294116486933831</v>
      </c>
      <c r="I253" s="41">
        <f>(N253-O253)/O253*100</f>
        <v>17.796614193361656</v>
      </c>
      <c r="J253" s="41" t="s">
        <v>89</v>
      </c>
      <c r="K253" s="41">
        <v>1.1349999904632571</v>
      </c>
      <c r="L253" s="41">
        <v>1.24</v>
      </c>
      <c r="M253" s="41">
        <v>1.360000014305115</v>
      </c>
      <c r="N253" s="41">
        <v>1.389999985694885</v>
      </c>
      <c r="O253" s="41">
        <v>1.179999947547913</v>
      </c>
      <c r="P253" s="41">
        <v>1.220000028610229</v>
      </c>
      <c r="Q253" s="42">
        <v>1.39</v>
      </c>
      <c r="R253" s="40">
        <v>1.32</v>
      </c>
      <c r="S253" s="40">
        <v>1.39</v>
      </c>
      <c r="T253" s="40">
        <v>1.37</v>
      </c>
      <c r="U253" s="40">
        <v>1.33</v>
      </c>
      <c r="V253" s="40">
        <v>1.32</v>
      </c>
      <c r="W253" s="40">
        <v>1.28</v>
      </c>
      <c r="X253" s="40">
        <v>1.26</v>
      </c>
      <c r="Y253" s="40">
        <v>1.25</v>
      </c>
      <c r="Z253" s="40">
        <v>1.24</v>
      </c>
      <c r="AA253" s="40">
        <v>1.24</v>
      </c>
      <c r="AB253" s="40">
        <v>1.26</v>
      </c>
      <c r="AC253" s="40">
        <v>1.24</v>
      </c>
      <c r="AD253" s="40">
        <v>1.23</v>
      </c>
      <c r="AE253" s="40">
        <v>1.23</v>
      </c>
      <c r="AF253" s="40">
        <v>1.25</v>
      </c>
      <c r="AG253" s="40">
        <v>1.24</v>
      </c>
      <c r="AH253" s="40">
        <v>1.23</v>
      </c>
      <c r="AI253" s="40">
        <v>1.24</v>
      </c>
      <c r="AJ253" s="40">
        <v>1.21</v>
      </c>
      <c r="AK253" s="40">
        <v>1.2</v>
      </c>
      <c r="AL253" s="40">
        <v>1.2</v>
      </c>
      <c r="AM253" s="40">
        <v>1.28</v>
      </c>
      <c r="AN253" s="40">
        <v>1.27</v>
      </c>
      <c r="AO253" s="40">
        <v>1.26</v>
      </c>
      <c r="AP253" s="40">
        <v>1.25</v>
      </c>
      <c r="AQ253" s="40">
        <v>1.24</v>
      </c>
      <c r="AR253" s="40">
        <v>-5.15</v>
      </c>
      <c r="AS253" s="40">
        <v>-5.51</v>
      </c>
      <c r="AT253" s="40">
        <v>0.74</v>
      </c>
      <c r="AU253" s="40">
        <v>-4.41</v>
      </c>
      <c r="AV253" s="40">
        <v>-3.68</v>
      </c>
      <c r="AW253" s="40">
        <v>-6.99</v>
      </c>
      <c r="AX253" s="40">
        <v>-7.72</v>
      </c>
      <c r="AY253" s="40">
        <v>-8.4600000000000009</v>
      </c>
      <c r="AZ253" s="40">
        <v>-9.3000000000000007</v>
      </c>
      <c r="BA253" s="40">
        <v>-11.02</v>
      </c>
      <c r="BB253" s="40">
        <v>-9.56</v>
      </c>
      <c r="BC253" s="40">
        <v>-9.56</v>
      </c>
      <c r="BD253" s="40">
        <v>-10.66</v>
      </c>
      <c r="BE253" s="40">
        <v>-10.59</v>
      </c>
      <c r="BF253" s="40">
        <v>-10.29</v>
      </c>
      <c r="BG253" s="40">
        <v>-9.57</v>
      </c>
      <c r="BH253" s="40">
        <v>-9.57</v>
      </c>
      <c r="BI253" s="40">
        <v>-9.7799999999999994</v>
      </c>
      <c r="BJ253" s="40">
        <v>-11.03</v>
      </c>
      <c r="BK253" s="40">
        <v>-12.5</v>
      </c>
      <c r="BL253" s="40">
        <v>-12.13</v>
      </c>
      <c r="BM253" s="40">
        <v>-12.51</v>
      </c>
      <c r="BN253" s="40">
        <v>-7.36</v>
      </c>
      <c r="BO253" s="40">
        <v>-8.82</v>
      </c>
      <c r="BP253" s="40">
        <v>-8.82</v>
      </c>
      <c r="BQ253" s="40">
        <v>-8.82</v>
      </c>
      <c r="BR253" s="40">
        <v>-10.29</v>
      </c>
      <c r="BS253" s="40">
        <v>1.18</v>
      </c>
      <c r="BT253" s="47">
        <v>53795208.565843113</v>
      </c>
      <c r="BU253" s="47">
        <v>24955700</v>
      </c>
      <c r="BV253" s="47">
        <v>31961355</v>
      </c>
      <c r="BW253" s="48">
        <v>0.1311742258737153</v>
      </c>
    </row>
    <row r="254" spans="1:75" s="21" customFormat="1" ht="19" customHeight="1" x14ac:dyDescent="0.25">
      <c r="A254" s="40" t="s">
        <v>99</v>
      </c>
      <c r="B254" s="40" t="s">
        <v>76</v>
      </c>
      <c r="C254" s="40" t="s">
        <v>87</v>
      </c>
      <c r="D254" s="40" t="s">
        <v>78</v>
      </c>
      <c r="E254" s="40" t="s">
        <v>197</v>
      </c>
      <c r="F254" s="40" t="s">
        <v>88</v>
      </c>
      <c r="G254" s="41">
        <v>21.118014307928249</v>
      </c>
      <c r="H254" s="41">
        <v>-13.333332518227101</v>
      </c>
      <c r="I254" s="41">
        <f>(N254-O254)/O254*100</f>
        <v>26.923082801247222</v>
      </c>
      <c r="J254" s="41" t="s">
        <v>89</v>
      </c>
      <c r="K254" s="41">
        <v>1.610000014305115</v>
      </c>
      <c r="L254" s="41">
        <v>1.29</v>
      </c>
      <c r="M254" s="41">
        <v>1.950000047683716</v>
      </c>
      <c r="N254" s="41">
        <v>1.9800000190734861</v>
      </c>
      <c r="O254" s="41">
        <v>1.559999942779541</v>
      </c>
      <c r="P254" s="41">
        <v>1.690000057220459</v>
      </c>
      <c r="Q254" s="42">
        <v>1.95</v>
      </c>
      <c r="R254" s="40">
        <v>1.88</v>
      </c>
      <c r="S254" s="40">
        <v>1.93</v>
      </c>
      <c r="T254" s="40">
        <v>1.88</v>
      </c>
      <c r="U254" s="40">
        <v>1.8</v>
      </c>
      <c r="V254" s="40">
        <v>1.82</v>
      </c>
      <c r="W254" s="40">
        <v>1.82</v>
      </c>
      <c r="X254" s="40">
        <v>1.74</v>
      </c>
      <c r="Y254" s="40">
        <v>1.73</v>
      </c>
      <c r="Z254" s="40">
        <v>1.68</v>
      </c>
      <c r="AA254" s="40">
        <v>1.61</v>
      </c>
      <c r="AB254" s="40">
        <v>1.69</v>
      </c>
      <c r="AC254" s="40">
        <v>1.66</v>
      </c>
      <c r="AD254" s="40">
        <v>1.66</v>
      </c>
      <c r="AE254" s="40">
        <v>1.66</v>
      </c>
      <c r="AF254" s="40">
        <v>1.64</v>
      </c>
      <c r="AG254" s="40">
        <v>1.62</v>
      </c>
      <c r="AH254" s="40">
        <v>1.66</v>
      </c>
      <c r="AI254" s="40">
        <v>1.77</v>
      </c>
      <c r="AJ254" s="40">
        <v>1.72</v>
      </c>
      <c r="AK254" s="40">
        <v>1.68</v>
      </c>
      <c r="AL254" s="40">
        <v>1.67</v>
      </c>
      <c r="AM254" s="40">
        <v>1.67</v>
      </c>
      <c r="AN254" s="40">
        <v>1.7</v>
      </c>
      <c r="AO254" s="40">
        <v>1.69</v>
      </c>
      <c r="AP254" s="40">
        <v>1.69</v>
      </c>
      <c r="AQ254" s="40">
        <v>1.69</v>
      </c>
      <c r="AR254" s="40">
        <v>-7.18</v>
      </c>
      <c r="AS254" s="40">
        <v>-4.0999999999999996</v>
      </c>
      <c r="AT254" s="40">
        <v>-5.52</v>
      </c>
      <c r="AU254" s="40">
        <v>-8.4700000000000006</v>
      </c>
      <c r="AV254" s="40">
        <v>-11.79</v>
      </c>
      <c r="AW254" s="40">
        <v>-8.2100000000000009</v>
      </c>
      <c r="AX254" s="40">
        <v>-10.87</v>
      </c>
      <c r="AY254" s="40">
        <v>-11.4</v>
      </c>
      <c r="AZ254" s="40">
        <v>-15.38</v>
      </c>
      <c r="BA254" s="40">
        <v>-18.72</v>
      </c>
      <c r="BB254" s="40">
        <v>-17.54</v>
      </c>
      <c r="BC254" s="40">
        <v>-14.89</v>
      </c>
      <c r="BD254" s="40">
        <v>-17.350000000000001</v>
      </c>
      <c r="BE254" s="40">
        <v>-14.87</v>
      </c>
      <c r="BF254" s="40">
        <v>-16.149999999999999</v>
      </c>
      <c r="BG254" s="40">
        <v>-17.440000000000001</v>
      </c>
      <c r="BH254" s="40">
        <v>-17.440000000000001</v>
      </c>
      <c r="BI254" s="40">
        <v>-15.13</v>
      </c>
      <c r="BJ254" s="40">
        <v>-11.92</v>
      </c>
      <c r="BK254" s="40">
        <v>-14.82</v>
      </c>
      <c r="BL254" s="40">
        <v>-15.38</v>
      </c>
      <c r="BM254" s="40">
        <v>-15.42</v>
      </c>
      <c r="BN254" s="40">
        <v>-14.36</v>
      </c>
      <c r="BO254" s="40">
        <v>-13.46</v>
      </c>
      <c r="BP254" s="40">
        <v>-13.61</v>
      </c>
      <c r="BQ254" s="40">
        <v>-13.85</v>
      </c>
      <c r="BR254" s="40">
        <v>-13.59</v>
      </c>
      <c r="BS254" s="40">
        <v>1.63</v>
      </c>
      <c r="BT254" s="47">
        <v>277473306.78510672</v>
      </c>
      <c r="BU254" s="47">
        <v>82578800</v>
      </c>
      <c r="BV254" s="47">
        <v>132238698</v>
      </c>
      <c r="BW254" s="48">
        <v>8.0863243224006939E-2</v>
      </c>
    </row>
    <row r="255" spans="1:75" s="21" customFormat="1" ht="19" customHeight="1" x14ac:dyDescent="0.25">
      <c r="A255" s="40" t="s">
        <v>198</v>
      </c>
      <c r="B255" s="40" t="s">
        <v>111</v>
      </c>
      <c r="C255" s="40" t="s">
        <v>87</v>
      </c>
      <c r="D255" s="40" t="s">
        <v>125</v>
      </c>
      <c r="E255" s="40" t="s">
        <v>197</v>
      </c>
      <c r="F255" s="40" t="s">
        <v>88</v>
      </c>
      <c r="G255" s="41">
        <v>22.377623465812551</v>
      </c>
      <c r="H255" s="41">
        <v>-11.8095216296968</v>
      </c>
      <c r="I255" s="41">
        <f>(N255-O255)/O255*100</f>
        <v>19.047623166717848</v>
      </c>
      <c r="J255" s="41" t="s">
        <v>89</v>
      </c>
      <c r="K255" s="41">
        <v>4.2899999618530273</v>
      </c>
      <c r="L255" s="41">
        <v>5.1100000000000003</v>
      </c>
      <c r="M255" s="41">
        <v>5.25</v>
      </c>
      <c r="N255" s="41">
        <v>5.25</v>
      </c>
      <c r="O255" s="41">
        <v>4.4099998474121094</v>
      </c>
      <c r="P255" s="41">
        <v>4.630000114440918</v>
      </c>
      <c r="Q255" s="42">
        <v>5.25</v>
      </c>
      <c r="R255" s="40">
        <v>4.97</v>
      </c>
      <c r="S255" s="40">
        <v>5.15</v>
      </c>
      <c r="T255" s="40">
        <v>4.96</v>
      </c>
      <c r="U255" s="40">
        <v>4.78</v>
      </c>
      <c r="V255" s="40">
        <v>4.7</v>
      </c>
      <c r="W255" s="40">
        <v>4.6100000000000003</v>
      </c>
      <c r="X255" s="40">
        <v>4.57</v>
      </c>
      <c r="Y255" s="40">
        <v>4.57</v>
      </c>
      <c r="Z255" s="40">
        <v>4.63</v>
      </c>
      <c r="AA255" s="40">
        <v>4.67</v>
      </c>
      <c r="AB255" s="40">
        <v>4.6500000000000004</v>
      </c>
      <c r="AC255" s="40">
        <v>4.5199999999999996</v>
      </c>
      <c r="AD255" s="40">
        <v>4.59</v>
      </c>
      <c r="AE255" s="40">
        <v>4.55</v>
      </c>
      <c r="AF255" s="40">
        <v>4.5999999999999996</v>
      </c>
      <c r="AG255" s="40">
        <v>4.74</v>
      </c>
      <c r="AH255" s="40">
        <v>4.95</v>
      </c>
      <c r="AI255" s="40">
        <v>4.82</v>
      </c>
      <c r="AJ255" s="40">
        <v>4.7</v>
      </c>
      <c r="AK255" s="40">
        <v>4.68</v>
      </c>
      <c r="AL255" s="40">
        <v>4.68</v>
      </c>
      <c r="AM255" s="40">
        <v>4.53</v>
      </c>
      <c r="AN255" s="40">
        <v>4.59</v>
      </c>
      <c r="AO255" s="40">
        <v>4.74</v>
      </c>
      <c r="AP255" s="40">
        <v>4.6900000000000004</v>
      </c>
      <c r="AQ255" s="40">
        <v>4.6500000000000004</v>
      </c>
      <c r="AR255" s="40">
        <v>-6.29</v>
      </c>
      <c r="AS255" s="40">
        <v>-6.29</v>
      </c>
      <c r="AT255" s="40">
        <v>-6.86</v>
      </c>
      <c r="AU255" s="40">
        <v>-11.43</v>
      </c>
      <c r="AV255" s="40">
        <v>-10.38</v>
      </c>
      <c r="AW255" s="40">
        <v>-12.57</v>
      </c>
      <c r="AX255" s="40">
        <v>-13.05</v>
      </c>
      <c r="AY255" s="40">
        <v>-14.38</v>
      </c>
      <c r="AZ255" s="40">
        <v>-12.95</v>
      </c>
      <c r="BA255" s="40">
        <v>-13.33</v>
      </c>
      <c r="BB255" s="40">
        <v>-11.05</v>
      </c>
      <c r="BC255" s="40">
        <v>-15.05</v>
      </c>
      <c r="BD255" s="40">
        <v>-14.76</v>
      </c>
      <c r="BE255" s="40">
        <v>-13.33</v>
      </c>
      <c r="BF255" s="40">
        <v>-14.48</v>
      </c>
      <c r="BG255" s="40">
        <v>-12.54</v>
      </c>
      <c r="BH255" s="40">
        <v>-11.52</v>
      </c>
      <c r="BI255" s="40">
        <v>-7.96</v>
      </c>
      <c r="BJ255" s="40">
        <v>-12.13</v>
      </c>
      <c r="BK255" s="40">
        <v>-11.33</v>
      </c>
      <c r="BL255" s="40">
        <v>-11.62</v>
      </c>
      <c r="BM255" s="40">
        <v>-13.33</v>
      </c>
      <c r="BN255" s="40">
        <v>-13.9</v>
      </c>
      <c r="BO255" s="40">
        <v>-12.95</v>
      </c>
      <c r="BP255" s="40">
        <v>-10.67</v>
      </c>
      <c r="BQ255" s="40">
        <v>-12.19</v>
      </c>
      <c r="BR255" s="40">
        <v>-12</v>
      </c>
      <c r="BS255" s="40">
        <v>4.47</v>
      </c>
      <c r="BT255" s="47">
        <v>92990100</v>
      </c>
      <c r="BU255" s="47">
        <v>1114300</v>
      </c>
      <c r="BV255" s="47">
        <v>12011214</v>
      </c>
      <c r="BW255" s="48">
        <v>9.8745222589490117E-3</v>
      </c>
    </row>
    <row r="256" spans="1:75" s="21" customFormat="1" ht="19" customHeight="1" x14ac:dyDescent="0.25">
      <c r="A256" s="40" t="s">
        <v>199</v>
      </c>
      <c r="B256" s="40" t="s">
        <v>106</v>
      </c>
      <c r="C256" s="40" t="s">
        <v>200</v>
      </c>
      <c r="D256" s="40" t="s">
        <v>109</v>
      </c>
      <c r="E256" s="40" t="s">
        <v>197</v>
      </c>
      <c r="F256" s="40" t="s">
        <v>88</v>
      </c>
      <c r="G256" s="41">
        <v>22.69938686200998</v>
      </c>
      <c r="H256" s="41">
        <v>-15.54999947547913</v>
      </c>
      <c r="I256" s="41">
        <f>(N256-O256)/O256*100</f>
        <v>21.21212296358922</v>
      </c>
      <c r="J256" s="41" t="s">
        <v>89</v>
      </c>
      <c r="K256" s="41">
        <v>6.5199999809265137</v>
      </c>
      <c r="L256" s="41">
        <v>6.52</v>
      </c>
      <c r="M256" s="41">
        <v>8</v>
      </c>
      <c r="N256" s="41">
        <v>8</v>
      </c>
      <c r="O256" s="41">
        <v>6.5999999046325684</v>
      </c>
      <c r="P256" s="41">
        <v>6.7560000419616699</v>
      </c>
      <c r="Q256" s="42">
        <v>8</v>
      </c>
      <c r="R256" s="40">
        <v>7.54</v>
      </c>
      <c r="S256" s="40">
        <v>7.54</v>
      </c>
      <c r="T256" s="40">
        <v>7.54</v>
      </c>
      <c r="U256" s="40">
        <v>7.54</v>
      </c>
      <c r="V256" s="40">
        <v>7.98</v>
      </c>
      <c r="W256" s="40">
        <v>7.98</v>
      </c>
      <c r="X256" s="40">
        <v>7.98</v>
      </c>
      <c r="Y256" s="40">
        <v>7.98</v>
      </c>
      <c r="Z256" s="40">
        <v>7.59</v>
      </c>
      <c r="AA256" s="40">
        <v>7.59</v>
      </c>
      <c r="AB256" s="40">
        <v>7.28</v>
      </c>
      <c r="AC256" s="40">
        <v>7.28</v>
      </c>
      <c r="AD256" s="40">
        <v>7.28</v>
      </c>
      <c r="AE256" s="40">
        <v>7.28</v>
      </c>
      <c r="AF256" s="40">
        <v>7.28</v>
      </c>
      <c r="AG256" s="40">
        <v>7.28</v>
      </c>
      <c r="AH256" s="40">
        <v>6.65</v>
      </c>
      <c r="AI256" s="40">
        <v>6.65</v>
      </c>
      <c r="AJ256" s="40">
        <v>6.65</v>
      </c>
      <c r="AK256" s="40">
        <v>6.65</v>
      </c>
      <c r="AL256" s="40">
        <v>6.65</v>
      </c>
      <c r="AM256" s="40">
        <v>6.65</v>
      </c>
      <c r="AN256" s="40">
        <v>6.65</v>
      </c>
      <c r="AO256" s="40">
        <v>6.65</v>
      </c>
      <c r="AP256" s="40">
        <v>6.65</v>
      </c>
      <c r="AQ256" s="40">
        <v>6.76</v>
      </c>
      <c r="AR256" s="40">
        <v>0</v>
      </c>
      <c r="AS256" s="40">
        <v>-5.75</v>
      </c>
      <c r="AT256" s="40">
        <v>-5.75</v>
      </c>
      <c r="AU256" s="40">
        <v>-5.75</v>
      </c>
      <c r="AV256" s="40">
        <v>-5.75</v>
      </c>
      <c r="AW256" s="40">
        <v>-0.25</v>
      </c>
      <c r="AX256" s="40">
        <v>-0.25</v>
      </c>
      <c r="AY256" s="40">
        <v>-0.25</v>
      </c>
      <c r="AZ256" s="40">
        <v>-0.25</v>
      </c>
      <c r="BA256" s="40">
        <v>-5.12</v>
      </c>
      <c r="BB256" s="40">
        <v>-5.12</v>
      </c>
      <c r="BC256" s="40">
        <v>-10</v>
      </c>
      <c r="BD256" s="40">
        <v>-10</v>
      </c>
      <c r="BE256" s="40">
        <v>-10</v>
      </c>
      <c r="BF256" s="40">
        <v>-10</v>
      </c>
      <c r="BG256" s="40">
        <v>-10</v>
      </c>
      <c r="BH256" s="40">
        <v>-10</v>
      </c>
      <c r="BI256" s="40">
        <v>-16.87</v>
      </c>
      <c r="BJ256" s="40">
        <v>-16.87</v>
      </c>
      <c r="BK256" s="40">
        <v>-16.87</v>
      </c>
      <c r="BL256" s="40">
        <v>-16.87</v>
      </c>
      <c r="BM256" s="40">
        <v>-16.87</v>
      </c>
      <c r="BN256" s="40">
        <v>-16.87</v>
      </c>
      <c r="BO256" s="40">
        <v>-16.87</v>
      </c>
      <c r="BP256" s="40">
        <v>-16.87</v>
      </c>
      <c r="BQ256" s="40">
        <v>-16.87</v>
      </c>
      <c r="BR256" s="40">
        <v>-15.55</v>
      </c>
      <c r="BS256" s="40">
        <v>7.77</v>
      </c>
      <c r="BT256" s="47">
        <v>179397600</v>
      </c>
      <c r="BU256" s="47">
        <v>2500</v>
      </c>
      <c r="BV256" s="47">
        <v>11263021</v>
      </c>
      <c r="BW256" s="48">
        <v>6.8098958529865124E-5</v>
      </c>
    </row>
    <row r="257" spans="1:75" s="21" customFormat="1" ht="19" customHeight="1" x14ac:dyDescent="0.25">
      <c r="A257" s="40" t="s">
        <v>202</v>
      </c>
      <c r="B257" s="40" t="s">
        <v>106</v>
      </c>
      <c r="C257" s="40" t="s">
        <v>87</v>
      </c>
      <c r="D257" s="40" t="s">
        <v>98</v>
      </c>
      <c r="E257" s="40" t="s">
        <v>197</v>
      </c>
      <c r="F257" s="40" t="s">
        <v>88</v>
      </c>
      <c r="G257" s="41">
        <v>56.695656154466711</v>
      </c>
      <c r="H257" s="41">
        <v>-0.55494105954166473</v>
      </c>
      <c r="I257" s="41">
        <f>(N257-O257)/O257*100</f>
        <v>58.29959222378325</v>
      </c>
      <c r="J257" s="41" t="s">
        <v>81</v>
      </c>
      <c r="K257" s="41">
        <v>5.75</v>
      </c>
      <c r="L257" s="41">
        <v>6.06</v>
      </c>
      <c r="M257" s="41">
        <v>9.0100002288818359</v>
      </c>
      <c r="N257" s="41">
        <v>11.72999954223633</v>
      </c>
      <c r="O257" s="41">
        <v>7.4099998474121094</v>
      </c>
      <c r="P257" s="41">
        <v>8.9600000381469727</v>
      </c>
      <c r="Q257" s="40">
        <v>9.67</v>
      </c>
      <c r="R257" s="40">
        <v>8.6199999999999992</v>
      </c>
      <c r="S257" s="40">
        <v>8.18</v>
      </c>
      <c r="T257" s="40">
        <v>10.15</v>
      </c>
      <c r="U257" s="40">
        <v>10.25</v>
      </c>
      <c r="V257" s="40">
        <v>9.5</v>
      </c>
      <c r="W257" s="40">
        <v>11.1</v>
      </c>
      <c r="X257" s="42">
        <v>11.73</v>
      </c>
      <c r="Y257" s="40">
        <v>11.45</v>
      </c>
      <c r="Z257" s="40">
        <v>10.75</v>
      </c>
      <c r="AA257" s="40">
        <v>11.4</v>
      </c>
      <c r="AB257" s="40">
        <v>11.15</v>
      </c>
      <c r="AC257" s="40">
        <v>10.35</v>
      </c>
      <c r="AD257" s="40">
        <v>10.48</v>
      </c>
      <c r="AE257" s="40">
        <v>10.16</v>
      </c>
      <c r="AF257" s="40">
        <v>10.16</v>
      </c>
      <c r="AG257" s="40">
        <v>9.32</v>
      </c>
      <c r="AH257" s="40">
        <v>9.8000000000000007</v>
      </c>
      <c r="AI257" s="40">
        <v>9.4</v>
      </c>
      <c r="AJ257" s="40">
        <v>9.3699999999999992</v>
      </c>
      <c r="AK257" s="40">
        <v>9.1999999999999993</v>
      </c>
      <c r="AL257" s="40">
        <v>8.74</v>
      </c>
      <c r="AM257" s="40">
        <v>8.6</v>
      </c>
      <c r="AN257" s="40">
        <v>8.49</v>
      </c>
      <c r="AO257" s="40">
        <v>8.68</v>
      </c>
      <c r="AP257" s="40">
        <v>8.98</v>
      </c>
      <c r="AQ257" s="40">
        <v>9.18</v>
      </c>
      <c r="AR257" s="40">
        <v>-6.44</v>
      </c>
      <c r="AS257" s="40">
        <v>-11.74</v>
      </c>
      <c r="AT257" s="40">
        <v>-11.76</v>
      </c>
      <c r="AU257" s="40">
        <v>8.99</v>
      </c>
      <c r="AV257" s="40">
        <v>-7.07</v>
      </c>
      <c r="AW257" s="40">
        <v>-0.65</v>
      </c>
      <c r="AX257" s="40">
        <v>21.28</v>
      </c>
      <c r="AY257" s="40">
        <v>19.489999999999998</v>
      </c>
      <c r="AZ257" s="40">
        <v>14.1</v>
      </c>
      <c r="BA257" s="40">
        <v>11.21</v>
      </c>
      <c r="BB257" s="40">
        <v>22.35</v>
      </c>
      <c r="BC257" s="40">
        <v>14.65</v>
      </c>
      <c r="BD257" s="40">
        <v>10.49</v>
      </c>
      <c r="BE257" s="40">
        <v>12.11</v>
      </c>
      <c r="BF257" s="40">
        <v>12.5</v>
      </c>
      <c r="BG257" s="40">
        <v>3.09</v>
      </c>
      <c r="BH257" s="40">
        <v>3.22</v>
      </c>
      <c r="BI257" s="40">
        <v>1.83</v>
      </c>
      <c r="BJ257" s="40">
        <v>0.78</v>
      </c>
      <c r="BK257" s="40">
        <v>1.66</v>
      </c>
      <c r="BL257" s="40">
        <v>-5.44</v>
      </c>
      <c r="BM257" s="40">
        <v>-8.44</v>
      </c>
      <c r="BN257" s="40">
        <v>-5.88</v>
      </c>
      <c r="BO257" s="40">
        <v>-7.21</v>
      </c>
      <c r="BP257" s="40">
        <v>-5.1100000000000003</v>
      </c>
      <c r="BQ257" s="40">
        <v>-2.33</v>
      </c>
      <c r="BR257" s="40">
        <v>-0.33</v>
      </c>
      <c r="BS257" s="40">
        <v>8.1999999999999993</v>
      </c>
      <c r="BT257" s="47">
        <v>29127618.839931492</v>
      </c>
      <c r="BU257" s="47">
        <v>31201600</v>
      </c>
      <c r="BV257" s="47">
        <v>2414393</v>
      </c>
      <c r="BW257" s="48">
        <v>6.8445774983608723E-2</v>
      </c>
    </row>
    <row r="258" spans="1:75" s="21" customFormat="1" ht="19" customHeight="1" x14ac:dyDescent="0.25">
      <c r="A258" s="40" t="s">
        <v>204</v>
      </c>
      <c r="B258" s="40" t="s">
        <v>76</v>
      </c>
      <c r="C258" s="40" t="s">
        <v>205</v>
      </c>
      <c r="D258" s="40" t="s">
        <v>98</v>
      </c>
      <c r="E258" s="40" t="s">
        <v>206</v>
      </c>
      <c r="F258" s="40" t="s">
        <v>88</v>
      </c>
      <c r="G258" s="41">
        <v>15.118405011775881</v>
      </c>
      <c r="H258" s="41">
        <v>-7.2784814185542919</v>
      </c>
      <c r="I258" s="41">
        <f>(N258-O258)/O258*100</f>
        <v>12.056743284987045</v>
      </c>
      <c r="J258" s="41" t="s">
        <v>89</v>
      </c>
      <c r="K258" s="41">
        <v>2.744999885559082</v>
      </c>
      <c r="L258" s="41">
        <v>2.89</v>
      </c>
      <c r="M258" s="41">
        <v>3.160000085830688</v>
      </c>
      <c r="N258" s="41">
        <v>3.160000085830688</v>
      </c>
      <c r="O258" s="41">
        <v>2.8199999332427979</v>
      </c>
      <c r="P258" s="41">
        <v>2.9300000667572021</v>
      </c>
      <c r="Q258" s="42">
        <v>3.16</v>
      </c>
      <c r="R258" s="40">
        <v>2.96</v>
      </c>
      <c r="S258" s="40">
        <v>3</v>
      </c>
      <c r="T258" s="40">
        <v>2.98</v>
      </c>
      <c r="U258" s="40">
        <v>2.95</v>
      </c>
      <c r="V258" s="40">
        <v>2.87</v>
      </c>
      <c r="W258" s="40">
        <v>2.85</v>
      </c>
      <c r="X258" s="40">
        <v>2.88</v>
      </c>
      <c r="Y258" s="40">
        <v>2.94</v>
      </c>
      <c r="Z258" s="40">
        <v>2.94</v>
      </c>
      <c r="AA258" s="40">
        <v>2.93</v>
      </c>
      <c r="AB258" s="40">
        <v>2.86</v>
      </c>
      <c r="AC258" s="40">
        <v>2.85</v>
      </c>
      <c r="AD258" s="40">
        <v>2.93</v>
      </c>
      <c r="AE258" s="40">
        <v>2.92</v>
      </c>
      <c r="AF258" s="40">
        <v>2.86</v>
      </c>
      <c r="AG258" s="40">
        <v>2.9</v>
      </c>
      <c r="AH258" s="40">
        <v>2.92</v>
      </c>
      <c r="AI258" s="40">
        <v>2.87</v>
      </c>
      <c r="AJ258" s="40">
        <v>2.89</v>
      </c>
      <c r="AK258" s="40">
        <v>2.88</v>
      </c>
      <c r="AL258" s="40">
        <v>2.88</v>
      </c>
      <c r="AM258" s="40">
        <v>2.88</v>
      </c>
      <c r="AN258" s="40">
        <v>2.87</v>
      </c>
      <c r="AO258" s="40">
        <v>2.89</v>
      </c>
      <c r="AP258" s="40">
        <v>2.9</v>
      </c>
      <c r="AQ258" s="40">
        <v>2.94</v>
      </c>
      <c r="AR258" s="40">
        <v>-5.0599999999999996</v>
      </c>
      <c r="AS258" s="40">
        <v>-8.2200000000000006</v>
      </c>
      <c r="AT258" s="40">
        <v>-6.65</v>
      </c>
      <c r="AU258" s="40">
        <v>-7.28</v>
      </c>
      <c r="AV258" s="40">
        <v>-9.18</v>
      </c>
      <c r="AW258" s="40">
        <v>-9.49</v>
      </c>
      <c r="AX258" s="40">
        <v>-9.81</v>
      </c>
      <c r="AY258" s="40">
        <v>-8.86</v>
      </c>
      <c r="AZ258" s="40">
        <v>-6.96</v>
      </c>
      <c r="BA258" s="40">
        <v>-6.96</v>
      </c>
      <c r="BB258" s="40">
        <v>-7.28</v>
      </c>
      <c r="BC258" s="40">
        <v>-9.49</v>
      </c>
      <c r="BD258" s="40">
        <v>-10.44</v>
      </c>
      <c r="BE258" s="40">
        <v>-7.28</v>
      </c>
      <c r="BF258" s="40">
        <v>-9.4600000000000009</v>
      </c>
      <c r="BG258" s="40">
        <v>-9.49</v>
      </c>
      <c r="BH258" s="40">
        <v>-8.23</v>
      </c>
      <c r="BI258" s="40">
        <v>-9.49</v>
      </c>
      <c r="BJ258" s="40">
        <v>-9.18</v>
      </c>
      <c r="BK258" s="40">
        <v>-8.5399999999999991</v>
      </c>
      <c r="BL258" s="40">
        <v>-8.86</v>
      </c>
      <c r="BM258" s="40">
        <v>-8.86</v>
      </c>
      <c r="BN258" s="40">
        <v>-8.86</v>
      </c>
      <c r="BO258" s="40">
        <v>-9.18</v>
      </c>
      <c r="BP258" s="40">
        <v>-8.5399999999999991</v>
      </c>
      <c r="BQ258" s="40">
        <v>-8.23</v>
      </c>
      <c r="BR258" s="40">
        <v>-7.28</v>
      </c>
      <c r="BS258" s="40">
        <v>2.84</v>
      </c>
      <c r="BT258" s="47">
        <v>59294873.610544197</v>
      </c>
      <c r="BU258" s="47">
        <v>78000</v>
      </c>
      <c r="BV258" s="47">
        <v>8533579</v>
      </c>
      <c r="BW258" s="48">
        <v>1.101413603834921E-3</v>
      </c>
    </row>
    <row r="259" spans="1:75" s="21" customFormat="1" ht="19" customHeight="1" x14ac:dyDescent="0.25">
      <c r="A259" s="40" t="s">
        <v>208</v>
      </c>
      <c r="B259" s="40" t="s">
        <v>106</v>
      </c>
      <c r="C259" s="40" t="s">
        <v>87</v>
      </c>
      <c r="D259" s="40" t="s">
        <v>125</v>
      </c>
      <c r="E259" s="40" t="s">
        <v>206</v>
      </c>
      <c r="F259" s="40" t="s">
        <v>88</v>
      </c>
      <c r="G259" s="41">
        <v>18.715999407663411</v>
      </c>
      <c r="H259" s="41">
        <v>-2.8414250254633671</v>
      </c>
      <c r="I259" s="41">
        <f>(N259-O259)/O259*100</f>
        <v>13.475176688218582</v>
      </c>
      <c r="J259" s="41" t="s">
        <v>81</v>
      </c>
      <c r="K259" s="41">
        <v>9.1899995803833008</v>
      </c>
      <c r="L259" s="41">
        <v>8.44</v>
      </c>
      <c r="M259" s="41">
        <v>10.909999847412109</v>
      </c>
      <c r="N259" s="41">
        <v>11.19999980926514</v>
      </c>
      <c r="O259" s="41">
        <v>9.869999885559082</v>
      </c>
      <c r="P259" s="41">
        <v>10.60000038146973</v>
      </c>
      <c r="Q259" s="40">
        <v>10.99</v>
      </c>
      <c r="R259" s="40">
        <v>10.57</v>
      </c>
      <c r="S259" s="42">
        <v>11.2</v>
      </c>
      <c r="T259" s="40">
        <v>10.58</v>
      </c>
      <c r="U259" s="40">
        <v>10.83</v>
      </c>
      <c r="V259" s="40">
        <v>10.86</v>
      </c>
      <c r="W259" s="40">
        <v>10.41</v>
      </c>
      <c r="X259" s="40">
        <v>10.67</v>
      </c>
      <c r="Y259" s="40">
        <v>10.72</v>
      </c>
      <c r="Z259" s="40">
        <v>10.8</v>
      </c>
      <c r="AA259" s="40">
        <v>10.8</v>
      </c>
      <c r="AB259" s="40">
        <v>10.68</v>
      </c>
      <c r="AC259" s="40">
        <v>10.94</v>
      </c>
      <c r="AD259" s="40">
        <v>10.95</v>
      </c>
      <c r="AE259" s="40">
        <v>10.65</v>
      </c>
      <c r="AF259" s="40">
        <v>10.59</v>
      </c>
      <c r="AG259" s="40">
        <v>10.54</v>
      </c>
      <c r="AH259" s="40">
        <v>10.49</v>
      </c>
      <c r="AI259" s="40">
        <v>10.39</v>
      </c>
      <c r="AJ259" s="40">
        <v>10.43</v>
      </c>
      <c r="AK259" s="40">
        <v>10.42</v>
      </c>
      <c r="AL259" s="40">
        <v>10.48</v>
      </c>
      <c r="AM259" s="40">
        <v>10.53</v>
      </c>
      <c r="AN259" s="40">
        <v>10.62</v>
      </c>
      <c r="AO259" s="40">
        <v>10.59</v>
      </c>
      <c r="AP259" s="40">
        <v>10.58</v>
      </c>
      <c r="AQ259" s="40">
        <v>10.65</v>
      </c>
      <c r="AR259" s="40">
        <v>-4.4000000000000004</v>
      </c>
      <c r="AS259" s="40">
        <v>-7.24</v>
      </c>
      <c r="AT259" s="40">
        <v>-3.02</v>
      </c>
      <c r="AU259" s="40">
        <v>-4.67</v>
      </c>
      <c r="AV259" s="40">
        <v>-0.87</v>
      </c>
      <c r="AW259" s="40">
        <v>-6.41</v>
      </c>
      <c r="AX259" s="40">
        <v>-6.05</v>
      </c>
      <c r="AY259" s="40">
        <v>-2.2599999999999998</v>
      </c>
      <c r="AZ259" s="40">
        <v>-4.3499999999999996</v>
      </c>
      <c r="BA259" s="40">
        <v>-2.4700000000000002</v>
      </c>
      <c r="BB259" s="40">
        <v>-2.57</v>
      </c>
      <c r="BC259" s="40">
        <v>-2.4300000000000002</v>
      </c>
      <c r="BD259" s="40">
        <v>0.18</v>
      </c>
      <c r="BE259" s="40">
        <v>-2.75</v>
      </c>
      <c r="BF259" s="40">
        <v>-2.7</v>
      </c>
      <c r="BG259" s="40">
        <v>-3.48</v>
      </c>
      <c r="BH259" s="40">
        <v>-4.12</v>
      </c>
      <c r="BI259" s="40">
        <v>-5.55</v>
      </c>
      <c r="BJ259" s="40">
        <v>-5.82</v>
      </c>
      <c r="BK259" s="40">
        <v>-5.22</v>
      </c>
      <c r="BL259" s="40">
        <v>-4.49</v>
      </c>
      <c r="BM259" s="40">
        <v>-5.0999999999999996</v>
      </c>
      <c r="BN259" s="40">
        <v>-3.94</v>
      </c>
      <c r="BO259" s="40">
        <v>-3.04</v>
      </c>
      <c r="BP259" s="40">
        <v>-3.59</v>
      </c>
      <c r="BQ259" s="40">
        <v>-3.12</v>
      </c>
      <c r="BR259" s="40">
        <v>-2.84</v>
      </c>
      <c r="BS259" s="40">
        <v>10.06</v>
      </c>
      <c r="BT259" s="47">
        <v>349147270.11680597</v>
      </c>
      <c r="BU259" s="47">
        <v>6409200</v>
      </c>
      <c r="BV259" s="47">
        <v>12067585</v>
      </c>
      <c r="BW259" s="48">
        <v>0.27697057862032881</v>
      </c>
    </row>
    <row r="260" spans="1:75" s="21" customFormat="1" ht="19" customHeight="1" x14ac:dyDescent="0.25">
      <c r="A260" s="40" t="s">
        <v>209</v>
      </c>
      <c r="B260" s="40" t="s">
        <v>96</v>
      </c>
      <c r="C260" s="40" t="s">
        <v>87</v>
      </c>
      <c r="D260" s="40" t="s">
        <v>78</v>
      </c>
      <c r="E260" s="40" t="s">
        <v>206</v>
      </c>
      <c r="F260" s="40" t="s">
        <v>88</v>
      </c>
      <c r="G260" s="41">
        <v>23.32677087748927</v>
      </c>
      <c r="H260" s="41">
        <v>-3.6711895287318939</v>
      </c>
      <c r="I260" s="41">
        <f>(N260-O260)/O260*100</f>
        <v>22.250424554516297</v>
      </c>
      <c r="J260" s="41" t="s">
        <v>81</v>
      </c>
      <c r="K260" s="41">
        <v>10.159999847412109</v>
      </c>
      <c r="L260" s="41">
        <v>11.24</v>
      </c>
      <c r="M260" s="41">
        <v>12.52999973297119</v>
      </c>
      <c r="N260" s="41">
        <v>14.44999980926514</v>
      </c>
      <c r="O260" s="41">
        <v>11.819999694824221</v>
      </c>
      <c r="P260" s="41">
        <v>12.069999694824221</v>
      </c>
      <c r="Q260" s="40">
        <v>12.98</v>
      </c>
      <c r="R260" s="40">
        <v>13.4</v>
      </c>
      <c r="S260" s="40">
        <v>14.29</v>
      </c>
      <c r="T260" s="42">
        <v>14.45</v>
      </c>
      <c r="U260" s="40">
        <v>14.01</v>
      </c>
      <c r="V260" s="40">
        <v>13.73</v>
      </c>
      <c r="W260" s="40">
        <v>13.76</v>
      </c>
      <c r="X260" s="40">
        <v>13.45</v>
      </c>
      <c r="Y260" s="40">
        <v>13.19</v>
      </c>
      <c r="Z260" s="40">
        <v>13.25</v>
      </c>
      <c r="AA260" s="40">
        <v>13.24</v>
      </c>
      <c r="AB260" s="40">
        <v>13.1</v>
      </c>
      <c r="AC260" s="40">
        <v>13.08</v>
      </c>
      <c r="AD260" s="40">
        <v>13.15</v>
      </c>
      <c r="AE260" s="40">
        <v>13.05</v>
      </c>
      <c r="AF260" s="40">
        <v>12.96</v>
      </c>
      <c r="AG260" s="40">
        <v>12.76</v>
      </c>
      <c r="AH260" s="40">
        <v>12.6</v>
      </c>
      <c r="AI260" s="40">
        <v>12.6</v>
      </c>
      <c r="AJ260" s="40">
        <v>12.3</v>
      </c>
      <c r="AK260" s="40">
        <v>12.16</v>
      </c>
      <c r="AL260" s="40">
        <v>12.05</v>
      </c>
      <c r="AM260" s="40">
        <v>12.02</v>
      </c>
      <c r="AN260" s="40">
        <v>12.11</v>
      </c>
      <c r="AO260" s="40">
        <v>12.09</v>
      </c>
      <c r="AP260" s="40">
        <v>12.23</v>
      </c>
      <c r="AQ260" s="40">
        <v>12.18</v>
      </c>
      <c r="AR260" s="40">
        <v>3.43</v>
      </c>
      <c r="AS260" s="40">
        <v>6.7</v>
      </c>
      <c r="AT260" s="40">
        <v>13.45</v>
      </c>
      <c r="AU260" s="40">
        <v>7.58</v>
      </c>
      <c r="AV260" s="40">
        <v>8.9</v>
      </c>
      <c r="AW260" s="40">
        <v>8.8000000000000007</v>
      </c>
      <c r="AX260" s="40">
        <v>6.86</v>
      </c>
      <c r="AY260" s="40">
        <v>3.43</v>
      </c>
      <c r="AZ260" s="40">
        <v>3.66</v>
      </c>
      <c r="BA260" s="40">
        <v>5.43</v>
      </c>
      <c r="BB260" s="40">
        <v>2.95</v>
      </c>
      <c r="BC260" s="40">
        <v>4.3099999999999996</v>
      </c>
      <c r="BD260" s="40">
        <v>3.91</v>
      </c>
      <c r="BE260" s="40">
        <v>3.87</v>
      </c>
      <c r="BF260" s="40">
        <v>2.82</v>
      </c>
      <c r="BG260" s="40">
        <v>1.64</v>
      </c>
      <c r="BH260" s="40">
        <v>-0.56000000000000005</v>
      </c>
      <c r="BI260" s="40">
        <v>-0.04</v>
      </c>
      <c r="BJ260" s="40">
        <v>-2.04</v>
      </c>
      <c r="BK260" s="40">
        <v>-4.83</v>
      </c>
      <c r="BL260" s="40">
        <v>-3.87</v>
      </c>
      <c r="BM260" s="40">
        <v>-4.3899999999999997</v>
      </c>
      <c r="BN260" s="40">
        <v>-4.4400000000000004</v>
      </c>
      <c r="BO260" s="40">
        <v>-4.3099999999999996</v>
      </c>
      <c r="BP260" s="40">
        <v>-3.67</v>
      </c>
      <c r="BQ260" s="40">
        <v>-2.83</v>
      </c>
      <c r="BR260" s="40">
        <v>-3.63</v>
      </c>
      <c r="BS260" s="40">
        <v>12.79</v>
      </c>
      <c r="BT260" s="47">
        <v>4679591630.5124817</v>
      </c>
      <c r="BU260" s="47">
        <v>135533300</v>
      </c>
      <c r="BV260" s="47">
        <v>267393814</v>
      </c>
      <c r="BW260" s="48">
        <v>2.8956189689564021E-2</v>
      </c>
    </row>
    <row r="261" spans="1:75" s="21" customFormat="1" ht="19" customHeight="1" x14ac:dyDescent="0.25">
      <c r="A261" s="40" t="s">
        <v>203</v>
      </c>
      <c r="B261" s="40" t="s">
        <v>106</v>
      </c>
      <c r="C261" s="40" t="s">
        <v>87</v>
      </c>
      <c r="D261" s="40" t="s">
        <v>98</v>
      </c>
      <c r="E261" s="40" t="s">
        <v>206</v>
      </c>
      <c r="F261" s="40" t="s">
        <v>88</v>
      </c>
      <c r="G261" s="41">
        <v>36.943107150635569</v>
      </c>
      <c r="H261" s="41">
        <v>-12.21220561867881</v>
      </c>
      <c r="I261" s="41">
        <f>(N261-O261)/O261*100</f>
        <v>30.024206701166694</v>
      </c>
      <c r="J261" s="41" t="s">
        <v>89</v>
      </c>
      <c r="K261" s="41">
        <v>7.2950000762939453</v>
      </c>
      <c r="L261" s="41">
        <v>3.41</v>
      </c>
      <c r="M261" s="41">
        <v>9.9899997711181641</v>
      </c>
      <c r="N261" s="41">
        <v>10.739999771118161</v>
      </c>
      <c r="O261" s="41">
        <v>8.2600002288818359</v>
      </c>
      <c r="P261" s="41">
        <v>8.7700004577636719</v>
      </c>
      <c r="Q261" s="40">
        <v>9.99</v>
      </c>
      <c r="R261" s="40">
        <v>10.119999999999999</v>
      </c>
      <c r="S261" s="42">
        <v>10.74</v>
      </c>
      <c r="T261" s="40">
        <v>9.49</v>
      </c>
      <c r="U261" s="40">
        <v>9.5</v>
      </c>
      <c r="V261" s="40">
        <v>10.72</v>
      </c>
      <c r="W261" s="40">
        <v>10.35</v>
      </c>
      <c r="X261" s="40">
        <v>10.199999999999999</v>
      </c>
      <c r="Y261" s="40">
        <v>9.94</v>
      </c>
      <c r="Z261" s="40">
        <v>9.75</v>
      </c>
      <c r="AA261" s="40">
        <v>9.5299999999999994</v>
      </c>
      <c r="AB261" s="40">
        <v>9.6</v>
      </c>
      <c r="AC261" s="40">
        <v>9.36</v>
      </c>
      <c r="AD261" s="40">
        <v>9.43</v>
      </c>
      <c r="AE261" s="40">
        <v>9.32</v>
      </c>
      <c r="AF261" s="40">
        <v>9.35</v>
      </c>
      <c r="AG261" s="40">
        <v>9.1300000000000008</v>
      </c>
      <c r="AH261" s="40">
        <v>9.02</v>
      </c>
      <c r="AI261" s="40">
        <v>8.8000000000000007</v>
      </c>
      <c r="AJ261" s="40">
        <v>8.59</v>
      </c>
      <c r="AK261" s="40">
        <v>8.7100000000000009</v>
      </c>
      <c r="AL261" s="40">
        <v>8.91</v>
      </c>
      <c r="AM261" s="40">
        <v>9.15</v>
      </c>
      <c r="AN261" s="40">
        <v>8.91</v>
      </c>
      <c r="AO261" s="40">
        <v>8.8699999999999992</v>
      </c>
      <c r="AP261" s="40">
        <v>9.1</v>
      </c>
      <c r="AQ261" s="40">
        <v>8.99</v>
      </c>
      <c r="AR261" s="40">
        <v>-10.71</v>
      </c>
      <c r="AS261" s="40">
        <v>1.3</v>
      </c>
      <c r="AT261" s="40">
        <v>-7.61</v>
      </c>
      <c r="AU261" s="40">
        <v>-9.51</v>
      </c>
      <c r="AV261" s="40">
        <v>-6.71</v>
      </c>
      <c r="AW261" s="40">
        <v>0.3</v>
      </c>
      <c r="AX261" s="40">
        <v>0.53</v>
      </c>
      <c r="AY261" s="40">
        <v>-2.9</v>
      </c>
      <c r="AZ261" s="40">
        <v>-2.5</v>
      </c>
      <c r="BA261" s="40">
        <v>-5.91</v>
      </c>
      <c r="BB261" s="40">
        <v>-5.41</v>
      </c>
      <c r="BC261" s="40">
        <v>-6.61</v>
      </c>
      <c r="BD261" s="40">
        <v>-9.41</v>
      </c>
      <c r="BE261" s="40">
        <v>-6.81</v>
      </c>
      <c r="BF261" s="40">
        <v>-9.31</v>
      </c>
      <c r="BG261" s="40">
        <v>-8.6300000000000008</v>
      </c>
      <c r="BH261" s="40">
        <v>-10.31</v>
      </c>
      <c r="BI261" s="40">
        <v>-12.04</v>
      </c>
      <c r="BJ261" s="40">
        <v>-15.52</v>
      </c>
      <c r="BK261" s="40">
        <v>-16.32</v>
      </c>
      <c r="BL261" s="40">
        <v>-14.71</v>
      </c>
      <c r="BM261" s="40">
        <v>-11.91</v>
      </c>
      <c r="BN261" s="40">
        <v>-10.91</v>
      </c>
      <c r="BO261" s="40">
        <v>-13.41</v>
      </c>
      <c r="BP261" s="40">
        <v>-11.81</v>
      </c>
      <c r="BQ261" s="40">
        <v>-10.24</v>
      </c>
      <c r="BR261" s="40">
        <v>-11.91</v>
      </c>
      <c r="BS261" s="40">
        <v>9.31</v>
      </c>
      <c r="BT261" s="47">
        <v>78032887.212181091</v>
      </c>
      <c r="BU261" s="47">
        <v>36051500</v>
      </c>
      <c r="BV261" s="47">
        <v>4132424</v>
      </c>
      <c r="BW261" s="48">
        <v>7.1215102806488392E-2</v>
      </c>
    </row>
    <row r="262" spans="1:75" s="21" customFormat="1" ht="19" customHeight="1" x14ac:dyDescent="0.25">
      <c r="A262" s="40" t="s">
        <v>210</v>
      </c>
      <c r="B262" s="40" t="s">
        <v>106</v>
      </c>
      <c r="C262" s="40" t="s">
        <v>87</v>
      </c>
      <c r="D262" s="40" t="s">
        <v>98</v>
      </c>
      <c r="E262" s="40" t="s">
        <v>206</v>
      </c>
      <c r="F262" s="40" t="s">
        <v>88</v>
      </c>
      <c r="G262" s="41">
        <v>43.518508400446507</v>
      </c>
      <c r="H262" s="41">
        <v>-10.9677395041601</v>
      </c>
      <c r="I262" s="41">
        <f>(N262-O262)/O262*100</f>
        <v>66.949162388012624</v>
      </c>
      <c r="J262" s="41" t="s">
        <v>89</v>
      </c>
      <c r="K262" s="41">
        <v>1.080000042915344</v>
      </c>
      <c r="L262" s="41">
        <v>0.9</v>
      </c>
      <c r="M262" s="41">
        <v>1.549999952316284</v>
      </c>
      <c r="N262" s="41">
        <v>1.970000028610229</v>
      </c>
      <c r="O262" s="41">
        <v>1.179999947547913</v>
      </c>
      <c r="P262" s="41">
        <v>1.379999995231628</v>
      </c>
      <c r="Q262" s="40">
        <v>1.6</v>
      </c>
      <c r="R262" s="40">
        <v>1.75</v>
      </c>
      <c r="S262" s="42">
        <v>1.97</v>
      </c>
      <c r="T262" s="40">
        <v>1.92</v>
      </c>
      <c r="U262" s="40">
        <v>1.87</v>
      </c>
      <c r="V262" s="40">
        <v>1.65</v>
      </c>
      <c r="W262" s="40">
        <v>1.67</v>
      </c>
      <c r="X262" s="40">
        <v>1.62</v>
      </c>
      <c r="Y262" s="40">
        <v>1.6</v>
      </c>
      <c r="Z262" s="40">
        <v>1.57</v>
      </c>
      <c r="AA262" s="40">
        <v>1.42</v>
      </c>
      <c r="AB262" s="40">
        <v>1.39</v>
      </c>
      <c r="AC262" s="40">
        <v>1.49</v>
      </c>
      <c r="AD262" s="40">
        <v>1.5</v>
      </c>
      <c r="AE262" s="40">
        <v>1.49</v>
      </c>
      <c r="AF262" s="40">
        <v>1.48</v>
      </c>
      <c r="AG262" s="40">
        <v>1.44</v>
      </c>
      <c r="AH262" s="40">
        <v>1.43</v>
      </c>
      <c r="AI262" s="40">
        <v>1.43</v>
      </c>
      <c r="AJ262" s="40">
        <v>1.41</v>
      </c>
      <c r="AK262" s="40">
        <v>1.3</v>
      </c>
      <c r="AL262" s="40">
        <v>1.35</v>
      </c>
      <c r="AM262" s="40">
        <v>1.35</v>
      </c>
      <c r="AN262" s="40">
        <v>1.35</v>
      </c>
      <c r="AO262" s="40">
        <v>1.33</v>
      </c>
      <c r="AP262" s="40">
        <v>1.4</v>
      </c>
      <c r="AQ262" s="40">
        <v>1.45</v>
      </c>
      <c r="AR262" s="40">
        <v>-4.1900000000000004</v>
      </c>
      <c r="AS262" s="40">
        <v>1.94</v>
      </c>
      <c r="AT262" s="40">
        <v>21.94</v>
      </c>
      <c r="AU262" s="40">
        <v>20.64</v>
      </c>
      <c r="AV262" s="40">
        <v>-2.58</v>
      </c>
      <c r="AW262" s="40">
        <v>0.74</v>
      </c>
      <c r="AX262" s="40">
        <v>-0.65</v>
      </c>
      <c r="AY262" s="40">
        <v>2.58</v>
      </c>
      <c r="AZ262" s="40">
        <v>0.65</v>
      </c>
      <c r="BA262" s="40">
        <v>-12.9</v>
      </c>
      <c r="BB262" s="40">
        <v>-10.97</v>
      </c>
      <c r="BC262" s="40">
        <v>-10.32</v>
      </c>
      <c r="BD262" s="40">
        <v>-3.94</v>
      </c>
      <c r="BE262" s="40">
        <v>-7.74</v>
      </c>
      <c r="BF262" s="40">
        <v>-5.48</v>
      </c>
      <c r="BG262" s="40">
        <v>-7.74</v>
      </c>
      <c r="BH262" s="40">
        <v>-9.68</v>
      </c>
      <c r="BI262" s="40">
        <v>-8.7100000000000009</v>
      </c>
      <c r="BJ262" s="40">
        <v>-9.0299999999999994</v>
      </c>
      <c r="BK262" s="40">
        <v>-16.77</v>
      </c>
      <c r="BL262" s="40">
        <v>-17.420000000000002</v>
      </c>
      <c r="BM262" s="40">
        <v>-15.81</v>
      </c>
      <c r="BN262" s="40">
        <v>-14.85</v>
      </c>
      <c r="BO262" s="40">
        <v>-17.41</v>
      </c>
      <c r="BP262" s="40">
        <v>-15.16</v>
      </c>
      <c r="BQ262" s="40">
        <v>-10.65</v>
      </c>
      <c r="BR262" s="40">
        <v>-11.61</v>
      </c>
      <c r="BS262" s="40">
        <v>1.45</v>
      </c>
      <c r="BT262" s="47">
        <v>70039692.845320702</v>
      </c>
      <c r="BU262" s="47">
        <v>68256200</v>
      </c>
      <c r="BV262" s="47">
        <v>24533120</v>
      </c>
      <c r="BW262" s="48">
        <v>2.878276387185975E-2</v>
      </c>
    </row>
    <row r="263" spans="1:75" s="21" customFormat="1" ht="19" customHeight="1" x14ac:dyDescent="0.25">
      <c r="A263" s="40" t="s">
        <v>195</v>
      </c>
      <c r="B263" s="40" t="s">
        <v>106</v>
      </c>
      <c r="C263" s="40" t="s">
        <v>87</v>
      </c>
      <c r="D263" s="40" t="s">
        <v>122</v>
      </c>
      <c r="E263" s="40" t="s">
        <v>206</v>
      </c>
      <c r="F263" s="40" t="s">
        <v>88</v>
      </c>
      <c r="G263" s="41">
        <v>56.521736555024823</v>
      </c>
      <c r="H263" s="41">
        <v>-14.68253525236323</v>
      </c>
      <c r="I263" s="41">
        <f>(N263-O263)/O263*100</f>
        <v>29.951697776452974</v>
      </c>
      <c r="J263" s="41" t="s">
        <v>89</v>
      </c>
      <c r="K263" s="41">
        <v>1.610000014305115</v>
      </c>
      <c r="L263" s="41">
        <v>1.88</v>
      </c>
      <c r="M263" s="41">
        <v>2.5199999809265141</v>
      </c>
      <c r="N263" s="41">
        <v>2.690000057220459</v>
      </c>
      <c r="O263" s="41">
        <v>2.0699999332427979</v>
      </c>
      <c r="P263" s="41">
        <v>2.1500000953674321</v>
      </c>
      <c r="Q263" s="40">
        <v>2.58</v>
      </c>
      <c r="R263" s="42">
        <v>2.69</v>
      </c>
      <c r="S263" s="40">
        <v>2.5299999999999998</v>
      </c>
      <c r="T263" s="40">
        <v>2.4500000000000002</v>
      </c>
      <c r="U263" s="40">
        <v>2.4500000000000002</v>
      </c>
      <c r="V263" s="40">
        <v>2.42</v>
      </c>
      <c r="W263" s="40">
        <v>2.38</v>
      </c>
      <c r="X263" s="40">
        <v>2.31</v>
      </c>
      <c r="Y263" s="40">
        <v>2.2999999999999998</v>
      </c>
      <c r="Z263" s="40">
        <v>2.36</v>
      </c>
      <c r="AA263" s="40">
        <v>2.4300000000000002</v>
      </c>
      <c r="AB263" s="40">
        <v>2.39</v>
      </c>
      <c r="AC263" s="40">
        <v>2.36</v>
      </c>
      <c r="AD263" s="40">
        <v>2.37</v>
      </c>
      <c r="AE263" s="40">
        <v>2.42</v>
      </c>
      <c r="AF263" s="40">
        <v>2.48</v>
      </c>
      <c r="AG263" s="40">
        <v>2.57</v>
      </c>
      <c r="AH263" s="40">
        <v>2.65</v>
      </c>
      <c r="AI263" s="40">
        <v>2.62</v>
      </c>
      <c r="AJ263" s="40">
        <v>2.5299999999999998</v>
      </c>
      <c r="AK263" s="40">
        <v>2.4700000000000002</v>
      </c>
      <c r="AL263" s="40">
        <v>2.4500000000000002</v>
      </c>
      <c r="AM263" s="40">
        <v>2.4300000000000002</v>
      </c>
      <c r="AN263" s="40">
        <v>2.4300000000000002</v>
      </c>
      <c r="AO263" s="40">
        <v>2.2999999999999998</v>
      </c>
      <c r="AP263" s="40">
        <v>2.21</v>
      </c>
      <c r="AQ263" s="40">
        <v>2.21</v>
      </c>
      <c r="AR263" s="40">
        <v>-2.78</v>
      </c>
      <c r="AS263" s="40">
        <v>3.37</v>
      </c>
      <c r="AT263" s="40">
        <v>-11.11</v>
      </c>
      <c r="AU263" s="40">
        <v>-3.17</v>
      </c>
      <c r="AV263" s="40">
        <v>-6.13</v>
      </c>
      <c r="AW263" s="40">
        <v>-6.55</v>
      </c>
      <c r="AX263" s="40">
        <v>-9.52</v>
      </c>
      <c r="AY263" s="40">
        <v>-11.31</v>
      </c>
      <c r="AZ263" s="40">
        <v>-9.1300000000000008</v>
      </c>
      <c r="BA263" s="40">
        <v>-7.27</v>
      </c>
      <c r="BB263" s="40">
        <v>-8.34</v>
      </c>
      <c r="BC263" s="40">
        <v>-7.94</v>
      </c>
      <c r="BD263" s="40">
        <v>-7.74</v>
      </c>
      <c r="BE263" s="40">
        <v>-7.74</v>
      </c>
      <c r="BF263" s="40">
        <v>-5.95</v>
      </c>
      <c r="BG263" s="40">
        <v>-1.98</v>
      </c>
      <c r="BH263" s="40">
        <v>0.79</v>
      </c>
      <c r="BI263" s="40">
        <v>0.82</v>
      </c>
      <c r="BJ263" s="40">
        <v>-0.4</v>
      </c>
      <c r="BK263" s="40">
        <v>-4.29</v>
      </c>
      <c r="BL263" s="40">
        <v>-3.17</v>
      </c>
      <c r="BM263" s="40">
        <v>-4.17</v>
      </c>
      <c r="BN263" s="40">
        <v>-5.95</v>
      </c>
      <c r="BO263" s="40">
        <v>-9.1300000000000008</v>
      </c>
      <c r="BP263" s="40">
        <v>-12.3</v>
      </c>
      <c r="BQ263" s="40">
        <v>-15.08</v>
      </c>
      <c r="BR263" s="40">
        <v>-15.48</v>
      </c>
      <c r="BS263" s="40">
        <v>2.17</v>
      </c>
      <c r="BT263" s="47">
        <v>301885917.71507257</v>
      </c>
      <c r="BU263" s="47">
        <v>159624800</v>
      </c>
      <c r="BV263" s="47">
        <v>101797913</v>
      </c>
      <c r="BW263" s="48">
        <v>0.2304242425873701</v>
      </c>
    </row>
    <row r="264" spans="1:75" s="21" customFormat="1" ht="19" customHeight="1" x14ac:dyDescent="0.25">
      <c r="A264" s="40" t="s">
        <v>211</v>
      </c>
      <c r="B264" s="40" t="s">
        <v>106</v>
      </c>
      <c r="C264" s="40" t="s">
        <v>87</v>
      </c>
      <c r="D264" s="40" t="s">
        <v>98</v>
      </c>
      <c r="E264" s="40" t="s">
        <v>206</v>
      </c>
      <c r="F264" s="40" t="s">
        <v>88</v>
      </c>
      <c r="G264" s="41">
        <v>83.546315511405538</v>
      </c>
      <c r="H264" s="41">
        <v>-30.026108598689689</v>
      </c>
      <c r="I264" s="41">
        <f>(N264-O264)/O264*100</f>
        <v>81.242084064881482</v>
      </c>
      <c r="J264" s="41" t="s">
        <v>89</v>
      </c>
      <c r="K264" s="41">
        <v>6.2600002288818359</v>
      </c>
      <c r="L264" s="41">
        <v>3.37</v>
      </c>
      <c r="M264" s="41">
        <v>11.489999771118161</v>
      </c>
      <c r="N264" s="41">
        <v>14.30000019073486</v>
      </c>
      <c r="O264" s="41">
        <v>7.8899998664855957</v>
      </c>
      <c r="P264" s="41">
        <v>8.0399999618530273</v>
      </c>
      <c r="Q264" s="40">
        <v>13.61</v>
      </c>
      <c r="R264" s="42">
        <v>14</v>
      </c>
      <c r="S264" s="40">
        <v>12.49</v>
      </c>
      <c r="T264" s="40">
        <v>12.2</v>
      </c>
      <c r="U264" s="40">
        <v>11.2</v>
      </c>
      <c r="V264" s="40">
        <v>11.5</v>
      </c>
      <c r="W264" s="40">
        <v>10.98</v>
      </c>
      <c r="X264" s="40">
        <v>10.89</v>
      </c>
      <c r="Y264" s="40">
        <v>10.4</v>
      </c>
      <c r="Z264" s="40">
        <v>10.49</v>
      </c>
      <c r="AA264" s="40">
        <v>10.6</v>
      </c>
      <c r="AB264" s="40">
        <v>10.35</v>
      </c>
      <c r="AC264" s="40">
        <v>10.17</v>
      </c>
      <c r="AD264" s="40">
        <v>10.6</v>
      </c>
      <c r="AE264" s="40">
        <v>10.57</v>
      </c>
      <c r="AF264" s="40">
        <v>10.44</v>
      </c>
      <c r="AG264" s="40">
        <v>10.27</v>
      </c>
      <c r="AH264" s="40">
        <v>10.220000000000001</v>
      </c>
      <c r="AI264" s="40">
        <v>9.9700000000000006</v>
      </c>
      <c r="AJ264" s="40">
        <v>9.2799999999999994</v>
      </c>
      <c r="AK264" s="40">
        <v>8.9</v>
      </c>
      <c r="AL264" s="40">
        <v>9.2799999999999994</v>
      </c>
      <c r="AM264" s="40">
        <v>9.5299999999999994</v>
      </c>
      <c r="AN264" s="40">
        <v>9.17</v>
      </c>
      <c r="AO264" s="40">
        <v>9.1</v>
      </c>
      <c r="AP264" s="40">
        <v>8.89</v>
      </c>
      <c r="AQ264" s="40">
        <v>8.4499999999999993</v>
      </c>
      <c r="AR264" s="40">
        <v>18.45</v>
      </c>
      <c r="AS264" s="40">
        <v>20.58</v>
      </c>
      <c r="AT264" s="40">
        <v>4.96</v>
      </c>
      <c r="AU264" s="40">
        <v>-14.53</v>
      </c>
      <c r="AV264" s="40">
        <v>-2.9</v>
      </c>
      <c r="AW264" s="40">
        <v>-8.6199999999999992</v>
      </c>
      <c r="AX264" s="40">
        <v>-7.96</v>
      </c>
      <c r="AY264" s="40">
        <v>-9.83</v>
      </c>
      <c r="AZ264" s="40">
        <v>-12.49</v>
      </c>
      <c r="BA264" s="40">
        <v>-9.92</v>
      </c>
      <c r="BB264" s="40">
        <v>-12.62</v>
      </c>
      <c r="BC264" s="40">
        <v>-16.36</v>
      </c>
      <c r="BD264" s="40">
        <v>-12.22</v>
      </c>
      <c r="BE264" s="40">
        <v>-8.18</v>
      </c>
      <c r="BF264" s="40">
        <v>-9.49</v>
      </c>
      <c r="BG264" s="40">
        <v>-11.92</v>
      </c>
      <c r="BH264" s="40">
        <v>-11.23</v>
      </c>
      <c r="BI264" s="40">
        <v>-13.14</v>
      </c>
      <c r="BJ264" s="40">
        <v>-23.19</v>
      </c>
      <c r="BK264" s="40">
        <v>-28.89</v>
      </c>
      <c r="BL264" s="40">
        <v>-23.67</v>
      </c>
      <c r="BM264" s="40">
        <v>-19.760000000000002</v>
      </c>
      <c r="BN264" s="40">
        <v>-21.06</v>
      </c>
      <c r="BO264" s="40">
        <v>-24.72</v>
      </c>
      <c r="BP264" s="40">
        <v>-22.8</v>
      </c>
      <c r="BQ264" s="40">
        <v>-28.68</v>
      </c>
      <c r="BR264" s="40">
        <v>-30.37</v>
      </c>
      <c r="BS264" s="40">
        <v>9.83</v>
      </c>
      <c r="BT264" s="47">
        <v>1253490035.030365</v>
      </c>
      <c r="BU264" s="47">
        <v>230619000</v>
      </c>
      <c r="BV264" s="47">
        <v>73639067</v>
      </c>
      <c r="BW264" s="48">
        <v>0.52628992434138255</v>
      </c>
    </row>
    <row r="265" spans="1:75" s="21" customFormat="1" ht="19" customHeight="1" x14ac:dyDescent="0.25">
      <c r="A265" s="40" t="s">
        <v>212</v>
      </c>
      <c r="B265" s="40" t="s">
        <v>111</v>
      </c>
      <c r="C265" s="40" t="s">
        <v>87</v>
      </c>
      <c r="D265" s="40" t="s">
        <v>98</v>
      </c>
      <c r="E265" s="40" t="s">
        <v>206</v>
      </c>
      <c r="F265" s="40" t="s">
        <v>88</v>
      </c>
      <c r="G265" s="41">
        <v>140.86956855254729</v>
      </c>
      <c r="H265" s="41">
        <v>-25.992780995233179</v>
      </c>
      <c r="I265" s="41">
        <f>(N265-O265)/O265*100</f>
        <v>46.938778489194981</v>
      </c>
      <c r="J265" s="41" t="s">
        <v>89</v>
      </c>
      <c r="K265" s="41">
        <v>1.1499999761581421</v>
      </c>
      <c r="L265" s="41">
        <v>1.25</v>
      </c>
      <c r="M265" s="41">
        <v>2.7699999809265141</v>
      </c>
      <c r="N265" s="41">
        <v>2.880000114440918</v>
      </c>
      <c r="O265" s="41">
        <v>1.9600000381469731</v>
      </c>
      <c r="P265" s="41">
        <v>2.0499999523162842</v>
      </c>
      <c r="Q265" s="42">
        <v>2.88</v>
      </c>
      <c r="R265" s="40">
        <v>2.74</v>
      </c>
      <c r="S265" s="40">
        <v>2.48</v>
      </c>
      <c r="T265" s="40">
        <v>2.74</v>
      </c>
      <c r="U265" s="40">
        <v>2.8</v>
      </c>
      <c r="V265" s="40">
        <v>2.6</v>
      </c>
      <c r="W265" s="40">
        <v>2.57</v>
      </c>
      <c r="X265" s="40">
        <v>2.4500000000000002</v>
      </c>
      <c r="Y265" s="40">
        <v>2.5</v>
      </c>
      <c r="Z265" s="40">
        <v>2.46</v>
      </c>
      <c r="AA265" s="40">
        <v>2.4</v>
      </c>
      <c r="AB265" s="40">
        <v>2.35</v>
      </c>
      <c r="AC265" s="40">
        <v>2.2799999999999998</v>
      </c>
      <c r="AD265" s="40">
        <v>2.38</v>
      </c>
      <c r="AE265" s="40">
        <v>2.23</v>
      </c>
      <c r="AF265" s="40">
        <v>2.25</v>
      </c>
      <c r="AG265" s="40">
        <v>2.17</v>
      </c>
      <c r="AH265" s="40">
        <v>2.3199999999999998</v>
      </c>
      <c r="AI265" s="40">
        <v>2.57</v>
      </c>
      <c r="AJ265" s="40">
        <v>2.41</v>
      </c>
      <c r="AK265" s="40">
        <v>2.33</v>
      </c>
      <c r="AL265" s="40">
        <v>2.2999999999999998</v>
      </c>
      <c r="AM265" s="40">
        <v>2.27</v>
      </c>
      <c r="AN265" s="40">
        <v>2.2400000000000002</v>
      </c>
      <c r="AO265" s="40">
        <v>2.19</v>
      </c>
      <c r="AP265" s="40">
        <v>2.12</v>
      </c>
      <c r="AQ265" s="40">
        <v>2.17</v>
      </c>
      <c r="AR265" s="40">
        <v>-5.42</v>
      </c>
      <c r="AS265" s="40">
        <v>-1.21</v>
      </c>
      <c r="AT265" s="40">
        <v>-10.83</v>
      </c>
      <c r="AU265" s="40">
        <v>-2.89</v>
      </c>
      <c r="AV265" s="40">
        <v>-8.3000000000000007</v>
      </c>
      <c r="AW265" s="40">
        <v>-9.0299999999999994</v>
      </c>
      <c r="AX265" s="40">
        <v>-12.56</v>
      </c>
      <c r="AY265" s="40">
        <v>-13.15</v>
      </c>
      <c r="AZ265" s="40">
        <v>-11.19</v>
      </c>
      <c r="BA265" s="40">
        <v>-13.72</v>
      </c>
      <c r="BB265" s="40">
        <v>-15.88</v>
      </c>
      <c r="BC265" s="40">
        <v>-18.77</v>
      </c>
      <c r="BD265" s="40">
        <v>-17.84</v>
      </c>
      <c r="BE265" s="40">
        <v>-19.86</v>
      </c>
      <c r="BF265" s="40">
        <v>-22.02</v>
      </c>
      <c r="BG265" s="40">
        <v>-22.02</v>
      </c>
      <c r="BH265" s="40">
        <v>-22.74</v>
      </c>
      <c r="BI265" s="40">
        <v>-18.23</v>
      </c>
      <c r="BJ265" s="40">
        <v>-13.72</v>
      </c>
      <c r="BK265" s="40">
        <v>-16.25</v>
      </c>
      <c r="BL265" s="40">
        <v>-18.399999999999999</v>
      </c>
      <c r="BM265" s="40">
        <v>-19.14</v>
      </c>
      <c r="BN265" s="40">
        <v>-19.309999999999999</v>
      </c>
      <c r="BO265" s="40">
        <v>-22.39</v>
      </c>
      <c r="BP265" s="40">
        <v>-23.47</v>
      </c>
      <c r="BQ265" s="40">
        <v>-24.37</v>
      </c>
      <c r="BR265" s="40">
        <v>-27.44</v>
      </c>
      <c r="BS265" s="40">
        <v>2.33</v>
      </c>
      <c r="BT265" s="47">
        <v>206327060.6592865</v>
      </c>
      <c r="BU265" s="47">
        <v>37254600</v>
      </c>
      <c r="BV265" s="47">
        <v>46036233</v>
      </c>
      <c r="BW265" s="48">
        <v>1.5385489946581859E-3</v>
      </c>
    </row>
    <row r="266" spans="1:75" s="21" customFormat="1" ht="19" customHeight="1" x14ac:dyDescent="0.25">
      <c r="A266" s="40" t="s">
        <v>188</v>
      </c>
      <c r="B266" s="40" t="s">
        <v>111</v>
      </c>
      <c r="C266" s="40" t="s">
        <v>87</v>
      </c>
      <c r="D266" s="40" t="s">
        <v>109</v>
      </c>
      <c r="E266" s="40" t="s">
        <v>214</v>
      </c>
      <c r="F266" s="40" t="s">
        <v>88</v>
      </c>
      <c r="G266" s="41">
        <v>27.565164304378978</v>
      </c>
      <c r="H266" s="41">
        <v>-11.956521739130441</v>
      </c>
      <c r="I266" s="41">
        <f>(N266-O266)/O266*100</f>
        <v>21.052631578947366</v>
      </c>
      <c r="J266" s="41" t="s">
        <v>89</v>
      </c>
      <c r="K266" s="41">
        <v>18.030000686645511</v>
      </c>
      <c r="L266" s="41">
        <v>23</v>
      </c>
      <c r="M266" s="41">
        <v>23</v>
      </c>
      <c r="N266" s="41">
        <v>23</v>
      </c>
      <c r="O266" s="41">
        <v>19</v>
      </c>
      <c r="P266" s="41">
        <v>20.25</v>
      </c>
      <c r="Q266" s="42">
        <v>23</v>
      </c>
      <c r="R266" s="40">
        <v>22</v>
      </c>
      <c r="S266" s="40">
        <v>22</v>
      </c>
      <c r="T266" s="40">
        <v>21.5</v>
      </c>
      <c r="U266" s="40">
        <v>20.85</v>
      </c>
      <c r="V266" s="40">
        <v>19.850000000000001</v>
      </c>
      <c r="W266" s="40">
        <v>20.5</v>
      </c>
      <c r="X266" s="40">
        <v>19.96</v>
      </c>
      <c r="Y266" s="40">
        <v>20.7</v>
      </c>
      <c r="Z266" s="40">
        <v>20.399999999999999</v>
      </c>
      <c r="AA266" s="40">
        <v>20.350000000000001</v>
      </c>
      <c r="AB266" s="40">
        <v>20.28</v>
      </c>
      <c r="AC266" s="40">
        <v>20.2</v>
      </c>
      <c r="AD266" s="40">
        <v>20.2</v>
      </c>
      <c r="AE266" s="40">
        <v>20.190000000000001</v>
      </c>
      <c r="AF266" s="40">
        <v>20.11</v>
      </c>
      <c r="AG266" s="40">
        <v>19.989999999999998</v>
      </c>
      <c r="AH266" s="40">
        <v>19.91</v>
      </c>
      <c r="AI266" s="40">
        <v>19.91</v>
      </c>
      <c r="AJ266" s="40">
        <v>19.89</v>
      </c>
      <c r="AK266" s="40">
        <v>19.77</v>
      </c>
      <c r="AL266" s="40">
        <v>19.899999999999999</v>
      </c>
      <c r="AM266" s="40">
        <v>20</v>
      </c>
      <c r="AN266" s="40">
        <v>19.97</v>
      </c>
      <c r="AO266" s="40">
        <v>20.190000000000001</v>
      </c>
      <c r="AP266" s="40">
        <v>20.75</v>
      </c>
      <c r="AQ266" s="40">
        <v>21.3</v>
      </c>
      <c r="AR266" s="40">
        <v>-6.74</v>
      </c>
      <c r="AS266" s="40">
        <v>-5.3</v>
      </c>
      <c r="AT266" s="40">
        <v>-11.04</v>
      </c>
      <c r="AU266" s="40">
        <v>-10.88</v>
      </c>
      <c r="AV266" s="40">
        <v>-15.96</v>
      </c>
      <c r="AW266" s="40">
        <v>-14.52</v>
      </c>
      <c r="AX266" s="40">
        <v>-14.7</v>
      </c>
      <c r="AY266" s="40">
        <v>-13.87</v>
      </c>
      <c r="AZ266" s="40">
        <v>-12.78</v>
      </c>
      <c r="BA266" s="40">
        <v>-11.78</v>
      </c>
      <c r="BB266" s="40">
        <v>-13.74</v>
      </c>
      <c r="BC266" s="40">
        <v>-12.75</v>
      </c>
      <c r="BD266" s="40">
        <v>-13.19</v>
      </c>
      <c r="BE266" s="40">
        <v>-13.3</v>
      </c>
      <c r="BF266" s="40">
        <v>-14</v>
      </c>
      <c r="BG266" s="40">
        <v>-13.26</v>
      </c>
      <c r="BH266" s="40">
        <v>-14.02</v>
      </c>
      <c r="BI266" s="40">
        <v>-13.48</v>
      </c>
      <c r="BJ266" s="40">
        <v>-13.76</v>
      </c>
      <c r="BK266" s="40">
        <v>-14.43</v>
      </c>
      <c r="BL266" s="40">
        <v>-14.48</v>
      </c>
      <c r="BM266" s="40">
        <v>-13.65</v>
      </c>
      <c r="BN266" s="40">
        <v>-13.91</v>
      </c>
      <c r="BO266" s="40">
        <v>-13.39</v>
      </c>
      <c r="BP266" s="40">
        <v>-13.15</v>
      </c>
      <c r="BQ266" s="40">
        <v>-11.99</v>
      </c>
      <c r="BR266" s="40">
        <v>-11.3</v>
      </c>
      <c r="BS266" s="40">
        <v>19.260000000000002</v>
      </c>
      <c r="BT266" s="47">
        <v>36394280</v>
      </c>
      <c r="BU266" s="47">
        <v>1844500</v>
      </c>
      <c r="BV266" s="47">
        <v>22814710</v>
      </c>
      <c r="BW266" s="48">
        <v>4.8299978391134488E-3</v>
      </c>
    </row>
    <row r="267" spans="1:75" s="21" customFormat="1" ht="19" customHeight="1" x14ac:dyDescent="0.25">
      <c r="A267" s="40" t="s">
        <v>166</v>
      </c>
      <c r="B267" s="40" t="s">
        <v>159</v>
      </c>
      <c r="C267" s="40" t="s">
        <v>87</v>
      </c>
      <c r="D267" s="40" t="s">
        <v>98</v>
      </c>
      <c r="E267" s="40" t="s">
        <v>214</v>
      </c>
      <c r="F267" s="40" t="s">
        <v>88</v>
      </c>
      <c r="G267" s="41">
        <v>28.455286049954701</v>
      </c>
      <c r="H267" s="41">
        <v>-13.291141293862889</v>
      </c>
      <c r="I267" s="41">
        <f>(N267-O267)/O267*100</f>
        <v>24.812023538187191</v>
      </c>
      <c r="J267" s="41" t="s">
        <v>89</v>
      </c>
      <c r="K267" s="41">
        <v>1.2300000190734861</v>
      </c>
      <c r="L267" s="41">
        <v>1.66</v>
      </c>
      <c r="M267" s="41">
        <v>1.580000042915344</v>
      </c>
      <c r="N267" s="41">
        <v>1.6599999666213989</v>
      </c>
      <c r="O267" s="41">
        <v>1.330000042915344</v>
      </c>
      <c r="P267" s="41">
        <v>1.370000004768372</v>
      </c>
      <c r="Q267" s="42">
        <v>1.66</v>
      </c>
      <c r="R267" s="40">
        <v>1.52</v>
      </c>
      <c r="S267" s="40">
        <v>1.44</v>
      </c>
      <c r="T267" s="40">
        <v>1.42</v>
      </c>
      <c r="U267" s="40">
        <v>1.41</v>
      </c>
      <c r="V267" s="40">
        <v>1.39</v>
      </c>
      <c r="W267" s="40">
        <v>1.39</v>
      </c>
      <c r="X267" s="40">
        <v>1.37</v>
      </c>
      <c r="Y267" s="40">
        <v>1.4</v>
      </c>
      <c r="Z267" s="40">
        <v>1.4</v>
      </c>
      <c r="AA267" s="40">
        <v>1.4</v>
      </c>
      <c r="AB267" s="40">
        <v>1.38</v>
      </c>
      <c r="AC267" s="40">
        <v>1.37</v>
      </c>
      <c r="AD267" s="40">
        <v>1.37</v>
      </c>
      <c r="AE267" s="40">
        <v>1.37</v>
      </c>
      <c r="AF267" s="40">
        <v>1.37</v>
      </c>
      <c r="AG267" s="40">
        <v>1.38</v>
      </c>
      <c r="AH267" s="40">
        <v>1.38</v>
      </c>
      <c r="AI267" s="40">
        <v>1.37</v>
      </c>
      <c r="AJ267" s="40">
        <v>1.35</v>
      </c>
      <c r="AK267" s="40">
        <v>1.34</v>
      </c>
      <c r="AL267" s="40">
        <v>1.34</v>
      </c>
      <c r="AM267" s="40">
        <v>1.36</v>
      </c>
      <c r="AN267" s="40">
        <v>1.38</v>
      </c>
      <c r="AO267" s="40">
        <v>1.38</v>
      </c>
      <c r="AP267" s="40">
        <v>1.37</v>
      </c>
      <c r="AQ267" s="40">
        <v>1.37</v>
      </c>
      <c r="AR267" s="40">
        <v>-4.43</v>
      </c>
      <c r="AS267" s="40">
        <v>-10.51</v>
      </c>
      <c r="AT267" s="40">
        <v>-12.66</v>
      </c>
      <c r="AU267" s="40">
        <v>-12.66</v>
      </c>
      <c r="AV267" s="40">
        <v>-13.09</v>
      </c>
      <c r="AW267" s="40">
        <v>-12.66</v>
      </c>
      <c r="AX267" s="40">
        <v>-13.92</v>
      </c>
      <c r="AY267" s="40">
        <v>-13.92</v>
      </c>
      <c r="AZ267" s="40">
        <v>-11.71</v>
      </c>
      <c r="BA267" s="40">
        <v>-11.39</v>
      </c>
      <c r="BB267" s="40">
        <v>-12.66</v>
      </c>
      <c r="BC267" s="40">
        <v>-13.08</v>
      </c>
      <c r="BD267" s="40">
        <v>-13.3</v>
      </c>
      <c r="BE267" s="40">
        <v>-13.61</v>
      </c>
      <c r="BF267" s="40">
        <v>-13.29</v>
      </c>
      <c r="BG267" s="40">
        <v>-13.92</v>
      </c>
      <c r="BH267" s="40">
        <v>-13.3</v>
      </c>
      <c r="BI267" s="40">
        <v>-14.08</v>
      </c>
      <c r="BJ267" s="40">
        <v>-15.82</v>
      </c>
      <c r="BK267" s="40">
        <v>-15.2</v>
      </c>
      <c r="BL267" s="40">
        <v>-15.82</v>
      </c>
      <c r="BM267" s="40">
        <v>-15.51</v>
      </c>
      <c r="BN267" s="40">
        <v>-13.92</v>
      </c>
      <c r="BO267" s="40">
        <v>-14.55</v>
      </c>
      <c r="BP267" s="40">
        <v>-13.29</v>
      </c>
      <c r="BQ267" s="40">
        <v>-13.92</v>
      </c>
      <c r="BR267" s="40">
        <v>-13.3</v>
      </c>
      <c r="BS267" s="40">
        <v>1.36</v>
      </c>
      <c r="BT267" s="47">
        <v>7943766.2157654762</v>
      </c>
      <c r="BU267" s="47">
        <v>1459200</v>
      </c>
      <c r="BV267" s="47">
        <v>2537868</v>
      </c>
      <c r="BW267" s="48">
        <v>3.1818045698200223E-2</v>
      </c>
    </row>
    <row r="268" spans="1:75" s="21" customFormat="1" ht="19" customHeight="1" x14ac:dyDescent="0.25">
      <c r="A268" s="40" t="s">
        <v>184</v>
      </c>
      <c r="B268" s="40" t="s">
        <v>159</v>
      </c>
      <c r="C268" s="40" t="s">
        <v>87</v>
      </c>
      <c r="D268" s="40" t="s">
        <v>122</v>
      </c>
      <c r="E268" s="40" t="s">
        <v>214</v>
      </c>
      <c r="F268" s="40" t="s">
        <v>88</v>
      </c>
      <c r="G268" s="41">
        <v>28.956627718069711</v>
      </c>
      <c r="H268" s="41">
        <v>-14.363635670055039</v>
      </c>
      <c r="I268" s="41">
        <f>(N268-O268)/O268*100</f>
        <v>33.409340918650429</v>
      </c>
      <c r="J268" s="41" t="s">
        <v>89</v>
      </c>
      <c r="K268" s="41">
        <v>8.5299997329711914</v>
      </c>
      <c r="L268" s="41">
        <v>11.7</v>
      </c>
      <c r="M268" s="41">
        <v>11</v>
      </c>
      <c r="N268" s="41">
        <v>11.69999980926514</v>
      </c>
      <c r="O268" s="41">
        <v>8.7700004577636719</v>
      </c>
      <c r="P268" s="41">
        <v>9.4200000762939453</v>
      </c>
      <c r="Q268" s="42">
        <v>11.7</v>
      </c>
      <c r="R268" s="40">
        <v>10.73</v>
      </c>
      <c r="S268" s="40">
        <v>11.29</v>
      </c>
      <c r="T268" s="40">
        <v>11.08</v>
      </c>
      <c r="U268" s="40">
        <v>10.8</v>
      </c>
      <c r="V268" s="40">
        <v>9.7799999999999994</v>
      </c>
      <c r="W268" s="40">
        <v>9.27</v>
      </c>
      <c r="X268" s="40">
        <v>9.4700000000000006</v>
      </c>
      <c r="Y268" s="40">
        <v>10.19</v>
      </c>
      <c r="Z268" s="40">
        <v>10.49</v>
      </c>
      <c r="AA268" s="40">
        <v>10.34</v>
      </c>
      <c r="AB268" s="40">
        <v>10.1</v>
      </c>
      <c r="AC268" s="40">
        <v>10.23</v>
      </c>
      <c r="AD268" s="40">
        <v>10.7</v>
      </c>
      <c r="AE268" s="40">
        <v>10.5</v>
      </c>
      <c r="AF268" s="40">
        <v>10.25</v>
      </c>
      <c r="AG268" s="40">
        <v>10.3</v>
      </c>
      <c r="AH268" s="40">
        <v>10.41</v>
      </c>
      <c r="AI268" s="40">
        <v>10.09</v>
      </c>
      <c r="AJ268" s="40">
        <v>9.91</v>
      </c>
      <c r="AK268" s="40">
        <v>10.35</v>
      </c>
      <c r="AL268" s="40">
        <v>10.41</v>
      </c>
      <c r="AM268" s="40">
        <v>10.28</v>
      </c>
      <c r="AN268" s="40">
        <v>10.24</v>
      </c>
      <c r="AO268" s="40">
        <v>10.15</v>
      </c>
      <c r="AP268" s="40">
        <v>10.11</v>
      </c>
      <c r="AQ268" s="40">
        <v>9.74</v>
      </c>
      <c r="AR268" s="40">
        <v>-3.49</v>
      </c>
      <c r="AS268" s="40">
        <v>-6</v>
      </c>
      <c r="AT268" s="40">
        <v>1.82</v>
      </c>
      <c r="AU268" s="40">
        <v>-4.3600000000000003</v>
      </c>
      <c r="AV268" s="40">
        <v>-10.68</v>
      </c>
      <c r="AW268" s="40">
        <v>-15.75</v>
      </c>
      <c r="AX268" s="40">
        <v>-16.73</v>
      </c>
      <c r="AY268" s="40">
        <v>-13.91</v>
      </c>
      <c r="AZ268" s="40">
        <v>-7.36</v>
      </c>
      <c r="BA268" s="40">
        <v>-6.36</v>
      </c>
      <c r="BB268" s="40">
        <v>-6.36</v>
      </c>
      <c r="BC268" s="40">
        <v>-8.14</v>
      </c>
      <c r="BD268" s="40">
        <v>-7</v>
      </c>
      <c r="BE268" s="40">
        <v>-4.45</v>
      </c>
      <c r="BF268" s="40">
        <v>-7.35</v>
      </c>
      <c r="BG268" s="40">
        <v>-9.09</v>
      </c>
      <c r="BH268" s="40">
        <v>-8.18</v>
      </c>
      <c r="BI268" s="40">
        <v>-6.82</v>
      </c>
      <c r="BJ268" s="40">
        <v>-9.92</v>
      </c>
      <c r="BK268" s="40">
        <v>-9.86</v>
      </c>
      <c r="BL268" s="40">
        <v>-5.91</v>
      </c>
      <c r="BM268" s="40">
        <v>-6.82</v>
      </c>
      <c r="BN268" s="40">
        <v>-7.27</v>
      </c>
      <c r="BO268" s="40">
        <v>-6.91</v>
      </c>
      <c r="BP268" s="40">
        <v>-9</v>
      </c>
      <c r="BQ268" s="40">
        <v>-11.64</v>
      </c>
      <c r="BR268" s="40">
        <v>-14.36</v>
      </c>
      <c r="BS268" s="40">
        <v>8.77</v>
      </c>
      <c r="BT268" s="47">
        <v>13713810</v>
      </c>
      <c r="BU268" s="47">
        <v>351100</v>
      </c>
      <c r="BV268" s="47">
        <v>521160</v>
      </c>
      <c r="BW268" s="48">
        <v>0.1243667971448308</v>
      </c>
    </row>
    <row r="269" spans="1:75" s="21" customFormat="1" ht="19" customHeight="1" x14ac:dyDescent="0.25">
      <c r="A269" s="40" t="s">
        <v>165</v>
      </c>
      <c r="B269" s="40" t="s">
        <v>159</v>
      </c>
      <c r="C269" s="40" t="s">
        <v>87</v>
      </c>
      <c r="D269" s="40" t="s">
        <v>109</v>
      </c>
      <c r="E269" s="40" t="s">
        <v>214</v>
      </c>
      <c r="F269" s="40" t="s">
        <v>88</v>
      </c>
      <c r="G269" s="41">
        <v>34.334773258807573</v>
      </c>
      <c r="H269" s="41">
        <v>-22.04472945662199</v>
      </c>
      <c r="I269" s="41">
        <f>(N269-O269)/O269*100</f>
        <v>43.303572521449972</v>
      </c>
      <c r="J269" s="41" t="s">
        <v>89</v>
      </c>
      <c r="K269" s="41">
        <v>2.3299999237060551</v>
      </c>
      <c r="L269" s="41">
        <v>3.21</v>
      </c>
      <c r="M269" s="41">
        <v>3.130000114440918</v>
      </c>
      <c r="N269" s="41">
        <v>3.2100000381469731</v>
      </c>
      <c r="O269" s="41">
        <v>2.2400000095367432</v>
      </c>
      <c r="P269" s="41">
        <v>2.440000057220459</v>
      </c>
      <c r="Q269" s="42">
        <v>3.21</v>
      </c>
      <c r="R269" s="40">
        <v>3.09</v>
      </c>
      <c r="S269" s="40">
        <v>2.93</v>
      </c>
      <c r="T269" s="40">
        <v>2.64</v>
      </c>
      <c r="U269" s="40">
        <v>2.4900000000000002</v>
      </c>
      <c r="V269" s="40">
        <v>2.5</v>
      </c>
      <c r="W269" s="40">
        <v>2.5</v>
      </c>
      <c r="X269" s="40">
        <v>2.56</v>
      </c>
      <c r="Y269" s="40">
        <v>2.56</v>
      </c>
      <c r="Z269" s="40">
        <v>2.52</v>
      </c>
      <c r="AA269" s="40">
        <v>2.4900000000000002</v>
      </c>
      <c r="AB269" s="40">
        <v>2.4500000000000002</v>
      </c>
      <c r="AC269" s="40">
        <v>2.46</v>
      </c>
      <c r="AD269" s="40">
        <v>2.4300000000000002</v>
      </c>
      <c r="AE269" s="40">
        <v>2.42</v>
      </c>
      <c r="AF269" s="40">
        <v>2.42</v>
      </c>
      <c r="AG269" s="40">
        <v>2.42</v>
      </c>
      <c r="AH269" s="40">
        <v>2.42</v>
      </c>
      <c r="AI269" s="40">
        <v>2.41</v>
      </c>
      <c r="AJ269" s="40">
        <v>2.34</v>
      </c>
      <c r="AK269" s="40">
        <v>2.41</v>
      </c>
      <c r="AL269" s="40">
        <v>2.41</v>
      </c>
      <c r="AM269" s="40">
        <v>2.37</v>
      </c>
      <c r="AN269" s="40">
        <v>2.39</v>
      </c>
      <c r="AO269" s="40">
        <v>2.42</v>
      </c>
      <c r="AP269" s="40">
        <v>2.48</v>
      </c>
      <c r="AQ269" s="40">
        <v>2.5</v>
      </c>
      <c r="AR269" s="40">
        <v>-8.4700000000000006</v>
      </c>
      <c r="AS269" s="40">
        <v>-2.66</v>
      </c>
      <c r="AT269" s="40">
        <v>-17.73</v>
      </c>
      <c r="AU269" s="40">
        <v>-21.73</v>
      </c>
      <c r="AV269" s="40">
        <v>-21.34</v>
      </c>
      <c r="AW269" s="40">
        <v>-20.71</v>
      </c>
      <c r="AX269" s="40">
        <v>-21.73</v>
      </c>
      <c r="AY269" s="40">
        <v>-18.21</v>
      </c>
      <c r="AZ269" s="40">
        <v>-21.05</v>
      </c>
      <c r="BA269" s="40">
        <v>-19.809999999999999</v>
      </c>
      <c r="BB269" s="40">
        <v>-22.68</v>
      </c>
      <c r="BC269" s="40">
        <v>-21.83</v>
      </c>
      <c r="BD269" s="40">
        <v>-21.55</v>
      </c>
      <c r="BE269" s="40">
        <v>-22.68</v>
      </c>
      <c r="BF269" s="40">
        <v>-22.68</v>
      </c>
      <c r="BG269" s="40">
        <v>-22.68</v>
      </c>
      <c r="BH269" s="40">
        <v>-22.68</v>
      </c>
      <c r="BI269" s="40">
        <v>-23</v>
      </c>
      <c r="BJ269" s="40">
        <v>-26.52</v>
      </c>
      <c r="BK269" s="40">
        <v>-26.52</v>
      </c>
      <c r="BL269" s="40">
        <v>-23.32</v>
      </c>
      <c r="BM269" s="40">
        <v>-23.32</v>
      </c>
      <c r="BN269" s="40">
        <v>-27.8</v>
      </c>
      <c r="BO269" s="40">
        <v>-25.4</v>
      </c>
      <c r="BP269" s="40">
        <v>-22.68</v>
      </c>
      <c r="BQ269" s="40">
        <v>-20.77</v>
      </c>
      <c r="BR269" s="40">
        <v>-22.68</v>
      </c>
      <c r="BS269" s="40">
        <v>2.38</v>
      </c>
      <c r="BT269" s="47">
        <v>9237725.8377552032</v>
      </c>
      <c r="BU269" s="47">
        <v>699500</v>
      </c>
      <c r="BV269" s="47">
        <v>2271332</v>
      </c>
      <c r="BW269" s="48">
        <v>1.109481132656961E-3</v>
      </c>
    </row>
    <row r="270" spans="1:75" s="21" customFormat="1" ht="19" customHeight="1" x14ac:dyDescent="0.25">
      <c r="A270" s="40" t="s">
        <v>217</v>
      </c>
      <c r="B270" s="40" t="s">
        <v>96</v>
      </c>
      <c r="C270" s="40" t="s">
        <v>87</v>
      </c>
      <c r="D270" s="40" t="s">
        <v>98</v>
      </c>
      <c r="E270" s="40" t="s">
        <v>214</v>
      </c>
      <c r="F270" s="40" t="s">
        <v>88</v>
      </c>
      <c r="G270" s="41">
        <v>47.381533917270538</v>
      </c>
      <c r="H270" s="41">
        <v>-3.89170939106199</v>
      </c>
      <c r="I270" s="41">
        <f>(N270-O270)/O270*100</f>
        <v>29.615384968074832</v>
      </c>
      <c r="J270" s="41" t="s">
        <v>81</v>
      </c>
      <c r="K270" s="41">
        <v>4.0100002288818359</v>
      </c>
      <c r="L270" s="41">
        <v>6.74</v>
      </c>
      <c r="M270" s="41">
        <v>5.9099998474121094</v>
      </c>
      <c r="N270" s="41">
        <v>6.7399997711181641</v>
      </c>
      <c r="O270" s="41">
        <v>5.1999998092651367</v>
      </c>
      <c r="P270" s="41">
        <v>5.679999828338623</v>
      </c>
      <c r="Q270" s="40">
        <v>5.93</v>
      </c>
      <c r="R270" s="40">
        <v>5.83</v>
      </c>
      <c r="S270" s="40">
        <v>6.5</v>
      </c>
      <c r="T270" s="40">
        <v>6.18</v>
      </c>
      <c r="U270" s="40">
        <v>6.19</v>
      </c>
      <c r="V270" s="40">
        <v>6.7</v>
      </c>
      <c r="W270" s="42">
        <v>6.74</v>
      </c>
      <c r="X270" s="40">
        <v>6.47</v>
      </c>
      <c r="Y270" s="40">
        <v>6.24</v>
      </c>
      <c r="Z270" s="40">
        <v>6.06</v>
      </c>
      <c r="AA270" s="40">
        <v>5.94</v>
      </c>
      <c r="AB270" s="40">
        <v>5.93</v>
      </c>
      <c r="AC270" s="40">
        <v>5.83</v>
      </c>
      <c r="AD270" s="40">
        <v>5.69</v>
      </c>
      <c r="AE270" s="40">
        <v>5.65</v>
      </c>
      <c r="AF270" s="40">
        <v>5.57</v>
      </c>
      <c r="AG270" s="40">
        <v>5.86</v>
      </c>
      <c r="AH270" s="40">
        <v>5.8</v>
      </c>
      <c r="AI270" s="40">
        <v>5.8</v>
      </c>
      <c r="AJ270" s="40">
        <v>5.85</v>
      </c>
      <c r="AK270" s="40">
        <v>5.84</v>
      </c>
      <c r="AL270" s="40">
        <v>5.84</v>
      </c>
      <c r="AM270" s="40">
        <v>5.8</v>
      </c>
      <c r="AN270" s="40">
        <v>5.78</v>
      </c>
      <c r="AO270" s="40">
        <v>5.62</v>
      </c>
      <c r="AP270" s="40">
        <v>5.74</v>
      </c>
      <c r="AQ270" s="40">
        <v>5.72</v>
      </c>
      <c r="AR270" s="40">
        <v>-3.99</v>
      </c>
      <c r="AS270" s="40">
        <v>-5.4</v>
      </c>
      <c r="AT270" s="40">
        <v>0.68</v>
      </c>
      <c r="AU270" s="40">
        <v>-3.76</v>
      </c>
      <c r="AV270" s="40">
        <v>2.71</v>
      </c>
      <c r="AW270" s="40">
        <v>8.2899999999999991</v>
      </c>
      <c r="AX270" s="40">
        <v>6.09</v>
      </c>
      <c r="AY270" s="40">
        <v>5.38</v>
      </c>
      <c r="AZ270" s="40">
        <v>2.54</v>
      </c>
      <c r="BA270" s="40">
        <v>-0.51</v>
      </c>
      <c r="BB270" s="40">
        <v>-0.68</v>
      </c>
      <c r="BC270" s="40">
        <v>-1.69</v>
      </c>
      <c r="BD270" s="40">
        <v>-3.72</v>
      </c>
      <c r="BE270" s="40">
        <v>-8.1199999999999992</v>
      </c>
      <c r="BF270" s="40">
        <v>-7.14</v>
      </c>
      <c r="BG270" s="40">
        <v>-6.94</v>
      </c>
      <c r="BH270" s="40">
        <v>-2.0299999999999998</v>
      </c>
      <c r="BI270" s="40">
        <v>-3.05</v>
      </c>
      <c r="BJ270" s="40">
        <v>-6.09</v>
      </c>
      <c r="BK270" s="40">
        <v>-1.38</v>
      </c>
      <c r="BL270" s="40">
        <v>-3.96</v>
      </c>
      <c r="BM270" s="40">
        <v>-3.05</v>
      </c>
      <c r="BN270" s="40">
        <v>-2.88</v>
      </c>
      <c r="BO270" s="40">
        <v>-5.93</v>
      </c>
      <c r="BP270" s="40">
        <v>-6.43</v>
      </c>
      <c r="BQ270" s="40">
        <v>-3.39</v>
      </c>
      <c r="BR270" s="40">
        <v>-3.84</v>
      </c>
      <c r="BS270" s="40">
        <v>5.85</v>
      </c>
      <c r="BT270" s="47">
        <v>182924542.27714539</v>
      </c>
      <c r="BU270" s="47">
        <v>67297300</v>
      </c>
      <c r="BV270" s="47">
        <v>19138805</v>
      </c>
      <c r="BW270" s="48">
        <v>0.1129135805500918</v>
      </c>
    </row>
    <row r="271" spans="1:75" s="21" customFormat="1" ht="19" customHeight="1" x14ac:dyDescent="0.25">
      <c r="A271" s="40" t="s">
        <v>158</v>
      </c>
      <c r="B271" s="40" t="s">
        <v>159</v>
      </c>
      <c r="C271" s="40" t="s">
        <v>87</v>
      </c>
      <c r="D271" s="40" t="s">
        <v>98</v>
      </c>
      <c r="E271" s="40" t="s">
        <v>214</v>
      </c>
      <c r="F271" s="40" t="s">
        <v>88</v>
      </c>
      <c r="G271" s="41">
        <v>82.658962485043716</v>
      </c>
      <c r="H271" s="41">
        <v>-33.227853234657218</v>
      </c>
      <c r="I271" s="41">
        <f>(N271-O271)/O271*100</f>
        <v>60.406093397874997</v>
      </c>
      <c r="J271" s="41" t="s">
        <v>89</v>
      </c>
      <c r="K271" s="41">
        <v>1.7300000190734861</v>
      </c>
      <c r="L271" s="41">
        <v>3.16</v>
      </c>
      <c r="M271" s="41">
        <v>3.160000085830688</v>
      </c>
      <c r="N271" s="41">
        <v>3.160000085830688</v>
      </c>
      <c r="O271" s="41">
        <v>1.970000028610229</v>
      </c>
      <c r="P271" s="41">
        <v>2.1099998950958252</v>
      </c>
      <c r="Q271" s="42">
        <v>3.16</v>
      </c>
      <c r="R271" s="40">
        <v>2.84</v>
      </c>
      <c r="S271" s="40">
        <v>2.82</v>
      </c>
      <c r="T271" s="40">
        <v>2.59</v>
      </c>
      <c r="U271" s="40">
        <v>2.64</v>
      </c>
      <c r="V271" s="40">
        <v>2.44</v>
      </c>
      <c r="W271" s="40">
        <v>2.5</v>
      </c>
      <c r="X271" s="40">
        <v>2.4500000000000002</v>
      </c>
      <c r="Y271" s="40">
        <v>2.4500000000000002</v>
      </c>
      <c r="Z271" s="40">
        <v>2.39</v>
      </c>
      <c r="AA271" s="40">
        <v>2.31</v>
      </c>
      <c r="AB271" s="40">
        <v>2.1800000000000002</v>
      </c>
      <c r="AC271" s="40">
        <v>2.29</v>
      </c>
      <c r="AD271" s="40">
        <v>2.21</v>
      </c>
      <c r="AE271" s="40">
        <v>2.33</v>
      </c>
      <c r="AF271" s="40">
        <v>2.2799999999999998</v>
      </c>
      <c r="AG271" s="40">
        <v>2.2400000000000002</v>
      </c>
      <c r="AH271" s="40">
        <v>2.2400000000000002</v>
      </c>
      <c r="AI271" s="40">
        <v>2.2200000000000002</v>
      </c>
      <c r="AJ271" s="40">
        <v>2.2200000000000002</v>
      </c>
      <c r="AK271" s="40">
        <v>2.2200000000000002</v>
      </c>
      <c r="AL271" s="40">
        <v>2.16</v>
      </c>
      <c r="AM271" s="40">
        <v>2.13</v>
      </c>
      <c r="AN271" s="40">
        <v>2.11</v>
      </c>
      <c r="AO271" s="40">
        <v>2.0699999999999998</v>
      </c>
      <c r="AP271" s="40">
        <v>2.0699999999999998</v>
      </c>
      <c r="AQ271" s="40">
        <v>2.1800000000000002</v>
      </c>
      <c r="AR271" s="40">
        <v>-14.24</v>
      </c>
      <c r="AS271" s="40">
        <v>-13.92</v>
      </c>
      <c r="AT271" s="40">
        <v>-21.2</v>
      </c>
      <c r="AU271" s="40">
        <v>-19.3</v>
      </c>
      <c r="AV271" s="40">
        <v>-26.28</v>
      </c>
      <c r="AW271" s="40">
        <v>-23.26</v>
      </c>
      <c r="AX271" s="40">
        <v>-24.37</v>
      </c>
      <c r="AY271" s="40">
        <v>-24.53</v>
      </c>
      <c r="AZ271" s="40">
        <v>-25.32</v>
      </c>
      <c r="BA271" s="40">
        <v>-28.48</v>
      </c>
      <c r="BB271" s="40">
        <v>-31.97</v>
      </c>
      <c r="BC271" s="40">
        <v>-32.28</v>
      </c>
      <c r="BD271" s="40">
        <v>-30.06</v>
      </c>
      <c r="BE271" s="40">
        <v>-30.7</v>
      </c>
      <c r="BF271" s="40">
        <v>-28.16</v>
      </c>
      <c r="BG271" s="40">
        <v>-30.38</v>
      </c>
      <c r="BH271" s="40">
        <v>-30.38</v>
      </c>
      <c r="BI271" s="40">
        <v>-31.65</v>
      </c>
      <c r="BJ271" s="40">
        <v>-30.7</v>
      </c>
      <c r="BK271" s="40">
        <v>-30.06</v>
      </c>
      <c r="BL271" s="40">
        <v>-31.96</v>
      </c>
      <c r="BM271" s="40">
        <v>-34.340000000000003</v>
      </c>
      <c r="BN271" s="40">
        <v>-33.229999999999997</v>
      </c>
      <c r="BO271" s="40">
        <v>-35.44</v>
      </c>
      <c r="BP271" s="40">
        <v>-36.22</v>
      </c>
      <c r="BQ271" s="40">
        <v>-35.44</v>
      </c>
      <c r="BR271" s="40">
        <v>-32.590000000000003</v>
      </c>
      <c r="BS271" s="40">
        <v>2.2999999999999998</v>
      </c>
      <c r="BT271" s="47">
        <v>60933017.655038834</v>
      </c>
      <c r="BU271" s="47">
        <v>37661700</v>
      </c>
      <c r="BV271" s="47">
        <v>15137020</v>
      </c>
      <c r="BW271" s="48">
        <v>3.2094494160673642E-2</v>
      </c>
    </row>
    <row r="272" spans="1:75" s="21" customFormat="1" ht="19" customHeight="1" x14ac:dyDescent="0.25">
      <c r="A272" s="40" t="s">
        <v>219</v>
      </c>
      <c r="B272" s="40" t="s">
        <v>106</v>
      </c>
      <c r="C272" s="40" t="s">
        <v>113</v>
      </c>
      <c r="D272" s="40" t="s">
        <v>109</v>
      </c>
      <c r="E272" s="40" t="s">
        <v>214</v>
      </c>
      <c r="F272" s="40" t="s">
        <v>88</v>
      </c>
      <c r="G272" s="41">
        <v>149.1525582971336</v>
      </c>
      <c r="H272" s="41">
        <v>-19.0476167306261</v>
      </c>
      <c r="I272" s="41">
        <f>(N272-O272)/O272*100</f>
        <v>44.247787797336208</v>
      </c>
      <c r="J272" s="41" t="s">
        <v>89</v>
      </c>
      <c r="K272" s="41">
        <v>0.5899999737739563</v>
      </c>
      <c r="L272" s="41">
        <v>1.63</v>
      </c>
      <c r="M272" s="41">
        <v>1.470000028610229</v>
      </c>
      <c r="N272" s="41">
        <v>1.629999995231628</v>
      </c>
      <c r="O272" s="41">
        <v>1.129999995231628</v>
      </c>
      <c r="P272" s="41">
        <v>1.190000057220459</v>
      </c>
      <c r="Q272" s="40">
        <v>1.47</v>
      </c>
      <c r="R272" s="40">
        <v>1.43</v>
      </c>
      <c r="S272" s="40">
        <v>1.59</v>
      </c>
      <c r="T272" s="42">
        <v>1.63</v>
      </c>
      <c r="U272" s="40">
        <v>1.34</v>
      </c>
      <c r="V272" s="40">
        <v>1.34</v>
      </c>
      <c r="W272" s="40">
        <v>1.33</v>
      </c>
      <c r="X272" s="40">
        <v>1.3</v>
      </c>
      <c r="Y272" s="40">
        <v>1.3</v>
      </c>
      <c r="Z272" s="40">
        <v>1.28</v>
      </c>
      <c r="AA272" s="40">
        <v>1.24</v>
      </c>
      <c r="AB272" s="40">
        <v>1.21</v>
      </c>
      <c r="AC272" s="40">
        <v>1.28</v>
      </c>
      <c r="AD272" s="40">
        <v>1.27</v>
      </c>
      <c r="AE272" s="40">
        <v>1.24</v>
      </c>
      <c r="AF272" s="40">
        <v>1.22</v>
      </c>
      <c r="AG272" s="40">
        <v>1.28</v>
      </c>
      <c r="AH272" s="40">
        <v>1.23</v>
      </c>
      <c r="AI272" s="40">
        <v>1.23</v>
      </c>
      <c r="AJ272" s="40">
        <v>1.22</v>
      </c>
      <c r="AK272" s="40">
        <v>1.2</v>
      </c>
      <c r="AL272" s="40">
        <v>1.19</v>
      </c>
      <c r="AM272" s="40">
        <v>1.25</v>
      </c>
      <c r="AN272" s="40">
        <v>1.2</v>
      </c>
      <c r="AO272" s="40">
        <v>1.2</v>
      </c>
      <c r="AP272" s="40">
        <v>1.2</v>
      </c>
      <c r="AQ272" s="40">
        <v>1.25</v>
      </c>
      <c r="AR272" s="40">
        <v>-13.61</v>
      </c>
      <c r="AS272" s="40">
        <v>-11.9</v>
      </c>
      <c r="AT272" s="40">
        <v>3.06</v>
      </c>
      <c r="AU272" s="40">
        <v>-12.93</v>
      </c>
      <c r="AV272" s="40">
        <v>-19.39</v>
      </c>
      <c r="AW272" s="40">
        <v>-15.97</v>
      </c>
      <c r="AX272" s="40">
        <v>-13.61</v>
      </c>
      <c r="AY272" s="40">
        <v>-14.97</v>
      </c>
      <c r="AZ272" s="40">
        <v>-12.93</v>
      </c>
      <c r="BA272" s="40">
        <v>-18.37</v>
      </c>
      <c r="BB272" s="40">
        <v>-17.690000000000001</v>
      </c>
      <c r="BC272" s="40">
        <v>-18.79</v>
      </c>
      <c r="BD272" s="40">
        <v>-14.29</v>
      </c>
      <c r="BE272" s="40">
        <v>-17.350000000000001</v>
      </c>
      <c r="BF272" s="40">
        <v>-17.27</v>
      </c>
      <c r="BG272" s="40">
        <v>-19.73</v>
      </c>
      <c r="BH272" s="40">
        <v>-16.670000000000002</v>
      </c>
      <c r="BI272" s="40">
        <v>-17</v>
      </c>
      <c r="BJ272" s="40">
        <v>-17.690000000000001</v>
      </c>
      <c r="BK272" s="40">
        <v>-18.37</v>
      </c>
      <c r="BL272" s="40">
        <v>-20.07</v>
      </c>
      <c r="BM272" s="40">
        <v>-21.77</v>
      </c>
      <c r="BN272" s="40">
        <v>-19.05</v>
      </c>
      <c r="BO272" s="40">
        <v>-20.41</v>
      </c>
      <c r="BP272" s="40">
        <v>-19.73</v>
      </c>
      <c r="BQ272" s="40">
        <v>-21.09</v>
      </c>
      <c r="BR272" s="40">
        <v>-18.37</v>
      </c>
      <c r="BS272" s="40">
        <v>1.18</v>
      </c>
      <c r="BT272" s="47">
        <v>26582598.51737022</v>
      </c>
      <c r="BU272" s="47">
        <v>47089700</v>
      </c>
      <c r="BV272" s="47">
        <v>9964378</v>
      </c>
      <c r="BW272" s="48">
        <v>1.138876907319253E-2</v>
      </c>
    </row>
    <row r="273" spans="1:75" s="21" customFormat="1" ht="19" customHeight="1" x14ac:dyDescent="0.25">
      <c r="A273" s="40" t="s">
        <v>167</v>
      </c>
      <c r="B273" s="40" t="s">
        <v>159</v>
      </c>
      <c r="C273" s="40" t="s">
        <v>87</v>
      </c>
      <c r="D273" s="40" t="s">
        <v>109</v>
      </c>
      <c r="E273" s="40" t="s">
        <v>214</v>
      </c>
      <c r="F273" s="40" t="s">
        <v>88</v>
      </c>
      <c r="G273" s="41">
        <v>168.99489386189529</v>
      </c>
      <c r="H273" s="41">
        <v>-60.671310619698062</v>
      </c>
      <c r="I273" s="41">
        <f>(N273-O273)/O273*100</f>
        <v>164.9006639246951</v>
      </c>
      <c r="J273" s="41" t="s">
        <v>89</v>
      </c>
      <c r="K273" s="41">
        <v>5.869999885559082</v>
      </c>
      <c r="L273" s="41">
        <v>16</v>
      </c>
      <c r="M273" s="41">
        <v>15.789999961853029</v>
      </c>
      <c r="N273" s="41">
        <v>16</v>
      </c>
      <c r="O273" s="41">
        <v>6.0399999618530273</v>
      </c>
      <c r="P273" s="41">
        <v>6.2100000381469727</v>
      </c>
      <c r="Q273" s="42">
        <v>16</v>
      </c>
      <c r="R273" s="40">
        <v>13.41</v>
      </c>
      <c r="S273" s="40">
        <v>12.65</v>
      </c>
      <c r="T273" s="40">
        <v>11.18</v>
      </c>
      <c r="U273" s="40">
        <v>11.63</v>
      </c>
      <c r="V273" s="40">
        <v>10.36</v>
      </c>
      <c r="W273" s="40">
        <v>9.5</v>
      </c>
      <c r="X273" s="40">
        <v>9.5500000000000007</v>
      </c>
      <c r="Y273" s="40">
        <v>9.4499999999999993</v>
      </c>
      <c r="Z273" s="40">
        <v>9.2200000000000006</v>
      </c>
      <c r="AA273" s="40">
        <v>8.73</v>
      </c>
      <c r="AB273" s="40">
        <v>8.61</v>
      </c>
      <c r="AC273" s="40">
        <v>8.49</v>
      </c>
      <c r="AD273" s="40">
        <v>8.39</v>
      </c>
      <c r="AE273" s="40">
        <v>8.6</v>
      </c>
      <c r="AF273" s="40">
        <v>8.5500000000000007</v>
      </c>
      <c r="AG273" s="40">
        <v>8.3699999999999992</v>
      </c>
      <c r="AH273" s="40">
        <v>8.2799999999999994</v>
      </c>
      <c r="AI273" s="40">
        <v>8.41</v>
      </c>
      <c r="AJ273" s="40">
        <v>8.25</v>
      </c>
      <c r="AK273" s="40">
        <v>8.0500000000000007</v>
      </c>
      <c r="AL273" s="40">
        <v>7.85</v>
      </c>
      <c r="AM273" s="40">
        <v>7.7</v>
      </c>
      <c r="AN273" s="40">
        <v>7.15</v>
      </c>
      <c r="AO273" s="40">
        <v>6.98</v>
      </c>
      <c r="AP273" s="40">
        <v>6.76</v>
      </c>
      <c r="AQ273" s="40">
        <v>6.38</v>
      </c>
      <c r="AR273" s="40">
        <v>-19.059999999999999</v>
      </c>
      <c r="AS273" s="40">
        <v>-21.72</v>
      </c>
      <c r="AT273" s="40">
        <v>-32.869999999999997</v>
      </c>
      <c r="AU273" s="40">
        <v>-30.83</v>
      </c>
      <c r="AV273" s="40">
        <v>-35.909999999999997</v>
      </c>
      <c r="AW273" s="40">
        <v>-40</v>
      </c>
      <c r="AX273" s="40">
        <v>-40.909999999999997</v>
      </c>
      <c r="AY273" s="40">
        <v>-41.99</v>
      </c>
      <c r="AZ273" s="40">
        <v>-42.24</v>
      </c>
      <c r="BA273" s="40">
        <v>-47.15</v>
      </c>
      <c r="BB273" s="40">
        <v>-46.17</v>
      </c>
      <c r="BC273" s="40">
        <v>-47.44</v>
      </c>
      <c r="BD273" s="40">
        <v>-47.56</v>
      </c>
      <c r="BE273" s="40">
        <v>-49.65</v>
      </c>
      <c r="BF273" s="40">
        <v>-46.83</v>
      </c>
      <c r="BG273" s="40">
        <v>-48.07</v>
      </c>
      <c r="BH273" s="40">
        <v>-49.34</v>
      </c>
      <c r="BI273" s="40">
        <v>-48.12</v>
      </c>
      <c r="BJ273" s="40">
        <v>-48.01</v>
      </c>
      <c r="BK273" s="40">
        <v>-49.34</v>
      </c>
      <c r="BL273" s="40">
        <v>-50.38</v>
      </c>
      <c r="BM273" s="40">
        <v>-51.38</v>
      </c>
      <c r="BN273" s="40">
        <v>-54.46</v>
      </c>
      <c r="BO273" s="40">
        <v>-56.62</v>
      </c>
      <c r="BP273" s="40">
        <v>-58.41</v>
      </c>
      <c r="BQ273" s="40">
        <v>-60.35</v>
      </c>
      <c r="BR273" s="40">
        <v>-59.91</v>
      </c>
      <c r="BS273" s="40">
        <v>9.0399999999999991</v>
      </c>
      <c r="BT273" s="47">
        <v>58415104.858875267</v>
      </c>
      <c r="BU273" s="47">
        <v>18061200</v>
      </c>
      <c r="BV273" s="47">
        <v>1351096</v>
      </c>
      <c r="BW273" s="48">
        <v>0.29185786946301367</v>
      </c>
    </row>
    <row r="274" spans="1:75" s="21" customFormat="1" x14ac:dyDescent="0.25">
      <c r="A274" s="40" t="s">
        <v>221</v>
      </c>
      <c r="B274" s="40" t="s">
        <v>106</v>
      </c>
      <c r="C274" s="40" t="s">
        <v>87</v>
      </c>
      <c r="D274" s="40" t="s">
        <v>98</v>
      </c>
      <c r="E274" s="40" t="s">
        <v>220</v>
      </c>
      <c r="F274" s="40" t="s">
        <v>88</v>
      </c>
      <c r="G274" s="41">
        <v>62.468507878652993</v>
      </c>
      <c r="H274" s="41">
        <v>-29.147282065081988</v>
      </c>
      <c r="I274" s="41">
        <f>(N274-O274)/O274*100</f>
        <v>70.454541760042758</v>
      </c>
      <c r="J274" s="41" t="s">
        <v>89</v>
      </c>
      <c r="K274" s="41">
        <v>3.970000028610229</v>
      </c>
      <c r="L274" s="41">
        <v>4.3</v>
      </c>
      <c r="M274" s="41">
        <v>6.4499998092651367</v>
      </c>
      <c r="N274" s="41">
        <v>7.5</v>
      </c>
      <c r="O274" s="41">
        <v>4.4000000953674316</v>
      </c>
      <c r="P274" s="41">
        <v>4.570000171661377</v>
      </c>
      <c r="Q274" s="40">
        <v>7.42</v>
      </c>
      <c r="R274" s="42">
        <v>7.5</v>
      </c>
      <c r="S274" s="40">
        <v>6.36</v>
      </c>
      <c r="T274" s="40">
        <v>6.2</v>
      </c>
      <c r="U274" s="40">
        <v>5.74</v>
      </c>
      <c r="V274" s="40">
        <v>5.9</v>
      </c>
      <c r="W274" s="40">
        <v>6.03</v>
      </c>
      <c r="X274" s="40">
        <v>5.6</v>
      </c>
      <c r="Y274" s="40">
        <v>5.25</v>
      </c>
      <c r="Z274" s="40">
        <v>5.31</v>
      </c>
      <c r="AA274" s="40">
        <v>5.59</v>
      </c>
      <c r="AB274" s="40">
        <v>5.51</v>
      </c>
      <c r="AC274" s="40">
        <v>5.33</v>
      </c>
      <c r="AD274" s="40">
        <v>5.33</v>
      </c>
      <c r="AE274" s="40">
        <v>5.33</v>
      </c>
      <c r="AF274" s="40">
        <v>5.2</v>
      </c>
      <c r="AG274" s="40">
        <v>5.3</v>
      </c>
      <c r="AH274" s="40">
        <v>5.28</v>
      </c>
      <c r="AI274" s="40">
        <v>5.21</v>
      </c>
      <c r="AJ274" s="40">
        <v>5.15</v>
      </c>
      <c r="AK274" s="40">
        <v>5.08</v>
      </c>
      <c r="AL274" s="40">
        <v>5.0999999999999996</v>
      </c>
      <c r="AM274" s="40">
        <v>5.05</v>
      </c>
      <c r="AN274" s="40">
        <v>5</v>
      </c>
      <c r="AO274" s="40">
        <v>4.96</v>
      </c>
      <c r="AP274" s="40">
        <v>4.97</v>
      </c>
      <c r="AQ274" s="40">
        <v>4.71</v>
      </c>
      <c r="AR274" s="40">
        <v>10.08</v>
      </c>
      <c r="AS274" s="40">
        <v>7.29</v>
      </c>
      <c r="AT274" s="40">
        <v>-4.1100000000000003</v>
      </c>
      <c r="AU274" s="40">
        <v>-15.27</v>
      </c>
      <c r="AV274" s="40">
        <v>-15.04</v>
      </c>
      <c r="AW274" s="40">
        <v>-10.31</v>
      </c>
      <c r="AX274" s="40">
        <v>-15.16</v>
      </c>
      <c r="AY274" s="40">
        <v>-20.85</v>
      </c>
      <c r="AZ274" s="40">
        <v>-21.32</v>
      </c>
      <c r="BA274" s="40">
        <v>-18.940000000000001</v>
      </c>
      <c r="BB274" s="40">
        <v>-15.43</v>
      </c>
      <c r="BC274" s="40">
        <v>-17.36</v>
      </c>
      <c r="BD274" s="40">
        <v>-18.91</v>
      </c>
      <c r="BE274" s="40">
        <v>-17.43</v>
      </c>
      <c r="BF274" s="40">
        <v>-19.84</v>
      </c>
      <c r="BG274" s="40">
        <v>-19.690000000000001</v>
      </c>
      <c r="BH274" s="40">
        <v>-19.46</v>
      </c>
      <c r="BI274" s="40">
        <v>-19.690000000000001</v>
      </c>
      <c r="BJ274" s="40">
        <v>-20.309999999999999</v>
      </c>
      <c r="BK274" s="40">
        <v>-21.78</v>
      </c>
      <c r="BL274" s="40">
        <v>-22.48</v>
      </c>
      <c r="BM274" s="40">
        <v>-22.17</v>
      </c>
      <c r="BN274" s="40">
        <v>-23.58</v>
      </c>
      <c r="BO274" s="40">
        <v>-23.88</v>
      </c>
      <c r="BP274" s="40">
        <v>-23.56</v>
      </c>
      <c r="BQ274" s="40">
        <v>-28.99</v>
      </c>
      <c r="BR274" s="40">
        <v>-28.84</v>
      </c>
      <c r="BS274" s="40">
        <v>4.91</v>
      </c>
      <c r="BT274" s="47">
        <v>108552206.7899704</v>
      </c>
      <c r="BU274" s="47">
        <v>44502400</v>
      </c>
      <c r="BV274" s="47">
        <v>4462892</v>
      </c>
      <c r="BW274" s="48">
        <v>0.45085921864118611</v>
      </c>
    </row>
    <row r="275" spans="1:75" s="21" customFormat="1" x14ac:dyDescent="0.25">
      <c r="A275" s="40" t="s">
        <v>222</v>
      </c>
      <c r="B275" s="40" t="s">
        <v>106</v>
      </c>
      <c r="C275" s="40" t="s">
        <v>87</v>
      </c>
      <c r="D275" s="40" t="s">
        <v>98</v>
      </c>
      <c r="E275" s="40" t="s">
        <v>220</v>
      </c>
      <c r="F275" s="40" t="s">
        <v>88</v>
      </c>
      <c r="G275" s="41">
        <v>66.141726518491708</v>
      </c>
      <c r="H275" s="41">
        <v>-27.962082630459879</v>
      </c>
      <c r="I275" s="41">
        <f>(N275-O275)/O275*100</f>
        <v>53.999996185302734</v>
      </c>
      <c r="J275" s="41" t="s">
        <v>89</v>
      </c>
      <c r="K275" s="41">
        <v>1.2699999809265139</v>
      </c>
      <c r="L275" s="41">
        <v>1.3</v>
      </c>
      <c r="M275" s="41">
        <v>2.1099998950958252</v>
      </c>
      <c r="N275" s="41">
        <v>2.309999942779541</v>
      </c>
      <c r="O275" s="41">
        <v>1.5</v>
      </c>
      <c r="P275" s="41">
        <v>1.5199999809265139</v>
      </c>
      <c r="Q275" s="42">
        <v>2.31</v>
      </c>
      <c r="R275" s="40">
        <v>2.1800000000000002</v>
      </c>
      <c r="S275" s="40">
        <v>1.98</v>
      </c>
      <c r="T275" s="40">
        <v>2.04</v>
      </c>
      <c r="U275" s="40">
        <v>1.99</v>
      </c>
      <c r="V275" s="40">
        <v>1.96</v>
      </c>
      <c r="W275" s="40">
        <v>1.86</v>
      </c>
      <c r="X275" s="40">
        <v>1.83</v>
      </c>
      <c r="Y275" s="40">
        <v>1.82</v>
      </c>
      <c r="Z275" s="40">
        <v>1.79</v>
      </c>
      <c r="AA275" s="40">
        <v>1.82</v>
      </c>
      <c r="AB275" s="40">
        <v>1.81</v>
      </c>
      <c r="AC275" s="40">
        <v>1.8</v>
      </c>
      <c r="AD275" s="40">
        <v>1.75</v>
      </c>
      <c r="AE275" s="40">
        <v>1.7</v>
      </c>
      <c r="AF275" s="40">
        <v>1.66</v>
      </c>
      <c r="AG275" s="40">
        <v>1.62</v>
      </c>
      <c r="AH275" s="40">
        <v>1.6</v>
      </c>
      <c r="AI275" s="40">
        <v>1.67</v>
      </c>
      <c r="AJ275" s="40">
        <v>1.69</v>
      </c>
      <c r="AK275" s="40">
        <v>1.69</v>
      </c>
      <c r="AL275" s="40">
        <v>1.64</v>
      </c>
      <c r="AM275" s="40">
        <v>1.62</v>
      </c>
      <c r="AN275" s="40">
        <v>1.62</v>
      </c>
      <c r="AO275" s="40">
        <v>1.6</v>
      </c>
      <c r="AP275" s="40">
        <v>1.59</v>
      </c>
      <c r="AQ275" s="40">
        <v>1.6</v>
      </c>
      <c r="AR275" s="40">
        <v>2.91</v>
      </c>
      <c r="AS275" s="40">
        <v>-1.52</v>
      </c>
      <c r="AT275" s="40">
        <v>-9.01</v>
      </c>
      <c r="AU275" s="40">
        <v>-6.95</v>
      </c>
      <c r="AV275" s="40">
        <v>-7.82</v>
      </c>
      <c r="AW275" s="40">
        <v>-12.32</v>
      </c>
      <c r="AX275" s="40">
        <v>-16.12</v>
      </c>
      <c r="AY275" s="40">
        <v>-14.45</v>
      </c>
      <c r="AZ275" s="40">
        <v>-17.93</v>
      </c>
      <c r="BA275" s="40">
        <v>-15.64</v>
      </c>
      <c r="BB275" s="40">
        <v>-16.11</v>
      </c>
      <c r="BC275" s="40">
        <v>-15.17</v>
      </c>
      <c r="BD275" s="40">
        <v>-17.54</v>
      </c>
      <c r="BE275" s="40">
        <v>-19.899999999999999</v>
      </c>
      <c r="BF275" s="40">
        <v>-22.75</v>
      </c>
      <c r="BG275" s="40">
        <v>-26.54</v>
      </c>
      <c r="BH275" s="40">
        <v>-26.07</v>
      </c>
      <c r="BI275" s="40">
        <v>-25.06</v>
      </c>
      <c r="BJ275" s="40">
        <v>-22.04</v>
      </c>
      <c r="BK275" s="40">
        <v>-20.82</v>
      </c>
      <c r="BL275" s="40">
        <v>-22.43</v>
      </c>
      <c r="BM275" s="40">
        <v>-23.42</v>
      </c>
      <c r="BN275" s="40">
        <v>-23.93</v>
      </c>
      <c r="BO275" s="40">
        <v>-24.65</v>
      </c>
      <c r="BP275" s="40">
        <v>-26.13</v>
      </c>
      <c r="BQ275" s="40">
        <v>-25.59</v>
      </c>
      <c r="BR275" s="40">
        <v>-28.45</v>
      </c>
      <c r="BS275" s="40">
        <v>1.72</v>
      </c>
      <c r="BT275" s="47">
        <v>252225167.45996481</v>
      </c>
      <c r="BU275" s="47">
        <v>142205800</v>
      </c>
      <c r="BV275" s="47">
        <v>111876882</v>
      </c>
      <c r="BW275" s="48">
        <v>4.4974787552624143E-2</v>
      </c>
    </row>
    <row r="276" spans="1:75" s="21" customFormat="1" x14ac:dyDescent="0.25">
      <c r="A276" s="40" t="s">
        <v>223</v>
      </c>
      <c r="B276" s="40" t="s">
        <v>76</v>
      </c>
      <c r="C276" s="40" t="s">
        <v>87</v>
      </c>
      <c r="D276" s="40" t="s">
        <v>98</v>
      </c>
      <c r="E276" s="40" t="s">
        <v>220</v>
      </c>
      <c r="F276" s="40" t="s">
        <v>88</v>
      </c>
      <c r="G276" s="41">
        <v>76.756753447806474</v>
      </c>
      <c r="H276" s="41">
        <v>-1.2232404307749829</v>
      </c>
      <c r="I276" s="41">
        <f>(N276-O276)/O276*100</f>
        <v>31.481477393371488</v>
      </c>
      <c r="J276" s="41" t="s">
        <v>81</v>
      </c>
      <c r="K276" s="41">
        <v>1.8500000238418579</v>
      </c>
      <c r="L276" s="41">
        <v>1.85</v>
      </c>
      <c r="M276" s="41">
        <v>3.2699999809265141</v>
      </c>
      <c r="N276" s="41">
        <v>3.5499999523162842</v>
      </c>
      <c r="O276" s="41">
        <v>2.7000000476837158</v>
      </c>
      <c r="P276" s="41">
        <v>3.2300000190734859</v>
      </c>
      <c r="Q276" s="40">
        <v>3.42</v>
      </c>
      <c r="R276" s="40">
        <v>3.14</v>
      </c>
      <c r="S276" s="40">
        <v>3.08</v>
      </c>
      <c r="T276" s="40">
        <v>3.46</v>
      </c>
      <c r="U276" s="40">
        <v>3.3</v>
      </c>
      <c r="V276" s="40">
        <v>3.17</v>
      </c>
      <c r="W276" s="40">
        <v>3.05</v>
      </c>
      <c r="X276" s="40">
        <v>3.22</v>
      </c>
      <c r="Y276" s="40">
        <v>3.09</v>
      </c>
      <c r="Z276" s="40">
        <v>3.35</v>
      </c>
      <c r="AA276" s="40">
        <v>3.36</v>
      </c>
      <c r="AB276" s="40">
        <v>3.44</v>
      </c>
      <c r="AC276" s="42">
        <v>3.55</v>
      </c>
      <c r="AD276" s="40">
        <v>3.47</v>
      </c>
      <c r="AE276" s="40">
        <v>3.22</v>
      </c>
      <c r="AF276" s="40">
        <v>3.15</v>
      </c>
      <c r="AG276" s="40">
        <v>3.08</v>
      </c>
      <c r="AH276" s="40">
        <v>3.1</v>
      </c>
      <c r="AI276" s="40">
        <v>3.11</v>
      </c>
      <c r="AJ276" s="40">
        <v>3.14</v>
      </c>
      <c r="AK276" s="40">
        <v>3.23</v>
      </c>
      <c r="AL276" s="40">
        <v>3.22</v>
      </c>
      <c r="AM276" s="40">
        <v>3.14</v>
      </c>
      <c r="AN276" s="40">
        <v>3.1</v>
      </c>
      <c r="AO276" s="40">
        <v>3.17</v>
      </c>
      <c r="AP276" s="40">
        <v>3.13</v>
      </c>
      <c r="AQ276" s="40">
        <v>3.27</v>
      </c>
      <c r="AR276" s="40">
        <v>-4.04</v>
      </c>
      <c r="AS276" s="40">
        <v>-11.06</v>
      </c>
      <c r="AT276" s="40">
        <v>-11.24</v>
      </c>
      <c r="AU276" s="40">
        <v>-0.15</v>
      </c>
      <c r="AV276" s="40">
        <v>-7.34</v>
      </c>
      <c r="AW276" s="40">
        <v>-10.74</v>
      </c>
      <c r="AX276" s="40">
        <v>-9.2799999999999994</v>
      </c>
      <c r="AY276" s="40">
        <v>-6.86</v>
      </c>
      <c r="AZ276" s="40">
        <v>-7.03</v>
      </c>
      <c r="BA276" s="40">
        <v>-0.24</v>
      </c>
      <c r="BB276" s="40">
        <v>0.61</v>
      </c>
      <c r="BC276" s="40">
        <v>2.14</v>
      </c>
      <c r="BD276" s="40">
        <v>4.59</v>
      </c>
      <c r="BE276" s="40">
        <v>-3.37</v>
      </c>
      <c r="BF276" s="40">
        <v>-5.2</v>
      </c>
      <c r="BG276" s="40">
        <v>-5.96</v>
      </c>
      <c r="BH276" s="40">
        <v>-7.95</v>
      </c>
      <c r="BI276" s="40">
        <v>-8.5</v>
      </c>
      <c r="BJ276" s="40">
        <v>-6.73</v>
      </c>
      <c r="BK276" s="40">
        <v>-5.88</v>
      </c>
      <c r="BL276" s="40">
        <v>-3.36</v>
      </c>
      <c r="BM276" s="40">
        <v>-5.2</v>
      </c>
      <c r="BN276" s="40">
        <v>-6.35</v>
      </c>
      <c r="BO276" s="40">
        <v>-6.35</v>
      </c>
      <c r="BP276" s="40">
        <v>-4.8899999999999997</v>
      </c>
      <c r="BQ276" s="40">
        <v>-5.35</v>
      </c>
      <c r="BR276" s="40">
        <v>-1.23</v>
      </c>
      <c r="BS276" s="40">
        <v>2.86</v>
      </c>
      <c r="BT276" s="47">
        <v>121467092.2914982</v>
      </c>
      <c r="BU276" s="47">
        <v>73827400</v>
      </c>
      <c r="BV276" s="47">
        <v>33146038</v>
      </c>
      <c r="BW276" s="48">
        <v>1.8719039663201979E-2</v>
      </c>
    </row>
    <row r="277" spans="1:75" s="21" customFormat="1" x14ac:dyDescent="0.25">
      <c r="A277" s="40" t="s">
        <v>225</v>
      </c>
      <c r="B277" s="40" t="s">
        <v>118</v>
      </c>
      <c r="C277" s="40" t="s">
        <v>87</v>
      </c>
      <c r="D277" s="40" t="s">
        <v>125</v>
      </c>
      <c r="E277" s="40" t="s">
        <v>226</v>
      </c>
      <c r="F277" s="40" t="s">
        <v>88</v>
      </c>
      <c r="G277" s="41">
        <v>16.013063883295199</v>
      </c>
      <c r="H277" s="41">
        <v>0</v>
      </c>
      <c r="I277" s="41">
        <f>(N277-O277)/O277*100</f>
        <v>18.926825174471226</v>
      </c>
      <c r="J277" s="41" t="s">
        <v>81</v>
      </c>
      <c r="K277" s="41">
        <v>9.1800003051757812</v>
      </c>
      <c r="L277" s="41">
        <v>9.15</v>
      </c>
      <c r="M277" s="41">
        <v>10.64999961853027</v>
      </c>
      <c r="N277" s="41">
        <v>12.189999580383301</v>
      </c>
      <c r="O277" s="41">
        <v>10.25</v>
      </c>
      <c r="P277" s="41">
        <v>10.64999961853027</v>
      </c>
      <c r="Q277" s="40">
        <v>11.75</v>
      </c>
      <c r="R277" s="42">
        <v>12.19</v>
      </c>
      <c r="S277" s="40">
        <v>11.68</v>
      </c>
      <c r="T277" s="40">
        <v>11.5</v>
      </c>
      <c r="U277" s="40">
        <v>11.17</v>
      </c>
      <c r="V277" s="40">
        <v>10.87</v>
      </c>
      <c r="W277" s="40">
        <v>10.9</v>
      </c>
      <c r="X277" s="40">
        <v>10.75</v>
      </c>
      <c r="Y277" s="40">
        <v>10.68</v>
      </c>
      <c r="Z277" s="40">
        <v>10.68</v>
      </c>
      <c r="AA277" s="40">
        <v>10.52</v>
      </c>
      <c r="AB277" s="40">
        <v>10.5</v>
      </c>
      <c r="AC277" s="40">
        <v>10.44</v>
      </c>
      <c r="AD277" s="40">
        <v>10.8</v>
      </c>
      <c r="AE277" s="40">
        <v>10.59</v>
      </c>
      <c r="AF277" s="40">
        <v>10.61</v>
      </c>
      <c r="AG277" s="40">
        <v>10.64</v>
      </c>
      <c r="AH277" s="40">
        <v>10.64</v>
      </c>
      <c r="AI277" s="40">
        <v>10.64</v>
      </c>
      <c r="AJ277" s="40">
        <v>10.65</v>
      </c>
      <c r="AK277" s="40">
        <v>10.68</v>
      </c>
      <c r="AL277" s="40">
        <v>10.59</v>
      </c>
      <c r="AM277" s="40">
        <v>10.49</v>
      </c>
      <c r="AN277" s="40">
        <v>10.59</v>
      </c>
      <c r="AO277" s="40">
        <v>10.56</v>
      </c>
      <c r="AP277" s="40">
        <v>10.64</v>
      </c>
      <c r="AQ277" s="40">
        <v>10.65</v>
      </c>
      <c r="AR277" s="40">
        <v>7.32</v>
      </c>
      <c r="AS277" s="40">
        <v>8.64</v>
      </c>
      <c r="AT277" s="40">
        <v>8.36</v>
      </c>
      <c r="AU277" s="40">
        <v>5.07</v>
      </c>
      <c r="AV277" s="40">
        <v>-0.47</v>
      </c>
      <c r="AW277" s="40">
        <v>0</v>
      </c>
      <c r="AX277" s="40">
        <v>0.52</v>
      </c>
      <c r="AY277" s="40">
        <v>-3.38</v>
      </c>
      <c r="AZ277" s="40">
        <v>-2.72</v>
      </c>
      <c r="BA277" s="40">
        <v>-1.22</v>
      </c>
      <c r="BB277" s="40">
        <v>-1.65</v>
      </c>
      <c r="BC277" s="40">
        <v>-1.5</v>
      </c>
      <c r="BD277" s="40">
        <v>-1.92</v>
      </c>
      <c r="BE277" s="40">
        <v>1.41</v>
      </c>
      <c r="BF277" s="40">
        <v>-0.54</v>
      </c>
      <c r="BG277" s="40">
        <v>-0.75</v>
      </c>
      <c r="BH277" s="40">
        <v>-0.64</v>
      </c>
      <c r="BI277" s="40">
        <v>-0.09</v>
      </c>
      <c r="BJ277" s="40">
        <v>-0.09</v>
      </c>
      <c r="BK277" s="40">
        <v>-0.47</v>
      </c>
      <c r="BL277" s="40">
        <v>-0.09</v>
      </c>
      <c r="BM277" s="40">
        <v>-2.11</v>
      </c>
      <c r="BN277" s="40">
        <v>-1.6</v>
      </c>
      <c r="BO277" s="40">
        <v>-1.41</v>
      </c>
      <c r="BP277" s="40">
        <v>-0.85</v>
      </c>
      <c r="BQ277" s="40">
        <v>-0.47</v>
      </c>
      <c r="BR277" s="40">
        <v>-0.09</v>
      </c>
      <c r="BS277" s="40">
        <v>10.25</v>
      </c>
      <c r="BT277" s="47">
        <v>96995510.525741577</v>
      </c>
      <c r="BU277" s="47">
        <v>208800</v>
      </c>
      <c r="BV277" s="47">
        <v>5556204</v>
      </c>
      <c r="BW277" s="48">
        <v>2.0629192160691E-3</v>
      </c>
    </row>
    <row r="278" spans="1:75" s="21" customFormat="1" x14ac:dyDescent="0.25">
      <c r="A278" s="40" t="s">
        <v>227</v>
      </c>
      <c r="B278" s="40" t="s">
        <v>83</v>
      </c>
      <c r="C278" s="40" t="s">
        <v>87</v>
      </c>
      <c r="D278" s="40" t="s">
        <v>78</v>
      </c>
      <c r="E278" s="40" t="s">
        <v>226</v>
      </c>
      <c r="F278" s="40" t="s">
        <v>88</v>
      </c>
      <c r="G278" s="41">
        <v>19.004528011053988</v>
      </c>
      <c r="H278" s="41">
        <v>-3.8022866425770232</v>
      </c>
      <c r="I278" s="41">
        <f>(N278-O278)/O278*100</f>
        <v>30.327868532090065</v>
      </c>
      <c r="J278" s="41" t="s">
        <v>81</v>
      </c>
      <c r="K278" s="41">
        <v>2.2100000381469731</v>
      </c>
      <c r="L278" s="41">
        <v>2.39</v>
      </c>
      <c r="M278" s="41">
        <v>2.630000114440918</v>
      </c>
      <c r="N278" s="41">
        <v>3.1800000667572021</v>
      </c>
      <c r="O278" s="41">
        <v>2.440000057220459</v>
      </c>
      <c r="P278" s="41">
        <v>2.529999971389771</v>
      </c>
      <c r="Q278" s="40">
        <v>2.63</v>
      </c>
      <c r="R278" s="40">
        <v>2.97</v>
      </c>
      <c r="S278" s="40">
        <v>3.17</v>
      </c>
      <c r="T278" s="40">
        <v>3.05</v>
      </c>
      <c r="U278" s="40">
        <v>2.88</v>
      </c>
      <c r="V278" s="40">
        <v>2.77</v>
      </c>
      <c r="W278" s="40">
        <v>3.08</v>
      </c>
      <c r="X278" s="40">
        <v>3</v>
      </c>
      <c r="Y278" s="40">
        <v>2.83</v>
      </c>
      <c r="Z278" s="40">
        <v>2.79</v>
      </c>
      <c r="AA278" s="40">
        <v>2.78</v>
      </c>
      <c r="AB278" s="40">
        <v>2.77</v>
      </c>
      <c r="AC278" s="40">
        <v>2.71</v>
      </c>
      <c r="AD278" s="40">
        <v>2.73</v>
      </c>
      <c r="AE278" s="40">
        <v>2.63</v>
      </c>
      <c r="AF278" s="40">
        <v>2.58</v>
      </c>
      <c r="AG278" s="40">
        <v>2.58</v>
      </c>
      <c r="AH278" s="40">
        <v>2.56</v>
      </c>
      <c r="AI278" s="40">
        <v>2.59</v>
      </c>
      <c r="AJ278" s="40">
        <v>2.61</v>
      </c>
      <c r="AK278" s="40">
        <v>2.58</v>
      </c>
      <c r="AL278" s="40">
        <v>2.57</v>
      </c>
      <c r="AM278" s="40">
        <v>2.57</v>
      </c>
      <c r="AN278" s="40">
        <v>2.5499999999999998</v>
      </c>
      <c r="AO278" s="40">
        <v>2.5499999999999998</v>
      </c>
      <c r="AP278" s="40">
        <v>2.57</v>
      </c>
      <c r="AQ278" s="40">
        <v>2.5499999999999998</v>
      </c>
      <c r="AR278" s="40">
        <v>0</v>
      </c>
      <c r="AS278" s="40">
        <v>11.22</v>
      </c>
      <c r="AT278" s="40">
        <v>14.83</v>
      </c>
      <c r="AU278" s="40">
        <v>7.6</v>
      </c>
      <c r="AV278" s="40">
        <v>4.5599999999999996</v>
      </c>
      <c r="AW278" s="40">
        <v>3.84</v>
      </c>
      <c r="AX278" s="40">
        <v>13.31</v>
      </c>
      <c r="AY278" s="40">
        <v>5.34</v>
      </c>
      <c r="AZ278" s="40">
        <v>6.08</v>
      </c>
      <c r="BA278" s="40">
        <v>4.28</v>
      </c>
      <c r="BB278" s="40">
        <v>4.5599999999999996</v>
      </c>
      <c r="BC278" s="40">
        <v>2.2799999999999998</v>
      </c>
      <c r="BD278" s="40">
        <v>0.38</v>
      </c>
      <c r="BE278" s="40">
        <v>0.56999999999999995</v>
      </c>
      <c r="BF278" s="40">
        <v>-1.52</v>
      </c>
      <c r="BG278" s="40">
        <v>-1.9</v>
      </c>
      <c r="BH278" s="40">
        <v>-2.66</v>
      </c>
      <c r="BI278" s="40">
        <v>-3.42</v>
      </c>
      <c r="BJ278" s="40">
        <v>-1.34</v>
      </c>
      <c r="BK278" s="40">
        <v>-1.9</v>
      </c>
      <c r="BL278" s="40">
        <v>-3.42</v>
      </c>
      <c r="BM278" s="40">
        <v>-2.2799999999999998</v>
      </c>
      <c r="BN278" s="40">
        <v>-3.42</v>
      </c>
      <c r="BO278" s="40">
        <v>-3.93</v>
      </c>
      <c r="BP278" s="40">
        <v>-5.32</v>
      </c>
      <c r="BQ278" s="40">
        <v>-4.87</v>
      </c>
      <c r="BR278" s="40">
        <v>-3.8</v>
      </c>
      <c r="BS278" s="40">
        <v>2.66</v>
      </c>
      <c r="BT278" s="47">
        <v>39522589.719772339</v>
      </c>
      <c r="BU278" s="47">
        <v>7181400</v>
      </c>
      <c r="BV278" s="47">
        <v>10099064</v>
      </c>
      <c r="BW278" s="48">
        <v>1.960805476626349E-2</v>
      </c>
    </row>
    <row r="279" spans="1:75" s="21" customFormat="1" x14ac:dyDescent="0.25">
      <c r="A279" s="40" t="s">
        <v>230</v>
      </c>
      <c r="B279" s="40" t="s">
        <v>106</v>
      </c>
      <c r="C279" s="40" t="s">
        <v>104</v>
      </c>
      <c r="D279" s="40" t="s">
        <v>98</v>
      </c>
      <c r="E279" s="40" t="s">
        <v>226</v>
      </c>
      <c r="F279" s="40" t="s">
        <v>88</v>
      </c>
      <c r="G279" s="41">
        <v>37.61754820502204</v>
      </c>
      <c r="H279" s="41">
        <v>-19.817765649627649</v>
      </c>
      <c r="I279" s="41">
        <f>(N279-O279)/O279*100</f>
        <v>40.186914221898299</v>
      </c>
      <c r="J279" s="41" t="s">
        <v>89</v>
      </c>
      <c r="K279" s="41">
        <v>3.190000057220459</v>
      </c>
      <c r="L279" s="41">
        <v>3.72</v>
      </c>
      <c r="M279" s="41">
        <v>4.3899998664855957</v>
      </c>
      <c r="N279" s="41">
        <v>4.5</v>
      </c>
      <c r="O279" s="41">
        <v>3.2100000381469731</v>
      </c>
      <c r="P279" s="41">
        <v>3.5199999809265141</v>
      </c>
      <c r="Q279" s="42">
        <v>4.5</v>
      </c>
      <c r="R279" s="40">
        <v>4.45</v>
      </c>
      <c r="S279" s="40">
        <v>4.2699999999999996</v>
      </c>
      <c r="T279" s="40">
        <v>4.2</v>
      </c>
      <c r="U279" s="40">
        <v>4.07</v>
      </c>
      <c r="V279" s="40">
        <v>3.94</v>
      </c>
      <c r="W279" s="40">
        <v>3.9</v>
      </c>
      <c r="X279" s="40">
        <v>3.8</v>
      </c>
      <c r="Y279" s="40">
        <v>3.79</v>
      </c>
      <c r="Z279" s="40">
        <v>3.88</v>
      </c>
      <c r="AA279" s="40">
        <v>3.75</v>
      </c>
      <c r="AB279" s="40">
        <v>3.69</v>
      </c>
      <c r="AC279" s="40">
        <v>3.6</v>
      </c>
      <c r="AD279" s="40">
        <v>3.54</v>
      </c>
      <c r="AE279" s="40">
        <v>3.58</v>
      </c>
      <c r="AF279" s="40">
        <v>3.52</v>
      </c>
      <c r="AG279" s="40">
        <v>3.44</v>
      </c>
      <c r="AH279" s="40">
        <v>3.52</v>
      </c>
      <c r="AI279" s="40">
        <v>3.41</v>
      </c>
      <c r="AJ279" s="40">
        <v>3.47</v>
      </c>
      <c r="AK279" s="40">
        <v>3.43</v>
      </c>
      <c r="AL279" s="40">
        <v>3.34</v>
      </c>
      <c r="AM279" s="40">
        <v>3.38</v>
      </c>
      <c r="AN279" s="40">
        <v>3.45</v>
      </c>
      <c r="AO279" s="40">
        <v>3.54</v>
      </c>
      <c r="AP279" s="40">
        <v>3.53</v>
      </c>
      <c r="AQ279" s="40">
        <v>3.54</v>
      </c>
      <c r="AR279" s="40">
        <v>-2.2799999999999998</v>
      </c>
      <c r="AS279" s="40">
        <v>-0.23</v>
      </c>
      <c r="AT279" s="40">
        <v>-5.92</v>
      </c>
      <c r="AU279" s="40">
        <v>-8.66</v>
      </c>
      <c r="AV279" s="40">
        <v>-14.05</v>
      </c>
      <c r="AW279" s="40">
        <v>-11.85</v>
      </c>
      <c r="AX279" s="40">
        <v>-14.81</v>
      </c>
      <c r="AY279" s="40">
        <v>-15.49</v>
      </c>
      <c r="AZ279" s="40">
        <v>-14.33</v>
      </c>
      <c r="BA279" s="40">
        <v>-14.81</v>
      </c>
      <c r="BB279" s="40">
        <v>-16.170000000000002</v>
      </c>
      <c r="BC279" s="40">
        <v>-18</v>
      </c>
      <c r="BD279" s="40">
        <v>-19.59</v>
      </c>
      <c r="BE279" s="40">
        <v>-19.82</v>
      </c>
      <c r="BF279" s="40">
        <v>-20.04</v>
      </c>
      <c r="BG279" s="40">
        <v>-23.46</v>
      </c>
      <c r="BH279" s="40">
        <v>-23.23</v>
      </c>
      <c r="BI279" s="40">
        <v>-23.23</v>
      </c>
      <c r="BJ279" s="40">
        <v>-22.78</v>
      </c>
      <c r="BK279" s="40">
        <v>-22.1</v>
      </c>
      <c r="BL279" s="40">
        <v>-24.38</v>
      </c>
      <c r="BM279" s="40">
        <v>-25.51</v>
      </c>
      <c r="BN279" s="40">
        <v>-23.23</v>
      </c>
      <c r="BO279" s="40">
        <v>-21.64</v>
      </c>
      <c r="BP279" s="40">
        <v>-19.82</v>
      </c>
      <c r="BQ279" s="40">
        <v>-19.59</v>
      </c>
      <c r="BR279" s="40">
        <v>-20.079999999999998</v>
      </c>
      <c r="BS279" s="40">
        <v>3.7</v>
      </c>
      <c r="BT279" s="47">
        <v>171326768.78938669</v>
      </c>
      <c r="BU279" s="47">
        <v>6003300</v>
      </c>
      <c r="BV279" s="47">
        <v>10973351</v>
      </c>
      <c r="BW279" s="48">
        <v>3.0014532479640909E-3</v>
      </c>
    </row>
    <row r="280" spans="1:75" s="21" customFormat="1" x14ac:dyDescent="0.25">
      <c r="A280" s="40" t="s">
        <v>231</v>
      </c>
      <c r="B280" s="40" t="s">
        <v>96</v>
      </c>
      <c r="C280" s="40" t="s">
        <v>87</v>
      </c>
      <c r="D280" s="40" t="s">
        <v>98</v>
      </c>
      <c r="E280" s="40" t="s">
        <v>226</v>
      </c>
      <c r="F280" s="40" t="s">
        <v>88</v>
      </c>
      <c r="G280" s="41">
        <v>136.88761381137519</v>
      </c>
      <c r="H280" s="41">
        <v>-39.7810261744145</v>
      </c>
      <c r="I280" s="41">
        <f>(N280-O280)/O280*100</f>
        <v>78.527602875181884</v>
      </c>
      <c r="J280" s="41" t="s">
        <v>89</v>
      </c>
      <c r="K280" s="41">
        <v>3.470000028610229</v>
      </c>
      <c r="L280" s="41">
        <v>4.24</v>
      </c>
      <c r="M280" s="41">
        <v>8.2200002670288086</v>
      </c>
      <c r="N280" s="41">
        <v>8.7299995422363281</v>
      </c>
      <c r="O280" s="41">
        <v>4.8899998664855957</v>
      </c>
      <c r="P280" s="41">
        <v>4.9499998092651367</v>
      </c>
      <c r="Q280" s="42">
        <v>8.5</v>
      </c>
      <c r="R280" s="40">
        <v>7.98</v>
      </c>
      <c r="S280" s="40">
        <v>7.4</v>
      </c>
      <c r="T280" s="40">
        <v>7.35</v>
      </c>
      <c r="U280" s="40">
        <v>6.86</v>
      </c>
      <c r="V280" s="40">
        <v>6.43</v>
      </c>
      <c r="W280" s="40">
        <v>6.39</v>
      </c>
      <c r="X280" s="40">
        <v>6.24</v>
      </c>
      <c r="Y280" s="40">
        <v>6.59</v>
      </c>
      <c r="Z280" s="40">
        <v>6.64</v>
      </c>
      <c r="AA280" s="40">
        <v>6.17</v>
      </c>
      <c r="AB280" s="40">
        <v>5.94</v>
      </c>
      <c r="AC280" s="40">
        <v>6</v>
      </c>
      <c r="AD280" s="40">
        <v>5.87</v>
      </c>
      <c r="AE280" s="40">
        <v>5.69</v>
      </c>
      <c r="AF280" s="40">
        <v>5.7</v>
      </c>
      <c r="AG280" s="40">
        <v>5.73</v>
      </c>
      <c r="AH280" s="40">
        <v>5.82</v>
      </c>
      <c r="AI280" s="40">
        <v>5.55</v>
      </c>
      <c r="AJ280" s="40">
        <v>5.43</v>
      </c>
      <c r="AK280" s="40">
        <v>5.35</v>
      </c>
      <c r="AL280" s="40">
        <v>5.24</v>
      </c>
      <c r="AM280" s="40">
        <v>5.26</v>
      </c>
      <c r="AN280" s="40">
        <v>5.3</v>
      </c>
      <c r="AO280" s="40">
        <v>5.22</v>
      </c>
      <c r="AP280" s="40">
        <v>5.15</v>
      </c>
      <c r="AQ280" s="40">
        <v>5.05</v>
      </c>
      <c r="AR280" s="40">
        <v>-4.74</v>
      </c>
      <c r="AS280" s="40">
        <v>-9.73</v>
      </c>
      <c r="AT280" s="40">
        <v>-10.71</v>
      </c>
      <c r="AU280" s="40">
        <v>-19.59</v>
      </c>
      <c r="AV280" s="40">
        <v>-24.94</v>
      </c>
      <c r="AW280" s="40">
        <v>-22.76</v>
      </c>
      <c r="AX280" s="40">
        <v>-25.18</v>
      </c>
      <c r="AY280" s="40">
        <v>-24.33</v>
      </c>
      <c r="AZ280" s="40">
        <v>-20.440000000000001</v>
      </c>
      <c r="BA280" s="40">
        <v>-25.79</v>
      </c>
      <c r="BB280" s="40">
        <v>-28.47</v>
      </c>
      <c r="BC280" s="40">
        <v>-29.03</v>
      </c>
      <c r="BD280" s="40">
        <v>-28.95</v>
      </c>
      <c r="BE280" s="40">
        <v>-30.29</v>
      </c>
      <c r="BF280" s="40">
        <v>-31.87</v>
      </c>
      <c r="BG280" s="40">
        <v>-32.36</v>
      </c>
      <c r="BH280" s="40">
        <v>-31.35</v>
      </c>
      <c r="BI280" s="40">
        <v>-32.590000000000003</v>
      </c>
      <c r="BJ280" s="40">
        <v>-34.79</v>
      </c>
      <c r="BK280" s="40">
        <v>-35.04</v>
      </c>
      <c r="BL280" s="40">
        <v>-37.270000000000003</v>
      </c>
      <c r="BM280" s="40">
        <v>-36.86</v>
      </c>
      <c r="BN280" s="40">
        <v>-36.07</v>
      </c>
      <c r="BO280" s="40">
        <v>-36.619999999999997</v>
      </c>
      <c r="BP280" s="40">
        <v>-37.65</v>
      </c>
      <c r="BQ280" s="40">
        <v>-40.15</v>
      </c>
      <c r="BR280" s="40">
        <v>-39.78</v>
      </c>
      <c r="BS280" s="40">
        <v>5.91</v>
      </c>
      <c r="BT280" s="47">
        <v>24007003.979873661</v>
      </c>
      <c r="BU280" s="47">
        <v>42693600</v>
      </c>
      <c r="BV280" s="47">
        <v>1805533</v>
      </c>
      <c r="BW280" s="48">
        <v>8.3336610297347097E-2</v>
      </c>
    </row>
    <row r="281" spans="1:75" s="21" customFormat="1" x14ac:dyDescent="0.25">
      <c r="A281" s="40" t="s">
        <v>233</v>
      </c>
      <c r="B281" s="40" t="s">
        <v>106</v>
      </c>
      <c r="C281" s="40" t="s">
        <v>87</v>
      </c>
      <c r="D281" s="40" t="s">
        <v>98</v>
      </c>
      <c r="E281" s="40" t="s">
        <v>234</v>
      </c>
      <c r="F281" s="40" t="s">
        <v>88</v>
      </c>
      <c r="G281" s="41">
        <v>14.999997615814211</v>
      </c>
      <c r="H281" s="41">
        <v>-5.8695649244384116</v>
      </c>
      <c r="I281" s="41">
        <f>(N281-O281)/O281*100</f>
        <v>9.2636547019427997</v>
      </c>
      <c r="J281" s="41" t="s">
        <v>89</v>
      </c>
      <c r="K281" s="41">
        <v>4</v>
      </c>
      <c r="L281" s="41">
        <v>4.5999999999999996</v>
      </c>
      <c r="M281" s="41">
        <v>4.5999999046325684</v>
      </c>
      <c r="N281" s="41">
        <v>4.5999999046325684</v>
      </c>
      <c r="O281" s="41">
        <v>4.2100000381469727</v>
      </c>
      <c r="P281" s="41">
        <v>4.3299999237060547</v>
      </c>
      <c r="Q281" s="42">
        <v>4.5999999999999996</v>
      </c>
      <c r="R281" s="40">
        <v>4.37</v>
      </c>
      <c r="S281" s="40">
        <v>4.5</v>
      </c>
      <c r="T281" s="40">
        <v>4.41</v>
      </c>
      <c r="U281" s="40">
        <v>4.38</v>
      </c>
      <c r="V281" s="40">
        <v>4.3899999999999997</v>
      </c>
      <c r="W281" s="40">
        <v>4.3600000000000003</v>
      </c>
      <c r="X281" s="40">
        <v>4.38</v>
      </c>
      <c r="Y281" s="40">
        <v>4.43</v>
      </c>
      <c r="Z281" s="40">
        <v>4.3899999999999997</v>
      </c>
      <c r="AA281" s="40">
        <v>4.43</v>
      </c>
      <c r="AB281" s="40">
        <v>4.43</v>
      </c>
      <c r="AC281" s="40">
        <v>4.3899999999999997</v>
      </c>
      <c r="AD281" s="40">
        <v>4.41</v>
      </c>
      <c r="AE281" s="40">
        <v>4.41</v>
      </c>
      <c r="AF281" s="40">
        <v>4.3600000000000003</v>
      </c>
      <c r="AG281" s="40">
        <v>4.34</v>
      </c>
      <c r="AH281" s="40">
        <v>4.34</v>
      </c>
      <c r="AI281" s="40">
        <v>4.33</v>
      </c>
      <c r="AJ281" s="40">
        <v>4.34</v>
      </c>
      <c r="AK281" s="40">
        <v>4.34</v>
      </c>
      <c r="AL281" s="40">
        <v>4.34</v>
      </c>
      <c r="AM281" s="40">
        <v>4.37</v>
      </c>
      <c r="AN281" s="40">
        <v>4.37</v>
      </c>
      <c r="AO281" s="40">
        <v>4.3600000000000003</v>
      </c>
      <c r="AP281" s="40">
        <v>4.37</v>
      </c>
      <c r="AQ281" s="40">
        <v>4.3899999999999997</v>
      </c>
      <c r="AR281" s="40">
        <v>-4.3499999999999996</v>
      </c>
      <c r="AS281" s="40">
        <v>-6.9</v>
      </c>
      <c r="AT281" s="40">
        <v>-4.57</v>
      </c>
      <c r="AU281" s="40">
        <v>-5.0199999999999996</v>
      </c>
      <c r="AV281" s="40">
        <v>-5.87</v>
      </c>
      <c r="AW281" s="40">
        <v>-5.22</v>
      </c>
      <c r="AX281" s="40">
        <v>-5.93</v>
      </c>
      <c r="AY281" s="40">
        <v>-4.78</v>
      </c>
      <c r="AZ281" s="40">
        <v>-4.78</v>
      </c>
      <c r="BA281" s="40">
        <v>-4.57</v>
      </c>
      <c r="BB281" s="40">
        <v>-3.8</v>
      </c>
      <c r="BC281" s="40">
        <v>-5</v>
      </c>
      <c r="BD281" s="40">
        <v>-4.67</v>
      </c>
      <c r="BE281" s="40">
        <v>-4.46</v>
      </c>
      <c r="BF281" s="40">
        <v>-5.1100000000000003</v>
      </c>
      <c r="BG281" s="40">
        <v>-5.76</v>
      </c>
      <c r="BH281" s="40">
        <v>-5.87</v>
      </c>
      <c r="BI281" s="40">
        <v>-5.98</v>
      </c>
      <c r="BJ281" s="40">
        <v>-6.2</v>
      </c>
      <c r="BK281" s="40">
        <v>-6.09</v>
      </c>
      <c r="BL281" s="40">
        <v>-6.2</v>
      </c>
      <c r="BM281" s="40">
        <v>-6.09</v>
      </c>
      <c r="BN281" s="40">
        <v>-5.22</v>
      </c>
      <c r="BO281" s="40">
        <v>-6.3</v>
      </c>
      <c r="BP281" s="40">
        <v>-5.54</v>
      </c>
      <c r="BQ281" s="40">
        <v>-5</v>
      </c>
      <c r="BR281" s="40">
        <v>-5.65</v>
      </c>
      <c r="BS281" s="40">
        <v>4.3</v>
      </c>
      <c r="BT281" s="47">
        <v>158108896.72207829</v>
      </c>
      <c r="BU281" s="47">
        <v>1877800</v>
      </c>
      <c r="BV281" s="47">
        <v>25877781</v>
      </c>
      <c r="BW281" s="48">
        <v>4.7903450454271947E-2</v>
      </c>
    </row>
    <row r="282" spans="1:75" s="21" customFormat="1" x14ac:dyDescent="0.25">
      <c r="A282" s="40" t="s">
        <v>235</v>
      </c>
      <c r="B282" s="40" t="s">
        <v>106</v>
      </c>
      <c r="C282" s="40" t="s">
        <v>87</v>
      </c>
      <c r="D282" s="40" t="s">
        <v>98</v>
      </c>
      <c r="E282" s="40" t="s">
        <v>234</v>
      </c>
      <c r="F282" s="40" t="s">
        <v>88</v>
      </c>
      <c r="G282" s="41">
        <v>16.981130519399361</v>
      </c>
      <c r="H282" s="41">
        <v>-4.3010775430145243</v>
      </c>
      <c r="I282" s="41">
        <f>(N282-O282)/O282*100</f>
        <v>11.764701344975251</v>
      </c>
      <c r="J282" s="41" t="s">
        <v>81</v>
      </c>
      <c r="K282" s="41">
        <v>3.1800000667572021</v>
      </c>
      <c r="L282" s="41">
        <v>3.8</v>
      </c>
      <c r="M282" s="41">
        <v>3.720000028610229</v>
      </c>
      <c r="N282" s="41">
        <v>3.7999999523162842</v>
      </c>
      <c r="O282" s="41">
        <v>3.4000000953674321</v>
      </c>
      <c r="P282" s="41">
        <v>3.559999942779541</v>
      </c>
      <c r="Q282" s="40">
        <v>3.72</v>
      </c>
      <c r="R282" s="40">
        <v>3.67</v>
      </c>
      <c r="S282" s="40">
        <v>3.58</v>
      </c>
      <c r="T282" s="40">
        <v>3.72</v>
      </c>
      <c r="U282" s="40">
        <v>3.8</v>
      </c>
      <c r="V282" s="40">
        <v>3.7</v>
      </c>
      <c r="W282" s="40">
        <v>3.6</v>
      </c>
      <c r="X282" s="40">
        <v>3.55</v>
      </c>
      <c r="Y282" s="40">
        <v>3.6</v>
      </c>
      <c r="Z282" s="40">
        <v>3.51</v>
      </c>
      <c r="AA282" s="40">
        <v>3.5</v>
      </c>
      <c r="AB282" s="40">
        <v>3.52</v>
      </c>
      <c r="AC282" s="40">
        <v>3.5</v>
      </c>
      <c r="AD282" s="40">
        <v>3.47</v>
      </c>
      <c r="AE282" s="40">
        <v>3.52</v>
      </c>
      <c r="AF282" s="40">
        <v>3.54</v>
      </c>
      <c r="AG282" s="40">
        <v>3.6</v>
      </c>
      <c r="AH282" s="40">
        <v>3.6</v>
      </c>
      <c r="AI282" s="40">
        <v>3.6</v>
      </c>
      <c r="AJ282" s="40">
        <v>3.65</v>
      </c>
      <c r="AK282" s="40">
        <v>3.64</v>
      </c>
      <c r="AL282" s="40">
        <v>3.65</v>
      </c>
      <c r="AM282" s="40">
        <v>3.65</v>
      </c>
      <c r="AN282" s="40">
        <v>3.66</v>
      </c>
      <c r="AO282" s="40">
        <v>3.64</v>
      </c>
      <c r="AP282" s="40">
        <v>3.65</v>
      </c>
      <c r="AQ282" s="40">
        <v>3.64</v>
      </c>
      <c r="AR282" s="40">
        <v>-2.15</v>
      </c>
      <c r="AS282" s="40">
        <v>-4.03</v>
      </c>
      <c r="AT282" s="40">
        <v>-5</v>
      </c>
      <c r="AU282" s="40">
        <v>-1.48</v>
      </c>
      <c r="AV282" s="40">
        <v>-0.67</v>
      </c>
      <c r="AW282" s="40">
        <v>-3.43</v>
      </c>
      <c r="AX282" s="40">
        <v>-5.51</v>
      </c>
      <c r="AY282" s="40">
        <v>-4.57</v>
      </c>
      <c r="AZ282" s="40">
        <v>-5.58</v>
      </c>
      <c r="BA282" s="40">
        <v>-7.03</v>
      </c>
      <c r="BB282" s="40">
        <v>-5.92</v>
      </c>
      <c r="BC282" s="40">
        <v>-5.38</v>
      </c>
      <c r="BD282" s="40">
        <v>-7.26</v>
      </c>
      <c r="BE282" s="40">
        <v>-7.12</v>
      </c>
      <c r="BF282" s="40">
        <v>-6.45</v>
      </c>
      <c r="BG282" s="40">
        <v>-6.03</v>
      </c>
      <c r="BH282" s="40">
        <v>-3.23</v>
      </c>
      <c r="BI282" s="40">
        <v>-4.7</v>
      </c>
      <c r="BJ282" s="40">
        <v>-3.49</v>
      </c>
      <c r="BK282" s="40">
        <v>-2.15</v>
      </c>
      <c r="BL282" s="40">
        <v>-3.49</v>
      </c>
      <c r="BM282" s="40">
        <v>-1.88</v>
      </c>
      <c r="BN282" s="40">
        <v>-2.2799999999999998</v>
      </c>
      <c r="BO282" s="40">
        <v>-2.42</v>
      </c>
      <c r="BP282" s="40">
        <v>-2.15</v>
      </c>
      <c r="BQ282" s="40">
        <v>-3.76</v>
      </c>
      <c r="BR282" s="40">
        <v>-4.3</v>
      </c>
      <c r="BS282" s="40">
        <v>3.44</v>
      </c>
      <c r="BT282" s="47">
        <v>179091961.37738231</v>
      </c>
      <c r="BU282" s="47">
        <v>1545200</v>
      </c>
      <c r="BV282" s="47">
        <v>29189053</v>
      </c>
      <c r="BW282" s="48">
        <v>3.769426846427666E-3</v>
      </c>
    </row>
    <row r="283" spans="1:75" s="21" customFormat="1" x14ac:dyDescent="0.25">
      <c r="A283" s="40" t="s">
        <v>237</v>
      </c>
      <c r="B283" s="40" t="s">
        <v>76</v>
      </c>
      <c r="C283" s="40" t="s">
        <v>87</v>
      </c>
      <c r="D283" s="40" t="s">
        <v>98</v>
      </c>
      <c r="E283" s="40" t="s">
        <v>234</v>
      </c>
      <c r="F283" s="40" t="s">
        <v>88</v>
      </c>
      <c r="G283" s="41">
        <v>31.818178739429491</v>
      </c>
      <c r="H283" s="41">
        <v>-2.5862045045697748</v>
      </c>
      <c r="I283" s="41">
        <f>(N283-O283)/O283*100</f>
        <v>34.615387260561313</v>
      </c>
      <c r="J283" s="41" t="s">
        <v>81</v>
      </c>
      <c r="K283" s="41">
        <v>0.87999999523162842</v>
      </c>
      <c r="L283" s="41">
        <v>1.4</v>
      </c>
      <c r="M283" s="41">
        <v>1.1599999666213989</v>
      </c>
      <c r="N283" s="41">
        <v>1.3999999761581421</v>
      </c>
      <c r="O283" s="41">
        <v>1.0399999618530269</v>
      </c>
      <c r="P283" s="41">
        <v>1.129999995231628</v>
      </c>
      <c r="Q283" s="40">
        <v>1.3</v>
      </c>
      <c r="R283" s="42">
        <v>1.4</v>
      </c>
      <c r="S283" s="40">
        <v>1.32</v>
      </c>
      <c r="T283" s="40">
        <v>1.27</v>
      </c>
      <c r="U283" s="40">
        <v>1.25</v>
      </c>
      <c r="V283" s="40">
        <v>1.22</v>
      </c>
      <c r="W283" s="40">
        <v>1.17</v>
      </c>
      <c r="X283" s="40">
        <v>1.1399999999999999</v>
      </c>
      <c r="Y283" s="40">
        <v>1.1299999999999999</v>
      </c>
      <c r="Z283" s="40">
        <v>1.25</v>
      </c>
      <c r="AA283" s="40">
        <v>1.19</v>
      </c>
      <c r="AB283" s="40">
        <v>1.1599999999999999</v>
      </c>
      <c r="AC283" s="40">
        <v>1.19</v>
      </c>
      <c r="AD283" s="40">
        <v>1.2</v>
      </c>
      <c r="AE283" s="40">
        <v>1.17</v>
      </c>
      <c r="AF283" s="40">
        <v>1.1399999999999999</v>
      </c>
      <c r="AG283" s="40">
        <v>1.1399999999999999</v>
      </c>
      <c r="AH283" s="40">
        <v>1.1499999999999999</v>
      </c>
      <c r="AI283" s="40">
        <v>1.18</v>
      </c>
      <c r="AJ283" s="40">
        <v>1.18</v>
      </c>
      <c r="AK283" s="40">
        <v>1.1599999999999999</v>
      </c>
      <c r="AL283" s="40">
        <v>1.1499999999999999</v>
      </c>
      <c r="AM283" s="40">
        <v>1.1499999999999999</v>
      </c>
      <c r="AN283" s="40">
        <v>1.1499999999999999</v>
      </c>
      <c r="AO283" s="40">
        <v>1.1399999999999999</v>
      </c>
      <c r="AP283" s="40">
        <v>1.1299999999999999</v>
      </c>
      <c r="AQ283" s="40">
        <v>1.1499999999999999</v>
      </c>
      <c r="AR283" s="40">
        <v>8.7100000000000009</v>
      </c>
      <c r="AS283" s="40">
        <v>14.65</v>
      </c>
      <c r="AT283" s="40">
        <v>3.45</v>
      </c>
      <c r="AU283" s="40">
        <v>6.97</v>
      </c>
      <c r="AV283" s="40">
        <v>2.52</v>
      </c>
      <c r="AW283" s="40">
        <v>0.01</v>
      </c>
      <c r="AX283" s="40">
        <v>-4.25</v>
      </c>
      <c r="AY283" s="40">
        <v>-4.74</v>
      </c>
      <c r="AZ283" s="40">
        <v>-2.59</v>
      </c>
      <c r="BA283" s="40">
        <v>2.16</v>
      </c>
      <c r="BB283" s="40">
        <v>-1.29</v>
      </c>
      <c r="BC283" s="40">
        <v>-0.86</v>
      </c>
      <c r="BD283" s="40">
        <v>2.58</v>
      </c>
      <c r="BE283" s="40">
        <v>0.86</v>
      </c>
      <c r="BF283" s="40">
        <v>-2.1</v>
      </c>
      <c r="BG283" s="40">
        <v>-3.46</v>
      </c>
      <c r="BH283" s="40">
        <v>-1.73</v>
      </c>
      <c r="BI283" s="40">
        <v>-1.72</v>
      </c>
      <c r="BJ283" s="40">
        <v>1.72</v>
      </c>
      <c r="BK283" s="40">
        <v>-0.57999999999999996</v>
      </c>
      <c r="BL283" s="40">
        <v>-0.86</v>
      </c>
      <c r="BM283" s="40">
        <v>-2.16</v>
      </c>
      <c r="BN283" s="40">
        <v>-0.86</v>
      </c>
      <c r="BO283" s="40">
        <v>-2.16</v>
      </c>
      <c r="BP283" s="40">
        <v>-2.59</v>
      </c>
      <c r="BQ283" s="40">
        <v>-9.91</v>
      </c>
      <c r="BR283" s="40">
        <v>-5.16</v>
      </c>
      <c r="BS283" s="40">
        <v>1.0900000000000001</v>
      </c>
      <c r="BT283" s="47">
        <v>28578223.177671429</v>
      </c>
      <c r="BU283" s="47">
        <v>14178200</v>
      </c>
      <c r="BV283" s="47">
        <v>17076714</v>
      </c>
      <c r="BW283" s="48">
        <v>3.4130688140587241E-3</v>
      </c>
    </row>
    <row r="284" spans="1:75" s="21" customFormat="1" x14ac:dyDescent="0.25">
      <c r="A284" s="40" t="s">
        <v>238</v>
      </c>
      <c r="B284" s="40" t="s">
        <v>76</v>
      </c>
      <c r="C284" s="40" t="s">
        <v>87</v>
      </c>
      <c r="D284" s="40" t="s">
        <v>122</v>
      </c>
      <c r="E284" s="40" t="s">
        <v>234</v>
      </c>
      <c r="F284" s="40" t="s">
        <v>88</v>
      </c>
      <c r="G284" s="41">
        <v>32.812506693881147</v>
      </c>
      <c r="H284" s="41">
        <v>-2.352945878843816</v>
      </c>
      <c r="I284" s="41">
        <f>(N284-O284)/O284*100</f>
        <v>27.536231633670944</v>
      </c>
      <c r="J284" s="41" t="s">
        <v>81</v>
      </c>
      <c r="K284" s="41">
        <v>1.279999971389771</v>
      </c>
      <c r="L284" s="41">
        <v>1.76</v>
      </c>
      <c r="M284" s="41">
        <v>1.700000047683716</v>
      </c>
      <c r="N284" s="41">
        <v>1.7599999904632571</v>
      </c>
      <c r="O284" s="41">
        <v>1.379999995231628</v>
      </c>
      <c r="P284" s="41">
        <v>1.6599999666213989</v>
      </c>
      <c r="Q284" s="40">
        <v>1.73</v>
      </c>
      <c r="R284" s="42">
        <v>1.75</v>
      </c>
      <c r="S284" s="40">
        <v>1.62</v>
      </c>
      <c r="T284" s="40">
        <v>1.68</v>
      </c>
      <c r="U284" s="40">
        <v>1.64</v>
      </c>
      <c r="V284" s="40">
        <v>1.57</v>
      </c>
      <c r="W284" s="40">
        <v>1.48</v>
      </c>
      <c r="X284" s="40">
        <v>1.47</v>
      </c>
      <c r="Y284" s="40">
        <v>1.46</v>
      </c>
      <c r="Z284" s="40">
        <v>1.5</v>
      </c>
      <c r="AA284" s="40">
        <v>1.48</v>
      </c>
      <c r="AB284" s="40">
        <v>1.58</v>
      </c>
      <c r="AC284" s="40">
        <v>1.57</v>
      </c>
      <c r="AD284" s="40">
        <v>1.54</v>
      </c>
      <c r="AE284" s="40">
        <v>1.52</v>
      </c>
      <c r="AF284" s="40">
        <v>1.5</v>
      </c>
      <c r="AG284" s="40">
        <v>1.49</v>
      </c>
      <c r="AH284" s="40">
        <v>1.45</v>
      </c>
      <c r="AI284" s="40">
        <v>1.5</v>
      </c>
      <c r="AJ284" s="40">
        <v>1.52</v>
      </c>
      <c r="AK284" s="40">
        <v>1.59</v>
      </c>
      <c r="AL284" s="40">
        <v>1.63</v>
      </c>
      <c r="AM284" s="40">
        <v>1.53</v>
      </c>
      <c r="AN284" s="40">
        <v>1.63</v>
      </c>
      <c r="AO284" s="40">
        <v>1.64</v>
      </c>
      <c r="AP284" s="40">
        <v>1.63</v>
      </c>
      <c r="AQ284" s="40">
        <v>1.7</v>
      </c>
      <c r="AR284" s="40">
        <v>-4.4400000000000004</v>
      </c>
      <c r="AS284" s="40">
        <v>-2.35</v>
      </c>
      <c r="AT284" s="40">
        <v>-9.7100000000000009</v>
      </c>
      <c r="AU284" s="40">
        <v>-4.71</v>
      </c>
      <c r="AV284" s="40">
        <v>-8.83</v>
      </c>
      <c r="AW284" s="40">
        <v>-13.82</v>
      </c>
      <c r="AX284" s="40">
        <v>-14.76</v>
      </c>
      <c r="AY284" s="40">
        <v>-16.760000000000002</v>
      </c>
      <c r="AZ284" s="40">
        <v>-15.59</v>
      </c>
      <c r="BA284" s="40">
        <v>-14.11</v>
      </c>
      <c r="BB284" s="40">
        <v>-14.12</v>
      </c>
      <c r="BC284" s="40">
        <v>-8.24</v>
      </c>
      <c r="BD284" s="40">
        <v>-10.82</v>
      </c>
      <c r="BE284" s="40">
        <v>-11.18</v>
      </c>
      <c r="BF284" s="40">
        <v>-11.77</v>
      </c>
      <c r="BG284" s="40">
        <v>-12.94</v>
      </c>
      <c r="BH284" s="40">
        <v>-15.29</v>
      </c>
      <c r="BI284" s="40">
        <v>-15</v>
      </c>
      <c r="BJ284" s="40">
        <v>-11.77</v>
      </c>
      <c r="BK284" s="40">
        <v>-11.85</v>
      </c>
      <c r="BL284" s="40">
        <v>-9.41</v>
      </c>
      <c r="BM284" s="40">
        <v>-11.47</v>
      </c>
      <c r="BN284" s="40">
        <v>-12.94</v>
      </c>
      <c r="BO284" s="40">
        <v>-4.12</v>
      </c>
      <c r="BP284" s="40">
        <v>-8.24</v>
      </c>
      <c r="BQ284" s="40">
        <v>-6.76</v>
      </c>
      <c r="BR284" s="40">
        <v>-2.65</v>
      </c>
      <c r="BS284" s="40">
        <v>1.38</v>
      </c>
      <c r="BT284" s="47">
        <v>74150772.079873085</v>
      </c>
      <c r="BU284" s="47">
        <v>66902800</v>
      </c>
      <c r="BV284" s="47">
        <v>28613296</v>
      </c>
      <c r="BW284" s="48">
        <v>0.14244692397548331</v>
      </c>
    </row>
    <row r="285" spans="1:75" s="21" customFormat="1" x14ac:dyDescent="0.25">
      <c r="A285" s="40" t="s">
        <v>239</v>
      </c>
      <c r="B285" s="40" t="s">
        <v>106</v>
      </c>
      <c r="C285" s="40" t="s">
        <v>87</v>
      </c>
      <c r="D285" s="40" t="s">
        <v>98</v>
      </c>
      <c r="E285" s="40" t="s">
        <v>234</v>
      </c>
      <c r="F285" s="40" t="s">
        <v>88</v>
      </c>
      <c r="G285" s="41">
        <v>41.545901509627328</v>
      </c>
      <c r="H285" s="41">
        <v>-24.573379256168231</v>
      </c>
      <c r="I285" s="41">
        <f>(N285-O285)/O285*100</f>
        <v>65.094348534692827</v>
      </c>
      <c r="J285" s="41" t="s">
        <v>89</v>
      </c>
      <c r="K285" s="41">
        <v>2.0699999332427979</v>
      </c>
      <c r="L285" s="41">
        <v>3.5</v>
      </c>
      <c r="M285" s="41">
        <v>2.9300000667572021</v>
      </c>
      <c r="N285" s="41">
        <v>3.5</v>
      </c>
      <c r="O285" s="41">
        <v>2.119999885559082</v>
      </c>
      <c r="P285" s="41">
        <v>2.2100000381469731</v>
      </c>
      <c r="Q285" s="40">
        <v>3.1</v>
      </c>
      <c r="R285" s="42">
        <v>3.49</v>
      </c>
      <c r="S285" s="40">
        <v>2.99</v>
      </c>
      <c r="T285" s="40">
        <v>2.77</v>
      </c>
      <c r="U285" s="40">
        <v>2.72</v>
      </c>
      <c r="V285" s="40">
        <v>2.92</v>
      </c>
      <c r="W285" s="40">
        <v>2.65</v>
      </c>
      <c r="X285" s="40">
        <v>2.5499999999999998</v>
      </c>
      <c r="Y285" s="40">
        <v>2.4</v>
      </c>
      <c r="Z285" s="40">
        <v>2.34</v>
      </c>
      <c r="AA285" s="40">
        <v>2.34</v>
      </c>
      <c r="AB285" s="40">
        <v>2.34</v>
      </c>
      <c r="AC285" s="40">
        <v>2.31</v>
      </c>
      <c r="AD285" s="40">
        <v>2.2999999999999998</v>
      </c>
      <c r="AE285" s="40">
        <v>2.2599999999999998</v>
      </c>
      <c r="AF285" s="40">
        <v>2.27</v>
      </c>
      <c r="AG285" s="40">
        <v>2.2999999999999998</v>
      </c>
      <c r="AH285" s="40">
        <v>2.27</v>
      </c>
      <c r="AI285" s="40">
        <v>2.23</v>
      </c>
      <c r="AJ285" s="40">
        <v>2.19</v>
      </c>
      <c r="AK285" s="40">
        <v>2.29</v>
      </c>
      <c r="AL285" s="40">
        <v>2.27</v>
      </c>
      <c r="AM285" s="40">
        <v>2.2400000000000002</v>
      </c>
      <c r="AN285" s="40">
        <v>2.21</v>
      </c>
      <c r="AO285" s="40">
        <v>2.2400000000000002</v>
      </c>
      <c r="AP285" s="40">
        <v>2.2400000000000002</v>
      </c>
      <c r="AQ285" s="40">
        <v>2.35</v>
      </c>
      <c r="AR285" s="40">
        <v>-3.24</v>
      </c>
      <c r="AS285" s="40">
        <v>13.65</v>
      </c>
      <c r="AT285" s="40">
        <v>-8.58</v>
      </c>
      <c r="AU285" s="40">
        <v>-10.75</v>
      </c>
      <c r="AV285" s="40">
        <v>-9.56</v>
      </c>
      <c r="AW285" s="40">
        <v>-10.24</v>
      </c>
      <c r="AX285" s="40">
        <v>-14.68</v>
      </c>
      <c r="AY285" s="40">
        <v>-20.83</v>
      </c>
      <c r="AZ285" s="40">
        <v>-19.8</v>
      </c>
      <c r="BA285" s="40">
        <v>-22.18</v>
      </c>
      <c r="BB285" s="40">
        <v>-21.84</v>
      </c>
      <c r="BC285" s="40">
        <v>-21.84</v>
      </c>
      <c r="BD285" s="40">
        <v>-21.84</v>
      </c>
      <c r="BE285" s="40">
        <v>-23.48</v>
      </c>
      <c r="BF285" s="40">
        <v>-23.18</v>
      </c>
      <c r="BG285" s="40">
        <v>-27.65</v>
      </c>
      <c r="BH285" s="40">
        <v>-22.87</v>
      </c>
      <c r="BI285" s="40">
        <v>-24.22</v>
      </c>
      <c r="BJ285" s="40">
        <v>-27.3</v>
      </c>
      <c r="BK285" s="40">
        <v>-25.94</v>
      </c>
      <c r="BL285" s="40">
        <v>-23.72</v>
      </c>
      <c r="BM285" s="40">
        <v>-25.6</v>
      </c>
      <c r="BN285" s="40">
        <v>-23.55</v>
      </c>
      <c r="BO285" s="40">
        <v>-26.19</v>
      </c>
      <c r="BP285" s="40">
        <v>-25.26</v>
      </c>
      <c r="BQ285" s="40">
        <v>-23.56</v>
      </c>
      <c r="BR285" s="40">
        <v>-22.7</v>
      </c>
      <c r="BS285" s="40">
        <v>2.25</v>
      </c>
      <c r="BT285" s="47">
        <v>13518317.108001711</v>
      </c>
      <c r="BU285" s="47">
        <v>6583500</v>
      </c>
      <c r="BV285" s="47">
        <v>3444771</v>
      </c>
      <c r="BW285" s="48">
        <v>4.1129003930885392E-3</v>
      </c>
    </row>
    <row r="286" spans="1:75" s="21" customFormat="1" x14ac:dyDescent="0.25">
      <c r="A286" s="40" t="s">
        <v>240</v>
      </c>
      <c r="B286" s="40" t="s">
        <v>106</v>
      </c>
      <c r="C286" s="40" t="s">
        <v>87</v>
      </c>
      <c r="D286" s="40" t="s">
        <v>98</v>
      </c>
      <c r="E286" s="40" t="s">
        <v>234</v>
      </c>
      <c r="F286" s="40" t="s">
        <v>88</v>
      </c>
      <c r="G286" s="41">
        <v>83.941603806970406</v>
      </c>
      <c r="H286" s="41">
        <v>-1.686508706157235</v>
      </c>
      <c r="I286" s="41">
        <f>(N286-O286)/O286*100</f>
        <v>46.695096599175059</v>
      </c>
      <c r="J286" s="41" t="s">
        <v>81</v>
      </c>
      <c r="K286" s="41">
        <v>2.7400000095367432</v>
      </c>
      <c r="L286" s="41">
        <v>6.88</v>
      </c>
      <c r="M286" s="41">
        <v>5.0399999618530273</v>
      </c>
      <c r="N286" s="41">
        <v>6.880000114440918</v>
      </c>
      <c r="O286" s="41">
        <v>4.690000057220459</v>
      </c>
      <c r="P286" s="41">
        <v>4.9549999237060547</v>
      </c>
      <c r="Q286" s="40">
        <v>5.6</v>
      </c>
      <c r="R286" s="40">
        <v>5.48</v>
      </c>
      <c r="S286" s="40">
        <v>5.69</v>
      </c>
      <c r="T286" s="40">
        <v>6.18</v>
      </c>
      <c r="U286" s="40">
        <v>6.5</v>
      </c>
      <c r="V286" s="40">
        <v>6.83</v>
      </c>
      <c r="W286" s="42">
        <v>6.88</v>
      </c>
      <c r="X286" s="40">
        <v>6.58</v>
      </c>
      <c r="Y286" s="40">
        <v>6.24</v>
      </c>
      <c r="Z286" s="40">
        <v>5.86</v>
      </c>
      <c r="AA286" s="40">
        <v>5.81</v>
      </c>
      <c r="AB286" s="40">
        <v>5.93</v>
      </c>
      <c r="AC286" s="40">
        <v>5.7</v>
      </c>
      <c r="AD286" s="40">
        <v>5.8</v>
      </c>
      <c r="AE286" s="40">
        <v>5.6</v>
      </c>
      <c r="AF286" s="40">
        <v>5.54</v>
      </c>
      <c r="AG286" s="40">
        <v>5.47</v>
      </c>
      <c r="AH286" s="40">
        <v>5.53</v>
      </c>
      <c r="AI286" s="40">
        <v>5.28</v>
      </c>
      <c r="AJ286" s="40">
        <v>5.47</v>
      </c>
      <c r="AK286" s="40">
        <v>5.34</v>
      </c>
      <c r="AL286" s="40">
        <v>5.5</v>
      </c>
      <c r="AM286" s="40">
        <v>5.46</v>
      </c>
      <c r="AN286" s="40">
        <v>5.19</v>
      </c>
      <c r="AO286" s="40">
        <v>5.07</v>
      </c>
      <c r="AP286" s="40">
        <v>4.95</v>
      </c>
      <c r="AQ286" s="40">
        <v>5.0999999999999996</v>
      </c>
      <c r="AR286" s="40">
        <v>1.19</v>
      </c>
      <c r="AS286" s="40">
        <v>8.73</v>
      </c>
      <c r="AT286" s="40">
        <v>4.68</v>
      </c>
      <c r="AU286" s="40">
        <v>12.3</v>
      </c>
      <c r="AV286" s="40">
        <v>23.81</v>
      </c>
      <c r="AW286" s="40">
        <v>31.55</v>
      </c>
      <c r="AX286" s="40">
        <v>29.37</v>
      </c>
      <c r="AY286" s="40">
        <v>22.02</v>
      </c>
      <c r="AZ286" s="40">
        <v>12.5</v>
      </c>
      <c r="BA286" s="40">
        <v>8.73</v>
      </c>
      <c r="BB286" s="40">
        <v>13.89</v>
      </c>
      <c r="BC286" s="40">
        <v>11.11</v>
      </c>
      <c r="BD286" s="40">
        <v>10.119999999999999</v>
      </c>
      <c r="BE286" s="40">
        <v>9.1300000000000008</v>
      </c>
      <c r="BF286" s="40">
        <v>8.73</v>
      </c>
      <c r="BG286" s="40">
        <v>4.1399999999999997</v>
      </c>
      <c r="BH286" s="40">
        <v>7.14</v>
      </c>
      <c r="BI286" s="40">
        <v>4.17</v>
      </c>
      <c r="BJ286" s="40">
        <v>3.57</v>
      </c>
      <c r="BK286" s="40">
        <v>3.37</v>
      </c>
      <c r="BL286" s="40">
        <v>4.76</v>
      </c>
      <c r="BM286" s="40">
        <v>8.1300000000000008</v>
      </c>
      <c r="BN286" s="40">
        <v>3.27</v>
      </c>
      <c r="BO286" s="40">
        <v>-1.59</v>
      </c>
      <c r="BP286" s="40">
        <v>-2.38</v>
      </c>
      <c r="BQ286" s="40">
        <v>-3.39</v>
      </c>
      <c r="BR286" s="40">
        <v>-1.79</v>
      </c>
      <c r="BS286" s="40">
        <v>5.63</v>
      </c>
      <c r="BT286" s="47">
        <v>140884126.93367001</v>
      </c>
      <c r="BU286" s="47">
        <v>97137800</v>
      </c>
      <c r="BV286" s="47">
        <v>13846634</v>
      </c>
      <c r="BW286" s="48">
        <v>2.218048083021476E-2</v>
      </c>
    </row>
    <row r="287" spans="1:75" s="21" customFormat="1" x14ac:dyDescent="0.25">
      <c r="A287" s="40" t="s">
        <v>241</v>
      </c>
      <c r="B287" s="40" t="s">
        <v>106</v>
      </c>
      <c r="C287" s="40" t="s">
        <v>87</v>
      </c>
      <c r="D287" s="40" t="s">
        <v>122</v>
      </c>
      <c r="E287" s="40" t="s">
        <v>234</v>
      </c>
      <c r="F287" s="40" t="s">
        <v>88</v>
      </c>
      <c r="G287" s="41">
        <v>138.28124539189341</v>
      </c>
      <c r="H287" s="41">
        <v>-25.90163396206356</v>
      </c>
      <c r="I287" s="41">
        <f>(N287-O287)/O287*100</f>
        <v>53.673161660519973</v>
      </c>
      <c r="J287" s="41" t="s">
        <v>89</v>
      </c>
      <c r="K287" s="41">
        <v>3.839999914169312</v>
      </c>
      <c r="L287" s="41">
        <v>10.25</v>
      </c>
      <c r="M287" s="41">
        <v>9.1499996185302734</v>
      </c>
      <c r="N287" s="41">
        <v>10.25</v>
      </c>
      <c r="O287" s="41">
        <v>6.6700000762939453</v>
      </c>
      <c r="P287" s="41">
        <v>6.7800002098083496</v>
      </c>
      <c r="Q287" s="40">
        <v>9.65</v>
      </c>
      <c r="R287" s="40">
        <v>8.35</v>
      </c>
      <c r="S287" s="40">
        <v>9.16</v>
      </c>
      <c r="T287" s="42">
        <v>10.25</v>
      </c>
      <c r="U287" s="40">
        <v>8.8699999999999992</v>
      </c>
      <c r="V287" s="40">
        <v>8.58</v>
      </c>
      <c r="W287" s="40">
        <v>8.26</v>
      </c>
      <c r="X287" s="40">
        <v>7.7</v>
      </c>
      <c r="Y287" s="40">
        <v>7.32</v>
      </c>
      <c r="Z287" s="40">
        <v>7.34</v>
      </c>
      <c r="AA287" s="40">
        <v>6.91</v>
      </c>
      <c r="AB287" s="40">
        <v>7.25</v>
      </c>
      <c r="AC287" s="40">
        <v>7.5</v>
      </c>
      <c r="AD287" s="40">
        <v>7.35</v>
      </c>
      <c r="AE287" s="40">
        <v>7.38</v>
      </c>
      <c r="AF287" s="40">
        <v>7.75</v>
      </c>
      <c r="AG287" s="40">
        <v>7.6</v>
      </c>
      <c r="AH287" s="40">
        <v>7.29</v>
      </c>
      <c r="AI287" s="40">
        <v>7.16</v>
      </c>
      <c r="AJ287" s="40">
        <v>7.38</v>
      </c>
      <c r="AK287" s="40">
        <v>7.34</v>
      </c>
      <c r="AL287" s="40">
        <v>7.4</v>
      </c>
      <c r="AM287" s="40">
        <v>7.23</v>
      </c>
      <c r="AN287" s="40">
        <v>7.14</v>
      </c>
      <c r="AO287" s="40">
        <v>6.99</v>
      </c>
      <c r="AP287" s="40">
        <v>6.98</v>
      </c>
      <c r="AQ287" s="40">
        <v>7.28</v>
      </c>
      <c r="AR287" s="40">
        <v>-3.5</v>
      </c>
      <c r="AS287" s="40">
        <v>-10.050000000000001</v>
      </c>
      <c r="AT287" s="40">
        <v>0.11</v>
      </c>
      <c r="AU287" s="40">
        <v>-4.26</v>
      </c>
      <c r="AV287" s="40">
        <v>-8.31</v>
      </c>
      <c r="AW287" s="40">
        <v>-13.77</v>
      </c>
      <c r="AX287" s="40">
        <v>-13.66</v>
      </c>
      <c r="AY287" s="40">
        <v>-20.98</v>
      </c>
      <c r="AZ287" s="40">
        <v>-22.52</v>
      </c>
      <c r="BA287" s="40">
        <v>-24.48</v>
      </c>
      <c r="BB287" s="40">
        <v>-25.46</v>
      </c>
      <c r="BC287" s="40">
        <v>-23.93</v>
      </c>
      <c r="BD287" s="40">
        <v>-22.3</v>
      </c>
      <c r="BE287" s="40">
        <v>-22.4</v>
      </c>
      <c r="BF287" s="40">
        <v>-21.53</v>
      </c>
      <c r="BG287" s="40">
        <v>-17.32</v>
      </c>
      <c r="BH287" s="40">
        <v>-22.3</v>
      </c>
      <c r="BI287" s="40">
        <v>-21.75</v>
      </c>
      <c r="BJ287" s="40">
        <v>-23.17</v>
      </c>
      <c r="BK287" s="40">
        <v>-20.66</v>
      </c>
      <c r="BL287" s="40">
        <v>-21.42</v>
      </c>
      <c r="BM287" s="40">
        <v>-21.68</v>
      </c>
      <c r="BN287" s="40">
        <v>-22.19</v>
      </c>
      <c r="BO287" s="40">
        <v>-24.26</v>
      </c>
      <c r="BP287" s="40">
        <v>-26.23</v>
      </c>
      <c r="BQ287" s="40">
        <v>-25.35</v>
      </c>
      <c r="BR287" s="40">
        <v>-25.68</v>
      </c>
      <c r="BS287" s="40">
        <v>7</v>
      </c>
      <c r="BT287" s="47">
        <v>62766618.383216858</v>
      </c>
      <c r="BU287" s="47">
        <v>47607800</v>
      </c>
      <c r="BV287" s="47">
        <v>3790695</v>
      </c>
      <c r="BW287" s="48">
        <v>1.255152419279314E-2</v>
      </c>
    </row>
    <row r="288" spans="1:75" s="21" customFormat="1" x14ac:dyDescent="0.25">
      <c r="A288" s="40" t="s">
        <v>103</v>
      </c>
      <c r="B288" s="40" t="s">
        <v>96</v>
      </c>
      <c r="C288" s="40" t="s">
        <v>104</v>
      </c>
      <c r="D288" s="40" t="s">
        <v>98</v>
      </c>
      <c r="E288" s="40" t="s">
        <v>242</v>
      </c>
      <c r="F288" s="40" t="s">
        <v>88</v>
      </c>
      <c r="G288" s="41">
        <v>15.662652540490649</v>
      </c>
      <c r="H288" s="41">
        <v>-1.875003104408459</v>
      </c>
      <c r="I288" s="41">
        <f>(N288-O288)/O288*100</f>
        <v>24.657531860450888</v>
      </c>
      <c r="J288" s="41" t="s">
        <v>81</v>
      </c>
      <c r="K288" s="41">
        <v>4.1500000953674316</v>
      </c>
      <c r="L288" s="41">
        <v>4.55</v>
      </c>
      <c r="M288" s="41">
        <v>4.8000001907348633</v>
      </c>
      <c r="N288" s="41">
        <v>5.4600000381469727</v>
      </c>
      <c r="O288" s="41">
        <v>4.380000114440918</v>
      </c>
      <c r="P288" s="41">
        <v>4.7100000381469727</v>
      </c>
      <c r="Q288" s="40">
        <v>5.03</v>
      </c>
      <c r="R288" s="40">
        <v>5.08</v>
      </c>
      <c r="S288" s="40">
        <v>5.0599999999999996</v>
      </c>
      <c r="T288" s="40">
        <v>5.25</v>
      </c>
      <c r="U288" s="42">
        <v>5.46</v>
      </c>
      <c r="V288" s="40">
        <v>5.37</v>
      </c>
      <c r="W288" s="40">
        <v>5.23</v>
      </c>
      <c r="X288" s="40">
        <v>5.05</v>
      </c>
      <c r="Y288" s="40">
        <v>5.03</v>
      </c>
      <c r="Z288" s="40">
        <v>5.14</v>
      </c>
      <c r="AA288" s="40">
        <v>5.14</v>
      </c>
      <c r="AB288" s="40">
        <v>5.0199999999999996</v>
      </c>
      <c r="AC288" s="40">
        <v>5.14</v>
      </c>
      <c r="AD288" s="40">
        <v>5.23</v>
      </c>
      <c r="AE288" s="40">
        <v>5.18</v>
      </c>
      <c r="AF288" s="40">
        <v>5.19</v>
      </c>
      <c r="AG288" s="40">
        <v>5.05</v>
      </c>
      <c r="AH288" s="40">
        <v>5.0199999999999996</v>
      </c>
      <c r="AI288" s="40">
        <v>4.96</v>
      </c>
      <c r="AJ288" s="40">
        <v>4.95</v>
      </c>
      <c r="AK288" s="40">
        <v>4.88</v>
      </c>
      <c r="AL288" s="40">
        <v>4.75</v>
      </c>
      <c r="AM288" s="40">
        <v>4.57</v>
      </c>
      <c r="AN288" s="40">
        <v>4.68</v>
      </c>
      <c r="AO288" s="40">
        <v>4.8499999999999996</v>
      </c>
      <c r="AP288" s="40">
        <v>4.8</v>
      </c>
      <c r="AQ288" s="40">
        <v>4.72</v>
      </c>
      <c r="AR288" s="40">
        <v>2.92</v>
      </c>
      <c r="AS288" s="40">
        <v>3.54</v>
      </c>
      <c r="AT288" s="40">
        <v>1.04</v>
      </c>
      <c r="AU288" s="40">
        <v>8.33</v>
      </c>
      <c r="AV288" s="40">
        <v>11.87</v>
      </c>
      <c r="AW288" s="40">
        <v>8.5399999999999991</v>
      </c>
      <c r="AX288" s="40">
        <v>5.21</v>
      </c>
      <c r="AY288" s="40">
        <v>3.75</v>
      </c>
      <c r="AZ288" s="40">
        <v>1.87</v>
      </c>
      <c r="BA288" s="40">
        <v>6.46</v>
      </c>
      <c r="BB288" s="40">
        <v>3.54</v>
      </c>
      <c r="BC288" s="40">
        <v>4.38</v>
      </c>
      <c r="BD288" s="40">
        <v>4.4800000000000004</v>
      </c>
      <c r="BE288" s="40">
        <v>7.5</v>
      </c>
      <c r="BF288" s="40">
        <v>7.71</v>
      </c>
      <c r="BG288" s="40">
        <v>3.98</v>
      </c>
      <c r="BH288" s="40">
        <v>3.23</v>
      </c>
      <c r="BI288" s="40">
        <v>2.92</v>
      </c>
      <c r="BJ288" s="40">
        <v>0.62</v>
      </c>
      <c r="BK288" s="40">
        <v>0.83</v>
      </c>
      <c r="BL288" s="40">
        <v>-1.46</v>
      </c>
      <c r="BM288" s="40">
        <v>-5.62</v>
      </c>
      <c r="BN288" s="40">
        <v>-4.9000000000000004</v>
      </c>
      <c r="BO288" s="40">
        <v>-2.5</v>
      </c>
      <c r="BP288" s="40">
        <v>-2.4</v>
      </c>
      <c r="BQ288" s="40">
        <v>-3.02</v>
      </c>
      <c r="BR288" s="40">
        <v>-2.08</v>
      </c>
      <c r="BS288" s="40">
        <v>4.8</v>
      </c>
      <c r="BT288" s="47">
        <v>307783212.23020548</v>
      </c>
      <c r="BU288" s="47">
        <v>70328400</v>
      </c>
      <c r="BV288" s="47">
        <v>30532641</v>
      </c>
      <c r="BW288" s="48">
        <v>0.10592441053494191</v>
      </c>
    </row>
    <row r="289" spans="1:75" s="21" customFormat="1" x14ac:dyDescent="0.25">
      <c r="A289" s="40" t="s">
        <v>240</v>
      </c>
      <c r="B289" s="40" t="s">
        <v>106</v>
      </c>
      <c r="C289" s="40" t="s">
        <v>87</v>
      </c>
      <c r="D289" s="40" t="s">
        <v>98</v>
      </c>
      <c r="E289" s="40" t="s">
        <v>242</v>
      </c>
      <c r="F289" s="40" t="s">
        <v>88</v>
      </c>
      <c r="G289" s="41">
        <v>16.387493181854051</v>
      </c>
      <c r="H289" s="41">
        <v>-6.8840003320579086</v>
      </c>
      <c r="I289" s="41">
        <f>(N289-O289)/O289*100</f>
        <v>16.999998092651367</v>
      </c>
      <c r="J289" s="41" t="s">
        <v>89</v>
      </c>
      <c r="K289" s="41">
        <v>4.9549999237060547</v>
      </c>
      <c r="L289" s="41">
        <v>6.88</v>
      </c>
      <c r="M289" s="41">
        <v>5.7670001983642578</v>
      </c>
      <c r="N289" s="41">
        <v>5.8499999046325684</v>
      </c>
      <c r="O289" s="41">
        <v>5</v>
      </c>
      <c r="P289" s="41">
        <v>5.369999885559082</v>
      </c>
      <c r="Q289" s="42">
        <v>5.85</v>
      </c>
      <c r="R289" s="40">
        <v>5.74</v>
      </c>
      <c r="S289" s="40">
        <v>5.69</v>
      </c>
      <c r="T289" s="40">
        <v>5.43</v>
      </c>
      <c r="U289" s="40">
        <v>5.4</v>
      </c>
      <c r="V289" s="40">
        <v>5.34</v>
      </c>
      <c r="W289" s="40">
        <v>5.46</v>
      </c>
      <c r="X289" s="40">
        <v>5.34</v>
      </c>
      <c r="Y289" s="40">
        <v>5.22</v>
      </c>
      <c r="Z289" s="40">
        <v>5.14</v>
      </c>
      <c r="AA289" s="40">
        <v>5.2</v>
      </c>
      <c r="AB289" s="40">
        <v>5.16</v>
      </c>
      <c r="AC289" s="40">
        <v>5.35</v>
      </c>
      <c r="AD289" s="40">
        <v>5.24</v>
      </c>
      <c r="AE289" s="40">
        <v>5.2</v>
      </c>
      <c r="AF289" s="40">
        <v>5.21</v>
      </c>
      <c r="AG289" s="40">
        <v>5.21</v>
      </c>
      <c r="AH289" s="40">
        <v>5.2</v>
      </c>
      <c r="AI289" s="40">
        <v>5.19</v>
      </c>
      <c r="AJ289" s="40">
        <v>5.2</v>
      </c>
      <c r="AK289" s="40">
        <v>5.2</v>
      </c>
      <c r="AL289" s="40">
        <v>5.38</v>
      </c>
      <c r="AM289" s="40">
        <v>5.34</v>
      </c>
      <c r="AN289" s="40">
        <v>5.3</v>
      </c>
      <c r="AO289" s="40">
        <v>5.34</v>
      </c>
      <c r="AP289" s="40">
        <v>5.35</v>
      </c>
      <c r="AQ289" s="40">
        <v>5.35</v>
      </c>
      <c r="AR289" s="40">
        <v>-2.0299999999999998</v>
      </c>
      <c r="AS289" s="40">
        <v>-4.46</v>
      </c>
      <c r="AT289" s="40">
        <v>-6.19</v>
      </c>
      <c r="AU289" s="40">
        <v>-7.71</v>
      </c>
      <c r="AV289" s="40">
        <v>-8.9600000000000009</v>
      </c>
      <c r="AW289" s="40">
        <v>-7.92</v>
      </c>
      <c r="AX289" s="40">
        <v>-7.58</v>
      </c>
      <c r="AY289" s="40">
        <v>-10.87</v>
      </c>
      <c r="AZ289" s="40">
        <v>-11.39</v>
      </c>
      <c r="BA289" s="40">
        <v>-12.95</v>
      </c>
      <c r="BB289" s="40">
        <v>-10.51</v>
      </c>
      <c r="BC289" s="40">
        <v>-11.91</v>
      </c>
      <c r="BD289" s="40">
        <v>-10.53</v>
      </c>
      <c r="BE289" s="40">
        <v>-10.7</v>
      </c>
      <c r="BF289" s="40">
        <v>-10.01</v>
      </c>
      <c r="BG289" s="40">
        <v>-10.18</v>
      </c>
      <c r="BH289" s="40">
        <v>-10.8</v>
      </c>
      <c r="BI289" s="40">
        <v>-10.35</v>
      </c>
      <c r="BJ289" s="40">
        <v>-12.09</v>
      </c>
      <c r="BK289" s="40">
        <v>-10.08</v>
      </c>
      <c r="BL289" s="40">
        <v>-9.93</v>
      </c>
      <c r="BM289" s="40">
        <v>-7.92</v>
      </c>
      <c r="BN289" s="40">
        <v>-8.44</v>
      </c>
      <c r="BO289" s="40">
        <v>-9.14</v>
      </c>
      <c r="BP289" s="40">
        <v>-7.58</v>
      </c>
      <c r="BQ289" s="40">
        <v>-7.58</v>
      </c>
      <c r="BR289" s="40">
        <v>-7.58</v>
      </c>
      <c r="BS289" s="40">
        <v>5.1100000000000003</v>
      </c>
      <c r="BT289" s="47">
        <v>161206109.9449158</v>
      </c>
      <c r="BU289" s="47">
        <v>12183500</v>
      </c>
      <c r="BV289" s="47">
        <v>13846634</v>
      </c>
      <c r="BW289" s="48">
        <v>2.1512304001102361E-2</v>
      </c>
    </row>
    <row r="290" spans="1:75" s="21" customFormat="1" x14ac:dyDescent="0.25">
      <c r="A290" s="40" t="s">
        <v>244</v>
      </c>
      <c r="B290" s="40" t="s">
        <v>106</v>
      </c>
      <c r="C290" s="40" t="s">
        <v>87</v>
      </c>
      <c r="D290" s="40" t="s">
        <v>98</v>
      </c>
      <c r="E290" s="40" t="s">
        <v>242</v>
      </c>
      <c r="F290" s="40" t="s">
        <v>88</v>
      </c>
      <c r="G290" s="41">
        <v>25.59523577221119</v>
      </c>
      <c r="H290" s="41">
        <v>-6.3980984817933502</v>
      </c>
      <c r="I290" s="41">
        <f>(N290-O290)/O290*100</f>
        <v>21.883662693309759</v>
      </c>
      <c r="J290" s="41" t="s">
        <v>89</v>
      </c>
      <c r="K290" s="41">
        <v>3.3599998950958252</v>
      </c>
      <c r="L290" s="41">
        <v>3.54</v>
      </c>
      <c r="M290" s="41">
        <v>4.2199997901916504</v>
      </c>
      <c r="N290" s="41">
        <v>4.4000000953674316</v>
      </c>
      <c r="O290" s="41">
        <v>3.6099998950958252</v>
      </c>
      <c r="P290" s="41">
        <v>3.9500000476837158</v>
      </c>
      <c r="Q290" s="42">
        <v>4.4000000000000004</v>
      </c>
      <c r="R290" s="40">
        <v>4.4000000000000004</v>
      </c>
      <c r="S290" s="40">
        <v>4.05</v>
      </c>
      <c r="T290" s="40">
        <v>3.98</v>
      </c>
      <c r="U290" s="40">
        <v>4.09</v>
      </c>
      <c r="V290" s="40">
        <v>4.07</v>
      </c>
      <c r="W290" s="40">
        <v>4</v>
      </c>
      <c r="X290" s="40">
        <v>3.92</v>
      </c>
      <c r="Y290" s="40">
        <v>3.77</v>
      </c>
      <c r="Z290" s="40">
        <v>3.83</v>
      </c>
      <c r="AA290" s="40">
        <v>3.82</v>
      </c>
      <c r="AB290" s="40">
        <v>3.83</v>
      </c>
      <c r="AC290" s="40">
        <v>3.85</v>
      </c>
      <c r="AD290" s="40">
        <v>3.84</v>
      </c>
      <c r="AE290" s="40">
        <v>3.94</v>
      </c>
      <c r="AF290" s="40">
        <v>3.88</v>
      </c>
      <c r="AG290" s="40">
        <v>3.82</v>
      </c>
      <c r="AH290" s="40">
        <v>3.77</v>
      </c>
      <c r="AI290" s="40">
        <v>3.73</v>
      </c>
      <c r="AJ290" s="40">
        <v>3.69</v>
      </c>
      <c r="AK290" s="40">
        <v>3.74</v>
      </c>
      <c r="AL290" s="40">
        <v>3.74</v>
      </c>
      <c r="AM290" s="40">
        <v>3.7</v>
      </c>
      <c r="AN290" s="40">
        <v>3.75</v>
      </c>
      <c r="AO290" s="40">
        <v>3.8</v>
      </c>
      <c r="AP290" s="40">
        <v>3.88</v>
      </c>
      <c r="AQ290" s="40">
        <v>3.97</v>
      </c>
      <c r="AR290" s="40">
        <v>3.96</v>
      </c>
      <c r="AS290" s="40">
        <v>-2.87</v>
      </c>
      <c r="AT290" s="40">
        <v>-5.95</v>
      </c>
      <c r="AU290" s="40">
        <v>-8.4</v>
      </c>
      <c r="AV290" s="40">
        <v>-5.68</v>
      </c>
      <c r="AW290" s="40">
        <v>-5.95</v>
      </c>
      <c r="AX290" s="40">
        <v>-7.11</v>
      </c>
      <c r="AY290" s="40">
        <v>-9.98</v>
      </c>
      <c r="AZ290" s="40">
        <v>-11.37</v>
      </c>
      <c r="BA290" s="40">
        <v>-9.7200000000000006</v>
      </c>
      <c r="BB290" s="40">
        <v>-9.75</v>
      </c>
      <c r="BC290" s="40">
        <v>-10.63</v>
      </c>
      <c r="BD290" s="40">
        <v>-9.7200000000000006</v>
      </c>
      <c r="BE290" s="40">
        <v>-9.48</v>
      </c>
      <c r="BF290" s="40">
        <v>-8.2899999999999991</v>
      </c>
      <c r="BG290" s="40">
        <v>-9.7100000000000009</v>
      </c>
      <c r="BH290" s="40">
        <v>-11.37</v>
      </c>
      <c r="BI290" s="40">
        <v>-11.63</v>
      </c>
      <c r="BJ290" s="40">
        <v>-13.1</v>
      </c>
      <c r="BK290" s="40">
        <v>-12.56</v>
      </c>
      <c r="BL290" s="40">
        <v>-12.12</v>
      </c>
      <c r="BM290" s="40">
        <v>-12.56</v>
      </c>
      <c r="BN290" s="40">
        <v>-12.56</v>
      </c>
      <c r="BO290" s="40">
        <v>-11.85</v>
      </c>
      <c r="BP290" s="40">
        <v>-10.19</v>
      </c>
      <c r="BQ290" s="40">
        <v>-8.3000000000000007</v>
      </c>
      <c r="BR290" s="40">
        <v>-6.4</v>
      </c>
      <c r="BS290" s="40">
        <v>3.68</v>
      </c>
      <c r="BT290" s="47">
        <v>973334511.60812378</v>
      </c>
      <c r="BU290" s="47">
        <v>51396162</v>
      </c>
      <c r="BV290" s="47">
        <v>150334318</v>
      </c>
      <c r="BW290" s="48">
        <v>3.8658751224055182E-2</v>
      </c>
    </row>
    <row r="291" spans="1:75" s="21" customFormat="1" x14ac:dyDescent="0.25">
      <c r="A291" s="40" t="s">
        <v>245</v>
      </c>
      <c r="B291" s="40" t="s">
        <v>118</v>
      </c>
      <c r="C291" s="40" t="s">
        <v>87</v>
      </c>
      <c r="D291" s="40" t="s">
        <v>98</v>
      </c>
      <c r="E291" s="40" t="s">
        <v>242</v>
      </c>
      <c r="F291" s="40" t="s">
        <v>88</v>
      </c>
      <c r="G291" s="41">
        <v>32.978723741538282</v>
      </c>
      <c r="H291" s="41">
        <v>-9.6000003814697266</v>
      </c>
      <c r="I291" s="41">
        <f>(N291-O291)/O291*100</f>
        <v>22.399019664834256</v>
      </c>
      <c r="J291" s="41" t="s">
        <v>89</v>
      </c>
      <c r="K291" s="41">
        <v>7.5199999809265137</v>
      </c>
      <c r="L291" s="41">
        <v>8.0299999999999994</v>
      </c>
      <c r="M291" s="41">
        <v>10</v>
      </c>
      <c r="N291" s="41">
        <v>10</v>
      </c>
      <c r="O291" s="41">
        <v>8.1700000762939453</v>
      </c>
      <c r="P291" s="41">
        <v>9.0399999618530273</v>
      </c>
      <c r="Q291" s="42">
        <v>10</v>
      </c>
      <c r="R291" s="40">
        <v>9.5299999999999994</v>
      </c>
      <c r="S291" s="40">
        <v>9.99</v>
      </c>
      <c r="T291" s="40">
        <v>9.44</v>
      </c>
      <c r="U291" s="40">
        <v>9.44</v>
      </c>
      <c r="V291" s="40">
        <v>9.35</v>
      </c>
      <c r="W291" s="40">
        <v>9.2100000000000009</v>
      </c>
      <c r="X291" s="40">
        <v>8.85</v>
      </c>
      <c r="Y291" s="40">
        <v>8.65</v>
      </c>
      <c r="Z291" s="40">
        <v>8.56</v>
      </c>
      <c r="AA291" s="40">
        <v>8.4</v>
      </c>
      <c r="AB291" s="40">
        <v>8.32</v>
      </c>
      <c r="AC291" s="40">
        <v>8.26</v>
      </c>
      <c r="AD291" s="40">
        <v>8.4600000000000009</v>
      </c>
      <c r="AE291" s="40">
        <v>9</v>
      </c>
      <c r="AF291" s="40">
        <v>9.14</v>
      </c>
      <c r="AG291" s="40">
        <v>8.86</v>
      </c>
      <c r="AH291" s="40">
        <v>9.08</v>
      </c>
      <c r="AI291" s="40">
        <v>9.15</v>
      </c>
      <c r="AJ291" s="40">
        <v>9.14</v>
      </c>
      <c r="AK291" s="40">
        <v>9.02</v>
      </c>
      <c r="AL291" s="40">
        <v>8.99</v>
      </c>
      <c r="AM291" s="40">
        <v>9.0299999999999994</v>
      </c>
      <c r="AN291" s="40">
        <v>9.07</v>
      </c>
      <c r="AO291" s="40">
        <v>9.07</v>
      </c>
      <c r="AP291" s="40">
        <v>9.0500000000000007</v>
      </c>
      <c r="AQ291" s="40">
        <v>9.16</v>
      </c>
      <c r="AR291" s="40">
        <v>-5.3</v>
      </c>
      <c r="AS291" s="40">
        <v>-5.18</v>
      </c>
      <c r="AT291" s="40">
        <v>-6.65</v>
      </c>
      <c r="AU291" s="40">
        <v>-7.6</v>
      </c>
      <c r="AV291" s="40">
        <v>-6.35</v>
      </c>
      <c r="AW291" s="40">
        <v>-7.1</v>
      </c>
      <c r="AX291" s="40">
        <v>-14</v>
      </c>
      <c r="AY291" s="40">
        <v>-13.1</v>
      </c>
      <c r="AZ291" s="40">
        <v>-14.65</v>
      </c>
      <c r="BA291" s="40">
        <v>-14.9</v>
      </c>
      <c r="BB291" s="40">
        <v>-16.8</v>
      </c>
      <c r="BC291" s="40">
        <v>-17.399999999999999</v>
      </c>
      <c r="BD291" s="40">
        <v>-17.399999999999999</v>
      </c>
      <c r="BE291" s="40">
        <v>-15.5</v>
      </c>
      <c r="BF291" s="40">
        <v>-10</v>
      </c>
      <c r="BG291" s="40">
        <v>-11.9</v>
      </c>
      <c r="BH291" s="40">
        <v>-12.6</v>
      </c>
      <c r="BI291" s="40">
        <v>-9.1999999999999993</v>
      </c>
      <c r="BJ291" s="40">
        <v>-11.2</v>
      </c>
      <c r="BK291" s="40">
        <v>-9.8000000000000007</v>
      </c>
      <c r="BL291" s="40">
        <v>-10.1</v>
      </c>
      <c r="BM291" s="40">
        <v>-10.1</v>
      </c>
      <c r="BN291" s="40">
        <v>-9.7100000000000009</v>
      </c>
      <c r="BO291" s="40">
        <v>-9.32</v>
      </c>
      <c r="BP291" s="40">
        <v>-9.7100000000000009</v>
      </c>
      <c r="BQ291" s="40">
        <v>-9.5500000000000007</v>
      </c>
      <c r="BR291" s="40">
        <v>-10.5</v>
      </c>
      <c r="BS291" s="40">
        <v>8.5299999999999994</v>
      </c>
      <c r="BT291" s="47">
        <v>256840000</v>
      </c>
      <c r="BU291" s="47">
        <v>367300</v>
      </c>
      <c r="BV291" s="47">
        <v>5503835</v>
      </c>
      <c r="BW291" s="48">
        <v>1.0724158700251731E-2</v>
      </c>
    </row>
    <row r="292" spans="1:75" s="21" customFormat="1" x14ac:dyDescent="0.25">
      <c r="A292" s="40" t="s">
        <v>246</v>
      </c>
      <c r="B292" s="40" t="s">
        <v>106</v>
      </c>
      <c r="C292" s="40" t="s">
        <v>87</v>
      </c>
      <c r="D292" s="40" t="s">
        <v>98</v>
      </c>
      <c r="E292" s="40" t="s">
        <v>242</v>
      </c>
      <c r="F292" s="40" t="s">
        <v>88</v>
      </c>
      <c r="G292" s="41">
        <v>36.789053494399241</v>
      </c>
      <c r="H292" s="41">
        <v>-5.39473483436986</v>
      </c>
      <c r="I292" s="41">
        <f>(N292-O292)/O292*100</f>
        <v>9.5426347906439339</v>
      </c>
      <c r="J292" s="41" t="s">
        <v>89</v>
      </c>
      <c r="K292" s="41">
        <v>13.89000034332275</v>
      </c>
      <c r="L292" s="41">
        <v>14.13</v>
      </c>
      <c r="M292" s="41">
        <v>19</v>
      </c>
      <c r="N292" s="41">
        <v>19.39999961853027</v>
      </c>
      <c r="O292" s="41">
        <v>17.70999908447266</v>
      </c>
      <c r="P292" s="41">
        <v>17.97500038146973</v>
      </c>
      <c r="Q292" s="42">
        <v>19.399999999999999</v>
      </c>
      <c r="R292" s="40">
        <v>19.09</v>
      </c>
      <c r="S292" s="40">
        <v>19.05</v>
      </c>
      <c r="T292" s="40">
        <v>18.7</v>
      </c>
      <c r="U292" s="40">
        <v>18.48</v>
      </c>
      <c r="V292" s="40">
        <v>18.29</v>
      </c>
      <c r="W292" s="40">
        <v>18.190000000000001</v>
      </c>
      <c r="X292" s="40">
        <v>18.32</v>
      </c>
      <c r="Y292" s="40">
        <v>18.09</v>
      </c>
      <c r="Z292" s="40">
        <v>18.079999999999998</v>
      </c>
      <c r="AA292" s="40">
        <v>18</v>
      </c>
      <c r="AB292" s="40">
        <v>17.940000000000001</v>
      </c>
      <c r="AC292" s="40">
        <v>17.899999999999999</v>
      </c>
      <c r="AD292" s="40">
        <v>18.25</v>
      </c>
      <c r="AE292" s="40">
        <v>18.239999999999998</v>
      </c>
      <c r="AF292" s="40">
        <v>18.170000000000002</v>
      </c>
      <c r="AG292" s="40">
        <v>18.03</v>
      </c>
      <c r="AH292" s="40">
        <v>18.18</v>
      </c>
      <c r="AI292" s="40">
        <v>18.100000000000001</v>
      </c>
      <c r="AJ292" s="40">
        <v>18.100000000000001</v>
      </c>
      <c r="AK292" s="40">
        <v>18.05</v>
      </c>
      <c r="AL292" s="40">
        <v>18.07</v>
      </c>
      <c r="AM292" s="40">
        <v>18.14</v>
      </c>
      <c r="AN292" s="40">
        <v>18.09</v>
      </c>
      <c r="AO292" s="40">
        <v>17.87</v>
      </c>
      <c r="AP292" s="40">
        <v>17.89</v>
      </c>
      <c r="AQ292" s="40">
        <v>18.010000000000002</v>
      </c>
      <c r="AR292" s="40">
        <v>-1.34</v>
      </c>
      <c r="AS292" s="40">
        <v>-1.63</v>
      </c>
      <c r="AT292" s="40">
        <v>-1.84</v>
      </c>
      <c r="AU292" s="40">
        <v>-3.21</v>
      </c>
      <c r="AV292" s="40">
        <v>-4.21</v>
      </c>
      <c r="AW292" s="40">
        <v>-5.37</v>
      </c>
      <c r="AX292" s="40">
        <v>-5.21</v>
      </c>
      <c r="AY292" s="40">
        <v>-5.03</v>
      </c>
      <c r="AZ292" s="40">
        <v>-4.91</v>
      </c>
      <c r="BA292" s="40">
        <v>-5.42</v>
      </c>
      <c r="BB292" s="40">
        <v>-6.16</v>
      </c>
      <c r="BC292" s="40">
        <v>-6.37</v>
      </c>
      <c r="BD292" s="40">
        <v>-6.1</v>
      </c>
      <c r="BE292" s="40">
        <v>-4</v>
      </c>
      <c r="BF292" s="40">
        <v>-4.97</v>
      </c>
      <c r="BG292" s="40">
        <v>-5.32</v>
      </c>
      <c r="BH292" s="40">
        <v>-5.5</v>
      </c>
      <c r="BI292" s="40">
        <v>-4.97</v>
      </c>
      <c r="BJ292" s="40">
        <v>-4.79</v>
      </c>
      <c r="BK292" s="40">
        <v>-5.05</v>
      </c>
      <c r="BL292" s="40">
        <v>-5.21</v>
      </c>
      <c r="BM292" s="40">
        <v>-5.05</v>
      </c>
      <c r="BN292" s="40">
        <v>-4.79</v>
      </c>
      <c r="BO292" s="40">
        <v>-6.21</v>
      </c>
      <c r="BP292" s="40">
        <v>-6.58</v>
      </c>
      <c r="BQ292" s="40">
        <v>-6.05</v>
      </c>
      <c r="BR292" s="40">
        <v>-5.42</v>
      </c>
      <c r="BS292" s="40">
        <v>17.809999999999999</v>
      </c>
      <c r="BT292" s="47">
        <v>618624800</v>
      </c>
      <c r="BU292" s="47">
        <v>3776500</v>
      </c>
      <c r="BV292" s="47">
        <v>29042841</v>
      </c>
      <c r="BW292" s="48">
        <v>5.8622019794826547E-3</v>
      </c>
    </row>
    <row r="293" spans="1:75" s="21" customFormat="1" x14ac:dyDescent="0.25">
      <c r="A293" s="40" t="s">
        <v>247</v>
      </c>
      <c r="B293" s="40" t="s">
        <v>106</v>
      </c>
      <c r="C293" s="40" t="s">
        <v>87</v>
      </c>
      <c r="D293" s="40" t="s">
        <v>122</v>
      </c>
      <c r="E293" s="40" t="s">
        <v>242</v>
      </c>
      <c r="F293" s="40" t="s">
        <v>88</v>
      </c>
      <c r="G293" s="41">
        <v>38.728327682491503</v>
      </c>
      <c r="H293" s="41">
        <v>-9.2708365412220743</v>
      </c>
      <c r="I293" s="41">
        <f>(N293-O293)/O293*100</f>
        <v>24.314210697799414</v>
      </c>
      <c r="J293" s="41" t="s">
        <v>89</v>
      </c>
      <c r="K293" s="41">
        <v>6.9200000762939453</v>
      </c>
      <c r="L293" s="41">
        <v>7.23</v>
      </c>
      <c r="M293" s="41">
        <v>9.6000003814697266</v>
      </c>
      <c r="N293" s="41">
        <v>9.9700002670288086</v>
      </c>
      <c r="O293" s="41">
        <v>8.0200004577636719</v>
      </c>
      <c r="P293" s="41">
        <v>8.7100000381469727</v>
      </c>
      <c r="Q293" s="40">
        <v>9.8000000000000007</v>
      </c>
      <c r="R293" s="42">
        <v>9.81</v>
      </c>
      <c r="S293" s="40">
        <v>9.25</v>
      </c>
      <c r="T293" s="40">
        <v>9.35</v>
      </c>
      <c r="U293" s="40">
        <v>8.99</v>
      </c>
      <c r="V293" s="40">
        <v>9.19</v>
      </c>
      <c r="W293" s="40">
        <v>9.57</v>
      </c>
      <c r="X293" s="40">
        <v>9.1199999999999992</v>
      </c>
      <c r="Y293" s="40">
        <v>8.9499999999999993</v>
      </c>
      <c r="Z293" s="40">
        <v>8.9600000000000009</v>
      </c>
      <c r="AA293" s="40">
        <v>8.85</v>
      </c>
      <c r="AB293" s="40">
        <v>8.74</v>
      </c>
      <c r="AC293" s="40">
        <v>8.58</v>
      </c>
      <c r="AD293" s="40">
        <v>8.4600000000000009</v>
      </c>
      <c r="AE293" s="40">
        <v>8.42</v>
      </c>
      <c r="AF293" s="40">
        <v>8.42</v>
      </c>
      <c r="AG293" s="40">
        <v>8.34</v>
      </c>
      <c r="AH293" s="40">
        <v>8.42</v>
      </c>
      <c r="AI293" s="40">
        <v>8.5</v>
      </c>
      <c r="AJ293" s="40">
        <v>8.39</v>
      </c>
      <c r="AK293" s="40">
        <v>8.5</v>
      </c>
      <c r="AL293" s="40">
        <v>8.4</v>
      </c>
      <c r="AM293" s="40">
        <v>8.77</v>
      </c>
      <c r="AN293" s="40">
        <v>8.59</v>
      </c>
      <c r="AO293" s="40">
        <v>8.65</v>
      </c>
      <c r="AP293" s="40">
        <v>8.7899999999999991</v>
      </c>
      <c r="AQ293" s="40">
        <v>8.8000000000000007</v>
      </c>
      <c r="AR293" s="40">
        <v>0</v>
      </c>
      <c r="AS293" s="40">
        <v>-3.23</v>
      </c>
      <c r="AT293" s="40">
        <v>-5</v>
      </c>
      <c r="AU293" s="40">
        <v>-9.06</v>
      </c>
      <c r="AV293" s="40">
        <v>-7.53</v>
      </c>
      <c r="AW293" s="40">
        <v>-6.98</v>
      </c>
      <c r="AX293" s="40">
        <v>-5.73</v>
      </c>
      <c r="AY293" s="40">
        <v>-6.15</v>
      </c>
      <c r="AZ293" s="40">
        <v>-7.3</v>
      </c>
      <c r="BA293" s="40">
        <v>-9.3800000000000008</v>
      </c>
      <c r="BB293" s="40">
        <v>-8.9600000000000009</v>
      </c>
      <c r="BC293" s="40">
        <v>-10.94</v>
      </c>
      <c r="BD293" s="40">
        <v>-13.23</v>
      </c>
      <c r="BE293" s="40">
        <v>-12.4</v>
      </c>
      <c r="BF293" s="40">
        <v>-13.02</v>
      </c>
      <c r="BG293" s="40">
        <v>-13.41</v>
      </c>
      <c r="BH293" s="40">
        <v>-15</v>
      </c>
      <c r="BI293" s="40">
        <v>-12.29</v>
      </c>
      <c r="BJ293" s="40">
        <v>-15.37</v>
      </c>
      <c r="BK293" s="40">
        <v>-14</v>
      </c>
      <c r="BL293" s="40">
        <v>-13.02</v>
      </c>
      <c r="BM293" s="40">
        <v>-13.07</v>
      </c>
      <c r="BN293" s="40">
        <v>-11.67</v>
      </c>
      <c r="BO293" s="40">
        <v>-11.88</v>
      </c>
      <c r="BP293" s="40">
        <v>-11.25</v>
      </c>
      <c r="BQ293" s="40">
        <v>-8.65</v>
      </c>
      <c r="BR293" s="40">
        <v>-9.74</v>
      </c>
      <c r="BS293" s="40">
        <v>8.7100000000000009</v>
      </c>
      <c r="BT293" s="47">
        <v>102227524.06215671</v>
      </c>
      <c r="BU293" s="47">
        <v>32439100</v>
      </c>
      <c r="BV293" s="47">
        <v>6396737</v>
      </c>
      <c r="BW293" s="48">
        <v>0.12520195843599641</v>
      </c>
    </row>
    <row r="294" spans="1:75" s="21" customFormat="1" x14ac:dyDescent="0.25">
      <c r="A294" s="40" t="s">
        <v>248</v>
      </c>
      <c r="B294" s="40" t="s">
        <v>159</v>
      </c>
      <c r="C294" s="40" t="s">
        <v>124</v>
      </c>
      <c r="D294" s="40" t="s">
        <v>98</v>
      </c>
      <c r="E294" s="40" t="s">
        <v>242</v>
      </c>
      <c r="F294" s="40" t="s">
        <v>88</v>
      </c>
      <c r="G294" s="41">
        <v>143.4052748538864</v>
      </c>
      <c r="H294" s="41">
        <v>-38.423644452357813</v>
      </c>
      <c r="I294" s="41">
        <f>(N294-O294)/O294*100</f>
        <v>80.799999237060547</v>
      </c>
      <c r="J294" s="41" t="s">
        <v>89</v>
      </c>
      <c r="K294" s="41">
        <v>0.83399999141693115</v>
      </c>
      <c r="L294" s="41">
        <v>0.97</v>
      </c>
      <c r="M294" s="41">
        <v>2.029999971389771</v>
      </c>
      <c r="N294" s="41">
        <v>2.2599999904632568</v>
      </c>
      <c r="O294" s="41">
        <v>1.25</v>
      </c>
      <c r="P294" s="41">
        <v>1.25</v>
      </c>
      <c r="Q294" s="42">
        <v>2.2599999999999998</v>
      </c>
      <c r="R294" s="40">
        <v>2.25</v>
      </c>
      <c r="S294" s="40">
        <v>2.09</v>
      </c>
      <c r="T294" s="40">
        <v>1.91</v>
      </c>
      <c r="U294" s="40">
        <v>1.74</v>
      </c>
      <c r="V294" s="40">
        <v>1.7</v>
      </c>
      <c r="W294" s="40">
        <v>1.62</v>
      </c>
      <c r="X294" s="40">
        <v>1.77</v>
      </c>
      <c r="Y294" s="40">
        <v>1.73</v>
      </c>
      <c r="Z294" s="40">
        <v>1.62</v>
      </c>
      <c r="AA294" s="40">
        <v>1.6</v>
      </c>
      <c r="AB294" s="40">
        <v>1.63</v>
      </c>
      <c r="AC294" s="40">
        <v>1.58</v>
      </c>
      <c r="AD294" s="40">
        <v>1.47</v>
      </c>
      <c r="AE294" s="40">
        <v>1.45</v>
      </c>
      <c r="AF294" s="40">
        <v>1.43</v>
      </c>
      <c r="AG294" s="40">
        <v>1.47</v>
      </c>
      <c r="AH294" s="40">
        <v>1.43</v>
      </c>
      <c r="AI294" s="40">
        <v>1.48</v>
      </c>
      <c r="AJ294" s="40">
        <v>1.4</v>
      </c>
      <c r="AK294" s="40">
        <v>1.38</v>
      </c>
      <c r="AL294" s="40">
        <v>1.38</v>
      </c>
      <c r="AM294" s="40">
        <v>1.34</v>
      </c>
      <c r="AN294" s="40">
        <v>1.33</v>
      </c>
      <c r="AO294" s="40">
        <v>1.39</v>
      </c>
      <c r="AP294" s="40">
        <v>1.37</v>
      </c>
      <c r="AQ294" s="40">
        <v>1.35</v>
      </c>
      <c r="AR294" s="40">
        <v>2.46</v>
      </c>
      <c r="AS294" s="40">
        <v>-5.99</v>
      </c>
      <c r="AT294" s="40">
        <v>-7.88</v>
      </c>
      <c r="AU294" s="40">
        <v>-16.75</v>
      </c>
      <c r="AV294" s="40">
        <v>-19.21</v>
      </c>
      <c r="AW294" s="40">
        <v>-24.14</v>
      </c>
      <c r="AX294" s="40">
        <v>-22.91</v>
      </c>
      <c r="AY294" s="40">
        <v>-16.16</v>
      </c>
      <c r="AZ294" s="40">
        <v>-22.17</v>
      </c>
      <c r="BA294" s="40">
        <v>-21.43</v>
      </c>
      <c r="BB294" s="40">
        <v>-23.15</v>
      </c>
      <c r="BC294" s="40">
        <v>-22.17</v>
      </c>
      <c r="BD294" s="40">
        <v>-28.57</v>
      </c>
      <c r="BE294" s="40">
        <v>-30.05</v>
      </c>
      <c r="BF294" s="40">
        <v>-29.84</v>
      </c>
      <c r="BG294" s="40">
        <v>-30.05</v>
      </c>
      <c r="BH294" s="40">
        <v>-31.03</v>
      </c>
      <c r="BI294" s="40">
        <v>-30.97</v>
      </c>
      <c r="BJ294" s="40">
        <v>-32.020000000000003</v>
      </c>
      <c r="BK294" s="40">
        <v>-33.5</v>
      </c>
      <c r="BL294" s="40">
        <v>-32.020000000000003</v>
      </c>
      <c r="BM294" s="40">
        <v>-34.479999999999997</v>
      </c>
      <c r="BN294" s="40">
        <v>-36.950000000000003</v>
      </c>
      <c r="BO294" s="40">
        <v>-35.47</v>
      </c>
      <c r="BP294" s="40">
        <v>-33.74</v>
      </c>
      <c r="BQ294" s="40">
        <v>-33.5</v>
      </c>
      <c r="BR294" s="40">
        <v>-38.42</v>
      </c>
      <c r="BS294" s="40">
        <v>1.51</v>
      </c>
      <c r="BT294" s="47">
        <v>58544793.174886703</v>
      </c>
      <c r="BU294" s="47">
        <v>124244800</v>
      </c>
      <c r="BV294" s="47">
        <v>11066986</v>
      </c>
      <c r="BW294" s="48">
        <v>3.6402503807269657E-2</v>
      </c>
    </row>
    <row r="295" spans="1:75" s="21" customFormat="1" x14ac:dyDescent="0.25">
      <c r="A295" s="40" t="s">
        <v>251</v>
      </c>
      <c r="B295" s="40" t="s">
        <v>118</v>
      </c>
      <c r="C295" s="40" t="s">
        <v>104</v>
      </c>
      <c r="D295" s="40" t="s">
        <v>98</v>
      </c>
      <c r="E295" s="40" t="s">
        <v>250</v>
      </c>
      <c r="F295" s="40" t="s">
        <v>88</v>
      </c>
      <c r="G295" s="41">
        <v>18.012419830827952</v>
      </c>
      <c r="H295" s="41">
        <v>-7.6315780392644026</v>
      </c>
      <c r="I295" s="41">
        <f>(N295-O295)/O295*100</f>
        <v>14.583334072478243</v>
      </c>
      <c r="J295" s="41" t="s">
        <v>89</v>
      </c>
      <c r="K295" s="41">
        <v>3.220000028610229</v>
      </c>
      <c r="L295" s="41">
        <v>3.19</v>
      </c>
      <c r="M295" s="41">
        <v>3.7999999523162842</v>
      </c>
      <c r="N295" s="41">
        <v>3.8499999046325679</v>
      </c>
      <c r="O295" s="41">
        <v>3.3599998950958252</v>
      </c>
      <c r="P295" s="41">
        <v>3.5099999904632568</v>
      </c>
      <c r="Q295" s="42">
        <v>3.85</v>
      </c>
      <c r="R295" s="40">
        <v>3.68</v>
      </c>
      <c r="S295" s="40">
        <v>3.65</v>
      </c>
      <c r="T295" s="40">
        <v>3.62</v>
      </c>
      <c r="U295" s="40">
        <v>3.5</v>
      </c>
      <c r="V295" s="40">
        <v>3.53</v>
      </c>
      <c r="W295" s="40">
        <v>3.59</v>
      </c>
      <c r="X295" s="40">
        <v>3.56</v>
      </c>
      <c r="Y295" s="40">
        <v>3.56</v>
      </c>
      <c r="Z295" s="40">
        <v>3.56</v>
      </c>
      <c r="AA295" s="40">
        <v>3.56</v>
      </c>
      <c r="AB295" s="40">
        <v>3.54</v>
      </c>
      <c r="AC295" s="40">
        <v>3.53</v>
      </c>
      <c r="AD295" s="40">
        <v>3.53</v>
      </c>
      <c r="AE295" s="40">
        <v>3.54</v>
      </c>
      <c r="AF295" s="40">
        <v>3.54</v>
      </c>
      <c r="AG295" s="40">
        <v>3.45</v>
      </c>
      <c r="AH295" s="40">
        <v>3.48</v>
      </c>
      <c r="AI295" s="40">
        <v>3.49</v>
      </c>
      <c r="AJ295" s="40">
        <v>3.49</v>
      </c>
      <c r="AK295" s="40">
        <v>3.53</v>
      </c>
      <c r="AL295" s="40">
        <v>3.53</v>
      </c>
      <c r="AM295" s="40">
        <v>3.53</v>
      </c>
      <c r="AN295" s="40">
        <v>3.53</v>
      </c>
      <c r="AO295" s="40">
        <v>3.53</v>
      </c>
      <c r="AP295" s="40">
        <v>3.53</v>
      </c>
      <c r="AQ295" s="40">
        <v>3.53</v>
      </c>
      <c r="AR295" s="40">
        <v>-5.26</v>
      </c>
      <c r="AS295" s="40">
        <v>-3.16</v>
      </c>
      <c r="AT295" s="40">
        <v>-5.26</v>
      </c>
      <c r="AU295" s="40">
        <v>-9.2100000000000009</v>
      </c>
      <c r="AV295" s="40">
        <v>-7.94</v>
      </c>
      <c r="AW295" s="40">
        <v>-7.24</v>
      </c>
      <c r="AX295" s="40">
        <v>-6.32</v>
      </c>
      <c r="AY295" s="40">
        <v>-6.84</v>
      </c>
      <c r="AZ295" s="40">
        <v>-6.58</v>
      </c>
      <c r="BA295" s="40">
        <v>-6.71</v>
      </c>
      <c r="BB295" s="40">
        <v>-7.37</v>
      </c>
      <c r="BC295" s="40">
        <v>-6.84</v>
      </c>
      <c r="BD295" s="40">
        <v>-7.11</v>
      </c>
      <c r="BE295" s="40">
        <v>-7.11</v>
      </c>
      <c r="BF295" s="40">
        <v>-6.84</v>
      </c>
      <c r="BG295" s="40">
        <v>-11.05</v>
      </c>
      <c r="BH295" s="40">
        <v>-9.2100000000000009</v>
      </c>
      <c r="BI295" s="40">
        <v>-8.42</v>
      </c>
      <c r="BJ295" s="40">
        <v>-8.9499999999999993</v>
      </c>
      <c r="BK295" s="40">
        <v>-8.16</v>
      </c>
      <c r="BL295" s="40">
        <v>-7.11</v>
      </c>
      <c r="BM295" s="40">
        <v>-7.37</v>
      </c>
      <c r="BN295" s="40">
        <v>-7.11</v>
      </c>
      <c r="BO295" s="40">
        <v>-7.11</v>
      </c>
      <c r="BP295" s="40">
        <v>-7.37</v>
      </c>
      <c r="BQ295" s="40">
        <v>-7.11</v>
      </c>
      <c r="BR295" s="40">
        <v>-7.63</v>
      </c>
      <c r="BS295" s="40">
        <v>3.48</v>
      </c>
      <c r="BT295" s="47">
        <v>91402918.85304451</v>
      </c>
      <c r="BU295" s="47">
        <v>263500</v>
      </c>
      <c r="BV295" s="47">
        <v>19470345</v>
      </c>
      <c r="BW295" s="48">
        <v>1.1900148661978E-4</v>
      </c>
    </row>
    <row r="296" spans="1:75" s="21" customFormat="1" x14ac:dyDescent="0.25">
      <c r="A296" s="40" t="s">
        <v>252</v>
      </c>
      <c r="B296" s="40" t="s">
        <v>96</v>
      </c>
      <c r="C296" s="40" t="s">
        <v>87</v>
      </c>
      <c r="D296" s="40" t="s">
        <v>109</v>
      </c>
      <c r="E296" s="40" t="s">
        <v>250</v>
      </c>
      <c r="F296" s="40" t="s">
        <v>88</v>
      </c>
      <c r="G296" s="41">
        <v>20.000002029094372</v>
      </c>
      <c r="H296" s="41">
        <v>-14.539002025458879</v>
      </c>
      <c r="I296" s="41">
        <f>(N296-O296)/O296*100</f>
        <v>20.000002029094397</v>
      </c>
      <c r="J296" s="41" t="s">
        <v>89</v>
      </c>
      <c r="K296" s="41">
        <v>2.3499999046325679</v>
      </c>
      <c r="L296" s="41">
        <v>2.37</v>
      </c>
      <c r="M296" s="41">
        <v>2.8199999332427979</v>
      </c>
      <c r="N296" s="41">
        <v>2.8199999332427979</v>
      </c>
      <c r="O296" s="41">
        <v>2.3499999046325679</v>
      </c>
      <c r="P296" s="41">
        <v>2.410000085830688</v>
      </c>
      <c r="Q296" s="42">
        <v>2.82</v>
      </c>
      <c r="R296" s="40">
        <v>2.7</v>
      </c>
      <c r="S296" s="40">
        <v>2.52</v>
      </c>
      <c r="T296" s="40">
        <v>2.52</v>
      </c>
      <c r="U296" s="40">
        <v>2.44</v>
      </c>
      <c r="V296" s="40">
        <v>2.5099999999999998</v>
      </c>
      <c r="W296" s="40">
        <v>2.4500000000000002</v>
      </c>
      <c r="X296" s="40">
        <v>2.39</v>
      </c>
      <c r="Y296" s="40">
        <v>2.39</v>
      </c>
      <c r="Z296" s="40">
        <v>2.4700000000000002</v>
      </c>
      <c r="AA296" s="40">
        <v>2.4700000000000002</v>
      </c>
      <c r="AB296" s="40">
        <v>2.4500000000000002</v>
      </c>
      <c r="AC296" s="40">
        <v>2.42</v>
      </c>
      <c r="AD296" s="40">
        <v>2.44</v>
      </c>
      <c r="AE296" s="40">
        <v>2.4300000000000002</v>
      </c>
      <c r="AF296" s="40">
        <v>2.4700000000000002</v>
      </c>
      <c r="AG296" s="40">
        <v>2.4700000000000002</v>
      </c>
      <c r="AH296" s="40">
        <v>2.4700000000000002</v>
      </c>
      <c r="AI296" s="40">
        <v>2.4700000000000002</v>
      </c>
      <c r="AJ296" s="40">
        <v>2.46</v>
      </c>
      <c r="AK296" s="40">
        <v>2.44</v>
      </c>
      <c r="AL296" s="40">
        <v>2.4300000000000002</v>
      </c>
      <c r="AM296" s="40">
        <v>2.4300000000000002</v>
      </c>
      <c r="AN296" s="40">
        <v>2.44</v>
      </c>
      <c r="AO296" s="40">
        <v>2.4</v>
      </c>
      <c r="AP296" s="40">
        <v>2.4</v>
      </c>
      <c r="AQ296" s="40">
        <v>2.41</v>
      </c>
      <c r="AR296" s="40">
        <v>0</v>
      </c>
      <c r="AS296" s="40">
        <v>-13.12</v>
      </c>
      <c r="AT296" s="40">
        <v>-14.18</v>
      </c>
      <c r="AU296" s="40">
        <v>-14.18</v>
      </c>
      <c r="AV296" s="40">
        <v>-14.18</v>
      </c>
      <c r="AW296" s="40">
        <v>-16.670000000000002</v>
      </c>
      <c r="AX296" s="40">
        <v>-13.12</v>
      </c>
      <c r="AY296" s="40">
        <v>-16.309999999999999</v>
      </c>
      <c r="AZ296" s="40">
        <v>-16.309999999999999</v>
      </c>
      <c r="BA296" s="40">
        <v>-12.41</v>
      </c>
      <c r="BB296" s="40">
        <v>-12.41</v>
      </c>
      <c r="BC296" s="40">
        <v>-14.18</v>
      </c>
      <c r="BD296" s="40">
        <v>-14.01</v>
      </c>
      <c r="BE296" s="40">
        <v>-13.48</v>
      </c>
      <c r="BF296" s="40">
        <v>-14.18</v>
      </c>
      <c r="BG296" s="40">
        <v>-12.85</v>
      </c>
      <c r="BH296" s="40">
        <v>-13.48</v>
      </c>
      <c r="BI296" s="40">
        <v>-13.48</v>
      </c>
      <c r="BJ296" s="40">
        <v>-13.48</v>
      </c>
      <c r="BK296" s="40">
        <v>-13.12</v>
      </c>
      <c r="BL296" s="40">
        <v>-13.48</v>
      </c>
      <c r="BM296" s="40">
        <v>-14.18</v>
      </c>
      <c r="BN296" s="40">
        <v>-14.18</v>
      </c>
      <c r="BO296" s="40">
        <v>-14.18</v>
      </c>
      <c r="BP296" s="40">
        <v>-14.89</v>
      </c>
      <c r="BQ296" s="40">
        <v>-14.89</v>
      </c>
      <c r="BR296" s="40">
        <v>-14.54</v>
      </c>
      <c r="BS296" s="40">
        <v>2.35</v>
      </c>
      <c r="BT296" s="47">
        <v>37708475.107336037</v>
      </c>
      <c r="BU296" s="47">
        <v>81100</v>
      </c>
      <c r="BV296" s="47">
        <v>6672681</v>
      </c>
      <c r="BW296" s="48">
        <v>1.288057978494701E-2</v>
      </c>
    </row>
    <row r="297" spans="1:75" s="21" customFormat="1" x14ac:dyDescent="0.25">
      <c r="A297" s="40" t="s">
        <v>254</v>
      </c>
      <c r="B297" s="40" t="s">
        <v>118</v>
      </c>
      <c r="C297" s="40" t="s">
        <v>87</v>
      </c>
      <c r="D297" s="40" t="s">
        <v>109</v>
      </c>
      <c r="E297" s="40" t="s">
        <v>250</v>
      </c>
      <c r="F297" s="40" t="s">
        <v>88</v>
      </c>
      <c r="G297" s="41">
        <v>24.193549131379559</v>
      </c>
      <c r="H297" s="41">
        <v>-2.5974001846660308</v>
      </c>
      <c r="I297" s="41">
        <f>(N297-O297)/O297*100</f>
        <v>36.182342529792308</v>
      </c>
      <c r="J297" s="41" t="s">
        <v>81</v>
      </c>
      <c r="K297" s="41">
        <v>3.0999999046325679</v>
      </c>
      <c r="L297" s="41">
        <v>2.97</v>
      </c>
      <c r="M297" s="41">
        <v>3.8499999046325679</v>
      </c>
      <c r="N297" s="41">
        <v>4.7800002098083496</v>
      </c>
      <c r="O297" s="41">
        <v>3.5099999904632568</v>
      </c>
      <c r="P297" s="41">
        <v>3.75</v>
      </c>
      <c r="Q297" s="40">
        <v>4</v>
      </c>
      <c r="R297" s="40">
        <v>3.98</v>
      </c>
      <c r="S297" s="40">
        <v>3.75</v>
      </c>
      <c r="T297" s="40">
        <v>4.1399999999999997</v>
      </c>
      <c r="U297" s="40">
        <v>4.0999999999999996</v>
      </c>
      <c r="V297" s="40">
        <v>3.79</v>
      </c>
      <c r="W297" s="40">
        <v>3.72</v>
      </c>
      <c r="X297" s="40">
        <v>3.69</v>
      </c>
      <c r="Y297" s="40">
        <v>3.7</v>
      </c>
      <c r="Z297" s="40">
        <v>3.85</v>
      </c>
      <c r="AA297" s="40">
        <v>3.78</v>
      </c>
      <c r="AB297" s="40">
        <v>3.74</v>
      </c>
      <c r="AC297" s="40">
        <v>3.78</v>
      </c>
      <c r="AD297" s="40">
        <v>3.75</v>
      </c>
      <c r="AE297" s="40">
        <v>3.89</v>
      </c>
      <c r="AF297" s="40">
        <v>3.96</v>
      </c>
      <c r="AG297" s="40">
        <v>4.1100000000000003</v>
      </c>
      <c r="AH297" s="40">
        <v>4.3499999999999996</v>
      </c>
      <c r="AI297" s="40">
        <v>4.4000000000000004</v>
      </c>
      <c r="AJ297" s="40">
        <v>4.3</v>
      </c>
      <c r="AK297" s="40">
        <v>4.62</v>
      </c>
      <c r="AL297" s="40">
        <v>4.74</v>
      </c>
      <c r="AM297" s="40">
        <v>4.78</v>
      </c>
      <c r="AN297" s="40">
        <v>4.4800000000000004</v>
      </c>
      <c r="AO297" s="40">
        <v>4.28</v>
      </c>
      <c r="AP297" s="40">
        <v>4.04</v>
      </c>
      <c r="AQ297" s="40">
        <v>3.96</v>
      </c>
      <c r="AR297" s="40">
        <v>0.52</v>
      </c>
      <c r="AS297" s="40">
        <v>-2.08</v>
      </c>
      <c r="AT297" s="40">
        <v>-5.46</v>
      </c>
      <c r="AU297" s="40">
        <v>5.71</v>
      </c>
      <c r="AV297" s="40">
        <v>-2.34</v>
      </c>
      <c r="AW297" s="40">
        <v>-3.64</v>
      </c>
      <c r="AX297" s="40">
        <v>-5.0599999999999996</v>
      </c>
      <c r="AY297" s="40">
        <v>-5.19</v>
      </c>
      <c r="AZ297" s="40">
        <v>-4.8099999999999996</v>
      </c>
      <c r="BA297" s="40">
        <v>-3.9</v>
      </c>
      <c r="BB297" s="40">
        <v>-4.42</v>
      </c>
      <c r="BC297" s="40">
        <v>-3.9</v>
      </c>
      <c r="BD297" s="40">
        <v>-4.16</v>
      </c>
      <c r="BE297" s="40">
        <v>-3.12</v>
      </c>
      <c r="BF297" s="40">
        <v>-1.04</v>
      </c>
      <c r="BG297" s="40">
        <v>1.1299999999999999</v>
      </c>
      <c r="BH297" s="40">
        <v>2.08</v>
      </c>
      <c r="BI297" s="40">
        <v>9.09</v>
      </c>
      <c r="BJ297" s="40">
        <v>5.71</v>
      </c>
      <c r="BK297" s="40">
        <v>10.130000000000001</v>
      </c>
      <c r="BL297" s="40">
        <v>19.48</v>
      </c>
      <c r="BM297" s="40">
        <v>17.43</v>
      </c>
      <c r="BN297" s="40">
        <v>13.77</v>
      </c>
      <c r="BO297" s="40">
        <v>10.39</v>
      </c>
      <c r="BP297" s="40">
        <v>1.56</v>
      </c>
      <c r="BQ297" s="40">
        <v>2.34</v>
      </c>
      <c r="BR297" s="40">
        <v>-2.6</v>
      </c>
      <c r="BS297" s="40">
        <v>3.55</v>
      </c>
      <c r="BT297" s="47">
        <v>62075473.462343223</v>
      </c>
      <c r="BU297" s="47">
        <v>66329100</v>
      </c>
      <c r="BV297" s="47">
        <v>9138519</v>
      </c>
      <c r="BW297" s="48">
        <v>0.21871038403487481</v>
      </c>
    </row>
    <row r="298" spans="1:75" s="21" customFormat="1" x14ac:dyDescent="0.25">
      <c r="A298" s="40" t="s">
        <v>255</v>
      </c>
      <c r="B298" s="40" t="s">
        <v>106</v>
      </c>
      <c r="C298" s="40" t="s">
        <v>87</v>
      </c>
      <c r="D298" s="40" t="s">
        <v>98</v>
      </c>
      <c r="E298" s="40" t="s">
        <v>250</v>
      </c>
      <c r="F298" s="40" t="s">
        <v>88</v>
      </c>
      <c r="G298" s="41">
        <v>27.884624201870849</v>
      </c>
      <c r="H298" s="41">
        <v>-18.796991874677161</v>
      </c>
      <c r="I298" s="41">
        <f>(N298-O298)/O298*100</f>
        <v>34.951458670369561</v>
      </c>
      <c r="J298" s="41" t="s">
        <v>89</v>
      </c>
      <c r="K298" s="41">
        <v>1.0399999618530269</v>
      </c>
      <c r="L298" s="41">
        <v>0.88</v>
      </c>
      <c r="M298" s="41">
        <v>1.330000042915344</v>
      </c>
      <c r="N298" s="41">
        <v>1.389999985694885</v>
      </c>
      <c r="O298" s="41">
        <v>1.029999971389771</v>
      </c>
      <c r="P298" s="41">
        <v>1.080000042915344</v>
      </c>
      <c r="Q298" s="40">
        <v>1.39</v>
      </c>
      <c r="R298" s="40">
        <v>1.34</v>
      </c>
      <c r="S298" s="40">
        <v>1.25</v>
      </c>
      <c r="T298" s="40">
        <v>1.24</v>
      </c>
      <c r="U298" s="40">
        <v>1.19</v>
      </c>
      <c r="V298" s="40">
        <v>1.17</v>
      </c>
      <c r="W298" s="40">
        <v>1.1399999999999999</v>
      </c>
      <c r="X298" s="40">
        <v>1.1399999999999999</v>
      </c>
      <c r="Y298" s="40">
        <v>1.1599999999999999</v>
      </c>
      <c r="Z298" s="40">
        <v>1.18</v>
      </c>
      <c r="AA298" s="40">
        <v>1.17</v>
      </c>
      <c r="AB298" s="40">
        <v>1.1499999999999999</v>
      </c>
      <c r="AC298" s="40">
        <v>1.1100000000000001</v>
      </c>
      <c r="AD298" s="40">
        <v>1.1200000000000001</v>
      </c>
      <c r="AE298" s="40">
        <v>1.1000000000000001</v>
      </c>
      <c r="AF298" s="40">
        <v>1.0900000000000001</v>
      </c>
      <c r="AG298" s="40">
        <v>1.1000000000000001</v>
      </c>
      <c r="AH298" s="40">
        <v>1.0900000000000001</v>
      </c>
      <c r="AI298" s="40">
        <v>1.0900000000000001</v>
      </c>
      <c r="AJ298" s="40">
        <v>1.08</v>
      </c>
      <c r="AK298" s="40">
        <v>1.06</v>
      </c>
      <c r="AL298" s="40">
        <v>1.07</v>
      </c>
      <c r="AM298" s="40">
        <v>1.06</v>
      </c>
      <c r="AN298" s="40">
        <v>1.06</v>
      </c>
      <c r="AO298" s="40">
        <v>1.08</v>
      </c>
      <c r="AP298" s="40">
        <v>1.1100000000000001</v>
      </c>
      <c r="AQ298" s="40">
        <v>1.1100000000000001</v>
      </c>
      <c r="AR298" s="40">
        <v>-2.36</v>
      </c>
      <c r="AS298" s="40">
        <v>-10.53</v>
      </c>
      <c r="AT298" s="40">
        <v>-9.77</v>
      </c>
      <c r="AU298" s="40">
        <v>-12.78</v>
      </c>
      <c r="AV298" s="40">
        <v>-16.170000000000002</v>
      </c>
      <c r="AW298" s="40">
        <v>-14.66</v>
      </c>
      <c r="AX298" s="40">
        <v>-14.29</v>
      </c>
      <c r="AY298" s="40">
        <v>-15.04</v>
      </c>
      <c r="AZ298" s="40">
        <v>-13.91</v>
      </c>
      <c r="BA298" s="40">
        <v>-12.41</v>
      </c>
      <c r="BB298" s="40">
        <v>-16.920000000000002</v>
      </c>
      <c r="BC298" s="40">
        <v>-17.29</v>
      </c>
      <c r="BD298" s="40">
        <v>-21.05</v>
      </c>
      <c r="BE298" s="40">
        <v>-17.670000000000002</v>
      </c>
      <c r="BF298" s="40">
        <v>-19.170000000000002</v>
      </c>
      <c r="BG298" s="40">
        <v>-18.8</v>
      </c>
      <c r="BH298" s="40">
        <v>-18.41</v>
      </c>
      <c r="BI298" s="40">
        <v>-20.68</v>
      </c>
      <c r="BJ298" s="40">
        <v>-19.55</v>
      </c>
      <c r="BK298" s="40">
        <v>-21.43</v>
      </c>
      <c r="BL298" s="40">
        <v>-20.68</v>
      </c>
      <c r="BM298" s="40">
        <v>-20.91</v>
      </c>
      <c r="BN298" s="40">
        <v>-20.68</v>
      </c>
      <c r="BO298" s="40">
        <v>-21.8</v>
      </c>
      <c r="BP298" s="40">
        <v>-18.8</v>
      </c>
      <c r="BQ298" s="40">
        <v>-16.55</v>
      </c>
      <c r="BR298" s="40">
        <v>-19.55</v>
      </c>
      <c r="BS298" s="40">
        <v>1.1100000000000001</v>
      </c>
      <c r="BT298" s="47">
        <v>76386690.464782715</v>
      </c>
      <c r="BU298" s="47">
        <v>11774800</v>
      </c>
      <c r="BV298" s="47">
        <v>37909621</v>
      </c>
      <c r="BW298" s="48">
        <v>4.2066893784034401E-3</v>
      </c>
    </row>
    <row r="299" spans="1:75" s="21" customFormat="1" x14ac:dyDescent="0.25">
      <c r="A299" s="40" t="s">
        <v>256</v>
      </c>
      <c r="B299" s="40" t="s">
        <v>76</v>
      </c>
      <c r="C299" s="40" t="s">
        <v>87</v>
      </c>
      <c r="D299" s="40" t="s">
        <v>122</v>
      </c>
      <c r="E299" s="40" t="s">
        <v>250</v>
      </c>
      <c r="F299" s="40" t="s">
        <v>88</v>
      </c>
      <c r="G299" s="41">
        <v>48.377135900731787</v>
      </c>
      <c r="H299" s="41">
        <v>-16.666669978035689</v>
      </c>
      <c r="I299" s="41">
        <f>(N299-O299)/O299*100</f>
        <v>26.322580152942287</v>
      </c>
      <c r="J299" s="41" t="s">
        <v>89</v>
      </c>
      <c r="K299" s="41">
        <v>6.4699997901916504</v>
      </c>
      <c r="L299" s="41">
        <v>6.41</v>
      </c>
      <c r="M299" s="41">
        <v>9.6000003814697266</v>
      </c>
      <c r="N299" s="41">
        <v>9.7899999618530273</v>
      </c>
      <c r="O299" s="41">
        <v>7.75</v>
      </c>
      <c r="P299" s="41">
        <v>8</v>
      </c>
      <c r="Q299" s="40">
        <v>9.6300000000000008</v>
      </c>
      <c r="R299" s="40">
        <v>9.68</v>
      </c>
      <c r="S299" s="40">
        <v>9.1199999999999992</v>
      </c>
      <c r="T299" s="40">
        <v>8.73</v>
      </c>
      <c r="U299" s="40">
        <v>8.58</v>
      </c>
      <c r="V299" s="40">
        <v>8.24</v>
      </c>
      <c r="W299" s="40">
        <v>8.14</v>
      </c>
      <c r="X299" s="40">
        <v>8.16</v>
      </c>
      <c r="Y299" s="40">
        <v>8.33</v>
      </c>
      <c r="Z299" s="40">
        <v>8.25</v>
      </c>
      <c r="AA299" s="40">
        <v>8.3000000000000007</v>
      </c>
      <c r="AB299" s="40">
        <v>8.2899999999999991</v>
      </c>
      <c r="AC299" s="40">
        <v>8.15</v>
      </c>
      <c r="AD299" s="40">
        <v>8</v>
      </c>
      <c r="AE299" s="40">
        <v>8.15</v>
      </c>
      <c r="AF299" s="40">
        <v>8.1300000000000008</v>
      </c>
      <c r="AG299" s="40">
        <v>8.1</v>
      </c>
      <c r="AH299" s="40">
        <v>7.97</v>
      </c>
      <c r="AI299" s="40">
        <v>8</v>
      </c>
      <c r="AJ299" s="40">
        <v>7.95</v>
      </c>
      <c r="AK299" s="40">
        <v>7.94</v>
      </c>
      <c r="AL299" s="40">
        <v>7.98</v>
      </c>
      <c r="AM299" s="40">
        <v>7.95</v>
      </c>
      <c r="AN299" s="40">
        <v>7.89</v>
      </c>
      <c r="AO299" s="40">
        <v>7.85</v>
      </c>
      <c r="AP299" s="40">
        <v>7.93</v>
      </c>
      <c r="AQ299" s="40">
        <v>8</v>
      </c>
      <c r="AR299" s="40">
        <v>-3.85</v>
      </c>
      <c r="AS299" s="40">
        <v>-5.21</v>
      </c>
      <c r="AT299" s="40">
        <v>-12.85</v>
      </c>
      <c r="AU299" s="40">
        <v>-10.83</v>
      </c>
      <c r="AV299" s="40">
        <v>-14.88</v>
      </c>
      <c r="AW299" s="40">
        <v>-17.920000000000002</v>
      </c>
      <c r="AX299" s="40">
        <v>-17.34</v>
      </c>
      <c r="AY299" s="40">
        <v>-15.1</v>
      </c>
      <c r="AZ299" s="40">
        <v>-15.31</v>
      </c>
      <c r="BA299" s="40">
        <v>-15.62</v>
      </c>
      <c r="BB299" s="40">
        <v>-13.96</v>
      </c>
      <c r="BC299" s="40">
        <v>-15.1</v>
      </c>
      <c r="BD299" s="40">
        <v>-16.88</v>
      </c>
      <c r="BE299" s="40">
        <v>-16.98</v>
      </c>
      <c r="BF299" s="40">
        <v>-15.78</v>
      </c>
      <c r="BG299" s="40">
        <v>-15.57</v>
      </c>
      <c r="BH299" s="40">
        <v>-16.98</v>
      </c>
      <c r="BI299" s="40">
        <v>-17.34</v>
      </c>
      <c r="BJ299" s="40">
        <v>-17.45</v>
      </c>
      <c r="BK299" s="40">
        <v>-18.54</v>
      </c>
      <c r="BL299" s="40">
        <v>-17.5</v>
      </c>
      <c r="BM299" s="40">
        <v>-17.600000000000001</v>
      </c>
      <c r="BN299" s="40">
        <v>-17.95</v>
      </c>
      <c r="BO299" s="40">
        <v>-19.010000000000002</v>
      </c>
      <c r="BP299" s="40">
        <v>-18.54</v>
      </c>
      <c r="BQ299" s="40">
        <v>-18.02</v>
      </c>
      <c r="BR299" s="40">
        <v>-16.98</v>
      </c>
      <c r="BS299" s="40">
        <v>7.8</v>
      </c>
      <c r="BT299" s="47">
        <v>38632225.535106659</v>
      </c>
      <c r="BU299" s="47">
        <v>20510800</v>
      </c>
      <c r="BV299" s="47">
        <v>1668541</v>
      </c>
      <c r="BW299" s="48">
        <v>0.54344004732278084</v>
      </c>
    </row>
    <row r="300" spans="1:75" s="21" customFormat="1" x14ac:dyDescent="0.25">
      <c r="A300" s="40" t="s">
        <v>258</v>
      </c>
      <c r="B300" s="40" t="s">
        <v>96</v>
      </c>
      <c r="C300" s="40" t="s">
        <v>87</v>
      </c>
      <c r="D300" s="40" t="s">
        <v>98</v>
      </c>
      <c r="E300" s="40" t="s">
        <v>250</v>
      </c>
      <c r="F300" s="40" t="s">
        <v>88</v>
      </c>
      <c r="G300" s="41">
        <v>65.104174330675519</v>
      </c>
      <c r="H300" s="41">
        <v>-15.77287028284716</v>
      </c>
      <c r="I300" s="41">
        <f>(N300-O300)/O300*100</f>
        <v>36.585359471245724</v>
      </c>
      <c r="J300" s="41" t="s">
        <v>89</v>
      </c>
      <c r="K300" s="41">
        <v>1.919999957084656</v>
      </c>
      <c r="L300" s="41">
        <v>1.92</v>
      </c>
      <c r="M300" s="41">
        <v>3.1700000762939449</v>
      </c>
      <c r="N300" s="41">
        <v>3.3599998950958252</v>
      </c>
      <c r="O300" s="41">
        <v>2.4600000381469731</v>
      </c>
      <c r="P300" s="41">
        <v>2.6700000762939449</v>
      </c>
      <c r="Q300" s="40">
        <v>3.36</v>
      </c>
      <c r="R300" s="40">
        <v>3.25</v>
      </c>
      <c r="S300" s="40">
        <v>3.15</v>
      </c>
      <c r="T300" s="40">
        <v>2.93</v>
      </c>
      <c r="U300" s="40">
        <v>2.69</v>
      </c>
      <c r="V300" s="40">
        <v>2.74</v>
      </c>
      <c r="W300" s="40">
        <v>2.7</v>
      </c>
      <c r="X300" s="40">
        <v>2.73</v>
      </c>
      <c r="Y300" s="40">
        <v>2.74</v>
      </c>
      <c r="Z300" s="40">
        <v>2.64</v>
      </c>
      <c r="AA300" s="40">
        <v>2.6</v>
      </c>
      <c r="AB300" s="40">
        <v>2.61</v>
      </c>
      <c r="AC300" s="40">
        <v>2.67</v>
      </c>
      <c r="AD300" s="40">
        <v>2.73</v>
      </c>
      <c r="AE300" s="40">
        <v>2.74</v>
      </c>
      <c r="AF300" s="40">
        <v>2.88</v>
      </c>
      <c r="AG300" s="40">
        <v>2.84</v>
      </c>
      <c r="AH300" s="40">
        <v>2.81</v>
      </c>
      <c r="AI300" s="40">
        <v>2.94</v>
      </c>
      <c r="AJ300" s="40">
        <v>2.92</v>
      </c>
      <c r="AK300" s="40">
        <v>2.86</v>
      </c>
      <c r="AL300" s="40">
        <v>2.8</v>
      </c>
      <c r="AM300" s="40">
        <v>2.77</v>
      </c>
      <c r="AN300" s="40">
        <v>2.7</v>
      </c>
      <c r="AO300" s="40">
        <v>2.7</v>
      </c>
      <c r="AP300" s="40">
        <v>2.72</v>
      </c>
      <c r="AQ300" s="40">
        <v>2.74</v>
      </c>
      <c r="AR300" s="40">
        <v>-2.84</v>
      </c>
      <c r="AS300" s="40">
        <v>-0.95</v>
      </c>
      <c r="AT300" s="40">
        <v>-8.0399999999999991</v>
      </c>
      <c r="AU300" s="40">
        <v>-15.25</v>
      </c>
      <c r="AV300" s="40">
        <v>-17.149999999999999</v>
      </c>
      <c r="AW300" s="40">
        <v>-17.03</v>
      </c>
      <c r="AX300" s="40">
        <v>-16.21</v>
      </c>
      <c r="AY300" s="40">
        <v>-13.88</v>
      </c>
      <c r="AZ300" s="40">
        <v>-17.21</v>
      </c>
      <c r="BA300" s="40">
        <v>-20.190000000000001</v>
      </c>
      <c r="BB300" s="40">
        <v>-18.3</v>
      </c>
      <c r="BC300" s="40">
        <v>-20.39</v>
      </c>
      <c r="BD300" s="40">
        <v>-17.600000000000001</v>
      </c>
      <c r="BE300" s="40">
        <v>-14.2</v>
      </c>
      <c r="BF300" s="40">
        <v>-13.57</v>
      </c>
      <c r="BG300" s="40">
        <v>-10.76</v>
      </c>
      <c r="BH300" s="40">
        <v>-13.72</v>
      </c>
      <c r="BI300" s="40">
        <v>-11.36</v>
      </c>
      <c r="BJ300" s="40">
        <v>-9.15</v>
      </c>
      <c r="BK300" s="40">
        <v>-10.73</v>
      </c>
      <c r="BL300" s="40">
        <v>-11.64</v>
      </c>
      <c r="BM300" s="40">
        <v>-14.06</v>
      </c>
      <c r="BN300" s="40">
        <v>-16.399999999999999</v>
      </c>
      <c r="BO300" s="40">
        <v>-15.14</v>
      </c>
      <c r="BP300" s="40">
        <v>-17.350000000000001</v>
      </c>
      <c r="BQ300" s="40">
        <v>-14.83</v>
      </c>
      <c r="BR300" s="40">
        <v>-15.77</v>
      </c>
      <c r="BS300" s="40">
        <v>2.54</v>
      </c>
      <c r="BT300" s="47">
        <v>69201101.665496826</v>
      </c>
      <c r="BU300" s="47">
        <v>37255400</v>
      </c>
      <c r="BV300" s="47">
        <v>17989749</v>
      </c>
      <c r="BW300" s="48">
        <v>8.3961482731082018E-2</v>
      </c>
    </row>
    <row r="301" spans="1:75" s="21" customFormat="1" x14ac:dyDescent="0.25">
      <c r="A301" s="40" t="s">
        <v>248</v>
      </c>
      <c r="B301" s="40" t="s">
        <v>159</v>
      </c>
      <c r="C301" s="40" t="s">
        <v>124</v>
      </c>
      <c r="D301" s="40" t="s">
        <v>98</v>
      </c>
      <c r="E301" s="40" t="s">
        <v>250</v>
      </c>
      <c r="F301" s="40" t="s">
        <v>88</v>
      </c>
      <c r="G301" s="41">
        <v>83.999996185302734</v>
      </c>
      <c r="H301" s="41">
        <v>-31.73912673906921</v>
      </c>
      <c r="I301" s="41">
        <f>(N301-O301)/O301*100</f>
        <v>64.335663694409305</v>
      </c>
      <c r="J301" s="41" t="s">
        <v>89</v>
      </c>
      <c r="K301" s="41">
        <v>1.25</v>
      </c>
      <c r="L301" s="41">
        <v>0.97</v>
      </c>
      <c r="M301" s="41">
        <v>2.2999999523162842</v>
      </c>
      <c r="N301" s="41">
        <v>2.3499999046325679</v>
      </c>
      <c r="O301" s="41">
        <v>1.429999947547913</v>
      </c>
      <c r="P301" s="41">
        <v>1.570000052452087</v>
      </c>
      <c r="Q301" s="40">
        <v>2.3199999999999998</v>
      </c>
      <c r="R301" s="40">
        <v>2.09</v>
      </c>
      <c r="S301" s="40">
        <v>2.0099999999999998</v>
      </c>
      <c r="T301" s="40">
        <v>1.75</v>
      </c>
      <c r="U301" s="40">
        <v>1.73</v>
      </c>
      <c r="V301" s="40">
        <v>1.64</v>
      </c>
      <c r="W301" s="40">
        <v>1.64</v>
      </c>
      <c r="X301" s="40">
        <v>1.62</v>
      </c>
      <c r="Y301" s="40">
        <v>1.56</v>
      </c>
      <c r="Z301" s="40">
        <v>1.53</v>
      </c>
      <c r="AA301" s="40">
        <v>1.58</v>
      </c>
      <c r="AB301" s="40">
        <v>1.57</v>
      </c>
      <c r="AC301" s="40">
        <v>1.64</v>
      </c>
      <c r="AD301" s="40">
        <v>1.61</v>
      </c>
      <c r="AE301" s="40">
        <v>1.56</v>
      </c>
      <c r="AF301" s="40">
        <v>1.56</v>
      </c>
      <c r="AG301" s="40">
        <v>1.59</v>
      </c>
      <c r="AH301" s="40">
        <v>1.57</v>
      </c>
      <c r="AI301" s="40">
        <v>1.6</v>
      </c>
      <c r="AJ301" s="40">
        <v>1.57</v>
      </c>
      <c r="AK301" s="40">
        <v>1.56</v>
      </c>
      <c r="AL301" s="40">
        <v>1.5</v>
      </c>
      <c r="AM301" s="40">
        <v>1.49</v>
      </c>
      <c r="AN301" s="40">
        <v>1.51</v>
      </c>
      <c r="AO301" s="40">
        <v>1.54</v>
      </c>
      <c r="AP301" s="40">
        <v>1.62</v>
      </c>
      <c r="AQ301" s="40">
        <v>1.6</v>
      </c>
      <c r="AR301" s="40">
        <v>-9.57</v>
      </c>
      <c r="AS301" s="40">
        <v>-16.96</v>
      </c>
      <c r="AT301" s="40">
        <v>-25.22</v>
      </c>
      <c r="AU301" s="40">
        <v>-28.26</v>
      </c>
      <c r="AV301" s="40">
        <v>-31.13</v>
      </c>
      <c r="AW301" s="40">
        <v>-29.57</v>
      </c>
      <c r="AX301" s="40">
        <v>-31.74</v>
      </c>
      <c r="AY301" s="40">
        <v>-32.229999999999997</v>
      </c>
      <c r="AZ301" s="40">
        <v>-34.35</v>
      </c>
      <c r="BA301" s="40">
        <v>-33.909999999999997</v>
      </c>
      <c r="BB301" s="40">
        <v>-33.049999999999997</v>
      </c>
      <c r="BC301" s="40">
        <v>-32.17</v>
      </c>
      <c r="BD301" s="40">
        <v>-30</v>
      </c>
      <c r="BE301" s="40">
        <v>-33.43</v>
      </c>
      <c r="BF301" s="40">
        <v>-33.43</v>
      </c>
      <c r="BG301" s="40">
        <v>-33.04</v>
      </c>
      <c r="BH301" s="40">
        <v>-32.61</v>
      </c>
      <c r="BI301" s="40">
        <v>-32.39</v>
      </c>
      <c r="BJ301" s="40">
        <v>-32.67</v>
      </c>
      <c r="BK301" s="40">
        <v>-32.61</v>
      </c>
      <c r="BL301" s="40">
        <v>-34.78</v>
      </c>
      <c r="BM301" s="40">
        <v>-36.57</v>
      </c>
      <c r="BN301" s="40">
        <v>-35.22</v>
      </c>
      <c r="BO301" s="40">
        <v>-36.08</v>
      </c>
      <c r="BP301" s="40">
        <v>-33.81</v>
      </c>
      <c r="BQ301" s="40">
        <v>-32.61</v>
      </c>
      <c r="BR301" s="40">
        <v>-32.61</v>
      </c>
      <c r="BS301" s="40">
        <v>1.45</v>
      </c>
      <c r="BT301" s="47">
        <v>66331538.624811172</v>
      </c>
      <c r="BU301" s="47">
        <v>65758000</v>
      </c>
      <c r="BV301" s="47">
        <v>11066986</v>
      </c>
      <c r="BW301" s="48">
        <v>3.5551594625673151E-2</v>
      </c>
    </row>
    <row r="302" spans="1:75" s="21" customFormat="1" x14ac:dyDescent="0.25">
      <c r="A302" s="40" t="s">
        <v>199</v>
      </c>
      <c r="B302" s="40" t="s">
        <v>106</v>
      </c>
      <c r="C302" s="40" t="s">
        <v>200</v>
      </c>
      <c r="D302" s="40" t="s">
        <v>109</v>
      </c>
      <c r="E302" s="40" t="s">
        <v>259</v>
      </c>
      <c r="F302" s="40" t="s">
        <v>88</v>
      </c>
      <c r="G302" s="41">
        <v>17.567569115614539</v>
      </c>
      <c r="H302" s="41">
        <v>-25.287356811828971</v>
      </c>
      <c r="I302" s="41">
        <f>(N302-O302)/O302*100</f>
        <v>34.628609770439311</v>
      </c>
      <c r="J302" s="41" t="s">
        <v>89</v>
      </c>
      <c r="K302" s="41">
        <v>6.6599998474121094</v>
      </c>
      <c r="L302" s="41">
        <v>6.2</v>
      </c>
      <c r="M302" s="41">
        <v>7.8299999237060547</v>
      </c>
      <c r="N302" s="41">
        <v>7.8299999237060547</v>
      </c>
      <c r="O302" s="41">
        <v>5.8159999847412109</v>
      </c>
      <c r="P302" s="41">
        <v>5.8499999046325684</v>
      </c>
      <c r="Q302" s="40">
        <v>7.83</v>
      </c>
      <c r="R302" s="40">
        <v>7.34</v>
      </c>
      <c r="S302" s="40">
        <v>6.7</v>
      </c>
      <c r="T302" s="40">
        <v>6.7</v>
      </c>
      <c r="U302" s="40">
        <v>6.82</v>
      </c>
      <c r="V302" s="40">
        <v>6.39</v>
      </c>
      <c r="W302" s="40">
        <v>6.39</v>
      </c>
      <c r="X302" s="40">
        <v>6.39</v>
      </c>
      <c r="Y302" s="40">
        <v>6.39</v>
      </c>
      <c r="Z302" s="40">
        <v>6.39</v>
      </c>
      <c r="AA302" s="40">
        <v>6.39</v>
      </c>
      <c r="AB302" s="40">
        <v>6.39</v>
      </c>
      <c r="AC302" s="40">
        <v>6</v>
      </c>
      <c r="AD302" s="40">
        <v>6.39</v>
      </c>
      <c r="AE302" s="40">
        <v>6.56</v>
      </c>
      <c r="AF302" s="40">
        <v>6.56</v>
      </c>
      <c r="AG302" s="40">
        <v>6.56</v>
      </c>
      <c r="AH302" s="40">
        <v>6.56</v>
      </c>
      <c r="AI302" s="40">
        <v>6.56</v>
      </c>
      <c r="AJ302" s="40">
        <v>6.46</v>
      </c>
      <c r="AK302" s="40">
        <v>6.46</v>
      </c>
      <c r="AL302" s="40">
        <v>6.51</v>
      </c>
      <c r="AM302" s="40">
        <v>6.51</v>
      </c>
      <c r="AN302" s="40">
        <v>6.51</v>
      </c>
      <c r="AO302" s="40">
        <v>6.6</v>
      </c>
      <c r="AP302" s="40">
        <v>6.6</v>
      </c>
      <c r="AQ302" s="40">
        <v>6.26</v>
      </c>
      <c r="AR302" s="40">
        <v>-9.9600000000000009</v>
      </c>
      <c r="AS302" s="40">
        <v>-14.69</v>
      </c>
      <c r="AT302" s="40">
        <v>-14.48</v>
      </c>
      <c r="AU302" s="40">
        <v>-14.48</v>
      </c>
      <c r="AV302" s="40">
        <v>-12.9</v>
      </c>
      <c r="AW302" s="40">
        <v>-18.440000000000001</v>
      </c>
      <c r="AX302" s="40">
        <v>-18.440000000000001</v>
      </c>
      <c r="AY302" s="40">
        <v>-18.440000000000001</v>
      </c>
      <c r="AZ302" s="40">
        <v>-18.440000000000001</v>
      </c>
      <c r="BA302" s="40">
        <v>-18.440000000000001</v>
      </c>
      <c r="BB302" s="40">
        <v>-18.440000000000001</v>
      </c>
      <c r="BC302" s="40">
        <v>-18.440000000000001</v>
      </c>
      <c r="BD302" s="40">
        <v>-23.37</v>
      </c>
      <c r="BE302" s="40">
        <v>-25.72</v>
      </c>
      <c r="BF302" s="40">
        <v>-16.22</v>
      </c>
      <c r="BG302" s="40">
        <v>-16.22</v>
      </c>
      <c r="BH302" s="40">
        <v>-16.22</v>
      </c>
      <c r="BI302" s="40">
        <v>-16.22</v>
      </c>
      <c r="BJ302" s="40">
        <v>-16.22</v>
      </c>
      <c r="BK302" s="40">
        <v>-17.559999999999999</v>
      </c>
      <c r="BL302" s="40">
        <v>-17.559999999999999</v>
      </c>
      <c r="BM302" s="40">
        <v>-16.86</v>
      </c>
      <c r="BN302" s="40">
        <v>-16.86</v>
      </c>
      <c r="BO302" s="40">
        <v>-16.86</v>
      </c>
      <c r="BP302" s="40">
        <v>-15.71</v>
      </c>
      <c r="BQ302" s="40">
        <v>-15.71</v>
      </c>
      <c r="BR302" s="40">
        <v>-20.05</v>
      </c>
      <c r="BS302" s="40">
        <v>6.39</v>
      </c>
      <c r="BT302" s="47">
        <v>175585399.28913119</v>
      </c>
      <c r="BU302" s="47">
        <v>6200</v>
      </c>
      <c r="BV302" s="47">
        <v>11263021</v>
      </c>
      <c r="BW302" s="48">
        <v>6.7655027900596115E-5</v>
      </c>
    </row>
    <row r="303" spans="1:75" s="21" customFormat="1" x14ac:dyDescent="0.25">
      <c r="A303" s="40" t="s">
        <v>135</v>
      </c>
      <c r="B303" s="40" t="s">
        <v>131</v>
      </c>
      <c r="C303" s="40" t="s">
        <v>124</v>
      </c>
      <c r="D303" s="40" t="s">
        <v>98</v>
      </c>
      <c r="E303" s="40" t="s">
        <v>259</v>
      </c>
      <c r="F303" s="40" t="s">
        <v>88</v>
      </c>
      <c r="G303" s="41">
        <v>52.799997329711907</v>
      </c>
      <c r="H303" s="41">
        <v>-6.0209430129031274</v>
      </c>
      <c r="I303" s="41">
        <f>(N303-O303)/O303*100</f>
        <v>47.839996337890625</v>
      </c>
      <c r="J303" s="41" t="s">
        <v>89</v>
      </c>
      <c r="K303" s="41">
        <v>5</v>
      </c>
      <c r="L303" s="41">
        <v>4.66</v>
      </c>
      <c r="M303" s="41">
        <v>7.6399998664855957</v>
      </c>
      <c r="N303" s="41">
        <v>9.2399997711181641</v>
      </c>
      <c r="O303" s="41">
        <v>6.25</v>
      </c>
      <c r="P303" s="41">
        <v>7.179999828338623</v>
      </c>
      <c r="Q303" s="40">
        <v>8.4</v>
      </c>
      <c r="R303" s="40">
        <v>9.1199999999999992</v>
      </c>
      <c r="S303" s="40">
        <v>9</v>
      </c>
      <c r="T303" s="40">
        <v>7.3</v>
      </c>
      <c r="U303" s="40">
        <v>7.15</v>
      </c>
      <c r="V303" s="40">
        <v>7.25</v>
      </c>
      <c r="W303" s="40">
        <v>7.25</v>
      </c>
      <c r="X303" s="40">
        <v>7.49</v>
      </c>
      <c r="Y303" s="40">
        <v>7.65</v>
      </c>
      <c r="Z303" s="40">
        <v>7.35</v>
      </c>
      <c r="AA303" s="40">
        <v>7.06</v>
      </c>
      <c r="AB303" s="40">
        <v>7.15</v>
      </c>
      <c r="AC303" s="40">
        <v>7.25</v>
      </c>
      <c r="AD303" s="40">
        <v>7.1</v>
      </c>
      <c r="AE303" s="40">
        <v>7.15</v>
      </c>
      <c r="AF303" s="40">
        <v>7.09</v>
      </c>
      <c r="AG303" s="40">
        <v>7.09</v>
      </c>
      <c r="AH303" s="40">
        <v>6.93</v>
      </c>
      <c r="AI303" s="40">
        <v>6.65</v>
      </c>
      <c r="AJ303" s="40">
        <v>6.48</v>
      </c>
      <c r="AK303" s="40">
        <v>6.86</v>
      </c>
      <c r="AL303" s="40">
        <v>6.77</v>
      </c>
      <c r="AM303" s="40">
        <v>6.69</v>
      </c>
      <c r="AN303" s="40">
        <v>6.6</v>
      </c>
      <c r="AO303" s="40">
        <v>6.64</v>
      </c>
      <c r="AP303" s="40">
        <v>7.29</v>
      </c>
      <c r="AQ303" s="40">
        <v>7.23</v>
      </c>
      <c r="AR303" s="40">
        <v>9.9499999999999993</v>
      </c>
      <c r="AS303" s="40">
        <v>17.41</v>
      </c>
      <c r="AT303" s="40">
        <v>-8.81</v>
      </c>
      <c r="AU303" s="40">
        <v>-9.4499999999999993</v>
      </c>
      <c r="AV303" s="40">
        <v>-10.08</v>
      </c>
      <c r="AW303" s="40">
        <v>-9.69</v>
      </c>
      <c r="AX303" s="40">
        <v>-9.42</v>
      </c>
      <c r="AY303" s="40">
        <v>-2.4900000000000002</v>
      </c>
      <c r="AZ303" s="40">
        <v>-6.15</v>
      </c>
      <c r="BA303" s="40">
        <v>-7.59</v>
      </c>
      <c r="BB303" s="40">
        <v>-7.85</v>
      </c>
      <c r="BC303" s="40">
        <v>-6.54</v>
      </c>
      <c r="BD303" s="40">
        <v>-7.85</v>
      </c>
      <c r="BE303" s="40">
        <v>-8.3800000000000008</v>
      </c>
      <c r="BF303" s="40">
        <v>-9.69</v>
      </c>
      <c r="BG303" s="40">
        <v>-9.0299999999999994</v>
      </c>
      <c r="BH303" s="40">
        <v>-10.14</v>
      </c>
      <c r="BI303" s="40">
        <v>-13.48</v>
      </c>
      <c r="BJ303" s="40">
        <v>-16.23</v>
      </c>
      <c r="BK303" s="40">
        <v>-18.059999999999999</v>
      </c>
      <c r="BL303" s="40">
        <v>-12.04</v>
      </c>
      <c r="BM303" s="40">
        <v>-13.7</v>
      </c>
      <c r="BN303" s="40">
        <v>-13.35</v>
      </c>
      <c r="BO303" s="40">
        <v>-13.61</v>
      </c>
      <c r="BP303" s="40">
        <v>-13.68</v>
      </c>
      <c r="BQ303" s="40">
        <v>-7.85</v>
      </c>
      <c r="BR303" s="40">
        <v>-6.02</v>
      </c>
      <c r="BS303" s="40">
        <v>6.75</v>
      </c>
      <c r="BT303" s="47">
        <v>33471068.615069389</v>
      </c>
      <c r="BU303" s="47">
        <v>20649400</v>
      </c>
      <c r="BV303" s="47">
        <v>1181039</v>
      </c>
      <c r="BW303" s="48">
        <v>0.3343115680345865</v>
      </c>
    </row>
    <row r="304" spans="1:75" s="21" customFormat="1" x14ac:dyDescent="0.25">
      <c r="A304" s="40" t="s">
        <v>262</v>
      </c>
      <c r="B304" s="40" t="s">
        <v>134</v>
      </c>
      <c r="C304" s="40" t="s">
        <v>124</v>
      </c>
      <c r="D304" s="40" t="s">
        <v>109</v>
      </c>
      <c r="E304" s="40" t="s">
        <v>259</v>
      </c>
      <c r="F304" s="40" t="s">
        <v>88</v>
      </c>
      <c r="G304" s="41">
        <v>60.576924840374168</v>
      </c>
      <c r="H304" s="41">
        <v>-13.772449447586281</v>
      </c>
      <c r="I304" s="41">
        <f>(N304-O304)/O304*100</f>
        <v>56.097555065968329</v>
      </c>
      <c r="J304" s="41" t="s">
        <v>89</v>
      </c>
      <c r="K304" s="41">
        <v>1.0399999618530269</v>
      </c>
      <c r="L304" s="41">
        <v>1.18</v>
      </c>
      <c r="M304" s="41">
        <v>1.669999957084656</v>
      </c>
      <c r="N304" s="41">
        <v>1.919999957084656</v>
      </c>
      <c r="O304" s="41">
        <v>1.2300000190734861</v>
      </c>
      <c r="P304" s="41">
        <v>1.440000057220459</v>
      </c>
      <c r="Q304" s="40">
        <v>1.92</v>
      </c>
      <c r="R304" s="40">
        <v>1.64</v>
      </c>
      <c r="S304" s="40">
        <v>1.53</v>
      </c>
      <c r="T304" s="40">
        <v>1.43</v>
      </c>
      <c r="U304" s="40">
        <v>1.43</v>
      </c>
      <c r="V304" s="40">
        <v>1.37</v>
      </c>
      <c r="W304" s="40">
        <v>1.37</v>
      </c>
      <c r="X304" s="40">
        <v>1.35</v>
      </c>
      <c r="Y304" s="40">
        <v>1.35</v>
      </c>
      <c r="Z304" s="40">
        <v>1.35</v>
      </c>
      <c r="AA304" s="40">
        <v>1.35</v>
      </c>
      <c r="AB304" s="40">
        <v>1.34</v>
      </c>
      <c r="AC304" s="40">
        <v>1.33</v>
      </c>
      <c r="AD304" s="40">
        <v>1.32</v>
      </c>
      <c r="AE304" s="40">
        <v>1.29</v>
      </c>
      <c r="AF304" s="40">
        <v>1.28</v>
      </c>
      <c r="AG304" s="40">
        <v>1.28</v>
      </c>
      <c r="AH304" s="40">
        <v>1.31</v>
      </c>
      <c r="AI304" s="40">
        <v>1.46</v>
      </c>
      <c r="AJ304" s="40">
        <v>1.45</v>
      </c>
      <c r="AK304" s="40">
        <v>1.42</v>
      </c>
      <c r="AL304" s="40">
        <v>1.52</v>
      </c>
      <c r="AM304" s="40">
        <v>1.5</v>
      </c>
      <c r="AN304" s="40">
        <v>1.38</v>
      </c>
      <c r="AO304" s="40">
        <v>1.38</v>
      </c>
      <c r="AP304" s="40">
        <v>1.48</v>
      </c>
      <c r="AQ304" s="40">
        <v>1.52</v>
      </c>
      <c r="AR304" s="40">
        <v>-2.4</v>
      </c>
      <c r="AS304" s="40">
        <v>-9.59</v>
      </c>
      <c r="AT304" s="40">
        <v>-14.97</v>
      </c>
      <c r="AU304" s="40">
        <v>-16.47</v>
      </c>
      <c r="AV304" s="40">
        <v>-19.77</v>
      </c>
      <c r="AW304" s="40">
        <v>-21.26</v>
      </c>
      <c r="AX304" s="40">
        <v>-19.16</v>
      </c>
      <c r="AY304" s="40">
        <v>-20.07</v>
      </c>
      <c r="AZ304" s="40">
        <v>-22.15</v>
      </c>
      <c r="BA304" s="40">
        <v>-22.75</v>
      </c>
      <c r="BB304" s="40">
        <v>-20.95</v>
      </c>
      <c r="BC304" s="40">
        <v>-20.36</v>
      </c>
      <c r="BD304" s="40">
        <v>-21.56</v>
      </c>
      <c r="BE304" s="40">
        <v>-22.75</v>
      </c>
      <c r="BF304" s="40">
        <v>-24.77</v>
      </c>
      <c r="BG304" s="40">
        <v>-24.33</v>
      </c>
      <c r="BH304" s="40">
        <v>-24.55</v>
      </c>
      <c r="BI304" s="40">
        <v>-21.58</v>
      </c>
      <c r="BJ304" s="40">
        <v>-15.54</v>
      </c>
      <c r="BK304" s="40">
        <v>-19.16</v>
      </c>
      <c r="BL304" s="40">
        <v>-17.97</v>
      </c>
      <c r="BM304" s="40">
        <v>-11.37</v>
      </c>
      <c r="BN304" s="40">
        <v>-17.36</v>
      </c>
      <c r="BO304" s="40">
        <v>-18.559999999999999</v>
      </c>
      <c r="BP304" s="40">
        <v>-17.66</v>
      </c>
      <c r="BQ304" s="40">
        <v>-16.47</v>
      </c>
      <c r="BR304" s="40">
        <v>-16.77</v>
      </c>
      <c r="BS304" s="40">
        <v>1.29</v>
      </c>
      <c r="BT304" s="47">
        <v>38009199.023246773</v>
      </c>
      <c r="BU304" s="47">
        <v>16985100</v>
      </c>
      <c r="BV304" s="47">
        <v>12815246</v>
      </c>
      <c r="BW304" s="48">
        <v>1.2144831242412359E-2</v>
      </c>
    </row>
    <row r="305" spans="1:75" s="21" customFormat="1" x14ac:dyDescent="0.25">
      <c r="A305" s="40" t="s">
        <v>201</v>
      </c>
      <c r="B305" s="40" t="s">
        <v>159</v>
      </c>
      <c r="C305" s="40" t="s">
        <v>124</v>
      </c>
      <c r="D305" s="40" t="s">
        <v>109</v>
      </c>
      <c r="E305" s="40" t="s">
        <v>264</v>
      </c>
      <c r="F305" s="40" t="s">
        <v>88</v>
      </c>
      <c r="G305" s="41">
        <v>16.46778157034651</v>
      </c>
      <c r="H305" s="41">
        <v>-4.303279369308612</v>
      </c>
      <c r="I305" s="41">
        <f>(N305-O305)/O305*100</f>
        <v>19.9530483324804</v>
      </c>
      <c r="J305" s="41" t="s">
        <v>81</v>
      </c>
      <c r="K305" s="41">
        <v>4.190000057220459</v>
      </c>
      <c r="L305" s="41">
        <v>5.1100000000000003</v>
      </c>
      <c r="M305" s="41">
        <v>4.880000114440918</v>
      </c>
      <c r="N305" s="41">
        <v>5.1100001335144043</v>
      </c>
      <c r="O305" s="41">
        <v>4.2600002288818359</v>
      </c>
      <c r="P305" s="41">
        <v>4.6700000762939453</v>
      </c>
      <c r="Q305" s="40">
        <v>5.1100000000000003</v>
      </c>
      <c r="R305" s="40">
        <v>4.8</v>
      </c>
      <c r="S305" s="40">
        <v>4.84</v>
      </c>
      <c r="T305" s="40">
        <v>4.7</v>
      </c>
      <c r="U305" s="40">
        <v>4.43</v>
      </c>
      <c r="V305" s="40">
        <v>4.6900000000000004</v>
      </c>
      <c r="W305" s="40">
        <v>4.41</v>
      </c>
      <c r="X305" s="40">
        <v>5</v>
      </c>
      <c r="Y305" s="40">
        <v>5.01</v>
      </c>
      <c r="Z305" s="40">
        <v>4.88</v>
      </c>
      <c r="AA305" s="40">
        <v>4.76</v>
      </c>
      <c r="AB305" s="40">
        <v>4.6399999999999997</v>
      </c>
      <c r="AC305" s="40">
        <v>4.6100000000000003</v>
      </c>
      <c r="AD305" s="40">
        <v>4.46</v>
      </c>
      <c r="AE305" s="40">
        <v>4.55</v>
      </c>
      <c r="AF305" s="40">
        <v>4.3499999999999996</v>
      </c>
      <c r="AG305" s="40">
        <v>4.3499999999999996</v>
      </c>
      <c r="AH305" s="40">
        <v>4.3499999999999996</v>
      </c>
      <c r="AI305" s="40">
        <v>4.3499999999999996</v>
      </c>
      <c r="AJ305" s="40">
        <v>4.37</v>
      </c>
      <c r="AK305" s="40">
        <v>4.41</v>
      </c>
      <c r="AL305" s="40">
        <v>4.47</v>
      </c>
      <c r="AM305" s="40">
        <v>4.47</v>
      </c>
      <c r="AN305" s="40">
        <v>4.45</v>
      </c>
      <c r="AO305" s="40">
        <v>4.38</v>
      </c>
      <c r="AP305" s="40">
        <v>4.55</v>
      </c>
      <c r="AQ305" s="40">
        <v>4.3600000000000003</v>
      </c>
      <c r="AR305" s="40">
        <v>4.71</v>
      </c>
      <c r="AS305" s="40">
        <v>-9.2200000000000006</v>
      </c>
      <c r="AT305" s="40">
        <v>-12.09</v>
      </c>
      <c r="AU305" s="40">
        <v>-3.69</v>
      </c>
      <c r="AV305" s="40">
        <v>-11.48</v>
      </c>
      <c r="AW305" s="40">
        <v>-8.4</v>
      </c>
      <c r="AX305" s="40">
        <v>-9.6300000000000008</v>
      </c>
      <c r="AY305" s="40">
        <v>2.46</v>
      </c>
      <c r="AZ305" s="40">
        <v>-1.95</v>
      </c>
      <c r="BA305" s="40">
        <v>-4.71</v>
      </c>
      <c r="BB305" s="40">
        <v>-5.53</v>
      </c>
      <c r="BC305" s="40">
        <v>-5.53</v>
      </c>
      <c r="BD305" s="40">
        <v>-11.89</v>
      </c>
      <c r="BE305" s="40">
        <v>-12.7</v>
      </c>
      <c r="BF305" s="40">
        <v>-11.48</v>
      </c>
      <c r="BG305" s="40">
        <v>-11.68</v>
      </c>
      <c r="BH305" s="40">
        <v>-10.86</v>
      </c>
      <c r="BI305" s="40">
        <v>-10.86</v>
      </c>
      <c r="BJ305" s="40">
        <v>-10.86</v>
      </c>
      <c r="BK305" s="40">
        <v>-10.45</v>
      </c>
      <c r="BL305" s="40">
        <v>-9.6300000000000008</v>
      </c>
      <c r="BM305" s="40">
        <v>-8.3000000000000007</v>
      </c>
      <c r="BN305" s="40">
        <v>-10.86</v>
      </c>
      <c r="BO305" s="40">
        <v>-8.81</v>
      </c>
      <c r="BP305" s="40">
        <v>-10.25</v>
      </c>
      <c r="BQ305" s="40">
        <v>-10.86</v>
      </c>
      <c r="BR305" s="40">
        <v>-10.86</v>
      </c>
      <c r="BS305" s="40">
        <v>4.38</v>
      </c>
      <c r="BT305" s="47">
        <v>56157089.316940308</v>
      </c>
      <c r="BU305" s="47">
        <v>72200</v>
      </c>
      <c r="BV305" s="47">
        <v>3764928</v>
      </c>
      <c r="BW305" s="48">
        <v>1.7537121559827971E-2</v>
      </c>
    </row>
    <row r="306" spans="1:75" s="21" customFormat="1" x14ac:dyDescent="0.25">
      <c r="A306" s="40" t="s">
        <v>266</v>
      </c>
      <c r="B306" s="40" t="s">
        <v>118</v>
      </c>
      <c r="C306" s="40" t="s">
        <v>124</v>
      </c>
      <c r="D306" s="40" t="s">
        <v>98</v>
      </c>
      <c r="E306" s="40" t="s">
        <v>264</v>
      </c>
      <c r="F306" s="40" t="s">
        <v>88</v>
      </c>
      <c r="G306" s="41">
        <v>30.71894990280418</v>
      </c>
      <c r="H306" s="41">
        <v>-20.833333333333339</v>
      </c>
      <c r="I306" s="41">
        <f>(N306-O306)/O306*100</f>
        <v>75.824168453670609</v>
      </c>
      <c r="J306" s="41" t="s">
        <v>89</v>
      </c>
      <c r="K306" s="41">
        <v>4.5900001525878906</v>
      </c>
      <c r="L306" s="41">
        <v>8</v>
      </c>
      <c r="M306" s="41">
        <v>6</v>
      </c>
      <c r="N306" s="41">
        <v>8</v>
      </c>
      <c r="O306" s="41">
        <v>4.5500001907348633</v>
      </c>
      <c r="P306" s="41">
        <v>4.75</v>
      </c>
      <c r="Q306" s="40">
        <v>6.47</v>
      </c>
      <c r="R306" s="40">
        <v>6.29</v>
      </c>
      <c r="S306" s="40">
        <v>7.5</v>
      </c>
      <c r="T306" s="40">
        <v>7.48</v>
      </c>
      <c r="U306" s="40">
        <v>7</v>
      </c>
      <c r="V306" s="40">
        <v>7.5</v>
      </c>
      <c r="W306" s="40">
        <v>8</v>
      </c>
      <c r="X306" s="40">
        <v>6.7</v>
      </c>
      <c r="Y306" s="40">
        <v>6.58</v>
      </c>
      <c r="Z306" s="40">
        <v>6</v>
      </c>
      <c r="AA306" s="40">
        <v>6.09</v>
      </c>
      <c r="AB306" s="40">
        <v>5.25</v>
      </c>
      <c r="AC306" s="40">
        <v>5.09</v>
      </c>
      <c r="AD306" s="40">
        <v>5.01</v>
      </c>
      <c r="AE306" s="40">
        <v>4.8600000000000003</v>
      </c>
      <c r="AF306" s="40">
        <v>4.84</v>
      </c>
      <c r="AG306" s="40">
        <v>4.8600000000000003</v>
      </c>
      <c r="AH306" s="40">
        <v>5.3</v>
      </c>
      <c r="AI306" s="40">
        <v>5.28</v>
      </c>
      <c r="AJ306" s="40">
        <v>5.14</v>
      </c>
      <c r="AK306" s="40">
        <v>4.9800000000000004</v>
      </c>
      <c r="AL306" s="40">
        <v>4.96</v>
      </c>
      <c r="AM306" s="40">
        <v>4.9000000000000004</v>
      </c>
      <c r="AN306" s="40">
        <v>4.8099999999999996</v>
      </c>
      <c r="AO306" s="40">
        <v>4.84</v>
      </c>
      <c r="AP306" s="40">
        <v>4.8600000000000003</v>
      </c>
      <c r="AQ306" s="40">
        <v>4.78</v>
      </c>
      <c r="AR306" s="40">
        <v>4.57</v>
      </c>
      <c r="AS306" s="40">
        <v>2.67</v>
      </c>
      <c r="AT306" s="40">
        <v>24.17</v>
      </c>
      <c r="AU306" s="40">
        <v>15.83</v>
      </c>
      <c r="AV306" s="40">
        <v>15.33</v>
      </c>
      <c r="AW306" s="40">
        <v>22.33</v>
      </c>
      <c r="AX306" s="40">
        <v>13</v>
      </c>
      <c r="AY306" s="40">
        <v>7.17</v>
      </c>
      <c r="AZ306" s="40">
        <v>-3</v>
      </c>
      <c r="BA306" s="40">
        <v>-2.5</v>
      </c>
      <c r="BB306" s="40">
        <v>-12.17</v>
      </c>
      <c r="BC306" s="40">
        <v>-20.170000000000002</v>
      </c>
      <c r="BD306" s="40">
        <v>-18.170000000000002</v>
      </c>
      <c r="BE306" s="40">
        <v>-21.5</v>
      </c>
      <c r="BF306" s="40">
        <v>-20.83</v>
      </c>
      <c r="BG306" s="40">
        <v>-20</v>
      </c>
      <c r="BH306" s="40">
        <v>-20.43</v>
      </c>
      <c r="BI306" s="40">
        <v>-13.83</v>
      </c>
      <c r="BJ306" s="40">
        <v>-15.5</v>
      </c>
      <c r="BK306" s="40">
        <v>-20</v>
      </c>
      <c r="BL306" s="40">
        <v>-18.329999999999998</v>
      </c>
      <c r="BM306" s="40">
        <v>-18.170000000000002</v>
      </c>
      <c r="BN306" s="40">
        <v>-21</v>
      </c>
      <c r="BO306" s="40">
        <v>-20.67</v>
      </c>
      <c r="BP306" s="40">
        <v>-19.809999999999999</v>
      </c>
      <c r="BQ306" s="40">
        <v>-22.83</v>
      </c>
      <c r="BR306" s="40">
        <v>-20.329999999999998</v>
      </c>
      <c r="BS306" s="40">
        <v>5.51</v>
      </c>
      <c r="BT306" s="47">
        <v>506457600</v>
      </c>
      <c r="BU306" s="47">
        <v>6238500</v>
      </c>
      <c r="BV306" s="47">
        <v>63583169</v>
      </c>
      <c r="BW306" s="48">
        <v>4.0209540358078092E-3</v>
      </c>
    </row>
    <row r="307" spans="1:75" s="21" customFormat="1" x14ac:dyDescent="0.25">
      <c r="A307" s="40" t="s">
        <v>268</v>
      </c>
      <c r="B307" s="40" t="s">
        <v>106</v>
      </c>
      <c r="C307" s="40" t="s">
        <v>87</v>
      </c>
      <c r="D307" s="40" t="s">
        <v>122</v>
      </c>
      <c r="E307" s="40" t="s">
        <v>264</v>
      </c>
      <c r="F307" s="40" t="s">
        <v>88</v>
      </c>
      <c r="G307" s="41">
        <v>48.571423121861052</v>
      </c>
      <c r="H307" s="41">
        <v>-27.884612739438751</v>
      </c>
      <c r="I307" s="41">
        <f>(N307-O307)/O307*100</f>
        <v>46.478869834132531</v>
      </c>
      <c r="J307" s="41" t="s">
        <v>89</v>
      </c>
      <c r="K307" s="41">
        <v>3.5</v>
      </c>
      <c r="L307" s="41">
        <v>5.2</v>
      </c>
      <c r="M307" s="41">
        <v>5.1999998092651367</v>
      </c>
      <c r="N307" s="41">
        <v>5.1999998092651367</v>
      </c>
      <c r="O307" s="41">
        <v>3.5499999523162842</v>
      </c>
      <c r="P307" s="41">
        <v>3.75</v>
      </c>
      <c r="Q307" s="40">
        <v>5.2</v>
      </c>
      <c r="R307" s="40">
        <v>4.59</v>
      </c>
      <c r="S307" s="40">
        <v>4.3899999999999997</v>
      </c>
      <c r="T307" s="40">
        <v>4.12</v>
      </c>
      <c r="U307" s="40">
        <v>4.2</v>
      </c>
      <c r="V307" s="40">
        <v>4.25</v>
      </c>
      <c r="W307" s="40">
        <v>4.04</v>
      </c>
      <c r="X307" s="40">
        <v>3.94</v>
      </c>
      <c r="Y307" s="40">
        <v>3.82</v>
      </c>
      <c r="Z307" s="40">
        <v>3.87</v>
      </c>
      <c r="AA307" s="40">
        <v>3.86</v>
      </c>
      <c r="AB307" s="40">
        <v>3.81</v>
      </c>
      <c r="AC307" s="40">
        <v>3.83</v>
      </c>
      <c r="AD307" s="40">
        <v>3.8</v>
      </c>
      <c r="AE307" s="40">
        <v>3.77</v>
      </c>
      <c r="AF307" s="40">
        <v>3.79</v>
      </c>
      <c r="AG307" s="40">
        <v>3.82</v>
      </c>
      <c r="AH307" s="40">
        <v>3.78</v>
      </c>
      <c r="AI307" s="40">
        <v>3.77</v>
      </c>
      <c r="AJ307" s="40">
        <v>3.8</v>
      </c>
      <c r="AK307" s="40">
        <v>3.84</v>
      </c>
      <c r="AL307" s="40">
        <v>3.9</v>
      </c>
      <c r="AM307" s="40">
        <v>3.83</v>
      </c>
      <c r="AN307" s="40">
        <v>3.8</v>
      </c>
      <c r="AO307" s="40">
        <v>3.8</v>
      </c>
      <c r="AP307" s="40">
        <v>3.76</v>
      </c>
      <c r="AQ307" s="40">
        <v>3.79</v>
      </c>
      <c r="AR307" s="40">
        <v>-11.59</v>
      </c>
      <c r="AS307" s="40">
        <v>-13.85</v>
      </c>
      <c r="AT307" s="40">
        <v>-21.92</v>
      </c>
      <c r="AU307" s="40">
        <v>-26.35</v>
      </c>
      <c r="AV307" s="40">
        <v>-19.809999999999999</v>
      </c>
      <c r="AW307" s="40">
        <v>-25</v>
      </c>
      <c r="AX307" s="40">
        <v>-26.15</v>
      </c>
      <c r="AY307" s="40">
        <v>-26.73</v>
      </c>
      <c r="AZ307" s="40">
        <v>-27.6</v>
      </c>
      <c r="BA307" s="40">
        <v>-26.35</v>
      </c>
      <c r="BB307" s="40">
        <v>-26.35</v>
      </c>
      <c r="BC307" s="40">
        <v>-27.5</v>
      </c>
      <c r="BD307" s="40">
        <v>-27.12</v>
      </c>
      <c r="BE307" s="40">
        <v>-27.69</v>
      </c>
      <c r="BF307" s="40">
        <v>-30</v>
      </c>
      <c r="BG307" s="40">
        <v>-28.08</v>
      </c>
      <c r="BH307" s="40">
        <v>-28.08</v>
      </c>
      <c r="BI307" s="40">
        <v>-28.46</v>
      </c>
      <c r="BJ307" s="40">
        <v>-27.74</v>
      </c>
      <c r="BK307" s="40">
        <v>-27.4</v>
      </c>
      <c r="BL307" s="40">
        <v>-26.21</v>
      </c>
      <c r="BM307" s="40">
        <v>-26.54</v>
      </c>
      <c r="BN307" s="40">
        <v>-28.27</v>
      </c>
      <c r="BO307" s="40">
        <v>-27.02</v>
      </c>
      <c r="BP307" s="40">
        <v>-28.08</v>
      </c>
      <c r="BQ307" s="40">
        <v>-28.02</v>
      </c>
      <c r="BR307" s="40">
        <v>-28.27</v>
      </c>
      <c r="BS307" s="40">
        <v>3.71</v>
      </c>
      <c r="BT307" s="47">
        <v>240377271.18301389</v>
      </c>
      <c r="BU307" s="47">
        <v>13309600</v>
      </c>
      <c r="BV307" s="47">
        <v>21394071</v>
      </c>
      <c r="BW307" s="48">
        <v>3.3583463381046078E-2</v>
      </c>
    </row>
    <row r="308" spans="1:75" s="21" customFormat="1" x14ac:dyDescent="0.25">
      <c r="A308" s="40" t="s">
        <v>270</v>
      </c>
      <c r="B308" s="40" t="s">
        <v>96</v>
      </c>
      <c r="C308" s="40" t="s">
        <v>87</v>
      </c>
      <c r="D308" s="40" t="s">
        <v>98</v>
      </c>
      <c r="E308" s="40" t="s">
        <v>264</v>
      </c>
      <c r="F308" s="40" t="s">
        <v>88</v>
      </c>
      <c r="G308" s="41">
        <v>96.153849680748337</v>
      </c>
      <c r="H308" s="41">
        <v>-32.026145013039013</v>
      </c>
      <c r="I308" s="41">
        <f>(N308-O308)/O308*100</f>
        <v>52.999997138977093</v>
      </c>
      <c r="J308" s="41" t="s">
        <v>89</v>
      </c>
      <c r="K308" s="41">
        <v>0.77999997138977051</v>
      </c>
      <c r="L308" s="41">
        <v>1.53</v>
      </c>
      <c r="M308" s="41">
        <v>1.529999971389771</v>
      </c>
      <c r="N308" s="41">
        <v>1.529999971389771</v>
      </c>
      <c r="O308" s="41">
        <v>1</v>
      </c>
      <c r="P308" s="41">
        <v>1.0399999618530269</v>
      </c>
      <c r="Q308" s="40">
        <v>1.53</v>
      </c>
      <c r="R308" s="40">
        <v>1.44</v>
      </c>
      <c r="S308" s="40">
        <v>1.36</v>
      </c>
      <c r="T308" s="40">
        <v>1.23</v>
      </c>
      <c r="U308" s="40">
        <v>1.2</v>
      </c>
      <c r="V308" s="40">
        <v>1.19</v>
      </c>
      <c r="W308" s="40">
        <v>1.1399999999999999</v>
      </c>
      <c r="X308" s="40">
        <v>1.1100000000000001</v>
      </c>
      <c r="Y308" s="40">
        <v>1.1000000000000001</v>
      </c>
      <c r="Z308" s="40">
        <v>1.0900000000000001</v>
      </c>
      <c r="AA308" s="40">
        <v>1.1399999999999999</v>
      </c>
      <c r="AB308" s="40">
        <v>1.3</v>
      </c>
      <c r="AC308" s="40">
        <v>1.22</v>
      </c>
      <c r="AD308" s="40">
        <v>1.22</v>
      </c>
      <c r="AE308" s="40">
        <v>1.2</v>
      </c>
      <c r="AF308" s="40">
        <v>1.1599999999999999</v>
      </c>
      <c r="AG308" s="40">
        <v>1.1599999999999999</v>
      </c>
      <c r="AH308" s="40">
        <v>1.1499999999999999</v>
      </c>
      <c r="AI308" s="40">
        <v>1.1100000000000001</v>
      </c>
      <c r="AJ308" s="40">
        <v>1.1100000000000001</v>
      </c>
      <c r="AK308" s="40">
        <v>1.1100000000000001</v>
      </c>
      <c r="AL308" s="40">
        <v>1.1299999999999999</v>
      </c>
      <c r="AM308" s="40">
        <v>1.1000000000000001</v>
      </c>
      <c r="AN308" s="40">
        <v>1.06</v>
      </c>
      <c r="AO308" s="40">
        <v>1.06</v>
      </c>
      <c r="AP308" s="40">
        <v>1.07</v>
      </c>
      <c r="AQ308" s="40">
        <v>1.05</v>
      </c>
      <c r="AR308" s="40">
        <v>-8.69</v>
      </c>
      <c r="AS308" s="40">
        <v>-11.11</v>
      </c>
      <c r="AT308" s="40">
        <v>-22.68</v>
      </c>
      <c r="AU308" s="40">
        <v>-23.53</v>
      </c>
      <c r="AV308" s="40">
        <v>-22.63</v>
      </c>
      <c r="AW308" s="40">
        <v>-25.49</v>
      </c>
      <c r="AX308" s="40">
        <v>-28.1</v>
      </c>
      <c r="AY308" s="40">
        <v>-28.76</v>
      </c>
      <c r="AZ308" s="40">
        <v>-30.71</v>
      </c>
      <c r="BA308" s="40">
        <v>-29.76</v>
      </c>
      <c r="BB308" s="40">
        <v>-25.82</v>
      </c>
      <c r="BC308" s="40">
        <v>-20.2</v>
      </c>
      <c r="BD308" s="40">
        <v>-21.37</v>
      </c>
      <c r="BE308" s="40">
        <v>-21.64</v>
      </c>
      <c r="BF308" s="40">
        <v>-24.77</v>
      </c>
      <c r="BG308" s="40">
        <v>-25.49</v>
      </c>
      <c r="BH308" s="40">
        <v>-26.8</v>
      </c>
      <c r="BI308" s="40">
        <v>-28.75</v>
      </c>
      <c r="BJ308" s="40">
        <v>-28.1</v>
      </c>
      <c r="BK308" s="40">
        <v>-29.41</v>
      </c>
      <c r="BL308" s="40">
        <v>-28.1</v>
      </c>
      <c r="BM308" s="40">
        <v>-28.53</v>
      </c>
      <c r="BN308" s="40">
        <v>-32.03</v>
      </c>
      <c r="BO308" s="40">
        <v>-34.64</v>
      </c>
      <c r="BP308" s="40">
        <v>-31.37</v>
      </c>
      <c r="BQ308" s="40">
        <v>-32.68</v>
      </c>
      <c r="BR308" s="40">
        <v>-32.03</v>
      </c>
      <c r="BS308" s="40">
        <v>1.05</v>
      </c>
      <c r="BT308" s="47">
        <v>18144728.660702709</v>
      </c>
      <c r="BU308" s="47">
        <v>17414800</v>
      </c>
      <c r="BV308" s="47">
        <v>11431337</v>
      </c>
      <c r="BW308" s="48">
        <v>1.313617121076913E-2</v>
      </c>
    </row>
    <row r="309" spans="1:75" s="21" customFormat="1" x14ac:dyDescent="0.25">
      <c r="A309" s="40" t="s">
        <v>271</v>
      </c>
      <c r="B309" s="40" t="s">
        <v>106</v>
      </c>
      <c r="C309" s="40" t="s">
        <v>87</v>
      </c>
      <c r="D309" s="40" t="s">
        <v>98</v>
      </c>
      <c r="E309" s="40" t="s">
        <v>264</v>
      </c>
      <c r="F309" s="40" t="s">
        <v>88</v>
      </c>
      <c r="G309" s="41">
        <v>98.75705530384063</v>
      </c>
      <c r="H309" s="41">
        <v>-10.46048969088374</v>
      </c>
      <c r="I309" s="41">
        <f>(N309-O309)/O309*100</f>
        <v>79.955789428706197</v>
      </c>
      <c r="J309" s="41" t="s">
        <v>89</v>
      </c>
      <c r="K309" s="41">
        <v>8.8500003814697266</v>
      </c>
      <c r="L309" s="41">
        <v>24.42</v>
      </c>
      <c r="M309" s="41">
        <v>17.590000152587891</v>
      </c>
      <c r="N309" s="41">
        <v>24.420000076293949</v>
      </c>
      <c r="O309" s="41">
        <v>13.569999694824221</v>
      </c>
      <c r="P309" s="41">
        <v>15.75</v>
      </c>
      <c r="Q309" s="40">
        <v>19</v>
      </c>
      <c r="R309" s="40">
        <v>17.399999999999999</v>
      </c>
      <c r="S309" s="40">
        <v>15.9</v>
      </c>
      <c r="T309" s="40">
        <v>19</v>
      </c>
      <c r="U309" s="40">
        <v>21.92</v>
      </c>
      <c r="V309" s="40">
        <v>23.77</v>
      </c>
      <c r="W309" s="40">
        <v>24.42</v>
      </c>
      <c r="X309" s="40">
        <v>21.44</v>
      </c>
      <c r="Y309" s="40">
        <v>21.3</v>
      </c>
      <c r="Z309" s="40">
        <v>19.38</v>
      </c>
      <c r="AA309" s="40">
        <v>17.59</v>
      </c>
      <c r="AB309" s="40">
        <v>18.84</v>
      </c>
      <c r="AC309" s="40">
        <v>19.61</v>
      </c>
      <c r="AD309" s="40">
        <v>19.12</v>
      </c>
      <c r="AE309" s="40">
        <v>19.18</v>
      </c>
      <c r="AF309" s="40">
        <v>18.7</v>
      </c>
      <c r="AG309" s="40">
        <v>18.420000000000002</v>
      </c>
      <c r="AH309" s="40">
        <v>18</v>
      </c>
      <c r="AI309" s="40">
        <v>17.46</v>
      </c>
      <c r="AJ309" s="40">
        <v>18.8</v>
      </c>
      <c r="AK309" s="40">
        <v>18.3</v>
      </c>
      <c r="AL309" s="40">
        <v>18.47</v>
      </c>
      <c r="AM309" s="40">
        <v>21.85</v>
      </c>
      <c r="AN309" s="40">
        <v>22.72</v>
      </c>
      <c r="AO309" s="40">
        <v>22</v>
      </c>
      <c r="AP309" s="40">
        <v>20.38</v>
      </c>
      <c r="AQ309" s="40">
        <v>17.940000000000001</v>
      </c>
      <c r="AR309" s="40">
        <v>-7.9</v>
      </c>
      <c r="AS309" s="40">
        <v>-3.35</v>
      </c>
      <c r="AT309" s="40">
        <v>-16.54</v>
      </c>
      <c r="AU309" s="40">
        <v>3.75</v>
      </c>
      <c r="AV309" s="40">
        <v>17.440000000000001</v>
      </c>
      <c r="AW309" s="40">
        <v>29.79</v>
      </c>
      <c r="AX309" s="40">
        <v>12.34</v>
      </c>
      <c r="AY309" s="40">
        <v>13.97</v>
      </c>
      <c r="AZ309" s="40">
        <v>10.52</v>
      </c>
      <c r="BA309" s="40">
        <v>-4.49</v>
      </c>
      <c r="BB309" s="40">
        <v>-5.69</v>
      </c>
      <c r="BC309" s="40">
        <v>6.12</v>
      </c>
      <c r="BD309" s="40">
        <v>6.48</v>
      </c>
      <c r="BE309" s="40">
        <v>2.34</v>
      </c>
      <c r="BF309" s="40">
        <v>3.35</v>
      </c>
      <c r="BG309" s="40">
        <v>3.41</v>
      </c>
      <c r="BH309" s="40">
        <v>0.06</v>
      </c>
      <c r="BI309" s="40">
        <v>-1.23</v>
      </c>
      <c r="BJ309" s="40">
        <v>-5.17</v>
      </c>
      <c r="BK309" s="40">
        <v>2.96</v>
      </c>
      <c r="BL309" s="40">
        <v>-1.08</v>
      </c>
      <c r="BM309" s="40">
        <v>4.66</v>
      </c>
      <c r="BN309" s="40">
        <v>23.14</v>
      </c>
      <c r="BO309" s="40">
        <v>22.29</v>
      </c>
      <c r="BP309" s="40">
        <v>15.35</v>
      </c>
      <c r="BQ309" s="40">
        <v>-1.07</v>
      </c>
      <c r="BR309" s="40">
        <v>-9.58</v>
      </c>
      <c r="BS309" s="40">
        <v>18.64</v>
      </c>
      <c r="BT309" s="47">
        <v>236154547.0485687</v>
      </c>
      <c r="BU309" s="47">
        <v>44738600</v>
      </c>
      <c r="BV309" s="47">
        <v>5211467</v>
      </c>
      <c r="BW309" s="48">
        <v>8.2804515503983808E-2</v>
      </c>
    </row>
    <row r="310" spans="1:75" s="21" customFormat="1" x14ac:dyDescent="0.25">
      <c r="A310" s="40" t="s">
        <v>272</v>
      </c>
      <c r="B310" s="40" t="s">
        <v>106</v>
      </c>
      <c r="C310" s="40" t="s">
        <v>104</v>
      </c>
      <c r="D310" s="40" t="s">
        <v>109</v>
      </c>
      <c r="E310" s="40" t="s">
        <v>264</v>
      </c>
      <c r="F310" s="40" t="s">
        <v>88</v>
      </c>
      <c r="G310" s="41">
        <v>103.000005086263</v>
      </c>
      <c r="H310" s="41">
        <v>-23.973727447717039</v>
      </c>
      <c r="I310" s="41">
        <f>(N310-O310)/O310*100</f>
        <v>64.337349757519689</v>
      </c>
      <c r="J310" s="41" t="s">
        <v>89</v>
      </c>
      <c r="K310" s="41">
        <v>3</v>
      </c>
      <c r="L310" s="41">
        <v>6.82</v>
      </c>
      <c r="M310" s="41">
        <v>6.0900001525878906</v>
      </c>
      <c r="N310" s="41">
        <v>6.820000171661377</v>
      </c>
      <c r="O310" s="41">
        <v>4.1500000953674316</v>
      </c>
      <c r="P310" s="41">
        <v>4.630000114440918</v>
      </c>
      <c r="Q310" s="40">
        <v>6.22</v>
      </c>
      <c r="R310" s="40">
        <v>6.62</v>
      </c>
      <c r="S310" s="40">
        <v>6.82</v>
      </c>
      <c r="T310" s="40">
        <v>5.42</v>
      </c>
      <c r="U310" s="40">
        <v>5.69</v>
      </c>
      <c r="V310" s="40">
        <v>5.69</v>
      </c>
      <c r="W310" s="40">
        <v>5.68</v>
      </c>
      <c r="X310" s="40">
        <v>5.3</v>
      </c>
      <c r="Y310" s="40">
        <v>5.15</v>
      </c>
      <c r="Z310" s="40">
        <v>5.08</v>
      </c>
      <c r="AA310" s="40">
        <v>4.8499999999999996</v>
      </c>
      <c r="AB310" s="40">
        <v>4.75</v>
      </c>
      <c r="AC310" s="40">
        <v>4.55</v>
      </c>
      <c r="AD310" s="40">
        <v>4.66</v>
      </c>
      <c r="AE310" s="40">
        <v>4.3899999999999997</v>
      </c>
      <c r="AF310" s="40">
        <v>4.9000000000000004</v>
      </c>
      <c r="AG310" s="40">
        <v>4.8</v>
      </c>
      <c r="AH310" s="40">
        <v>4.79</v>
      </c>
      <c r="AI310" s="40">
        <v>4.76</v>
      </c>
      <c r="AJ310" s="40">
        <v>5.15</v>
      </c>
      <c r="AK310" s="40">
        <v>5</v>
      </c>
      <c r="AL310" s="40">
        <v>5.01</v>
      </c>
      <c r="AM310" s="40">
        <v>4.9400000000000004</v>
      </c>
      <c r="AN310" s="40">
        <v>4.8899999999999997</v>
      </c>
      <c r="AO310" s="40">
        <v>4.74</v>
      </c>
      <c r="AP310" s="40">
        <v>4.62</v>
      </c>
      <c r="AQ310" s="40">
        <v>4.8</v>
      </c>
      <c r="AR310" s="40">
        <v>0.82</v>
      </c>
      <c r="AS310" s="40">
        <v>-2.13</v>
      </c>
      <c r="AT310" s="40">
        <v>-16.260000000000002</v>
      </c>
      <c r="AU310" s="40">
        <v>-20.36</v>
      </c>
      <c r="AV310" s="40">
        <v>-6.73</v>
      </c>
      <c r="AW310" s="40">
        <v>-7.7</v>
      </c>
      <c r="AX310" s="40">
        <v>-17.41</v>
      </c>
      <c r="AY310" s="40">
        <v>-19.29</v>
      </c>
      <c r="AZ310" s="40">
        <v>-18.23</v>
      </c>
      <c r="BA310" s="40">
        <v>-20.53</v>
      </c>
      <c r="BB310" s="40">
        <v>-24.71</v>
      </c>
      <c r="BC310" s="40">
        <v>-25.29</v>
      </c>
      <c r="BD310" s="40">
        <v>-25.78</v>
      </c>
      <c r="BE310" s="40">
        <v>-29.06</v>
      </c>
      <c r="BF310" s="40">
        <v>-29.39</v>
      </c>
      <c r="BG310" s="40">
        <v>-24.71</v>
      </c>
      <c r="BH310" s="40">
        <v>-21.84</v>
      </c>
      <c r="BI310" s="40">
        <v>-23.65</v>
      </c>
      <c r="BJ310" s="40">
        <v>-22.66</v>
      </c>
      <c r="BK310" s="40">
        <v>-20.69</v>
      </c>
      <c r="BL310" s="40">
        <v>-20.2</v>
      </c>
      <c r="BM310" s="40">
        <v>-21.35</v>
      </c>
      <c r="BN310" s="40">
        <v>-20.03</v>
      </c>
      <c r="BO310" s="40">
        <v>-24.79</v>
      </c>
      <c r="BP310" s="40">
        <v>-24.3</v>
      </c>
      <c r="BQ310" s="40">
        <v>-24.96</v>
      </c>
      <c r="BR310" s="40">
        <v>-23.65</v>
      </c>
      <c r="BS310" s="40">
        <v>4.8600000000000003</v>
      </c>
      <c r="BT310" s="47">
        <v>375724386.41395569</v>
      </c>
      <c r="BU310" s="47">
        <v>62093900</v>
      </c>
      <c r="BV310" s="47">
        <v>54827976</v>
      </c>
      <c r="BW310" s="48">
        <v>1.458379568853682E-2</v>
      </c>
    </row>
    <row r="311" spans="1:75" s="21" customFormat="1" x14ac:dyDescent="0.25">
      <c r="A311" s="40" t="s">
        <v>276</v>
      </c>
      <c r="B311" s="40" t="s">
        <v>96</v>
      </c>
      <c r="C311" s="40" t="s">
        <v>87</v>
      </c>
      <c r="D311" s="40" t="s">
        <v>98</v>
      </c>
      <c r="E311" s="40" t="s">
        <v>274</v>
      </c>
      <c r="F311" s="40" t="s">
        <v>88</v>
      </c>
      <c r="G311" s="41">
        <v>29.545447402749339</v>
      </c>
      <c r="H311" s="41">
        <v>-15.087713779908359</v>
      </c>
      <c r="I311" s="41">
        <f>(N311-O311)/O311*100</f>
        <v>29.72972972972973</v>
      </c>
      <c r="J311" s="41" t="s">
        <v>89</v>
      </c>
      <c r="K311" s="41">
        <v>8.8000001907348633</v>
      </c>
      <c r="L311" s="41">
        <v>8.81</v>
      </c>
      <c r="M311" s="41">
        <v>11.39999961853027</v>
      </c>
      <c r="N311" s="41">
        <v>12</v>
      </c>
      <c r="O311" s="41">
        <v>9.25</v>
      </c>
      <c r="P311" s="41">
        <v>9.6800003051757812</v>
      </c>
      <c r="Q311" s="40">
        <v>12</v>
      </c>
      <c r="R311" s="40">
        <v>12</v>
      </c>
      <c r="S311" s="40">
        <v>11.5</v>
      </c>
      <c r="T311" s="40">
        <v>10.57</v>
      </c>
      <c r="U311" s="40">
        <v>10.45</v>
      </c>
      <c r="V311" s="40">
        <v>10.72</v>
      </c>
      <c r="W311" s="40">
        <v>10.35</v>
      </c>
      <c r="X311" s="40">
        <v>10.32</v>
      </c>
      <c r="Y311" s="40">
        <v>10.32</v>
      </c>
      <c r="Z311" s="40">
        <v>10.32</v>
      </c>
      <c r="AA311" s="40">
        <v>10.32</v>
      </c>
      <c r="AB311" s="40">
        <v>10.09</v>
      </c>
      <c r="AC311" s="40">
        <v>10.09</v>
      </c>
      <c r="AD311" s="40">
        <v>10.09</v>
      </c>
      <c r="AE311" s="40">
        <v>10.15</v>
      </c>
      <c r="AF311" s="40">
        <v>10.15</v>
      </c>
      <c r="AG311" s="40">
        <v>10.220000000000001</v>
      </c>
      <c r="AH311" s="40">
        <v>10.220000000000001</v>
      </c>
      <c r="AI311" s="40">
        <v>10.220000000000001</v>
      </c>
      <c r="AJ311" s="40">
        <v>10.07</v>
      </c>
      <c r="AK311" s="40">
        <v>10.07</v>
      </c>
      <c r="AL311" s="40">
        <v>9.89</v>
      </c>
      <c r="AM311" s="40">
        <v>9.89</v>
      </c>
      <c r="AN311" s="40">
        <v>9.65</v>
      </c>
      <c r="AO311" s="40">
        <v>9.65</v>
      </c>
      <c r="AP311" s="40">
        <v>9.65</v>
      </c>
      <c r="AQ311" s="40">
        <v>9.85</v>
      </c>
      <c r="AR311" s="40">
        <v>5.26</v>
      </c>
      <c r="AS311" s="40">
        <v>5.26</v>
      </c>
      <c r="AT311" s="40">
        <v>-7.46</v>
      </c>
      <c r="AU311" s="40">
        <v>-16.670000000000002</v>
      </c>
      <c r="AV311" s="40">
        <v>-8.33</v>
      </c>
      <c r="AW311" s="40">
        <v>-6.01</v>
      </c>
      <c r="AX311" s="40">
        <v>-12.89</v>
      </c>
      <c r="AY311" s="40">
        <v>-9.4700000000000006</v>
      </c>
      <c r="AZ311" s="40">
        <v>-9.4700000000000006</v>
      </c>
      <c r="BA311" s="40">
        <v>-9.4700000000000006</v>
      </c>
      <c r="BB311" s="40">
        <v>-9.4700000000000006</v>
      </c>
      <c r="BC311" s="40">
        <v>-11.49</v>
      </c>
      <c r="BD311" s="40">
        <v>-11.49</v>
      </c>
      <c r="BE311" s="40">
        <v>-11.49</v>
      </c>
      <c r="BF311" s="40">
        <v>-11.67</v>
      </c>
      <c r="BG311" s="40">
        <v>-11.67</v>
      </c>
      <c r="BH311" s="40">
        <v>-10.32</v>
      </c>
      <c r="BI311" s="40">
        <v>-10.32</v>
      </c>
      <c r="BJ311" s="40">
        <v>-10.32</v>
      </c>
      <c r="BK311" s="40">
        <v>-17.72</v>
      </c>
      <c r="BL311" s="40">
        <v>-17.72</v>
      </c>
      <c r="BM311" s="40">
        <v>-13.25</v>
      </c>
      <c r="BN311" s="40">
        <v>-13.25</v>
      </c>
      <c r="BO311" s="40">
        <v>-15.35</v>
      </c>
      <c r="BP311" s="40">
        <v>-15.35</v>
      </c>
      <c r="BQ311" s="40">
        <v>-15.35</v>
      </c>
      <c r="BR311" s="40">
        <v>-15.09</v>
      </c>
      <c r="BS311" s="40">
        <v>9.93</v>
      </c>
      <c r="BT311" s="47">
        <v>18424109.383487701</v>
      </c>
      <c r="BU311" s="47">
        <v>32600</v>
      </c>
      <c r="BV311" s="47">
        <v>1344404</v>
      </c>
      <c r="BW311" s="48">
        <v>6.0569590688513272E-3</v>
      </c>
    </row>
    <row r="312" spans="1:75" s="21" customFormat="1" x14ac:dyDescent="0.25">
      <c r="A312" s="40" t="s">
        <v>277</v>
      </c>
      <c r="B312" s="40" t="s">
        <v>118</v>
      </c>
      <c r="C312" s="40" t="s">
        <v>87</v>
      </c>
      <c r="D312" s="40" t="s">
        <v>98</v>
      </c>
      <c r="E312" s="40" t="s">
        <v>274</v>
      </c>
      <c r="F312" s="40" t="s">
        <v>88</v>
      </c>
      <c r="G312" s="41">
        <v>31.782953329838989</v>
      </c>
      <c r="H312" s="41">
        <v>-15.29411665708551</v>
      </c>
      <c r="I312" s="41">
        <f>(N312-O312)/O312*100</f>
        <v>30.434779604050689</v>
      </c>
      <c r="J312" s="41" t="s">
        <v>89</v>
      </c>
      <c r="K312" s="41">
        <v>1.2899999618530269</v>
      </c>
      <c r="L312" s="41">
        <v>1.39</v>
      </c>
      <c r="M312" s="41">
        <v>1.700000047683716</v>
      </c>
      <c r="N312" s="41">
        <v>1.799999952316284</v>
      </c>
      <c r="O312" s="41">
        <v>1.379999995231628</v>
      </c>
      <c r="P312" s="41">
        <v>1.440000057220459</v>
      </c>
      <c r="Q312" s="40">
        <v>1.8</v>
      </c>
      <c r="R312" s="40">
        <v>1.77</v>
      </c>
      <c r="S312" s="40">
        <v>1.65</v>
      </c>
      <c r="T312" s="40">
        <v>1.62</v>
      </c>
      <c r="U312" s="40">
        <v>1.57</v>
      </c>
      <c r="V312" s="40">
        <v>1.5</v>
      </c>
      <c r="W312" s="40">
        <v>1.52</v>
      </c>
      <c r="X312" s="40">
        <v>1.55</v>
      </c>
      <c r="Y312" s="40">
        <v>1.45</v>
      </c>
      <c r="Z312" s="40">
        <v>1.5</v>
      </c>
      <c r="AA312" s="40">
        <v>1.48</v>
      </c>
      <c r="AB312" s="40">
        <v>1.45</v>
      </c>
      <c r="AC312" s="40">
        <v>1.44</v>
      </c>
      <c r="AD312" s="40">
        <v>1.47</v>
      </c>
      <c r="AE312" s="40">
        <v>1.45</v>
      </c>
      <c r="AF312" s="40">
        <v>1.47</v>
      </c>
      <c r="AG312" s="40">
        <v>1.45</v>
      </c>
      <c r="AH312" s="40">
        <v>1.45</v>
      </c>
      <c r="AI312" s="40">
        <v>1.49</v>
      </c>
      <c r="AJ312" s="40">
        <v>1.49</v>
      </c>
      <c r="AK312" s="40">
        <v>1.54</v>
      </c>
      <c r="AL312" s="40">
        <v>1.52</v>
      </c>
      <c r="AM312" s="40">
        <v>1.5</v>
      </c>
      <c r="AN312" s="40">
        <v>1.48</v>
      </c>
      <c r="AO312" s="40">
        <v>1.47</v>
      </c>
      <c r="AP312" s="40">
        <v>1.48</v>
      </c>
      <c r="AQ312" s="40">
        <v>1.48</v>
      </c>
      <c r="AR312" s="40">
        <v>3.53</v>
      </c>
      <c r="AS312" s="40">
        <v>-2.65</v>
      </c>
      <c r="AT312" s="40">
        <v>-8.83</v>
      </c>
      <c r="AU312" s="40">
        <v>-10</v>
      </c>
      <c r="AV312" s="40">
        <v>-12.35</v>
      </c>
      <c r="AW312" s="40">
        <v>-15.88</v>
      </c>
      <c r="AX312" s="40">
        <v>-13.53</v>
      </c>
      <c r="AY312" s="40">
        <v>-16.47</v>
      </c>
      <c r="AZ312" s="40">
        <v>-16.47</v>
      </c>
      <c r="BA312" s="40">
        <v>-13.24</v>
      </c>
      <c r="BB312" s="40">
        <v>-15.88</v>
      </c>
      <c r="BC312" s="40">
        <v>-15.59</v>
      </c>
      <c r="BD312" s="40">
        <v>-16.47</v>
      </c>
      <c r="BE312" s="40">
        <v>-15.09</v>
      </c>
      <c r="BF312" s="40">
        <v>-17.059999999999999</v>
      </c>
      <c r="BG312" s="40">
        <v>-16.47</v>
      </c>
      <c r="BH312" s="40">
        <v>-14.71</v>
      </c>
      <c r="BI312" s="40">
        <v>-15.82</v>
      </c>
      <c r="BJ312" s="40">
        <v>-12.35</v>
      </c>
      <c r="BK312" s="40">
        <v>-12.95</v>
      </c>
      <c r="BL312" s="40">
        <v>-12.35</v>
      </c>
      <c r="BM312" s="40">
        <v>-11.76</v>
      </c>
      <c r="BN312" s="40">
        <v>-13.82</v>
      </c>
      <c r="BO312" s="40">
        <v>-15.36</v>
      </c>
      <c r="BP312" s="40">
        <v>-15</v>
      </c>
      <c r="BQ312" s="40">
        <v>-13.01</v>
      </c>
      <c r="BR312" s="40">
        <v>-15.29</v>
      </c>
      <c r="BS312" s="40">
        <v>1.38</v>
      </c>
      <c r="BT312" s="47">
        <v>73943032.074046135</v>
      </c>
      <c r="BU312" s="47">
        <v>42935900</v>
      </c>
      <c r="BV312" s="47">
        <v>33640427</v>
      </c>
      <c r="BW312" s="48">
        <v>0.17782021613459309</v>
      </c>
    </row>
    <row r="313" spans="1:75" s="21" customFormat="1" x14ac:dyDescent="0.25">
      <c r="A313" s="40" t="s">
        <v>278</v>
      </c>
      <c r="B313" s="40" t="s">
        <v>83</v>
      </c>
      <c r="C313" s="40" t="s">
        <v>87</v>
      </c>
      <c r="D313" s="40" t="s">
        <v>98</v>
      </c>
      <c r="E313" s="40" t="s">
        <v>274</v>
      </c>
      <c r="F313" s="40" t="s">
        <v>88</v>
      </c>
      <c r="G313" s="41">
        <v>36.842097191122463</v>
      </c>
      <c r="H313" s="41">
        <v>-15.81196150130758</v>
      </c>
      <c r="I313" s="41">
        <f>(N313-O313)/O313*100</f>
        <v>37.967910006803848</v>
      </c>
      <c r="J313" s="41" t="s">
        <v>89</v>
      </c>
      <c r="K313" s="41">
        <v>1.7100000381469731</v>
      </c>
      <c r="L313" s="41">
        <v>1.8</v>
      </c>
      <c r="M313" s="41">
        <v>2.339999914169312</v>
      </c>
      <c r="N313" s="41">
        <v>2.5799999237060551</v>
      </c>
      <c r="O313" s="41">
        <v>1.870000004768372</v>
      </c>
      <c r="P313" s="41">
        <v>1.970000028610229</v>
      </c>
      <c r="Q313" s="40">
        <v>2.38</v>
      </c>
      <c r="R313" s="40">
        <v>2.58</v>
      </c>
      <c r="S313" s="40">
        <v>2.34</v>
      </c>
      <c r="T313" s="40">
        <v>2.19</v>
      </c>
      <c r="U313" s="40">
        <v>2.15</v>
      </c>
      <c r="V313" s="40">
        <v>2.15</v>
      </c>
      <c r="W313" s="40">
        <v>2.17</v>
      </c>
      <c r="X313" s="40">
        <v>2.16</v>
      </c>
      <c r="Y313" s="40">
        <v>2.1</v>
      </c>
      <c r="Z313" s="40">
        <v>2.08</v>
      </c>
      <c r="AA313" s="40">
        <v>2.04</v>
      </c>
      <c r="AB313" s="40">
        <v>1.96</v>
      </c>
      <c r="AC313" s="40">
        <v>1.92</v>
      </c>
      <c r="AD313" s="40">
        <v>1.93</v>
      </c>
      <c r="AE313" s="40">
        <v>1.92</v>
      </c>
      <c r="AF313" s="40">
        <v>1.89</v>
      </c>
      <c r="AG313" s="40">
        <v>1.92</v>
      </c>
      <c r="AH313" s="40">
        <v>1.92</v>
      </c>
      <c r="AI313" s="40">
        <v>1.89</v>
      </c>
      <c r="AJ313" s="40">
        <v>1.94</v>
      </c>
      <c r="AK313" s="40">
        <v>1.93</v>
      </c>
      <c r="AL313" s="40">
        <v>1.92</v>
      </c>
      <c r="AM313" s="40">
        <v>1.93</v>
      </c>
      <c r="AN313" s="40">
        <v>1.93</v>
      </c>
      <c r="AO313" s="40">
        <v>1.95</v>
      </c>
      <c r="AP313" s="40">
        <v>2.02</v>
      </c>
      <c r="AQ313" s="40">
        <v>2.04</v>
      </c>
      <c r="AR313" s="40">
        <v>1.71</v>
      </c>
      <c r="AS313" s="40">
        <v>9.4</v>
      </c>
      <c r="AT313" s="40">
        <v>-6.98</v>
      </c>
      <c r="AU313" s="40">
        <v>-11.54</v>
      </c>
      <c r="AV313" s="40">
        <v>-8.33</v>
      </c>
      <c r="AW313" s="40">
        <v>-10.99</v>
      </c>
      <c r="AX313" s="40">
        <v>-8.1199999999999992</v>
      </c>
      <c r="AY313" s="40">
        <v>-10.26</v>
      </c>
      <c r="AZ313" s="40">
        <v>-11.12</v>
      </c>
      <c r="BA313" s="40">
        <v>-13.25</v>
      </c>
      <c r="BB313" s="40">
        <v>-17.52</v>
      </c>
      <c r="BC313" s="40">
        <v>-18.38</v>
      </c>
      <c r="BD313" s="40">
        <v>-18.38</v>
      </c>
      <c r="BE313" s="40">
        <v>-19.66</v>
      </c>
      <c r="BF313" s="40">
        <v>-19.23</v>
      </c>
      <c r="BG313" s="40">
        <v>-19.87</v>
      </c>
      <c r="BH313" s="40">
        <v>-18.59</v>
      </c>
      <c r="BI313" s="40">
        <v>-19.38</v>
      </c>
      <c r="BJ313" s="40">
        <v>-19.440000000000001</v>
      </c>
      <c r="BK313" s="40">
        <v>-17.52</v>
      </c>
      <c r="BL313" s="40">
        <v>-17.95</v>
      </c>
      <c r="BM313" s="40">
        <v>-18.38</v>
      </c>
      <c r="BN313" s="40">
        <v>-17.95</v>
      </c>
      <c r="BO313" s="40">
        <v>-18.38</v>
      </c>
      <c r="BP313" s="40">
        <v>-17.309999999999999</v>
      </c>
      <c r="BQ313" s="40">
        <v>-14.1</v>
      </c>
      <c r="BR313" s="40">
        <v>-15.81</v>
      </c>
      <c r="BS313" s="40">
        <v>2.02</v>
      </c>
      <c r="BT313" s="47">
        <v>282325669.64435577</v>
      </c>
      <c r="BU313" s="47">
        <v>1492900</v>
      </c>
      <c r="BV313" s="47">
        <v>12070797</v>
      </c>
      <c r="BW313" s="48">
        <v>4.7884162081426769E-3</v>
      </c>
    </row>
    <row r="314" spans="1:75" s="21" customFormat="1" x14ac:dyDescent="0.25">
      <c r="A314" s="40" t="s">
        <v>279</v>
      </c>
      <c r="B314" s="40" t="s">
        <v>106</v>
      </c>
      <c r="C314" s="40" t="s">
        <v>113</v>
      </c>
      <c r="D314" s="40" t="s">
        <v>125</v>
      </c>
      <c r="E314" s="40" t="s">
        <v>274</v>
      </c>
      <c r="F314" s="40" t="s">
        <v>88</v>
      </c>
      <c r="G314" s="41">
        <v>50.909084603806313</v>
      </c>
      <c r="H314" s="41">
        <v>-12.048188704574891</v>
      </c>
      <c r="I314" s="41">
        <f>(N314-O314)/O314*100</f>
        <v>43.38235493916951</v>
      </c>
      <c r="J314" s="41" t="s">
        <v>89</v>
      </c>
      <c r="K314" s="41">
        <v>1.1000000238418579</v>
      </c>
      <c r="L314" s="41">
        <v>1.1200000000000001</v>
      </c>
      <c r="M314" s="41">
        <v>1.6599999666213989</v>
      </c>
      <c r="N314" s="41">
        <v>1.950000047683716</v>
      </c>
      <c r="O314" s="41">
        <v>1.360000014305115</v>
      </c>
      <c r="P314" s="41">
        <v>1.4600000381469731</v>
      </c>
      <c r="Q314" s="40">
        <v>1.76</v>
      </c>
      <c r="R314" s="40">
        <v>1.8</v>
      </c>
      <c r="S314" s="40">
        <v>1.7</v>
      </c>
      <c r="T314" s="40">
        <v>1.85</v>
      </c>
      <c r="U314" s="40">
        <v>1.92</v>
      </c>
      <c r="V314" s="40">
        <v>1.95</v>
      </c>
      <c r="W314" s="40">
        <v>1.89</v>
      </c>
      <c r="X314" s="40">
        <v>1.72</v>
      </c>
      <c r="Y314" s="40">
        <v>1.71</v>
      </c>
      <c r="Z314" s="40">
        <v>1.67</v>
      </c>
      <c r="AA314" s="40">
        <v>1.73</v>
      </c>
      <c r="AB314" s="40">
        <v>1.8</v>
      </c>
      <c r="AC314" s="40">
        <v>1.75</v>
      </c>
      <c r="AD314" s="40">
        <v>1.67</v>
      </c>
      <c r="AE314" s="40">
        <v>1.64</v>
      </c>
      <c r="AF314" s="40">
        <v>1.63</v>
      </c>
      <c r="AG314" s="40">
        <v>1.62</v>
      </c>
      <c r="AH314" s="40">
        <v>1.6</v>
      </c>
      <c r="AI314" s="40">
        <v>1.52</v>
      </c>
      <c r="AJ314" s="40">
        <v>1.52</v>
      </c>
      <c r="AK314" s="40">
        <v>1.48</v>
      </c>
      <c r="AL314" s="40">
        <v>1.45</v>
      </c>
      <c r="AM314" s="40">
        <v>1.49</v>
      </c>
      <c r="AN314" s="40">
        <v>1.49</v>
      </c>
      <c r="AO314" s="40">
        <v>1.43</v>
      </c>
      <c r="AP314" s="40">
        <v>1.44</v>
      </c>
      <c r="AQ314" s="40">
        <v>1.52</v>
      </c>
      <c r="AR314" s="40">
        <v>5.42</v>
      </c>
      <c r="AS314" s="40">
        <v>4.22</v>
      </c>
      <c r="AT314" s="40">
        <v>-2.41</v>
      </c>
      <c r="AU314" s="40">
        <v>8.73</v>
      </c>
      <c r="AV314" s="40">
        <v>9.0299999999999994</v>
      </c>
      <c r="AW314" s="40">
        <v>13.25</v>
      </c>
      <c r="AX314" s="40">
        <v>2.71</v>
      </c>
      <c r="AY314" s="40">
        <v>2.93</v>
      </c>
      <c r="AZ314" s="40">
        <v>-2.65</v>
      </c>
      <c r="BA314" s="40">
        <v>-0.9</v>
      </c>
      <c r="BB314" s="40">
        <v>2.41</v>
      </c>
      <c r="BC314" s="40">
        <v>3.61</v>
      </c>
      <c r="BD314" s="40">
        <v>0.6</v>
      </c>
      <c r="BE314" s="40">
        <v>-3.31</v>
      </c>
      <c r="BF314" s="40">
        <v>-2.41</v>
      </c>
      <c r="BG314" s="40">
        <v>-4.5199999999999996</v>
      </c>
      <c r="BH314" s="40">
        <v>-3.61</v>
      </c>
      <c r="BI314" s="40">
        <v>-9.0399999999999991</v>
      </c>
      <c r="BJ314" s="40">
        <v>-9.0399999999999991</v>
      </c>
      <c r="BK314" s="40">
        <v>-12.05</v>
      </c>
      <c r="BL314" s="40">
        <v>-12.95</v>
      </c>
      <c r="BM314" s="40">
        <v>-13.25</v>
      </c>
      <c r="BN314" s="40">
        <v>-10.84</v>
      </c>
      <c r="BO314" s="40">
        <v>-14.46</v>
      </c>
      <c r="BP314" s="40">
        <v>-15.05</v>
      </c>
      <c r="BQ314" s="40">
        <v>-14.76</v>
      </c>
      <c r="BR314" s="40">
        <v>-13.25</v>
      </c>
      <c r="BS314" s="40">
        <v>1.59</v>
      </c>
      <c r="BT314" s="47">
        <v>64540466.702246673</v>
      </c>
      <c r="BU314" s="47">
        <v>54749100</v>
      </c>
      <c r="BV314" s="47">
        <v>36372405</v>
      </c>
      <c r="BW314" s="48">
        <v>1.1848350418400979E-2</v>
      </c>
    </row>
    <row r="315" spans="1:75" s="21" customFormat="1" x14ac:dyDescent="0.25">
      <c r="A315" s="40" t="s">
        <v>280</v>
      </c>
      <c r="B315" s="40" t="s">
        <v>86</v>
      </c>
      <c r="C315" s="40" t="s">
        <v>124</v>
      </c>
      <c r="D315" s="40" t="s">
        <v>78</v>
      </c>
      <c r="E315" s="40" t="s">
        <v>274</v>
      </c>
      <c r="F315" s="40" t="s">
        <v>88</v>
      </c>
      <c r="G315" s="41">
        <v>57.307703946469523</v>
      </c>
      <c r="H315" s="41">
        <v>-19.80440466941312</v>
      </c>
      <c r="I315" s="41">
        <f>(N315-O315)/O315*100</f>
        <v>74.909088828346952</v>
      </c>
      <c r="J315" s="41" t="s">
        <v>89</v>
      </c>
      <c r="K315" s="41">
        <v>2.5999999046325679</v>
      </c>
      <c r="L315" s="41">
        <v>2.64</v>
      </c>
      <c r="M315" s="41">
        <v>4.0900001525878906</v>
      </c>
      <c r="N315" s="41">
        <v>4.809999942779541</v>
      </c>
      <c r="O315" s="41">
        <v>2.75</v>
      </c>
      <c r="P315" s="41">
        <v>3.279999971389771</v>
      </c>
      <c r="Q315" s="40">
        <v>4.1399999999999997</v>
      </c>
      <c r="R315" s="40">
        <v>4.8099999999999996</v>
      </c>
      <c r="S315" s="40">
        <v>4.47</v>
      </c>
      <c r="T315" s="40">
        <v>3.99</v>
      </c>
      <c r="U315" s="40">
        <v>3.74</v>
      </c>
      <c r="V315" s="40">
        <v>3.68</v>
      </c>
      <c r="W315" s="40">
        <v>3.56</v>
      </c>
      <c r="X315" s="40">
        <v>3.54</v>
      </c>
      <c r="Y315" s="40">
        <v>3.35</v>
      </c>
      <c r="Z315" s="40">
        <v>3.22</v>
      </c>
      <c r="AA315" s="40">
        <v>3.19</v>
      </c>
      <c r="AB315" s="40">
        <v>3.09</v>
      </c>
      <c r="AC315" s="40">
        <v>3.06</v>
      </c>
      <c r="AD315" s="40">
        <v>2.93</v>
      </c>
      <c r="AE315" s="40">
        <v>2.85</v>
      </c>
      <c r="AF315" s="40">
        <v>2.81</v>
      </c>
      <c r="AG315" s="40">
        <v>3.04</v>
      </c>
      <c r="AH315" s="40">
        <v>3.19</v>
      </c>
      <c r="AI315" s="40">
        <v>3.2</v>
      </c>
      <c r="AJ315" s="40">
        <v>3.21</v>
      </c>
      <c r="AK315" s="40">
        <v>3.21</v>
      </c>
      <c r="AL315" s="40">
        <v>3.16</v>
      </c>
      <c r="AM315" s="40">
        <v>3.17</v>
      </c>
      <c r="AN315" s="40">
        <v>3.12</v>
      </c>
      <c r="AO315" s="40">
        <v>3.2</v>
      </c>
      <c r="AP315" s="40">
        <v>3.6</v>
      </c>
      <c r="AQ315" s="40">
        <v>3.49</v>
      </c>
      <c r="AR315" s="40">
        <v>-9.0500000000000007</v>
      </c>
      <c r="AS315" s="40">
        <v>17.600000000000001</v>
      </c>
      <c r="AT315" s="40">
        <v>-5.36</v>
      </c>
      <c r="AU315" s="40">
        <v>-13</v>
      </c>
      <c r="AV315" s="40">
        <v>-10.49</v>
      </c>
      <c r="AW315" s="40">
        <v>-15.38</v>
      </c>
      <c r="AX315" s="40">
        <v>-14.42</v>
      </c>
      <c r="AY315" s="40">
        <v>-18.09</v>
      </c>
      <c r="AZ315" s="40">
        <v>-21.64</v>
      </c>
      <c r="BA315" s="40">
        <v>-25.92</v>
      </c>
      <c r="BB315" s="40">
        <v>-24.38</v>
      </c>
      <c r="BC315" s="40">
        <v>-25.43</v>
      </c>
      <c r="BD315" s="40">
        <v>-28.61</v>
      </c>
      <c r="BE315" s="40">
        <v>-30.81</v>
      </c>
      <c r="BF315" s="40">
        <v>-31.3</v>
      </c>
      <c r="BG315" s="40">
        <v>-31.54</v>
      </c>
      <c r="BH315" s="40">
        <v>-27.39</v>
      </c>
      <c r="BI315" s="40">
        <v>-24.1</v>
      </c>
      <c r="BJ315" s="40">
        <v>-22.98</v>
      </c>
      <c r="BK315" s="40">
        <v>-22.25</v>
      </c>
      <c r="BL315" s="40">
        <v>-22.98</v>
      </c>
      <c r="BM315" s="40">
        <v>-22.74</v>
      </c>
      <c r="BN315" s="40">
        <v>-25.67</v>
      </c>
      <c r="BO315" s="40">
        <v>-23.72</v>
      </c>
      <c r="BP315" s="40">
        <v>-22</v>
      </c>
      <c r="BQ315" s="40">
        <v>-16.86</v>
      </c>
      <c r="BR315" s="40">
        <v>-20.29</v>
      </c>
      <c r="BS315" s="40">
        <v>3.12</v>
      </c>
      <c r="BT315" s="47">
        <v>556133680.74798584</v>
      </c>
      <c r="BU315" s="47">
        <v>5983100</v>
      </c>
      <c r="BV315" s="47">
        <v>18552240</v>
      </c>
      <c r="BW315" s="48">
        <v>1.542115669051284E-2</v>
      </c>
    </row>
    <row r="316" spans="1:75" s="21" customFormat="1" x14ac:dyDescent="0.25">
      <c r="A316" s="40" t="s">
        <v>281</v>
      </c>
      <c r="B316" s="40" t="s">
        <v>118</v>
      </c>
      <c r="C316" s="40" t="s">
        <v>104</v>
      </c>
      <c r="D316" s="40" t="s">
        <v>98</v>
      </c>
      <c r="E316" s="40" t="s">
        <v>274</v>
      </c>
      <c r="F316" s="40" t="s">
        <v>88</v>
      </c>
      <c r="G316" s="41">
        <v>176.7567470040612</v>
      </c>
      <c r="H316" s="41">
        <v>-45.703124345163801</v>
      </c>
      <c r="I316" s="41">
        <f>(N316-O316)/O316*100</f>
        <v>150.00000946105479</v>
      </c>
      <c r="J316" s="41" t="s">
        <v>89</v>
      </c>
      <c r="K316" s="41">
        <v>0.92500001192092896</v>
      </c>
      <c r="L316" s="41">
        <v>0.95</v>
      </c>
      <c r="M316" s="41">
        <v>2.559999942779541</v>
      </c>
      <c r="N316" s="41">
        <v>3.1500000953674321</v>
      </c>
      <c r="O316" s="41">
        <v>1.2599999904632571</v>
      </c>
      <c r="P316" s="41">
        <v>1.389999985694885</v>
      </c>
      <c r="Q316" s="40">
        <v>3.14</v>
      </c>
      <c r="R316" s="40">
        <v>3.15</v>
      </c>
      <c r="S316" s="40">
        <v>2.13</v>
      </c>
      <c r="T316" s="40">
        <v>2.5</v>
      </c>
      <c r="U316" s="40">
        <v>2.2999999999999998</v>
      </c>
      <c r="V316" s="40">
        <v>2.29</v>
      </c>
      <c r="W316" s="40">
        <v>2.0699999999999998</v>
      </c>
      <c r="X316" s="40">
        <v>1.97</v>
      </c>
      <c r="Y316" s="40">
        <v>1.83</v>
      </c>
      <c r="Z316" s="40">
        <v>1.67</v>
      </c>
      <c r="AA316" s="40">
        <v>1.68</v>
      </c>
      <c r="AB316" s="40">
        <v>1.63</v>
      </c>
      <c r="AC316" s="40">
        <v>1.52</v>
      </c>
      <c r="AD316" s="40">
        <v>1.5</v>
      </c>
      <c r="AE316" s="40">
        <v>1.49</v>
      </c>
      <c r="AF316" s="40">
        <v>1.48</v>
      </c>
      <c r="AG316" s="40">
        <v>1.37</v>
      </c>
      <c r="AH316" s="40">
        <v>1.34</v>
      </c>
      <c r="AI316" s="40">
        <v>1.39</v>
      </c>
      <c r="AJ316" s="40">
        <v>1.44</v>
      </c>
      <c r="AK316" s="40">
        <v>1.46</v>
      </c>
      <c r="AL316" s="40">
        <v>1.52</v>
      </c>
      <c r="AM316" s="40">
        <v>1.5</v>
      </c>
      <c r="AN316" s="40">
        <v>1.42</v>
      </c>
      <c r="AO316" s="40">
        <v>1.43</v>
      </c>
      <c r="AP316" s="40">
        <v>1.4</v>
      </c>
      <c r="AQ316" s="40">
        <v>1.49</v>
      </c>
      <c r="AR316" s="40">
        <v>22.66</v>
      </c>
      <c r="AS316" s="40">
        <v>-13.91</v>
      </c>
      <c r="AT316" s="40">
        <v>-28.94</v>
      </c>
      <c r="AU316" s="40">
        <v>-10.95</v>
      </c>
      <c r="AV316" s="40">
        <v>-15.62</v>
      </c>
      <c r="AW316" s="40">
        <v>-19.920000000000002</v>
      </c>
      <c r="AX316" s="40">
        <v>-23.83</v>
      </c>
      <c r="AY316" s="40">
        <v>-28.91</v>
      </c>
      <c r="AZ316" s="40">
        <v>-39.06</v>
      </c>
      <c r="BA316" s="40">
        <v>-35.159999999999997</v>
      </c>
      <c r="BB316" s="40">
        <v>-38.68</v>
      </c>
      <c r="BC316" s="40">
        <v>-44.14</v>
      </c>
      <c r="BD316" s="40">
        <v>-41.8</v>
      </c>
      <c r="BE316" s="40">
        <v>-41.99</v>
      </c>
      <c r="BF316" s="40">
        <v>-42.19</v>
      </c>
      <c r="BG316" s="40">
        <v>-47.07</v>
      </c>
      <c r="BH316" s="40">
        <v>-49.23</v>
      </c>
      <c r="BI316" s="40">
        <v>-48.83</v>
      </c>
      <c r="BJ316" s="40">
        <v>-48.63</v>
      </c>
      <c r="BK316" s="40">
        <v>-44.73</v>
      </c>
      <c r="BL316" s="40">
        <v>-45.7</v>
      </c>
      <c r="BM316" s="40">
        <v>-42.97</v>
      </c>
      <c r="BN316" s="40">
        <v>-45.12</v>
      </c>
      <c r="BO316" s="40">
        <v>-45.9</v>
      </c>
      <c r="BP316" s="40">
        <v>-45.31</v>
      </c>
      <c r="BQ316" s="40">
        <v>-45.31</v>
      </c>
      <c r="BR316" s="40">
        <v>-46.48</v>
      </c>
      <c r="BS316" s="40">
        <v>1.56</v>
      </c>
      <c r="BT316" s="47">
        <v>72627198.376655579</v>
      </c>
      <c r="BU316" s="47">
        <v>18510300</v>
      </c>
      <c r="BV316" s="47">
        <v>19296990</v>
      </c>
      <c r="BW316" s="48">
        <v>8.7992324191493082E-2</v>
      </c>
    </row>
    <row r="317" spans="1:75" s="21" customFormat="1" x14ac:dyDescent="0.25">
      <c r="A317" s="40" t="s">
        <v>282</v>
      </c>
      <c r="B317" s="40" t="s">
        <v>159</v>
      </c>
      <c r="C317" s="40" t="s">
        <v>124</v>
      </c>
      <c r="D317" s="40" t="s">
        <v>98</v>
      </c>
      <c r="E317" s="40" t="s">
        <v>274</v>
      </c>
      <c r="F317" s="40" t="s">
        <v>88</v>
      </c>
      <c r="G317" s="41">
        <v>304.37756083897511</v>
      </c>
      <c r="H317" s="41">
        <v>-52.198916205256268</v>
      </c>
      <c r="I317" s="41">
        <f>(N317-O317)/O317*100</f>
        <v>124.12561816950345</v>
      </c>
      <c r="J317" s="41" t="s">
        <v>89</v>
      </c>
      <c r="K317" s="41">
        <v>7.309999942779541</v>
      </c>
      <c r="L317" s="41">
        <v>7.86</v>
      </c>
      <c r="M317" s="41">
        <v>29.559999465942379</v>
      </c>
      <c r="N317" s="41">
        <v>31.39999961853027</v>
      </c>
      <c r="O317" s="41">
        <v>14.010000228881839</v>
      </c>
      <c r="P317" s="41">
        <v>14.13000011444092</v>
      </c>
      <c r="Q317" s="40">
        <v>31.4</v>
      </c>
      <c r="R317" s="40">
        <v>26.35</v>
      </c>
      <c r="S317" s="40">
        <v>28</v>
      </c>
      <c r="T317" s="40">
        <v>26.8</v>
      </c>
      <c r="U317" s="40">
        <v>29.49</v>
      </c>
      <c r="V317" s="40">
        <v>26</v>
      </c>
      <c r="W317" s="40">
        <v>22.97</v>
      </c>
      <c r="X317" s="40">
        <v>21.7</v>
      </c>
      <c r="Y317" s="40">
        <v>21.05</v>
      </c>
      <c r="Z317" s="40">
        <v>21.3</v>
      </c>
      <c r="AA317" s="40">
        <v>19.8</v>
      </c>
      <c r="AB317" s="40">
        <v>19.14</v>
      </c>
      <c r="AC317" s="40">
        <v>20.69</v>
      </c>
      <c r="AD317" s="40">
        <v>21.5</v>
      </c>
      <c r="AE317" s="40">
        <v>20.100000000000001</v>
      </c>
      <c r="AF317" s="40">
        <v>18.7</v>
      </c>
      <c r="AG317" s="40">
        <v>18.46</v>
      </c>
      <c r="AH317" s="40">
        <v>17.989999999999998</v>
      </c>
      <c r="AI317" s="40">
        <v>17.34</v>
      </c>
      <c r="AJ317" s="40">
        <v>19</v>
      </c>
      <c r="AK317" s="40">
        <v>16.95</v>
      </c>
      <c r="AL317" s="40">
        <v>16.489999999999998</v>
      </c>
      <c r="AM317" s="40">
        <v>16.850000000000001</v>
      </c>
      <c r="AN317" s="40">
        <v>16.86</v>
      </c>
      <c r="AO317" s="40">
        <v>16.489999999999998</v>
      </c>
      <c r="AP317" s="40">
        <v>15.89</v>
      </c>
      <c r="AQ317" s="40">
        <v>14.98</v>
      </c>
      <c r="AR317" s="40">
        <v>-11.54</v>
      </c>
      <c r="AS317" s="40">
        <v>-18.13</v>
      </c>
      <c r="AT317" s="40">
        <v>-18.28</v>
      </c>
      <c r="AU317" s="40">
        <v>-18.3</v>
      </c>
      <c r="AV317" s="40">
        <v>-14.95</v>
      </c>
      <c r="AW317" s="40">
        <v>-24.86</v>
      </c>
      <c r="AX317" s="40">
        <v>-30.26</v>
      </c>
      <c r="AY317" s="40">
        <v>-30.13</v>
      </c>
      <c r="AZ317" s="40">
        <v>-31.56</v>
      </c>
      <c r="BA317" s="40">
        <v>-35.69</v>
      </c>
      <c r="BB317" s="40">
        <v>-35.18</v>
      </c>
      <c r="BC317" s="40">
        <v>-38.53</v>
      </c>
      <c r="BD317" s="40">
        <v>-31.12</v>
      </c>
      <c r="BE317" s="40">
        <v>-34.840000000000003</v>
      </c>
      <c r="BF317" s="40">
        <v>-37.11</v>
      </c>
      <c r="BG317" s="40">
        <v>-37.92</v>
      </c>
      <c r="BH317" s="40">
        <v>-42.86</v>
      </c>
      <c r="BI317" s="40">
        <v>-42.19</v>
      </c>
      <c r="BJ317" s="40">
        <v>-43.78</v>
      </c>
      <c r="BK317" s="40">
        <v>-42.9</v>
      </c>
      <c r="BL317" s="40">
        <v>-45.87</v>
      </c>
      <c r="BM317" s="40">
        <v>-47.73</v>
      </c>
      <c r="BN317" s="40">
        <v>-46.96</v>
      </c>
      <c r="BO317" s="40">
        <v>-45.64</v>
      </c>
      <c r="BP317" s="40">
        <v>-47.68</v>
      </c>
      <c r="BQ317" s="40">
        <v>-49.66</v>
      </c>
      <c r="BR317" s="40">
        <v>-52.59</v>
      </c>
      <c r="BS317" s="40">
        <v>18.53</v>
      </c>
      <c r="BT317" s="47">
        <v>72184336.295852661</v>
      </c>
      <c r="BU317" s="47">
        <v>26665900</v>
      </c>
      <c r="BV317" s="47">
        <v>1397327</v>
      </c>
      <c r="BW317" s="48">
        <v>7.0716446472443462E-2</v>
      </c>
    </row>
    <row r="318" spans="1:75" s="21" customFormat="1" x14ac:dyDescent="0.25">
      <c r="A318" s="40" t="s">
        <v>283</v>
      </c>
      <c r="B318" s="40" t="s">
        <v>118</v>
      </c>
      <c r="C318" s="40" t="s">
        <v>87</v>
      </c>
      <c r="D318" s="40" t="s">
        <v>109</v>
      </c>
      <c r="E318" s="40" t="s">
        <v>284</v>
      </c>
      <c r="F318" s="40" t="s">
        <v>88</v>
      </c>
      <c r="G318" s="41">
        <v>15.12604528510253</v>
      </c>
      <c r="H318" s="41">
        <v>-6.5693454792226484</v>
      </c>
      <c r="I318" s="41">
        <f>(N318-O318)/O318*100</f>
        <v>12.195119823748568</v>
      </c>
      <c r="J318" s="41" t="s">
        <v>89</v>
      </c>
      <c r="K318" s="41">
        <v>1.190000057220459</v>
      </c>
      <c r="L318" s="41">
        <v>1.25</v>
      </c>
      <c r="M318" s="41">
        <v>1.370000004768372</v>
      </c>
      <c r="N318" s="41">
        <v>1.379999995231628</v>
      </c>
      <c r="O318" s="41">
        <v>1.2300000190734861</v>
      </c>
      <c r="P318" s="41">
        <v>1.279999971389771</v>
      </c>
      <c r="Q318" s="40">
        <v>1.38</v>
      </c>
      <c r="R318" s="40">
        <v>1.38</v>
      </c>
      <c r="S318" s="40">
        <v>1.36</v>
      </c>
      <c r="T318" s="40">
        <v>1.35</v>
      </c>
      <c r="U318" s="40">
        <v>1.35</v>
      </c>
      <c r="V318" s="40">
        <v>1.35</v>
      </c>
      <c r="W318" s="40">
        <v>1.31</v>
      </c>
      <c r="X318" s="40">
        <v>1.28</v>
      </c>
      <c r="Y318" s="40">
        <v>1.3</v>
      </c>
      <c r="Z318" s="40">
        <v>1.3</v>
      </c>
      <c r="AA318" s="40">
        <v>1.26</v>
      </c>
      <c r="AB318" s="40">
        <v>1.27</v>
      </c>
      <c r="AC318" s="40">
        <v>1.26</v>
      </c>
      <c r="AD318" s="40">
        <v>1.25</v>
      </c>
      <c r="AE318" s="40">
        <v>1.23</v>
      </c>
      <c r="AF318" s="40">
        <v>1.25</v>
      </c>
      <c r="AG318" s="40">
        <v>1.24</v>
      </c>
      <c r="AH318" s="40">
        <v>1.24</v>
      </c>
      <c r="AI318" s="40">
        <v>1.33</v>
      </c>
      <c r="AJ318" s="40">
        <v>1.28</v>
      </c>
      <c r="AK318" s="40">
        <v>1.28</v>
      </c>
      <c r="AL318" s="40">
        <v>1.28</v>
      </c>
      <c r="AM318" s="40">
        <v>1.26</v>
      </c>
      <c r="AN318" s="40">
        <v>1.29</v>
      </c>
      <c r="AO318" s="40">
        <v>1.25</v>
      </c>
      <c r="AP318" s="40">
        <v>1.25</v>
      </c>
      <c r="AQ318" s="40">
        <v>1.26</v>
      </c>
      <c r="AR318" s="40">
        <v>-2.19</v>
      </c>
      <c r="AS318" s="40">
        <v>0</v>
      </c>
      <c r="AT318" s="40">
        <v>-5.84</v>
      </c>
      <c r="AU318" s="40">
        <v>-1.46</v>
      </c>
      <c r="AV318" s="40">
        <v>-1.46</v>
      </c>
      <c r="AW318" s="40">
        <v>-5.84</v>
      </c>
      <c r="AX318" s="40">
        <v>-4.38</v>
      </c>
      <c r="AY318" s="40">
        <v>-6.61</v>
      </c>
      <c r="AZ318" s="40">
        <v>-5.1100000000000003</v>
      </c>
      <c r="BA318" s="40">
        <v>-6.93</v>
      </c>
      <c r="BB318" s="40">
        <v>-8.76</v>
      </c>
      <c r="BC318" s="40">
        <v>-10.220000000000001</v>
      </c>
      <c r="BD318" s="40">
        <v>-8.39</v>
      </c>
      <c r="BE318" s="40">
        <v>-10.199999999999999</v>
      </c>
      <c r="BF318" s="40">
        <v>-10.220000000000001</v>
      </c>
      <c r="BG318" s="40">
        <v>-9.1199999999999992</v>
      </c>
      <c r="BH318" s="40">
        <v>-9.49</v>
      </c>
      <c r="BI318" s="40">
        <v>-9.49</v>
      </c>
      <c r="BJ318" s="40">
        <v>-5.84</v>
      </c>
      <c r="BK318" s="40">
        <v>-6.2</v>
      </c>
      <c r="BL318" s="40">
        <v>-6.2</v>
      </c>
      <c r="BM318" s="40">
        <v>-6.2</v>
      </c>
      <c r="BN318" s="40">
        <v>-7.66</v>
      </c>
      <c r="BO318" s="40">
        <v>-6.12</v>
      </c>
      <c r="BP318" s="40">
        <v>-8.76</v>
      </c>
      <c r="BQ318" s="40">
        <v>-8.76</v>
      </c>
      <c r="BR318" s="40">
        <v>-9.49</v>
      </c>
      <c r="BS318" s="40">
        <v>1.26</v>
      </c>
      <c r="BT318" s="47">
        <v>82470164.287042618</v>
      </c>
      <c r="BU318" s="47">
        <v>117300</v>
      </c>
      <c r="BV318" s="47">
        <v>27075584</v>
      </c>
      <c r="BW318" s="48">
        <v>5.1166061644321317E-2</v>
      </c>
    </row>
    <row r="319" spans="1:75" s="21" customFormat="1" x14ac:dyDescent="0.25">
      <c r="A319" s="40" t="s">
        <v>286</v>
      </c>
      <c r="B319" s="40" t="s">
        <v>106</v>
      </c>
      <c r="C319" s="40" t="s">
        <v>87</v>
      </c>
      <c r="D319" s="40" t="s">
        <v>78</v>
      </c>
      <c r="E319" s="40" t="s">
        <v>284</v>
      </c>
      <c r="F319" s="40" t="s">
        <v>88</v>
      </c>
      <c r="G319" s="41">
        <v>21.206229200413642</v>
      </c>
      <c r="H319" s="41">
        <v>-4.3338680593883456</v>
      </c>
      <c r="I319" s="41">
        <f>(N319-O319)/O319*100</f>
        <v>18.853974301208787</v>
      </c>
      <c r="J319" s="41" t="s">
        <v>81</v>
      </c>
      <c r="K319" s="41">
        <v>5.1399998664855957</v>
      </c>
      <c r="L319" s="41">
        <v>5.23</v>
      </c>
      <c r="M319" s="41">
        <v>6.2300000190734863</v>
      </c>
      <c r="N319" s="41">
        <v>6.429999828338623</v>
      </c>
      <c r="O319" s="41">
        <v>5.4099998474121094</v>
      </c>
      <c r="P319" s="41">
        <v>5.9600000381469727</v>
      </c>
      <c r="Q319" s="40">
        <v>6.4</v>
      </c>
      <c r="R319" s="40">
        <v>6.43</v>
      </c>
      <c r="S319" s="40">
        <v>6.17</v>
      </c>
      <c r="T319" s="40">
        <v>5.86</v>
      </c>
      <c r="U319" s="40">
        <v>5.93</v>
      </c>
      <c r="V319" s="40">
        <v>5.85</v>
      </c>
      <c r="W319" s="40">
        <v>5.84</v>
      </c>
      <c r="X319" s="40">
        <v>5.81</v>
      </c>
      <c r="Y319" s="40">
        <v>5.85</v>
      </c>
      <c r="Z319" s="40">
        <v>5.82</v>
      </c>
      <c r="AA319" s="40">
        <v>5.75</v>
      </c>
      <c r="AB319" s="40">
        <v>5.67</v>
      </c>
      <c r="AC319" s="40">
        <v>5.72</v>
      </c>
      <c r="AD319" s="40">
        <v>5.68</v>
      </c>
      <c r="AE319" s="40">
        <v>5.64</v>
      </c>
      <c r="AF319" s="40">
        <v>5.63</v>
      </c>
      <c r="AG319" s="40">
        <v>5.6</v>
      </c>
      <c r="AH319" s="40">
        <v>5.56</v>
      </c>
      <c r="AI319" s="40">
        <v>5.57</v>
      </c>
      <c r="AJ319" s="40">
        <v>5.68</v>
      </c>
      <c r="AK319" s="40">
        <v>5.7</v>
      </c>
      <c r="AL319" s="40">
        <v>5.65</v>
      </c>
      <c r="AM319" s="40">
        <v>5.66</v>
      </c>
      <c r="AN319" s="40">
        <v>5.74</v>
      </c>
      <c r="AO319" s="40">
        <v>5.78</v>
      </c>
      <c r="AP319" s="40">
        <v>5.84</v>
      </c>
      <c r="AQ319" s="40">
        <v>6.03</v>
      </c>
      <c r="AR319" s="40">
        <v>-2.73</v>
      </c>
      <c r="AS319" s="40">
        <v>-0.48</v>
      </c>
      <c r="AT319" s="40">
        <v>-7.7</v>
      </c>
      <c r="AU319" s="40">
        <v>-7.22</v>
      </c>
      <c r="AV319" s="40">
        <v>-7.06</v>
      </c>
      <c r="AW319" s="40">
        <v>-8.19</v>
      </c>
      <c r="AX319" s="40">
        <v>-7.22</v>
      </c>
      <c r="AY319" s="40">
        <v>-7.83</v>
      </c>
      <c r="AZ319" s="40">
        <v>-6.5</v>
      </c>
      <c r="BA319" s="40">
        <v>-8.83</v>
      </c>
      <c r="BB319" s="40">
        <v>-8.99</v>
      </c>
      <c r="BC319" s="40">
        <v>-10.75</v>
      </c>
      <c r="BD319" s="40">
        <v>-8.75</v>
      </c>
      <c r="BE319" s="40">
        <v>-9.4700000000000006</v>
      </c>
      <c r="BF319" s="40">
        <v>-10.41</v>
      </c>
      <c r="BG319" s="40">
        <v>-10.41</v>
      </c>
      <c r="BH319" s="40">
        <v>-10.75</v>
      </c>
      <c r="BI319" s="40">
        <v>-12.68</v>
      </c>
      <c r="BJ319" s="40">
        <v>-11.48</v>
      </c>
      <c r="BK319" s="40">
        <v>-9.9499999999999993</v>
      </c>
      <c r="BL319" s="40">
        <v>-10.27</v>
      </c>
      <c r="BM319" s="40">
        <v>-9.9499999999999993</v>
      </c>
      <c r="BN319" s="40">
        <v>-10.75</v>
      </c>
      <c r="BO319" s="40">
        <v>-8.67</v>
      </c>
      <c r="BP319" s="40">
        <v>-8.19</v>
      </c>
      <c r="BQ319" s="40">
        <v>-6.66</v>
      </c>
      <c r="BR319" s="40">
        <v>-4.17</v>
      </c>
      <c r="BS319" s="40">
        <v>5.67</v>
      </c>
      <c r="BT319" s="47">
        <v>251386107.76963231</v>
      </c>
      <c r="BU319" s="47">
        <v>6942500</v>
      </c>
      <c r="BV319" s="47">
        <v>30245798</v>
      </c>
      <c r="BW319" s="48">
        <v>5.7859276848969236E-3</v>
      </c>
    </row>
    <row r="320" spans="1:75" s="21" customFormat="1" x14ac:dyDescent="0.25">
      <c r="A320" s="40" t="s">
        <v>287</v>
      </c>
      <c r="B320" s="40" t="s">
        <v>118</v>
      </c>
      <c r="C320" s="40" t="s">
        <v>124</v>
      </c>
      <c r="D320" s="40" t="s">
        <v>98</v>
      </c>
      <c r="E320" s="40" t="s">
        <v>284</v>
      </c>
      <c r="F320" s="40" t="s">
        <v>88</v>
      </c>
      <c r="G320" s="41">
        <v>27.238806003344081</v>
      </c>
      <c r="H320" s="41">
        <v>-13.782991694433809</v>
      </c>
      <c r="I320" s="41">
        <f>(N320-O320)/O320*100</f>
        <v>33.571431186734458</v>
      </c>
      <c r="J320" s="41" t="s">
        <v>89</v>
      </c>
      <c r="K320" s="41">
        <v>2.6800000667572021</v>
      </c>
      <c r="L320" s="41">
        <v>3.45</v>
      </c>
      <c r="M320" s="41">
        <v>3.410000085830688</v>
      </c>
      <c r="N320" s="41">
        <v>3.7400000095367432</v>
      </c>
      <c r="O320" s="41">
        <v>2.7999999523162842</v>
      </c>
      <c r="P320" s="41">
        <v>2.940000057220459</v>
      </c>
      <c r="Q320" s="40">
        <v>3.5</v>
      </c>
      <c r="R320" s="40">
        <v>3.74</v>
      </c>
      <c r="S320" s="40">
        <v>3.59</v>
      </c>
      <c r="T320" s="40">
        <v>3.47</v>
      </c>
      <c r="U320" s="40">
        <v>3.23</v>
      </c>
      <c r="V320" s="40">
        <v>2.95</v>
      </c>
      <c r="W320" s="40">
        <v>3.19</v>
      </c>
      <c r="X320" s="40">
        <v>3.22</v>
      </c>
      <c r="Y320" s="40">
        <v>3.07</v>
      </c>
      <c r="Z320" s="40">
        <v>3.01</v>
      </c>
      <c r="AA320" s="40">
        <v>3.03</v>
      </c>
      <c r="AB320" s="40">
        <v>3</v>
      </c>
      <c r="AC320" s="40">
        <v>2.99</v>
      </c>
      <c r="AD320" s="40">
        <v>3</v>
      </c>
      <c r="AE320" s="40">
        <v>3.03</v>
      </c>
      <c r="AF320" s="40">
        <v>2.92</v>
      </c>
      <c r="AG320" s="40">
        <v>2.9</v>
      </c>
      <c r="AH320" s="40">
        <v>2.9</v>
      </c>
      <c r="AI320" s="40">
        <v>2.95</v>
      </c>
      <c r="AJ320" s="40">
        <v>2.92</v>
      </c>
      <c r="AK320" s="40">
        <v>2.88</v>
      </c>
      <c r="AL320" s="40">
        <v>2.93</v>
      </c>
      <c r="AM320" s="40">
        <v>2.9</v>
      </c>
      <c r="AN320" s="40">
        <v>2.91</v>
      </c>
      <c r="AO320" s="40">
        <v>2.88</v>
      </c>
      <c r="AP320" s="40">
        <v>2.95</v>
      </c>
      <c r="AQ320" s="40">
        <v>2.94</v>
      </c>
      <c r="AR320" s="40">
        <v>1.47</v>
      </c>
      <c r="AS320" s="40">
        <v>6.87</v>
      </c>
      <c r="AT320" s="40">
        <v>1.76</v>
      </c>
      <c r="AU320" s="40">
        <v>-7.92</v>
      </c>
      <c r="AV320" s="40">
        <v>-14.96</v>
      </c>
      <c r="AW320" s="40">
        <v>-15.25</v>
      </c>
      <c r="AX320" s="40">
        <v>-6.46</v>
      </c>
      <c r="AY320" s="40">
        <v>-11.14</v>
      </c>
      <c r="AZ320" s="40">
        <v>-11.58</v>
      </c>
      <c r="BA320" s="40">
        <v>-12.02</v>
      </c>
      <c r="BB320" s="40">
        <v>-12.23</v>
      </c>
      <c r="BC320" s="40">
        <v>-14.96</v>
      </c>
      <c r="BD320" s="40">
        <v>-14.08</v>
      </c>
      <c r="BE320" s="40">
        <v>-12.05</v>
      </c>
      <c r="BF320" s="40">
        <v>-14.37</v>
      </c>
      <c r="BG320" s="40">
        <v>-15.59</v>
      </c>
      <c r="BH320" s="40">
        <v>-16.420000000000002</v>
      </c>
      <c r="BI320" s="40">
        <v>-15.25</v>
      </c>
      <c r="BJ320" s="40">
        <v>-14.37</v>
      </c>
      <c r="BK320" s="40">
        <v>-15.69</v>
      </c>
      <c r="BL320" s="40">
        <v>-15.98</v>
      </c>
      <c r="BM320" s="40">
        <v>-15.1</v>
      </c>
      <c r="BN320" s="40">
        <v>-16.420000000000002</v>
      </c>
      <c r="BO320" s="40">
        <v>-17.010000000000002</v>
      </c>
      <c r="BP320" s="40">
        <v>-15.98</v>
      </c>
      <c r="BQ320" s="40">
        <v>-14.96</v>
      </c>
      <c r="BR320" s="40">
        <v>-13.78</v>
      </c>
      <c r="BS320" s="40">
        <v>2.85</v>
      </c>
      <c r="BT320" s="47">
        <v>131264884.30397511</v>
      </c>
      <c r="BU320" s="47">
        <v>7107800</v>
      </c>
      <c r="BV320" s="47">
        <v>13698882</v>
      </c>
      <c r="BW320" s="48">
        <v>3.5913879687408071E-2</v>
      </c>
    </row>
    <row r="321" spans="1:75" s="21" customFormat="1" x14ac:dyDescent="0.25">
      <c r="A321" s="40" t="s">
        <v>290</v>
      </c>
      <c r="B321" s="40" t="s">
        <v>106</v>
      </c>
      <c r="C321" s="40" t="s">
        <v>84</v>
      </c>
      <c r="D321" s="40" t="s">
        <v>98</v>
      </c>
      <c r="E321" s="40" t="s">
        <v>284</v>
      </c>
      <c r="F321" s="40" t="s">
        <v>88</v>
      </c>
      <c r="G321" s="41">
        <v>50.486781762378193</v>
      </c>
      <c r="H321" s="41">
        <v>-20.979663291258841</v>
      </c>
      <c r="I321" s="41">
        <f>(N321-O321)/O321*100</f>
        <v>58.150846443937695</v>
      </c>
      <c r="J321" s="41" t="s">
        <v>89</v>
      </c>
      <c r="K321" s="41">
        <v>7.190000057220459</v>
      </c>
      <c r="L321" s="41">
        <v>7.2</v>
      </c>
      <c r="M321" s="41">
        <v>10.819999694824221</v>
      </c>
      <c r="N321" s="41">
        <v>13</v>
      </c>
      <c r="O321" s="41">
        <v>8.2200002670288086</v>
      </c>
      <c r="P321" s="41">
        <v>8.5500001907348633</v>
      </c>
      <c r="Q321" s="40">
        <v>11.11</v>
      </c>
      <c r="R321" s="40">
        <v>11.45</v>
      </c>
      <c r="S321" s="40">
        <v>13</v>
      </c>
      <c r="T321" s="40">
        <v>10.97</v>
      </c>
      <c r="U321" s="40">
        <v>10.89</v>
      </c>
      <c r="V321" s="40">
        <v>11.45</v>
      </c>
      <c r="W321" s="40">
        <v>12.5</v>
      </c>
      <c r="X321" s="40">
        <v>12.5</v>
      </c>
      <c r="Y321" s="40">
        <v>11.25</v>
      </c>
      <c r="Z321" s="40">
        <v>11.14</v>
      </c>
      <c r="AA321" s="40">
        <v>11.11</v>
      </c>
      <c r="AB321" s="40">
        <v>10.99</v>
      </c>
      <c r="AC321" s="40">
        <v>11.27</v>
      </c>
      <c r="AD321" s="40">
        <v>10.94</v>
      </c>
      <c r="AE321" s="40">
        <v>10.59</v>
      </c>
      <c r="AF321" s="40">
        <v>10.050000000000001</v>
      </c>
      <c r="AG321" s="40">
        <v>9.43</v>
      </c>
      <c r="AH321" s="40">
        <v>9.2200000000000006</v>
      </c>
      <c r="AI321" s="40">
        <v>9.17</v>
      </c>
      <c r="AJ321" s="40">
        <v>9.39</v>
      </c>
      <c r="AK321" s="40">
        <v>9.23</v>
      </c>
      <c r="AL321" s="40">
        <v>9.1199999999999992</v>
      </c>
      <c r="AM321" s="40">
        <v>8.93</v>
      </c>
      <c r="AN321" s="40">
        <v>8.6</v>
      </c>
      <c r="AO321" s="40">
        <v>8.6</v>
      </c>
      <c r="AP321" s="40">
        <v>8.85</v>
      </c>
      <c r="AQ321" s="40">
        <v>8.6999999999999993</v>
      </c>
      <c r="AR321" s="40">
        <v>-3.88</v>
      </c>
      <c r="AS321" s="40">
        <v>1.1299999999999999</v>
      </c>
      <c r="AT321" s="40">
        <v>-1.85</v>
      </c>
      <c r="AU321" s="40">
        <v>0.74</v>
      </c>
      <c r="AV321" s="40">
        <v>-4.34</v>
      </c>
      <c r="AW321" s="40">
        <v>3.82</v>
      </c>
      <c r="AX321" s="40">
        <v>8.6</v>
      </c>
      <c r="AY321" s="40">
        <v>-2.95</v>
      </c>
      <c r="AZ321" s="40">
        <v>1.2</v>
      </c>
      <c r="BA321" s="40">
        <v>0.28000000000000003</v>
      </c>
      <c r="BB321" s="40">
        <v>-0.09</v>
      </c>
      <c r="BC321" s="40">
        <v>0.5</v>
      </c>
      <c r="BD321" s="40">
        <v>-1.85</v>
      </c>
      <c r="BE321" s="40">
        <v>-2.2200000000000002</v>
      </c>
      <c r="BF321" s="40">
        <v>-8.35</v>
      </c>
      <c r="BG321" s="40">
        <v>-14.33</v>
      </c>
      <c r="BH321" s="40">
        <v>-15.43</v>
      </c>
      <c r="BI321" s="40">
        <v>-15.62</v>
      </c>
      <c r="BJ321" s="40">
        <v>-17.3</v>
      </c>
      <c r="BK321" s="40">
        <v>-16.88</v>
      </c>
      <c r="BL321" s="40">
        <v>-16.93</v>
      </c>
      <c r="BM321" s="40">
        <v>-17.559999999999999</v>
      </c>
      <c r="BN321" s="40">
        <v>-20.66</v>
      </c>
      <c r="BO321" s="40">
        <v>-23.29</v>
      </c>
      <c r="BP321" s="40">
        <v>-22.09</v>
      </c>
      <c r="BQ321" s="40">
        <v>-21.26</v>
      </c>
      <c r="BR321" s="40">
        <v>-21.44</v>
      </c>
      <c r="BS321" s="40">
        <v>10.15</v>
      </c>
      <c r="BT321" s="47">
        <v>777518686.07025146</v>
      </c>
      <c r="BU321" s="47">
        <v>44862000</v>
      </c>
      <c r="BV321" s="47">
        <v>26861774</v>
      </c>
      <c r="BW321" s="48">
        <v>1.216360468225219E-2</v>
      </c>
    </row>
    <row r="322" spans="1:75" s="21" customFormat="1" x14ac:dyDescent="0.25">
      <c r="A322" s="40" t="s">
        <v>160</v>
      </c>
      <c r="B322" s="40" t="s">
        <v>111</v>
      </c>
      <c r="C322" s="40" t="s">
        <v>87</v>
      </c>
      <c r="D322" s="40" t="s">
        <v>98</v>
      </c>
      <c r="E322" s="40" t="s">
        <v>284</v>
      </c>
      <c r="F322" s="40" t="s">
        <v>88</v>
      </c>
      <c r="G322" s="41">
        <v>121.96969320677761</v>
      </c>
      <c r="H322" s="41">
        <v>-2.7303808976760369</v>
      </c>
      <c r="I322" s="41">
        <f>(N322-O322)/O322*100</f>
        <v>9.2936800997068243</v>
      </c>
      <c r="J322" s="41" t="s">
        <v>81</v>
      </c>
      <c r="K322" s="41">
        <v>1.320000052452087</v>
      </c>
      <c r="L322" s="41">
        <v>1.28</v>
      </c>
      <c r="M322" s="41">
        <v>2.9300000667572021</v>
      </c>
      <c r="N322" s="41">
        <v>2.940000057220459</v>
      </c>
      <c r="O322" s="41">
        <v>2.690000057220459</v>
      </c>
      <c r="P322" s="41">
        <v>2.8499999046325679</v>
      </c>
      <c r="Q322" s="40">
        <v>2.94</v>
      </c>
      <c r="R322" s="40">
        <v>2.93</v>
      </c>
      <c r="S322" s="40">
        <v>2.92</v>
      </c>
      <c r="T322" s="40">
        <v>2.92</v>
      </c>
      <c r="U322" s="40">
        <v>2.91</v>
      </c>
      <c r="V322" s="40">
        <v>2.9</v>
      </c>
      <c r="W322" s="40">
        <v>2.89</v>
      </c>
      <c r="X322" s="40">
        <v>2.88</v>
      </c>
      <c r="Y322" s="40">
        <v>2.88</v>
      </c>
      <c r="Z322" s="40">
        <v>2.91</v>
      </c>
      <c r="AA322" s="40">
        <v>2.9</v>
      </c>
      <c r="AB322" s="40">
        <v>2.89</v>
      </c>
      <c r="AC322" s="40">
        <v>2.89</v>
      </c>
      <c r="AD322" s="40">
        <v>2.89</v>
      </c>
      <c r="AE322" s="40">
        <v>2.87</v>
      </c>
      <c r="AF322" s="40">
        <v>2.88</v>
      </c>
      <c r="AG322" s="40">
        <v>2.88</v>
      </c>
      <c r="AH322" s="40">
        <v>2.88</v>
      </c>
      <c r="AI322" s="40">
        <v>2.88</v>
      </c>
      <c r="AJ322" s="40">
        <v>2.87</v>
      </c>
      <c r="AK322" s="40">
        <v>2.87</v>
      </c>
      <c r="AL322" s="40">
        <v>2.87</v>
      </c>
      <c r="AM322" s="40">
        <v>2.87</v>
      </c>
      <c r="AN322" s="40">
        <v>2.88</v>
      </c>
      <c r="AO322" s="40">
        <v>2.87</v>
      </c>
      <c r="AP322" s="40">
        <v>2.88</v>
      </c>
      <c r="AQ322" s="40">
        <v>2.86</v>
      </c>
      <c r="AR322" s="40">
        <v>-0.26</v>
      </c>
      <c r="AS322" s="40">
        <v>-0.65</v>
      </c>
      <c r="AT322" s="40">
        <v>-0.34</v>
      </c>
      <c r="AU322" s="40">
        <v>-1.02</v>
      </c>
      <c r="AV322" s="40">
        <v>-1.02</v>
      </c>
      <c r="AW322" s="40">
        <v>-1.56</v>
      </c>
      <c r="AX322" s="40">
        <v>-1.71</v>
      </c>
      <c r="AY322" s="40">
        <v>-1.71</v>
      </c>
      <c r="AZ322" s="40">
        <v>-2.2200000000000002</v>
      </c>
      <c r="BA322" s="40">
        <v>-1.02</v>
      </c>
      <c r="BB322" s="40">
        <v>-1.54</v>
      </c>
      <c r="BC322" s="40">
        <v>-1.71</v>
      </c>
      <c r="BD322" s="40">
        <v>-1.71</v>
      </c>
      <c r="BE322" s="40">
        <v>-2.2200000000000002</v>
      </c>
      <c r="BF322" s="40">
        <v>-2.2200000000000002</v>
      </c>
      <c r="BG322" s="40">
        <v>-1.88</v>
      </c>
      <c r="BH322" s="40">
        <v>-1.88</v>
      </c>
      <c r="BI322" s="40">
        <v>-2.0499999999999998</v>
      </c>
      <c r="BJ322" s="40">
        <v>-2.0499999999999998</v>
      </c>
      <c r="BK322" s="40">
        <v>-2.0499999999999998</v>
      </c>
      <c r="BL322" s="40">
        <v>-2.2200000000000002</v>
      </c>
      <c r="BM322" s="40">
        <v>-2.2200000000000002</v>
      </c>
      <c r="BN322" s="40">
        <v>-3.75</v>
      </c>
      <c r="BO322" s="40">
        <v>-2.2200000000000002</v>
      </c>
      <c r="BP322" s="40">
        <v>-2.2200000000000002</v>
      </c>
      <c r="BQ322" s="40">
        <v>-2.39</v>
      </c>
      <c r="BR322" s="40">
        <v>-2.73</v>
      </c>
      <c r="BS322" s="40">
        <v>2.86</v>
      </c>
      <c r="BT322" s="47">
        <v>155042418.5324907</v>
      </c>
      <c r="BU322" s="47">
        <v>17954600</v>
      </c>
      <c r="BV322" s="47">
        <v>35844471</v>
      </c>
      <c r="BW322" s="48">
        <v>1.262097019091173E-2</v>
      </c>
    </row>
    <row r="323" spans="1:75" s="21" customFormat="1" x14ac:dyDescent="0.25">
      <c r="A323" s="40" t="s">
        <v>293</v>
      </c>
      <c r="B323" s="40" t="s">
        <v>118</v>
      </c>
      <c r="C323" s="40" t="s">
        <v>87</v>
      </c>
      <c r="D323" s="40" t="s">
        <v>98</v>
      </c>
      <c r="E323" s="40" t="s">
        <v>292</v>
      </c>
      <c r="F323" s="40" t="s">
        <v>88</v>
      </c>
      <c r="G323" s="41">
        <v>18.025754937618242</v>
      </c>
      <c r="H323" s="41">
        <v>-1.4545440673828121</v>
      </c>
      <c r="I323" s="41">
        <f>(N323-O323)/O323*100</f>
        <v>29.213481239762313</v>
      </c>
      <c r="J323" s="41" t="s">
        <v>81</v>
      </c>
      <c r="K323" s="41">
        <v>2.3299999237060551</v>
      </c>
      <c r="L323" s="41">
        <v>1.95</v>
      </c>
      <c r="M323" s="41">
        <v>2.75</v>
      </c>
      <c r="N323" s="41">
        <v>3.4500000476837158</v>
      </c>
      <c r="O323" s="41">
        <v>2.6700000762939449</v>
      </c>
      <c r="P323" s="41">
        <v>2.7100000381469731</v>
      </c>
      <c r="Q323" s="40">
        <v>2.94</v>
      </c>
      <c r="R323" s="40">
        <v>2.96</v>
      </c>
      <c r="S323" s="40">
        <v>3.45</v>
      </c>
      <c r="T323" s="40">
        <v>3.19</v>
      </c>
      <c r="U323" s="40">
        <v>3.06</v>
      </c>
      <c r="V323" s="40">
        <v>2.99</v>
      </c>
      <c r="W323" s="40">
        <v>2.92</v>
      </c>
      <c r="X323" s="40">
        <v>2.86</v>
      </c>
      <c r="Y323" s="40">
        <v>2.8</v>
      </c>
      <c r="Z323" s="40">
        <v>2.9</v>
      </c>
      <c r="AA323" s="40">
        <v>2.88</v>
      </c>
      <c r="AB323" s="40">
        <v>2.96</v>
      </c>
      <c r="AC323" s="40">
        <v>3.1</v>
      </c>
      <c r="AD323" s="40">
        <v>3</v>
      </c>
      <c r="AE323" s="40">
        <v>2.9</v>
      </c>
      <c r="AF323" s="40">
        <v>2.85</v>
      </c>
      <c r="AG323" s="40">
        <v>2.83</v>
      </c>
      <c r="AH323" s="40">
        <v>2.8</v>
      </c>
      <c r="AI323" s="40">
        <v>2.81</v>
      </c>
      <c r="AJ323" s="40">
        <v>2.93</v>
      </c>
      <c r="AK323" s="40">
        <v>2.92</v>
      </c>
      <c r="AL323" s="40">
        <v>2.86</v>
      </c>
      <c r="AM323" s="40">
        <v>2.87</v>
      </c>
      <c r="AN323" s="40">
        <v>2.82</v>
      </c>
      <c r="AO323" s="40">
        <v>2.77</v>
      </c>
      <c r="AP323" s="40">
        <v>2.85</v>
      </c>
      <c r="AQ323" s="40">
        <v>2.79</v>
      </c>
      <c r="AR323" s="40">
        <v>5.39</v>
      </c>
      <c r="AS323" s="40">
        <v>4.91</v>
      </c>
      <c r="AT323" s="40">
        <v>9.9</v>
      </c>
      <c r="AU323" s="40">
        <v>11.03</v>
      </c>
      <c r="AV323" s="40">
        <v>5.09</v>
      </c>
      <c r="AW323" s="40">
        <v>5.64</v>
      </c>
      <c r="AX323" s="40">
        <v>-0.73</v>
      </c>
      <c r="AY323" s="40">
        <v>0.73</v>
      </c>
      <c r="AZ323" s="40">
        <v>-0.73</v>
      </c>
      <c r="BA323" s="40">
        <v>2.95</v>
      </c>
      <c r="BB323" s="40">
        <v>4</v>
      </c>
      <c r="BC323" s="40">
        <v>6.91</v>
      </c>
      <c r="BD323" s="40">
        <v>8.91</v>
      </c>
      <c r="BE323" s="40">
        <v>3.82</v>
      </c>
      <c r="BF323" s="40">
        <v>1.6</v>
      </c>
      <c r="BG323" s="40">
        <v>2.36</v>
      </c>
      <c r="BH323" s="40">
        <v>0.73</v>
      </c>
      <c r="BI323" s="40">
        <v>-0.72</v>
      </c>
      <c r="BJ323" s="40">
        <v>1.27</v>
      </c>
      <c r="BK323" s="40">
        <v>6.18</v>
      </c>
      <c r="BL323" s="40">
        <v>3.09</v>
      </c>
      <c r="BM323" s="40">
        <v>4</v>
      </c>
      <c r="BN323" s="40">
        <v>1.45</v>
      </c>
      <c r="BO323" s="40">
        <v>0.47</v>
      </c>
      <c r="BP323" s="40">
        <v>0.55000000000000004</v>
      </c>
      <c r="BQ323" s="40">
        <v>1.27</v>
      </c>
      <c r="BR323" s="40">
        <v>-1.45</v>
      </c>
      <c r="BS323" s="40">
        <v>2.69</v>
      </c>
      <c r="BT323" s="47">
        <v>392020728</v>
      </c>
      <c r="BU323" s="47">
        <v>83554300</v>
      </c>
      <c r="BV323" s="47">
        <v>140683763</v>
      </c>
      <c r="BW323" s="48">
        <v>3.4486268326501902E-2</v>
      </c>
    </row>
    <row r="324" spans="1:75" s="21" customFormat="1" x14ac:dyDescent="0.25">
      <c r="A324" s="40" t="s">
        <v>294</v>
      </c>
      <c r="B324" s="40" t="s">
        <v>106</v>
      </c>
      <c r="C324" s="40" t="s">
        <v>87</v>
      </c>
      <c r="D324" s="40" t="s">
        <v>98</v>
      </c>
      <c r="E324" s="40" t="s">
        <v>292</v>
      </c>
      <c r="F324" s="40" t="s">
        <v>88</v>
      </c>
      <c r="G324" s="41">
        <v>18.69158118414035</v>
      </c>
      <c r="H324" s="41">
        <v>-4.7244050142243914</v>
      </c>
      <c r="I324" s="41">
        <f>(N324-O324)/O324*100</f>
        <v>29.824564705705203</v>
      </c>
      <c r="J324" s="41" t="s">
        <v>81</v>
      </c>
      <c r="K324" s="41">
        <v>1.070000052452087</v>
      </c>
      <c r="L324" s="41">
        <v>1.01</v>
      </c>
      <c r="M324" s="41">
        <v>1.2699999809265139</v>
      </c>
      <c r="N324" s="41">
        <v>1.4800000190734861</v>
      </c>
      <c r="O324" s="41">
        <v>1.139999985694885</v>
      </c>
      <c r="P324" s="41">
        <v>1.2100000381469731</v>
      </c>
      <c r="Q324" s="40">
        <v>1.38</v>
      </c>
      <c r="R324" s="40">
        <v>1.48</v>
      </c>
      <c r="S324" s="40">
        <v>1.4</v>
      </c>
      <c r="T324" s="40">
        <v>1.36</v>
      </c>
      <c r="U324" s="40">
        <v>1.32</v>
      </c>
      <c r="V324" s="40">
        <v>1.33</v>
      </c>
      <c r="W324" s="40">
        <v>1.31</v>
      </c>
      <c r="X324" s="40">
        <v>1.28</v>
      </c>
      <c r="Y324" s="40">
        <v>1.23</v>
      </c>
      <c r="Z324" s="40">
        <v>1.23</v>
      </c>
      <c r="AA324" s="40">
        <v>1.23</v>
      </c>
      <c r="AB324" s="40">
        <v>1.25</v>
      </c>
      <c r="AC324" s="40">
        <v>1.24</v>
      </c>
      <c r="AD324" s="40">
        <v>1.23</v>
      </c>
      <c r="AE324" s="40">
        <v>1.22</v>
      </c>
      <c r="AF324" s="40">
        <v>1.22</v>
      </c>
      <c r="AG324" s="40">
        <v>1.19</v>
      </c>
      <c r="AH324" s="40">
        <v>1.18</v>
      </c>
      <c r="AI324" s="40">
        <v>1.17</v>
      </c>
      <c r="AJ324" s="40">
        <v>1.17</v>
      </c>
      <c r="AK324" s="40">
        <v>1.19</v>
      </c>
      <c r="AL324" s="40">
        <v>1.17</v>
      </c>
      <c r="AM324" s="40">
        <v>1.18</v>
      </c>
      <c r="AN324" s="40">
        <v>1.21</v>
      </c>
      <c r="AO324" s="40">
        <v>1.17</v>
      </c>
      <c r="AP324" s="40">
        <v>1.23</v>
      </c>
      <c r="AQ324" s="40">
        <v>1.22</v>
      </c>
      <c r="AR324" s="40">
        <v>8.66</v>
      </c>
      <c r="AS324" s="40">
        <v>4.72</v>
      </c>
      <c r="AT324" s="40">
        <v>4.72</v>
      </c>
      <c r="AU324" s="40">
        <v>-4.38</v>
      </c>
      <c r="AV324" s="40">
        <v>3.15</v>
      </c>
      <c r="AW324" s="40">
        <v>2.37</v>
      </c>
      <c r="AX324" s="40">
        <v>0.79</v>
      </c>
      <c r="AY324" s="40">
        <v>-4.33</v>
      </c>
      <c r="AZ324" s="40">
        <v>-3.57</v>
      </c>
      <c r="BA324" s="40">
        <v>-4.33</v>
      </c>
      <c r="BB324" s="40">
        <v>-3.15</v>
      </c>
      <c r="BC324" s="40">
        <v>-3.15</v>
      </c>
      <c r="BD324" s="40">
        <v>-3.15</v>
      </c>
      <c r="BE324" s="40">
        <v>-3.15</v>
      </c>
      <c r="BF324" s="40">
        <v>-4.01</v>
      </c>
      <c r="BG324" s="40">
        <v>-7.88</v>
      </c>
      <c r="BH324" s="40">
        <v>-7.87</v>
      </c>
      <c r="BI324" s="40">
        <v>-8.66</v>
      </c>
      <c r="BJ324" s="40">
        <v>-8.27</v>
      </c>
      <c r="BK324" s="40">
        <v>-7.87</v>
      </c>
      <c r="BL324" s="40">
        <v>-7.87</v>
      </c>
      <c r="BM324" s="40">
        <v>-8.66</v>
      </c>
      <c r="BN324" s="40">
        <v>-7.09</v>
      </c>
      <c r="BO324" s="40">
        <v>-7.88</v>
      </c>
      <c r="BP324" s="40">
        <v>-8.27</v>
      </c>
      <c r="BQ324" s="40">
        <v>-3.15</v>
      </c>
      <c r="BR324" s="40">
        <v>-4.72</v>
      </c>
      <c r="BS324" s="40">
        <v>1.2</v>
      </c>
      <c r="BT324" s="47">
        <v>16032987.759208679</v>
      </c>
      <c r="BU324" s="47">
        <v>2901100</v>
      </c>
      <c r="BV324" s="47">
        <v>8077114</v>
      </c>
      <c r="BW324" s="48">
        <v>2.0894963225726419E-2</v>
      </c>
    </row>
    <row r="325" spans="1:75" s="21" customFormat="1" x14ac:dyDescent="0.25">
      <c r="A325" s="40" t="s">
        <v>295</v>
      </c>
      <c r="B325" s="40" t="s">
        <v>106</v>
      </c>
      <c r="C325" s="40" t="s">
        <v>87</v>
      </c>
      <c r="D325" s="40" t="s">
        <v>98</v>
      </c>
      <c r="E325" s="40" t="s">
        <v>292</v>
      </c>
      <c r="F325" s="40" t="s">
        <v>88</v>
      </c>
      <c r="G325" s="41">
        <v>18.69158118414035</v>
      </c>
      <c r="H325" s="41">
        <v>-0.78740083570406505</v>
      </c>
      <c r="I325" s="41">
        <f>(N325-O325)/O325*100</f>
        <v>18.018011342065659</v>
      </c>
      <c r="J325" s="41" t="s">
        <v>81</v>
      </c>
      <c r="K325" s="41">
        <v>1.070000052452087</v>
      </c>
      <c r="L325" s="41">
        <v>1.1000000000000001</v>
      </c>
      <c r="M325" s="41">
        <v>1.2699999809265139</v>
      </c>
      <c r="N325" s="41">
        <v>1.309999942779541</v>
      </c>
      <c r="O325" s="41">
        <v>1.110000014305115</v>
      </c>
      <c r="P325" s="41">
        <v>1.2599999904632571</v>
      </c>
      <c r="Q325" s="40">
        <v>1.27</v>
      </c>
      <c r="R325" s="40">
        <v>1.21</v>
      </c>
      <c r="S325" s="40">
        <v>1.28</v>
      </c>
      <c r="T325" s="40">
        <v>1.31</v>
      </c>
      <c r="U325" s="40">
        <v>1.27</v>
      </c>
      <c r="V325" s="40">
        <v>1.23</v>
      </c>
      <c r="W325" s="40">
        <v>1.26</v>
      </c>
      <c r="X325" s="40">
        <v>1.26</v>
      </c>
      <c r="Y325" s="40">
        <v>1.24</v>
      </c>
      <c r="Z325" s="40">
        <v>1.22</v>
      </c>
      <c r="AA325" s="40">
        <v>1.23</v>
      </c>
      <c r="AB325" s="40">
        <v>1.23</v>
      </c>
      <c r="AC325" s="40">
        <v>1.22</v>
      </c>
      <c r="AD325" s="40">
        <v>1.22</v>
      </c>
      <c r="AE325" s="40">
        <v>1.22</v>
      </c>
      <c r="AF325" s="40">
        <v>1.22</v>
      </c>
      <c r="AG325" s="40">
        <v>1.24</v>
      </c>
      <c r="AH325" s="40">
        <v>1.27</v>
      </c>
      <c r="AI325" s="40">
        <v>1.27</v>
      </c>
      <c r="AJ325" s="40">
        <v>1.26</v>
      </c>
      <c r="AK325" s="40">
        <v>1.27</v>
      </c>
      <c r="AL325" s="40">
        <v>1.27</v>
      </c>
      <c r="AM325" s="40">
        <v>1.27</v>
      </c>
      <c r="AN325" s="40">
        <v>1.26</v>
      </c>
      <c r="AO325" s="40">
        <v>1.25</v>
      </c>
      <c r="AP325" s="40">
        <v>1.24</v>
      </c>
      <c r="AQ325" s="40">
        <v>1.27</v>
      </c>
      <c r="AR325" s="40">
        <v>-6.31</v>
      </c>
      <c r="AS325" s="40">
        <v>-7.09</v>
      </c>
      <c r="AT325" s="40">
        <v>-3.15</v>
      </c>
      <c r="AU325" s="40">
        <v>-0.61</v>
      </c>
      <c r="AV325" s="40">
        <v>-3.93</v>
      </c>
      <c r="AW325" s="40">
        <v>-3.15</v>
      </c>
      <c r="AX325" s="40">
        <v>-3.15</v>
      </c>
      <c r="AY325" s="40">
        <v>-2.36</v>
      </c>
      <c r="AZ325" s="40">
        <v>-4.7300000000000004</v>
      </c>
      <c r="BA325" s="40">
        <v>-3.94</v>
      </c>
      <c r="BB325" s="40">
        <v>-4.72</v>
      </c>
      <c r="BC325" s="40">
        <v>-4.25</v>
      </c>
      <c r="BD325" s="40">
        <v>-4.72</v>
      </c>
      <c r="BE325" s="40">
        <v>-4.33</v>
      </c>
      <c r="BF325" s="40">
        <v>-4.33</v>
      </c>
      <c r="BG325" s="40">
        <v>-3.94</v>
      </c>
      <c r="BH325" s="40">
        <v>-2.71</v>
      </c>
      <c r="BI325" s="40">
        <v>-0.79</v>
      </c>
      <c r="BJ325" s="40">
        <v>-0.79</v>
      </c>
      <c r="BK325" s="40">
        <v>-1.08</v>
      </c>
      <c r="BL325" s="40">
        <v>-0.78</v>
      </c>
      <c r="BM325" s="40">
        <v>0</v>
      </c>
      <c r="BN325" s="40">
        <v>-0.78</v>
      </c>
      <c r="BO325" s="40">
        <v>-2.76</v>
      </c>
      <c r="BP325" s="40">
        <v>-2.6</v>
      </c>
      <c r="BQ325" s="40">
        <v>-2.36</v>
      </c>
      <c r="BR325" s="40">
        <v>-0.78</v>
      </c>
      <c r="BS325" s="40">
        <v>1.2</v>
      </c>
      <c r="BT325" s="47">
        <v>102570024.45955279</v>
      </c>
      <c r="BU325" s="47">
        <v>4037200</v>
      </c>
      <c r="BV325" s="47">
        <v>79557948</v>
      </c>
      <c r="BW325" s="48">
        <v>1.4731463410795859E-2</v>
      </c>
    </row>
    <row r="326" spans="1:75" s="21" customFormat="1" x14ac:dyDescent="0.25">
      <c r="A326" s="40" t="s">
        <v>296</v>
      </c>
      <c r="B326" s="40" t="s">
        <v>96</v>
      </c>
      <c r="C326" s="40" t="s">
        <v>87</v>
      </c>
      <c r="D326" s="40" t="s">
        <v>78</v>
      </c>
      <c r="E326" s="40" t="s">
        <v>292</v>
      </c>
      <c r="F326" s="40" t="s">
        <v>88</v>
      </c>
      <c r="G326" s="41">
        <v>21.818182212262101</v>
      </c>
      <c r="H326" s="41">
        <v>-6.3432862708710784</v>
      </c>
      <c r="I326" s="41">
        <f>(N326-O326)/O326*100</f>
        <v>15.04064552120045</v>
      </c>
      <c r="J326" s="41" t="s">
        <v>89</v>
      </c>
      <c r="K326" s="41">
        <v>2.2000000476837158</v>
      </c>
      <c r="L326" s="41">
        <v>2.46</v>
      </c>
      <c r="M326" s="41">
        <v>2.6800000667572021</v>
      </c>
      <c r="N326" s="41">
        <v>2.8299999237060551</v>
      </c>
      <c r="O326" s="41">
        <v>2.4600000381469731</v>
      </c>
      <c r="P326" s="41">
        <v>2.5099999904632568</v>
      </c>
      <c r="Q326" s="40">
        <v>2.7</v>
      </c>
      <c r="R326" s="40">
        <v>2.6</v>
      </c>
      <c r="S326" s="40">
        <v>2.83</v>
      </c>
      <c r="T326" s="40">
        <v>2.69</v>
      </c>
      <c r="U326" s="40">
        <v>2.75</v>
      </c>
      <c r="V326" s="40">
        <v>2.7</v>
      </c>
      <c r="W326" s="40">
        <v>2.77</v>
      </c>
      <c r="X326" s="40">
        <v>2.65</v>
      </c>
      <c r="Y326" s="40">
        <v>2.6</v>
      </c>
      <c r="Z326" s="40">
        <v>2.56</v>
      </c>
      <c r="AA326" s="40">
        <v>2.54</v>
      </c>
      <c r="AB326" s="40">
        <v>2.6</v>
      </c>
      <c r="AC326" s="40">
        <v>2.57</v>
      </c>
      <c r="AD326" s="40">
        <v>2.6</v>
      </c>
      <c r="AE326" s="40">
        <v>2.58</v>
      </c>
      <c r="AF326" s="40">
        <v>2.62</v>
      </c>
      <c r="AG326" s="40">
        <v>2.58</v>
      </c>
      <c r="AH326" s="40">
        <v>2.58</v>
      </c>
      <c r="AI326" s="40">
        <v>2.5299999999999998</v>
      </c>
      <c r="AJ326" s="40">
        <v>2.52</v>
      </c>
      <c r="AK326" s="40">
        <v>2.52</v>
      </c>
      <c r="AL326" s="40">
        <v>2.4900000000000002</v>
      </c>
      <c r="AM326" s="40">
        <v>2.54</v>
      </c>
      <c r="AN326" s="40">
        <v>2.5499999999999998</v>
      </c>
      <c r="AO326" s="40">
        <v>2.52</v>
      </c>
      <c r="AP326" s="40">
        <v>2.5099999999999998</v>
      </c>
      <c r="AQ326" s="40">
        <v>2.5299999999999998</v>
      </c>
      <c r="AR326" s="40">
        <v>-2.98</v>
      </c>
      <c r="AS326" s="40">
        <v>-6.9</v>
      </c>
      <c r="AT326" s="40">
        <v>-4.0999999999999996</v>
      </c>
      <c r="AU326" s="40">
        <v>-0.93</v>
      </c>
      <c r="AV326" s="40">
        <v>-2.87</v>
      </c>
      <c r="AW326" s="40">
        <v>-0.37</v>
      </c>
      <c r="AX326" s="40">
        <v>-1.1200000000000001</v>
      </c>
      <c r="AY326" s="40">
        <v>-4.38</v>
      </c>
      <c r="AZ326" s="40">
        <v>-4.57</v>
      </c>
      <c r="BA326" s="40">
        <v>-5.51</v>
      </c>
      <c r="BB326" s="40">
        <v>-6.35</v>
      </c>
      <c r="BC326" s="40">
        <v>-5.78</v>
      </c>
      <c r="BD326" s="40">
        <v>-5.04</v>
      </c>
      <c r="BE326" s="40">
        <v>-4.0999999999999996</v>
      </c>
      <c r="BF326" s="40">
        <v>-3.86</v>
      </c>
      <c r="BG326" s="40">
        <v>-4.42</v>
      </c>
      <c r="BH326" s="40">
        <v>-4.0999999999999996</v>
      </c>
      <c r="BI326" s="40">
        <v>-5.97</v>
      </c>
      <c r="BJ326" s="40">
        <v>-5.97</v>
      </c>
      <c r="BK326" s="40">
        <v>-6.15</v>
      </c>
      <c r="BL326" s="40">
        <v>-7.09</v>
      </c>
      <c r="BM326" s="40">
        <v>-7.09</v>
      </c>
      <c r="BN326" s="40">
        <v>-5.78</v>
      </c>
      <c r="BO326" s="40">
        <v>-6.62</v>
      </c>
      <c r="BP326" s="40">
        <v>-6.72</v>
      </c>
      <c r="BQ326" s="40">
        <v>-7.09</v>
      </c>
      <c r="BR326" s="40">
        <v>-6.34</v>
      </c>
      <c r="BS326" s="40">
        <v>2.5299999999999998</v>
      </c>
      <c r="BT326" s="47">
        <v>129437571.2242126</v>
      </c>
      <c r="BU326" s="47">
        <v>3230400</v>
      </c>
      <c r="BV326" s="47">
        <v>31048795</v>
      </c>
      <c r="BW326" s="48">
        <v>1.156486105177351E-2</v>
      </c>
    </row>
    <row r="327" spans="1:75" s="21" customFormat="1" x14ac:dyDescent="0.25">
      <c r="A327" s="40" t="s">
        <v>298</v>
      </c>
      <c r="B327" s="40" t="s">
        <v>159</v>
      </c>
      <c r="C327" s="40" t="s">
        <v>87</v>
      </c>
      <c r="D327" s="40" t="s">
        <v>98</v>
      </c>
      <c r="E327" s="40" t="s">
        <v>292</v>
      </c>
      <c r="F327" s="40" t="s">
        <v>88</v>
      </c>
      <c r="G327" s="41">
        <v>29.009435978085289</v>
      </c>
      <c r="H327" s="41">
        <v>-8.5923182489771754</v>
      </c>
      <c r="I327" s="41">
        <f>(N327-O327)/O327*100</f>
        <v>10.020040539760576</v>
      </c>
      <c r="J327" s="41" t="s">
        <v>89</v>
      </c>
      <c r="K327" s="41">
        <v>4.2399997711181641</v>
      </c>
      <c r="L327" s="41">
        <v>4.24</v>
      </c>
      <c r="M327" s="41">
        <v>5.4699997901916504</v>
      </c>
      <c r="N327" s="41">
        <v>5.4899997711181641</v>
      </c>
      <c r="O327" s="41">
        <v>4.9899997711181641</v>
      </c>
      <c r="P327" s="41">
        <v>5</v>
      </c>
      <c r="Q327" s="40">
        <v>5.49</v>
      </c>
      <c r="R327" s="40">
        <v>5.34</v>
      </c>
      <c r="S327" s="40">
        <v>5</v>
      </c>
      <c r="T327" s="40">
        <v>5</v>
      </c>
      <c r="U327" s="40">
        <v>5</v>
      </c>
      <c r="V327" s="40">
        <v>5</v>
      </c>
      <c r="W327" s="40">
        <v>5</v>
      </c>
      <c r="X327" s="40">
        <v>5</v>
      </c>
      <c r="Y327" s="40">
        <v>5</v>
      </c>
      <c r="Z327" s="40">
        <v>5</v>
      </c>
      <c r="AA327" s="40">
        <v>5</v>
      </c>
      <c r="AB327" s="40">
        <v>5</v>
      </c>
      <c r="AC327" s="40">
        <v>5</v>
      </c>
      <c r="AD327" s="40">
        <v>5</v>
      </c>
      <c r="AE327" s="40">
        <v>5</v>
      </c>
      <c r="AF327" s="40">
        <v>5</v>
      </c>
      <c r="AG327" s="40">
        <v>5</v>
      </c>
      <c r="AH327" s="40">
        <v>4.99</v>
      </c>
      <c r="AI327" s="40">
        <v>4.99</v>
      </c>
      <c r="AJ327" s="40">
        <v>4.99</v>
      </c>
      <c r="AK327" s="40">
        <v>4.99</v>
      </c>
      <c r="AL327" s="40">
        <v>4.99</v>
      </c>
      <c r="AM327" s="40">
        <v>4.99</v>
      </c>
      <c r="AN327" s="40">
        <v>5</v>
      </c>
      <c r="AO327" s="40">
        <v>5</v>
      </c>
      <c r="AP327" s="40">
        <v>5</v>
      </c>
      <c r="AQ327" s="40">
        <v>5</v>
      </c>
      <c r="AR327" s="40">
        <v>-1.92</v>
      </c>
      <c r="AS327" s="40">
        <v>-4.3</v>
      </c>
      <c r="AT327" s="40">
        <v>-8.7799999999999994</v>
      </c>
      <c r="AU327" s="40">
        <v>-8.7799999999999994</v>
      </c>
      <c r="AV327" s="40">
        <v>-8.7799999999999994</v>
      </c>
      <c r="AW327" s="40">
        <v>-8.7799999999999994</v>
      </c>
      <c r="AX327" s="40">
        <v>-8.7799999999999994</v>
      </c>
      <c r="AY327" s="40">
        <v>-8.7799999999999994</v>
      </c>
      <c r="AZ327" s="40">
        <v>-8.7799999999999994</v>
      </c>
      <c r="BA327" s="40">
        <v>-8.7799999999999994</v>
      </c>
      <c r="BB327" s="40">
        <v>-8.7799999999999994</v>
      </c>
      <c r="BC327" s="40">
        <v>-8.7799999999999994</v>
      </c>
      <c r="BD327" s="40">
        <v>-8.7799999999999994</v>
      </c>
      <c r="BE327" s="40">
        <v>-8.7799999999999994</v>
      </c>
      <c r="BF327" s="40">
        <v>-8.7799999999999994</v>
      </c>
      <c r="BG327" s="40">
        <v>-8.7799999999999994</v>
      </c>
      <c r="BH327" s="40">
        <v>-8.7799999999999994</v>
      </c>
      <c r="BI327" s="40">
        <v>-8.7799999999999994</v>
      </c>
      <c r="BJ327" s="40">
        <v>-8.7799999999999994</v>
      </c>
      <c r="BK327" s="40">
        <v>-8.7799999999999994</v>
      </c>
      <c r="BL327" s="40">
        <v>-8.7799999999999994</v>
      </c>
      <c r="BM327" s="40">
        <v>-8.7799999999999994</v>
      </c>
      <c r="BN327" s="40">
        <v>-8.7799999999999994</v>
      </c>
      <c r="BO327" s="40">
        <v>-8.59</v>
      </c>
      <c r="BP327" s="40">
        <v>-8.59</v>
      </c>
      <c r="BQ327" s="40">
        <v>-8.59</v>
      </c>
      <c r="BR327" s="40">
        <v>-8.59</v>
      </c>
      <c r="BS327" s="40">
        <v>4.99</v>
      </c>
      <c r="BT327" s="47">
        <v>29022396.686811451</v>
      </c>
      <c r="BU327" s="47">
        <v>4700</v>
      </c>
      <c r="BV327" s="47">
        <v>1472556</v>
      </c>
      <c r="BW327" s="48">
        <v>1.301138971964394E-3</v>
      </c>
    </row>
    <row r="328" spans="1:75" s="21" customFormat="1" x14ac:dyDescent="0.25">
      <c r="A328" s="40" t="s">
        <v>299</v>
      </c>
      <c r="B328" s="40" t="s">
        <v>131</v>
      </c>
      <c r="C328" s="40" t="s">
        <v>87</v>
      </c>
      <c r="D328" s="40" t="s">
        <v>98</v>
      </c>
      <c r="E328" s="40" t="s">
        <v>292</v>
      </c>
      <c r="F328" s="40" t="s">
        <v>88</v>
      </c>
      <c r="G328" s="41">
        <v>34.468094215721543</v>
      </c>
      <c r="H328" s="41">
        <v>-11.392408978994339</v>
      </c>
      <c r="I328" s="41">
        <f>(N328-O328)/O328*100</f>
        <v>26.171878565219291</v>
      </c>
      <c r="J328" s="41" t="s">
        <v>89</v>
      </c>
      <c r="K328" s="41">
        <v>2.3499999046325679</v>
      </c>
      <c r="L328" s="41">
        <v>1.87</v>
      </c>
      <c r="M328" s="41">
        <v>3.160000085830688</v>
      </c>
      <c r="N328" s="41">
        <v>3.2300000190734859</v>
      </c>
      <c r="O328" s="41">
        <v>2.559999942779541</v>
      </c>
      <c r="P328" s="41">
        <v>2.7999999523162842</v>
      </c>
      <c r="Q328" s="40">
        <v>3.23</v>
      </c>
      <c r="R328" s="40">
        <v>2.96</v>
      </c>
      <c r="S328" s="40">
        <v>2.94</v>
      </c>
      <c r="T328" s="40">
        <v>3</v>
      </c>
      <c r="U328" s="40">
        <v>3.16</v>
      </c>
      <c r="V328" s="40">
        <v>3.13</v>
      </c>
      <c r="W328" s="40">
        <v>3.1</v>
      </c>
      <c r="X328" s="40">
        <v>2.98</v>
      </c>
      <c r="Y328" s="40">
        <v>2.84</v>
      </c>
      <c r="Z328" s="40">
        <v>2.7</v>
      </c>
      <c r="AA328" s="40">
        <v>2.75</v>
      </c>
      <c r="AB328" s="40">
        <v>2.76</v>
      </c>
      <c r="AC328" s="40">
        <v>2.74</v>
      </c>
      <c r="AD328" s="40">
        <v>2.73</v>
      </c>
      <c r="AE328" s="40">
        <v>2.69</v>
      </c>
      <c r="AF328" s="40">
        <v>2.7</v>
      </c>
      <c r="AG328" s="40">
        <v>2.72</v>
      </c>
      <c r="AH328" s="40">
        <v>2.7</v>
      </c>
      <c r="AI328" s="40">
        <v>2.72</v>
      </c>
      <c r="AJ328" s="40">
        <v>2.67</v>
      </c>
      <c r="AK328" s="40">
        <v>2.67</v>
      </c>
      <c r="AL328" s="40">
        <v>2.66</v>
      </c>
      <c r="AM328" s="40">
        <v>2.72</v>
      </c>
      <c r="AN328" s="40">
        <v>2.79</v>
      </c>
      <c r="AO328" s="40">
        <v>2.84</v>
      </c>
      <c r="AP328" s="40">
        <v>2.81</v>
      </c>
      <c r="AQ328" s="40">
        <v>2.82</v>
      </c>
      <c r="AR328" s="40">
        <v>-9.81</v>
      </c>
      <c r="AS328" s="40">
        <v>-8.23</v>
      </c>
      <c r="AT328" s="40">
        <v>-7.28</v>
      </c>
      <c r="AU328" s="40">
        <v>-6.01</v>
      </c>
      <c r="AV328" s="40">
        <v>-6.01</v>
      </c>
      <c r="AW328" s="40">
        <v>-2.5299999999999998</v>
      </c>
      <c r="AX328" s="40">
        <v>-6.49</v>
      </c>
      <c r="AY328" s="40">
        <v>-10.44</v>
      </c>
      <c r="AZ328" s="40">
        <v>-16.14</v>
      </c>
      <c r="BA328" s="40">
        <v>-16.46</v>
      </c>
      <c r="BB328" s="40">
        <v>-13.69</v>
      </c>
      <c r="BC328" s="40">
        <v>-14.56</v>
      </c>
      <c r="BD328" s="40">
        <v>-14.08</v>
      </c>
      <c r="BE328" s="40">
        <v>-15.82</v>
      </c>
      <c r="BF328" s="40">
        <v>-16.46</v>
      </c>
      <c r="BG328" s="40">
        <v>-15.35</v>
      </c>
      <c r="BH328" s="40">
        <v>-15.82</v>
      </c>
      <c r="BI328" s="40">
        <v>-14.72</v>
      </c>
      <c r="BJ328" s="40">
        <v>-15.66</v>
      </c>
      <c r="BK328" s="40">
        <v>-16.61</v>
      </c>
      <c r="BL328" s="40">
        <v>-17.559999999999999</v>
      </c>
      <c r="BM328" s="40">
        <v>-16.61</v>
      </c>
      <c r="BN328" s="40">
        <v>-14.87</v>
      </c>
      <c r="BO328" s="40">
        <v>-12.82</v>
      </c>
      <c r="BP328" s="40">
        <v>-12.66</v>
      </c>
      <c r="BQ328" s="40">
        <v>-11.39</v>
      </c>
      <c r="BR328" s="40">
        <v>-11.71</v>
      </c>
      <c r="BS328" s="40">
        <v>2.63</v>
      </c>
      <c r="BT328" s="47">
        <v>396282970.76368332</v>
      </c>
      <c r="BU328" s="47">
        <v>53540700</v>
      </c>
      <c r="BV328" s="47">
        <v>104779322</v>
      </c>
      <c r="BW328" s="48">
        <v>2.456718511692603E-2</v>
      </c>
    </row>
    <row r="329" spans="1:75" s="21" customFormat="1" x14ac:dyDescent="0.25">
      <c r="A329" s="40" t="s">
        <v>300</v>
      </c>
      <c r="B329" s="40" t="s">
        <v>76</v>
      </c>
      <c r="C329" s="40" t="s">
        <v>87</v>
      </c>
      <c r="D329" s="40" t="s">
        <v>109</v>
      </c>
      <c r="E329" s="40" t="s">
        <v>292</v>
      </c>
      <c r="F329" s="40" t="s">
        <v>88</v>
      </c>
      <c r="G329" s="41">
        <v>45.161296139963333</v>
      </c>
      <c r="H329" s="41">
        <v>-17.777782487280501</v>
      </c>
      <c r="I329" s="41">
        <f>(N329-O329)/O329*100</f>
        <v>47.368427033968587</v>
      </c>
      <c r="J329" s="41" t="s">
        <v>89</v>
      </c>
      <c r="K329" s="41">
        <v>8.9899997711181641</v>
      </c>
      <c r="L329" s="41">
        <v>8.1</v>
      </c>
      <c r="M329" s="41">
        <v>13.05000019073486</v>
      </c>
      <c r="N329" s="41">
        <v>14.840000152587891</v>
      </c>
      <c r="O329" s="41">
        <v>10.069999694824221</v>
      </c>
      <c r="P329" s="41">
        <v>10.72999954223633</v>
      </c>
      <c r="Q329" s="40">
        <v>13.81</v>
      </c>
      <c r="R329" s="40">
        <v>13.9</v>
      </c>
      <c r="S329" s="40">
        <v>14.84</v>
      </c>
      <c r="T329" s="40">
        <v>13.62</v>
      </c>
      <c r="U329" s="40">
        <v>13.75</v>
      </c>
      <c r="V329" s="40">
        <v>12.98</v>
      </c>
      <c r="W329" s="40">
        <v>12.55</v>
      </c>
      <c r="X329" s="40">
        <v>12.85</v>
      </c>
      <c r="Y329" s="40">
        <v>12.67</v>
      </c>
      <c r="Z329" s="40">
        <v>12.62</v>
      </c>
      <c r="AA329" s="40">
        <v>12.49</v>
      </c>
      <c r="AB329" s="40">
        <v>12.19</v>
      </c>
      <c r="AC329" s="40">
        <v>11.59</v>
      </c>
      <c r="AD329" s="40">
        <v>11.33</v>
      </c>
      <c r="AE329" s="40">
        <v>10.9</v>
      </c>
      <c r="AF329" s="40">
        <v>10.73</v>
      </c>
      <c r="AG329" s="40">
        <v>10.91</v>
      </c>
      <c r="AH329" s="40">
        <v>12.93</v>
      </c>
      <c r="AI329" s="40">
        <v>13.37</v>
      </c>
      <c r="AJ329" s="40">
        <v>11.69</v>
      </c>
      <c r="AK329" s="40">
        <v>11.55</v>
      </c>
      <c r="AL329" s="40">
        <v>11.36</v>
      </c>
      <c r="AM329" s="40">
        <v>11.28</v>
      </c>
      <c r="AN329" s="40">
        <v>11.44</v>
      </c>
      <c r="AO329" s="40">
        <v>11.19</v>
      </c>
      <c r="AP329" s="40">
        <v>10.8</v>
      </c>
      <c r="AQ329" s="40">
        <v>10.89</v>
      </c>
      <c r="AR329" s="40">
        <v>3.68</v>
      </c>
      <c r="AS329" s="40">
        <v>-1.88</v>
      </c>
      <c r="AT329" s="40">
        <v>0.92</v>
      </c>
      <c r="AU329" s="40">
        <v>3.33</v>
      </c>
      <c r="AV329" s="40">
        <v>-1.69</v>
      </c>
      <c r="AW329" s="40">
        <v>-7.43</v>
      </c>
      <c r="AX329" s="40">
        <v>-6.05</v>
      </c>
      <c r="AY329" s="40">
        <v>-5.28</v>
      </c>
      <c r="AZ329" s="40">
        <v>-3.67</v>
      </c>
      <c r="BA329" s="40">
        <v>-5.98</v>
      </c>
      <c r="BB329" s="40">
        <v>-6.3</v>
      </c>
      <c r="BC329" s="40">
        <v>-13.02</v>
      </c>
      <c r="BD329" s="40">
        <v>-14.18</v>
      </c>
      <c r="BE329" s="40">
        <v>-16.5</v>
      </c>
      <c r="BF329" s="40">
        <v>-17.78</v>
      </c>
      <c r="BG329" s="40">
        <v>-20.149999999999999</v>
      </c>
      <c r="BH329" s="40">
        <v>-17.32</v>
      </c>
      <c r="BI329" s="40">
        <v>-3.04</v>
      </c>
      <c r="BJ329" s="40">
        <v>-12.57</v>
      </c>
      <c r="BK329" s="40">
        <v>-13.27</v>
      </c>
      <c r="BL329" s="40">
        <v>-16.170000000000002</v>
      </c>
      <c r="BM329" s="40">
        <v>-13.95</v>
      </c>
      <c r="BN329" s="40">
        <v>-14.38</v>
      </c>
      <c r="BO329" s="40">
        <v>-14.33</v>
      </c>
      <c r="BP329" s="40">
        <v>-17.28</v>
      </c>
      <c r="BQ329" s="40">
        <v>-17.850000000000001</v>
      </c>
      <c r="BR329" s="40">
        <v>-18.239999999999998</v>
      </c>
      <c r="BS329" s="40">
        <v>12</v>
      </c>
      <c r="BT329" s="47">
        <v>61047900.89225769</v>
      </c>
      <c r="BU329" s="47">
        <v>22578000</v>
      </c>
      <c r="BV329" s="47">
        <v>4004027</v>
      </c>
      <c r="BW329" s="48">
        <v>6.7691351731644173E-2</v>
      </c>
    </row>
    <row r="330" spans="1:75" s="21" customFormat="1" x14ac:dyDescent="0.25">
      <c r="A330" s="40" t="s">
        <v>301</v>
      </c>
      <c r="B330" s="40" t="s">
        <v>106</v>
      </c>
      <c r="C330" s="40" t="s">
        <v>87</v>
      </c>
      <c r="D330" s="40" t="s">
        <v>109</v>
      </c>
      <c r="E330" s="40" t="s">
        <v>292</v>
      </c>
      <c r="F330" s="40" t="s">
        <v>88</v>
      </c>
      <c r="G330" s="41">
        <v>57.773861235328418</v>
      </c>
      <c r="H330" s="41">
        <v>-11.086228601599521</v>
      </c>
      <c r="I330" s="41">
        <f>(N330-O330)/O330*100</f>
        <v>31.101806394805205</v>
      </c>
      <c r="J330" s="41" t="s">
        <v>89</v>
      </c>
      <c r="K330" s="41">
        <v>5.6599998474121094</v>
      </c>
      <c r="L330" s="41">
        <v>5.64</v>
      </c>
      <c r="M330" s="41">
        <v>8.9300003051757812</v>
      </c>
      <c r="N330" s="41">
        <v>9.3999996185302734</v>
      </c>
      <c r="O330" s="41">
        <v>7.1700000762939453</v>
      </c>
      <c r="P330" s="41">
        <v>7.940000057220459</v>
      </c>
      <c r="Q330" s="40">
        <v>9.0500000000000007</v>
      </c>
      <c r="R330" s="40">
        <v>8.19</v>
      </c>
      <c r="S330" s="40">
        <v>7.93</v>
      </c>
      <c r="T330" s="40">
        <v>8.0500000000000007</v>
      </c>
      <c r="U330" s="40">
        <v>8.27</v>
      </c>
      <c r="V330" s="40">
        <v>8</v>
      </c>
      <c r="W330" s="40">
        <v>7.54</v>
      </c>
      <c r="X330" s="40">
        <v>7.8</v>
      </c>
      <c r="Y330" s="40">
        <v>7.8</v>
      </c>
      <c r="Z330" s="40">
        <v>7.88</v>
      </c>
      <c r="AA330" s="40">
        <v>7.69</v>
      </c>
      <c r="AB330" s="40">
        <v>7.65</v>
      </c>
      <c r="AC330" s="40">
        <v>7.6</v>
      </c>
      <c r="AD330" s="40">
        <v>7.84</v>
      </c>
      <c r="AE330" s="40">
        <v>8</v>
      </c>
      <c r="AF330" s="40">
        <v>7.99</v>
      </c>
      <c r="AG330" s="40">
        <v>7.67</v>
      </c>
      <c r="AH330" s="40">
        <v>7.77</v>
      </c>
      <c r="AI330" s="40">
        <v>7.78</v>
      </c>
      <c r="AJ330" s="40">
        <v>7.82</v>
      </c>
      <c r="AK330" s="40">
        <v>7.91</v>
      </c>
      <c r="AL330" s="40">
        <v>8.73</v>
      </c>
      <c r="AM330" s="40">
        <v>8.34</v>
      </c>
      <c r="AN330" s="40">
        <v>8.2899999999999991</v>
      </c>
      <c r="AO330" s="40">
        <v>8.24</v>
      </c>
      <c r="AP330" s="40">
        <v>9.4</v>
      </c>
      <c r="AQ330" s="40">
        <v>8.67</v>
      </c>
      <c r="AR330" s="40">
        <v>-8.48</v>
      </c>
      <c r="AS330" s="40">
        <v>-10.81</v>
      </c>
      <c r="AT330" s="40">
        <v>-14.2</v>
      </c>
      <c r="AU330" s="40">
        <v>-12.56</v>
      </c>
      <c r="AV330" s="40">
        <v>-13.22</v>
      </c>
      <c r="AW330" s="40">
        <v>-18.37</v>
      </c>
      <c r="AX330" s="40">
        <v>-16.29</v>
      </c>
      <c r="AY330" s="40">
        <v>-14.81</v>
      </c>
      <c r="AZ330" s="40">
        <v>-12.99</v>
      </c>
      <c r="BA330" s="40">
        <v>-16.010000000000002</v>
      </c>
      <c r="BB330" s="40">
        <v>-15.23</v>
      </c>
      <c r="BC330" s="40">
        <v>-18.149999999999999</v>
      </c>
      <c r="BD330" s="40">
        <v>-15.68</v>
      </c>
      <c r="BE330" s="40">
        <v>-12.32</v>
      </c>
      <c r="BF330" s="40">
        <v>-13.21</v>
      </c>
      <c r="BG330" s="40">
        <v>-14.47</v>
      </c>
      <c r="BH330" s="40">
        <v>-15.57</v>
      </c>
      <c r="BI330" s="40">
        <v>-14.78</v>
      </c>
      <c r="BJ330" s="40">
        <v>-12.99</v>
      </c>
      <c r="BK330" s="40">
        <v>-15.79</v>
      </c>
      <c r="BL330" s="40">
        <v>-12.88</v>
      </c>
      <c r="BM330" s="40">
        <v>-6.83</v>
      </c>
      <c r="BN330" s="40">
        <v>-13.32</v>
      </c>
      <c r="BO330" s="40">
        <v>-8.8800000000000008</v>
      </c>
      <c r="BP330" s="40">
        <v>-8.06</v>
      </c>
      <c r="BQ330" s="40">
        <v>-5.12</v>
      </c>
      <c r="BR330" s="40">
        <v>-11.09</v>
      </c>
      <c r="BS330" s="40">
        <v>7.17</v>
      </c>
      <c r="BT330" s="47">
        <v>162974291.56951901</v>
      </c>
      <c r="BU330" s="47">
        <v>19584700</v>
      </c>
      <c r="BV330" s="47">
        <v>4075557</v>
      </c>
      <c r="BW330" s="48">
        <v>7.7475545060466583E-2</v>
      </c>
    </row>
    <row r="331" spans="1:75" s="21" customFormat="1" x14ac:dyDescent="0.25">
      <c r="A331" s="40" t="s">
        <v>304</v>
      </c>
      <c r="B331" s="40" t="s">
        <v>106</v>
      </c>
      <c r="C331" s="40" t="s">
        <v>87</v>
      </c>
      <c r="D331" s="40" t="s">
        <v>109</v>
      </c>
      <c r="E331" s="40" t="s">
        <v>305</v>
      </c>
      <c r="F331" s="40" t="s">
        <v>88</v>
      </c>
      <c r="G331" s="41">
        <v>21.875001164153201</v>
      </c>
      <c r="H331" s="41">
        <v>-8.717952417277008</v>
      </c>
      <c r="I331" s="41">
        <f>(N331-O331)/O331*100</f>
        <v>14.035087963905363</v>
      </c>
      <c r="J331" s="41" t="s">
        <v>89</v>
      </c>
      <c r="K331" s="41">
        <v>1.6000000238418579</v>
      </c>
      <c r="L331" s="41">
        <v>1.95</v>
      </c>
      <c r="M331" s="41">
        <v>1.950000047683716</v>
      </c>
      <c r="N331" s="41">
        <v>1.950000047683716</v>
      </c>
      <c r="O331" s="41">
        <v>1.7100000381469731</v>
      </c>
      <c r="P331" s="41">
        <v>1.779999971389771</v>
      </c>
      <c r="Q331" s="40">
        <v>1.95</v>
      </c>
      <c r="R331" s="40">
        <v>1.82</v>
      </c>
      <c r="S331" s="40">
        <v>1.84</v>
      </c>
      <c r="T331" s="40">
        <v>1.85</v>
      </c>
      <c r="U331" s="40">
        <v>1.83</v>
      </c>
      <c r="V331" s="40">
        <v>1.82</v>
      </c>
      <c r="W331" s="40">
        <v>1.81</v>
      </c>
      <c r="X331" s="40">
        <v>1.79</v>
      </c>
      <c r="Y331" s="40">
        <v>1.76</v>
      </c>
      <c r="Z331" s="40">
        <v>1.76</v>
      </c>
      <c r="AA331" s="40">
        <v>1.84</v>
      </c>
      <c r="AB331" s="40">
        <v>1.85</v>
      </c>
      <c r="AC331" s="40">
        <v>1.85</v>
      </c>
      <c r="AD331" s="40">
        <v>1.85</v>
      </c>
      <c r="AE331" s="40">
        <v>1.91</v>
      </c>
      <c r="AF331" s="40">
        <v>1.93</v>
      </c>
      <c r="AG331" s="40">
        <v>1.91</v>
      </c>
      <c r="AH331" s="40">
        <v>1.9</v>
      </c>
      <c r="AI331" s="40">
        <v>1.9</v>
      </c>
      <c r="AJ331" s="40">
        <v>1.9</v>
      </c>
      <c r="AK331" s="40">
        <v>1.88</v>
      </c>
      <c r="AL331" s="40">
        <v>1.88</v>
      </c>
      <c r="AM331" s="40">
        <v>1.86</v>
      </c>
      <c r="AN331" s="40">
        <v>1.88</v>
      </c>
      <c r="AO331" s="40">
        <v>1.81</v>
      </c>
      <c r="AP331" s="40">
        <v>1.78</v>
      </c>
      <c r="AQ331" s="40">
        <v>1.79</v>
      </c>
      <c r="AR331" s="40">
        <v>-8.2100000000000009</v>
      </c>
      <c r="AS331" s="40">
        <v>-7.86</v>
      </c>
      <c r="AT331" s="40">
        <v>-6.67</v>
      </c>
      <c r="AU331" s="40">
        <v>-6.75</v>
      </c>
      <c r="AV331" s="40">
        <v>-8.2100000000000009</v>
      </c>
      <c r="AW331" s="40">
        <v>-7.69</v>
      </c>
      <c r="AX331" s="40">
        <v>-8.9700000000000006</v>
      </c>
      <c r="AY331" s="40">
        <v>-10</v>
      </c>
      <c r="AZ331" s="40">
        <v>-10.34</v>
      </c>
      <c r="BA331" s="40">
        <v>-10.26</v>
      </c>
      <c r="BB331" s="40">
        <v>-6.41</v>
      </c>
      <c r="BC331" s="40">
        <v>-5.38</v>
      </c>
      <c r="BD331" s="40">
        <v>-5.64</v>
      </c>
      <c r="BE331" s="40">
        <v>-5.38</v>
      </c>
      <c r="BF331" s="40">
        <v>-2.31</v>
      </c>
      <c r="BG331" s="40">
        <v>-2.56</v>
      </c>
      <c r="BH331" s="40">
        <v>-5.13</v>
      </c>
      <c r="BI331" s="40">
        <v>-3.08</v>
      </c>
      <c r="BJ331" s="40">
        <v>-4.0999999999999996</v>
      </c>
      <c r="BK331" s="40">
        <v>-4.3600000000000003</v>
      </c>
      <c r="BL331" s="40">
        <v>-3.89</v>
      </c>
      <c r="BM331" s="40">
        <v>-6.67</v>
      </c>
      <c r="BN331" s="40">
        <v>-5.13</v>
      </c>
      <c r="BO331" s="40">
        <v>-8.2100000000000009</v>
      </c>
      <c r="BP331" s="40">
        <v>-8.77</v>
      </c>
      <c r="BQ331" s="40">
        <v>-8.4600000000000009</v>
      </c>
      <c r="BR331" s="40">
        <v>-9.74</v>
      </c>
      <c r="BS331" s="40">
        <v>1.74</v>
      </c>
      <c r="BT331" s="47">
        <v>143679123.51341251</v>
      </c>
      <c r="BU331" s="47">
        <v>5638900</v>
      </c>
      <c r="BV331" s="47">
        <v>43466980</v>
      </c>
      <c r="BW331" s="48">
        <v>1.8809427294005698E-2</v>
      </c>
    </row>
    <row r="332" spans="1:75" s="21" customFormat="1" x14ac:dyDescent="0.25">
      <c r="A332" s="40" t="s">
        <v>306</v>
      </c>
      <c r="B332" s="40" t="s">
        <v>106</v>
      </c>
      <c r="C332" s="40" t="s">
        <v>87</v>
      </c>
      <c r="D332" s="40" t="s">
        <v>125</v>
      </c>
      <c r="E332" s="40" t="s">
        <v>305</v>
      </c>
      <c r="F332" s="40" t="s">
        <v>88</v>
      </c>
      <c r="G332" s="41">
        <v>21.93548669924234</v>
      </c>
      <c r="H332" s="41">
        <v>-11.64021324208335</v>
      </c>
      <c r="I332" s="41">
        <f>(N332-O332)/O332*100</f>
        <v>59.74026617422399</v>
      </c>
      <c r="J332" s="41" t="s">
        <v>89</v>
      </c>
      <c r="K332" s="41">
        <v>1.549999952316284</v>
      </c>
      <c r="L332" s="41">
        <v>2.46</v>
      </c>
      <c r="M332" s="41">
        <v>1.889999985694885</v>
      </c>
      <c r="N332" s="41">
        <v>2.4600000381469731</v>
      </c>
      <c r="O332" s="41">
        <v>1.5399999618530269</v>
      </c>
      <c r="P332" s="41">
        <v>1.669999957084656</v>
      </c>
      <c r="Q332" s="40">
        <v>2.46</v>
      </c>
      <c r="R332" s="40">
        <v>2.25</v>
      </c>
      <c r="S332" s="40">
        <v>2.35</v>
      </c>
      <c r="T332" s="40">
        <v>2.1800000000000002</v>
      </c>
      <c r="U332" s="40">
        <v>2.2799999999999998</v>
      </c>
      <c r="V332" s="40">
        <v>2.27</v>
      </c>
      <c r="W332" s="40">
        <v>2.09</v>
      </c>
      <c r="X332" s="40">
        <v>1.94</v>
      </c>
      <c r="Y332" s="40">
        <v>1.93</v>
      </c>
      <c r="Z332" s="40">
        <v>2.1</v>
      </c>
      <c r="AA332" s="40">
        <v>2.08</v>
      </c>
      <c r="AB332" s="40">
        <v>1.97</v>
      </c>
      <c r="AC332" s="40">
        <v>2.04</v>
      </c>
      <c r="AD332" s="40">
        <v>1.99</v>
      </c>
      <c r="AE332" s="40">
        <v>1.98</v>
      </c>
      <c r="AF332" s="40">
        <v>1.93</v>
      </c>
      <c r="AG332" s="40">
        <v>1.85</v>
      </c>
      <c r="AH332" s="40">
        <v>1.87</v>
      </c>
      <c r="AI332" s="40">
        <v>1.86</v>
      </c>
      <c r="AJ332" s="40">
        <v>1.79</v>
      </c>
      <c r="AK332" s="40">
        <v>1.77</v>
      </c>
      <c r="AL332" s="40">
        <v>1.73</v>
      </c>
      <c r="AM332" s="40">
        <v>1.74</v>
      </c>
      <c r="AN332" s="40">
        <v>1.72</v>
      </c>
      <c r="AO332" s="40">
        <v>1.72</v>
      </c>
      <c r="AP332" s="40">
        <v>1.74</v>
      </c>
      <c r="AQ332" s="40">
        <v>1.68</v>
      </c>
      <c r="AR332" s="40">
        <v>17.36</v>
      </c>
      <c r="AS332" s="40">
        <v>12.7</v>
      </c>
      <c r="AT332" s="40">
        <v>11.64</v>
      </c>
      <c r="AU332" s="40">
        <v>12.55</v>
      </c>
      <c r="AV332" s="40">
        <v>16.989999999999998</v>
      </c>
      <c r="AW332" s="40">
        <v>10.52</v>
      </c>
      <c r="AX332" s="40">
        <v>-0.6</v>
      </c>
      <c r="AY332" s="40">
        <v>-4.76</v>
      </c>
      <c r="AZ332" s="40">
        <v>0</v>
      </c>
      <c r="BA332" s="40">
        <v>8.99</v>
      </c>
      <c r="BB332" s="40">
        <v>4.2300000000000004</v>
      </c>
      <c r="BC332" s="40">
        <v>3.17</v>
      </c>
      <c r="BD332" s="40">
        <v>4.76</v>
      </c>
      <c r="BE332" s="40">
        <v>2.91</v>
      </c>
      <c r="BF332" s="40">
        <v>1.1299999999999999</v>
      </c>
      <c r="BG332" s="40">
        <v>-3.17</v>
      </c>
      <c r="BH332" s="40">
        <v>-3.7</v>
      </c>
      <c r="BI332" s="40">
        <v>-2.38</v>
      </c>
      <c r="BJ332" s="40">
        <v>-5.75</v>
      </c>
      <c r="BK332" s="40">
        <v>-6.88</v>
      </c>
      <c r="BL332" s="40">
        <v>-15.28</v>
      </c>
      <c r="BM332" s="40">
        <v>-8.99</v>
      </c>
      <c r="BN332" s="40">
        <v>-8.99</v>
      </c>
      <c r="BO332" s="40">
        <v>-10.58</v>
      </c>
      <c r="BP332" s="40">
        <v>-9.4600000000000009</v>
      </c>
      <c r="BQ332" s="40">
        <v>-11.38</v>
      </c>
      <c r="BR332" s="40">
        <v>-12.69</v>
      </c>
      <c r="BS332" s="40">
        <v>1.68</v>
      </c>
      <c r="BT332" s="47">
        <v>237656158.20121771</v>
      </c>
      <c r="BU332" s="47">
        <v>242417900</v>
      </c>
      <c r="BV332" s="47">
        <v>52290968</v>
      </c>
      <c r="BW332" s="48">
        <v>0.27518549666167968</v>
      </c>
    </row>
    <row r="333" spans="1:75" s="21" customFormat="1" x14ac:dyDescent="0.25">
      <c r="A333" s="40" t="s">
        <v>308</v>
      </c>
      <c r="B333" s="40" t="s">
        <v>106</v>
      </c>
      <c r="C333" s="40" t="s">
        <v>87</v>
      </c>
      <c r="D333" s="40" t="s">
        <v>98</v>
      </c>
      <c r="E333" s="40" t="s">
        <v>305</v>
      </c>
      <c r="F333" s="40" t="s">
        <v>88</v>
      </c>
      <c r="G333" s="41">
        <v>30.476196855644812</v>
      </c>
      <c r="H333" s="41">
        <v>-24.087594289544398</v>
      </c>
      <c r="I333" s="41">
        <f>(N333-O333)/O333*100</f>
        <v>39.61353614039929</v>
      </c>
      <c r="J333" s="41" t="s">
        <v>89</v>
      </c>
      <c r="K333" s="41">
        <v>2.0999999046325679</v>
      </c>
      <c r="L333" s="41">
        <v>2.89</v>
      </c>
      <c r="M333" s="41">
        <v>2.7400000095367432</v>
      </c>
      <c r="N333" s="41">
        <v>2.8900001049041748</v>
      </c>
      <c r="O333" s="41">
        <v>2.0699999332427979</v>
      </c>
      <c r="P333" s="41">
        <v>2.0799999237060551</v>
      </c>
      <c r="Q333" s="40">
        <v>2.89</v>
      </c>
      <c r="R333" s="40">
        <v>2.73</v>
      </c>
      <c r="S333" s="40">
        <v>2.4300000000000002</v>
      </c>
      <c r="T333" s="40">
        <v>2.4300000000000002</v>
      </c>
      <c r="U333" s="40">
        <v>2.39</v>
      </c>
      <c r="V333" s="40">
        <v>2.35</v>
      </c>
      <c r="W333" s="40">
        <v>2.31</v>
      </c>
      <c r="X333" s="40">
        <v>2.2999999999999998</v>
      </c>
      <c r="Y333" s="40">
        <v>2.2599999999999998</v>
      </c>
      <c r="Z333" s="40">
        <v>2.21</v>
      </c>
      <c r="AA333" s="40">
        <v>2.2400000000000002</v>
      </c>
      <c r="AB333" s="40">
        <v>2.2400000000000002</v>
      </c>
      <c r="AC333" s="40">
        <v>2.2799999999999998</v>
      </c>
      <c r="AD333" s="40">
        <v>2.34</v>
      </c>
      <c r="AE333" s="40">
        <v>2.23</v>
      </c>
      <c r="AF333" s="40">
        <v>2.21</v>
      </c>
      <c r="AG333" s="40">
        <v>2.21</v>
      </c>
      <c r="AH333" s="40">
        <v>2.16</v>
      </c>
      <c r="AI333" s="40">
        <v>2.14</v>
      </c>
      <c r="AJ333" s="40">
        <v>2.13</v>
      </c>
      <c r="AK333" s="40">
        <v>2.17</v>
      </c>
      <c r="AL333" s="40">
        <v>2.16</v>
      </c>
      <c r="AM333" s="40">
        <v>2.15</v>
      </c>
      <c r="AN333" s="40">
        <v>2.14</v>
      </c>
      <c r="AO333" s="40">
        <v>2.16</v>
      </c>
      <c r="AP333" s="40">
        <v>2.1800000000000002</v>
      </c>
      <c r="AQ333" s="40">
        <v>2.14</v>
      </c>
      <c r="AR333" s="40">
        <v>-0.8</v>
      </c>
      <c r="AS333" s="40">
        <v>-7.3</v>
      </c>
      <c r="AT333" s="40">
        <v>-15.69</v>
      </c>
      <c r="AU333" s="40">
        <v>-14.59</v>
      </c>
      <c r="AV333" s="40">
        <v>-14.72</v>
      </c>
      <c r="AW333" s="40">
        <v>-17.149999999999999</v>
      </c>
      <c r="AX333" s="40">
        <v>-17.149999999999999</v>
      </c>
      <c r="AY333" s="40">
        <v>-19.34</v>
      </c>
      <c r="AZ333" s="40">
        <v>-20.07</v>
      </c>
      <c r="BA333" s="40">
        <v>-19.53</v>
      </c>
      <c r="BB333" s="40">
        <v>-19.34</v>
      </c>
      <c r="BC333" s="40">
        <v>-18.420000000000002</v>
      </c>
      <c r="BD333" s="40">
        <v>-17.09</v>
      </c>
      <c r="BE333" s="40">
        <v>-18.61</v>
      </c>
      <c r="BF333" s="40">
        <v>-20.25</v>
      </c>
      <c r="BG333" s="40">
        <v>-19.71</v>
      </c>
      <c r="BH333" s="40">
        <v>-21.72</v>
      </c>
      <c r="BI333" s="40">
        <v>-22.32</v>
      </c>
      <c r="BJ333" s="40">
        <v>-22.81</v>
      </c>
      <c r="BK333" s="40">
        <v>-23.18</v>
      </c>
      <c r="BL333" s="40">
        <v>-21.17</v>
      </c>
      <c r="BM333" s="40">
        <v>-21.9</v>
      </c>
      <c r="BN333" s="40">
        <v>-21.9</v>
      </c>
      <c r="BO333" s="40">
        <v>-22.83</v>
      </c>
      <c r="BP333" s="40">
        <v>-21.72</v>
      </c>
      <c r="BQ333" s="40">
        <v>-22.26</v>
      </c>
      <c r="BR333" s="40">
        <v>-24.15</v>
      </c>
      <c r="BS333" s="40">
        <v>2.1800000000000002</v>
      </c>
      <c r="BT333" s="47">
        <v>293097801.02014542</v>
      </c>
      <c r="BU333" s="47">
        <v>23577800</v>
      </c>
      <c r="BV333" s="47">
        <v>44483463</v>
      </c>
      <c r="BW333" s="48">
        <v>2.0678403567635908E-2</v>
      </c>
    </row>
    <row r="334" spans="1:75" s="21" customFormat="1" x14ac:dyDescent="0.25">
      <c r="A334" s="40" t="s">
        <v>309</v>
      </c>
      <c r="B334" s="40" t="s">
        <v>106</v>
      </c>
      <c r="C334" s="40" t="s">
        <v>87</v>
      </c>
      <c r="D334" s="40" t="s">
        <v>109</v>
      </c>
      <c r="E334" s="40" t="s">
        <v>305</v>
      </c>
      <c r="F334" s="40" t="s">
        <v>88</v>
      </c>
      <c r="G334" s="41">
        <v>31.19265172088447</v>
      </c>
      <c r="H334" s="41">
        <v>-2.7972002321830249</v>
      </c>
      <c r="I334" s="41">
        <f>(N334-O334)/O334*100</f>
        <v>32.20339085787954</v>
      </c>
      <c r="J334" s="41" t="s">
        <v>81</v>
      </c>
      <c r="K334" s="41">
        <v>1.0900000333786011</v>
      </c>
      <c r="L334" s="41">
        <v>1.56</v>
      </c>
      <c r="M334" s="41">
        <v>1.429999947547913</v>
      </c>
      <c r="N334" s="41">
        <v>1.559999942779541</v>
      </c>
      <c r="O334" s="41">
        <v>1.179999947547913</v>
      </c>
      <c r="P334" s="41">
        <v>1.389999985694885</v>
      </c>
      <c r="Q334" s="40">
        <v>1.49</v>
      </c>
      <c r="R334" s="40">
        <v>1.49</v>
      </c>
      <c r="S334" s="40">
        <v>1.56</v>
      </c>
      <c r="T334" s="40">
        <v>1.5</v>
      </c>
      <c r="U334" s="40">
        <v>1.44</v>
      </c>
      <c r="V334" s="40">
        <v>1.4</v>
      </c>
      <c r="W334" s="40">
        <v>1.38</v>
      </c>
      <c r="X334" s="40">
        <v>1.31</v>
      </c>
      <c r="Y334" s="40">
        <v>1.33</v>
      </c>
      <c r="Z334" s="40">
        <v>1.38</v>
      </c>
      <c r="AA334" s="40">
        <v>1.43</v>
      </c>
      <c r="AB334" s="40">
        <v>1.48</v>
      </c>
      <c r="AC334" s="40">
        <v>1.43</v>
      </c>
      <c r="AD334" s="40">
        <v>1.41</v>
      </c>
      <c r="AE334" s="40">
        <v>1.39</v>
      </c>
      <c r="AF334" s="40">
        <v>1.39</v>
      </c>
      <c r="AG334" s="40">
        <v>1.37</v>
      </c>
      <c r="AH334" s="40">
        <v>1.38</v>
      </c>
      <c r="AI334" s="40">
        <v>1.36</v>
      </c>
      <c r="AJ334" s="40">
        <v>1.35</v>
      </c>
      <c r="AK334" s="40">
        <v>1.33</v>
      </c>
      <c r="AL334" s="40">
        <v>1.32</v>
      </c>
      <c r="AM334" s="40">
        <v>1.34</v>
      </c>
      <c r="AN334" s="40">
        <v>1.36</v>
      </c>
      <c r="AO334" s="40">
        <v>1.4</v>
      </c>
      <c r="AP334" s="40">
        <v>1.39</v>
      </c>
      <c r="AQ334" s="40">
        <v>1.42</v>
      </c>
      <c r="AR334" s="40">
        <v>4.2</v>
      </c>
      <c r="AS334" s="40">
        <v>-1.05</v>
      </c>
      <c r="AT334" s="40">
        <v>2.8</v>
      </c>
      <c r="AU334" s="40">
        <v>0.01</v>
      </c>
      <c r="AV334" s="40">
        <v>-2.1</v>
      </c>
      <c r="AW334" s="40">
        <v>-7.7</v>
      </c>
      <c r="AX334" s="40">
        <v>-9.5299999999999994</v>
      </c>
      <c r="AY334" s="40">
        <v>-16.78</v>
      </c>
      <c r="AZ334" s="40">
        <v>-10.84</v>
      </c>
      <c r="BA334" s="40">
        <v>-3.85</v>
      </c>
      <c r="BB334" s="40">
        <v>-0.08</v>
      </c>
      <c r="BC334" s="40">
        <v>-0.35</v>
      </c>
      <c r="BD334" s="40">
        <v>-2.8</v>
      </c>
      <c r="BE334" s="40">
        <v>-3.85</v>
      </c>
      <c r="BF334" s="40">
        <v>-3.5</v>
      </c>
      <c r="BG334" s="40">
        <v>-5.13</v>
      </c>
      <c r="BH334" s="40">
        <v>-6.29</v>
      </c>
      <c r="BI334" s="40">
        <v>-6.16</v>
      </c>
      <c r="BJ334" s="40">
        <v>-6.99</v>
      </c>
      <c r="BK334" s="40">
        <v>-6.3</v>
      </c>
      <c r="BL334" s="40">
        <v>-8.18</v>
      </c>
      <c r="BM334" s="40">
        <v>-8.39</v>
      </c>
      <c r="BN334" s="40">
        <v>-6.3</v>
      </c>
      <c r="BO334" s="40">
        <v>-5.14</v>
      </c>
      <c r="BP334" s="40">
        <v>-6.29</v>
      </c>
      <c r="BQ334" s="40">
        <v>-3.49</v>
      </c>
      <c r="BR334" s="40">
        <v>-2.8</v>
      </c>
      <c r="BS334" s="40">
        <v>1.18</v>
      </c>
      <c r="BT334" s="47">
        <v>249073089.42405319</v>
      </c>
      <c r="BU334" s="47">
        <v>93597000</v>
      </c>
      <c r="BV334" s="47">
        <v>166976036</v>
      </c>
      <c r="BW334" s="48">
        <v>9.6742187603495386E-2</v>
      </c>
    </row>
    <row r="335" spans="1:75" s="21" customFormat="1" x14ac:dyDescent="0.25">
      <c r="A335" s="40" t="s">
        <v>275</v>
      </c>
      <c r="B335" s="40" t="s">
        <v>106</v>
      </c>
      <c r="C335" s="40" t="s">
        <v>87</v>
      </c>
      <c r="D335" s="40" t="s">
        <v>109</v>
      </c>
      <c r="E335" s="40" t="s">
        <v>305</v>
      </c>
      <c r="F335" s="40" t="s">
        <v>88</v>
      </c>
      <c r="G335" s="41">
        <v>39.090903475264987</v>
      </c>
      <c r="H335" s="41">
        <v>-13.071890994400279</v>
      </c>
      <c r="I335" s="41">
        <f>(N335-O335)/O335*100</f>
        <v>23.015870162538992</v>
      </c>
      <c r="J335" s="41" t="s">
        <v>89</v>
      </c>
      <c r="K335" s="41">
        <v>1.1000000238418579</v>
      </c>
      <c r="L335" s="41">
        <v>1.55</v>
      </c>
      <c r="M335" s="41">
        <v>1.529999971389771</v>
      </c>
      <c r="N335" s="41">
        <v>1.549999952316284</v>
      </c>
      <c r="O335" s="41">
        <v>1.2599999904632571</v>
      </c>
      <c r="P335" s="41">
        <v>1.330000042915344</v>
      </c>
      <c r="Q335" s="40">
        <v>1.53</v>
      </c>
      <c r="R335" s="40">
        <v>1.45</v>
      </c>
      <c r="S335" s="40">
        <v>1.55</v>
      </c>
      <c r="T335" s="40">
        <v>1.43</v>
      </c>
      <c r="U335" s="40">
        <v>1.41</v>
      </c>
      <c r="V335" s="40">
        <v>1.45</v>
      </c>
      <c r="W335" s="40">
        <v>1.37</v>
      </c>
      <c r="X335" s="40">
        <v>1.33</v>
      </c>
      <c r="Y335" s="40">
        <v>1.32</v>
      </c>
      <c r="Z335" s="40">
        <v>1.34</v>
      </c>
      <c r="AA335" s="40">
        <v>1.35</v>
      </c>
      <c r="AB335" s="40">
        <v>1.35</v>
      </c>
      <c r="AC335" s="40">
        <v>1.35</v>
      </c>
      <c r="AD335" s="40">
        <v>1.34</v>
      </c>
      <c r="AE335" s="40">
        <v>1.35</v>
      </c>
      <c r="AF335" s="40">
        <v>1.36</v>
      </c>
      <c r="AG335" s="40">
        <v>1.34</v>
      </c>
      <c r="AH335" s="40">
        <v>1.35</v>
      </c>
      <c r="AI335" s="40">
        <v>1.33</v>
      </c>
      <c r="AJ335" s="40">
        <v>1.33</v>
      </c>
      <c r="AK335" s="40">
        <v>1.32</v>
      </c>
      <c r="AL335" s="40">
        <v>1.31</v>
      </c>
      <c r="AM335" s="40">
        <v>1.3</v>
      </c>
      <c r="AN335" s="40">
        <v>1.31</v>
      </c>
      <c r="AO335" s="40">
        <v>1.34</v>
      </c>
      <c r="AP335" s="40">
        <v>1.35</v>
      </c>
      <c r="AQ335" s="40">
        <v>1.35</v>
      </c>
      <c r="AR335" s="40">
        <v>-5.88</v>
      </c>
      <c r="AS335" s="40">
        <v>-7.52</v>
      </c>
      <c r="AT335" s="40">
        <v>-6.54</v>
      </c>
      <c r="AU335" s="40">
        <v>-9.16</v>
      </c>
      <c r="AV335" s="40">
        <v>-7.85</v>
      </c>
      <c r="AW335" s="40">
        <v>-10.78</v>
      </c>
      <c r="AX335" s="40">
        <v>-15.03</v>
      </c>
      <c r="AY335" s="40">
        <v>-16.34</v>
      </c>
      <c r="AZ335" s="40">
        <v>-16.329999999999998</v>
      </c>
      <c r="BA335" s="40">
        <v>-12.48</v>
      </c>
      <c r="BB335" s="40">
        <v>-13.07</v>
      </c>
      <c r="BC335" s="40">
        <v>-12.09</v>
      </c>
      <c r="BD335" s="40">
        <v>-13.07</v>
      </c>
      <c r="BE335" s="40">
        <v>-12.42</v>
      </c>
      <c r="BF335" s="40">
        <v>-12.42</v>
      </c>
      <c r="BG335" s="40">
        <v>-13.32</v>
      </c>
      <c r="BH335" s="40">
        <v>-12.75</v>
      </c>
      <c r="BI335" s="40">
        <v>-13.71</v>
      </c>
      <c r="BJ335" s="40">
        <v>-13.4</v>
      </c>
      <c r="BK335" s="40">
        <v>-14.05</v>
      </c>
      <c r="BL335" s="40">
        <v>-14.77</v>
      </c>
      <c r="BM335" s="40">
        <v>-16.07</v>
      </c>
      <c r="BN335" s="40">
        <v>-15.03</v>
      </c>
      <c r="BO335" s="40">
        <v>-14.5</v>
      </c>
      <c r="BP335" s="40">
        <v>-13.07</v>
      </c>
      <c r="BQ335" s="40">
        <v>-11.77</v>
      </c>
      <c r="BR335" s="40">
        <v>-13.08</v>
      </c>
      <c r="BS335" s="40">
        <v>1.26</v>
      </c>
      <c r="BT335" s="47">
        <v>92416894.271850586</v>
      </c>
      <c r="BU335" s="47">
        <v>45611900</v>
      </c>
      <c r="BV335" s="47">
        <v>45930566</v>
      </c>
      <c r="BW335" s="48">
        <v>3.2660625170610788E-2</v>
      </c>
    </row>
    <row r="336" spans="1:75" s="21" customFormat="1" x14ac:dyDescent="0.25">
      <c r="A336" s="40" t="s">
        <v>310</v>
      </c>
      <c r="B336" s="40" t="s">
        <v>76</v>
      </c>
      <c r="C336" s="40" t="s">
        <v>87</v>
      </c>
      <c r="D336" s="40" t="s">
        <v>109</v>
      </c>
      <c r="E336" s="40" t="s">
        <v>305</v>
      </c>
      <c r="F336" s="40" t="s">
        <v>88</v>
      </c>
      <c r="G336" s="41">
        <v>61.891119768718951</v>
      </c>
      <c r="H336" s="41">
        <v>-36.991152518767763</v>
      </c>
      <c r="I336" s="41">
        <f>(N336-O336)/O336*100</f>
        <v>60.96866412303703</v>
      </c>
      <c r="J336" s="41" t="s">
        <v>89</v>
      </c>
      <c r="K336" s="41">
        <v>3.4900000095367432</v>
      </c>
      <c r="L336" s="41">
        <v>5.65</v>
      </c>
      <c r="M336" s="41">
        <v>5.6500000953674316</v>
      </c>
      <c r="N336" s="41">
        <v>5.6500000953674316</v>
      </c>
      <c r="O336" s="41">
        <v>3.5099999904632568</v>
      </c>
      <c r="P336" s="41">
        <v>3.559999942779541</v>
      </c>
      <c r="Q336" s="40">
        <v>5.65</v>
      </c>
      <c r="R336" s="40">
        <v>4.9400000000000004</v>
      </c>
      <c r="S336" s="40">
        <v>5.48</v>
      </c>
      <c r="T336" s="40">
        <v>4.6399999999999997</v>
      </c>
      <c r="U336" s="40">
        <v>4.7</v>
      </c>
      <c r="V336" s="40">
        <v>4.22</v>
      </c>
      <c r="W336" s="40">
        <v>3.97</v>
      </c>
      <c r="X336" s="40">
        <v>3.95</v>
      </c>
      <c r="Y336" s="40">
        <v>3.95</v>
      </c>
      <c r="Z336" s="40">
        <v>3.82</v>
      </c>
      <c r="AA336" s="40">
        <v>3.9</v>
      </c>
      <c r="AB336" s="40">
        <v>4.0999999999999996</v>
      </c>
      <c r="AC336" s="40">
        <v>4.03</v>
      </c>
      <c r="AD336" s="40">
        <v>4.07</v>
      </c>
      <c r="AE336" s="40">
        <v>4</v>
      </c>
      <c r="AF336" s="40">
        <v>3.96</v>
      </c>
      <c r="AG336" s="40">
        <v>3.93</v>
      </c>
      <c r="AH336" s="40">
        <v>3.79</v>
      </c>
      <c r="AI336" s="40">
        <v>3.84</v>
      </c>
      <c r="AJ336" s="40">
        <v>3.9</v>
      </c>
      <c r="AK336" s="40">
        <v>3.87</v>
      </c>
      <c r="AL336" s="40">
        <v>3.81</v>
      </c>
      <c r="AM336" s="40">
        <v>3.77</v>
      </c>
      <c r="AN336" s="40">
        <v>3.69</v>
      </c>
      <c r="AO336" s="40">
        <v>3.65</v>
      </c>
      <c r="AP336" s="40">
        <v>3.68</v>
      </c>
      <c r="AQ336" s="40">
        <v>3.63</v>
      </c>
      <c r="AR336" s="40">
        <v>-16.46</v>
      </c>
      <c r="AS336" s="40">
        <v>-13.81</v>
      </c>
      <c r="AT336" s="40">
        <v>-21.77</v>
      </c>
      <c r="AU336" s="40">
        <v>-23.19</v>
      </c>
      <c r="AV336" s="40">
        <v>-25.16</v>
      </c>
      <c r="AW336" s="40">
        <v>-33.630000000000003</v>
      </c>
      <c r="AX336" s="40">
        <v>-34.340000000000003</v>
      </c>
      <c r="AY336" s="40">
        <v>-30.25</v>
      </c>
      <c r="AZ336" s="40">
        <v>-33.630000000000003</v>
      </c>
      <c r="BA336" s="40">
        <v>-32.880000000000003</v>
      </c>
      <c r="BB336" s="40">
        <v>-32.74</v>
      </c>
      <c r="BC336" s="40">
        <v>-28.14</v>
      </c>
      <c r="BD336" s="40">
        <v>-31.68</v>
      </c>
      <c r="BE336" s="40">
        <v>-31.15</v>
      </c>
      <c r="BF336" s="40">
        <v>-29.73</v>
      </c>
      <c r="BG336" s="40">
        <v>-30.44</v>
      </c>
      <c r="BH336" s="40">
        <v>-33.270000000000003</v>
      </c>
      <c r="BI336" s="40">
        <v>-33.450000000000003</v>
      </c>
      <c r="BJ336" s="40">
        <v>-32.57</v>
      </c>
      <c r="BK336" s="40">
        <v>-34.07</v>
      </c>
      <c r="BL336" s="40">
        <v>-33.81</v>
      </c>
      <c r="BM336" s="40">
        <v>-34.51</v>
      </c>
      <c r="BN336" s="40">
        <v>-34.979999999999997</v>
      </c>
      <c r="BO336" s="40">
        <v>-36.08</v>
      </c>
      <c r="BP336" s="40">
        <v>-35.39</v>
      </c>
      <c r="BQ336" s="40">
        <v>-37.700000000000003</v>
      </c>
      <c r="BR336" s="40">
        <v>-36.99</v>
      </c>
      <c r="BS336" s="40">
        <v>3.65</v>
      </c>
      <c r="BT336" s="47">
        <v>11263727.190122601</v>
      </c>
      <c r="BU336" s="47">
        <v>3025900</v>
      </c>
      <c r="BV336" s="47">
        <v>1348396</v>
      </c>
      <c r="BW336" s="48">
        <v>1.9698960839397331E-2</v>
      </c>
    </row>
    <row r="337" spans="1:75" s="21" customFormat="1" x14ac:dyDescent="0.25">
      <c r="A337" s="40" t="s">
        <v>311</v>
      </c>
      <c r="B337" s="40" t="s">
        <v>131</v>
      </c>
      <c r="C337" s="40" t="s">
        <v>87</v>
      </c>
      <c r="D337" s="40" t="s">
        <v>98</v>
      </c>
      <c r="E337" s="40" t="s">
        <v>305</v>
      </c>
      <c r="F337" s="40" t="s">
        <v>88</v>
      </c>
      <c r="G337" s="41">
        <v>62.06896079233892</v>
      </c>
      <c r="H337" s="41">
        <v>-12.76595402900776</v>
      </c>
      <c r="I337" s="41">
        <f>(N337-O337)/O337*100</f>
        <v>29.437233056334289</v>
      </c>
      <c r="J337" s="41" t="s">
        <v>89</v>
      </c>
      <c r="K337" s="41">
        <v>1.7400000095367429</v>
      </c>
      <c r="L337" s="41">
        <v>2.99</v>
      </c>
      <c r="M337" s="41">
        <v>2.8199999332427979</v>
      </c>
      <c r="N337" s="41">
        <v>2.9900000095367432</v>
      </c>
      <c r="O337" s="41">
        <v>2.309999942779541</v>
      </c>
      <c r="P337" s="41">
        <v>2.4600000381469731</v>
      </c>
      <c r="Q337" s="40">
        <v>2.92</v>
      </c>
      <c r="R337" s="40">
        <v>2.97</v>
      </c>
      <c r="S337" s="40">
        <v>2.89</v>
      </c>
      <c r="T337" s="40">
        <v>2.72</v>
      </c>
      <c r="U337" s="40">
        <v>2.79</v>
      </c>
      <c r="V337" s="40">
        <v>2.81</v>
      </c>
      <c r="W337" s="40">
        <v>2.67</v>
      </c>
      <c r="X337" s="40">
        <v>2.62</v>
      </c>
      <c r="Y337" s="40">
        <v>2.62</v>
      </c>
      <c r="Z337" s="40">
        <v>2.69</v>
      </c>
      <c r="AA337" s="40">
        <v>2.68</v>
      </c>
      <c r="AB337" s="40">
        <v>2.74</v>
      </c>
      <c r="AC337" s="40">
        <v>2.85</v>
      </c>
      <c r="AD337" s="40">
        <v>2.8</v>
      </c>
      <c r="AE337" s="40">
        <v>2.75</v>
      </c>
      <c r="AF337" s="40">
        <v>2.72</v>
      </c>
      <c r="AG337" s="40">
        <v>2.68</v>
      </c>
      <c r="AH337" s="40">
        <v>2.72</v>
      </c>
      <c r="AI337" s="40">
        <v>2.71</v>
      </c>
      <c r="AJ337" s="40">
        <v>2.66</v>
      </c>
      <c r="AK337" s="40">
        <v>2.6</v>
      </c>
      <c r="AL337" s="40">
        <v>2.62</v>
      </c>
      <c r="AM337" s="40">
        <v>2.62</v>
      </c>
      <c r="AN337" s="40">
        <v>2.56</v>
      </c>
      <c r="AO337" s="40">
        <v>2.48</v>
      </c>
      <c r="AP337" s="40">
        <v>2.4300000000000002</v>
      </c>
      <c r="AQ337" s="40">
        <v>2.52</v>
      </c>
      <c r="AR337" s="40">
        <v>-6.36</v>
      </c>
      <c r="AS337" s="40">
        <v>5.14</v>
      </c>
      <c r="AT337" s="40">
        <v>-4.08</v>
      </c>
      <c r="AU337" s="40">
        <v>-7.09</v>
      </c>
      <c r="AV337" s="40">
        <v>-1.42</v>
      </c>
      <c r="AW337" s="40">
        <v>-5.67</v>
      </c>
      <c r="AX337" s="40">
        <v>-9.0399999999999991</v>
      </c>
      <c r="AY337" s="40">
        <v>-8.15</v>
      </c>
      <c r="AZ337" s="40">
        <v>-9.75</v>
      </c>
      <c r="BA337" s="40">
        <v>-5.4</v>
      </c>
      <c r="BB337" s="40">
        <v>-7.1</v>
      </c>
      <c r="BC337" s="40">
        <v>-3.01</v>
      </c>
      <c r="BD337" s="40">
        <v>-1.77</v>
      </c>
      <c r="BE337" s="40">
        <v>-4.6100000000000003</v>
      </c>
      <c r="BF337" s="40">
        <v>-4.78</v>
      </c>
      <c r="BG337" s="40">
        <v>-6.03</v>
      </c>
      <c r="BH337" s="40">
        <v>-5.76</v>
      </c>
      <c r="BI337" s="40">
        <v>-4.5999999999999996</v>
      </c>
      <c r="BJ337" s="40">
        <v>-6.38</v>
      </c>
      <c r="BK337" s="40">
        <v>-7.84</v>
      </c>
      <c r="BL337" s="40">
        <v>-9.2200000000000006</v>
      </c>
      <c r="BM337" s="40">
        <v>-7.25</v>
      </c>
      <c r="BN337" s="40">
        <v>-9.4</v>
      </c>
      <c r="BO337" s="40">
        <v>-13.12</v>
      </c>
      <c r="BP337" s="40">
        <v>-14.89</v>
      </c>
      <c r="BQ337" s="40">
        <v>-14.68</v>
      </c>
      <c r="BR337" s="40">
        <v>-12.41</v>
      </c>
      <c r="BS337" s="40">
        <v>2.46</v>
      </c>
      <c r="BT337" s="47">
        <v>261110561.81879041</v>
      </c>
      <c r="BU337" s="47">
        <v>45116600</v>
      </c>
      <c r="BV337" s="47">
        <v>88384997</v>
      </c>
      <c r="BW337" s="48">
        <v>2.083965675758296E-2</v>
      </c>
    </row>
    <row r="338" spans="1:75" s="21" customFormat="1" x14ac:dyDescent="0.25">
      <c r="A338" s="40" t="s">
        <v>112</v>
      </c>
      <c r="B338" s="40" t="s">
        <v>106</v>
      </c>
      <c r="C338" s="40" t="s">
        <v>113</v>
      </c>
      <c r="D338" s="40" t="s">
        <v>98</v>
      </c>
      <c r="E338" s="40" t="s">
        <v>305</v>
      </c>
      <c r="F338" s="40" t="s">
        <v>88</v>
      </c>
      <c r="G338" s="41">
        <v>88.184442264501072</v>
      </c>
      <c r="H338" s="41">
        <v>-24.400202632666861</v>
      </c>
      <c r="I338" s="41">
        <f>(N338-O338)/O338*100</f>
        <v>53.237408788596262</v>
      </c>
      <c r="J338" s="41" t="s">
        <v>89</v>
      </c>
      <c r="K338" s="41">
        <v>10.409999847412109</v>
      </c>
      <c r="L338" s="41">
        <v>21.3</v>
      </c>
      <c r="M338" s="41">
        <v>19.590000152587891</v>
      </c>
      <c r="N338" s="41">
        <v>21.29999923706055</v>
      </c>
      <c r="O338" s="41">
        <v>13.89999961853027</v>
      </c>
      <c r="P338" s="41">
        <v>14.810000419616699</v>
      </c>
      <c r="Q338" s="40">
        <v>21.3</v>
      </c>
      <c r="R338" s="40">
        <v>19.77</v>
      </c>
      <c r="S338" s="40">
        <v>19.53</v>
      </c>
      <c r="T338" s="40">
        <v>17.350000000000001</v>
      </c>
      <c r="U338" s="40">
        <v>17.440000000000001</v>
      </c>
      <c r="V338" s="40">
        <v>16.75</v>
      </c>
      <c r="W338" s="40">
        <v>17</v>
      </c>
      <c r="X338" s="40">
        <v>17.239999999999998</v>
      </c>
      <c r="Y338" s="40">
        <v>16.72</v>
      </c>
      <c r="Z338" s="40">
        <v>16.72</v>
      </c>
      <c r="AA338" s="40">
        <v>16.5</v>
      </c>
      <c r="AB338" s="40">
        <v>18.36</v>
      </c>
      <c r="AC338" s="40">
        <v>18.05</v>
      </c>
      <c r="AD338" s="40">
        <v>17.55</v>
      </c>
      <c r="AE338" s="40">
        <v>17.5</v>
      </c>
      <c r="AF338" s="40">
        <v>17</v>
      </c>
      <c r="AG338" s="40">
        <v>17.100000000000001</v>
      </c>
      <c r="AH338" s="40">
        <v>17</v>
      </c>
      <c r="AI338" s="40">
        <v>16.7</v>
      </c>
      <c r="AJ338" s="40">
        <v>16.3</v>
      </c>
      <c r="AK338" s="40">
        <v>15.28</v>
      </c>
      <c r="AL338" s="40">
        <v>14.6</v>
      </c>
      <c r="AM338" s="40">
        <v>15.25</v>
      </c>
      <c r="AN338" s="40">
        <v>14.93</v>
      </c>
      <c r="AO338" s="40">
        <v>14.84</v>
      </c>
      <c r="AP338" s="40">
        <v>15.5</v>
      </c>
      <c r="AQ338" s="40">
        <v>15.48</v>
      </c>
      <c r="AR338" s="40">
        <v>-1.31</v>
      </c>
      <c r="AS338" s="40">
        <v>-4.8499999999999996</v>
      </c>
      <c r="AT338" s="40">
        <v>-11.03</v>
      </c>
      <c r="AU338" s="40">
        <v>-15.88</v>
      </c>
      <c r="AV338" s="40">
        <v>-15.26</v>
      </c>
      <c r="AW338" s="40">
        <v>-18.79</v>
      </c>
      <c r="AX338" s="40">
        <v>-13.22</v>
      </c>
      <c r="AY338" s="40">
        <v>-14.87</v>
      </c>
      <c r="AZ338" s="40">
        <v>-16.690000000000001</v>
      </c>
      <c r="BA338" s="40">
        <v>-17.41</v>
      </c>
      <c r="BB338" s="40">
        <v>-17.559999999999999</v>
      </c>
      <c r="BC338" s="40">
        <v>-9.85</v>
      </c>
      <c r="BD338" s="40">
        <v>-11.89</v>
      </c>
      <c r="BE338" s="40">
        <v>-11.43</v>
      </c>
      <c r="BF338" s="40">
        <v>-14.24</v>
      </c>
      <c r="BG338" s="40">
        <v>-15.26</v>
      </c>
      <c r="BH338" s="40">
        <v>-13.53</v>
      </c>
      <c r="BI338" s="40">
        <v>-14.8</v>
      </c>
      <c r="BJ338" s="40">
        <v>-16.79</v>
      </c>
      <c r="BK338" s="40">
        <v>-22</v>
      </c>
      <c r="BL338" s="40">
        <v>-26.7</v>
      </c>
      <c r="BM338" s="40">
        <v>-28.48</v>
      </c>
      <c r="BN338" s="40">
        <v>-24.04</v>
      </c>
      <c r="BO338" s="40">
        <v>-25.78</v>
      </c>
      <c r="BP338" s="40">
        <v>-25.17</v>
      </c>
      <c r="BQ338" s="40">
        <v>-22.97</v>
      </c>
      <c r="BR338" s="40">
        <v>-23.75</v>
      </c>
      <c r="BS338" s="40">
        <v>15.7</v>
      </c>
      <c r="BT338" s="47">
        <v>87242498.479537964</v>
      </c>
      <c r="BU338" s="47">
        <v>26592200</v>
      </c>
      <c r="BV338" s="47">
        <v>3561691</v>
      </c>
      <c r="BW338" s="48">
        <v>0.1379603115486436</v>
      </c>
    </row>
    <row r="339" spans="1:75" s="21" customFormat="1" x14ac:dyDescent="0.25">
      <c r="A339" s="40" t="s">
        <v>313</v>
      </c>
      <c r="B339" s="40" t="s">
        <v>83</v>
      </c>
      <c r="C339" s="40" t="s">
        <v>87</v>
      </c>
      <c r="D339" s="40" t="s">
        <v>122</v>
      </c>
      <c r="E339" s="40" t="s">
        <v>314</v>
      </c>
      <c r="F339" s="40" t="s">
        <v>88</v>
      </c>
      <c r="G339" s="41">
        <v>21.100918534889441</v>
      </c>
      <c r="H339" s="41">
        <v>-12.12121814188307</v>
      </c>
      <c r="I339" s="41">
        <f>(N339-O339)/O339*100</f>
        <v>21.428572188834725</v>
      </c>
      <c r="J339" s="41" t="s">
        <v>89</v>
      </c>
      <c r="K339" s="41">
        <v>1.0900000333786011</v>
      </c>
      <c r="L339" s="41">
        <v>1.1499999999999999</v>
      </c>
      <c r="M339" s="41">
        <v>1.320000052452087</v>
      </c>
      <c r="N339" s="41">
        <v>1.360000014305115</v>
      </c>
      <c r="O339" s="41">
        <v>1.120000004768372</v>
      </c>
      <c r="P339" s="41">
        <v>1.1599999666213989</v>
      </c>
      <c r="Q339" s="40">
        <v>1.36</v>
      </c>
      <c r="R339" s="40">
        <v>1.27</v>
      </c>
      <c r="S339" s="40">
        <v>1.25</v>
      </c>
      <c r="T339" s="40">
        <v>1.22</v>
      </c>
      <c r="U339" s="40">
        <v>1.18</v>
      </c>
      <c r="V339" s="40">
        <v>1.23</v>
      </c>
      <c r="W339" s="40">
        <v>1.21</v>
      </c>
      <c r="X339" s="40">
        <v>1.19</v>
      </c>
      <c r="Y339" s="40">
        <v>1.18</v>
      </c>
      <c r="Z339" s="40">
        <v>1.19</v>
      </c>
      <c r="AA339" s="40">
        <v>1.2</v>
      </c>
      <c r="AB339" s="40">
        <v>1.17</v>
      </c>
      <c r="AC339" s="40">
        <v>1.19</v>
      </c>
      <c r="AD339" s="40">
        <v>1.17</v>
      </c>
      <c r="AE339" s="40">
        <v>1.1599999999999999</v>
      </c>
      <c r="AF339" s="40">
        <v>1.17</v>
      </c>
      <c r="AG339" s="40">
        <v>1.17</v>
      </c>
      <c r="AH339" s="40">
        <v>1.1599999999999999</v>
      </c>
      <c r="AI339" s="40">
        <v>1.1599999999999999</v>
      </c>
      <c r="AJ339" s="40">
        <v>1.1499999999999999</v>
      </c>
      <c r="AK339" s="40">
        <v>1.1499999999999999</v>
      </c>
      <c r="AL339" s="40">
        <v>1.1499999999999999</v>
      </c>
      <c r="AM339" s="40">
        <v>1.1499999999999999</v>
      </c>
      <c r="AN339" s="40">
        <v>1.1499999999999999</v>
      </c>
      <c r="AO339" s="40">
        <v>1.17</v>
      </c>
      <c r="AP339" s="40">
        <v>1.1599999999999999</v>
      </c>
      <c r="AQ339" s="40">
        <v>1.1599999999999999</v>
      </c>
      <c r="AR339" s="40">
        <v>-5.3</v>
      </c>
      <c r="AS339" s="40">
        <v>-6.82</v>
      </c>
      <c r="AT339" s="40">
        <v>-8.33</v>
      </c>
      <c r="AU339" s="40">
        <v>-12.36</v>
      </c>
      <c r="AV339" s="40">
        <v>-13.64</v>
      </c>
      <c r="AW339" s="40">
        <v>-9.85</v>
      </c>
      <c r="AX339" s="40">
        <v>-12.12</v>
      </c>
      <c r="AY339" s="40">
        <v>-11.36</v>
      </c>
      <c r="AZ339" s="40">
        <v>-14.39</v>
      </c>
      <c r="BA339" s="40">
        <v>-10.61</v>
      </c>
      <c r="BB339" s="40">
        <v>-11.36</v>
      </c>
      <c r="BC339" s="40">
        <v>-11.96</v>
      </c>
      <c r="BD339" s="40">
        <v>-10.89</v>
      </c>
      <c r="BE339" s="40">
        <v>-12.28</v>
      </c>
      <c r="BF339" s="40">
        <v>-12.33</v>
      </c>
      <c r="BG339" s="40">
        <v>-11.74</v>
      </c>
      <c r="BH339" s="40">
        <v>-12.48</v>
      </c>
      <c r="BI339" s="40">
        <v>-12.88</v>
      </c>
      <c r="BJ339" s="40">
        <v>-14.03</v>
      </c>
      <c r="BK339" s="40">
        <v>-13.63</v>
      </c>
      <c r="BL339" s="40">
        <v>-13.64</v>
      </c>
      <c r="BM339" s="40">
        <v>-13.64</v>
      </c>
      <c r="BN339" s="40">
        <v>-13.64</v>
      </c>
      <c r="BO339" s="40">
        <v>-13.64</v>
      </c>
      <c r="BP339" s="40">
        <v>-12.12</v>
      </c>
      <c r="BQ339" s="40">
        <v>-12.5</v>
      </c>
      <c r="BR339" s="40">
        <v>-12.88</v>
      </c>
      <c r="BS339" s="40">
        <v>1.1299999999999999</v>
      </c>
      <c r="BT339" s="47">
        <v>89729780.845541</v>
      </c>
      <c r="BU339" s="47">
        <v>4322000</v>
      </c>
      <c r="BV339" s="47">
        <v>56151800</v>
      </c>
      <c r="BW339" s="48">
        <v>9.4538376329877227E-3</v>
      </c>
    </row>
    <row r="340" spans="1:75" s="21" customFormat="1" x14ac:dyDescent="0.25">
      <c r="A340" s="40" t="s">
        <v>217</v>
      </c>
      <c r="B340" s="40" t="s">
        <v>96</v>
      </c>
      <c r="C340" s="40" t="s">
        <v>87</v>
      </c>
      <c r="D340" s="40" t="s">
        <v>98</v>
      </c>
      <c r="E340" s="40" t="s">
        <v>314</v>
      </c>
      <c r="F340" s="40" t="s">
        <v>88</v>
      </c>
      <c r="G340" s="41">
        <v>21.967215959630501</v>
      </c>
      <c r="H340" s="41">
        <v>-6.4516131099710172</v>
      </c>
      <c r="I340" s="41">
        <f>(N340-O340)/O340*100</f>
        <v>16.983892538357118</v>
      </c>
      <c r="J340" s="41" t="s">
        <v>89</v>
      </c>
      <c r="K340" s="41">
        <v>6.0999999046325684</v>
      </c>
      <c r="L340" s="41">
        <v>6.44</v>
      </c>
      <c r="M340" s="41">
        <v>7.440000057220459</v>
      </c>
      <c r="N340" s="41">
        <v>7.9899997711181641</v>
      </c>
      <c r="O340" s="41">
        <v>6.8299999237060547</v>
      </c>
      <c r="P340" s="41">
        <v>6.9600000381469727</v>
      </c>
      <c r="Q340" s="40">
        <v>7.5</v>
      </c>
      <c r="R340" s="40">
        <v>7.67</v>
      </c>
      <c r="S340" s="40">
        <v>7.99</v>
      </c>
      <c r="T340" s="40">
        <v>7.82</v>
      </c>
      <c r="U340" s="40">
        <v>7.95</v>
      </c>
      <c r="V340" s="40">
        <v>7.73</v>
      </c>
      <c r="W340" s="40">
        <v>7.45</v>
      </c>
      <c r="X340" s="40">
        <v>7.47</v>
      </c>
      <c r="Y340" s="40">
        <v>7.34</v>
      </c>
      <c r="Z340" s="40">
        <v>7.55</v>
      </c>
      <c r="AA340" s="40">
        <v>7.5</v>
      </c>
      <c r="AB340" s="40">
        <v>7.42</v>
      </c>
      <c r="AC340" s="40">
        <v>7.52</v>
      </c>
      <c r="AD340" s="40">
        <v>7.4</v>
      </c>
      <c r="AE340" s="40">
        <v>7.4</v>
      </c>
      <c r="AF340" s="40">
        <v>7.85</v>
      </c>
      <c r="AG340" s="40">
        <v>7.73</v>
      </c>
      <c r="AH340" s="40">
        <v>7.58</v>
      </c>
      <c r="AI340" s="40">
        <v>7.42</v>
      </c>
      <c r="AJ340" s="40">
        <v>7.48</v>
      </c>
      <c r="AK340" s="40">
        <v>7.43</v>
      </c>
      <c r="AL340" s="40">
        <v>7.4</v>
      </c>
      <c r="AM340" s="40">
        <v>7.39</v>
      </c>
      <c r="AN340" s="40">
        <v>7.23</v>
      </c>
      <c r="AO340" s="40">
        <v>7.17</v>
      </c>
      <c r="AP340" s="40">
        <v>7.08</v>
      </c>
      <c r="AQ340" s="40">
        <v>7.03</v>
      </c>
      <c r="AR340" s="40">
        <v>-4.42</v>
      </c>
      <c r="AS340" s="40">
        <v>0.81</v>
      </c>
      <c r="AT340" s="40">
        <v>2.82</v>
      </c>
      <c r="AU340" s="40">
        <v>3.19</v>
      </c>
      <c r="AV340" s="40">
        <v>2.69</v>
      </c>
      <c r="AW340" s="40">
        <v>-0.85</v>
      </c>
      <c r="AX340" s="40">
        <v>0</v>
      </c>
      <c r="AY340" s="40">
        <v>-3.63</v>
      </c>
      <c r="AZ340" s="40">
        <v>-2.77</v>
      </c>
      <c r="BA340" s="40">
        <v>-0.4</v>
      </c>
      <c r="BB340" s="40">
        <v>-2.5299999999999998</v>
      </c>
      <c r="BC340" s="40">
        <v>-1.55</v>
      </c>
      <c r="BD340" s="40">
        <v>-1.48</v>
      </c>
      <c r="BE340" s="40">
        <v>-1.35</v>
      </c>
      <c r="BF340" s="40">
        <v>-1.0900000000000001</v>
      </c>
      <c r="BG340" s="40">
        <v>4.03</v>
      </c>
      <c r="BH340" s="40">
        <v>1.88</v>
      </c>
      <c r="BI340" s="40">
        <v>-0.67</v>
      </c>
      <c r="BJ340" s="40">
        <v>-1.75</v>
      </c>
      <c r="BK340" s="40">
        <v>-0.67</v>
      </c>
      <c r="BL340" s="40">
        <v>-2.1</v>
      </c>
      <c r="BM340" s="40">
        <v>-0.67</v>
      </c>
      <c r="BN340" s="40">
        <v>-3.23</v>
      </c>
      <c r="BO340" s="40">
        <v>-4.3</v>
      </c>
      <c r="BP340" s="40">
        <v>-5.24</v>
      </c>
      <c r="BQ340" s="40">
        <v>-6.4</v>
      </c>
      <c r="BR340" s="40">
        <v>-5.78</v>
      </c>
      <c r="BS340" s="40">
        <v>7.11</v>
      </c>
      <c r="BT340" s="47">
        <v>230280649.77107051</v>
      </c>
      <c r="BU340" s="47">
        <v>31389900</v>
      </c>
      <c r="BV340" s="47">
        <v>19138805</v>
      </c>
      <c r="BW340" s="48">
        <v>0.1053378724533742</v>
      </c>
    </row>
    <row r="341" spans="1:75" s="21" customFormat="1" x14ac:dyDescent="0.25">
      <c r="A341" s="40" t="s">
        <v>193</v>
      </c>
      <c r="B341" s="40" t="s">
        <v>83</v>
      </c>
      <c r="C341" s="40" t="s">
        <v>87</v>
      </c>
      <c r="D341" s="40" t="s">
        <v>122</v>
      </c>
      <c r="E341" s="40" t="s">
        <v>314</v>
      </c>
      <c r="F341" s="40" t="s">
        <v>88</v>
      </c>
      <c r="G341" s="41">
        <v>22.44898207432918</v>
      </c>
      <c r="H341" s="41">
        <v>-8.3333349890178443</v>
      </c>
      <c r="I341" s="41">
        <f>(N341-O341)/O341*100</f>
        <v>23.809524890787262</v>
      </c>
      <c r="J341" s="41" t="s">
        <v>89</v>
      </c>
      <c r="K341" s="41">
        <v>0.98000001907348633</v>
      </c>
      <c r="L341" s="41">
        <v>1.08</v>
      </c>
      <c r="M341" s="41">
        <v>1.200000047683716</v>
      </c>
      <c r="N341" s="41">
        <v>1.299999952316284</v>
      </c>
      <c r="O341" s="41">
        <v>1.049999952316284</v>
      </c>
      <c r="P341" s="41">
        <v>1.1000000238418579</v>
      </c>
      <c r="Q341" s="40">
        <v>1.3</v>
      </c>
      <c r="R341" s="40">
        <v>1.28</v>
      </c>
      <c r="S341" s="40">
        <v>1.2</v>
      </c>
      <c r="T341" s="40">
        <v>1.1499999999999999</v>
      </c>
      <c r="U341" s="40">
        <v>1.1499999999999999</v>
      </c>
      <c r="V341" s="40">
        <v>1.1399999999999999</v>
      </c>
      <c r="W341" s="40">
        <v>1.1399999999999999</v>
      </c>
      <c r="X341" s="40">
        <v>1.1100000000000001</v>
      </c>
      <c r="Y341" s="40">
        <v>1.1100000000000001</v>
      </c>
      <c r="Z341" s="40">
        <v>1.1100000000000001</v>
      </c>
      <c r="AA341" s="40">
        <v>1.1100000000000001</v>
      </c>
      <c r="AB341" s="40">
        <v>1.1100000000000001</v>
      </c>
      <c r="AC341" s="40">
        <v>1.1100000000000001</v>
      </c>
      <c r="AD341" s="40">
        <v>1.1100000000000001</v>
      </c>
      <c r="AE341" s="40">
        <v>1.1200000000000001</v>
      </c>
      <c r="AF341" s="40">
        <v>1.1100000000000001</v>
      </c>
      <c r="AG341" s="40">
        <v>1.1200000000000001</v>
      </c>
      <c r="AH341" s="40">
        <v>1.1100000000000001</v>
      </c>
      <c r="AI341" s="40">
        <v>1.1200000000000001</v>
      </c>
      <c r="AJ341" s="40">
        <v>1.1100000000000001</v>
      </c>
      <c r="AK341" s="40">
        <v>1.1100000000000001</v>
      </c>
      <c r="AL341" s="40">
        <v>1.1200000000000001</v>
      </c>
      <c r="AM341" s="40">
        <v>1.1200000000000001</v>
      </c>
      <c r="AN341" s="40">
        <v>1.1299999999999999</v>
      </c>
      <c r="AO341" s="40">
        <v>1.1299999999999999</v>
      </c>
      <c r="AP341" s="40">
        <v>1.1000000000000001</v>
      </c>
      <c r="AQ341" s="40">
        <v>1.1000000000000001</v>
      </c>
      <c r="AR341" s="40">
        <v>5.83</v>
      </c>
      <c r="AS341" s="40">
        <v>-0.83</v>
      </c>
      <c r="AT341" s="40">
        <v>-4.17</v>
      </c>
      <c r="AU341" s="40">
        <v>-9.93</v>
      </c>
      <c r="AV341" s="40">
        <v>-5.42</v>
      </c>
      <c r="AW341" s="40">
        <v>-5</v>
      </c>
      <c r="AX341" s="40">
        <v>-7.92</v>
      </c>
      <c r="AY341" s="40">
        <v>-7.92</v>
      </c>
      <c r="AZ341" s="40">
        <v>-7.5</v>
      </c>
      <c r="BA341" s="40">
        <v>-7.5</v>
      </c>
      <c r="BB341" s="40">
        <v>-8.33</v>
      </c>
      <c r="BC341" s="40">
        <v>-7.92</v>
      </c>
      <c r="BD341" s="40">
        <v>-8.33</v>
      </c>
      <c r="BE341" s="40">
        <v>-7.5</v>
      </c>
      <c r="BF341" s="40">
        <v>-7.5</v>
      </c>
      <c r="BG341" s="40">
        <v>-7.5</v>
      </c>
      <c r="BH341" s="40">
        <v>-7.08</v>
      </c>
      <c r="BI341" s="40">
        <v>-7.49</v>
      </c>
      <c r="BJ341" s="40">
        <v>-7.08</v>
      </c>
      <c r="BK341" s="40">
        <v>-7.49</v>
      </c>
      <c r="BL341" s="40">
        <v>-7.49</v>
      </c>
      <c r="BM341" s="40">
        <v>-7.08</v>
      </c>
      <c r="BN341" s="40">
        <v>-7.5</v>
      </c>
      <c r="BO341" s="40">
        <v>-5.83</v>
      </c>
      <c r="BP341" s="40">
        <v>-7.96</v>
      </c>
      <c r="BQ341" s="40">
        <v>-12.49</v>
      </c>
      <c r="BR341" s="40">
        <v>-8.33</v>
      </c>
      <c r="BS341" s="40">
        <v>1.1000000000000001</v>
      </c>
      <c r="BT341" s="47">
        <v>9932592.3946857452</v>
      </c>
      <c r="BU341" s="47">
        <v>873100</v>
      </c>
      <c r="BV341" s="47">
        <v>4002586</v>
      </c>
      <c r="BW341" s="48">
        <v>1.323419409351854E-2</v>
      </c>
    </row>
    <row r="342" spans="1:75" s="21" customFormat="1" x14ac:dyDescent="0.25">
      <c r="A342" s="40" t="s">
        <v>155</v>
      </c>
      <c r="B342" s="40" t="s">
        <v>83</v>
      </c>
      <c r="C342" s="40" t="s">
        <v>87</v>
      </c>
      <c r="D342" s="40" t="s">
        <v>98</v>
      </c>
      <c r="E342" s="40" t="s">
        <v>314</v>
      </c>
      <c r="F342" s="40" t="s">
        <v>88</v>
      </c>
      <c r="G342" s="41">
        <v>29.096986046293551</v>
      </c>
      <c r="H342" s="41">
        <v>-19.689119459014641</v>
      </c>
      <c r="I342" s="41">
        <f>(N342-O342)/O342*100</f>
        <v>34.113719601730935</v>
      </c>
      <c r="J342" s="41" t="s">
        <v>89</v>
      </c>
      <c r="K342" s="41">
        <v>2.9900000095367432</v>
      </c>
      <c r="L342" s="41">
        <v>3.09</v>
      </c>
      <c r="M342" s="41">
        <v>3.8599998950958252</v>
      </c>
      <c r="N342" s="41">
        <v>4.0100002288818359</v>
      </c>
      <c r="O342" s="41">
        <v>2.9900000095367432</v>
      </c>
      <c r="P342" s="41">
        <v>3.0999999046325679</v>
      </c>
      <c r="Q342" s="40">
        <v>3.9</v>
      </c>
      <c r="R342" s="40">
        <v>4.01</v>
      </c>
      <c r="S342" s="40">
        <v>3.76</v>
      </c>
      <c r="T342" s="40">
        <v>3.44</v>
      </c>
      <c r="U342" s="40">
        <v>3.5</v>
      </c>
      <c r="V342" s="40">
        <v>3.65</v>
      </c>
      <c r="W342" s="40">
        <v>3.63</v>
      </c>
      <c r="X342" s="40">
        <v>3.43</v>
      </c>
      <c r="Y342" s="40">
        <v>3.36</v>
      </c>
      <c r="Z342" s="40">
        <v>3.16</v>
      </c>
      <c r="AA342" s="40">
        <v>3.16</v>
      </c>
      <c r="AB342" s="40">
        <v>3.25</v>
      </c>
      <c r="AC342" s="40">
        <v>3.22</v>
      </c>
      <c r="AD342" s="40">
        <v>3.18</v>
      </c>
      <c r="AE342" s="40">
        <v>3.14</v>
      </c>
      <c r="AF342" s="40">
        <v>3.13</v>
      </c>
      <c r="AG342" s="40">
        <v>3.1</v>
      </c>
      <c r="AH342" s="40">
        <v>3.13</v>
      </c>
      <c r="AI342" s="40">
        <v>3.08</v>
      </c>
      <c r="AJ342" s="40">
        <v>3.08</v>
      </c>
      <c r="AK342" s="40">
        <v>3.08</v>
      </c>
      <c r="AL342" s="40">
        <v>3.1</v>
      </c>
      <c r="AM342" s="40">
        <v>3.05</v>
      </c>
      <c r="AN342" s="40">
        <v>3.07</v>
      </c>
      <c r="AO342" s="40">
        <v>3.03</v>
      </c>
      <c r="AP342" s="40">
        <v>3.05</v>
      </c>
      <c r="AQ342" s="40">
        <v>3.12</v>
      </c>
      <c r="AR342" s="40">
        <v>-1.32</v>
      </c>
      <c r="AS342" s="40">
        <v>-5.31</v>
      </c>
      <c r="AT342" s="40">
        <v>-13.21</v>
      </c>
      <c r="AU342" s="40">
        <v>-13.21</v>
      </c>
      <c r="AV342" s="40">
        <v>-13.21</v>
      </c>
      <c r="AW342" s="40">
        <v>-6.35</v>
      </c>
      <c r="AX342" s="40">
        <v>-13.08</v>
      </c>
      <c r="AY342" s="40">
        <v>-13.21</v>
      </c>
      <c r="AZ342" s="40">
        <v>-19.95</v>
      </c>
      <c r="BA342" s="40">
        <v>-18.39</v>
      </c>
      <c r="BB342" s="40">
        <v>-18.14</v>
      </c>
      <c r="BC342" s="40">
        <v>-16.579999999999998</v>
      </c>
      <c r="BD342" s="40">
        <v>-19.3</v>
      </c>
      <c r="BE342" s="40">
        <v>-18.649999999999999</v>
      </c>
      <c r="BF342" s="40">
        <v>-20.67</v>
      </c>
      <c r="BG342" s="40">
        <v>-20.47</v>
      </c>
      <c r="BH342" s="40">
        <v>-19.77</v>
      </c>
      <c r="BI342" s="40">
        <v>-19.11</v>
      </c>
      <c r="BJ342" s="40">
        <v>-21.5</v>
      </c>
      <c r="BK342" s="40">
        <v>-21</v>
      </c>
      <c r="BL342" s="40">
        <v>-20.73</v>
      </c>
      <c r="BM342" s="40">
        <v>-20.98</v>
      </c>
      <c r="BN342" s="40">
        <v>-21.63</v>
      </c>
      <c r="BO342" s="40">
        <v>-20.73</v>
      </c>
      <c r="BP342" s="40">
        <v>-22.02</v>
      </c>
      <c r="BQ342" s="40">
        <v>-21.63</v>
      </c>
      <c r="BR342" s="40">
        <v>-19.87</v>
      </c>
      <c r="BS342" s="40">
        <v>3.05</v>
      </c>
      <c r="BT342" s="47">
        <v>55242388.498663902</v>
      </c>
      <c r="BU342" s="47">
        <v>1291100</v>
      </c>
      <c r="BV342" s="47">
        <v>13946435</v>
      </c>
      <c r="BW342" s="48">
        <v>7.5040682439634224E-3</v>
      </c>
    </row>
    <row r="343" spans="1:75" s="21" customFormat="1" x14ac:dyDescent="0.25">
      <c r="A343" s="40" t="s">
        <v>316</v>
      </c>
      <c r="B343" s="40" t="s">
        <v>106</v>
      </c>
      <c r="C343" s="40" t="s">
        <v>87</v>
      </c>
      <c r="D343" s="40" t="s">
        <v>122</v>
      </c>
      <c r="E343" s="40" t="s">
        <v>314</v>
      </c>
      <c r="F343" s="40" t="s">
        <v>88</v>
      </c>
      <c r="G343" s="41">
        <v>44.852941756533077</v>
      </c>
      <c r="H343" s="41">
        <v>-24.365482847840902</v>
      </c>
      <c r="I343" s="41">
        <f>(N343-O343)/O343*100</f>
        <v>49.285710697271355</v>
      </c>
      <c r="J343" s="41" t="s">
        <v>89</v>
      </c>
      <c r="K343" s="41">
        <v>1.360000014305115</v>
      </c>
      <c r="L343" s="41">
        <v>1.78</v>
      </c>
      <c r="M343" s="41">
        <v>1.970000028610229</v>
      </c>
      <c r="N343" s="41">
        <v>2.089999914169312</v>
      </c>
      <c r="O343" s="41">
        <v>1.3999999761581421</v>
      </c>
      <c r="P343" s="41">
        <v>1.4900000095367429</v>
      </c>
      <c r="Q343" s="40">
        <v>2.09</v>
      </c>
      <c r="R343" s="40">
        <v>2.0499999999999998</v>
      </c>
      <c r="S343" s="40">
        <v>1.86</v>
      </c>
      <c r="T343" s="40">
        <v>1.77</v>
      </c>
      <c r="U343" s="40">
        <v>1.83</v>
      </c>
      <c r="V343" s="40">
        <v>1.73</v>
      </c>
      <c r="W343" s="40">
        <v>1.63</v>
      </c>
      <c r="X343" s="40">
        <v>1.61</v>
      </c>
      <c r="Y343" s="40">
        <v>1.63</v>
      </c>
      <c r="Z343" s="40">
        <v>1.65</v>
      </c>
      <c r="AA343" s="40">
        <v>1.59</v>
      </c>
      <c r="AB343" s="40">
        <v>1.6</v>
      </c>
      <c r="AC343" s="40">
        <v>1.59</v>
      </c>
      <c r="AD343" s="40">
        <v>1.57</v>
      </c>
      <c r="AE343" s="40">
        <v>1.56</v>
      </c>
      <c r="AF343" s="40">
        <v>1.6</v>
      </c>
      <c r="AG343" s="40">
        <v>1.58</v>
      </c>
      <c r="AH343" s="40">
        <v>1.55</v>
      </c>
      <c r="AI343" s="40">
        <v>1.5</v>
      </c>
      <c r="AJ343" s="40">
        <v>1.47</v>
      </c>
      <c r="AK343" s="40">
        <v>1.48</v>
      </c>
      <c r="AL343" s="40">
        <v>1.48</v>
      </c>
      <c r="AM343" s="40">
        <v>1.47</v>
      </c>
      <c r="AN343" s="40">
        <v>1.48</v>
      </c>
      <c r="AO343" s="40">
        <v>1.47</v>
      </c>
      <c r="AP343" s="40">
        <v>1.51</v>
      </c>
      <c r="AQ343" s="40">
        <v>1.5</v>
      </c>
      <c r="AR343" s="40">
        <v>1.02</v>
      </c>
      <c r="AS343" s="40">
        <v>-5.33</v>
      </c>
      <c r="AT343" s="40">
        <v>-15.74</v>
      </c>
      <c r="AU343" s="40">
        <v>-12.69</v>
      </c>
      <c r="AV343" s="40">
        <v>-12.19</v>
      </c>
      <c r="AW343" s="40">
        <v>-17.260000000000002</v>
      </c>
      <c r="AX343" s="40">
        <v>-19.8</v>
      </c>
      <c r="AY343" s="40">
        <v>-21.32</v>
      </c>
      <c r="AZ343" s="40">
        <v>-17.510000000000002</v>
      </c>
      <c r="BA343" s="40">
        <v>-19.29</v>
      </c>
      <c r="BB343" s="40">
        <v>-19.54</v>
      </c>
      <c r="BC343" s="40">
        <v>-19.29</v>
      </c>
      <c r="BD343" s="40">
        <v>-21.32</v>
      </c>
      <c r="BE343" s="40">
        <v>-20.81</v>
      </c>
      <c r="BF343" s="40">
        <v>-21.32</v>
      </c>
      <c r="BG343" s="40">
        <v>-20.3</v>
      </c>
      <c r="BH343" s="40">
        <v>-21.32</v>
      </c>
      <c r="BI343" s="40">
        <v>-24.36</v>
      </c>
      <c r="BJ343" s="40">
        <v>-26.4</v>
      </c>
      <c r="BK343" s="40">
        <v>-26.4</v>
      </c>
      <c r="BL343" s="40">
        <v>-25.38</v>
      </c>
      <c r="BM343" s="40">
        <v>-25.89</v>
      </c>
      <c r="BN343" s="40">
        <v>-27.5</v>
      </c>
      <c r="BO343" s="40">
        <v>-25.89</v>
      </c>
      <c r="BP343" s="40">
        <v>-26.14</v>
      </c>
      <c r="BQ343" s="40">
        <v>-24.36</v>
      </c>
      <c r="BR343" s="40">
        <v>-24.84</v>
      </c>
      <c r="BS343" s="40">
        <v>1.53</v>
      </c>
      <c r="BT343" s="47">
        <v>109064717.5839424</v>
      </c>
      <c r="BU343" s="47">
        <v>77127700</v>
      </c>
      <c r="BV343" s="47">
        <v>35085069</v>
      </c>
      <c r="BW343" s="48">
        <v>0.2001345358619645</v>
      </c>
    </row>
    <row r="344" spans="1:75" s="21" customFormat="1" x14ac:dyDescent="0.25">
      <c r="A344" s="40" t="s">
        <v>317</v>
      </c>
      <c r="B344" s="40" t="s">
        <v>118</v>
      </c>
      <c r="C344" s="40" t="s">
        <v>142</v>
      </c>
      <c r="D344" s="40" t="s">
        <v>98</v>
      </c>
      <c r="E344" s="40" t="s">
        <v>314</v>
      </c>
      <c r="F344" s="40" t="s">
        <v>88</v>
      </c>
      <c r="G344" s="41">
        <v>56.250003492459733</v>
      </c>
      <c r="H344" s="41">
        <v>-22.000002861022949</v>
      </c>
      <c r="I344" s="41">
        <f>(N344-O344)/O344*100</f>
        <v>49.92857234696951</v>
      </c>
      <c r="J344" s="41" t="s">
        <v>89</v>
      </c>
      <c r="K344" s="41">
        <v>1.279999971389771</v>
      </c>
      <c r="L344" s="41">
        <v>1.35</v>
      </c>
      <c r="M344" s="41">
        <v>2</v>
      </c>
      <c r="N344" s="41">
        <v>2.098999977111816</v>
      </c>
      <c r="O344" s="41">
        <v>1.3999999761581421</v>
      </c>
      <c r="P344" s="41">
        <v>1.559999942779541</v>
      </c>
      <c r="Q344" s="40">
        <v>2.0499999999999998</v>
      </c>
      <c r="R344" s="40">
        <v>1.88</v>
      </c>
      <c r="S344" s="40">
        <v>1.9</v>
      </c>
      <c r="T344" s="40">
        <v>1.81</v>
      </c>
      <c r="U344" s="40">
        <v>1.69</v>
      </c>
      <c r="V344" s="40">
        <v>1.67</v>
      </c>
      <c r="W344" s="40">
        <v>1.65</v>
      </c>
      <c r="X344" s="40">
        <v>1.65</v>
      </c>
      <c r="Y344" s="40">
        <v>1.75</v>
      </c>
      <c r="Z344" s="40">
        <v>1.78</v>
      </c>
      <c r="AA344" s="40">
        <v>1.73</v>
      </c>
      <c r="AB344" s="40">
        <v>1.69</v>
      </c>
      <c r="AC344" s="40">
        <v>1.71</v>
      </c>
      <c r="AD344" s="40">
        <v>1.67</v>
      </c>
      <c r="AE344" s="40">
        <v>1.67</v>
      </c>
      <c r="AF344" s="40">
        <v>1.64</v>
      </c>
      <c r="AG344" s="40">
        <v>1.57</v>
      </c>
      <c r="AH344" s="40">
        <v>1.55</v>
      </c>
      <c r="AI344" s="40">
        <v>1.52</v>
      </c>
      <c r="AJ344" s="40">
        <v>1.5</v>
      </c>
      <c r="AK344" s="40">
        <v>1.48</v>
      </c>
      <c r="AL344" s="40">
        <v>1.44</v>
      </c>
      <c r="AM344" s="40">
        <v>1.43</v>
      </c>
      <c r="AN344" s="40">
        <v>1.49</v>
      </c>
      <c r="AO344" s="40">
        <v>1.49</v>
      </c>
      <c r="AP344" s="40">
        <v>1.55</v>
      </c>
      <c r="AQ344" s="40">
        <v>1.61</v>
      </c>
      <c r="AR344" s="40">
        <v>-8.51</v>
      </c>
      <c r="AS344" s="40">
        <v>-10</v>
      </c>
      <c r="AT344" s="40">
        <v>-10.5</v>
      </c>
      <c r="AU344" s="40">
        <v>-16.25</v>
      </c>
      <c r="AV344" s="40">
        <v>-20</v>
      </c>
      <c r="AW344" s="40">
        <v>-17.579999999999998</v>
      </c>
      <c r="AX344" s="40">
        <v>-18.5</v>
      </c>
      <c r="AY344" s="40">
        <v>-17.89</v>
      </c>
      <c r="AZ344" s="40">
        <v>-14</v>
      </c>
      <c r="BA344" s="40">
        <v>-17</v>
      </c>
      <c r="BB344" s="40">
        <v>-17.46</v>
      </c>
      <c r="BC344" s="40">
        <v>-15.55</v>
      </c>
      <c r="BD344" s="40">
        <v>-16.91</v>
      </c>
      <c r="BE344" s="40">
        <v>-16.75</v>
      </c>
      <c r="BF344" s="40">
        <v>-19.809999999999999</v>
      </c>
      <c r="BG344" s="40">
        <v>-22.45</v>
      </c>
      <c r="BH344" s="40">
        <v>-24</v>
      </c>
      <c r="BI344" s="40">
        <v>-25.4</v>
      </c>
      <c r="BJ344" s="40">
        <v>-25.02</v>
      </c>
      <c r="BK344" s="40">
        <v>-26.38</v>
      </c>
      <c r="BL344" s="40">
        <v>-28.5</v>
      </c>
      <c r="BM344" s="40">
        <v>-29.7</v>
      </c>
      <c r="BN344" s="40">
        <v>-29</v>
      </c>
      <c r="BO344" s="40">
        <v>-27</v>
      </c>
      <c r="BP344" s="40">
        <v>-25.5</v>
      </c>
      <c r="BQ344" s="40">
        <v>-23.55</v>
      </c>
      <c r="BR344" s="40">
        <v>-22</v>
      </c>
      <c r="BS344" s="40">
        <v>1.59</v>
      </c>
      <c r="BT344" s="47">
        <v>29212200</v>
      </c>
      <c r="BU344" s="47">
        <v>5809600</v>
      </c>
      <c r="BV344" s="47">
        <v>4653921</v>
      </c>
      <c r="BW344" s="48">
        <v>0.18369864894569549</v>
      </c>
    </row>
    <row r="345" spans="1:75" s="21" customFormat="1" x14ac:dyDescent="0.25">
      <c r="A345" s="40" t="s">
        <v>318</v>
      </c>
      <c r="B345" s="40" t="s">
        <v>118</v>
      </c>
      <c r="C345" s="40" t="s">
        <v>87</v>
      </c>
      <c r="D345" s="40" t="s">
        <v>122</v>
      </c>
      <c r="E345" s="40" t="s">
        <v>314</v>
      </c>
      <c r="F345" s="40" t="s">
        <v>88</v>
      </c>
      <c r="G345" s="41">
        <v>56.400003433227539</v>
      </c>
      <c r="H345" s="41">
        <v>-6.3938617522277346</v>
      </c>
      <c r="I345" s="41">
        <f>(N345-O345)/O345*100</f>
        <v>44.307694068321815</v>
      </c>
      <c r="J345" s="41" t="s">
        <v>89</v>
      </c>
      <c r="K345" s="41">
        <v>2.5</v>
      </c>
      <c r="L345" s="41">
        <v>3.09</v>
      </c>
      <c r="M345" s="41">
        <v>3.910000085830688</v>
      </c>
      <c r="N345" s="41">
        <v>4.690000057220459</v>
      </c>
      <c r="O345" s="41">
        <v>3.25</v>
      </c>
      <c r="P345" s="41">
        <v>3.660000085830688</v>
      </c>
      <c r="Q345" s="40">
        <v>4.0999999999999996</v>
      </c>
      <c r="R345" s="40">
        <v>4.33</v>
      </c>
      <c r="S345" s="40">
        <v>4.1500000000000004</v>
      </c>
      <c r="T345" s="40">
        <v>4.5999999999999996</v>
      </c>
      <c r="U345" s="40">
        <v>4.6900000000000004</v>
      </c>
      <c r="V345" s="40">
        <v>4.47</v>
      </c>
      <c r="W345" s="40">
        <v>4.3099999999999996</v>
      </c>
      <c r="X345" s="40">
        <v>4.3499999999999996</v>
      </c>
      <c r="Y345" s="40">
        <v>3.87</v>
      </c>
      <c r="Z345" s="40">
        <v>3.95</v>
      </c>
      <c r="AA345" s="40">
        <v>3.82</v>
      </c>
      <c r="AB345" s="40">
        <v>3.9</v>
      </c>
      <c r="AC345" s="40">
        <v>3.88</v>
      </c>
      <c r="AD345" s="40">
        <v>3.79</v>
      </c>
      <c r="AE345" s="40">
        <v>3.77</v>
      </c>
      <c r="AF345" s="40">
        <v>3.65</v>
      </c>
      <c r="AG345" s="40">
        <v>3.65</v>
      </c>
      <c r="AH345" s="40">
        <v>3.65</v>
      </c>
      <c r="AI345" s="40">
        <v>3.53</v>
      </c>
      <c r="AJ345" s="40">
        <v>3.33</v>
      </c>
      <c r="AK345" s="40">
        <v>3.6</v>
      </c>
      <c r="AL345" s="40">
        <v>3.51</v>
      </c>
      <c r="AM345" s="40">
        <v>3.45</v>
      </c>
      <c r="AN345" s="40">
        <v>3.49</v>
      </c>
      <c r="AO345" s="40">
        <v>3.48</v>
      </c>
      <c r="AP345" s="40">
        <v>3.43</v>
      </c>
      <c r="AQ345" s="40">
        <v>3.69</v>
      </c>
      <c r="AR345" s="40">
        <v>4.75</v>
      </c>
      <c r="AS345" s="40">
        <v>-1.79</v>
      </c>
      <c r="AT345" s="40">
        <v>-7.07</v>
      </c>
      <c r="AU345" s="40">
        <v>12.39</v>
      </c>
      <c r="AV345" s="40">
        <v>9.59</v>
      </c>
      <c r="AW345" s="40">
        <v>6.52</v>
      </c>
      <c r="AX345" s="40">
        <v>4.32</v>
      </c>
      <c r="AY345" s="40">
        <v>-3.07</v>
      </c>
      <c r="AZ345" s="40">
        <v>-4.8600000000000003</v>
      </c>
      <c r="BA345" s="40">
        <v>-2.56</v>
      </c>
      <c r="BB345" s="40">
        <v>-6.39</v>
      </c>
      <c r="BC345" s="40">
        <v>-4.8600000000000003</v>
      </c>
      <c r="BD345" s="40">
        <v>-4.09</v>
      </c>
      <c r="BE345" s="40">
        <v>-4.03</v>
      </c>
      <c r="BF345" s="40">
        <v>-5.88</v>
      </c>
      <c r="BG345" s="40">
        <v>-8.27</v>
      </c>
      <c r="BH345" s="40">
        <v>-8.44</v>
      </c>
      <c r="BI345" s="40">
        <v>-9.59</v>
      </c>
      <c r="BJ345" s="40">
        <v>-15.85</v>
      </c>
      <c r="BK345" s="40">
        <v>-15.6</v>
      </c>
      <c r="BL345" s="40">
        <v>-11.13</v>
      </c>
      <c r="BM345" s="40">
        <v>-15.34</v>
      </c>
      <c r="BN345" s="40">
        <v>-13.04</v>
      </c>
      <c r="BO345" s="40">
        <v>-14.13</v>
      </c>
      <c r="BP345" s="40">
        <v>-14.07</v>
      </c>
      <c r="BQ345" s="40">
        <v>-12.79</v>
      </c>
      <c r="BR345" s="40">
        <v>-8.6999999999999993</v>
      </c>
      <c r="BS345" s="40">
        <v>3.65</v>
      </c>
      <c r="BT345" s="47">
        <v>20437101.248626709</v>
      </c>
      <c r="BU345" s="47">
        <v>25989500</v>
      </c>
      <c r="BV345" s="47">
        <v>3566936</v>
      </c>
      <c r="BW345" s="48">
        <v>5.3004034835500272E-2</v>
      </c>
    </row>
    <row r="346" spans="1:75" s="21" customFormat="1" x14ac:dyDescent="0.25">
      <c r="A346" s="40" t="s">
        <v>319</v>
      </c>
      <c r="B346" s="40" t="s">
        <v>83</v>
      </c>
      <c r="C346" s="40" t="s">
        <v>87</v>
      </c>
      <c r="D346" s="40" t="s">
        <v>98</v>
      </c>
      <c r="E346" s="40" t="s">
        <v>314</v>
      </c>
      <c r="F346" s="40" t="s">
        <v>88</v>
      </c>
      <c r="G346" s="41">
        <v>59.66385586535722</v>
      </c>
      <c r="H346" s="41">
        <v>-13.684210196096149</v>
      </c>
      <c r="I346" s="41">
        <f>(N346-O346)/O346*100</f>
        <v>53.354633074581905</v>
      </c>
      <c r="J346" s="41" t="s">
        <v>89</v>
      </c>
      <c r="K346" s="41">
        <v>2.380000114440918</v>
      </c>
      <c r="L346" s="41">
        <v>2.5499999999999998</v>
      </c>
      <c r="M346" s="41">
        <v>3.7999999523162842</v>
      </c>
      <c r="N346" s="41">
        <v>4.8000001907348633</v>
      </c>
      <c r="O346" s="41">
        <v>3.130000114440918</v>
      </c>
      <c r="P346" s="41">
        <v>3.279999971389771</v>
      </c>
      <c r="Q346" s="40">
        <v>4.0999999999999996</v>
      </c>
      <c r="R346" s="40">
        <v>3.89</v>
      </c>
      <c r="S346" s="40">
        <v>4.8</v>
      </c>
      <c r="T346" s="40">
        <v>4.0999999999999996</v>
      </c>
      <c r="U346" s="40">
        <v>3.95</v>
      </c>
      <c r="V346" s="40">
        <v>4.28</v>
      </c>
      <c r="W346" s="40">
        <v>4.09</v>
      </c>
      <c r="X346" s="40">
        <v>3.9</v>
      </c>
      <c r="Y346" s="40">
        <v>4.0999999999999996</v>
      </c>
      <c r="Z346" s="40">
        <v>4.1500000000000004</v>
      </c>
      <c r="AA346" s="40">
        <v>3.86</v>
      </c>
      <c r="AB346" s="40">
        <v>3.7</v>
      </c>
      <c r="AC346" s="40">
        <v>3.67</v>
      </c>
      <c r="AD346" s="40">
        <v>3.56</v>
      </c>
      <c r="AE346" s="40">
        <v>3.6</v>
      </c>
      <c r="AF346" s="40">
        <v>3.55</v>
      </c>
      <c r="AG346" s="40">
        <v>3.75</v>
      </c>
      <c r="AH346" s="40">
        <v>3.63</v>
      </c>
      <c r="AI346" s="40">
        <v>3.51</v>
      </c>
      <c r="AJ346" s="40">
        <v>3.36</v>
      </c>
      <c r="AK346" s="40">
        <v>3.31</v>
      </c>
      <c r="AL346" s="40">
        <v>3.28</v>
      </c>
      <c r="AM346" s="40">
        <v>3.23</v>
      </c>
      <c r="AN346" s="40">
        <v>3.22</v>
      </c>
      <c r="AO346" s="40">
        <v>3.35</v>
      </c>
      <c r="AP346" s="40">
        <v>3.47</v>
      </c>
      <c r="AQ346" s="40">
        <v>3.31</v>
      </c>
      <c r="AR346" s="40">
        <v>2.37</v>
      </c>
      <c r="AS346" s="40">
        <v>-6.84</v>
      </c>
      <c r="AT346" s="40">
        <v>4.7300000000000004</v>
      </c>
      <c r="AU346" s="40">
        <v>0.79</v>
      </c>
      <c r="AV346" s="40">
        <v>-2.37</v>
      </c>
      <c r="AW346" s="40">
        <v>3.95</v>
      </c>
      <c r="AX346" s="40">
        <v>-2.11</v>
      </c>
      <c r="AY346" s="40">
        <v>0.53</v>
      </c>
      <c r="AZ346" s="40">
        <v>7.11</v>
      </c>
      <c r="BA346" s="40">
        <v>-1.32</v>
      </c>
      <c r="BB346" s="40">
        <v>-2.89</v>
      </c>
      <c r="BC346" s="40">
        <v>-3.94</v>
      </c>
      <c r="BD346" s="40">
        <v>-8.42</v>
      </c>
      <c r="BE346" s="40">
        <v>-8.82</v>
      </c>
      <c r="BF346" s="40">
        <v>-6.59</v>
      </c>
      <c r="BG346" s="40">
        <v>-8.16</v>
      </c>
      <c r="BH346" s="40">
        <v>-5.26</v>
      </c>
      <c r="BI346" s="40">
        <v>-8.42</v>
      </c>
      <c r="BJ346" s="40">
        <v>-11.71</v>
      </c>
      <c r="BK346" s="40">
        <v>-15.21</v>
      </c>
      <c r="BL346" s="40">
        <v>-13.82</v>
      </c>
      <c r="BM346" s="40">
        <v>-16.32</v>
      </c>
      <c r="BN346" s="40">
        <v>-15.99</v>
      </c>
      <c r="BO346" s="40">
        <v>-15.39</v>
      </c>
      <c r="BP346" s="40">
        <v>-12.39</v>
      </c>
      <c r="BQ346" s="40">
        <v>-16.05</v>
      </c>
      <c r="BR346" s="40">
        <v>-13.95</v>
      </c>
      <c r="BS346" s="40">
        <v>3.63</v>
      </c>
      <c r="BT346" s="47">
        <v>2612754.567214251</v>
      </c>
      <c r="BU346" s="47">
        <v>82760800</v>
      </c>
      <c r="BV346" s="47">
        <v>6841844</v>
      </c>
      <c r="BW346" s="48">
        <v>4.8626802949614169E-2</v>
      </c>
    </row>
    <row r="347" spans="1:75" s="21" customFormat="1" x14ac:dyDescent="0.25">
      <c r="A347" s="40" t="s">
        <v>320</v>
      </c>
      <c r="B347" s="40" t="s">
        <v>83</v>
      </c>
      <c r="C347" s="40" t="s">
        <v>87</v>
      </c>
      <c r="D347" s="40" t="s">
        <v>122</v>
      </c>
      <c r="E347" s="40" t="s">
        <v>314</v>
      </c>
      <c r="F347" s="40" t="s">
        <v>88</v>
      </c>
      <c r="G347" s="41">
        <v>166.3013702209324</v>
      </c>
      <c r="H347" s="41">
        <v>-16.666665031422681</v>
      </c>
      <c r="I347" s="41">
        <f>(N347-O347)/O347*100</f>
        <v>94.80691968792631</v>
      </c>
      <c r="J347" s="41" t="s">
        <v>89</v>
      </c>
      <c r="K347" s="41">
        <v>3.6500000953674321</v>
      </c>
      <c r="L347" s="41">
        <v>3.65</v>
      </c>
      <c r="M347" s="41">
        <v>9.7200002670288086</v>
      </c>
      <c r="N347" s="41">
        <v>14.63000011444092</v>
      </c>
      <c r="O347" s="41">
        <v>7.5100002288818359</v>
      </c>
      <c r="P347" s="41">
        <v>8.1000003814697266</v>
      </c>
      <c r="Q347" s="40">
        <v>11.27</v>
      </c>
      <c r="R347" s="40">
        <v>11.27</v>
      </c>
      <c r="S347" s="40">
        <v>10.95</v>
      </c>
      <c r="T347" s="40">
        <v>11.26</v>
      </c>
      <c r="U347" s="40">
        <v>13.9</v>
      </c>
      <c r="V347" s="40">
        <v>14.63</v>
      </c>
      <c r="W347" s="40">
        <v>14.38</v>
      </c>
      <c r="X347" s="40">
        <v>12.94</v>
      </c>
      <c r="Y347" s="40">
        <v>14.21</v>
      </c>
      <c r="Z347" s="40">
        <v>14.5</v>
      </c>
      <c r="AA347" s="40">
        <v>12.99</v>
      </c>
      <c r="AB347" s="40">
        <v>12.4</v>
      </c>
      <c r="AC347" s="40">
        <v>11.65</v>
      </c>
      <c r="AD347" s="40">
        <v>11.75</v>
      </c>
      <c r="AE347" s="40">
        <v>12</v>
      </c>
      <c r="AF347" s="40">
        <v>11.61</v>
      </c>
      <c r="AG347" s="40">
        <v>12.5</v>
      </c>
      <c r="AH347" s="40">
        <v>12.91</v>
      </c>
      <c r="AI347" s="40">
        <v>11.82</v>
      </c>
      <c r="AJ347" s="40">
        <v>11.15</v>
      </c>
      <c r="AK347" s="40">
        <v>10.92</v>
      </c>
      <c r="AL347" s="40">
        <v>10.72</v>
      </c>
      <c r="AM347" s="40">
        <v>10.199999999999999</v>
      </c>
      <c r="AN347" s="40">
        <v>9.5500000000000007</v>
      </c>
      <c r="AO347" s="40">
        <v>8.94</v>
      </c>
      <c r="AP347" s="40">
        <v>8.36</v>
      </c>
      <c r="AQ347" s="40">
        <v>8.26</v>
      </c>
      <c r="AR347" s="40">
        <v>15.95</v>
      </c>
      <c r="AS347" s="40">
        <v>15.95</v>
      </c>
      <c r="AT347" s="40">
        <v>0.51</v>
      </c>
      <c r="AU347" s="40">
        <v>9.16</v>
      </c>
      <c r="AV347" s="40">
        <v>27.78</v>
      </c>
      <c r="AW347" s="40">
        <v>43.21</v>
      </c>
      <c r="AX347" s="40">
        <v>24.59</v>
      </c>
      <c r="AY347" s="40">
        <v>24.49</v>
      </c>
      <c r="AZ347" s="40">
        <v>41.36</v>
      </c>
      <c r="BA347" s="40">
        <v>31.28</v>
      </c>
      <c r="BB347" s="40">
        <v>17.39</v>
      </c>
      <c r="BC347" s="40">
        <v>16.98</v>
      </c>
      <c r="BD347" s="40">
        <v>12.14</v>
      </c>
      <c r="BE347" s="40">
        <v>18.829999999999998</v>
      </c>
      <c r="BF347" s="40">
        <v>13.99</v>
      </c>
      <c r="BG347" s="40">
        <v>17.95</v>
      </c>
      <c r="BH347" s="40">
        <v>24.59</v>
      </c>
      <c r="BI347" s="40">
        <v>21.6</v>
      </c>
      <c r="BJ347" s="40">
        <v>12.56</v>
      </c>
      <c r="BK347" s="40">
        <v>5.97</v>
      </c>
      <c r="BL347" s="40">
        <v>5.56</v>
      </c>
      <c r="BM347" s="40">
        <v>4.42</v>
      </c>
      <c r="BN347" s="40">
        <v>-4.32</v>
      </c>
      <c r="BO347" s="40">
        <v>-8.02</v>
      </c>
      <c r="BP347" s="40">
        <v>-15.38</v>
      </c>
      <c r="BQ347" s="40">
        <v>-15.64</v>
      </c>
      <c r="BR347" s="40">
        <v>-17.899999999999999</v>
      </c>
      <c r="BS347" s="40">
        <v>11.38</v>
      </c>
      <c r="BT347" s="47">
        <v>19830452.944784161</v>
      </c>
      <c r="BU347" s="47">
        <v>56367400</v>
      </c>
      <c r="BV347" s="47">
        <v>790585</v>
      </c>
      <c r="BW347" s="48">
        <v>0.13659884768873681</v>
      </c>
    </row>
    <row r="348" spans="1:75" s="21" customFormat="1" x14ac:dyDescent="0.25">
      <c r="A348" s="40" t="s">
        <v>323</v>
      </c>
      <c r="B348" s="40" t="s">
        <v>106</v>
      </c>
      <c r="C348" s="40" t="s">
        <v>87</v>
      </c>
      <c r="D348" s="40" t="s">
        <v>109</v>
      </c>
      <c r="E348" s="40" t="s">
        <v>322</v>
      </c>
      <c r="F348" s="40" t="s">
        <v>88</v>
      </c>
      <c r="G348" s="41">
        <v>16.504862234565461</v>
      </c>
      <c r="H348" s="41">
        <v>-8.7500012417633837</v>
      </c>
      <c r="I348" s="41">
        <f>(N348-O348)/O348*100</f>
        <v>16.03774391234111</v>
      </c>
      <c r="J348" s="41" t="s">
        <v>89</v>
      </c>
      <c r="K348" s="41">
        <v>1.029999971389771</v>
      </c>
      <c r="L348" s="41">
        <v>1.24</v>
      </c>
      <c r="M348" s="41">
        <v>1.200000047683716</v>
      </c>
      <c r="N348" s="41">
        <v>1.2300000190734861</v>
      </c>
      <c r="O348" s="41">
        <v>1.059999942779541</v>
      </c>
      <c r="P348" s="41">
        <v>1.095000028610229</v>
      </c>
      <c r="Q348" s="40">
        <v>1.21</v>
      </c>
      <c r="R348" s="40">
        <v>1.19</v>
      </c>
      <c r="S348" s="40">
        <v>1.23</v>
      </c>
      <c r="T348" s="40">
        <v>1.19</v>
      </c>
      <c r="U348" s="40">
        <v>1.19</v>
      </c>
      <c r="V348" s="40">
        <v>1.19</v>
      </c>
      <c r="W348" s="40">
        <v>1.18</v>
      </c>
      <c r="X348" s="40">
        <v>1.18</v>
      </c>
      <c r="Y348" s="40">
        <v>1.17</v>
      </c>
      <c r="Z348" s="40">
        <v>1.1599999999999999</v>
      </c>
      <c r="AA348" s="40">
        <v>1.1499999999999999</v>
      </c>
      <c r="AB348" s="40">
        <v>1.1499999999999999</v>
      </c>
      <c r="AC348" s="40">
        <v>1.1599999999999999</v>
      </c>
      <c r="AD348" s="40">
        <v>1.1499999999999999</v>
      </c>
      <c r="AE348" s="40">
        <v>1.1499999999999999</v>
      </c>
      <c r="AF348" s="40">
        <v>1.1499999999999999</v>
      </c>
      <c r="AG348" s="40">
        <v>1.1399999999999999</v>
      </c>
      <c r="AH348" s="40">
        <v>1.1200000000000001</v>
      </c>
      <c r="AI348" s="40">
        <v>1.1100000000000001</v>
      </c>
      <c r="AJ348" s="40">
        <v>1.1000000000000001</v>
      </c>
      <c r="AK348" s="40">
        <v>1.0900000000000001</v>
      </c>
      <c r="AL348" s="40">
        <v>1.0900000000000001</v>
      </c>
      <c r="AM348" s="40">
        <v>1.1000000000000001</v>
      </c>
      <c r="AN348" s="40">
        <v>1.1200000000000001</v>
      </c>
      <c r="AO348" s="40">
        <v>1.1000000000000001</v>
      </c>
      <c r="AP348" s="40">
        <v>1.0900000000000001</v>
      </c>
      <c r="AQ348" s="40">
        <v>1.1000000000000001</v>
      </c>
      <c r="AR348" s="40">
        <v>-5</v>
      </c>
      <c r="AS348" s="40">
        <v>-1.67</v>
      </c>
      <c r="AT348" s="40">
        <v>-2.4900000000000002</v>
      </c>
      <c r="AU348" s="40">
        <v>-5.16</v>
      </c>
      <c r="AV348" s="40">
        <v>-1.66</v>
      </c>
      <c r="AW348" s="40">
        <v>-1.82</v>
      </c>
      <c r="AX348" s="40">
        <v>-2.13</v>
      </c>
      <c r="AY348" s="40">
        <v>-2.5</v>
      </c>
      <c r="AZ348" s="40">
        <v>-3.75</v>
      </c>
      <c r="BA348" s="40">
        <v>-4.22</v>
      </c>
      <c r="BB348" s="40">
        <v>-4.58</v>
      </c>
      <c r="BC348" s="40">
        <v>-4.17</v>
      </c>
      <c r="BD348" s="40">
        <v>-4.6500000000000004</v>
      </c>
      <c r="BE348" s="40">
        <v>-5</v>
      </c>
      <c r="BF348" s="40">
        <v>-5.42</v>
      </c>
      <c r="BG348" s="40">
        <v>-5.83</v>
      </c>
      <c r="BH348" s="40">
        <v>-7.08</v>
      </c>
      <c r="BI348" s="40">
        <v>-10.47</v>
      </c>
      <c r="BJ348" s="40">
        <v>-9.14</v>
      </c>
      <c r="BK348" s="40">
        <v>-9.17</v>
      </c>
      <c r="BL348" s="40">
        <v>-10.83</v>
      </c>
      <c r="BM348" s="40">
        <v>-9.17</v>
      </c>
      <c r="BN348" s="40">
        <v>-8.6300000000000008</v>
      </c>
      <c r="BO348" s="40">
        <v>-8.75</v>
      </c>
      <c r="BP348" s="40">
        <v>-10.83</v>
      </c>
      <c r="BQ348" s="40">
        <v>-10</v>
      </c>
      <c r="BR348" s="40">
        <v>-9.17</v>
      </c>
      <c r="BS348" s="40">
        <v>1.1499999999999999</v>
      </c>
      <c r="BT348" s="47">
        <v>63692762.53092289</v>
      </c>
      <c r="BU348" s="47">
        <v>10195300</v>
      </c>
      <c r="BV348" s="47">
        <v>46880568</v>
      </c>
      <c r="BW348" s="48">
        <v>9.6210822360343409E-2</v>
      </c>
    </row>
    <row r="349" spans="1:75" s="21" customFormat="1" x14ac:dyDescent="0.25">
      <c r="A349" s="40" t="s">
        <v>252</v>
      </c>
      <c r="B349" s="40" t="s">
        <v>96</v>
      </c>
      <c r="C349" s="40" t="s">
        <v>87</v>
      </c>
      <c r="D349" s="40" t="s">
        <v>98</v>
      </c>
      <c r="E349" s="40" t="s">
        <v>322</v>
      </c>
      <c r="F349" s="40" t="s">
        <v>88</v>
      </c>
      <c r="G349" s="41">
        <v>16.538464712673509</v>
      </c>
      <c r="H349" s="41">
        <v>-14.52145417079473</v>
      </c>
      <c r="I349" s="41">
        <f>(N349-O349)/O349*100</f>
        <v>23.694775578698881</v>
      </c>
      <c r="J349" s="41" t="s">
        <v>89</v>
      </c>
      <c r="K349" s="41">
        <v>2.5999999046325679</v>
      </c>
      <c r="L349" s="41">
        <v>3.35</v>
      </c>
      <c r="M349" s="41">
        <v>3.029999971389771</v>
      </c>
      <c r="N349" s="41">
        <v>3.0799999237060551</v>
      </c>
      <c r="O349" s="41">
        <v>2.4900000095367432</v>
      </c>
      <c r="P349" s="41">
        <v>2.589999914169312</v>
      </c>
      <c r="Q349" s="40">
        <v>3.03</v>
      </c>
      <c r="R349" s="40">
        <v>2.9</v>
      </c>
      <c r="S349" s="40">
        <v>3.01</v>
      </c>
      <c r="T349" s="40">
        <v>3.08</v>
      </c>
      <c r="U349" s="40">
        <v>3.04</v>
      </c>
      <c r="V349" s="40">
        <v>3</v>
      </c>
      <c r="W349" s="40">
        <v>2.87</v>
      </c>
      <c r="X349" s="40">
        <v>2.84</v>
      </c>
      <c r="Y349" s="40">
        <v>2.81</v>
      </c>
      <c r="Z349" s="40">
        <v>2.8</v>
      </c>
      <c r="AA349" s="40">
        <v>2.74</v>
      </c>
      <c r="AB349" s="40">
        <v>2.74</v>
      </c>
      <c r="AC349" s="40">
        <v>2.82</v>
      </c>
      <c r="AD349" s="40">
        <v>2.82</v>
      </c>
      <c r="AE349" s="40">
        <v>2.7</v>
      </c>
      <c r="AF349" s="40">
        <v>2.73</v>
      </c>
      <c r="AG349" s="40">
        <v>2.69</v>
      </c>
      <c r="AH349" s="40">
        <v>2.66</v>
      </c>
      <c r="AI349" s="40">
        <v>2.6</v>
      </c>
      <c r="AJ349" s="40">
        <v>2.58</v>
      </c>
      <c r="AK349" s="40">
        <v>2.61</v>
      </c>
      <c r="AL349" s="40">
        <v>2.56</v>
      </c>
      <c r="AM349" s="40">
        <v>2.59</v>
      </c>
      <c r="AN349" s="40">
        <v>2.5299999999999998</v>
      </c>
      <c r="AO349" s="40">
        <v>2.57</v>
      </c>
      <c r="AP349" s="40">
        <v>2.54</v>
      </c>
      <c r="AQ349" s="40">
        <v>2.6</v>
      </c>
      <c r="AR349" s="40">
        <v>-7.27</v>
      </c>
      <c r="AS349" s="40">
        <v>-4.9400000000000004</v>
      </c>
      <c r="AT349" s="40">
        <v>-3.96</v>
      </c>
      <c r="AU349" s="40">
        <v>0.33</v>
      </c>
      <c r="AV349" s="40">
        <v>-1.79</v>
      </c>
      <c r="AW349" s="40">
        <v>-3.11</v>
      </c>
      <c r="AX349" s="40">
        <v>-6.58</v>
      </c>
      <c r="AY349" s="40">
        <v>-6.6</v>
      </c>
      <c r="AZ349" s="40">
        <v>-7.43</v>
      </c>
      <c r="BA349" s="40">
        <v>-9.34</v>
      </c>
      <c r="BB349" s="40">
        <v>-11.22</v>
      </c>
      <c r="BC349" s="40">
        <v>-11.22</v>
      </c>
      <c r="BD349" s="40">
        <v>-9.57</v>
      </c>
      <c r="BE349" s="40">
        <v>-9.57</v>
      </c>
      <c r="BF349" s="40">
        <v>-10.89</v>
      </c>
      <c r="BG349" s="40">
        <v>-11.22</v>
      </c>
      <c r="BH349" s="40">
        <v>-12.21</v>
      </c>
      <c r="BI349" s="40">
        <v>-13.53</v>
      </c>
      <c r="BJ349" s="40">
        <v>-15</v>
      </c>
      <c r="BK349" s="40">
        <v>-14.85</v>
      </c>
      <c r="BL349" s="40">
        <v>-14.19</v>
      </c>
      <c r="BM349" s="40">
        <v>-16.170000000000002</v>
      </c>
      <c r="BN349" s="40">
        <v>-14.52</v>
      </c>
      <c r="BO349" s="40">
        <v>-16.829999999999998</v>
      </c>
      <c r="BP349" s="40">
        <v>-15.35</v>
      </c>
      <c r="BQ349" s="40">
        <v>-16.809999999999999</v>
      </c>
      <c r="BR349" s="40">
        <v>-14.52</v>
      </c>
      <c r="BS349" s="40">
        <v>2.73</v>
      </c>
      <c r="BT349" s="47">
        <v>40516553.617429733</v>
      </c>
      <c r="BU349" s="47">
        <v>733000</v>
      </c>
      <c r="BV349" s="47">
        <v>6672681</v>
      </c>
      <c r="BW349" s="48">
        <v>1.2513111296643731E-2</v>
      </c>
    </row>
    <row r="350" spans="1:75" s="21" customFormat="1" x14ac:dyDescent="0.25">
      <c r="A350" s="40" t="s">
        <v>324</v>
      </c>
      <c r="B350" s="40" t="s">
        <v>106</v>
      </c>
      <c r="C350" s="40" t="s">
        <v>200</v>
      </c>
      <c r="D350" s="40" t="s">
        <v>125</v>
      </c>
      <c r="E350" s="40" t="s">
        <v>322</v>
      </c>
      <c r="F350" s="40" t="s">
        <v>88</v>
      </c>
      <c r="G350" s="41">
        <v>16.861440191562771</v>
      </c>
      <c r="H350" s="41">
        <v>-4.9285684313092917</v>
      </c>
      <c r="I350" s="41">
        <f>(N350-O350)/O350*100</f>
        <v>9.1324184011527425</v>
      </c>
      <c r="J350" s="41" t="s">
        <v>81</v>
      </c>
      <c r="K350" s="41">
        <v>11.97999954223633</v>
      </c>
      <c r="L350" s="41">
        <v>12.24</v>
      </c>
      <c r="M350" s="41">
        <v>14</v>
      </c>
      <c r="N350" s="41">
        <v>14.340000152587891</v>
      </c>
      <c r="O350" s="41">
        <v>13.14000034332275</v>
      </c>
      <c r="P350" s="41">
        <v>13.310000419616699</v>
      </c>
      <c r="Q350" s="40">
        <v>14.15</v>
      </c>
      <c r="R350" s="40">
        <v>13.8</v>
      </c>
      <c r="S350" s="40">
        <v>14.34</v>
      </c>
      <c r="T350" s="40">
        <v>13.95</v>
      </c>
      <c r="U350" s="40">
        <v>14</v>
      </c>
      <c r="V350" s="40">
        <v>13.48</v>
      </c>
      <c r="W350" s="40">
        <v>13.35</v>
      </c>
      <c r="X350" s="40">
        <v>13.36</v>
      </c>
      <c r="Y350" s="40">
        <v>13.29</v>
      </c>
      <c r="Z350" s="40">
        <v>13.42</v>
      </c>
      <c r="AA350" s="40">
        <v>13.35</v>
      </c>
      <c r="AB350" s="40">
        <v>13.44</v>
      </c>
      <c r="AC350" s="40">
        <v>13.4</v>
      </c>
      <c r="AD350" s="40">
        <v>13.75</v>
      </c>
      <c r="AE350" s="40">
        <v>14</v>
      </c>
      <c r="AF350" s="40">
        <v>13.79</v>
      </c>
      <c r="AG350" s="40">
        <v>13.55</v>
      </c>
      <c r="AH350" s="40">
        <v>13.65</v>
      </c>
      <c r="AI350" s="40">
        <v>13.61</v>
      </c>
      <c r="AJ350" s="40">
        <v>13.31</v>
      </c>
      <c r="AK350" s="40">
        <v>13.32</v>
      </c>
      <c r="AL350" s="40">
        <v>13.4</v>
      </c>
      <c r="AM350" s="40">
        <v>13.37</v>
      </c>
      <c r="AN350" s="40">
        <v>13.39</v>
      </c>
      <c r="AO350" s="40">
        <v>13.3</v>
      </c>
      <c r="AP350" s="40">
        <v>13.42</v>
      </c>
      <c r="AQ350" s="40">
        <v>13.47</v>
      </c>
      <c r="AR350" s="40">
        <v>-1.29</v>
      </c>
      <c r="AS350" s="40">
        <v>-3.86</v>
      </c>
      <c r="AT350" s="40">
        <v>-2.4300000000000002</v>
      </c>
      <c r="AU350" s="40">
        <v>-1.07</v>
      </c>
      <c r="AV350" s="40">
        <v>-4.3600000000000003</v>
      </c>
      <c r="AW350" s="40">
        <v>-5.64</v>
      </c>
      <c r="AX350" s="40">
        <v>-5.5</v>
      </c>
      <c r="AY350" s="40">
        <v>-5.29</v>
      </c>
      <c r="AZ350" s="40">
        <v>-5.71</v>
      </c>
      <c r="BA350" s="40">
        <v>-5.43</v>
      </c>
      <c r="BB350" s="40">
        <v>-5.36</v>
      </c>
      <c r="BC350" s="40">
        <v>-4.43</v>
      </c>
      <c r="BD350" s="40">
        <v>-4.8600000000000003</v>
      </c>
      <c r="BE350" s="40">
        <v>-1.79</v>
      </c>
      <c r="BF350" s="40">
        <v>-2.25</v>
      </c>
      <c r="BG350" s="40">
        <v>-3.2</v>
      </c>
      <c r="BH350" s="40">
        <v>-3.29</v>
      </c>
      <c r="BI350" s="40">
        <v>-3.43</v>
      </c>
      <c r="BJ350" s="40">
        <v>-4.93</v>
      </c>
      <c r="BK350" s="40">
        <v>-5.36</v>
      </c>
      <c r="BL350" s="40">
        <v>-5.43</v>
      </c>
      <c r="BM350" s="40">
        <v>-4.57</v>
      </c>
      <c r="BN350" s="40">
        <v>-5.04</v>
      </c>
      <c r="BO350" s="40">
        <v>-5.29</v>
      </c>
      <c r="BP350" s="40">
        <v>-5.37</v>
      </c>
      <c r="BQ350" s="40">
        <v>-4.79</v>
      </c>
      <c r="BR350" s="40">
        <v>-4.6500000000000004</v>
      </c>
      <c r="BS350" s="40">
        <v>13.15</v>
      </c>
      <c r="BT350" s="47">
        <v>278058200</v>
      </c>
      <c r="BU350" s="47">
        <v>2051500</v>
      </c>
      <c r="BV350" s="47">
        <v>6188794</v>
      </c>
      <c r="BW350" s="48">
        <v>1.8284499370959831E-2</v>
      </c>
    </row>
    <row r="351" spans="1:75" s="21" customFormat="1" x14ac:dyDescent="0.25">
      <c r="A351" s="40" t="s">
        <v>279</v>
      </c>
      <c r="B351" s="40" t="s">
        <v>106</v>
      </c>
      <c r="C351" s="40" t="s">
        <v>113</v>
      </c>
      <c r="D351" s="40" t="s">
        <v>98</v>
      </c>
      <c r="E351" s="40" t="s">
        <v>322</v>
      </c>
      <c r="F351" s="40" t="s">
        <v>88</v>
      </c>
      <c r="G351" s="41">
        <v>17.142858115994219</v>
      </c>
      <c r="H351" s="41">
        <v>-14.02439152924949</v>
      </c>
      <c r="I351" s="41">
        <f>(N351-O351)/O351*100</f>
        <v>19.424459259367275</v>
      </c>
      <c r="J351" s="41" t="s">
        <v>89</v>
      </c>
      <c r="K351" s="41">
        <v>1.3999999761581421</v>
      </c>
      <c r="L351" s="41">
        <v>1.53</v>
      </c>
      <c r="M351" s="41">
        <v>1.639999985694885</v>
      </c>
      <c r="N351" s="41">
        <v>1.6599999666213989</v>
      </c>
      <c r="O351" s="41">
        <v>1.389999985694885</v>
      </c>
      <c r="P351" s="41">
        <v>1.4099999666213989</v>
      </c>
      <c r="Q351" s="40">
        <v>1.66</v>
      </c>
      <c r="R351" s="40">
        <v>1.58</v>
      </c>
      <c r="S351" s="40">
        <v>1.59</v>
      </c>
      <c r="T351" s="40">
        <v>1.54</v>
      </c>
      <c r="U351" s="40">
        <v>1.53</v>
      </c>
      <c r="V351" s="40">
        <v>1.55</v>
      </c>
      <c r="W351" s="40">
        <v>1.56</v>
      </c>
      <c r="X351" s="40">
        <v>1.56</v>
      </c>
      <c r="Y351" s="40">
        <v>1.52</v>
      </c>
      <c r="Z351" s="40">
        <v>1.52</v>
      </c>
      <c r="AA351" s="40">
        <v>1.51</v>
      </c>
      <c r="AB351" s="40">
        <v>1.51</v>
      </c>
      <c r="AC351" s="40">
        <v>1.5</v>
      </c>
      <c r="AD351" s="40">
        <v>1.49</v>
      </c>
      <c r="AE351" s="40">
        <v>1.48</v>
      </c>
      <c r="AF351" s="40">
        <v>1.48</v>
      </c>
      <c r="AG351" s="40">
        <v>1.45</v>
      </c>
      <c r="AH351" s="40">
        <v>1.46</v>
      </c>
      <c r="AI351" s="40">
        <v>1.45</v>
      </c>
      <c r="AJ351" s="40">
        <v>1.43</v>
      </c>
      <c r="AK351" s="40">
        <v>1.42</v>
      </c>
      <c r="AL351" s="40">
        <v>1.41</v>
      </c>
      <c r="AM351" s="40">
        <v>1.44</v>
      </c>
      <c r="AN351" s="40">
        <v>1.45</v>
      </c>
      <c r="AO351" s="40">
        <v>1.44</v>
      </c>
      <c r="AP351" s="40">
        <v>1.42</v>
      </c>
      <c r="AQ351" s="40">
        <v>1.43</v>
      </c>
      <c r="AR351" s="40">
        <v>-3.66</v>
      </c>
      <c r="AS351" s="40">
        <v>-5.49</v>
      </c>
      <c r="AT351" s="40">
        <v>-7.93</v>
      </c>
      <c r="AU351" s="40">
        <v>-6.91</v>
      </c>
      <c r="AV351" s="40">
        <v>-9.15</v>
      </c>
      <c r="AW351" s="40">
        <v>-6.96</v>
      </c>
      <c r="AX351" s="40">
        <v>-5.18</v>
      </c>
      <c r="AY351" s="40">
        <v>-7.01</v>
      </c>
      <c r="AZ351" s="40">
        <v>-7.93</v>
      </c>
      <c r="BA351" s="40">
        <v>-9.15</v>
      </c>
      <c r="BB351" s="40">
        <v>-8.5399999999999991</v>
      </c>
      <c r="BC351" s="40">
        <v>-9.15</v>
      </c>
      <c r="BD351" s="40">
        <v>-10.67</v>
      </c>
      <c r="BE351" s="40">
        <v>-12.2</v>
      </c>
      <c r="BF351" s="40">
        <v>-10.37</v>
      </c>
      <c r="BG351" s="40">
        <v>-11.65</v>
      </c>
      <c r="BH351" s="40">
        <v>-12.5</v>
      </c>
      <c r="BI351" s="40">
        <v>-12.08</v>
      </c>
      <c r="BJ351" s="40">
        <v>-12.8</v>
      </c>
      <c r="BK351" s="40">
        <v>-14.02</v>
      </c>
      <c r="BL351" s="40">
        <v>-14.62</v>
      </c>
      <c r="BM351" s="40">
        <v>-14.94</v>
      </c>
      <c r="BN351" s="40">
        <v>-12.2</v>
      </c>
      <c r="BO351" s="40">
        <v>-12.27</v>
      </c>
      <c r="BP351" s="40">
        <v>-14.02</v>
      </c>
      <c r="BQ351" s="40">
        <v>-14.02</v>
      </c>
      <c r="BR351" s="40">
        <v>-13.41</v>
      </c>
      <c r="BS351" s="40">
        <v>1.48</v>
      </c>
      <c r="BT351" s="47">
        <v>63762871.44382</v>
      </c>
      <c r="BU351" s="47">
        <v>4549000</v>
      </c>
      <c r="BV351" s="47">
        <v>36372405</v>
      </c>
      <c r="BW351" s="48">
        <v>1.0683153890978609E-2</v>
      </c>
    </row>
    <row r="352" spans="1:75" s="21" customFormat="1" x14ac:dyDescent="0.25">
      <c r="A352" s="40" t="s">
        <v>327</v>
      </c>
      <c r="B352" s="40" t="s">
        <v>106</v>
      </c>
      <c r="C352" s="40" t="s">
        <v>87</v>
      </c>
      <c r="D352" s="40" t="s">
        <v>98</v>
      </c>
      <c r="E352" s="40" t="s">
        <v>322</v>
      </c>
      <c r="F352" s="40" t="s">
        <v>88</v>
      </c>
      <c r="G352" s="41">
        <v>32.193728749076129</v>
      </c>
      <c r="H352" s="41">
        <v>-5.3879311895186257</v>
      </c>
      <c r="I352" s="41">
        <f>(N352-O352)/O352*100</f>
        <v>18.69158118414035</v>
      </c>
      <c r="J352" s="41" t="s">
        <v>89</v>
      </c>
      <c r="K352" s="41">
        <v>3.5099999904632568</v>
      </c>
      <c r="L352" s="41">
        <v>3.89</v>
      </c>
      <c r="M352" s="41">
        <v>4.6399998664855957</v>
      </c>
      <c r="N352" s="41">
        <v>5.0799999237060547</v>
      </c>
      <c r="O352" s="41">
        <v>4.2800002098083496</v>
      </c>
      <c r="P352" s="41">
        <v>4.3899998664855957</v>
      </c>
      <c r="Q352" s="40">
        <v>4.76</v>
      </c>
      <c r="R352" s="40">
        <v>4.8899999999999997</v>
      </c>
      <c r="S352" s="40">
        <v>5.0599999999999996</v>
      </c>
      <c r="T352" s="40">
        <v>4.7300000000000004</v>
      </c>
      <c r="U352" s="40">
        <v>4.8499999999999996</v>
      </c>
      <c r="V352" s="40">
        <v>4.68</v>
      </c>
      <c r="W352" s="40">
        <v>4.75</v>
      </c>
      <c r="X352" s="40">
        <v>4.8</v>
      </c>
      <c r="Y352" s="40">
        <v>4.66</v>
      </c>
      <c r="Z352" s="40">
        <v>4.75</v>
      </c>
      <c r="AA352" s="40">
        <v>4.7</v>
      </c>
      <c r="AB352" s="40">
        <v>4.7</v>
      </c>
      <c r="AC352" s="40">
        <v>4.6399999999999997</v>
      </c>
      <c r="AD352" s="40">
        <v>4.5199999999999996</v>
      </c>
      <c r="AE352" s="40">
        <v>4.55</v>
      </c>
      <c r="AF352" s="40">
        <v>4.55</v>
      </c>
      <c r="AG352" s="40">
        <v>4.68</v>
      </c>
      <c r="AH352" s="40">
        <v>4.7</v>
      </c>
      <c r="AI352" s="40">
        <v>4.59</v>
      </c>
      <c r="AJ352" s="40">
        <v>4.51</v>
      </c>
      <c r="AK352" s="40">
        <v>4.59</v>
      </c>
      <c r="AL352" s="40">
        <v>4.6100000000000003</v>
      </c>
      <c r="AM352" s="40">
        <v>4.55</v>
      </c>
      <c r="AN352" s="40">
        <v>4.51</v>
      </c>
      <c r="AO352" s="40">
        <v>4.41</v>
      </c>
      <c r="AP352" s="40">
        <v>4.3899999999999997</v>
      </c>
      <c r="AQ352" s="40">
        <v>4.46</v>
      </c>
      <c r="AR352" s="40">
        <v>-3.45</v>
      </c>
      <c r="AS352" s="40">
        <v>0.86</v>
      </c>
      <c r="AT352" s="40">
        <v>-1</v>
      </c>
      <c r="AU352" s="40">
        <v>0.21</v>
      </c>
      <c r="AV352" s="40">
        <v>0.82</v>
      </c>
      <c r="AW352" s="40">
        <v>-2.71</v>
      </c>
      <c r="AX352" s="40">
        <v>0.47</v>
      </c>
      <c r="AY352" s="40">
        <v>-0.43</v>
      </c>
      <c r="AZ352" s="40">
        <v>-0.32</v>
      </c>
      <c r="BA352" s="40">
        <v>0.26</v>
      </c>
      <c r="BB352" s="40">
        <v>-0.65</v>
      </c>
      <c r="BC352" s="40">
        <v>0</v>
      </c>
      <c r="BD352" s="40">
        <v>-3.77</v>
      </c>
      <c r="BE352" s="40">
        <v>-3.34</v>
      </c>
      <c r="BF352" s="40">
        <v>-2.16</v>
      </c>
      <c r="BG352" s="40">
        <v>-3.88</v>
      </c>
      <c r="BH352" s="40">
        <v>-0.86</v>
      </c>
      <c r="BI352" s="40">
        <v>-1.1000000000000001</v>
      </c>
      <c r="BJ352" s="40">
        <v>-3.05</v>
      </c>
      <c r="BK352" s="40">
        <v>-3.02</v>
      </c>
      <c r="BL352" s="40">
        <v>-1.19</v>
      </c>
      <c r="BM352" s="40">
        <v>-2.42</v>
      </c>
      <c r="BN352" s="40">
        <v>-2.8</v>
      </c>
      <c r="BO352" s="40">
        <v>-5.1100000000000003</v>
      </c>
      <c r="BP352" s="40">
        <v>-6.57</v>
      </c>
      <c r="BQ352" s="40">
        <v>-7.33</v>
      </c>
      <c r="BR352" s="40">
        <v>-5.6</v>
      </c>
      <c r="BS352" s="40">
        <v>4.4400000000000004</v>
      </c>
      <c r="BT352" s="47">
        <v>319614772.24319458</v>
      </c>
      <c r="BU352" s="47">
        <v>44219500</v>
      </c>
      <c r="BV352" s="47">
        <v>55546126</v>
      </c>
      <c r="BW352" s="48">
        <v>2.2915009410377239E-2</v>
      </c>
    </row>
    <row r="353" spans="1:75" s="21" customFormat="1" x14ac:dyDescent="0.25">
      <c r="A353" s="40" t="s">
        <v>328</v>
      </c>
      <c r="B353" s="40" t="s">
        <v>111</v>
      </c>
      <c r="C353" s="40" t="s">
        <v>104</v>
      </c>
      <c r="D353" s="40" t="s">
        <v>98</v>
      </c>
      <c r="E353" s="40" t="s">
        <v>322</v>
      </c>
      <c r="F353" s="40" t="s">
        <v>88</v>
      </c>
      <c r="G353" s="41">
        <v>36.87500153668222</v>
      </c>
      <c r="H353" s="41">
        <v>-15.52511527374698</v>
      </c>
      <c r="I353" s="41">
        <f>(N353-O353)/O353*100</f>
        <v>60.693638193057353</v>
      </c>
      <c r="J353" s="41" t="s">
        <v>89</v>
      </c>
      <c r="K353" s="41">
        <v>1.6000000238418579</v>
      </c>
      <c r="L353" s="41">
        <v>1.62</v>
      </c>
      <c r="M353" s="41">
        <v>2.190000057220459</v>
      </c>
      <c r="N353" s="41">
        <v>2.779999971389771</v>
      </c>
      <c r="O353" s="41">
        <v>1.7300000190734861</v>
      </c>
      <c r="P353" s="41">
        <v>1.8500000238418579</v>
      </c>
      <c r="Q353" s="40">
        <v>2.39</v>
      </c>
      <c r="R353" s="40">
        <v>2.65</v>
      </c>
      <c r="S353" s="40">
        <v>2.65</v>
      </c>
      <c r="T353" s="40">
        <v>2.78</v>
      </c>
      <c r="U353" s="40">
        <v>2.62</v>
      </c>
      <c r="V353" s="40">
        <v>2.4300000000000002</v>
      </c>
      <c r="W353" s="40">
        <v>2.4</v>
      </c>
      <c r="X353" s="40">
        <v>2.2999999999999998</v>
      </c>
      <c r="Y353" s="40">
        <v>2.25</v>
      </c>
      <c r="Z353" s="40">
        <v>2.2000000000000002</v>
      </c>
      <c r="AA353" s="40">
        <v>2.13</v>
      </c>
      <c r="AB353" s="40">
        <v>2.12</v>
      </c>
      <c r="AC353" s="40">
        <v>2.16</v>
      </c>
      <c r="AD353" s="40">
        <v>2.14</v>
      </c>
      <c r="AE353" s="40">
        <v>2.09</v>
      </c>
      <c r="AF353" s="40">
        <v>2.08</v>
      </c>
      <c r="AG353" s="40">
        <v>2.1</v>
      </c>
      <c r="AH353" s="40">
        <v>2.0499999999999998</v>
      </c>
      <c r="AI353" s="40">
        <v>2.04</v>
      </c>
      <c r="AJ353" s="40">
        <v>2.04</v>
      </c>
      <c r="AK353" s="40">
        <v>1.9</v>
      </c>
      <c r="AL353" s="40">
        <v>1.88</v>
      </c>
      <c r="AM353" s="40">
        <v>1.84</v>
      </c>
      <c r="AN353" s="40">
        <v>1.81</v>
      </c>
      <c r="AO353" s="40">
        <v>1.82</v>
      </c>
      <c r="AP353" s="40">
        <v>1.9</v>
      </c>
      <c r="AQ353" s="40">
        <v>1.85</v>
      </c>
      <c r="AR353" s="40">
        <v>7.78</v>
      </c>
      <c r="AS353" s="40">
        <v>13.7</v>
      </c>
      <c r="AT353" s="40">
        <v>7.99</v>
      </c>
      <c r="AU353" s="40">
        <v>15.54</v>
      </c>
      <c r="AV353" s="40">
        <v>9.59</v>
      </c>
      <c r="AW353" s="40">
        <v>9.58</v>
      </c>
      <c r="AX353" s="40">
        <v>1.1499999999999999</v>
      </c>
      <c r="AY353" s="40">
        <v>2.96</v>
      </c>
      <c r="AZ353" s="40">
        <v>-0.46</v>
      </c>
      <c r="BA353" s="40">
        <v>-3.65</v>
      </c>
      <c r="BB353" s="40">
        <v>-5.71</v>
      </c>
      <c r="BC353" s="40">
        <v>-5.59</v>
      </c>
      <c r="BD353" s="40">
        <v>-3.42</v>
      </c>
      <c r="BE353" s="40">
        <v>-6.16</v>
      </c>
      <c r="BF353" s="40">
        <v>-5.07</v>
      </c>
      <c r="BG353" s="40">
        <v>-6.74</v>
      </c>
      <c r="BH353" s="40">
        <v>-6.39</v>
      </c>
      <c r="BI353" s="40">
        <v>-6.85</v>
      </c>
      <c r="BJ353" s="40">
        <v>-6.85</v>
      </c>
      <c r="BK353" s="40">
        <v>-13.25</v>
      </c>
      <c r="BL353" s="40">
        <v>-15.07</v>
      </c>
      <c r="BM353" s="40">
        <v>-17.12</v>
      </c>
      <c r="BN353" s="40">
        <v>-18.260000000000002</v>
      </c>
      <c r="BO353" s="40">
        <v>-20.09</v>
      </c>
      <c r="BP353" s="40">
        <v>-19.64</v>
      </c>
      <c r="BQ353" s="40">
        <v>-15.53</v>
      </c>
      <c r="BR353" s="40">
        <v>-15.98</v>
      </c>
      <c r="BS353" s="40">
        <v>2.15</v>
      </c>
      <c r="BT353" s="47">
        <v>21885787.471833229</v>
      </c>
      <c r="BU353" s="47">
        <v>65801700</v>
      </c>
      <c r="BV353" s="47">
        <v>8872824</v>
      </c>
      <c r="BW353" s="48">
        <v>6.7073684770485698E-2</v>
      </c>
    </row>
    <row r="354" spans="1:75" s="21" customFormat="1" x14ac:dyDescent="0.25">
      <c r="A354" s="40" t="s">
        <v>329</v>
      </c>
      <c r="B354" s="40" t="s">
        <v>106</v>
      </c>
      <c r="C354" s="40" t="s">
        <v>97</v>
      </c>
      <c r="D354" s="40" t="s">
        <v>109</v>
      </c>
      <c r="E354" s="40" t="s">
        <v>322</v>
      </c>
      <c r="F354" s="40" t="s">
        <v>88</v>
      </c>
      <c r="G354" s="41">
        <v>42.931940669223494</v>
      </c>
      <c r="H354" s="41">
        <v>-19.413918230287891</v>
      </c>
      <c r="I354" s="41">
        <f>(N354-O354)/O354*100</f>
        <v>55.825248898587176</v>
      </c>
      <c r="J354" s="41" t="s">
        <v>89</v>
      </c>
      <c r="K354" s="41">
        <v>1.9099999666213989</v>
      </c>
      <c r="L354" s="41">
        <v>1.98</v>
      </c>
      <c r="M354" s="41">
        <v>2.7300000190734859</v>
      </c>
      <c r="N354" s="41">
        <v>3.2100000381469731</v>
      </c>
      <c r="O354" s="41">
        <v>2.059999942779541</v>
      </c>
      <c r="P354" s="41">
        <v>2.2000000476837158</v>
      </c>
      <c r="Q354" s="40">
        <v>3.08</v>
      </c>
      <c r="R354" s="40">
        <v>2.8</v>
      </c>
      <c r="S354" s="40">
        <v>3.21</v>
      </c>
      <c r="T354" s="40">
        <v>2.96</v>
      </c>
      <c r="U354" s="40">
        <v>2.8</v>
      </c>
      <c r="V354" s="40">
        <v>2.73</v>
      </c>
      <c r="W354" s="40">
        <v>2.59</v>
      </c>
      <c r="X354" s="40">
        <v>2.5499999999999998</v>
      </c>
      <c r="Y354" s="40">
        <v>2.4500000000000002</v>
      </c>
      <c r="Z354" s="40">
        <v>2.4500000000000002</v>
      </c>
      <c r="AA354" s="40">
        <v>2.44</v>
      </c>
      <c r="AB354" s="40">
        <v>2.36</v>
      </c>
      <c r="AC354" s="40">
        <v>2.33</v>
      </c>
      <c r="AD354" s="40">
        <v>2.2999999999999998</v>
      </c>
      <c r="AE354" s="40">
        <v>2.2999999999999998</v>
      </c>
      <c r="AF354" s="40">
        <v>2.34</v>
      </c>
      <c r="AG354" s="40">
        <v>2.35</v>
      </c>
      <c r="AH354" s="40">
        <v>2.2999999999999998</v>
      </c>
      <c r="AI354" s="40">
        <v>2.2599999999999998</v>
      </c>
      <c r="AJ354" s="40">
        <v>2.2400000000000002</v>
      </c>
      <c r="AK354" s="40">
        <v>2.19</v>
      </c>
      <c r="AL354" s="40">
        <v>2.4</v>
      </c>
      <c r="AM354" s="40">
        <v>2.4300000000000002</v>
      </c>
      <c r="AN354" s="40">
        <v>2.27</v>
      </c>
      <c r="AO354" s="40">
        <v>2.11</v>
      </c>
      <c r="AP354" s="40">
        <v>2.15</v>
      </c>
      <c r="AQ354" s="40">
        <v>2.2599999999999998</v>
      </c>
      <c r="AR354" s="40">
        <v>3.67</v>
      </c>
      <c r="AS354" s="40">
        <v>0.95</v>
      </c>
      <c r="AT354" s="40">
        <v>7.69</v>
      </c>
      <c r="AU354" s="40">
        <v>0.73</v>
      </c>
      <c r="AV354" s="40">
        <v>-0.37</v>
      </c>
      <c r="AW354" s="40">
        <v>-6.23</v>
      </c>
      <c r="AX354" s="40">
        <v>-7.33</v>
      </c>
      <c r="AY354" s="40">
        <v>-12.04</v>
      </c>
      <c r="AZ354" s="40">
        <v>-14.29</v>
      </c>
      <c r="BA354" s="40">
        <v>-11.72</v>
      </c>
      <c r="BB354" s="40">
        <v>-13.92</v>
      </c>
      <c r="BC354" s="40">
        <v>-16.48</v>
      </c>
      <c r="BD354" s="40">
        <v>-15.75</v>
      </c>
      <c r="BE354" s="40">
        <v>-16.12</v>
      </c>
      <c r="BF354" s="40">
        <v>-16.93</v>
      </c>
      <c r="BG354" s="40">
        <v>-15.57</v>
      </c>
      <c r="BH354" s="40">
        <v>-17.03</v>
      </c>
      <c r="BI354" s="40">
        <v>-17.95</v>
      </c>
      <c r="BJ354" s="40">
        <v>-19.05</v>
      </c>
      <c r="BK354" s="40">
        <v>-20.51</v>
      </c>
      <c r="BL354" s="40">
        <v>-20.51</v>
      </c>
      <c r="BM354" s="40">
        <v>-12.09</v>
      </c>
      <c r="BN354" s="40">
        <v>-17.22</v>
      </c>
      <c r="BO354" s="40">
        <v>-23.44</v>
      </c>
      <c r="BP354" s="40">
        <v>-23.44</v>
      </c>
      <c r="BQ354" s="40">
        <v>-22.71</v>
      </c>
      <c r="BR354" s="40">
        <v>-21.25</v>
      </c>
      <c r="BS354" s="40">
        <v>2.34</v>
      </c>
      <c r="BT354" s="47">
        <v>49779366.347789757</v>
      </c>
      <c r="BU354" s="47">
        <v>28999200</v>
      </c>
      <c r="BV354" s="47">
        <v>8854341</v>
      </c>
      <c r="BW354" s="48">
        <v>5.7129604563456497E-2</v>
      </c>
    </row>
    <row r="355" spans="1:75" s="21" customFormat="1" x14ac:dyDescent="0.25">
      <c r="A355" s="40" t="s">
        <v>334</v>
      </c>
      <c r="B355" s="40" t="s">
        <v>76</v>
      </c>
      <c r="C355" s="40" t="s">
        <v>87</v>
      </c>
      <c r="D355" s="40" t="s">
        <v>98</v>
      </c>
      <c r="E355" s="40" t="s">
        <v>332</v>
      </c>
      <c r="F355" s="40" t="s">
        <v>88</v>
      </c>
      <c r="G355" s="41">
        <v>20.05649846886779</v>
      </c>
      <c r="H355" s="41">
        <v>-11.999999775606041</v>
      </c>
      <c r="I355" s="41">
        <f>(N355-O355)/O355*100</f>
        <v>107.06214696875695</v>
      </c>
      <c r="J355" s="41" t="s">
        <v>89</v>
      </c>
      <c r="K355" s="41">
        <v>3.5399999618530269</v>
      </c>
      <c r="L355" s="41">
        <v>3.55</v>
      </c>
      <c r="M355" s="41">
        <v>4.25</v>
      </c>
      <c r="N355" s="41">
        <v>7.3299999237060547</v>
      </c>
      <c r="O355" s="41">
        <v>3.5399999618530269</v>
      </c>
      <c r="P355" s="41">
        <v>3.7400000095367432</v>
      </c>
      <c r="Q355" s="40">
        <v>4.25</v>
      </c>
      <c r="R355" s="40">
        <v>4.9400000000000004</v>
      </c>
      <c r="S355" s="40">
        <v>4.9000000000000004</v>
      </c>
      <c r="T355" s="40">
        <v>5.99</v>
      </c>
      <c r="U355" s="40">
        <v>7.33</v>
      </c>
      <c r="V355" s="40">
        <v>6.06</v>
      </c>
      <c r="W355" s="40">
        <v>5.5</v>
      </c>
      <c r="X355" s="40">
        <v>5.2</v>
      </c>
      <c r="Y355" s="40">
        <v>5.23</v>
      </c>
      <c r="Z355" s="40">
        <v>4.97</v>
      </c>
      <c r="AA355" s="40">
        <v>4.93</v>
      </c>
      <c r="AB355" s="40">
        <v>4.74</v>
      </c>
      <c r="AC355" s="40">
        <v>4.59</v>
      </c>
      <c r="AD355" s="40">
        <v>5.3</v>
      </c>
      <c r="AE355" s="40">
        <v>4.99</v>
      </c>
      <c r="AF355" s="40">
        <v>4.97</v>
      </c>
      <c r="AG355" s="40">
        <v>4.55</v>
      </c>
      <c r="AH355" s="40">
        <v>4.59</v>
      </c>
      <c r="AI355" s="40">
        <v>4.6500000000000004</v>
      </c>
      <c r="AJ355" s="40">
        <v>4.38</v>
      </c>
      <c r="AK355" s="40">
        <v>4.43</v>
      </c>
      <c r="AL355" s="40">
        <v>4.43</v>
      </c>
      <c r="AM355" s="40">
        <v>4.2300000000000004</v>
      </c>
      <c r="AN355" s="40">
        <v>4.1900000000000004</v>
      </c>
      <c r="AO355" s="40">
        <v>4.2300000000000004</v>
      </c>
      <c r="AP355" s="40">
        <v>4.18</v>
      </c>
      <c r="AQ355" s="40">
        <v>3.98</v>
      </c>
      <c r="AR355" s="40">
        <v>0</v>
      </c>
      <c r="AS355" s="40">
        <v>16.239999999999998</v>
      </c>
      <c r="AT355" s="40">
        <v>15.29</v>
      </c>
      <c r="AU355" s="40">
        <v>40.94</v>
      </c>
      <c r="AV355" s="40">
        <v>44.47</v>
      </c>
      <c r="AW355" s="40">
        <v>29.41</v>
      </c>
      <c r="AX355" s="40">
        <v>22.35</v>
      </c>
      <c r="AY355" s="40">
        <v>11.74</v>
      </c>
      <c r="AZ355" s="40">
        <v>19.53</v>
      </c>
      <c r="BA355" s="40">
        <v>11.72</v>
      </c>
      <c r="BB355" s="40">
        <v>7.09</v>
      </c>
      <c r="BC355" s="40">
        <v>2.94</v>
      </c>
      <c r="BD355" s="40">
        <v>5.65</v>
      </c>
      <c r="BE355" s="40">
        <v>16.71</v>
      </c>
      <c r="BF355" s="40">
        <v>16.489999999999998</v>
      </c>
      <c r="BG355" s="40">
        <v>10.119999999999999</v>
      </c>
      <c r="BH355" s="40">
        <v>6.59</v>
      </c>
      <c r="BI355" s="40">
        <v>6.35</v>
      </c>
      <c r="BJ355" s="40">
        <v>7.06</v>
      </c>
      <c r="BK355" s="40">
        <v>1.41</v>
      </c>
      <c r="BL355" s="40">
        <v>4.12</v>
      </c>
      <c r="BM355" s="40">
        <v>0.24</v>
      </c>
      <c r="BN355" s="40">
        <v>-3.29</v>
      </c>
      <c r="BO355" s="40">
        <v>-1.41</v>
      </c>
      <c r="BP355" s="40">
        <v>-1.76</v>
      </c>
      <c r="BQ355" s="40">
        <v>-12.6</v>
      </c>
      <c r="BR355" s="40">
        <v>-12.12</v>
      </c>
      <c r="BS355" s="40">
        <v>4.5</v>
      </c>
      <c r="BT355" s="47">
        <v>21918695</v>
      </c>
      <c r="BU355" s="47">
        <v>847500</v>
      </c>
      <c r="BV355" s="47">
        <v>845495</v>
      </c>
      <c r="BW355" s="48">
        <v>50.061698768177223</v>
      </c>
    </row>
    <row r="356" spans="1:75" s="21" customFormat="1" x14ac:dyDescent="0.25">
      <c r="A356" s="40" t="s">
        <v>336</v>
      </c>
      <c r="B356" s="40" t="s">
        <v>106</v>
      </c>
      <c r="C356" s="40" t="s">
        <v>104</v>
      </c>
      <c r="D356" s="40" t="s">
        <v>98</v>
      </c>
      <c r="E356" s="40" t="s">
        <v>332</v>
      </c>
      <c r="F356" s="40" t="s">
        <v>88</v>
      </c>
      <c r="G356" s="41">
        <v>20.62780422477719</v>
      </c>
      <c r="H356" s="41">
        <v>-7.0631990029317508</v>
      </c>
      <c r="I356" s="41">
        <f>(N356-O356)/O356*100</f>
        <v>20.085472044860168</v>
      </c>
      <c r="J356" s="41" t="s">
        <v>89</v>
      </c>
      <c r="K356" s="41">
        <v>2.2300000190734859</v>
      </c>
      <c r="L356" s="41">
        <v>2.33</v>
      </c>
      <c r="M356" s="41">
        <v>2.690000057220459</v>
      </c>
      <c r="N356" s="41">
        <v>2.809999942779541</v>
      </c>
      <c r="O356" s="41">
        <v>2.339999914169312</v>
      </c>
      <c r="P356" s="41">
        <v>2.5</v>
      </c>
      <c r="Q356" s="40">
        <v>2.81</v>
      </c>
      <c r="R356" s="40">
        <v>2.71</v>
      </c>
      <c r="S356" s="40">
        <v>2.66</v>
      </c>
      <c r="T356" s="40">
        <v>2.4900000000000002</v>
      </c>
      <c r="U356" s="40">
        <v>2.4900000000000002</v>
      </c>
      <c r="V356" s="40">
        <v>2.4700000000000002</v>
      </c>
      <c r="W356" s="40">
        <v>2.48</v>
      </c>
      <c r="X356" s="40">
        <v>2.46</v>
      </c>
      <c r="Y356" s="40">
        <v>2.4</v>
      </c>
      <c r="Z356" s="40">
        <v>2.42</v>
      </c>
      <c r="AA356" s="40">
        <v>2.48</v>
      </c>
      <c r="AB356" s="40">
        <v>2.48</v>
      </c>
      <c r="AC356" s="40">
        <v>2.63</v>
      </c>
      <c r="AD356" s="40">
        <v>2.65</v>
      </c>
      <c r="AE356" s="40">
        <v>2.62</v>
      </c>
      <c r="AF356" s="40">
        <v>2.61</v>
      </c>
      <c r="AG356" s="40">
        <v>2.54</v>
      </c>
      <c r="AH356" s="40">
        <v>2.5</v>
      </c>
      <c r="AI356" s="40">
        <v>2.4900000000000002</v>
      </c>
      <c r="AJ356" s="40">
        <v>2.5499999999999998</v>
      </c>
      <c r="AK356" s="40">
        <v>2.58</v>
      </c>
      <c r="AL356" s="40">
        <v>2.59</v>
      </c>
      <c r="AM356" s="40">
        <v>2.56</v>
      </c>
      <c r="AN356" s="40">
        <v>2.57</v>
      </c>
      <c r="AO356" s="40">
        <v>2.5299999999999998</v>
      </c>
      <c r="AP356" s="40">
        <v>2.4900000000000002</v>
      </c>
      <c r="AQ356" s="40">
        <v>2.5</v>
      </c>
      <c r="AR356" s="40">
        <v>0.74</v>
      </c>
      <c r="AS356" s="40">
        <v>-4.6500000000000004</v>
      </c>
      <c r="AT356" s="40">
        <v>-7.62</v>
      </c>
      <c r="AU356" s="40">
        <v>-9.48</v>
      </c>
      <c r="AV356" s="40">
        <v>-7.81</v>
      </c>
      <c r="AW356" s="40">
        <v>-10.78</v>
      </c>
      <c r="AX356" s="40">
        <v>-8.92</v>
      </c>
      <c r="AY356" s="40">
        <v>-11.9</v>
      </c>
      <c r="AZ356" s="40">
        <v>-12.27</v>
      </c>
      <c r="BA356" s="40">
        <v>-10.41</v>
      </c>
      <c r="BB356" s="40">
        <v>-8.17</v>
      </c>
      <c r="BC356" s="40">
        <v>-8.5500000000000007</v>
      </c>
      <c r="BD356" s="40">
        <v>-2.6</v>
      </c>
      <c r="BE356" s="40">
        <v>-2.6</v>
      </c>
      <c r="BF356" s="40">
        <v>-2.98</v>
      </c>
      <c r="BG356" s="40">
        <v>-5.58</v>
      </c>
      <c r="BH356" s="40">
        <v>-9.1300000000000008</v>
      </c>
      <c r="BI356" s="40">
        <v>-7.43</v>
      </c>
      <c r="BJ356" s="40">
        <v>-7.81</v>
      </c>
      <c r="BK356" s="40">
        <v>-5.58</v>
      </c>
      <c r="BL356" s="40">
        <v>-4.7300000000000004</v>
      </c>
      <c r="BM356" s="40">
        <v>-4.38</v>
      </c>
      <c r="BN356" s="40">
        <v>-5.39</v>
      </c>
      <c r="BO356" s="40">
        <v>-6.05</v>
      </c>
      <c r="BP356" s="40">
        <v>-7.43</v>
      </c>
      <c r="BQ356" s="40">
        <v>-8.18</v>
      </c>
      <c r="BR356" s="40">
        <v>-8.18</v>
      </c>
      <c r="BS356" s="40">
        <v>2.34</v>
      </c>
      <c r="BT356" s="47">
        <v>207166050.4067421</v>
      </c>
      <c r="BU356" s="47">
        <v>3616700</v>
      </c>
      <c r="BV356" s="47">
        <v>76069227</v>
      </c>
      <c r="BW356" s="48">
        <v>3.9629560058497774E-3</v>
      </c>
    </row>
    <row r="357" spans="1:75" s="21" customFormat="1" x14ac:dyDescent="0.25">
      <c r="A357" s="40" t="s">
        <v>337</v>
      </c>
      <c r="B357" s="40" t="s">
        <v>106</v>
      </c>
      <c r="C357" s="40" t="s">
        <v>87</v>
      </c>
      <c r="D357" s="40" t="s">
        <v>98</v>
      </c>
      <c r="E357" s="40" t="s">
        <v>332</v>
      </c>
      <c r="F357" s="40" t="s">
        <v>88</v>
      </c>
      <c r="G357" s="41">
        <v>26.70807103896226</v>
      </c>
      <c r="H357" s="41">
        <v>-12.74509781005519</v>
      </c>
      <c r="I357" s="41">
        <f>(N357-O357)/O357*100</f>
        <v>42.51498057495283</v>
      </c>
      <c r="J357" s="41" t="s">
        <v>89</v>
      </c>
      <c r="K357" s="41">
        <v>1.610000014305115</v>
      </c>
      <c r="L357" s="41">
        <v>1.84</v>
      </c>
      <c r="M357" s="41">
        <v>2.0399999618530269</v>
      </c>
      <c r="N357" s="41">
        <v>2.380000114440918</v>
      </c>
      <c r="O357" s="41">
        <v>1.669999957084656</v>
      </c>
      <c r="P357" s="41">
        <v>1.779999971389771</v>
      </c>
      <c r="Q357" s="40">
        <v>2.17</v>
      </c>
      <c r="R357" s="40">
        <v>2.23</v>
      </c>
      <c r="S357" s="40">
        <v>2.38</v>
      </c>
      <c r="T357" s="40">
        <v>2.14</v>
      </c>
      <c r="U357" s="40">
        <v>2.02</v>
      </c>
      <c r="V357" s="40">
        <v>1.94</v>
      </c>
      <c r="W357" s="40">
        <v>1.84</v>
      </c>
      <c r="X357" s="40">
        <v>1.82</v>
      </c>
      <c r="Y357" s="40">
        <v>1.77</v>
      </c>
      <c r="Z357" s="40">
        <v>1.78</v>
      </c>
      <c r="AA357" s="40">
        <v>1.77</v>
      </c>
      <c r="AB357" s="40">
        <v>1.79</v>
      </c>
      <c r="AC357" s="40">
        <v>1.89</v>
      </c>
      <c r="AD357" s="40">
        <v>1.86</v>
      </c>
      <c r="AE357" s="40">
        <v>1.79</v>
      </c>
      <c r="AF357" s="40">
        <v>1.78</v>
      </c>
      <c r="AG357" s="40">
        <v>1.81</v>
      </c>
      <c r="AH357" s="40">
        <v>1.78</v>
      </c>
      <c r="AI357" s="40">
        <v>1.76</v>
      </c>
      <c r="AJ357" s="40">
        <v>1.75</v>
      </c>
      <c r="AK357" s="40">
        <v>1.77</v>
      </c>
      <c r="AL357" s="40">
        <v>1.81</v>
      </c>
      <c r="AM357" s="40">
        <v>1.84</v>
      </c>
      <c r="AN357" s="40">
        <v>1.79</v>
      </c>
      <c r="AO357" s="40">
        <v>1.78</v>
      </c>
      <c r="AP357" s="40">
        <v>1.78</v>
      </c>
      <c r="AQ357" s="40">
        <v>1.8</v>
      </c>
      <c r="AR357" s="40">
        <v>2.95</v>
      </c>
      <c r="AS357" s="40">
        <v>-0.05</v>
      </c>
      <c r="AT357" s="40">
        <v>1.96</v>
      </c>
      <c r="AU357" s="40">
        <v>-4.41</v>
      </c>
      <c r="AV357" s="40">
        <v>-4.9000000000000004</v>
      </c>
      <c r="AW357" s="40">
        <v>-11.27</v>
      </c>
      <c r="AX357" s="40">
        <v>-11.03</v>
      </c>
      <c r="AY357" s="40">
        <v>-14.49</v>
      </c>
      <c r="AZ357" s="40">
        <v>-14.21</v>
      </c>
      <c r="BA357" s="40">
        <v>-14.7</v>
      </c>
      <c r="BB357" s="40">
        <v>-15.69</v>
      </c>
      <c r="BC357" s="40">
        <v>-14.24</v>
      </c>
      <c r="BD357" s="40">
        <v>-9.07</v>
      </c>
      <c r="BE357" s="40">
        <v>-13.72</v>
      </c>
      <c r="BF357" s="40">
        <v>-12.75</v>
      </c>
      <c r="BG357" s="40">
        <v>-12.75</v>
      </c>
      <c r="BH357" s="40">
        <v>-12.75</v>
      </c>
      <c r="BI357" s="40">
        <v>-13.76</v>
      </c>
      <c r="BJ357" s="40">
        <v>-15.69</v>
      </c>
      <c r="BK357" s="40">
        <v>-14.66</v>
      </c>
      <c r="BL357" s="40">
        <v>-13.72</v>
      </c>
      <c r="BM357" s="40">
        <v>-11.27</v>
      </c>
      <c r="BN357" s="40">
        <v>-12.75</v>
      </c>
      <c r="BO357" s="40">
        <v>-12.75</v>
      </c>
      <c r="BP357" s="40">
        <v>-16.670000000000002</v>
      </c>
      <c r="BQ357" s="40">
        <v>-12.99</v>
      </c>
      <c r="BR357" s="40">
        <v>-13.24</v>
      </c>
      <c r="BS357" s="40">
        <v>1.67</v>
      </c>
      <c r="BT357" s="47">
        <v>78465742.532730103</v>
      </c>
      <c r="BU357" s="47">
        <v>23558200</v>
      </c>
      <c r="BV357" s="47">
        <v>24646830</v>
      </c>
      <c r="BW357" s="48">
        <v>6.2144340671802419E-2</v>
      </c>
    </row>
    <row r="358" spans="1:75" s="21" customFormat="1" x14ac:dyDescent="0.25">
      <c r="A358" s="40" t="s">
        <v>323</v>
      </c>
      <c r="B358" s="40" t="s">
        <v>106</v>
      </c>
      <c r="C358" s="40" t="s">
        <v>87</v>
      </c>
      <c r="D358" s="40" t="s">
        <v>109</v>
      </c>
      <c r="E358" s="40" t="s">
        <v>332</v>
      </c>
      <c r="F358" s="40" t="s">
        <v>88</v>
      </c>
      <c r="G358" s="41">
        <v>45.205478706390899</v>
      </c>
      <c r="H358" s="41">
        <v>-22.012579653733759</v>
      </c>
      <c r="I358" s="41">
        <f>(N358-O358)/O358*100</f>
        <v>33.057848227072185</v>
      </c>
      <c r="J358" s="41" t="s">
        <v>89</v>
      </c>
      <c r="K358" s="41">
        <v>1.095000028610229</v>
      </c>
      <c r="L358" s="41">
        <v>1.18</v>
      </c>
      <c r="M358" s="41">
        <v>1.5900000333786011</v>
      </c>
      <c r="N358" s="41">
        <v>1.610000014305115</v>
      </c>
      <c r="O358" s="41">
        <v>1.2100000381469731</v>
      </c>
      <c r="P358" s="41">
        <v>1.2400000095367429</v>
      </c>
      <c r="Q358" s="40">
        <v>1.61</v>
      </c>
      <c r="R358" s="40">
        <v>1.54</v>
      </c>
      <c r="S358" s="40">
        <v>1.48</v>
      </c>
      <c r="T358" s="40">
        <v>1.43</v>
      </c>
      <c r="U358" s="40">
        <v>1.43</v>
      </c>
      <c r="V358" s="40">
        <v>1.45</v>
      </c>
      <c r="W358" s="40">
        <v>1.48</v>
      </c>
      <c r="X358" s="40">
        <v>1.42</v>
      </c>
      <c r="Y358" s="40">
        <v>1.35</v>
      </c>
      <c r="Z358" s="40">
        <v>1.33</v>
      </c>
      <c r="AA358" s="40">
        <v>1.3</v>
      </c>
      <c r="AB358" s="40">
        <v>1.31</v>
      </c>
      <c r="AC358" s="40">
        <v>1.31</v>
      </c>
      <c r="AD358" s="40">
        <v>1.29</v>
      </c>
      <c r="AE358" s="40">
        <v>1.27</v>
      </c>
      <c r="AF358" s="40">
        <v>1.26</v>
      </c>
      <c r="AG358" s="40">
        <v>1.28</v>
      </c>
      <c r="AH358" s="40">
        <v>1.28</v>
      </c>
      <c r="AI358" s="40">
        <v>1.28</v>
      </c>
      <c r="AJ358" s="40">
        <v>1.28</v>
      </c>
      <c r="AK358" s="40">
        <v>1.27</v>
      </c>
      <c r="AL358" s="40">
        <v>1.27</v>
      </c>
      <c r="AM358" s="40">
        <v>1.25</v>
      </c>
      <c r="AN358" s="40">
        <v>1.27</v>
      </c>
      <c r="AO358" s="40">
        <v>1.28</v>
      </c>
      <c r="AP358" s="40">
        <v>1.3</v>
      </c>
      <c r="AQ358" s="40">
        <v>1.25</v>
      </c>
      <c r="AR358" s="40">
        <v>-3.14</v>
      </c>
      <c r="AS358" s="40">
        <v>-9.23</v>
      </c>
      <c r="AT358" s="40">
        <v>-11.94</v>
      </c>
      <c r="AU358" s="40">
        <v>-10.69</v>
      </c>
      <c r="AV358" s="40">
        <v>-12.25</v>
      </c>
      <c r="AW358" s="40">
        <v>-10.06</v>
      </c>
      <c r="AX358" s="40">
        <v>-11.32</v>
      </c>
      <c r="AY358" s="40">
        <v>-15.09</v>
      </c>
      <c r="AZ358" s="40">
        <v>-16.670000000000002</v>
      </c>
      <c r="BA358" s="40">
        <v>-18.55</v>
      </c>
      <c r="BB358" s="40">
        <v>-20.440000000000001</v>
      </c>
      <c r="BC358" s="40">
        <v>-19.18</v>
      </c>
      <c r="BD358" s="40">
        <v>-18.96</v>
      </c>
      <c r="BE358" s="40">
        <v>-21.07</v>
      </c>
      <c r="BF358" s="40">
        <v>-20.76</v>
      </c>
      <c r="BG358" s="40">
        <v>-23.58</v>
      </c>
      <c r="BH358" s="40">
        <v>-20.440000000000001</v>
      </c>
      <c r="BI358" s="40">
        <v>-21.39</v>
      </c>
      <c r="BJ358" s="40">
        <v>-20.13</v>
      </c>
      <c r="BK358" s="40">
        <v>-21.07</v>
      </c>
      <c r="BL358" s="40">
        <v>-20.13</v>
      </c>
      <c r="BM358" s="40">
        <v>-22.33</v>
      </c>
      <c r="BN358" s="40">
        <v>-21.7</v>
      </c>
      <c r="BO358" s="40">
        <v>-20.13</v>
      </c>
      <c r="BP358" s="40">
        <v>-20.440000000000001</v>
      </c>
      <c r="BQ358" s="40">
        <v>-22.15</v>
      </c>
      <c r="BR358" s="40">
        <v>-22.01</v>
      </c>
      <c r="BS358" s="40">
        <v>1.27</v>
      </c>
      <c r="BT358" s="47">
        <v>84392908.771646023</v>
      </c>
      <c r="BU358" s="47">
        <v>44353800</v>
      </c>
      <c r="BV358" s="47">
        <v>46880568</v>
      </c>
      <c r="BW358" s="48">
        <v>9.6881718668596337E-2</v>
      </c>
    </row>
    <row r="359" spans="1:75" s="21" customFormat="1" x14ac:dyDescent="0.25">
      <c r="A359" s="40" t="s">
        <v>338</v>
      </c>
      <c r="B359" s="40" t="s">
        <v>96</v>
      </c>
      <c r="C359" s="40" t="s">
        <v>339</v>
      </c>
      <c r="D359" s="40" t="s">
        <v>78</v>
      </c>
      <c r="E359" s="40" t="s">
        <v>332</v>
      </c>
      <c r="F359" s="40" t="s">
        <v>88</v>
      </c>
      <c r="G359" s="41">
        <v>77.391304708383487</v>
      </c>
      <c r="H359" s="41">
        <v>-13.23529343016556</v>
      </c>
      <c r="I359" s="41">
        <f>(N359-O359)/O359*100</f>
        <v>53.086420479861474</v>
      </c>
      <c r="J359" s="41" t="s">
        <v>89</v>
      </c>
      <c r="K359" s="41">
        <v>1.1499999761581421</v>
      </c>
      <c r="L359" s="41">
        <v>1.17</v>
      </c>
      <c r="M359" s="41">
        <v>2.0399999618530269</v>
      </c>
      <c r="N359" s="41">
        <v>2.4800000190734859</v>
      </c>
      <c r="O359" s="41">
        <v>1.620000004768372</v>
      </c>
      <c r="P359" s="41">
        <v>1.7699999809265139</v>
      </c>
      <c r="Q359" s="40">
        <v>2.21</v>
      </c>
      <c r="R359" s="40">
        <v>2.33</v>
      </c>
      <c r="S359" s="40">
        <v>2.4</v>
      </c>
      <c r="T359" s="40">
        <v>2.48</v>
      </c>
      <c r="U359" s="40">
        <v>2.44</v>
      </c>
      <c r="V359" s="40">
        <v>1.96</v>
      </c>
      <c r="W359" s="40">
        <v>1.8</v>
      </c>
      <c r="X359" s="40">
        <v>1.81</v>
      </c>
      <c r="Y359" s="40">
        <v>1.73</v>
      </c>
      <c r="Z359" s="40">
        <v>1.72</v>
      </c>
      <c r="AA359" s="40">
        <v>1.72</v>
      </c>
      <c r="AB359" s="40">
        <v>1.98</v>
      </c>
      <c r="AC359" s="40">
        <v>1.93</v>
      </c>
      <c r="AD359" s="40">
        <v>2.15</v>
      </c>
      <c r="AE359" s="40">
        <v>2.14</v>
      </c>
      <c r="AF359" s="40">
        <v>2.02</v>
      </c>
      <c r="AG359" s="40">
        <v>2</v>
      </c>
      <c r="AH359" s="40">
        <v>1.93</v>
      </c>
      <c r="AI359" s="40">
        <v>1.85</v>
      </c>
      <c r="AJ359" s="40">
        <v>1.82</v>
      </c>
      <c r="AK359" s="40">
        <v>1.75</v>
      </c>
      <c r="AL359" s="40">
        <v>1.89</v>
      </c>
      <c r="AM359" s="40">
        <v>1.88</v>
      </c>
      <c r="AN359" s="40">
        <v>1.87</v>
      </c>
      <c r="AO359" s="40">
        <v>1.87</v>
      </c>
      <c r="AP359" s="40">
        <v>1.86</v>
      </c>
      <c r="AQ359" s="40">
        <v>1.8</v>
      </c>
      <c r="AR359" s="40">
        <v>4.09</v>
      </c>
      <c r="AS359" s="40">
        <v>-5.39</v>
      </c>
      <c r="AT359" s="40">
        <v>12.25</v>
      </c>
      <c r="AU359" s="40">
        <v>12.75</v>
      </c>
      <c r="AV359" s="40">
        <v>-5.64</v>
      </c>
      <c r="AW359" s="40">
        <v>-12.99</v>
      </c>
      <c r="AX359" s="40">
        <v>-14.71</v>
      </c>
      <c r="AY359" s="40">
        <v>-14.95</v>
      </c>
      <c r="AZ359" s="40">
        <v>-20.59</v>
      </c>
      <c r="BA359" s="40">
        <v>-18.14</v>
      </c>
      <c r="BB359" s="40">
        <v>-17.89</v>
      </c>
      <c r="BC359" s="40">
        <v>-7.84</v>
      </c>
      <c r="BD359" s="40">
        <v>-5.44</v>
      </c>
      <c r="BE359" s="40">
        <v>-0.84</v>
      </c>
      <c r="BF359" s="40">
        <v>-5.88</v>
      </c>
      <c r="BG359" s="40">
        <v>-7.35</v>
      </c>
      <c r="BH359" s="40">
        <v>-6.37</v>
      </c>
      <c r="BI359" s="40">
        <v>-13.23</v>
      </c>
      <c r="BJ359" s="40">
        <v>-12.74</v>
      </c>
      <c r="BK359" s="40">
        <v>-15.2</v>
      </c>
      <c r="BL359" s="40">
        <v>-17.11</v>
      </c>
      <c r="BM359" s="40">
        <v>-11.77</v>
      </c>
      <c r="BN359" s="40">
        <v>-11.03</v>
      </c>
      <c r="BO359" s="40">
        <v>-11.76</v>
      </c>
      <c r="BP359" s="40">
        <v>-12.25</v>
      </c>
      <c r="BQ359" s="40">
        <v>-15.62</v>
      </c>
      <c r="BR359" s="40">
        <v>-15.93</v>
      </c>
      <c r="BS359" s="40">
        <v>1.62</v>
      </c>
      <c r="BT359" s="47">
        <v>22380023.581504822</v>
      </c>
      <c r="BU359" s="47">
        <v>60606400</v>
      </c>
      <c r="BV359" s="47">
        <v>4228400</v>
      </c>
      <c r="BW359" s="48">
        <v>0.25904999527007849</v>
      </c>
    </row>
    <row r="360" spans="1:75" s="21" customFormat="1" x14ac:dyDescent="0.25">
      <c r="A360" s="40" t="s">
        <v>144</v>
      </c>
      <c r="B360" s="40" t="s">
        <v>111</v>
      </c>
      <c r="C360" s="40" t="s">
        <v>87</v>
      </c>
      <c r="D360" s="40" t="s">
        <v>98</v>
      </c>
      <c r="E360" s="40" t="s">
        <v>332</v>
      </c>
      <c r="F360" s="40" t="s">
        <v>88</v>
      </c>
      <c r="G360" s="41">
        <v>207.14286200854269</v>
      </c>
      <c r="H360" s="41">
        <v>-49.922478843584841</v>
      </c>
      <c r="I360" s="41">
        <f>(N360-O360)/O360*100</f>
        <v>119.43573274099894</v>
      </c>
      <c r="J360" s="41" t="s">
        <v>89</v>
      </c>
      <c r="K360" s="41">
        <v>2.0999999046325679</v>
      </c>
      <c r="L360" s="41">
        <v>2.95</v>
      </c>
      <c r="M360" s="41">
        <v>6.4499998092651367</v>
      </c>
      <c r="N360" s="41">
        <v>7</v>
      </c>
      <c r="O360" s="41">
        <v>3.190000057220459</v>
      </c>
      <c r="P360" s="41">
        <v>3.2300000190734859</v>
      </c>
      <c r="Q360" s="40">
        <v>7</v>
      </c>
      <c r="R360" s="40">
        <v>6.35</v>
      </c>
      <c r="S360" s="40">
        <v>6.09</v>
      </c>
      <c r="T360" s="40">
        <v>5.85</v>
      </c>
      <c r="U360" s="40">
        <v>6.7</v>
      </c>
      <c r="V360" s="40">
        <v>5.88</v>
      </c>
      <c r="W360" s="40">
        <v>5.84</v>
      </c>
      <c r="X360" s="40">
        <v>5.89</v>
      </c>
      <c r="Y360" s="40">
        <v>5.73</v>
      </c>
      <c r="Z360" s="40">
        <v>6.12</v>
      </c>
      <c r="AA360" s="40">
        <v>5.6</v>
      </c>
      <c r="AB360" s="40">
        <v>5.45</v>
      </c>
      <c r="AC360" s="40">
        <v>5.75</v>
      </c>
      <c r="AD360" s="40">
        <v>5.6</v>
      </c>
      <c r="AE360" s="40">
        <v>5.55</v>
      </c>
      <c r="AF360" s="40">
        <v>5.6</v>
      </c>
      <c r="AG360" s="40">
        <v>5.8</v>
      </c>
      <c r="AH360" s="40">
        <v>4.99</v>
      </c>
      <c r="AI360" s="40">
        <v>4.88</v>
      </c>
      <c r="AJ360" s="40">
        <v>4.58</v>
      </c>
      <c r="AK360" s="40">
        <v>4.82</v>
      </c>
      <c r="AL360" s="40">
        <v>4.5999999999999996</v>
      </c>
      <c r="AM360" s="40">
        <v>4.49</v>
      </c>
      <c r="AN360" s="40">
        <v>4.17</v>
      </c>
      <c r="AO360" s="40">
        <v>3.86</v>
      </c>
      <c r="AP360" s="40">
        <v>3.69</v>
      </c>
      <c r="AQ360" s="40">
        <v>3.55</v>
      </c>
      <c r="AR360" s="40">
        <v>-2.02</v>
      </c>
      <c r="AS360" s="40">
        <v>-4.34</v>
      </c>
      <c r="AT360" s="40">
        <v>-10.31</v>
      </c>
      <c r="AU360" s="40">
        <v>-14.57</v>
      </c>
      <c r="AV360" s="40">
        <v>-10.7</v>
      </c>
      <c r="AW360" s="40">
        <v>-15.5</v>
      </c>
      <c r="AX360" s="40">
        <v>-14.57</v>
      </c>
      <c r="AY360" s="40">
        <v>-15.35</v>
      </c>
      <c r="AZ360" s="40">
        <v>-12.71</v>
      </c>
      <c r="BA360" s="40">
        <v>-14.26</v>
      </c>
      <c r="BB360" s="40">
        <v>-15.66</v>
      </c>
      <c r="BC360" s="40">
        <v>-19.84</v>
      </c>
      <c r="BD360" s="40">
        <v>-16.670000000000002</v>
      </c>
      <c r="BE360" s="40">
        <v>-16.899999999999999</v>
      </c>
      <c r="BF360" s="40">
        <v>-17.05</v>
      </c>
      <c r="BG360" s="40">
        <v>-14.26</v>
      </c>
      <c r="BH360" s="40">
        <v>-26.22</v>
      </c>
      <c r="BI360" s="40">
        <v>-26.27</v>
      </c>
      <c r="BJ360" s="40">
        <v>-29.47</v>
      </c>
      <c r="BK360" s="40">
        <v>-32.4</v>
      </c>
      <c r="BL360" s="40">
        <v>-30.23</v>
      </c>
      <c r="BM360" s="40">
        <v>-30.62</v>
      </c>
      <c r="BN360" s="40">
        <v>-37.049999999999997</v>
      </c>
      <c r="BO360" s="40">
        <v>-42.01</v>
      </c>
      <c r="BP360" s="40">
        <v>-43.18</v>
      </c>
      <c r="BQ360" s="40">
        <v>-45.04</v>
      </c>
      <c r="BR360" s="40">
        <v>-49.3</v>
      </c>
      <c r="BS360" s="40">
        <v>5.07</v>
      </c>
      <c r="BT360" s="47">
        <v>24212073.784017559</v>
      </c>
      <c r="BU360" s="47">
        <v>72549600</v>
      </c>
      <c r="BV360" s="47">
        <v>1825852</v>
      </c>
      <c r="BW360" s="48">
        <v>0.63335637280568191</v>
      </c>
    </row>
    <row r="361" spans="1:75" s="21" customFormat="1" x14ac:dyDescent="0.25">
      <c r="A361" s="43" t="s">
        <v>340</v>
      </c>
      <c r="B361" s="43" t="s">
        <v>83</v>
      </c>
      <c r="C361" s="43" t="s">
        <v>87</v>
      </c>
      <c r="D361" s="43" t="s">
        <v>109</v>
      </c>
      <c r="E361" s="43" t="s">
        <v>341</v>
      </c>
      <c r="F361" s="43" t="s">
        <v>88</v>
      </c>
      <c r="G361" s="44">
        <v>159.25924454206361</v>
      </c>
      <c r="H361" s="44">
        <v>-35.714286322496378</v>
      </c>
      <c r="I361" s="44">
        <v>-35.714286322496378</v>
      </c>
      <c r="J361" s="44" t="s">
        <v>89</v>
      </c>
      <c r="K361" s="44">
        <v>0.27000001072883612</v>
      </c>
      <c r="L361" s="44">
        <v>0.21</v>
      </c>
      <c r="M361" s="44">
        <v>0.69999998807907104</v>
      </c>
      <c r="N361" s="44">
        <v>0.87999999523162842</v>
      </c>
      <c r="O361" s="44">
        <v>0.43000000715255737</v>
      </c>
      <c r="P361" s="44">
        <v>0.44999998807907099</v>
      </c>
      <c r="Q361" s="43">
        <v>0.88</v>
      </c>
      <c r="R361" s="43">
        <v>0.79</v>
      </c>
      <c r="S361" s="43">
        <v>0.65</v>
      </c>
      <c r="T361" s="43">
        <v>0.65</v>
      </c>
      <c r="U361" s="43">
        <v>0.6</v>
      </c>
      <c r="V361" s="43">
        <v>0.56000000000000005</v>
      </c>
      <c r="W361" s="43">
        <v>0.5</v>
      </c>
      <c r="X361" s="43">
        <v>0.53</v>
      </c>
      <c r="Y361" s="43">
        <v>0.59</v>
      </c>
      <c r="Z361" s="43">
        <v>0.64</v>
      </c>
      <c r="AA361" s="43">
        <v>0.59</v>
      </c>
      <c r="AB361" s="43">
        <v>0.56999999999999995</v>
      </c>
      <c r="AC361" s="43">
        <v>0.56000000000000005</v>
      </c>
      <c r="AD361" s="43">
        <v>0.56999999999999995</v>
      </c>
      <c r="AE361" s="43">
        <v>0.56000000000000005</v>
      </c>
      <c r="AF361" s="43">
        <v>0.55000000000000004</v>
      </c>
      <c r="AG361" s="43">
        <v>0.53</v>
      </c>
      <c r="AH361" s="43">
        <v>0.52</v>
      </c>
      <c r="AI361" s="43">
        <v>0.53</v>
      </c>
      <c r="AJ361" s="43">
        <v>0.5</v>
      </c>
      <c r="AK361" s="43">
        <v>0.5</v>
      </c>
      <c r="AL361" s="43">
        <v>0.5</v>
      </c>
      <c r="AM361" s="43">
        <v>0.51</v>
      </c>
      <c r="AN361" s="43">
        <v>0.52</v>
      </c>
      <c r="AO361" s="43">
        <v>0.51</v>
      </c>
      <c r="AP361" s="43">
        <v>0.48</v>
      </c>
      <c r="AQ361" s="43">
        <v>0.46</v>
      </c>
      <c r="AR361" s="43">
        <v>13.71</v>
      </c>
      <c r="AS361" s="43">
        <v>2.54</v>
      </c>
      <c r="AT361" s="43">
        <v>-18.53</v>
      </c>
      <c r="AU361" s="43">
        <v>-15.74</v>
      </c>
      <c r="AV361" s="43">
        <v>-22.87</v>
      </c>
      <c r="AW361" s="43">
        <v>-34.9</v>
      </c>
      <c r="AX361" s="43">
        <v>-30.46</v>
      </c>
      <c r="AY361" s="43">
        <v>-28.29</v>
      </c>
      <c r="AZ361" s="43">
        <v>-17.899999999999999</v>
      </c>
      <c r="BA361" s="43">
        <v>-19.239999999999998</v>
      </c>
      <c r="BB361" s="43">
        <v>-18.64</v>
      </c>
      <c r="BC361" s="43">
        <v>-21.37</v>
      </c>
      <c r="BD361" s="43">
        <v>-22.87</v>
      </c>
      <c r="BE361" s="43">
        <v>-22.17</v>
      </c>
      <c r="BF361" s="43">
        <v>-21.89</v>
      </c>
      <c r="BG361" s="43">
        <v>-26.01</v>
      </c>
      <c r="BH361" s="43">
        <v>-26.3</v>
      </c>
      <c r="BI361" s="43">
        <v>-28.1</v>
      </c>
      <c r="BJ361" s="43">
        <v>-28.73</v>
      </c>
      <c r="BK361" s="43">
        <v>-28.69</v>
      </c>
      <c r="BL361" s="43">
        <v>-32.9</v>
      </c>
      <c r="BM361" s="43">
        <v>-30.71</v>
      </c>
      <c r="BN361" s="43">
        <v>-28.59</v>
      </c>
      <c r="BO361" s="43">
        <v>-27.51</v>
      </c>
      <c r="BP361" s="43">
        <v>-31.79</v>
      </c>
      <c r="BQ361" s="43">
        <v>-34.86</v>
      </c>
      <c r="BR361" s="43">
        <v>-36.04</v>
      </c>
      <c r="BS361" s="43">
        <v>0.45</v>
      </c>
      <c r="BT361" s="47">
        <v>143733091.95223999</v>
      </c>
      <c r="BU361" s="47">
        <v>184785400</v>
      </c>
      <c r="BV361" s="47">
        <v>194411547</v>
      </c>
      <c r="BW361" s="49">
        <v>4.3311177396268552E-2</v>
      </c>
    </row>
    <row r="362" spans="1:75" s="21" customFormat="1" x14ac:dyDescent="0.25">
      <c r="A362" s="43" t="s">
        <v>342</v>
      </c>
      <c r="B362" s="43" t="s">
        <v>106</v>
      </c>
      <c r="C362" s="43" t="s">
        <v>87</v>
      </c>
      <c r="D362" s="43" t="s">
        <v>98</v>
      </c>
      <c r="E362" s="43" t="s">
        <v>343</v>
      </c>
      <c r="F362" s="43" t="s">
        <v>88</v>
      </c>
      <c r="G362" s="44">
        <v>16.99999570846558</v>
      </c>
      <c r="H362" s="44">
        <v>-17.948716773083891</v>
      </c>
      <c r="I362" s="44">
        <v>-17.948716773083891</v>
      </c>
      <c r="J362" s="44" t="s">
        <v>89</v>
      </c>
      <c r="K362" s="44">
        <v>1</v>
      </c>
      <c r="L362" s="44">
        <v>1.25</v>
      </c>
      <c r="M362" s="44">
        <v>1.169999957084656</v>
      </c>
      <c r="N362" s="44">
        <v>1.25</v>
      </c>
      <c r="O362" s="44">
        <v>0.95999997854232788</v>
      </c>
      <c r="P362" s="44">
        <v>0.95999997854232788</v>
      </c>
      <c r="Q362" s="43">
        <v>1.25</v>
      </c>
      <c r="R362" s="43">
        <v>1.24</v>
      </c>
      <c r="S362" s="43">
        <v>1.1200000000000001</v>
      </c>
      <c r="T362" s="43">
        <v>1.0900000000000001</v>
      </c>
      <c r="U362" s="43">
        <v>1.1000000000000001</v>
      </c>
      <c r="V362" s="43">
        <v>1.08</v>
      </c>
      <c r="W362" s="43">
        <v>1.0900000000000001</v>
      </c>
      <c r="X362" s="43">
        <v>1.06</v>
      </c>
      <c r="Y362" s="43">
        <v>1.04</v>
      </c>
      <c r="Z362" s="43">
        <v>1</v>
      </c>
      <c r="AA362" s="43">
        <v>0.99</v>
      </c>
      <c r="AB362" s="43">
        <v>1.01</v>
      </c>
      <c r="AC362" s="43">
        <v>1.03</v>
      </c>
      <c r="AD362" s="43">
        <v>1.06</v>
      </c>
      <c r="AE362" s="43">
        <v>1.1000000000000001</v>
      </c>
      <c r="AF362" s="43">
        <v>1.07</v>
      </c>
      <c r="AG362" s="43">
        <v>1.04</v>
      </c>
      <c r="AH362" s="43">
        <v>1.05</v>
      </c>
      <c r="AI362" s="43">
        <v>1.04</v>
      </c>
      <c r="AJ362" s="43">
        <v>1.04</v>
      </c>
      <c r="AK362" s="43">
        <v>1.02</v>
      </c>
      <c r="AL362" s="43">
        <v>1.02</v>
      </c>
      <c r="AM362" s="43">
        <v>1.02</v>
      </c>
      <c r="AN362" s="43">
        <v>1.01</v>
      </c>
      <c r="AO362" s="43">
        <v>0.99</v>
      </c>
      <c r="AP362" s="43">
        <v>1</v>
      </c>
      <c r="AQ362" s="43">
        <v>0.99</v>
      </c>
      <c r="AR362" s="43">
        <v>5.13</v>
      </c>
      <c r="AS362" s="43">
        <v>-1.72</v>
      </c>
      <c r="AT362" s="43">
        <v>-7.71</v>
      </c>
      <c r="AU362" s="43">
        <v>-8.5500000000000007</v>
      </c>
      <c r="AV362" s="43">
        <v>-8.1199999999999992</v>
      </c>
      <c r="AW362" s="43">
        <v>-8.56</v>
      </c>
      <c r="AX362" s="43">
        <v>-10.25</v>
      </c>
      <c r="AY362" s="43">
        <v>-11.11</v>
      </c>
      <c r="AZ362" s="43">
        <v>-16.07</v>
      </c>
      <c r="BA362" s="43">
        <v>-16.670000000000002</v>
      </c>
      <c r="BB362" s="43">
        <v>-15.98</v>
      </c>
      <c r="BC362" s="43">
        <v>-13.68</v>
      </c>
      <c r="BD362" s="43">
        <v>-12.02</v>
      </c>
      <c r="BE362" s="43">
        <v>-9.4</v>
      </c>
      <c r="BF362" s="43">
        <v>-9.0500000000000007</v>
      </c>
      <c r="BG362" s="43">
        <v>-11.54</v>
      </c>
      <c r="BH362" s="43">
        <v>-12.02</v>
      </c>
      <c r="BI362" s="43">
        <v>-11.38</v>
      </c>
      <c r="BJ362" s="43">
        <v>-11.97</v>
      </c>
      <c r="BK362" s="43">
        <v>-13.62</v>
      </c>
      <c r="BL362" s="43">
        <v>-13.14</v>
      </c>
      <c r="BM362" s="43">
        <v>-13.68</v>
      </c>
      <c r="BN362" s="43">
        <v>-13.68</v>
      </c>
      <c r="BO362" s="43">
        <v>-15.39</v>
      </c>
      <c r="BP362" s="43">
        <v>-15.6</v>
      </c>
      <c r="BQ362" s="43">
        <v>-15.81</v>
      </c>
      <c r="BR362" s="43">
        <v>-17.95</v>
      </c>
      <c r="BS362" s="43">
        <v>0.98</v>
      </c>
      <c r="BT362" s="47">
        <v>52769572.064423561</v>
      </c>
      <c r="BU362" s="47">
        <v>60383100</v>
      </c>
      <c r="BV362" s="47">
        <v>40050330</v>
      </c>
      <c r="BW362" s="49">
        <v>0.4374127004696341</v>
      </c>
    </row>
    <row r="363" spans="1:75" s="21" customFormat="1" x14ac:dyDescent="0.25">
      <c r="A363" s="43" t="s">
        <v>223</v>
      </c>
      <c r="B363" s="43" t="s">
        <v>76</v>
      </c>
      <c r="C363" s="43" t="s">
        <v>87</v>
      </c>
      <c r="D363" s="43" t="s">
        <v>98</v>
      </c>
      <c r="E363" s="43" t="s">
        <v>343</v>
      </c>
      <c r="F363" s="43" t="s">
        <v>88</v>
      </c>
      <c r="G363" s="44">
        <v>20.486107316834111</v>
      </c>
      <c r="H363" s="44">
        <v>-11.52738017491129</v>
      </c>
      <c r="I363" s="44">
        <v>-11.52738017491129</v>
      </c>
      <c r="J363" s="44" t="s">
        <v>89</v>
      </c>
      <c r="K363" s="44">
        <v>2.880000114440918</v>
      </c>
      <c r="L363" s="44">
        <v>3.77</v>
      </c>
      <c r="M363" s="44">
        <v>3.470000028610229</v>
      </c>
      <c r="N363" s="44">
        <v>3.7699999809265141</v>
      </c>
      <c r="O363" s="44">
        <v>3.059999942779541</v>
      </c>
      <c r="P363" s="44">
        <v>3.0699999332427979</v>
      </c>
      <c r="Q363" s="43">
        <v>3.5</v>
      </c>
      <c r="R363" s="43">
        <v>3.43</v>
      </c>
      <c r="S363" s="43">
        <v>3.33</v>
      </c>
      <c r="T363" s="43">
        <v>3.42</v>
      </c>
      <c r="U363" s="43">
        <v>3.58</v>
      </c>
      <c r="V363" s="43">
        <v>3.77</v>
      </c>
      <c r="W363" s="43">
        <v>3.64</v>
      </c>
      <c r="X363" s="43">
        <v>3.57</v>
      </c>
      <c r="Y363" s="43">
        <v>3.6</v>
      </c>
      <c r="Z363" s="43">
        <v>3.56</v>
      </c>
      <c r="AA363" s="43">
        <v>3.68</v>
      </c>
      <c r="AB363" s="43">
        <v>3.69</v>
      </c>
      <c r="AC363" s="43">
        <v>3.58</v>
      </c>
      <c r="AD363" s="43">
        <v>3.5</v>
      </c>
      <c r="AE363" s="43">
        <v>3.38</v>
      </c>
      <c r="AF363" s="43">
        <v>3.37</v>
      </c>
      <c r="AG363" s="43">
        <v>3.32</v>
      </c>
      <c r="AH363" s="43">
        <v>3.34</v>
      </c>
      <c r="AI363" s="43">
        <v>3.35</v>
      </c>
      <c r="AJ363" s="43">
        <v>3.33</v>
      </c>
      <c r="AK363" s="43">
        <v>3.23</v>
      </c>
      <c r="AL363" s="43">
        <v>3.17</v>
      </c>
      <c r="AM363" s="43">
        <v>3.14</v>
      </c>
      <c r="AN363" s="43">
        <v>3.2</v>
      </c>
      <c r="AO363" s="43">
        <v>3.22</v>
      </c>
      <c r="AP363" s="43">
        <v>3.21</v>
      </c>
      <c r="AQ363" s="43">
        <v>3.15</v>
      </c>
      <c r="AR363" s="43">
        <v>-2.88</v>
      </c>
      <c r="AS363" s="43">
        <v>-5.48</v>
      </c>
      <c r="AT363" s="43">
        <v>-5.76</v>
      </c>
      <c r="AU363" s="43">
        <v>-1.95</v>
      </c>
      <c r="AV363" s="43">
        <v>1.9</v>
      </c>
      <c r="AW363" s="43">
        <v>3.24</v>
      </c>
      <c r="AX363" s="43">
        <v>0.28999999999999998</v>
      </c>
      <c r="AY363" s="43">
        <v>2.74</v>
      </c>
      <c r="AZ363" s="43">
        <v>1.22</v>
      </c>
      <c r="BA363" s="43">
        <v>1.44</v>
      </c>
      <c r="BB363" s="43">
        <v>5.76</v>
      </c>
      <c r="BC363" s="43">
        <v>2.95</v>
      </c>
      <c r="BD363" s="43">
        <v>0.31</v>
      </c>
      <c r="BE363" s="43">
        <v>-2.6</v>
      </c>
      <c r="BF363" s="43">
        <v>-4.32</v>
      </c>
      <c r="BG363" s="43">
        <v>-5.76</v>
      </c>
      <c r="BH363" s="43">
        <v>-4.83</v>
      </c>
      <c r="BI363" s="43">
        <v>-4.57</v>
      </c>
      <c r="BJ363" s="43">
        <v>-4.32</v>
      </c>
      <c r="BK363" s="43">
        <v>-7.78</v>
      </c>
      <c r="BL363" s="43">
        <v>-8.7899999999999991</v>
      </c>
      <c r="BM363" s="43">
        <v>-9.94</v>
      </c>
      <c r="BN363" s="43">
        <v>-10.37</v>
      </c>
      <c r="BO363" s="43">
        <v>-8.07</v>
      </c>
      <c r="BP363" s="43">
        <v>-9.8000000000000007</v>
      </c>
      <c r="BQ363" s="43">
        <v>-9.08</v>
      </c>
      <c r="BR363" s="43">
        <v>-11.82</v>
      </c>
      <c r="BS363" s="43">
        <v>3.45</v>
      </c>
      <c r="BT363" s="47">
        <v>184894440.52445889</v>
      </c>
      <c r="BU363" s="47">
        <v>8481800</v>
      </c>
      <c r="BV363" s="47">
        <v>49283844</v>
      </c>
      <c r="BW363" s="49">
        <v>4.4013023821761962E-2</v>
      </c>
    </row>
    <row r="364" spans="1:75" s="21" customFormat="1" x14ac:dyDescent="0.25">
      <c r="A364" s="43" t="s">
        <v>217</v>
      </c>
      <c r="B364" s="43" t="s">
        <v>96</v>
      </c>
      <c r="C364" s="43" t="s">
        <v>87</v>
      </c>
      <c r="D364" s="43" t="s">
        <v>98</v>
      </c>
      <c r="E364" s="43" t="s">
        <v>343</v>
      </c>
      <c r="F364" s="43" t="s">
        <v>88</v>
      </c>
      <c r="G364" s="44">
        <v>21.06262120553663</v>
      </c>
      <c r="H364" s="44">
        <v>-10.736676026526499</v>
      </c>
      <c r="I364" s="44">
        <v>-10.736676026526499</v>
      </c>
      <c r="J364" s="44" t="s">
        <v>89</v>
      </c>
      <c r="K364" s="44">
        <v>10.539999961853029</v>
      </c>
      <c r="L364" s="44">
        <v>13.32</v>
      </c>
      <c r="M364" s="44">
        <v>12.760000228881839</v>
      </c>
      <c r="N364" s="44">
        <v>13.319999694824221</v>
      </c>
      <c r="O364" s="44">
        <v>11.10999965667725</v>
      </c>
      <c r="P364" s="44">
        <v>11.39000034332275</v>
      </c>
      <c r="Q364" s="43">
        <v>13.15</v>
      </c>
      <c r="R364" s="43">
        <v>12.95</v>
      </c>
      <c r="S364" s="43">
        <v>13.15</v>
      </c>
      <c r="T364" s="43">
        <v>12.66</v>
      </c>
      <c r="U364" s="43">
        <v>13.32</v>
      </c>
      <c r="V364" s="43">
        <v>12.85</v>
      </c>
      <c r="W364" s="43">
        <v>12.47</v>
      </c>
      <c r="X364" s="43">
        <v>12.55</v>
      </c>
      <c r="Y364" s="43">
        <v>12.6</v>
      </c>
      <c r="Z364" s="43">
        <v>12.32</v>
      </c>
      <c r="AA364" s="43">
        <v>12.26</v>
      </c>
      <c r="AB364" s="43">
        <v>12</v>
      </c>
      <c r="AC364" s="43">
        <v>12.2</v>
      </c>
      <c r="AD364" s="43">
        <v>12.28</v>
      </c>
      <c r="AE364" s="43">
        <v>12.28</v>
      </c>
      <c r="AF364" s="43">
        <v>12.25</v>
      </c>
      <c r="AG364" s="43">
        <v>12.26</v>
      </c>
      <c r="AH364" s="43">
        <v>12.12</v>
      </c>
      <c r="AI364" s="43">
        <v>11.97</v>
      </c>
      <c r="AJ364" s="43">
        <v>11.85</v>
      </c>
      <c r="AK364" s="43">
        <v>11.75</v>
      </c>
      <c r="AL364" s="43">
        <v>11.61</v>
      </c>
      <c r="AM364" s="43">
        <v>11.48</v>
      </c>
      <c r="AN364" s="43">
        <v>11.55</v>
      </c>
      <c r="AO364" s="43">
        <v>11.56</v>
      </c>
      <c r="AP364" s="43">
        <v>11.44</v>
      </c>
      <c r="AQ364" s="43">
        <v>11.45</v>
      </c>
      <c r="AR364" s="43">
        <v>1.29</v>
      </c>
      <c r="AS364" s="43">
        <v>-2.63</v>
      </c>
      <c r="AT364" s="43">
        <v>-2.59</v>
      </c>
      <c r="AU364" s="43">
        <v>-2.82</v>
      </c>
      <c r="AV364" s="43">
        <v>-0.31</v>
      </c>
      <c r="AW364" s="43">
        <v>-2.96</v>
      </c>
      <c r="AX364" s="43">
        <v>-3.37</v>
      </c>
      <c r="AY364" s="43">
        <v>-1.88</v>
      </c>
      <c r="AZ364" s="43">
        <v>-3.69</v>
      </c>
      <c r="BA364" s="43">
        <v>-3.92</v>
      </c>
      <c r="BB364" s="43">
        <v>-5.96</v>
      </c>
      <c r="BC364" s="43">
        <v>-7.13</v>
      </c>
      <c r="BD364" s="43">
        <v>-5.0199999999999996</v>
      </c>
      <c r="BE364" s="43">
        <v>-3.76</v>
      </c>
      <c r="BF364" s="43">
        <v>-5.96</v>
      </c>
      <c r="BG364" s="43">
        <v>-4.5</v>
      </c>
      <c r="BH364" s="43">
        <v>-5.33</v>
      </c>
      <c r="BI364" s="43">
        <v>-6.66</v>
      </c>
      <c r="BJ364" s="43">
        <v>-7.21</v>
      </c>
      <c r="BK364" s="43">
        <v>-8.11</v>
      </c>
      <c r="BL364" s="43">
        <v>-9.0399999999999991</v>
      </c>
      <c r="BM364" s="43">
        <v>-11.83</v>
      </c>
      <c r="BN364" s="43">
        <v>-10.66</v>
      </c>
      <c r="BO364" s="43">
        <v>-9.57</v>
      </c>
      <c r="BP364" s="43">
        <v>-10.58</v>
      </c>
      <c r="BQ364" s="43">
        <v>-10.89</v>
      </c>
      <c r="BR364" s="43">
        <v>-11.05</v>
      </c>
      <c r="BS364" s="43">
        <v>12.13</v>
      </c>
      <c r="BT364" s="47">
        <v>403555423.23875427</v>
      </c>
      <c r="BU364" s="47">
        <v>17979800</v>
      </c>
      <c r="BV364" s="47">
        <v>21755949</v>
      </c>
      <c r="BW364" s="49">
        <v>0.62305248095589849</v>
      </c>
    </row>
    <row r="365" spans="1:75" s="21" customFormat="1" x14ac:dyDescent="0.25">
      <c r="A365" s="43" t="s">
        <v>270</v>
      </c>
      <c r="B365" s="43" t="s">
        <v>96</v>
      </c>
      <c r="C365" s="43" t="s">
        <v>87</v>
      </c>
      <c r="D365" s="43" t="s">
        <v>98</v>
      </c>
      <c r="E365" s="43" t="s">
        <v>343</v>
      </c>
      <c r="F365" s="43" t="s">
        <v>88</v>
      </c>
      <c r="G365" s="44">
        <v>23.23232493513931</v>
      </c>
      <c r="H365" s="44">
        <v>-1.6393426604503261</v>
      </c>
      <c r="I365" s="44">
        <v>-1.6393426604503261</v>
      </c>
      <c r="J365" s="44" t="s">
        <v>81</v>
      </c>
      <c r="K365" s="44">
        <v>0.99000000953674316</v>
      </c>
      <c r="L365" s="44">
        <v>1.48</v>
      </c>
      <c r="M365" s="44">
        <v>1.220000028610229</v>
      </c>
      <c r="N365" s="44">
        <v>1.4800000190734861</v>
      </c>
      <c r="O365" s="44">
        <v>1.049999952316284</v>
      </c>
      <c r="P365" s="44">
        <v>1.200000047683716</v>
      </c>
      <c r="Q365" s="43">
        <v>1.29</v>
      </c>
      <c r="R365" s="43">
        <v>1.48</v>
      </c>
      <c r="S365" s="43">
        <v>1.33</v>
      </c>
      <c r="T365" s="43">
        <v>1.31</v>
      </c>
      <c r="U365" s="43">
        <v>1.4</v>
      </c>
      <c r="V365" s="43">
        <v>1.35</v>
      </c>
      <c r="W365" s="43">
        <v>1.42</v>
      </c>
      <c r="X365" s="43">
        <v>1.38</v>
      </c>
      <c r="Y365" s="43">
        <v>1.23</v>
      </c>
      <c r="Z365" s="43">
        <v>1.19</v>
      </c>
      <c r="AA365" s="43">
        <v>1.19</v>
      </c>
      <c r="AB365" s="43">
        <v>1.1299999999999999</v>
      </c>
      <c r="AC365" s="43">
        <v>1.1100000000000001</v>
      </c>
      <c r="AD365" s="43">
        <v>1.1200000000000001</v>
      </c>
      <c r="AE365" s="43">
        <v>1.1200000000000001</v>
      </c>
      <c r="AF365" s="43">
        <v>1.1000000000000001</v>
      </c>
      <c r="AG365" s="43">
        <v>1.1200000000000001</v>
      </c>
      <c r="AH365" s="43">
        <v>1.1000000000000001</v>
      </c>
      <c r="AI365" s="43">
        <v>1.1200000000000001</v>
      </c>
      <c r="AJ365" s="43">
        <v>1.1100000000000001</v>
      </c>
      <c r="AK365" s="43">
        <v>1.0900000000000001</v>
      </c>
      <c r="AL365" s="43">
        <v>1.0900000000000001</v>
      </c>
      <c r="AM365" s="43">
        <v>1.0900000000000001</v>
      </c>
      <c r="AN365" s="43">
        <v>1.08</v>
      </c>
      <c r="AO365" s="43">
        <v>1.0900000000000001</v>
      </c>
      <c r="AP365" s="43">
        <v>1.1399999999999999</v>
      </c>
      <c r="AQ365" s="43">
        <v>1.29</v>
      </c>
      <c r="AR365" s="43">
        <v>1.64</v>
      </c>
      <c r="AS365" s="43">
        <v>13.93</v>
      </c>
      <c r="AT365" s="43">
        <v>1.65</v>
      </c>
      <c r="AU365" s="43">
        <v>4.0999999999999996</v>
      </c>
      <c r="AV365" s="43">
        <v>3.28</v>
      </c>
      <c r="AW365" s="43">
        <v>8.77</v>
      </c>
      <c r="AX365" s="43">
        <v>11.48</v>
      </c>
      <c r="AY365" s="43">
        <v>0</v>
      </c>
      <c r="AZ365" s="43">
        <v>-5.74</v>
      </c>
      <c r="BA365" s="43">
        <v>-3.53</v>
      </c>
      <c r="BB365" s="43">
        <v>-9.75</v>
      </c>
      <c r="BC365" s="43">
        <v>-9.92</v>
      </c>
      <c r="BD365" s="43">
        <v>-10.210000000000001</v>
      </c>
      <c r="BE365" s="43">
        <v>-8.1999999999999993</v>
      </c>
      <c r="BF365" s="43">
        <v>-11.48</v>
      </c>
      <c r="BG365" s="43">
        <v>-10.72</v>
      </c>
      <c r="BH365" s="43">
        <v>-10.66</v>
      </c>
      <c r="BI365" s="43">
        <v>-10.66</v>
      </c>
      <c r="BJ365" s="43">
        <v>-10.25</v>
      </c>
      <c r="BK365" s="43">
        <v>-13.11</v>
      </c>
      <c r="BL365" s="43">
        <v>-11.18</v>
      </c>
      <c r="BM365" s="43">
        <v>-12.57</v>
      </c>
      <c r="BN365" s="43">
        <v>-10.66</v>
      </c>
      <c r="BO365" s="43">
        <v>-12.61</v>
      </c>
      <c r="BP365" s="43">
        <v>-10.66</v>
      </c>
      <c r="BQ365" s="43">
        <v>-6.97</v>
      </c>
      <c r="BR365" s="43">
        <v>-0.82</v>
      </c>
      <c r="BS365" s="43">
        <v>1.1399999999999999</v>
      </c>
      <c r="BT365" s="47">
        <v>14468346.339297291</v>
      </c>
      <c r="BU365" s="47">
        <v>15441500</v>
      </c>
      <c r="BV365" s="47">
        <v>11431337</v>
      </c>
      <c r="BW365" s="49">
        <v>1.02643286607682E-2</v>
      </c>
    </row>
    <row r="366" spans="1:75" s="21" customFormat="1" x14ac:dyDescent="0.25">
      <c r="A366" s="43" t="s">
        <v>346</v>
      </c>
      <c r="B366" s="43" t="s">
        <v>106</v>
      </c>
      <c r="C366" s="43" t="s">
        <v>124</v>
      </c>
      <c r="D366" s="43" t="s">
        <v>98</v>
      </c>
      <c r="E366" s="43" t="s">
        <v>343</v>
      </c>
      <c r="F366" s="43" t="s">
        <v>88</v>
      </c>
      <c r="G366" s="44">
        <v>24.16666252745539</v>
      </c>
      <c r="H366" s="44">
        <v>-4.3624199197601481</v>
      </c>
      <c r="I366" s="44">
        <v>-4.3624199197601481</v>
      </c>
      <c r="J366" s="44" t="s">
        <v>81</v>
      </c>
      <c r="K366" s="44">
        <v>2.4000000953674321</v>
      </c>
      <c r="L366" s="44">
        <v>5.25</v>
      </c>
      <c r="M366" s="44">
        <v>2.9800000190734859</v>
      </c>
      <c r="N366" s="44">
        <v>5.25</v>
      </c>
      <c r="O366" s="44">
        <v>2.619999885559082</v>
      </c>
      <c r="P366" s="44">
        <v>2.8499999046325679</v>
      </c>
      <c r="Q366" s="43">
        <v>3.4</v>
      </c>
      <c r="R366" s="43">
        <v>4.1500000000000004</v>
      </c>
      <c r="S366" s="43">
        <v>5.25</v>
      </c>
      <c r="T366" s="43">
        <v>4.12</v>
      </c>
      <c r="U366" s="43">
        <v>3.65</v>
      </c>
      <c r="V366" s="43">
        <v>3.28</v>
      </c>
      <c r="W366" s="43">
        <v>3.26</v>
      </c>
      <c r="X366" s="43">
        <v>3</v>
      </c>
      <c r="Y366" s="43">
        <v>2.86</v>
      </c>
      <c r="Z366" s="43">
        <v>2.88</v>
      </c>
      <c r="AA366" s="43">
        <v>2.89</v>
      </c>
      <c r="AB366" s="43">
        <v>2.82</v>
      </c>
      <c r="AC366" s="43">
        <v>2.84</v>
      </c>
      <c r="AD366" s="43">
        <v>2.88</v>
      </c>
      <c r="AE366" s="43">
        <v>2.81</v>
      </c>
      <c r="AF366" s="43">
        <v>2.74</v>
      </c>
      <c r="AG366" s="43">
        <v>2.73</v>
      </c>
      <c r="AH366" s="43">
        <v>2.78</v>
      </c>
      <c r="AI366" s="43">
        <v>2.73</v>
      </c>
      <c r="AJ366" s="43">
        <v>2.7</v>
      </c>
      <c r="AK366" s="43">
        <v>2.7</v>
      </c>
      <c r="AL366" s="43">
        <v>2.67</v>
      </c>
      <c r="AM366" s="43">
        <v>2.78</v>
      </c>
      <c r="AN366" s="43">
        <v>2.77</v>
      </c>
      <c r="AO366" s="43">
        <v>2.77</v>
      </c>
      <c r="AP366" s="43">
        <v>2.85</v>
      </c>
      <c r="AQ366" s="43">
        <v>2.9</v>
      </c>
      <c r="AR366" s="43">
        <v>4.3600000000000003</v>
      </c>
      <c r="AS366" s="43">
        <v>39.26</v>
      </c>
      <c r="AT366" s="43">
        <v>32.549999999999997</v>
      </c>
      <c r="AU366" s="43">
        <v>16.28</v>
      </c>
      <c r="AV366" s="43">
        <v>5.87</v>
      </c>
      <c r="AW366" s="43">
        <v>7.65</v>
      </c>
      <c r="AX366" s="43">
        <v>-4.03</v>
      </c>
      <c r="AY366" s="43">
        <v>-5.37</v>
      </c>
      <c r="AZ366" s="43">
        <v>-8.0500000000000007</v>
      </c>
      <c r="BA366" s="43">
        <v>-5.37</v>
      </c>
      <c r="BB366" s="43">
        <v>-7.72</v>
      </c>
      <c r="BC366" s="43">
        <v>-8.0500000000000007</v>
      </c>
      <c r="BD366" s="43">
        <v>-8.27</v>
      </c>
      <c r="BE366" s="43">
        <v>-6.24</v>
      </c>
      <c r="BF366" s="43">
        <v>-7.72</v>
      </c>
      <c r="BG366" s="43">
        <v>-8.7200000000000006</v>
      </c>
      <c r="BH366" s="43">
        <v>-9.39</v>
      </c>
      <c r="BI366" s="43">
        <v>-10.07</v>
      </c>
      <c r="BJ366" s="43">
        <v>-8.39</v>
      </c>
      <c r="BK366" s="43">
        <v>-10.07</v>
      </c>
      <c r="BL366" s="43">
        <v>-11.07</v>
      </c>
      <c r="BM366" s="43">
        <v>-11.07</v>
      </c>
      <c r="BN366" s="43">
        <v>-7.05</v>
      </c>
      <c r="BO366" s="43">
        <v>-8.73</v>
      </c>
      <c r="BP366" s="43">
        <v>-7.38</v>
      </c>
      <c r="BQ366" s="43">
        <v>-5.2</v>
      </c>
      <c r="BR366" s="43">
        <v>-4.3600000000000003</v>
      </c>
      <c r="BS366" s="43">
        <v>2.7</v>
      </c>
      <c r="BT366" s="47">
        <v>53840852.344608307</v>
      </c>
      <c r="BU366" s="47">
        <v>17400300</v>
      </c>
      <c r="BV366" s="47">
        <v>10565490</v>
      </c>
      <c r="BW366" s="49">
        <v>1.15345336562715E-2</v>
      </c>
    </row>
    <row r="367" spans="1:75" s="21" customFormat="1" x14ac:dyDescent="0.25">
      <c r="A367" s="43" t="s">
        <v>219</v>
      </c>
      <c r="B367" s="43" t="s">
        <v>106</v>
      </c>
      <c r="C367" s="43" t="s">
        <v>113</v>
      </c>
      <c r="D367" s="43" t="s">
        <v>98</v>
      </c>
      <c r="E367" s="43" t="s">
        <v>343</v>
      </c>
      <c r="F367" s="43" t="s">
        <v>88</v>
      </c>
      <c r="G367" s="44">
        <v>181.48147297821271</v>
      </c>
      <c r="H367" s="44">
        <v>-9.7368392158412842</v>
      </c>
      <c r="I367" s="44">
        <v>-9.7368392158412842</v>
      </c>
      <c r="J367" s="44" t="s">
        <v>89</v>
      </c>
      <c r="K367" s="44">
        <v>1.3500000238418579</v>
      </c>
      <c r="L367" s="44">
        <v>5.15</v>
      </c>
      <c r="M367" s="44">
        <v>3.7999999523162842</v>
      </c>
      <c r="N367" s="44">
        <v>5.1500000953674316</v>
      </c>
      <c r="O367" s="44">
        <v>3.1800000667572021</v>
      </c>
      <c r="P367" s="44">
        <v>3.4300000667572021</v>
      </c>
      <c r="Q367" s="43">
        <v>3.84</v>
      </c>
      <c r="R367" s="43">
        <v>3.55</v>
      </c>
      <c r="S367" s="43">
        <v>3.75</v>
      </c>
      <c r="T367" s="43">
        <v>3.6</v>
      </c>
      <c r="U367" s="43">
        <v>4.55</v>
      </c>
      <c r="V367" s="43">
        <v>5.15</v>
      </c>
      <c r="W367" s="43">
        <v>4.5</v>
      </c>
      <c r="X367" s="43">
        <v>3.96</v>
      </c>
      <c r="Y367" s="43">
        <v>3.82</v>
      </c>
      <c r="Z367" s="43">
        <v>3.97</v>
      </c>
      <c r="AA367" s="43">
        <v>3.93</v>
      </c>
      <c r="AB367" s="43">
        <v>3.8</v>
      </c>
      <c r="AC367" s="43">
        <v>4.3</v>
      </c>
      <c r="AD367" s="43">
        <v>4.45</v>
      </c>
      <c r="AE367" s="43">
        <v>4.45</v>
      </c>
      <c r="AF367" s="43">
        <v>4.28</v>
      </c>
      <c r="AG367" s="43">
        <v>3.93</v>
      </c>
      <c r="AH367" s="43">
        <v>3.87</v>
      </c>
      <c r="AI367" s="43">
        <v>3.66</v>
      </c>
      <c r="AJ367" s="43">
        <v>3.62</v>
      </c>
      <c r="AK367" s="43">
        <v>3.6</v>
      </c>
      <c r="AL367" s="43">
        <v>3.44</v>
      </c>
      <c r="AM367" s="43">
        <v>3.59</v>
      </c>
      <c r="AN367" s="43">
        <v>3.54</v>
      </c>
      <c r="AO367" s="43">
        <v>4.05</v>
      </c>
      <c r="AP367" s="43">
        <v>3.74</v>
      </c>
      <c r="AQ367" s="43">
        <v>3.63</v>
      </c>
      <c r="AR367" s="43">
        <v>-16.04</v>
      </c>
      <c r="AS367" s="43">
        <v>-12.37</v>
      </c>
      <c r="AT367" s="43">
        <v>-14.47</v>
      </c>
      <c r="AU367" s="43">
        <v>-10.53</v>
      </c>
      <c r="AV367" s="43">
        <v>12.63</v>
      </c>
      <c r="AW367" s="43">
        <v>14.21</v>
      </c>
      <c r="AX367" s="43">
        <v>1.32</v>
      </c>
      <c r="AY367" s="43">
        <v>-2.11</v>
      </c>
      <c r="AZ367" s="43">
        <v>-3.16</v>
      </c>
      <c r="BA367" s="43">
        <v>2.63</v>
      </c>
      <c r="BB367" s="43">
        <v>-2.11</v>
      </c>
      <c r="BC367" s="43">
        <v>-1.84</v>
      </c>
      <c r="BD367" s="43">
        <v>5.79</v>
      </c>
      <c r="BE367" s="43">
        <v>13.46</v>
      </c>
      <c r="BF367" s="43">
        <v>9.74</v>
      </c>
      <c r="BG367" s="43">
        <v>1.32</v>
      </c>
      <c r="BH367" s="43">
        <v>-0.92</v>
      </c>
      <c r="BI367" s="43">
        <v>-3.68</v>
      </c>
      <c r="BJ367" s="43">
        <v>-10.26</v>
      </c>
      <c r="BK367" s="43">
        <v>-7.11</v>
      </c>
      <c r="BL367" s="43">
        <v>-12.7</v>
      </c>
      <c r="BM367" s="43">
        <v>-12.37</v>
      </c>
      <c r="BN367" s="43">
        <v>-7.11</v>
      </c>
      <c r="BO367" s="43">
        <v>-10.26</v>
      </c>
      <c r="BP367" s="43">
        <v>-4.87</v>
      </c>
      <c r="BQ367" s="43">
        <v>-8.42</v>
      </c>
      <c r="BR367" s="43">
        <v>-8.9499999999999993</v>
      </c>
      <c r="BS367" s="43">
        <v>3.56</v>
      </c>
      <c r="BT367" s="47">
        <v>68716919.137716293</v>
      </c>
      <c r="BU367" s="47">
        <v>110116700</v>
      </c>
      <c r="BV367" s="47">
        <v>9964378</v>
      </c>
      <c r="BW367" s="49">
        <v>1.53570047222215E-2</v>
      </c>
    </row>
    <row r="368" spans="1:75" s="21" customFormat="1" x14ac:dyDescent="0.25">
      <c r="A368" s="43" t="s">
        <v>348</v>
      </c>
      <c r="B368" s="43" t="s">
        <v>118</v>
      </c>
      <c r="C368" s="43" t="s">
        <v>87</v>
      </c>
      <c r="D368" s="43" t="s">
        <v>98</v>
      </c>
      <c r="E368" s="43" t="s">
        <v>343</v>
      </c>
      <c r="F368" s="43" t="s">
        <v>88</v>
      </c>
      <c r="G368" s="44">
        <v>311.39703906917879</v>
      </c>
      <c r="H368" s="44">
        <v>-51.742624683972863</v>
      </c>
      <c r="I368" s="44">
        <v>-51.742624683972863</v>
      </c>
      <c r="J368" s="44" t="s">
        <v>89</v>
      </c>
      <c r="K368" s="44">
        <v>2.720000028610229</v>
      </c>
      <c r="L368" s="44">
        <v>13.42</v>
      </c>
      <c r="M368" s="44">
        <v>11.189999580383301</v>
      </c>
      <c r="N368" s="44">
        <v>13.420000076293951</v>
      </c>
      <c r="O368" s="44">
        <v>5.3000001907348633</v>
      </c>
      <c r="P368" s="44">
        <v>5.4000000953674316</v>
      </c>
      <c r="Q368" s="43">
        <v>13.42</v>
      </c>
      <c r="R368" s="43">
        <v>9.4700000000000006</v>
      </c>
      <c r="S368" s="43">
        <v>9.0500000000000007</v>
      </c>
      <c r="T368" s="43">
        <v>8.8000000000000007</v>
      </c>
      <c r="U368" s="43">
        <v>8.6</v>
      </c>
      <c r="V368" s="43">
        <v>8.68</v>
      </c>
      <c r="W368" s="43">
        <v>9.49</v>
      </c>
      <c r="X368" s="43">
        <v>8.3000000000000007</v>
      </c>
      <c r="Y368" s="43">
        <v>8.15</v>
      </c>
      <c r="Z368" s="43">
        <v>7.39</v>
      </c>
      <c r="AA368" s="43">
        <v>7.24</v>
      </c>
      <c r="AB368" s="43">
        <v>6.85</v>
      </c>
      <c r="AC368" s="43">
        <v>6.49</v>
      </c>
      <c r="AD368" s="43">
        <v>6.35</v>
      </c>
      <c r="AE368" s="43">
        <v>7.4</v>
      </c>
      <c r="AF368" s="43">
        <v>7.11</v>
      </c>
      <c r="AG368" s="43">
        <v>6.8</v>
      </c>
      <c r="AH368" s="43">
        <v>6.98</v>
      </c>
      <c r="AI368" s="43">
        <v>6.6</v>
      </c>
      <c r="AJ368" s="43">
        <v>6.5</v>
      </c>
      <c r="AK368" s="43">
        <v>6.45</v>
      </c>
      <c r="AL368" s="43">
        <v>7.25</v>
      </c>
      <c r="AM368" s="43">
        <v>6.88</v>
      </c>
      <c r="AN368" s="43">
        <v>6.63</v>
      </c>
      <c r="AO368" s="43">
        <v>6.55</v>
      </c>
      <c r="AP368" s="43">
        <v>6.6</v>
      </c>
      <c r="AQ368" s="43">
        <v>6.2</v>
      </c>
      <c r="AR368" s="43">
        <v>-15.7</v>
      </c>
      <c r="AS368" s="43">
        <v>-20.82</v>
      </c>
      <c r="AT368" s="43">
        <v>-28.95</v>
      </c>
      <c r="AU368" s="43">
        <v>-26.01</v>
      </c>
      <c r="AV368" s="43">
        <v>-29.22</v>
      </c>
      <c r="AW368" s="43">
        <v>-28.06</v>
      </c>
      <c r="AX368" s="43">
        <v>-27.26</v>
      </c>
      <c r="AY368" s="43">
        <v>-27.7</v>
      </c>
      <c r="AZ368" s="43">
        <v>-36.82</v>
      </c>
      <c r="BA368" s="43">
        <v>-35.78</v>
      </c>
      <c r="BB368" s="43">
        <v>-40.659999999999997</v>
      </c>
      <c r="BC368" s="43">
        <v>-42.45</v>
      </c>
      <c r="BD368" s="43">
        <v>-46.98</v>
      </c>
      <c r="BE368" s="43">
        <v>-43.79</v>
      </c>
      <c r="BF368" s="43">
        <v>-36.65</v>
      </c>
      <c r="BG368" s="43">
        <v>-40.5</v>
      </c>
      <c r="BH368" s="43">
        <v>-40.69</v>
      </c>
      <c r="BI368" s="43">
        <v>-43.74</v>
      </c>
      <c r="BJ368" s="43">
        <v>-43.25</v>
      </c>
      <c r="BK368" s="43">
        <v>-43.04</v>
      </c>
      <c r="BL368" s="43">
        <v>-43.58</v>
      </c>
      <c r="BM368" s="43">
        <v>-39.229999999999997</v>
      </c>
      <c r="BN368" s="43">
        <v>-41.02</v>
      </c>
      <c r="BO368" s="43">
        <v>-42.94</v>
      </c>
      <c r="BP368" s="43">
        <v>-44.86</v>
      </c>
      <c r="BQ368" s="43">
        <v>-44.42</v>
      </c>
      <c r="BR368" s="43">
        <v>-51.74</v>
      </c>
      <c r="BS368" s="43">
        <v>7.07</v>
      </c>
      <c r="BT368" s="47">
        <v>50369209.41119194</v>
      </c>
      <c r="BU368" s="47">
        <v>36666000</v>
      </c>
      <c r="BV368" s="47">
        <v>1650346</v>
      </c>
      <c r="BW368" s="49">
        <v>7.0783338766537446E-2</v>
      </c>
    </row>
    <row r="369" spans="1:75" s="21" customFormat="1" x14ac:dyDescent="0.25">
      <c r="A369" s="43" t="s">
        <v>349</v>
      </c>
      <c r="B369" s="43" t="s">
        <v>106</v>
      </c>
      <c r="C369" s="43" t="s">
        <v>87</v>
      </c>
      <c r="D369" s="43" t="s">
        <v>98</v>
      </c>
      <c r="E369" s="43" t="s">
        <v>350</v>
      </c>
      <c r="F369" s="43" t="s">
        <v>88</v>
      </c>
      <c r="G369" s="44">
        <v>15.79818166337598</v>
      </c>
      <c r="H369" s="44">
        <v>-4.6758211576021633</v>
      </c>
      <c r="I369" s="44">
        <v>-4.6758211576021633</v>
      </c>
      <c r="J369" s="44" t="s">
        <v>81</v>
      </c>
      <c r="K369" s="44">
        <v>157.16999816894531</v>
      </c>
      <c r="L369" s="44">
        <v>157.30000000000001</v>
      </c>
      <c r="M369" s="44">
        <v>182</v>
      </c>
      <c r="N369" s="44">
        <v>189.3999938964844</v>
      </c>
      <c r="O369" s="44">
        <v>165.11000061035159</v>
      </c>
      <c r="P369" s="44">
        <v>173.49000549316409</v>
      </c>
      <c r="Q369" s="43">
        <v>183</v>
      </c>
      <c r="R369" s="43">
        <v>189.4</v>
      </c>
      <c r="S369" s="43">
        <v>187.88</v>
      </c>
      <c r="T369" s="43">
        <v>185.6</v>
      </c>
      <c r="U369" s="43">
        <v>179</v>
      </c>
      <c r="V369" s="43">
        <v>179.67</v>
      </c>
      <c r="W369" s="43">
        <v>174.92</v>
      </c>
      <c r="X369" s="43">
        <v>179.27</v>
      </c>
      <c r="Y369" s="43">
        <v>182.13</v>
      </c>
      <c r="Z369" s="43">
        <v>180.77</v>
      </c>
      <c r="AA369" s="43">
        <v>177.62</v>
      </c>
      <c r="AB369" s="43">
        <v>178.4</v>
      </c>
      <c r="AC369" s="43">
        <v>177.46</v>
      </c>
      <c r="AD369" s="43">
        <v>175.59</v>
      </c>
      <c r="AE369" s="43">
        <v>174.92</v>
      </c>
      <c r="AF369" s="43">
        <v>173</v>
      </c>
      <c r="AG369" s="43">
        <v>170.98</v>
      </c>
      <c r="AH369" s="43">
        <v>173.75</v>
      </c>
      <c r="AI369" s="43">
        <v>172.31</v>
      </c>
      <c r="AJ369" s="43">
        <v>169.76</v>
      </c>
      <c r="AK369" s="43">
        <v>171.49</v>
      </c>
      <c r="AL369" s="43">
        <v>171</v>
      </c>
      <c r="AM369" s="43">
        <v>172.86</v>
      </c>
      <c r="AN369" s="43">
        <v>173.45</v>
      </c>
      <c r="AO369" s="43">
        <v>172.49</v>
      </c>
      <c r="AP369" s="43">
        <v>174.46</v>
      </c>
      <c r="AQ369" s="43">
        <v>174.17</v>
      </c>
      <c r="AR369" s="43">
        <v>0.03</v>
      </c>
      <c r="AS369" s="43">
        <v>2.4900000000000002</v>
      </c>
      <c r="AT369" s="43">
        <v>0.69</v>
      </c>
      <c r="AU369" s="43">
        <v>-4.08</v>
      </c>
      <c r="AV369" s="43">
        <v>-3.19</v>
      </c>
      <c r="AW369" s="43">
        <v>-4.8</v>
      </c>
      <c r="AX369" s="43">
        <v>-4.9000000000000004</v>
      </c>
      <c r="AY369" s="43">
        <v>-1.76</v>
      </c>
      <c r="AZ369" s="43">
        <v>-1.8</v>
      </c>
      <c r="BA369" s="43">
        <v>-2.5299999999999998</v>
      </c>
      <c r="BB369" s="43">
        <v>-3.44</v>
      </c>
      <c r="BC369" s="43">
        <v>-2.58</v>
      </c>
      <c r="BD369" s="43">
        <v>-3.64</v>
      </c>
      <c r="BE369" s="43">
        <v>-3.95</v>
      </c>
      <c r="BF369" s="43">
        <v>-4.92</v>
      </c>
      <c r="BG369" s="43">
        <v>-7.14</v>
      </c>
      <c r="BH369" s="43">
        <v>-6.45</v>
      </c>
      <c r="BI369" s="43">
        <v>-5.98</v>
      </c>
      <c r="BJ369" s="43">
        <v>-7.49</v>
      </c>
      <c r="BK369" s="43">
        <v>-7.32</v>
      </c>
      <c r="BL369" s="43">
        <v>-6.14</v>
      </c>
      <c r="BM369" s="43">
        <v>-6.52</v>
      </c>
      <c r="BN369" s="43">
        <v>-5.64</v>
      </c>
      <c r="BO369" s="43">
        <v>-5.53</v>
      </c>
      <c r="BP369" s="43">
        <v>-5.36</v>
      </c>
      <c r="BQ369" s="43">
        <v>-4.67</v>
      </c>
      <c r="BR369" s="43">
        <v>-4.7699999999999996</v>
      </c>
      <c r="BS369" s="43">
        <v>170.65</v>
      </c>
      <c r="BT369" s="47">
        <v>11152614200</v>
      </c>
      <c r="BU369" s="47">
        <v>17875600</v>
      </c>
      <c r="BV369" s="47">
        <v>54865893</v>
      </c>
      <c r="BW369" s="49">
        <v>0.15359445621344389</v>
      </c>
    </row>
    <row r="370" spans="1:75" s="21" customFormat="1" x14ac:dyDescent="0.25">
      <c r="A370" s="43" t="s">
        <v>138</v>
      </c>
      <c r="B370" s="43" t="s">
        <v>83</v>
      </c>
      <c r="C370" s="43" t="s">
        <v>87</v>
      </c>
      <c r="D370" s="43" t="s">
        <v>109</v>
      </c>
      <c r="E370" s="43" t="s">
        <v>350</v>
      </c>
      <c r="F370" s="43" t="s">
        <v>88</v>
      </c>
      <c r="G370" s="44">
        <v>16.176472521776951</v>
      </c>
      <c r="H370" s="44">
        <v>-3.7974721746286271</v>
      </c>
      <c r="I370" s="44">
        <v>-3.7974721746286271</v>
      </c>
      <c r="J370" s="44" t="s">
        <v>81</v>
      </c>
      <c r="K370" s="44">
        <v>0.68000000715255737</v>
      </c>
      <c r="L370" s="44">
        <v>0.71</v>
      </c>
      <c r="M370" s="44">
        <v>0.79000002145767212</v>
      </c>
      <c r="N370" s="44">
        <v>0.9100000262260437</v>
      </c>
      <c r="O370" s="44">
        <v>0.72000002861022949</v>
      </c>
      <c r="P370" s="44">
        <v>0.75999999046325684</v>
      </c>
      <c r="Q370" s="43">
        <v>0.86</v>
      </c>
      <c r="R370" s="43">
        <v>0.89</v>
      </c>
      <c r="S370" s="43">
        <v>0.91</v>
      </c>
      <c r="T370" s="43">
        <v>0.91</v>
      </c>
      <c r="U370" s="43">
        <v>0.83</v>
      </c>
      <c r="V370" s="43">
        <v>0.8</v>
      </c>
      <c r="W370" s="43">
        <v>0.8</v>
      </c>
      <c r="X370" s="43">
        <v>0.83</v>
      </c>
      <c r="Y370" s="43">
        <v>0.84</v>
      </c>
      <c r="Z370" s="43">
        <v>0.84</v>
      </c>
      <c r="AA370" s="43">
        <v>0.8</v>
      </c>
      <c r="AB370" s="43">
        <v>0.8</v>
      </c>
      <c r="AC370" s="43">
        <v>0.79</v>
      </c>
      <c r="AD370" s="43">
        <v>0.79</v>
      </c>
      <c r="AE370" s="43">
        <v>0.78</v>
      </c>
      <c r="AF370" s="43">
        <v>0.77</v>
      </c>
      <c r="AG370" s="43">
        <v>0.77</v>
      </c>
      <c r="AH370" s="43">
        <v>0.76</v>
      </c>
      <c r="AI370" s="43">
        <v>0.75</v>
      </c>
      <c r="AJ370" s="43">
        <v>0.75</v>
      </c>
      <c r="AK370" s="43">
        <v>0.75</v>
      </c>
      <c r="AL370" s="43">
        <v>0.76</v>
      </c>
      <c r="AM370" s="43">
        <v>0.77</v>
      </c>
      <c r="AN370" s="43">
        <v>0.8</v>
      </c>
      <c r="AO370" s="43">
        <v>0.79</v>
      </c>
      <c r="AP370" s="43">
        <v>0.78</v>
      </c>
      <c r="AQ370" s="43">
        <v>0.78</v>
      </c>
      <c r="AR370" s="43">
        <v>6.96</v>
      </c>
      <c r="AS370" s="43">
        <v>10.86</v>
      </c>
      <c r="AT370" s="43">
        <v>15.05</v>
      </c>
      <c r="AU370" s="43">
        <v>5.54</v>
      </c>
      <c r="AV370" s="43">
        <v>1.52</v>
      </c>
      <c r="AW370" s="43">
        <v>-1.81</v>
      </c>
      <c r="AX370" s="43">
        <v>0.62</v>
      </c>
      <c r="AY370" s="43">
        <v>4</v>
      </c>
      <c r="AZ370" s="43">
        <v>5.87</v>
      </c>
      <c r="BA370" s="43">
        <v>-0.04</v>
      </c>
      <c r="BB370" s="43">
        <v>-2.0299999999999998</v>
      </c>
      <c r="BC370" s="43">
        <v>-0.25</v>
      </c>
      <c r="BD370" s="43">
        <v>-1.3</v>
      </c>
      <c r="BE370" s="43">
        <v>-1.78</v>
      </c>
      <c r="BF370" s="43">
        <v>-2.66</v>
      </c>
      <c r="BG370" s="43">
        <v>-2.06</v>
      </c>
      <c r="BH370" s="43">
        <v>-4.18</v>
      </c>
      <c r="BI370" s="43">
        <v>-5.71</v>
      </c>
      <c r="BJ370" s="43">
        <v>-5.94</v>
      </c>
      <c r="BK370" s="43">
        <v>-6.63</v>
      </c>
      <c r="BL370" s="43">
        <v>-6.38</v>
      </c>
      <c r="BM370" s="43">
        <v>-4.33</v>
      </c>
      <c r="BN370" s="43">
        <v>-3.37</v>
      </c>
      <c r="BO370" s="43">
        <v>-0.51</v>
      </c>
      <c r="BP370" s="43">
        <v>-1.77</v>
      </c>
      <c r="BQ370" s="43">
        <v>-2.2999999999999998</v>
      </c>
      <c r="BR370" s="43">
        <v>-4.43</v>
      </c>
      <c r="BS370" s="43">
        <v>0.75</v>
      </c>
      <c r="BT370" s="47">
        <v>255992390.63316539</v>
      </c>
      <c r="BU370" s="47">
        <v>102164000</v>
      </c>
      <c r="BV370" s="47">
        <v>295017938</v>
      </c>
      <c r="BW370" s="49">
        <v>3.978588583315229E-2</v>
      </c>
    </row>
    <row r="371" spans="1:75" s="21" customFormat="1" x14ac:dyDescent="0.25">
      <c r="A371" s="43" t="s">
        <v>293</v>
      </c>
      <c r="B371" s="43" t="s">
        <v>118</v>
      </c>
      <c r="C371" s="43" t="s">
        <v>87</v>
      </c>
      <c r="D371" s="43" t="s">
        <v>125</v>
      </c>
      <c r="E371" s="43" t="s">
        <v>350</v>
      </c>
      <c r="F371" s="43" t="s">
        <v>88</v>
      </c>
      <c r="G371" s="44">
        <v>18.110237994310239</v>
      </c>
      <c r="H371" s="44">
        <v>-15.666667620340981</v>
      </c>
      <c r="I371" s="44">
        <v>-15.666667620340981</v>
      </c>
      <c r="J371" s="44" t="s">
        <v>89</v>
      </c>
      <c r="K371" s="44">
        <v>2.5399999618530269</v>
      </c>
      <c r="L371" s="44">
        <v>2.64</v>
      </c>
      <c r="M371" s="44">
        <v>3</v>
      </c>
      <c r="N371" s="44">
        <v>3.0399999618530269</v>
      </c>
      <c r="O371" s="44">
        <v>2.5099999904632568</v>
      </c>
      <c r="P371" s="44">
        <v>2.529999971389771</v>
      </c>
      <c r="Q371" s="43">
        <v>3</v>
      </c>
      <c r="R371" s="43">
        <v>3.04</v>
      </c>
      <c r="S371" s="43">
        <v>2.92</v>
      </c>
      <c r="T371" s="43">
        <v>2.95</v>
      </c>
      <c r="U371" s="43">
        <v>2.75</v>
      </c>
      <c r="V371" s="43">
        <v>2.8</v>
      </c>
      <c r="W371" s="43">
        <v>2.8</v>
      </c>
      <c r="X371" s="43">
        <v>2.74</v>
      </c>
      <c r="Y371" s="43">
        <v>2.68</v>
      </c>
      <c r="Z371" s="43">
        <v>2.69</v>
      </c>
      <c r="AA371" s="43">
        <v>2.68</v>
      </c>
      <c r="AB371" s="43">
        <v>2.67</v>
      </c>
      <c r="AC371" s="43">
        <v>2.67</v>
      </c>
      <c r="AD371" s="43">
        <v>2.63</v>
      </c>
      <c r="AE371" s="43">
        <v>2.62</v>
      </c>
      <c r="AF371" s="43">
        <v>2.66</v>
      </c>
      <c r="AG371" s="43">
        <v>2.75</v>
      </c>
      <c r="AH371" s="43">
        <v>2.73</v>
      </c>
      <c r="AI371" s="43">
        <v>2.69</v>
      </c>
      <c r="AJ371" s="43">
        <v>2.68</v>
      </c>
      <c r="AK371" s="43">
        <v>2.7</v>
      </c>
      <c r="AL371" s="43">
        <v>2.7</v>
      </c>
      <c r="AM371" s="43">
        <v>2.68</v>
      </c>
      <c r="AN371" s="43">
        <v>2.7</v>
      </c>
      <c r="AO371" s="43">
        <v>2.71</v>
      </c>
      <c r="AP371" s="43">
        <v>2.67</v>
      </c>
      <c r="AQ371" s="43">
        <v>2.62</v>
      </c>
      <c r="AR371" s="43">
        <v>-4.33</v>
      </c>
      <c r="AS371" s="43">
        <v>-0.43</v>
      </c>
      <c r="AT371" s="43">
        <v>-2.67</v>
      </c>
      <c r="AU371" s="43">
        <v>-8.77</v>
      </c>
      <c r="AV371" s="43">
        <v>-11</v>
      </c>
      <c r="AW371" s="43">
        <v>-6.67</v>
      </c>
      <c r="AX371" s="43">
        <v>-8.67</v>
      </c>
      <c r="AY371" s="43">
        <v>-11.5</v>
      </c>
      <c r="AZ371" s="43">
        <v>-10.67</v>
      </c>
      <c r="BA371" s="43">
        <v>-11.67</v>
      </c>
      <c r="BB371" s="43">
        <v>-11.83</v>
      </c>
      <c r="BC371" s="43">
        <v>-11.33</v>
      </c>
      <c r="BD371" s="43">
        <v>-12.83</v>
      </c>
      <c r="BE371" s="43">
        <v>-13.33</v>
      </c>
      <c r="BF371" s="43">
        <v>-12.99</v>
      </c>
      <c r="BG371" s="43">
        <v>-11.67</v>
      </c>
      <c r="BH371" s="43">
        <v>-9.5</v>
      </c>
      <c r="BI371" s="43">
        <v>-12.01</v>
      </c>
      <c r="BJ371" s="43">
        <v>-11.33</v>
      </c>
      <c r="BK371" s="43">
        <v>-11.5</v>
      </c>
      <c r="BL371" s="43">
        <v>-10.33</v>
      </c>
      <c r="BM371" s="43">
        <v>-10.83</v>
      </c>
      <c r="BN371" s="43">
        <v>-11.16</v>
      </c>
      <c r="BO371" s="43">
        <v>-10.17</v>
      </c>
      <c r="BP371" s="43">
        <v>-11.83</v>
      </c>
      <c r="BQ371" s="43">
        <v>-14.17</v>
      </c>
      <c r="BR371" s="43">
        <v>-15.33</v>
      </c>
      <c r="BS371" s="43">
        <v>2.6</v>
      </c>
      <c r="BT371" s="47">
        <v>430344000</v>
      </c>
      <c r="BU371" s="47">
        <v>40088600</v>
      </c>
      <c r="BV371" s="47">
        <v>142664411</v>
      </c>
      <c r="BW371" s="49">
        <v>4.1889746420359877E-2</v>
      </c>
    </row>
    <row r="372" spans="1:75" s="21" customFormat="1" x14ac:dyDescent="0.25">
      <c r="A372" s="43" t="s">
        <v>354</v>
      </c>
      <c r="B372" s="43" t="s">
        <v>118</v>
      </c>
      <c r="C372" s="43" t="s">
        <v>87</v>
      </c>
      <c r="D372" s="43" t="s">
        <v>98</v>
      </c>
      <c r="E372" s="43" t="s">
        <v>350</v>
      </c>
      <c r="F372" s="43" t="s">
        <v>88</v>
      </c>
      <c r="G372" s="44">
        <v>19.705884044145581</v>
      </c>
      <c r="H372" s="44">
        <v>-1.4742000061156999</v>
      </c>
      <c r="I372" s="44">
        <v>-1.4742000061156999</v>
      </c>
      <c r="J372" s="44" t="s">
        <v>81</v>
      </c>
      <c r="K372" s="44">
        <v>3.4000000953674321</v>
      </c>
      <c r="L372" s="44">
        <v>3.67</v>
      </c>
      <c r="M372" s="44">
        <v>4.070000171661377</v>
      </c>
      <c r="N372" s="44">
        <v>4.4499998092651367</v>
      </c>
      <c r="O372" s="44">
        <v>3.8299999237060551</v>
      </c>
      <c r="P372" s="44">
        <v>4.0100002288818359</v>
      </c>
      <c r="Q372" s="43">
        <v>4.09</v>
      </c>
      <c r="R372" s="43">
        <v>4</v>
      </c>
      <c r="S372" s="43">
        <v>4.3499999999999996</v>
      </c>
      <c r="T372" s="43">
        <v>4.3499999999999996</v>
      </c>
      <c r="U372" s="43">
        <v>4.1399999999999997</v>
      </c>
      <c r="V372" s="43">
        <v>4.25</v>
      </c>
      <c r="W372" s="43">
        <v>4.29</v>
      </c>
      <c r="X372" s="43">
        <v>4.3899999999999997</v>
      </c>
      <c r="Y372" s="43">
        <v>4.45</v>
      </c>
      <c r="Z372" s="43">
        <v>4.32</v>
      </c>
      <c r="AA372" s="43">
        <v>4.28</v>
      </c>
      <c r="AB372" s="43">
        <v>4.34</v>
      </c>
      <c r="AC372" s="43">
        <v>4.33</v>
      </c>
      <c r="AD372" s="43">
        <v>4.18</v>
      </c>
      <c r="AE372" s="43">
        <v>4.18</v>
      </c>
      <c r="AF372" s="43">
        <v>4.1100000000000003</v>
      </c>
      <c r="AG372" s="43">
        <v>4.05</v>
      </c>
      <c r="AH372" s="43">
        <v>3.95</v>
      </c>
      <c r="AI372" s="43">
        <v>3.98</v>
      </c>
      <c r="AJ372" s="43">
        <v>4.04</v>
      </c>
      <c r="AK372" s="43">
        <v>4.03</v>
      </c>
      <c r="AL372" s="43">
        <v>4</v>
      </c>
      <c r="AM372" s="43">
        <v>3.98</v>
      </c>
      <c r="AN372" s="43">
        <v>3.98</v>
      </c>
      <c r="AO372" s="43">
        <v>4.04</v>
      </c>
      <c r="AP372" s="43">
        <v>4.08</v>
      </c>
      <c r="AQ372" s="43">
        <v>4.07</v>
      </c>
      <c r="AR372" s="43">
        <v>-5.04</v>
      </c>
      <c r="AS372" s="43">
        <v>-2.21</v>
      </c>
      <c r="AT372" s="43">
        <v>5.05</v>
      </c>
      <c r="AU372" s="43">
        <v>-0.74</v>
      </c>
      <c r="AV372" s="43">
        <v>-1.23</v>
      </c>
      <c r="AW372" s="43">
        <v>3.93</v>
      </c>
      <c r="AX372" s="43">
        <v>4.78</v>
      </c>
      <c r="AY372" s="43">
        <v>4.79</v>
      </c>
      <c r="AZ372" s="43">
        <v>6.14</v>
      </c>
      <c r="BA372" s="43">
        <v>4.7699999999999996</v>
      </c>
      <c r="BB372" s="43">
        <v>3.29</v>
      </c>
      <c r="BC372" s="43">
        <v>5.36</v>
      </c>
      <c r="BD372" s="43">
        <v>2.5</v>
      </c>
      <c r="BE372" s="43">
        <v>1.84</v>
      </c>
      <c r="BF372" s="43">
        <v>-0.05</v>
      </c>
      <c r="BG372" s="43">
        <v>-2.21</v>
      </c>
      <c r="BH372" s="43">
        <v>-2.95</v>
      </c>
      <c r="BI372" s="43">
        <v>-4.67</v>
      </c>
      <c r="BJ372" s="43">
        <v>-2.54</v>
      </c>
      <c r="BK372" s="43">
        <v>-2.75</v>
      </c>
      <c r="BL372" s="43">
        <v>-2.89</v>
      </c>
      <c r="BM372" s="43">
        <v>-3.89</v>
      </c>
      <c r="BN372" s="43">
        <v>-2.23</v>
      </c>
      <c r="BO372" s="43">
        <v>-3.25</v>
      </c>
      <c r="BP372" s="43">
        <v>-1.51</v>
      </c>
      <c r="BQ372" s="43">
        <v>-0.37</v>
      </c>
      <c r="BR372" s="43">
        <v>-1.47</v>
      </c>
      <c r="BS372" s="43">
        <v>4.01</v>
      </c>
      <c r="BT372" s="47">
        <v>140583503.92942429</v>
      </c>
      <c r="BU372" s="47">
        <v>39855500</v>
      </c>
      <c r="BV372" s="47">
        <v>45741947</v>
      </c>
      <c r="BW372" s="49">
        <v>8.7054973851462866E-2</v>
      </c>
    </row>
    <row r="373" spans="1:75" s="21" customFormat="1" x14ac:dyDescent="0.25">
      <c r="A373" s="43" t="s">
        <v>355</v>
      </c>
      <c r="B373" s="43" t="s">
        <v>83</v>
      </c>
      <c r="C373" s="43" t="s">
        <v>87</v>
      </c>
      <c r="D373" s="43" t="s">
        <v>78</v>
      </c>
      <c r="E373" s="43" t="s">
        <v>350</v>
      </c>
      <c r="F373" s="43" t="s">
        <v>88</v>
      </c>
      <c r="G373" s="44">
        <v>23.14814722832342</v>
      </c>
      <c r="H373" s="44">
        <v>-16.5413550008609</v>
      </c>
      <c r="I373" s="44">
        <v>-16.5413550008609</v>
      </c>
      <c r="J373" s="44" t="s">
        <v>89</v>
      </c>
      <c r="K373" s="44">
        <v>1.080000042915344</v>
      </c>
      <c r="L373" s="44">
        <v>1.1200000000000001</v>
      </c>
      <c r="M373" s="44">
        <v>1.330000042915344</v>
      </c>
      <c r="N373" s="44">
        <v>1.4800000190734861</v>
      </c>
      <c r="O373" s="44">
        <v>1.0399999618530269</v>
      </c>
      <c r="P373" s="44">
        <v>1.110000014305115</v>
      </c>
      <c r="Q373" s="43">
        <v>1.33</v>
      </c>
      <c r="R373" s="43">
        <v>1.45</v>
      </c>
      <c r="S373" s="43">
        <v>1.42</v>
      </c>
      <c r="T373" s="43">
        <v>1.35</v>
      </c>
      <c r="U373" s="43">
        <v>1.3</v>
      </c>
      <c r="V373" s="43">
        <v>1.27</v>
      </c>
      <c r="W373" s="43">
        <v>1.32</v>
      </c>
      <c r="X373" s="43">
        <v>1.29</v>
      </c>
      <c r="Y373" s="43">
        <v>1.25</v>
      </c>
      <c r="Z373" s="43">
        <v>1.24</v>
      </c>
      <c r="AA373" s="43">
        <v>1.17</v>
      </c>
      <c r="AB373" s="43">
        <v>1.17</v>
      </c>
      <c r="AC373" s="43">
        <v>1.19</v>
      </c>
      <c r="AD373" s="43">
        <v>1.17</v>
      </c>
      <c r="AE373" s="43">
        <v>1.1399999999999999</v>
      </c>
      <c r="AF373" s="43">
        <v>1.1299999999999999</v>
      </c>
      <c r="AG373" s="43">
        <v>1.1299999999999999</v>
      </c>
      <c r="AH373" s="43">
        <v>1.1100000000000001</v>
      </c>
      <c r="AI373" s="43">
        <v>1.08</v>
      </c>
      <c r="AJ373" s="43">
        <v>1.1000000000000001</v>
      </c>
      <c r="AK373" s="43">
        <v>1.1200000000000001</v>
      </c>
      <c r="AL373" s="43">
        <v>1.1100000000000001</v>
      </c>
      <c r="AM373" s="43">
        <v>1.1200000000000001</v>
      </c>
      <c r="AN373" s="43">
        <v>1.1100000000000001</v>
      </c>
      <c r="AO373" s="43">
        <v>1.1100000000000001</v>
      </c>
      <c r="AP373" s="43">
        <v>1.1100000000000001</v>
      </c>
      <c r="AQ373" s="43">
        <v>1.1200000000000001</v>
      </c>
      <c r="AR373" s="43">
        <v>-7.52</v>
      </c>
      <c r="AS373" s="43">
        <v>5.26</v>
      </c>
      <c r="AT373" s="43">
        <v>-1.02</v>
      </c>
      <c r="AU373" s="43">
        <v>-3.76</v>
      </c>
      <c r="AV373" s="43">
        <v>-7.14</v>
      </c>
      <c r="AW373" s="43">
        <v>-7.52</v>
      </c>
      <c r="AX373" s="43">
        <v>-3.74</v>
      </c>
      <c r="AY373" s="43">
        <v>-8.27</v>
      </c>
      <c r="AZ373" s="43">
        <v>-7.52</v>
      </c>
      <c r="BA373" s="43">
        <v>-12.14</v>
      </c>
      <c r="BB373" s="43">
        <v>-15.79</v>
      </c>
      <c r="BC373" s="43">
        <v>-12.78</v>
      </c>
      <c r="BD373" s="43">
        <v>-12.68</v>
      </c>
      <c r="BE373" s="43">
        <v>-14.82</v>
      </c>
      <c r="BF373" s="43">
        <v>-15.14</v>
      </c>
      <c r="BG373" s="43">
        <v>-15.04</v>
      </c>
      <c r="BH373" s="43">
        <v>-17.2</v>
      </c>
      <c r="BI373" s="43">
        <v>-19.78</v>
      </c>
      <c r="BJ373" s="43">
        <v>-19.7</v>
      </c>
      <c r="BK373" s="43">
        <v>-17.29</v>
      </c>
      <c r="BL373" s="43">
        <v>-18.32</v>
      </c>
      <c r="BM373" s="43">
        <v>-17.2</v>
      </c>
      <c r="BN373" s="43">
        <v>-17.649999999999999</v>
      </c>
      <c r="BO373" s="43">
        <v>-17.16</v>
      </c>
      <c r="BP373" s="43">
        <v>-18.010000000000002</v>
      </c>
      <c r="BQ373" s="43">
        <v>-16.54</v>
      </c>
      <c r="BR373" s="43">
        <v>-15.79</v>
      </c>
      <c r="BS373" s="43">
        <v>1.22</v>
      </c>
      <c r="BT373" s="47">
        <v>121884523.61286931</v>
      </c>
      <c r="BU373" s="47">
        <v>38597100</v>
      </c>
      <c r="BV373" s="47">
        <v>90676807</v>
      </c>
      <c r="BW373" s="49">
        <v>3.7836477854805803E-2</v>
      </c>
    </row>
    <row r="374" spans="1:75" s="21" customFormat="1" x14ac:dyDescent="0.25">
      <c r="A374" s="43" t="s">
        <v>356</v>
      </c>
      <c r="B374" s="43" t="s">
        <v>159</v>
      </c>
      <c r="C374" s="43" t="s">
        <v>87</v>
      </c>
      <c r="D374" s="43" t="s">
        <v>109</v>
      </c>
      <c r="E374" s="43" t="s">
        <v>350</v>
      </c>
      <c r="F374" s="43" t="s">
        <v>88</v>
      </c>
      <c r="G374" s="44">
        <v>26.888213953811331</v>
      </c>
      <c r="H374" s="44">
        <v>0</v>
      </c>
      <c r="I374" s="44">
        <v>0</v>
      </c>
      <c r="J374" s="44" t="s">
        <v>81</v>
      </c>
      <c r="K374" s="44">
        <v>3.309999942779541</v>
      </c>
      <c r="L374" s="44">
        <v>3.66</v>
      </c>
      <c r="M374" s="44">
        <v>4.1999998092651367</v>
      </c>
      <c r="N374" s="44">
        <v>4.7399997711181641</v>
      </c>
      <c r="O374" s="44">
        <v>3.910000085830688</v>
      </c>
      <c r="P374" s="44">
        <v>4.1999998092651367</v>
      </c>
      <c r="Q374" s="43">
        <v>4.3499999999999996</v>
      </c>
      <c r="R374" s="43">
        <v>4.2</v>
      </c>
      <c r="S374" s="43">
        <v>4.6500000000000004</v>
      </c>
      <c r="T374" s="43">
        <v>4.57</v>
      </c>
      <c r="U374" s="43">
        <v>4.38</v>
      </c>
      <c r="V374" s="43">
        <v>4.38</v>
      </c>
      <c r="W374" s="43">
        <v>4.38</v>
      </c>
      <c r="X374" s="43">
        <v>4.54</v>
      </c>
      <c r="Y374" s="43">
        <v>4.74</v>
      </c>
      <c r="Z374" s="43">
        <v>4.57</v>
      </c>
      <c r="AA374" s="43">
        <v>4.54</v>
      </c>
      <c r="AB374" s="43">
        <v>4.58</v>
      </c>
      <c r="AC374" s="43">
        <v>4.51</v>
      </c>
      <c r="AD374" s="43">
        <v>4.26</v>
      </c>
      <c r="AE374" s="43">
        <v>4.28</v>
      </c>
      <c r="AF374" s="43">
        <v>4.1399999999999997</v>
      </c>
      <c r="AG374" s="43">
        <v>4.16</v>
      </c>
      <c r="AH374" s="43">
        <v>4.07</v>
      </c>
      <c r="AI374" s="43">
        <v>4.1500000000000004</v>
      </c>
      <c r="AJ374" s="43">
        <v>4.21</v>
      </c>
      <c r="AK374" s="43">
        <v>4.1900000000000004</v>
      </c>
      <c r="AL374" s="43">
        <v>4.2300000000000004</v>
      </c>
      <c r="AM374" s="43">
        <v>4.18</v>
      </c>
      <c r="AN374" s="43">
        <v>4.2</v>
      </c>
      <c r="AO374" s="43">
        <v>4.3</v>
      </c>
      <c r="AP374" s="43">
        <v>4.4000000000000004</v>
      </c>
      <c r="AQ374" s="43">
        <v>4.26</v>
      </c>
      <c r="AR374" s="43">
        <v>-1.43</v>
      </c>
      <c r="AS374" s="43">
        <v>-3.57</v>
      </c>
      <c r="AT374" s="43">
        <v>7.62</v>
      </c>
      <c r="AU374" s="43">
        <v>0.71</v>
      </c>
      <c r="AV374" s="43">
        <v>-0.36</v>
      </c>
      <c r="AW374" s="43">
        <v>4.05</v>
      </c>
      <c r="AX374" s="43">
        <v>2.62</v>
      </c>
      <c r="AY374" s="43">
        <v>5</v>
      </c>
      <c r="AZ374" s="43">
        <v>8.43</v>
      </c>
      <c r="BA374" s="43">
        <v>6.67</v>
      </c>
      <c r="BB374" s="43">
        <v>5.12</v>
      </c>
      <c r="BC374" s="43">
        <v>7.37</v>
      </c>
      <c r="BD374" s="43">
        <v>-1.43</v>
      </c>
      <c r="BE374" s="43">
        <v>-0.74</v>
      </c>
      <c r="BF374" s="43">
        <v>-2.62</v>
      </c>
      <c r="BG374" s="43">
        <v>-3.33</v>
      </c>
      <c r="BH374" s="43">
        <v>-3.1</v>
      </c>
      <c r="BI374" s="43">
        <v>-3.45</v>
      </c>
      <c r="BJ374" s="43">
        <v>-2.02</v>
      </c>
      <c r="BK374" s="43">
        <v>-2.4700000000000002</v>
      </c>
      <c r="BL374" s="43">
        <v>-2.14</v>
      </c>
      <c r="BM374" s="43">
        <v>-1.9</v>
      </c>
      <c r="BN374" s="43">
        <v>-1.41</v>
      </c>
      <c r="BO374" s="43">
        <v>-1.55</v>
      </c>
      <c r="BP374" s="43">
        <v>1.67</v>
      </c>
      <c r="BQ374" s="43">
        <v>1.43</v>
      </c>
      <c r="BR374" s="43">
        <v>-0.24</v>
      </c>
      <c r="BS374" s="43">
        <v>4.18</v>
      </c>
      <c r="BT374" s="47">
        <v>135000593.86920929</v>
      </c>
      <c r="BU374" s="47">
        <v>98927900</v>
      </c>
      <c r="BV374" s="47">
        <v>31801610</v>
      </c>
      <c r="BW374" s="49">
        <v>0.26894729543567142</v>
      </c>
    </row>
    <row r="375" spans="1:75" s="21" customFormat="1" x14ac:dyDescent="0.25">
      <c r="A375" s="43" t="s">
        <v>357</v>
      </c>
      <c r="B375" s="43" t="s">
        <v>106</v>
      </c>
      <c r="C375" s="43" t="s">
        <v>87</v>
      </c>
      <c r="D375" s="43" t="s">
        <v>109</v>
      </c>
      <c r="E375" s="43" t="s">
        <v>350</v>
      </c>
      <c r="F375" s="43" t="s">
        <v>88</v>
      </c>
      <c r="G375" s="44">
        <v>36.363627332629939</v>
      </c>
      <c r="H375" s="44">
        <v>-16.1111094186335</v>
      </c>
      <c r="I375" s="44">
        <v>-16.1111094186335</v>
      </c>
      <c r="J375" s="44" t="s">
        <v>89</v>
      </c>
      <c r="K375" s="44">
        <v>1.320000052452087</v>
      </c>
      <c r="L375" s="44">
        <v>1.32</v>
      </c>
      <c r="M375" s="44">
        <v>1.799999952316284</v>
      </c>
      <c r="N375" s="44">
        <v>1.830000042915344</v>
      </c>
      <c r="O375" s="44">
        <v>1.429999947547913</v>
      </c>
      <c r="P375" s="44">
        <v>1.5099999904632571</v>
      </c>
      <c r="Q375" s="43">
        <v>1.83</v>
      </c>
      <c r="R375" s="43">
        <v>1.82</v>
      </c>
      <c r="S375" s="43">
        <v>1.67</v>
      </c>
      <c r="T375" s="43">
        <v>1.62</v>
      </c>
      <c r="U375" s="43">
        <v>1.56</v>
      </c>
      <c r="V375" s="43">
        <v>1.53</v>
      </c>
      <c r="W375" s="43">
        <v>1.51</v>
      </c>
      <c r="X375" s="43">
        <v>1.53</v>
      </c>
      <c r="Y375" s="43">
        <v>1.53</v>
      </c>
      <c r="Z375" s="43">
        <v>1.55</v>
      </c>
      <c r="AA375" s="43">
        <v>1.5</v>
      </c>
      <c r="AB375" s="43">
        <v>1.5</v>
      </c>
      <c r="AC375" s="43">
        <v>1.5</v>
      </c>
      <c r="AD375" s="43">
        <v>1.53</v>
      </c>
      <c r="AE375" s="43">
        <v>1.51</v>
      </c>
      <c r="AF375" s="43">
        <v>1.5</v>
      </c>
      <c r="AG375" s="43">
        <v>1.51</v>
      </c>
      <c r="AH375" s="43">
        <v>1.49</v>
      </c>
      <c r="AI375" s="43">
        <v>1.48</v>
      </c>
      <c r="AJ375" s="43">
        <v>1.49</v>
      </c>
      <c r="AK375" s="43">
        <v>1.49</v>
      </c>
      <c r="AL375" s="43">
        <v>1.5</v>
      </c>
      <c r="AM375" s="43">
        <v>1.5</v>
      </c>
      <c r="AN375" s="43">
        <v>1.51</v>
      </c>
      <c r="AO375" s="43">
        <v>1.54</v>
      </c>
      <c r="AP375" s="43">
        <v>1.56</v>
      </c>
      <c r="AQ375" s="43">
        <v>1.54</v>
      </c>
      <c r="AR375" s="43">
        <v>-4.5599999999999996</v>
      </c>
      <c r="AS375" s="43">
        <v>-2.2200000000000002</v>
      </c>
      <c r="AT375" s="43">
        <v>-11.11</v>
      </c>
      <c r="AU375" s="43">
        <v>-13.89</v>
      </c>
      <c r="AV375" s="43">
        <v>-15.56</v>
      </c>
      <c r="AW375" s="43">
        <v>-19.989999999999998</v>
      </c>
      <c r="AX375" s="43">
        <v>-16.14</v>
      </c>
      <c r="AY375" s="43">
        <v>-15.84</v>
      </c>
      <c r="AZ375" s="43">
        <v>-15.56</v>
      </c>
      <c r="BA375" s="43">
        <v>-16.829999999999998</v>
      </c>
      <c r="BB375" s="43">
        <v>-18.059999999999999</v>
      </c>
      <c r="BC375" s="43">
        <v>-17.22</v>
      </c>
      <c r="BD375" s="43">
        <v>-17.53</v>
      </c>
      <c r="BE375" s="43">
        <v>-16.39</v>
      </c>
      <c r="BF375" s="43">
        <v>-17.690000000000001</v>
      </c>
      <c r="BG375" s="43">
        <v>-16.920000000000002</v>
      </c>
      <c r="BH375" s="43">
        <v>-17.5</v>
      </c>
      <c r="BI375" s="43">
        <v>-18.329999999999998</v>
      </c>
      <c r="BJ375" s="43">
        <v>-19.440000000000001</v>
      </c>
      <c r="BK375" s="43">
        <v>-17.5</v>
      </c>
      <c r="BL375" s="43">
        <v>-17.78</v>
      </c>
      <c r="BM375" s="43">
        <v>-17.23</v>
      </c>
      <c r="BN375" s="43">
        <v>-16.940000000000001</v>
      </c>
      <c r="BO375" s="43">
        <v>-16.11</v>
      </c>
      <c r="BP375" s="43">
        <v>-15</v>
      </c>
      <c r="BQ375" s="43">
        <v>-16.11</v>
      </c>
      <c r="BR375" s="43">
        <v>-16.22</v>
      </c>
      <c r="BS375" s="43">
        <v>1.43</v>
      </c>
      <c r="BT375" s="47">
        <v>75722397.994041443</v>
      </c>
      <c r="BU375" s="47">
        <v>29686100</v>
      </c>
      <c r="BV375" s="47">
        <v>27712718</v>
      </c>
      <c r="BW375" s="49">
        <v>4.4446344093711773E-2</v>
      </c>
    </row>
    <row r="376" spans="1:75" s="21" customFormat="1" x14ac:dyDescent="0.25">
      <c r="A376" s="43" t="s">
        <v>224</v>
      </c>
      <c r="B376" s="43" t="s">
        <v>106</v>
      </c>
      <c r="C376" s="43" t="s">
        <v>87</v>
      </c>
      <c r="D376" s="43" t="s">
        <v>109</v>
      </c>
      <c r="E376" s="43" t="s">
        <v>350</v>
      </c>
      <c r="F376" s="43" t="s">
        <v>88</v>
      </c>
      <c r="G376" s="44">
        <v>116.1290359794783</v>
      </c>
      <c r="H376" s="44">
        <v>-31.343284046817221</v>
      </c>
      <c r="I376" s="44">
        <v>-31.343284046817221</v>
      </c>
      <c r="J376" s="44" t="s">
        <v>89</v>
      </c>
      <c r="K376" s="44">
        <v>1.2400000095367429</v>
      </c>
      <c r="L376" s="44">
        <v>1.24</v>
      </c>
      <c r="M376" s="44">
        <v>2.6800000667572021</v>
      </c>
      <c r="N376" s="44">
        <v>2.880000114440918</v>
      </c>
      <c r="O376" s="44">
        <v>1.639999985694885</v>
      </c>
      <c r="P376" s="44">
        <v>1.8400000333786011</v>
      </c>
      <c r="Q376" s="43">
        <v>2.88</v>
      </c>
      <c r="R376" s="43">
        <v>2.4500000000000002</v>
      </c>
      <c r="S376" s="43">
        <v>2.35</v>
      </c>
      <c r="T376" s="43">
        <v>2.3199999999999998</v>
      </c>
      <c r="U376" s="43">
        <v>2.2000000000000002</v>
      </c>
      <c r="V376" s="43">
        <v>2.2799999999999998</v>
      </c>
      <c r="W376" s="43">
        <v>2.13</v>
      </c>
      <c r="X376" s="43">
        <v>2.0299999999999998</v>
      </c>
      <c r="Y376" s="43">
        <v>1.99</v>
      </c>
      <c r="Z376" s="43">
        <v>1.95</v>
      </c>
      <c r="AA376" s="43">
        <v>1.92</v>
      </c>
      <c r="AB376" s="43">
        <v>1.88</v>
      </c>
      <c r="AC376" s="43">
        <v>1.92</v>
      </c>
      <c r="AD376" s="43">
        <v>1.92</v>
      </c>
      <c r="AE376" s="43">
        <v>1.97</v>
      </c>
      <c r="AF376" s="43">
        <v>1.94</v>
      </c>
      <c r="AG376" s="43">
        <v>1.89</v>
      </c>
      <c r="AH376" s="43">
        <v>1.8</v>
      </c>
      <c r="AI376" s="43">
        <v>1.72</v>
      </c>
      <c r="AJ376" s="43">
        <v>1.7</v>
      </c>
      <c r="AK376" s="43">
        <v>1.73</v>
      </c>
      <c r="AL376" s="43">
        <v>1.73</v>
      </c>
      <c r="AM376" s="43">
        <v>1.77</v>
      </c>
      <c r="AN376" s="43">
        <v>1.81</v>
      </c>
      <c r="AO376" s="43">
        <v>1.83</v>
      </c>
      <c r="AP376" s="43">
        <v>1.85</v>
      </c>
      <c r="AQ376" s="43">
        <v>1.85</v>
      </c>
      <c r="AR376" s="43">
        <v>-11.19</v>
      </c>
      <c r="AS376" s="43">
        <v>-9.51</v>
      </c>
      <c r="AT376" s="43">
        <v>-14.74</v>
      </c>
      <c r="AU376" s="43">
        <v>-20.53</v>
      </c>
      <c r="AV376" s="43">
        <v>-19.04</v>
      </c>
      <c r="AW376" s="43">
        <v>-21.46</v>
      </c>
      <c r="AX376" s="43">
        <v>-24.63</v>
      </c>
      <c r="AY376" s="43">
        <v>-26.46</v>
      </c>
      <c r="AZ376" s="43">
        <v>-27.99</v>
      </c>
      <c r="BA376" s="43">
        <v>-29.36</v>
      </c>
      <c r="BB376" s="43">
        <v>-30.23</v>
      </c>
      <c r="BC376" s="43">
        <v>-30.6</v>
      </c>
      <c r="BD376" s="43">
        <v>-29.1</v>
      </c>
      <c r="BE376" s="43">
        <v>-29.66</v>
      </c>
      <c r="BF376" s="43">
        <v>-28.17</v>
      </c>
      <c r="BG376" s="43">
        <v>-29.59</v>
      </c>
      <c r="BH376" s="43">
        <v>-33.58</v>
      </c>
      <c r="BI376" s="43">
        <v>-36.57</v>
      </c>
      <c r="BJ376" s="43">
        <v>-36.57</v>
      </c>
      <c r="BK376" s="43">
        <v>-37.69</v>
      </c>
      <c r="BL376" s="43">
        <v>-37.31</v>
      </c>
      <c r="BM376" s="43">
        <v>-36.94</v>
      </c>
      <c r="BN376" s="43">
        <v>-35.630000000000003</v>
      </c>
      <c r="BO376" s="43">
        <v>-35.07</v>
      </c>
      <c r="BP376" s="43">
        <v>-32.090000000000003</v>
      </c>
      <c r="BQ376" s="43">
        <v>-33.4</v>
      </c>
      <c r="BR376" s="43">
        <v>-30.97</v>
      </c>
      <c r="BS376" s="43">
        <v>1.91</v>
      </c>
      <c r="BT376" s="47">
        <v>31749424.790859219</v>
      </c>
      <c r="BU376" s="47">
        <v>80741300</v>
      </c>
      <c r="BV376" s="47">
        <v>6304390</v>
      </c>
      <c r="BW376" s="49">
        <v>1.2576157249154949E-2</v>
      </c>
    </row>
    <row r="377" spans="1:75" s="21" customFormat="1" x14ac:dyDescent="0.25">
      <c r="A377" s="43" t="s">
        <v>361</v>
      </c>
      <c r="B377" s="43" t="s">
        <v>106</v>
      </c>
      <c r="C377" s="43" t="s">
        <v>87</v>
      </c>
      <c r="D377" s="43" t="s">
        <v>98</v>
      </c>
      <c r="E377" s="43" t="s">
        <v>359</v>
      </c>
      <c r="F377" s="43" t="s">
        <v>88</v>
      </c>
      <c r="G377" s="44">
        <v>26.671566539386291</v>
      </c>
      <c r="H377" s="44">
        <v>-0.81206143565602451</v>
      </c>
      <c r="I377" s="44">
        <v>-0.81206143565602451</v>
      </c>
      <c r="J377" s="44" t="s">
        <v>81</v>
      </c>
      <c r="K377" s="44">
        <v>13.60999965667725</v>
      </c>
      <c r="L377" s="44">
        <v>13.92</v>
      </c>
      <c r="M377" s="44">
        <v>17.239999771118161</v>
      </c>
      <c r="N377" s="44">
        <v>17.909999847412109</v>
      </c>
      <c r="O377" s="44">
        <v>16.520000457763668</v>
      </c>
      <c r="P377" s="44">
        <v>17.10000038146973</v>
      </c>
      <c r="Q377" s="43">
        <v>17.25</v>
      </c>
      <c r="R377" s="43">
        <v>17.03</v>
      </c>
      <c r="S377" s="43">
        <v>17.91</v>
      </c>
      <c r="T377" s="43">
        <v>17.87</v>
      </c>
      <c r="U377" s="43">
        <v>17.399999999999999</v>
      </c>
      <c r="V377" s="43">
        <v>17.059999999999999</v>
      </c>
      <c r="W377" s="43">
        <v>17.61</v>
      </c>
      <c r="X377" s="43">
        <v>17.28</v>
      </c>
      <c r="Y377" s="43">
        <v>17.16</v>
      </c>
      <c r="Z377" s="43">
        <v>17.39</v>
      </c>
      <c r="AA377" s="43">
        <v>17.62</v>
      </c>
      <c r="AB377" s="43">
        <v>17.059999999999999</v>
      </c>
      <c r="AC377" s="43">
        <v>17.38</v>
      </c>
      <c r="AD377" s="43">
        <v>17.440000000000001</v>
      </c>
      <c r="AE377" s="43">
        <v>17.350000000000001</v>
      </c>
      <c r="AF377" s="43">
        <v>17.170000000000002</v>
      </c>
      <c r="AG377" s="43">
        <v>17.059999999999999</v>
      </c>
      <c r="AH377" s="43">
        <v>17.09</v>
      </c>
      <c r="AI377" s="43">
        <v>17.02</v>
      </c>
      <c r="AJ377" s="43">
        <v>17.05</v>
      </c>
      <c r="AK377" s="43">
        <v>17.149999999999999</v>
      </c>
      <c r="AL377" s="43">
        <v>17.28</v>
      </c>
      <c r="AM377" s="43">
        <v>17.22</v>
      </c>
      <c r="AN377" s="43">
        <v>16.93</v>
      </c>
      <c r="AO377" s="43">
        <v>17.25</v>
      </c>
      <c r="AP377" s="43">
        <v>17.22</v>
      </c>
      <c r="AQ377" s="43">
        <v>17.11</v>
      </c>
      <c r="AR377" s="43">
        <v>-1.33</v>
      </c>
      <c r="AS377" s="43">
        <v>-1.51</v>
      </c>
      <c r="AT377" s="43">
        <v>0.52</v>
      </c>
      <c r="AU377" s="43">
        <v>0.52</v>
      </c>
      <c r="AV377" s="43">
        <v>-2.09</v>
      </c>
      <c r="AW377" s="43">
        <v>-1.91</v>
      </c>
      <c r="AX377" s="43">
        <v>-0.2</v>
      </c>
      <c r="AY377" s="43">
        <v>-1.39</v>
      </c>
      <c r="AZ377" s="43">
        <v>-1.51</v>
      </c>
      <c r="BA377" s="43">
        <v>0.87</v>
      </c>
      <c r="BB377" s="43">
        <v>-1.74</v>
      </c>
      <c r="BC377" s="43">
        <v>-1.51</v>
      </c>
      <c r="BD377" s="43">
        <v>0.06</v>
      </c>
      <c r="BE377" s="43">
        <v>-1.62</v>
      </c>
      <c r="BF377" s="43">
        <v>-1.33</v>
      </c>
      <c r="BG377" s="43">
        <v>-1.1000000000000001</v>
      </c>
      <c r="BH377" s="43">
        <v>-1.33</v>
      </c>
      <c r="BI377" s="43">
        <v>-1.51</v>
      </c>
      <c r="BJ377" s="43">
        <v>-1.64</v>
      </c>
      <c r="BK377" s="43">
        <v>-1.1599999999999999</v>
      </c>
      <c r="BL377" s="43">
        <v>-1.37</v>
      </c>
      <c r="BM377" s="43">
        <v>-0.35</v>
      </c>
      <c r="BN377" s="43">
        <v>-2.15</v>
      </c>
      <c r="BO377" s="43">
        <v>-2.15</v>
      </c>
      <c r="BP377" s="43">
        <v>-0.23</v>
      </c>
      <c r="BQ377" s="43">
        <v>-1.1299999999999999</v>
      </c>
      <c r="BR377" s="43">
        <v>-0.99</v>
      </c>
      <c r="BS377" s="43">
        <v>16.82</v>
      </c>
      <c r="BT377" s="47">
        <v>837181284.88540649</v>
      </c>
      <c r="BU377" s="47">
        <v>2696100</v>
      </c>
      <c r="BV377" s="47">
        <v>32611201</v>
      </c>
      <c r="BW377" s="49">
        <v>1.9951672433039191E-2</v>
      </c>
    </row>
    <row r="378" spans="1:75" s="21" customFormat="1" x14ac:dyDescent="0.25">
      <c r="A378" s="43" t="s">
        <v>362</v>
      </c>
      <c r="B378" s="43" t="s">
        <v>106</v>
      </c>
      <c r="C378" s="43" t="s">
        <v>87</v>
      </c>
      <c r="D378" s="43" t="s">
        <v>98</v>
      </c>
      <c r="E378" s="43" t="s">
        <v>359</v>
      </c>
      <c r="F378" s="43" t="s">
        <v>88</v>
      </c>
      <c r="G378" s="44">
        <v>27.584580556750389</v>
      </c>
      <c r="H378" s="44">
        <v>-9.6869215385608634</v>
      </c>
      <c r="I378" s="44">
        <v>-9.6869215385608634</v>
      </c>
      <c r="J378" s="44" t="s">
        <v>89</v>
      </c>
      <c r="K378" s="44">
        <v>21.280000686645511</v>
      </c>
      <c r="L378" s="44">
        <v>19.75</v>
      </c>
      <c r="M378" s="44">
        <v>27.14999961853027</v>
      </c>
      <c r="N378" s="44">
        <v>27.45000076293945</v>
      </c>
      <c r="O378" s="44">
        <v>23</v>
      </c>
      <c r="P378" s="44">
        <v>24.520000457763668</v>
      </c>
      <c r="Q378" s="43">
        <v>27.45</v>
      </c>
      <c r="R378" s="43">
        <v>25.28</v>
      </c>
      <c r="S378" s="43">
        <v>25.57</v>
      </c>
      <c r="T378" s="43">
        <v>23.94</v>
      </c>
      <c r="U378" s="43">
        <v>24.05</v>
      </c>
      <c r="V378" s="43">
        <v>24</v>
      </c>
      <c r="W378" s="43">
        <v>24.01</v>
      </c>
      <c r="X378" s="43">
        <v>24.04</v>
      </c>
      <c r="Y378" s="43">
        <v>24.06</v>
      </c>
      <c r="Z378" s="43">
        <v>24</v>
      </c>
      <c r="AA378" s="43">
        <v>24.05</v>
      </c>
      <c r="AB378" s="43">
        <v>24.4</v>
      </c>
      <c r="AC378" s="43">
        <v>24.3</v>
      </c>
      <c r="AD378" s="43">
        <v>24.42</v>
      </c>
      <c r="AE378" s="43">
        <v>24.64</v>
      </c>
      <c r="AF378" s="43">
        <v>24.68</v>
      </c>
      <c r="AG378" s="43">
        <v>24.66</v>
      </c>
      <c r="AH378" s="43">
        <v>24.64</v>
      </c>
      <c r="AI378" s="43">
        <v>24.59</v>
      </c>
      <c r="AJ378" s="43">
        <v>24.73</v>
      </c>
      <c r="AK378" s="43">
        <v>25.25</v>
      </c>
      <c r="AL378" s="43">
        <v>25.19</v>
      </c>
      <c r="AM378" s="43">
        <v>24.99</v>
      </c>
      <c r="AN378" s="43">
        <v>24.94</v>
      </c>
      <c r="AO378" s="43">
        <v>24.82</v>
      </c>
      <c r="AP378" s="43">
        <v>24.82</v>
      </c>
      <c r="AQ378" s="43">
        <v>24.55</v>
      </c>
      <c r="AR378" s="43">
        <v>-7.59</v>
      </c>
      <c r="AS378" s="43">
        <v>-8.91</v>
      </c>
      <c r="AT378" s="43">
        <v>-14.73</v>
      </c>
      <c r="AU378" s="43">
        <v>-12.45</v>
      </c>
      <c r="AV378" s="43">
        <v>-12.65</v>
      </c>
      <c r="AW378" s="43">
        <v>-12.12</v>
      </c>
      <c r="AX378" s="43">
        <v>-12.39</v>
      </c>
      <c r="AY378" s="43">
        <v>-11.82</v>
      </c>
      <c r="AZ378" s="43">
        <v>-11.71</v>
      </c>
      <c r="BA378" s="43">
        <v>-12.15</v>
      </c>
      <c r="BB378" s="43">
        <v>-11.75</v>
      </c>
      <c r="BC378" s="43">
        <v>-10.83</v>
      </c>
      <c r="BD378" s="43">
        <v>-10.99</v>
      </c>
      <c r="BE378" s="43">
        <v>-10.76</v>
      </c>
      <c r="BF378" s="43">
        <v>-9.65</v>
      </c>
      <c r="BG378" s="43">
        <v>-9.5399999999999991</v>
      </c>
      <c r="BH378" s="43">
        <v>-9.43</v>
      </c>
      <c r="BI378" s="43">
        <v>-10.199999999999999</v>
      </c>
      <c r="BJ378" s="43">
        <v>-9.83</v>
      </c>
      <c r="BK378" s="43">
        <v>-9.32</v>
      </c>
      <c r="BL378" s="43">
        <v>-7.34</v>
      </c>
      <c r="BM378" s="43">
        <v>-8.42</v>
      </c>
      <c r="BN378" s="43">
        <v>-8.8000000000000007</v>
      </c>
      <c r="BO378" s="43">
        <v>-9.15</v>
      </c>
      <c r="BP378" s="43">
        <v>-8.8000000000000007</v>
      </c>
      <c r="BQ378" s="43">
        <v>-9.67</v>
      </c>
      <c r="BR378" s="43">
        <v>-9.76</v>
      </c>
      <c r="BS378" s="43">
        <v>23.41</v>
      </c>
      <c r="BT378" s="47">
        <v>1348353146.0550311</v>
      </c>
      <c r="BU378" s="47">
        <v>3152800</v>
      </c>
      <c r="BV378" s="47">
        <v>24826767</v>
      </c>
      <c r="BW378" s="49">
        <v>2.964687266771384E-2</v>
      </c>
    </row>
    <row r="379" spans="1:75" s="21" customFormat="1" x14ac:dyDescent="0.25">
      <c r="A379" s="43" t="s">
        <v>117</v>
      </c>
      <c r="B379" s="43" t="s">
        <v>118</v>
      </c>
      <c r="C379" s="43" t="s">
        <v>87</v>
      </c>
      <c r="D379" s="43" t="s">
        <v>109</v>
      </c>
      <c r="E379" s="43" t="s">
        <v>359</v>
      </c>
      <c r="F379" s="43" t="s">
        <v>88</v>
      </c>
      <c r="G379" s="44">
        <v>158.0578383750651</v>
      </c>
      <c r="H379" s="44">
        <v>-33.146512934465846</v>
      </c>
      <c r="I379" s="44">
        <v>-33.146512934465846</v>
      </c>
      <c r="J379" s="44" t="s">
        <v>89</v>
      </c>
      <c r="K379" s="44">
        <v>4.8400001525878906</v>
      </c>
      <c r="L379" s="44">
        <v>4.5999999999999996</v>
      </c>
      <c r="M379" s="44">
        <v>12.489999771118161</v>
      </c>
      <c r="N379" s="44">
        <v>12.960000038146971</v>
      </c>
      <c r="O379" s="44">
        <v>7.9899997711181641</v>
      </c>
      <c r="P379" s="44">
        <v>8.3500003814697266</v>
      </c>
      <c r="Q379" s="43">
        <v>12.96</v>
      </c>
      <c r="R379" s="43">
        <v>11.21</v>
      </c>
      <c r="S379" s="43">
        <v>10.69</v>
      </c>
      <c r="T379" s="43">
        <v>11.5</v>
      </c>
      <c r="U379" s="43">
        <v>11.8</v>
      </c>
      <c r="V379" s="43">
        <v>10.39</v>
      </c>
      <c r="W379" s="43">
        <v>9.5299999999999994</v>
      </c>
      <c r="X379" s="43">
        <v>9.4</v>
      </c>
      <c r="Y379" s="43">
        <v>9.1999999999999993</v>
      </c>
      <c r="Z379" s="43">
        <v>8.9499999999999993</v>
      </c>
      <c r="AA379" s="43">
        <v>8.9600000000000009</v>
      </c>
      <c r="AB379" s="43">
        <v>9.11</v>
      </c>
      <c r="AC379" s="43">
        <v>8.8000000000000007</v>
      </c>
      <c r="AD379" s="43">
        <v>8.9700000000000006</v>
      </c>
      <c r="AE379" s="43">
        <v>8.7799999999999994</v>
      </c>
      <c r="AF379" s="43">
        <v>8.6999999999999993</v>
      </c>
      <c r="AG379" s="43">
        <v>8.41</v>
      </c>
      <c r="AH379" s="43">
        <v>8.26</v>
      </c>
      <c r="AI379" s="43">
        <v>8.61</v>
      </c>
      <c r="AJ379" s="43">
        <v>8.58</v>
      </c>
      <c r="AK379" s="43">
        <v>8.9499999999999993</v>
      </c>
      <c r="AL379" s="43">
        <v>8.8000000000000007</v>
      </c>
      <c r="AM379" s="43">
        <v>8.76</v>
      </c>
      <c r="AN379" s="43">
        <v>8.77</v>
      </c>
      <c r="AO379" s="43">
        <v>9.51</v>
      </c>
      <c r="AP379" s="43">
        <v>9.25</v>
      </c>
      <c r="AQ379" s="43">
        <v>8.58</v>
      </c>
      <c r="AR379" s="43">
        <v>-9.93</v>
      </c>
      <c r="AS379" s="43">
        <v>-15.93</v>
      </c>
      <c r="AT379" s="43">
        <v>-20.420000000000002</v>
      </c>
      <c r="AU379" s="43">
        <v>-7.93</v>
      </c>
      <c r="AV379" s="43">
        <v>-18.73</v>
      </c>
      <c r="AW379" s="43">
        <v>-23.97</v>
      </c>
      <c r="AX379" s="43">
        <v>-29.58</v>
      </c>
      <c r="AY379" s="43">
        <v>-27.73</v>
      </c>
      <c r="AZ379" s="43">
        <v>-28.74</v>
      </c>
      <c r="BA379" s="43">
        <v>-30.9</v>
      </c>
      <c r="BB379" s="43">
        <v>-29.22</v>
      </c>
      <c r="BC379" s="43">
        <v>-30.46</v>
      </c>
      <c r="BD379" s="43">
        <v>-31.47</v>
      </c>
      <c r="BE379" s="43">
        <v>-30.73</v>
      </c>
      <c r="BF379" s="43">
        <v>-30.62</v>
      </c>
      <c r="BG379" s="43">
        <v>-33.42</v>
      </c>
      <c r="BH379" s="43">
        <v>-34.590000000000003</v>
      </c>
      <c r="BI379" s="43">
        <v>-35.630000000000003</v>
      </c>
      <c r="BJ379" s="43">
        <v>-31.47</v>
      </c>
      <c r="BK379" s="43">
        <v>-32.369999999999997</v>
      </c>
      <c r="BL379" s="43">
        <v>-32.409999999999997</v>
      </c>
      <c r="BM379" s="43">
        <v>-29.94</v>
      </c>
      <c r="BN379" s="43">
        <v>-31.39</v>
      </c>
      <c r="BO379" s="43">
        <v>-31.27</v>
      </c>
      <c r="BP379" s="43">
        <v>-27.22</v>
      </c>
      <c r="BQ379" s="43">
        <v>-31.95</v>
      </c>
      <c r="BR379" s="43">
        <v>-33.15</v>
      </c>
      <c r="BS379" s="43">
        <v>8.69</v>
      </c>
      <c r="BT379" s="47">
        <v>245251137.50572199</v>
      </c>
      <c r="BU379" s="47">
        <v>51521500</v>
      </c>
      <c r="BV379" s="47">
        <v>1481523</v>
      </c>
      <c r="BW379" s="49">
        <v>0.26078366653774532</v>
      </c>
    </row>
    <row r="380" spans="1:75" s="21" customFormat="1" x14ac:dyDescent="0.25">
      <c r="A380" s="43" t="s">
        <v>365</v>
      </c>
      <c r="B380" s="43" t="s">
        <v>106</v>
      </c>
      <c r="C380" s="43" t="s">
        <v>87</v>
      </c>
      <c r="D380" s="43" t="s">
        <v>109</v>
      </c>
      <c r="E380" s="43" t="s">
        <v>366</v>
      </c>
      <c r="F380" s="43" t="s">
        <v>88</v>
      </c>
      <c r="G380" s="44">
        <v>21.25000176951287</v>
      </c>
      <c r="H380" s="44">
        <v>-11.34020732584076</v>
      </c>
      <c r="I380" s="44">
        <v>-11.34020732584076</v>
      </c>
      <c r="J380" s="44" t="s">
        <v>89</v>
      </c>
      <c r="K380" s="44">
        <v>0.80000001192092896</v>
      </c>
      <c r="L380" s="44">
        <v>0.78</v>
      </c>
      <c r="M380" s="44">
        <v>0.97000002861022949</v>
      </c>
      <c r="N380" s="44">
        <v>1.0099999904632571</v>
      </c>
      <c r="O380" s="44">
        <v>0.82999998331069946</v>
      </c>
      <c r="P380" s="44">
        <v>0.86000001430511475</v>
      </c>
      <c r="Q380" s="43">
        <v>1.01</v>
      </c>
      <c r="R380" s="43">
        <v>0.96</v>
      </c>
      <c r="S380" s="43">
        <v>0.93</v>
      </c>
      <c r="T380" s="43">
        <v>0.91</v>
      </c>
      <c r="U380" s="43">
        <v>0.9</v>
      </c>
      <c r="V380" s="43">
        <v>0.88</v>
      </c>
      <c r="W380" s="43">
        <v>0.86</v>
      </c>
      <c r="X380" s="43">
        <v>0.87</v>
      </c>
      <c r="Y380" s="43">
        <v>0.88</v>
      </c>
      <c r="Z380" s="43">
        <v>0.89</v>
      </c>
      <c r="AA380" s="43">
        <v>0.88</v>
      </c>
      <c r="AB380" s="43">
        <v>0.87</v>
      </c>
      <c r="AC380" s="43">
        <v>0.88</v>
      </c>
      <c r="AD380" s="43">
        <v>0.91</v>
      </c>
      <c r="AE380" s="43">
        <v>0.94</v>
      </c>
      <c r="AF380" s="43">
        <v>0.9</v>
      </c>
      <c r="AG380" s="43">
        <v>0.89</v>
      </c>
      <c r="AH380" s="43">
        <v>0.89</v>
      </c>
      <c r="AI380" s="43">
        <v>0.88</v>
      </c>
      <c r="AJ380" s="43">
        <v>0.88</v>
      </c>
      <c r="AK380" s="43">
        <v>0.87</v>
      </c>
      <c r="AL380" s="43">
        <v>0.87</v>
      </c>
      <c r="AM380" s="43">
        <v>0.88</v>
      </c>
      <c r="AN380" s="43">
        <v>0.88</v>
      </c>
      <c r="AO380" s="43">
        <v>0.88</v>
      </c>
      <c r="AP380" s="43">
        <v>0.88</v>
      </c>
      <c r="AQ380" s="43">
        <v>0.87</v>
      </c>
      <c r="AR380" s="43">
        <v>-2.2400000000000002</v>
      </c>
      <c r="AS380" s="43">
        <v>-5.48</v>
      </c>
      <c r="AT380" s="43">
        <v>-8.77</v>
      </c>
      <c r="AU380" s="43">
        <v>-7.84</v>
      </c>
      <c r="AV380" s="43">
        <v>-8.9700000000000006</v>
      </c>
      <c r="AW380" s="43">
        <v>-12.87</v>
      </c>
      <c r="AX380" s="43">
        <v>-11.97</v>
      </c>
      <c r="AY380" s="43">
        <v>-11.35</v>
      </c>
      <c r="AZ380" s="43">
        <v>-9.26</v>
      </c>
      <c r="BA380" s="43">
        <v>-10.87</v>
      </c>
      <c r="BB380" s="43">
        <v>-11.34</v>
      </c>
      <c r="BC380" s="43">
        <v>-10.31</v>
      </c>
      <c r="BD380" s="43">
        <v>-8.8000000000000007</v>
      </c>
      <c r="BE380" s="43">
        <v>-5.87</v>
      </c>
      <c r="BF380" s="43">
        <v>-7.67</v>
      </c>
      <c r="BG380" s="43">
        <v>-8.42</v>
      </c>
      <c r="BH380" s="43">
        <v>-9.68</v>
      </c>
      <c r="BI380" s="43">
        <v>-9.02</v>
      </c>
      <c r="BJ380" s="43">
        <v>-9.27</v>
      </c>
      <c r="BK380" s="43">
        <v>-9.9</v>
      </c>
      <c r="BL380" s="43">
        <v>-11.44</v>
      </c>
      <c r="BM380" s="43">
        <v>-10.64</v>
      </c>
      <c r="BN380" s="43">
        <v>-9.42</v>
      </c>
      <c r="BO380" s="43">
        <v>-9.49</v>
      </c>
      <c r="BP380" s="43">
        <v>-10.38</v>
      </c>
      <c r="BQ380" s="43">
        <v>-10.98</v>
      </c>
      <c r="BR380" s="43">
        <v>-11.19</v>
      </c>
      <c r="BS380" s="43">
        <v>0.83</v>
      </c>
      <c r="BT380" s="47">
        <v>134325603.96194461</v>
      </c>
      <c r="BU380" s="47">
        <v>73658500</v>
      </c>
      <c r="BV380" s="47">
        <v>136145271</v>
      </c>
      <c r="BW380" s="49">
        <v>9.041781554057797E-2</v>
      </c>
    </row>
    <row r="381" spans="1:75" s="21" customFormat="1" x14ac:dyDescent="0.25">
      <c r="A381" s="43" t="s">
        <v>367</v>
      </c>
      <c r="B381" s="43" t="s">
        <v>106</v>
      </c>
      <c r="C381" s="43" t="s">
        <v>87</v>
      </c>
      <c r="D381" s="43" t="s">
        <v>109</v>
      </c>
      <c r="E381" s="43" t="s">
        <v>366</v>
      </c>
      <c r="F381" s="43" t="s">
        <v>88</v>
      </c>
      <c r="G381" s="44">
        <v>21.917803074097229</v>
      </c>
      <c r="H381" s="44">
        <v>-10.955052605453011</v>
      </c>
      <c r="I381" s="44">
        <v>-10.955052605453011</v>
      </c>
      <c r="J381" s="44" t="s">
        <v>89</v>
      </c>
      <c r="K381" s="44">
        <v>2.9200000762939449</v>
      </c>
      <c r="L381" s="44">
        <v>2.81</v>
      </c>
      <c r="M381" s="44">
        <v>3.559999942779541</v>
      </c>
      <c r="N381" s="44">
        <v>3.559999942779541</v>
      </c>
      <c r="O381" s="44">
        <v>2.779999971389771</v>
      </c>
      <c r="P381" s="44">
        <v>3.1700000762939449</v>
      </c>
      <c r="Q381" s="43">
        <v>3.56</v>
      </c>
      <c r="R381" s="43">
        <v>3.3</v>
      </c>
      <c r="S381" s="43">
        <v>3.19</v>
      </c>
      <c r="T381" s="43">
        <v>3.16</v>
      </c>
      <c r="U381" s="43">
        <v>3.27</v>
      </c>
      <c r="V381" s="43">
        <v>3.15</v>
      </c>
      <c r="W381" s="43">
        <v>3.07</v>
      </c>
      <c r="X381" s="43">
        <v>3.01</v>
      </c>
      <c r="Y381" s="43">
        <v>3.02</v>
      </c>
      <c r="Z381" s="43">
        <v>3.01</v>
      </c>
      <c r="AA381" s="43">
        <v>3.01</v>
      </c>
      <c r="AB381" s="43">
        <v>3.06</v>
      </c>
      <c r="AC381" s="43">
        <v>3.08</v>
      </c>
      <c r="AD381" s="43">
        <v>3.01</v>
      </c>
      <c r="AE381" s="43">
        <v>3</v>
      </c>
      <c r="AF381" s="43">
        <v>3.03</v>
      </c>
      <c r="AG381" s="43">
        <v>2.99</v>
      </c>
      <c r="AH381" s="43">
        <v>2.93</v>
      </c>
      <c r="AI381" s="43">
        <v>2.94</v>
      </c>
      <c r="AJ381" s="43">
        <v>2.99</v>
      </c>
      <c r="AK381" s="43">
        <v>3.05</v>
      </c>
      <c r="AL381" s="43">
        <v>3.05</v>
      </c>
      <c r="AM381" s="43">
        <v>3.03</v>
      </c>
      <c r="AN381" s="43">
        <v>3.04</v>
      </c>
      <c r="AO381" s="43">
        <v>3.1</v>
      </c>
      <c r="AP381" s="43">
        <v>3.09</v>
      </c>
      <c r="AQ381" s="43">
        <v>3.25</v>
      </c>
      <c r="AR381" s="43">
        <v>-9.5500000000000007</v>
      </c>
      <c r="AS381" s="43">
        <v>-8.7100000000000009</v>
      </c>
      <c r="AT381" s="43">
        <v>-12.46</v>
      </c>
      <c r="AU381" s="43">
        <v>-11.52</v>
      </c>
      <c r="AV381" s="43">
        <v>-11.51</v>
      </c>
      <c r="AW381" s="43">
        <v>-14.04</v>
      </c>
      <c r="AX381" s="43">
        <v>-15.79</v>
      </c>
      <c r="AY381" s="43">
        <v>-16.010000000000002</v>
      </c>
      <c r="AZ381" s="43">
        <v>-16.29</v>
      </c>
      <c r="BA381" s="43">
        <v>-16.29</v>
      </c>
      <c r="BB381" s="43">
        <v>-15.73</v>
      </c>
      <c r="BC381" s="43">
        <v>-14.33</v>
      </c>
      <c r="BD381" s="43">
        <v>-15.73</v>
      </c>
      <c r="BE381" s="43">
        <v>-16.43</v>
      </c>
      <c r="BF381" s="43">
        <v>-16.850000000000001</v>
      </c>
      <c r="BG381" s="43">
        <v>-17.02</v>
      </c>
      <c r="BH381" s="43">
        <v>-17.420000000000002</v>
      </c>
      <c r="BI381" s="43">
        <v>-20.65</v>
      </c>
      <c r="BJ381" s="43">
        <v>-18.260000000000002</v>
      </c>
      <c r="BK381" s="43">
        <v>-16.010000000000002</v>
      </c>
      <c r="BL381" s="43">
        <v>-14.75</v>
      </c>
      <c r="BM381" s="43">
        <v>-14.89</v>
      </c>
      <c r="BN381" s="43">
        <v>-14.89</v>
      </c>
      <c r="BO381" s="43">
        <v>-15.17</v>
      </c>
      <c r="BP381" s="43">
        <v>-14.33</v>
      </c>
      <c r="BQ381" s="43">
        <v>-14.04</v>
      </c>
      <c r="BR381" s="43">
        <v>-10.96</v>
      </c>
      <c r="BS381" s="43">
        <v>2.93</v>
      </c>
      <c r="BT381" s="47">
        <v>15215012.555446619</v>
      </c>
      <c r="BU381" s="47">
        <v>4836800</v>
      </c>
      <c r="BV381" s="47">
        <v>3897649</v>
      </c>
      <c r="BW381" s="49">
        <v>5.4875387701663232E-2</v>
      </c>
    </row>
    <row r="382" spans="1:75" s="21" customFormat="1" x14ac:dyDescent="0.25">
      <c r="A382" s="43" t="s">
        <v>369</v>
      </c>
      <c r="B382" s="43" t="s">
        <v>106</v>
      </c>
      <c r="C382" s="43" t="s">
        <v>113</v>
      </c>
      <c r="D382" s="43" t="s">
        <v>109</v>
      </c>
      <c r="E382" s="43" t="s">
        <v>366</v>
      </c>
      <c r="F382" s="43" t="s">
        <v>88</v>
      </c>
      <c r="G382" s="44">
        <v>80.327865191099463</v>
      </c>
      <c r="H382" s="44">
        <v>-16.883113585710241</v>
      </c>
      <c r="I382" s="44">
        <v>-16.883113585710241</v>
      </c>
      <c r="J382" s="44" t="s">
        <v>89</v>
      </c>
      <c r="K382" s="44">
        <v>4.2699999809265137</v>
      </c>
      <c r="L382" s="44">
        <v>3.96</v>
      </c>
      <c r="M382" s="44">
        <v>7.6999998092651367</v>
      </c>
      <c r="N382" s="44">
        <v>8.1899995803833008</v>
      </c>
      <c r="O382" s="44">
        <v>5.820000171661377</v>
      </c>
      <c r="P382" s="44">
        <v>6.4000000953674316</v>
      </c>
      <c r="Q382" s="43">
        <v>8.01</v>
      </c>
      <c r="R382" s="43">
        <v>7.58</v>
      </c>
      <c r="S382" s="43">
        <v>8</v>
      </c>
      <c r="T382" s="43">
        <v>7.45</v>
      </c>
      <c r="U382" s="43">
        <v>6.85</v>
      </c>
      <c r="V382" s="43">
        <v>6.9</v>
      </c>
      <c r="W382" s="43">
        <v>6.88</v>
      </c>
      <c r="X382" s="43">
        <v>6.68</v>
      </c>
      <c r="Y382" s="43">
        <v>6.36</v>
      </c>
      <c r="Z382" s="43">
        <v>6.18</v>
      </c>
      <c r="AA382" s="43">
        <v>6.1</v>
      </c>
      <c r="AB382" s="43">
        <v>6.03</v>
      </c>
      <c r="AC382" s="43">
        <v>6.19</v>
      </c>
      <c r="AD382" s="43">
        <v>6.37</v>
      </c>
      <c r="AE382" s="43">
        <v>6.4</v>
      </c>
      <c r="AF382" s="43">
        <v>6.15</v>
      </c>
      <c r="AG382" s="43">
        <v>6.25</v>
      </c>
      <c r="AH382" s="43">
        <v>6.4</v>
      </c>
      <c r="AI382" s="43">
        <v>6.35</v>
      </c>
      <c r="AJ382" s="43">
        <v>6.4</v>
      </c>
      <c r="AK382" s="43">
        <v>6.65</v>
      </c>
      <c r="AL382" s="43">
        <v>6.24</v>
      </c>
      <c r="AM382" s="43">
        <v>6.13</v>
      </c>
      <c r="AN382" s="43">
        <v>6.28</v>
      </c>
      <c r="AO382" s="43">
        <v>6.34</v>
      </c>
      <c r="AP382" s="43">
        <v>6.43</v>
      </c>
      <c r="AQ382" s="43">
        <v>6.4</v>
      </c>
      <c r="AR382" s="43">
        <v>-4.29</v>
      </c>
      <c r="AS382" s="43">
        <v>-4.29</v>
      </c>
      <c r="AT382" s="43">
        <v>-4.6100000000000003</v>
      </c>
      <c r="AU382" s="43">
        <v>-11.88</v>
      </c>
      <c r="AV382" s="43">
        <v>-12.86</v>
      </c>
      <c r="AW382" s="43">
        <v>-12.47</v>
      </c>
      <c r="AX382" s="43">
        <v>-14.48</v>
      </c>
      <c r="AY382" s="43">
        <v>-17.53</v>
      </c>
      <c r="AZ382" s="43">
        <v>-20</v>
      </c>
      <c r="BA382" s="43">
        <v>-21.69</v>
      </c>
      <c r="BB382" s="43">
        <v>-23.64</v>
      </c>
      <c r="BC382" s="43">
        <v>-22.99</v>
      </c>
      <c r="BD382" s="43">
        <v>-20</v>
      </c>
      <c r="BE382" s="43">
        <v>-18.96</v>
      </c>
      <c r="BF382" s="43">
        <v>-20.39</v>
      </c>
      <c r="BG382" s="43">
        <v>-20.65</v>
      </c>
      <c r="BH382" s="43">
        <v>-20.52</v>
      </c>
      <c r="BI382" s="43">
        <v>-17.399999999999999</v>
      </c>
      <c r="BJ382" s="43">
        <v>-19.350000000000001</v>
      </c>
      <c r="BK382" s="43">
        <v>-17.28</v>
      </c>
      <c r="BL382" s="43">
        <v>-19.739999999999998</v>
      </c>
      <c r="BM382" s="43">
        <v>-21.26</v>
      </c>
      <c r="BN382" s="43">
        <v>-21.43</v>
      </c>
      <c r="BO382" s="43">
        <v>-19.52</v>
      </c>
      <c r="BP382" s="43">
        <v>-17.79</v>
      </c>
      <c r="BQ382" s="43">
        <v>-19.22</v>
      </c>
      <c r="BR382" s="43">
        <v>-18.7</v>
      </c>
      <c r="BS382" s="43">
        <v>6.12</v>
      </c>
      <c r="BT382" s="47">
        <v>55568357.623529427</v>
      </c>
      <c r="BU382" s="47">
        <v>21241000</v>
      </c>
      <c r="BV382" s="47">
        <v>3977466</v>
      </c>
      <c r="BW382" s="49">
        <v>0.1061369223520704</v>
      </c>
    </row>
    <row r="383" spans="1:75" s="21" customFormat="1" x14ac:dyDescent="0.25">
      <c r="A383" s="43" t="s">
        <v>370</v>
      </c>
      <c r="B383" s="43" t="s">
        <v>106</v>
      </c>
      <c r="C383" s="43" t="s">
        <v>87</v>
      </c>
      <c r="D383" s="43" t="s">
        <v>125</v>
      </c>
      <c r="E383" s="43" t="s">
        <v>371</v>
      </c>
      <c r="F383" s="43" t="s">
        <v>88</v>
      </c>
      <c r="G383" s="44">
        <v>19.402982808526211</v>
      </c>
      <c r="H383" s="44">
        <v>-15.750002861022949</v>
      </c>
      <c r="I383" s="44">
        <v>-15.750002861022949</v>
      </c>
      <c r="J383" s="44" t="s">
        <v>89</v>
      </c>
      <c r="K383" s="44">
        <v>10.05000019073486</v>
      </c>
      <c r="L383" s="44">
        <v>12.29</v>
      </c>
      <c r="M383" s="44">
        <v>12</v>
      </c>
      <c r="N383" s="44">
        <v>12.289999961853029</v>
      </c>
      <c r="O383" s="44">
        <v>10.02000045776367</v>
      </c>
      <c r="P383" s="44">
        <v>10.10999965667725</v>
      </c>
      <c r="Q383" s="43">
        <v>12.29</v>
      </c>
      <c r="R383" s="43">
        <v>11.58</v>
      </c>
      <c r="S383" s="43">
        <v>12.1</v>
      </c>
      <c r="T383" s="43">
        <v>11.8</v>
      </c>
      <c r="U383" s="43">
        <v>11.35</v>
      </c>
      <c r="V383" s="43">
        <v>11.25</v>
      </c>
      <c r="W383" s="43">
        <v>10.95</v>
      </c>
      <c r="X383" s="43">
        <v>11.03</v>
      </c>
      <c r="Y383" s="43">
        <v>11.24</v>
      </c>
      <c r="Z383" s="43">
        <v>11.08</v>
      </c>
      <c r="AA383" s="43">
        <v>11.01</v>
      </c>
      <c r="AB383" s="43">
        <v>10.76</v>
      </c>
      <c r="AC383" s="43">
        <v>10.91</v>
      </c>
      <c r="AD383" s="43">
        <v>11.02</v>
      </c>
      <c r="AE383" s="43">
        <v>11.02</v>
      </c>
      <c r="AF383" s="43">
        <v>11</v>
      </c>
      <c r="AG383" s="43">
        <v>10.93</v>
      </c>
      <c r="AH383" s="43">
        <v>10.79</v>
      </c>
      <c r="AI383" s="43">
        <v>10.75</v>
      </c>
      <c r="AJ383" s="43">
        <v>10.8</v>
      </c>
      <c r="AK383" s="43">
        <v>10.65</v>
      </c>
      <c r="AL383" s="43">
        <v>10.7</v>
      </c>
      <c r="AM383" s="43">
        <v>10.56</v>
      </c>
      <c r="AN383" s="43">
        <v>10.5</v>
      </c>
      <c r="AO383" s="43">
        <v>10.5</v>
      </c>
      <c r="AP383" s="43">
        <v>10.35</v>
      </c>
      <c r="AQ383" s="43">
        <v>10.27</v>
      </c>
      <c r="AR383" s="43">
        <v>-3.75</v>
      </c>
      <c r="AS383" s="43">
        <v>-8.75</v>
      </c>
      <c r="AT383" s="43">
        <v>-2.08</v>
      </c>
      <c r="AU383" s="43">
        <v>-6.96</v>
      </c>
      <c r="AV383" s="43">
        <v>-6.67</v>
      </c>
      <c r="AW383" s="43">
        <v>-8.92</v>
      </c>
      <c r="AX383" s="43">
        <v>-11.42</v>
      </c>
      <c r="AY383" s="43">
        <v>-9.18</v>
      </c>
      <c r="AZ383" s="43">
        <v>-7.79</v>
      </c>
      <c r="BA383" s="43">
        <v>-8.33</v>
      </c>
      <c r="BB383" s="43">
        <v>-10.42</v>
      </c>
      <c r="BC383" s="43">
        <v>-10.86</v>
      </c>
      <c r="BD383" s="43">
        <v>-10.85</v>
      </c>
      <c r="BE383" s="43">
        <v>-10.33</v>
      </c>
      <c r="BF383" s="43">
        <v>-9.5</v>
      </c>
      <c r="BG383" s="43">
        <v>-10.42</v>
      </c>
      <c r="BH383" s="43">
        <v>-8.92</v>
      </c>
      <c r="BI383" s="43">
        <v>-11.58</v>
      </c>
      <c r="BJ383" s="43">
        <v>-11.45</v>
      </c>
      <c r="BK383" s="43">
        <v>-11.1</v>
      </c>
      <c r="BL383" s="43">
        <v>-13.33</v>
      </c>
      <c r="BM383" s="43">
        <v>-11.92</v>
      </c>
      <c r="BN383" s="43">
        <v>-12.92</v>
      </c>
      <c r="BO383" s="43">
        <v>-12.98</v>
      </c>
      <c r="BP383" s="43">
        <v>-13.96</v>
      </c>
      <c r="BQ383" s="43">
        <v>-16.170000000000002</v>
      </c>
      <c r="BR383" s="43">
        <v>-16.329999999999998</v>
      </c>
      <c r="BS383" s="43">
        <v>10.4</v>
      </c>
      <c r="BT383" s="47">
        <v>291160800</v>
      </c>
      <c r="BU383" s="47">
        <v>1987200</v>
      </c>
      <c r="BV383" s="47">
        <v>10455389</v>
      </c>
      <c r="BW383" s="49">
        <v>4.9598154597595548E-2</v>
      </c>
    </row>
    <row r="384" spans="1:75" s="21" customFormat="1" x14ac:dyDescent="0.25">
      <c r="A384" s="43" t="s">
        <v>279</v>
      </c>
      <c r="B384" s="43" t="s">
        <v>106</v>
      </c>
      <c r="C384" s="43" t="s">
        <v>113</v>
      </c>
      <c r="D384" s="43" t="s">
        <v>125</v>
      </c>
      <c r="E384" s="43" t="s">
        <v>371</v>
      </c>
      <c r="F384" s="43" t="s">
        <v>88</v>
      </c>
      <c r="G384" s="44">
        <v>23.529406608594801</v>
      </c>
      <c r="H384" s="44">
        <v>-18.452378122511821</v>
      </c>
      <c r="I384" s="44">
        <v>-18.452378122511821</v>
      </c>
      <c r="J384" s="44" t="s">
        <v>89</v>
      </c>
      <c r="K384" s="44">
        <v>1.360000014305115</v>
      </c>
      <c r="L384" s="44">
        <v>1.69</v>
      </c>
      <c r="M384" s="44">
        <v>1.679999947547913</v>
      </c>
      <c r="N384" s="44">
        <v>1.690000057220459</v>
      </c>
      <c r="O384" s="44">
        <v>1.330000042915344</v>
      </c>
      <c r="P384" s="44">
        <v>1.370000004768372</v>
      </c>
      <c r="Q384" s="43">
        <v>1.68</v>
      </c>
      <c r="R384" s="43">
        <v>1.65</v>
      </c>
      <c r="S384" s="43">
        <v>1.63</v>
      </c>
      <c r="T384" s="43">
        <v>1.54</v>
      </c>
      <c r="U384" s="43">
        <v>1.51</v>
      </c>
      <c r="V384" s="43">
        <v>1.48</v>
      </c>
      <c r="W384" s="43">
        <v>1.48</v>
      </c>
      <c r="X384" s="43">
        <v>1.48</v>
      </c>
      <c r="Y384" s="43">
        <v>1.48</v>
      </c>
      <c r="Z384" s="43">
        <v>1.47</v>
      </c>
      <c r="AA384" s="43">
        <v>1.46</v>
      </c>
      <c r="AB384" s="43">
        <v>1.44</v>
      </c>
      <c r="AC384" s="43">
        <v>1.43</v>
      </c>
      <c r="AD384" s="43">
        <v>1.43</v>
      </c>
      <c r="AE384" s="43">
        <v>1.44</v>
      </c>
      <c r="AF384" s="43">
        <v>1.44</v>
      </c>
      <c r="AG384" s="43">
        <v>1.46</v>
      </c>
      <c r="AH384" s="43">
        <v>1.44</v>
      </c>
      <c r="AI384" s="43">
        <v>1.43</v>
      </c>
      <c r="AJ384" s="43">
        <v>1.42</v>
      </c>
      <c r="AK384" s="43">
        <v>1.42</v>
      </c>
      <c r="AL384" s="43">
        <v>1.42</v>
      </c>
      <c r="AM384" s="43">
        <v>1.42</v>
      </c>
      <c r="AN384" s="43">
        <v>1.4</v>
      </c>
      <c r="AO384" s="43">
        <v>1.4</v>
      </c>
      <c r="AP384" s="43">
        <v>1.37</v>
      </c>
      <c r="AQ384" s="43">
        <v>1.38</v>
      </c>
      <c r="AR384" s="43">
        <v>-2.08</v>
      </c>
      <c r="AS384" s="43">
        <v>-5.71</v>
      </c>
      <c r="AT384" s="43">
        <v>-8.77</v>
      </c>
      <c r="AU384" s="43">
        <v>-10.119999999999999</v>
      </c>
      <c r="AV384" s="43">
        <v>-12.32</v>
      </c>
      <c r="AW384" s="43">
        <v>-12.4</v>
      </c>
      <c r="AX384" s="43">
        <v>-12.8</v>
      </c>
      <c r="AY384" s="43">
        <v>-12.2</v>
      </c>
      <c r="AZ384" s="43">
        <v>-12.49</v>
      </c>
      <c r="BA384" s="43">
        <v>-13.39</v>
      </c>
      <c r="BB384" s="43">
        <v>-15.18</v>
      </c>
      <c r="BC384" s="43">
        <v>-15.06</v>
      </c>
      <c r="BD384" s="43">
        <v>-15.26</v>
      </c>
      <c r="BE384" s="43">
        <v>-14.88</v>
      </c>
      <c r="BF384" s="43">
        <v>-14.88</v>
      </c>
      <c r="BG384" s="43">
        <v>-15.48</v>
      </c>
      <c r="BH384" s="43">
        <v>-14.28</v>
      </c>
      <c r="BI384" s="43">
        <v>-15.21</v>
      </c>
      <c r="BJ384" s="43">
        <v>-15.48</v>
      </c>
      <c r="BK384" s="43">
        <v>-15.48</v>
      </c>
      <c r="BL384" s="43">
        <v>-16.07</v>
      </c>
      <c r="BM384" s="43">
        <v>-16.37</v>
      </c>
      <c r="BN384" s="43">
        <v>-16.670000000000002</v>
      </c>
      <c r="BO384" s="43">
        <v>-17.260000000000002</v>
      </c>
      <c r="BP384" s="43">
        <v>-19.940000000000001</v>
      </c>
      <c r="BQ384" s="43">
        <v>-20.83</v>
      </c>
      <c r="BR384" s="43">
        <v>-19.64</v>
      </c>
      <c r="BS384" s="43">
        <v>1.46</v>
      </c>
      <c r="BT384" s="47">
        <v>65318061.960673332</v>
      </c>
      <c r="BU384" s="47">
        <v>5379300</v>
      </c>
      <c r="BV384" s="47">
        <v>36372405</v>
      </c>
      <c r="BW384" s="49">
        <v>5.481765640737807E-3</v>
      </c>
    </row>
    <row r="385" spans="1:75" s="21" customFormat="1" x14ac:dyDescent="0.25">
      <c r="A385" s="43" t="s">
        <v>372</v>
      </c>
      <c r="B385" s="43" t="s">
        <v>118</v>
      </c>
      <c r="C385" s="43" t="s">
        <v>87</v>
      </c>
      <c r="D385" s="43" t="s">
        <v>109</v>
      </c>
      <c r="E385" s="43" t="s">
        <v>371</v>
      </c>
      <c r="F385" s="43" t="s">
        <v>88</v>
      </c>
      <c r="G385" s="44">
        <v>23.736261064455601</v>
      </c>
      <c r="H385" s="44">
        <v>-27.175846868704461</v>
      </c>
      <c r="I385" s="44">
        <v>-27.175846868704461</v>
      </c>
      <c r="J385" s="44" t="s">
        <v>89</v>
      </c>
      <c r="K385" s="44">
        <v>4.5500001907348633</v>
      </c>
      <c r="L385" s="44">
        <v>5.63</v>
      </c>
      <c r="M385" s="44">
        <v>5.630000114440918</v>
      </c>
      <c r="N385" s="44">
        <v>5.630000114440918</v>
      </c>
      <c r="O385" s="44">
        <v>4.0500001907348633</v>
      </c>
      <c r="P385" s="44">
        <v>4.0999999046325684</v>
      </c>
      <c r="Q385" s="43">
        <v>5.63</v>
      </c>
      <c r="R385" s="43">
        <v>5.24</v>
      </c>
      <c r="S385" s="43">
        <v>4.66</v>
      </c>
      <c r="T385" s="43">
        <v>4.5</v>
      </c>
      <c r="U385" s="43">
        <v>4.43</v>
      </c>
      <c r="V385" s="43">
        <v>4.3899999999999997</v>
      </c>
      <c r="W385" s="43">
        <v>4.28</v>
      </c>
      <c r="X385" s="43">
        <v>4.3099999999999996</v>
      </c>
      <c r="Y385" s="43">
        <v>4.26</v>
      </c>
      <c r="Z385" s="43">
        <v>4.32</v>
      </c>
      <c r="AA385" s="43">
        <v>4.3</v>
      </c>
      <c r="AB385" s="43">
        <v>4.4400000000000004</v>
      </c>
      <c r="AC385" s="43">
        <v>4.45</v>
      </c>
      <c r="AD385" s="43">
        <v>4.4000000000000004</v>
      </c>
      <c r="AE385" s="43">
        <v>4.3899999999999997</v>
      </c>
      <c r="AF385" s="43">
        <v>4.3499999999999996</v>
      </c>
      <c r="AG385" s="43">
        <v>4.33</v>
      </c>
      <c r="AH385" s="43">
        <v>4.24</v>
      </c>
      <c r="AI385" s="43">
        <v>4.3099999999999996</v>
      </c>
      <c r="AJ385" s="43">
        <v>4.3</v>
      </c>
      <c r="AK385" s="43">
        <v>4.28</v>
      </c>
      <c r="AL385" s="43">
        <v>4.3499999999999996</v>
      </c>
      <c r="AM385" s="43">
        <v>4.33</v>
      </c>
      <c r="AN385" s="43">
        <v>4.32</v>
      </c>
      <c r="AO385" s="43">
        <v>4.28</v>
      </c>
      <c r="AP385" s="43">
        <v>4.2300000000000004</v>
      </c>
      <c r="AQ385" s="43">
        <v>4.16</v>
      </c>
      <c r="AR385" s="43">
        <v>-6.57</v>
      </c>
      <c r="AS385" s="43">
        <v>-17.05</v>
      </c>
      <c r="AT385" s="43">
        <v>-20.78</v>
      </c>
      <c r="AU385" s="43">
        <v>-23.02</v>
      </c>
      <c r="AV385" s="43">
        <v>-23.09</v>
      </c>
      <c r="AW385" s="43">
        <v>-23.71</v>
      </c>
      <c r="AX385" s="43">
        <v>-25.04</v>
      </c>
      <c r="AY385" s="43">
        <v>-25.13</v>
      </c>
      <c r="AZ385" s="43">
        <v>-24.51</v>
      </c>
      <c r="BA385" s="43">
        <v>-25.4</v>
      </c>
      <c r="BB385" s="43">
        <v>-25.22</v>
      </c>
      <c r="BC385" s="43">
        <v>-21.14</v>
      </c>
      <c r="BD385" s="43">
        <v>-23.27</v>
      </c>
      <c r="BE385" s="43">
        <v>-22.38</v>
      </c>
      <c r="BF385" s="43">
        <v>-23.27</v>
      </c>
      <c r="BG385" s="43">
        <v>-23.06</v>
      </c>
      <c r="BH385" s="43">
        <v>-24.42</v>
      </c>
      <c r="BI385" s="43">
        <v>-25.04</v>
      </c>
      <c r="BJ385" s="43">
        <v>-23.8</v>
      </c>
      <c r="BK385" s="43">
        <v>-23.66</v>
      </c>
      <c r="BL385" s="43">
        <v>-24.5</v>
      </c>
      <c r="BM385" s="43">
        <v>-23.87</v>
      </c>
      <c r="BN385" s="43">
        <v>-23.27</v>
      </c>
      <c r="BO385" s="43">
        <v>-23.98</v>
      </c>
      <c r="BP385" s="43">
        <v>-25.22</v>
      </c>
      <c r="BQ385" s="43">
        <v>-25.4</v>
      </c>
      <c r="BR385" s="43">
        <v>-27.18</v>
      </c>
      <c r="BS385" s="43">
        <v>4.12</v>
      </c>
      <c r="BT385" s="47">
        <v>29828641.40632629</v>
      </c>
      <c r="BU385" s="47">
        <v>787100</v>
      </c>
      <c r="BV385" s="47">
        <v>3487672</v>
      </c>
      <c r="BW385" s="49">
        <v>2.3657614592197888E-2</v>
      </c>
    </row>
    <row r="386" spans="1:75" s="21" customFormat="1" x14ac:dyDescent="0.25">
      <c r="A386" s="43" t="s">
        <v>215</v>
      </c>
      <c r="B386" s="43" t="s">
        <v>159</v>
      </c>
      <c r="C386" s="43" t="s">
        <v>216</v>
      </c>
      <c r="D386" s="43" t="s">
        <v>109</v>
      </c>
      <c r="E386" s="43" t="s">
        <v>371</v>
      </c>
      <c r="F386" s="43" t="s">
        <v>88</v>
      </c>
      <c r="G386" s="44">
        <v>77.777777777777786</v>
      </c>
      <c r="H386" s="44">
        <v>-12.019225478877489</v>
      </c>
      <c r="I386" s="44">
        <v>-12.019225478877489</v>
      </c>
      <c r="J386" s="44" t="s">
        <v>89</v>
      </c>
      <c r="K386" s="44">
        <v>1.169999957084656</v>
      </c>
      <c r="L386" s="44">
        <v>2.5499999999999998</v>
      </c>
      <c r="M386" s="44">
        <v>2.0799999237060551</v>
      </c>
      <c r="N386" s="44">
        <v>2.5499999523162842</v>
      </c>
      <c r="O386" s="44">
        <v>1.639999985694885</v>
      </c>
      <c r="P386" s="44">
        <v>1.830000042915344</v>
      </c>
      <c r="Q386" s="43">
        <v>2.19</v>
      </c>
      <c r="R386" s="43">
        <v>1.93</v>
      </c>
      <c r="S386" s="43">
        <v>1.85</v>
      </c>
      <c r="T386" s="43">
        <v>1.76</v>
      </c>
      <c r="U386" s="43">
        <v>1.93</v>
      </c>
      <c r="V386" s="43">
        <v>2.5499999999999998</v>
      </c>
      <c r="W386" s="43">
        <v>2.42</v>
      </c>
      <c r="X386" s="43">
        <v>2.13</v>
      </c>
      <c r="Y386" s="43">
        <v>2.08</v>
      </c>
      <c r="Z386" s="43">
        <v>2.0299999999999998</v>
      </c>
      <c r="AA386" s="43">
        <v>1.87</v>
      </c>
      <c r="AB386" s="43">
        <v>2</v>
      </c>
      <c r="AC386" s="43">
        <v>2.0099999999999998</v>
      </c>
      <c r="AD386" s="43">
        <v>1.91</v>
      </c>
      <c r="AE386" s="43">
        <v>1.89</v>
      </c>
      <c r="AF386" s="43">
        <v>1.89</v>
      </c>
      <c r="AG386" s="43">
        <v>1.97</v>
      </c>
      <c r="AH386" s="43">
        <v>1.95</v>
      </c>
      <c r="AI386" s="43">
        <v>1.89</v>
      </c>
      <c r="AJ386" s="43">
        <v>1.85</v>
      </c>
      <c r="AK386" s="43">
        <v>2.2599999999999998</v>
      </c>
      <c r="AL386" s="43">
        <v>2.33</v>
      </c>
      <c r="AM386" s="43">
        <v>2.2400000000000002</v>
      </c>
      <c r="AN386" s="43">
        <v>1.99</v>
      </c>
      <c r="AO386" s="43">
        <v>1.96</v>
      </c>
      <c r="AP386" s="43">
        <v>1.93</v>
      </c>
      <c r="AQ386" s="43">
        <v>1.88</v>
      </c>
      <c r="AR386" s="43">
        <v>-10.1</v>
      </c>
      <c r="AS386" s="43">
        <v>-9.61</v>
      </c>
      <c r="AT386" s="43">
        <v>-18.510000000000002</v>
      </c>
      <c r="AU386" s="43">
        <v>-20.43</v>
      </c>
      <c r="AV386" s="43">
        <v>-9.9600000000000009</v>
      </c>
      <c r="AW386" s="43">
        <v>15.87</v>
      </c>
      <c r="AX386" s="43">
        <v>1.92</v>
      </c>
      <c r="AY386" s="43">
        <v>-6.01</v>
      </c>
      <c r="AZ386" s="43">
        <v>-2.88</v>
      </c>
      <c r="BA386" s="43">
        <v>-12.02</v>
      </c>
      <c r="BB386" s="43">
        <v>-12.95</v>
      </c>
      <c r="BC386" s="43">
        <v>-6.25</v>
      </c>
      <c r="BD386" s="43">
        <v>-9.3699999999999992</v>
      </c>
      <c r="BE386" s="43">
        <v>-10.82</v>
      </c>
      <c r="BF386" s="43">
        <v>-11.54</v>
      </c>
      <c r="BG386" s="43">
        <v>-12.01</v>
      </c>
      <c r="BH386" s="43">
        <v>-8.65</v>
      </c>
      <c r="BI386" s="43">
        <v>-10.1</v>
      </c>
      <c r="BJ386" s="43">
        <v>-11.54</v>
      </c>
      <c r="BK386" s="43">
        <v>-11.78</v>
      </c>
      <c r="BL386" s="43">
        <v>5.77</v>
      </c>
      <c r="BM386" s="43">
        <v>5.01</v>
      </c>
      <c r="BN386" s="43">
        <v>-6.49</v>
      </c>
      <c r="BO386" s="43">
        <v>-7.45</v>
      </c>
      <c r="BP386" s="43">
        <v>-7.43</v>
      </c>
      <c r="BQ386" s="43">
        <v>-11.06</v>
      </c>
      <c r="BR386" s="43">
        <v>-12.5</v>
      </c>
      <c r="BS386" s="43">
        <v>1.86</v>
      </c>
      <c r="BT386" s="47">
        <v>11925866.7625618</v>
      </c>
      <c r="BU386" s="47">
        <v>70414500</v>
      </c>
      <c r="BV386" s="47">
        <v>2903202</v>
      </c>
      <c r="BW386" s="49">
        <v>5.049941409519558E-2</v>
      </c>
    </row>
    <row r="387" spans="1:75" s="21" customFormat="1" x14ac:dyDescent="0.25">
      <c r="A387" s="43" t="s">
        <v>374</v>
      </c>
      <c r="B387" s="43" t="s">
        <v>106</v>
      </c>
      <c r="C387" s="43" t="s">
        <v>87</v>
      </c>
      <c r="D387" s="43" t="s">
        <v>109</v>
      </c>
      <c r="E387" s="43" t="s">
        <v>371</v>
      </c>
      <c r="F387" s="43" t="s">
        <v>88</v>
      </c>
      <c r="G387" s="44">
        <v>88.73625515293601</v>
      </c>
      <c r="H387" s="44">
        <v>-26.783110719091269</v>
      </c>
      <c r="I387" s="44">
        <v>-26.783110719091269</v>
      </c>
      <c r="J387" s="44" t="s">
        <v>89</v>
      </c>
      <c r="K387" s="44">
        <v>3.6400001049041748</v>
      </c>
      <c r="L387" s="44">
        <v>6.92</v>
      </c>
      <c r="M387" s="44">
        <v>6.869999885559082</v>
      </c>
      <c r="N387" s="44">
        <v>6.9200000762939453</v>
      </c>
      <c r="O387" s="44">
        <v>4.755000114440918</v>
      </c>
      <c r="P387" s="44">
        <v>5.0300002098083496</v>
      </c>
      <c r="Q387" s="43">
        <v>6.92</v>
      </c>
      <c r="R387" s="43">
        <v>6.74</v>
      </c>
      <c r="S387" s="43">
        <v>6.57</v>
      </c>
      <c r="T387" s="43">
        <v>6.04</v>
      </c>
      <c r="U387" s="43">
        <v>5.93</v>
      </c>
      <c r="V387" s="43">
        <v>5.43</v>
      </c>
      <c r="W387" s="43">
        <v>5.34</v>
      </c>
      <c r="X387" s="43">
        <v>5.31</v>
      </c>
      <c r="Y387" s="43">
        <v>5.25</v>
      </c>
      <c r="Z387" s="43">
        <v>5.25</v>
      </c>
      <c r="AA387" s="43">
        <v>5.15</v>
      </c>
      <c r="AB387" s="43">
        <v>5.2</v>
      </c>
      <c r="AC387" s="43">
        <v>5.24</v>
      </c>
      <c r="AD387" s="43">
        <v>5.31</v>
      </c>
      <c r="AE387" s="43">
        <v>5.18</v>
      </c>
      <c r="AF387" s="43">
        <v>5.13</v>
      </c>
      <c r="AG387" s="43">
        <v>5.08</v>
      </c>
      <c r="AH387" s="43">
        <v>5.05</v>
      </c>
      <c r="AI387" s="43">
        <v>5.05</v>
      </c>
      <c r="AJ387" s="43">
        <v>4.9800000000000004</v>
      </c>
      <c r="AK387" s="43">
        <v>4.8600000000000003</v>
      </c>
      <c r="AL387" s="43">
        <v>5.1100000000000003</v>
      </c>
      <c r="AM387" s="43">
        <v>5.05</v>
      </c>
      <c r="AN387" s="43">
        <v>5.08</v>
      </c>
      <c r="AO387" s="43">
        <v>5.26</v>
      </c>
      <c r="AP387" s="43">
        <v>5.0599999999999996</v>
      </c>
      <c r="AQ387" s="43">
        <v>5.1100000000000003</v>
      </c>
      <c r="AR387" s="43">
        <v>-6.83</v>
      </c>
      <c r="AS387" s="43">
        <v>-10.039999999999999</v>
      </c>
      <c r="AT387" s="43">
        <v>-17.55</v>
      </c>
      <c r="AU387" s="43">
        <v>-14.56</v>
      </c>
      <c r="AV387" s="43">
        <v>-21.69</v>
      </c>
      <c r="AW387" s="43">
        <v>-25.91</v>
      </c>
      <c r="AX387" s="43">
        <v>-23.58</v>
      </c>
      <c r="AY387" s="43">
        <v>-24.31</v>
      </c>
      <c r="AZ387" s="43">
        <v>-24.16</v>
      </c>
      <c r="BA387" s="43">
        <v>-28.24</v>
      </c>
      <c r="BB387" s="43">
        <v>-25.47</v>
      </c>
      <c r="BC387" s="43">
        <v>-27.66</v>
      </c>
      <c r="BD387" s="43">
        <v>-24.29</v>
      </c>
      <c r="BE387" s="43">
        <v>-24.6</v>
      </c>
      <c r="BF387" s="43">
        <v>-27.22</v>
      </c>
      <c r="BG387" s="43">
        <v>-26.06</v>
      </c>
      <c r="BH387" s="43">
        <v>-26.59</v>
      </c>
      <c r="BI387" s="43">
        <v>-26.92</v>
      </c>
      <c r="BJ387" s="43">
        <v>-27.8</v>
      </c>
      <c r="BK387" s="43">
        <v>-29.26</v>
      </c>
      <c r="BL387" s="43">
        <v>-30.28</v>
      </c>
      <c r="BM387" s="43">
        <v>-28.12</v>
      </c>
      <c r="BN387" s="43">
        <v>-27.37</v>
      </c>
      <c r="BO387" s="43">
        <v>-27</v>
      </c>
      <c r="BP387" s="43">
        <v>-27.66</v>
      </c>
      <c r="BQ387" s="43">
        <v>-27.5</v>
      </c>
      <c r="BR387" s="43">
        <v>-27.07</v>
      </c>
      <c r="BS387" s="43">
        <v>5.08</v>
      </c>
      <c r="BT387" s="47">
        <v>141085065.6497955</v>
      </c>
      <c r="BU387" s="47">
        <v>60763200</v>
      </c>
      <c r="BV387" s="47">
        <v>15112143</v>
      </c>
      <c r="BW387" s="49">
        <v>1.702835924726228E-2</v>
      </c>
    </row>
    <row r="388" spans="1:75" s="21" customFormat="1" x14ac:dyDescent="0.25">
      <c r="A388" s="43" t="s">
        <v>375</v>
      </c>
      <c r="B388" s="43" t="s">
        <v>83</v>
      </c>
      <c r="C388" s="43" t="s">
        <v>87</v>
      </c>
      <c r="D388" s="43" t="s">
        <v>109</v>
      </c>
      <c r="E388" s="43" t="s">
        <v>376</v>
      </c>
      <c r="F388" s="43" t="s">
        <v>88</v>
      </c>
      <c r="G388" s="44">
        <v>17.14285441807338</v>
      </c>
      <c r="H388" s="44">
        <v>-0.97560884837659623</v>
      </c>
      <c r="I388" s="44">
        <v>-0.97560884837659623</v>
      </c>
      <c r="J388" s="44" t="s">
        <v>81</v>
      </c>
      <c r="K388" s="44">
        <v>3.5</v>
      </c>
      <c r="L388" s="44">
        <v>4.13</v>
      </c>
      <c r="M388" s="44">
        <v>4.0999999046325684</v>
      </c>
      <c r="N388" s="44">
        <v>4.4200000762939453</v>
      </c>
      <c r="O388" s="44">
        <v>3.75</v>
      </c>
      <c r="P388" s="44">
        <v>4.059999942779541</v>
      </c>
      <c r="Q388" s="43">
        <v>4.18</v>
      </c>
      <c r="R388" s="43">
        <v>4.08</v>
      </c>
      <c r="S388" s="43">
        <v>4.04</v>
      </c>
      <c r="T388" s="43">
        <v>4.2</v>
      </c>
      <c r="U388" s="43">
        <v>4.2</v>
      </c>
      <c r="V388" s="43">
        <v>4.1500000000000004</v>
      </c>
      <c r="W388" s="43">
        <v>4.3499999999999996</v>
      </c>
      <c r="X388" s="43">
        <v>4.42</v>
      </c>
      <c r="Y388" s="43">
        <v>4.3499999999999996</v>
      </c>
      <c r="Z388" s="43">
        <v>4.13</v>
      </c>
      <c r="AA388" s="43">
        <v>4.05</v>
      </c>
      <c r="AB388" s="43">
        <v>4.05</v>
      </c>
      <c r="AC388" s="43">
        <v>4.21</v>
      </c>
      <c r="AD388" s="43">
        <v>4.1900000000000004</v>
      </c>
      <c r="AE388" s="43">
        <v>4.1399999999999997</v>
      </c>
      <c r="AF388" s="43">
        <v>4.07</v>
      </c>
      <c r="AG388" s="43">
        <v>4.0999999999999996</v>
      </c>
      <c r="AH388" s="43">
        <v>4.08</v>
      </c>
      <c r="AI388" s="43">
        <v>4.04</v>
      </c>
      <c r="AJ388" s="43">
        <v>4.03</v>
      </c>
      <c r="AK388" s="43">
        <v>3.96</v>
      </c>
      <c r="AL388" s="43">
        <v>3.93</v>
      </c>
      <c r="AM388" s="43">
        <v>4.05</v>
      </c>
      <c r="AN388" s="43">
        <v>4.04</v>
      </c>
      <c r="AO388" s="43">
        <v>4.05</v>
      </c>
      <c r="AP388" s="43">
        <v>4.1100000000000003</v>
      </c>
      <c r="AQ388" s="43">
        <v>4.0599999999999996</v>
      </c>
      <c r="AR388" s="43">
        <v>-1.34</v>
      </c>
      <c r="AS388" s="43">
        <v>-7.56</v>
      </c>
      <c r="AT388" s="43">
        <v>-4.88</v>
      </c>
      <c r="AU388" s="43">
        <v>0.24</v>
      </c>
      <c r="AV388" s="43">
        <v>-0.24</v>
      </c>
      <c r="AW388" s="43">
        <v>0.49</v>
      </c>
      <c r="AX388" s="43">
        <v>5.46</v>
      </c>
      <c r="AY388" s="43">
        <v>4.2699999999999996</v>
      </c>
      <c r="AZ388" s="43">
        <v>0.73</v>
      </c>
      <c r="BA388" s="43">
        <v>-1.71</v>
      </c>
      <c r="BB388" s="43">
        <v>-2.2000000000000002</v>
      </c>
      <c r="BC388" s="43">
        <v>-1.71</v>
      </c>
      <c r="BD388" s="43">
        <v>-0.24</v>
      </c>
      <c r="BE388" s="43">
        <v>-0.12</v>
      </c>
      <c r="BF388" s="43">
        <v>-1.22</v>
      </c>
      <c r="BG388" s="43">
        <v>-1.34</v>
      </c>
      <c r="BH388" s="43">
        <v>-0.73</v>
      </c>
      <c r="BI388" s="43">
        <v>-2.8</v>
      </c>
      <c r="BJ388" s="43">
        <v>-1.95</v>
      </c>
      <c r="BK388" s="43">
        <v>-5.12</v>
      </c>
      <c r="BL388" s="43">
        <v>-4.63</v>
      </c>
      <c r="BM388" s="43">
        <v>-4.88</v>
      </c>
      <c r="BN388" s="43">
        <v>-1.71</v>
      </c>
      <c r="BO388" s="43">
        <v>-3.06</v>
      </c>
      <c r="BP388" s="43">
        <v>-3.66</v>
      </c>
      <c r="BQ388" s="43">
        <v>-1.34</v>
      </c>
      <c r="BR388" s="43">
        <v>-1.22</v>
      </c>
      <c r="BS388" s="43">
        <v>4</v>
      </c>
      <c r="BT388" s="47">
        <v>233639314.5654678</v>
      </c>
      <c r="BU388" s="47">
        <v>25369000</v>
      </c>
      <c r="BV388" s="47">
        <v>49110062</v>
      </c>
      <c r="BW388" s="49">
        <v>0.1159966362901354</v>
      </c>
    </row>
    <row r="389" spans="1:75" s="21" customFormat="1" x14ac:dyDescent="0.25">
      <c r="A389" s="43" t="s">
        <v>289</v>
      </c>
      <c r="B389" s="43" t="s">
        <v>118</v>
      </c>
      <c r="C389" s="43" t="s">
        <v>87</v>
      </c>
      <c r="D389" s="43" t="s">
        <v>109</v>
      </c>
      <c r="E389" s="43" t="s">
        <v>376</v>
      </c>
      <c r="F389" s="43" t="s">
        <v>88</v>
      </c>
      <c r="G389" s="44">
        <v>28.35820576851976</v>
      </c>
      <c r="H389" s="44">
        <v>-3.4883688694079749</v>
      </c>
      <c r="I389" s="44">
        <v>-3.4883688694079749</v>
      </c>
      <c r="J389" s="44" t="s">
        <v>81</v>
      </c>
      <c r="K389" s="44">
        <v>2.0099999904632568</v>
      </c>
      <c r="L389" s="44">
        <v>2.0499999999999998</v>
      </c>
      <c r="M389" s="44">
        <v>2.5799999237060551</v>
      </c>
      <c r="N389" s="44">
        <v>2.6800000667572021</v>
      </c>
      <c r="O389" s="44">
        <v>2.339999914169312</v>
      </c>
      <c r="P389" s="44">
        <v>2.4900000095367432</v>
      </c>
      <c r="Q389" s="43">
        <v>2.68</v>
      </c>
      <c r="R389" s="43">
        <v>2.6</v>
      </c>
      <c r="S389" s="43">
        <v>2.48</v>
      </c>
      <c r="T389" s="43">
        <v>2.54</v>
      </c>
      <c r="U389" s="43">
        <v>2.4500000000000002</v>
      </c>
      <c r="V389" s="43">
        <v>2.52</v>
      </c>
      <c r="W389" s="43">
        <v>2.46</v>
      </c>
      <c r="X389" s="43">
        <v>2.4500000000000002</v>
      </c>
      <c r="Y389" s="43">
        <v>2.54</v>
      </c>
      <c r="Z389" s="43">
        <v>2.64</v>
      </c>
      <c r="AA389" s="43">
        <v>2.56</v>
      </c>
      <c r="AB389" s="43">
        <v>2.52</v>
      </c>
      <c r="AC389" s="43">
        <v>2.56</v>
      </c>
      <c r="AD389" s="43">
        <v>2.58</v>
      </c>
      <c r="AE389" s="43">
        <v>2.54</v>
      </c>
      <c r="AF389" s="43">
        <v>2.5</v>
      </c>
      <c r="AG389" s="43">
        <v>2.4700000000000002</v>
      </c>
      <c r="AH389" s="43">
        <v>2.44</v>
      </c>
      <c r="AI389" s="43">
        <v>2.5</v>
      </c>
      <c r="AJ389" s="43">
        <v>2.48</v>
      </c>
      <c r="AK389" s="43">
        <v>2.4500000000000002</v>
      </c>
      <c r="AL389" s="43">
        <v>2.4700000000000002</v>
      </c>
      <c r="AM389" s="43">
        <v>2.54</v>
      </c>
      <c r="AN389" s="43">
        <v>2.5299999999999998</v>
      </c>
      <c r="AO389" s="43">
        <v>2.5099999999999998</v>
      </c>
      <c r="AP389" s="43">
        <v>2.52</v>
      </c>
      <c r="AQ389" s="43">
        <v>2.5</v>
      </c>
      <c r="AR389" s="43">
        <v>-1.55</v>
      </c>
      <c r="AS389" s="43">
        <v>0.57999999999999996</v>
      </c>
      <c r="AT389" s="43">
        <v>-5.81</v>
      </c>
      <c r="AU389" s="43">
        <v>-6.01</v>
      </c>
      <c r="AV389" s="43">
        <v>-5.43</v>
      </c>
      <c r="AW389" s="43">
        <v>-5.81</v>
      </c>
      <c r="AX389" s="43">
        <v>-5.23</v>
      </c>
      <c r="AY389" s="43">
        <v>-6.01</v>
      </c>
      <c r="AZ389" s="43">
        <v>-4.07</v>
      </c>
      <c r="BA389" s="43">
        <v>-2.13</v>
      </c>
      <c r="BB389" s="43">
        <v>-2.71</v>
      </c>
      <c r="BC389" s="43">
        <v>-3.88</v>
      </c>
      <c r="BD389" s="43">
        <v>-1.55</v>
      </c>
      <c r="BE389" s="43">
        <v>-2.93</v>
      </c>
      <c r="BF389" s="43">
        <v>-3.49</v>
      </c>
      <c r="BG389" s="43">
        <v>-6.4</v>
      </c>
      <c r="BH389" s="43">
        <v>-5.81</v>
      </c>
      <c r="BI389" s="43">
        <v>-6.01</v>
      </c>
      <c r="BJ389" s="43">
        <v>-4.46</v>
      </c>
      <c r="BK389" s="43">
        <v>-6.01</v>
      </c>
      <c r="BL389" s="43">
        <v>-5.62</v>
      </c>
      <c r="BM389" s="43">
        <v>-5.61</v>
      </c>
      <c r="BN389" s="43">
        <v>-2.6</v>
      </c>
      <c r="BO389" s="43">
        <v>-3.49</v>
      </c>
      <c r="BP389" s="43">
        <v>-2.91</v>
      </c>
      <c r="BQ389" s="43">
        <v>-3.98</v>
      </c>
      <c r="BR389" s="43">
        <v>-4.1399999999999997</v>
      </c>
      <c r="BS389" s="43">
        <v>2.37</v>
      </c>
      <c r="BT389" s="47">
        <v>129310628.1761169</v>
      </c>
      <c r="BU389" s="47">
        <v>84883400</v>
      </c>
      <c r="BV389" s="47">
        <v>44067852</v>
      </c>
      <c r="BW389" s="49">
        <v>0.14343240510111541</v>
      </c>
    </row>
    <row r="390" spans="1:75" s="21" customFormat="1" x14ac:dyDescent="0.25">
      <c r="A390" s="43" t="s">
        <v>379</v>
      </c>
      <c r="B390" s="43" t="s">
        <v>106</v>
      </c>
      <c r="C390" s="43" t="s">
        <v>87</v>
      </c>
      <c r="D390" s="43" t="s">
        <v>98</v>
      </c>
      <c r="E390" s="43" t="s">
        <v>376</v>
      </c>
      <c r="F390" s="43" t="s">
        <v>88</v>
      </c>
      <c r="G390" s="44">
        <v>35.949537464629842</v>
      </c>
      <c r="H390" s="44">
        <v>-0.67009878001456469</v>
      </c>
      <c r="I390" s="44">
        <v>-0.67009878001456469</v>
      </c>
      <c r="J390" s="44" t="s">
        <v>81</v>
      </c>
      <c r="K390" s="44">
        <v>14.27000045776367</v>
      </c>
      <c r="L390" s="44">
        <v>15.27</v>
      </c>
      <c r="M390" s="44">
        <v>19.39999961853027</v>
      </c>
      <c r="N390" s="44">
        <v>19.5</v>
      </c>
      <c r="O390" s="44">
        <v>19.190000534057621</v>
      </c>
      <c r="P390" s="44">
        <v>19.270000457763668</v>
      </c>
      <c r="Q390" s="43">
        <v>19.5</v>
      </c>
      <c r="R390" s="43">
        <v>19.420000000000002</v>
      </c>
      <c r="S390" s="43">
        <v>19.399999999999999</v>
      </c>
      <c r="T390" s="43">
        <v>19.329999999999998</v>
      </c>
      <c r="U390" s="43">
        <v>19.29</v>
      </c>
      <c r="V390" s="43">
        <v>19.28</v>
      </c>
      <c r="W390" s="43">
        <v>19.3</v>
      </c>
      <c r="X390" s="43">
        <v>19.3</v>
      </c>
      <c r="Y390" s="43">
        <v>19.309999999999999</v>
      </c>
      <c r="Z390" s="43">
        <v>19.39</v>
      </c>
      <c r="AA390" s="43">
        <v>19.329999999999998</v>
      </c>
      <c r="AB390" s="43">
        <v>19.3</v>
      </c>
      <c r="AC390" s="43">
        <v>19.28</v>
      </c>
      <c r="AD390" s="43">
        <v>19.27</v>
      </c>
      <c r="AE390" s="43">
        <v>19.25</v>
      </c>
      <c r="AF390" s="43">
        <v>19.25</v>
      </c>
      <c r="AG390" s="43">
        <v>19.260000000000002</v>
      </c>
      <c r="AH390" s="43">
        <v>19.27</v>
      </c>
      <c r="AI390" s="43">
        <v>19.34</v>
      </c>
      <c r="AJ390" s="43">
        <v>19.37</v>
      </c>
      <c r="AK390" s="43">
        <v>19.399999999999999</v>
      </c>
      <c r="AL390" s="43">
        <v>19.41</v>
      </c>
      <c r="AM390" s="43">
        <v>19.41</v>
      </c>
      <c r="AN390" s="43">
        <v>19.41</v>
      </c>
      <c r="AO390" s="43">
        <v>19.47</v>
      </c>
      <c r="AP390" s="43">
        <v>19.28</v>
      </c>
      <c r="AQ390" s="43">
        <v>19.27</v>
      </c>
      <c r="AR390" s="43">
        <v>0</v>
      </c>
      <c r="AS390" s="43">
        <v>-0.18</v>
      </c>
      <c r="AT390" s="43">
        <v>-0.52</v>
      </c>
      <c r="AU390" s="43">
        <v>-0.64</v>
      </c>
      <c r="AV390" s="43">
        <v>-0.62</v>
      </c>
      <c r="AW390" s="43">
        <v>-0.72</v>
      </c>
      <c r="AX390" s="43">
        <v>-0.56999999999999995</v>
      </c>
      <c r="AY390" s="43">
        <v>-0.59</v>
      </c>
      <c r="AZ390" s="43">
        <v>-0.46</v>
      </c>
      <c r="BA390" s="43">
        <v>-0.52</v>
      </c>
      <c r="BB390" s="43">
        <v>-0.51</v>
      </c>
      <c r="BC390" s="43">
        <v>-0.72</v>
      </c>
      <c r="BD390" s="43">
        <v>-0.9</v>
      </c>
      <c r="BE390" s="43">
        <v>-0.98</v>
      </c>
      <c r="BF390" s="43">
        <v>-0.9</v>
      </c>
      <c r="BG390" s="43">
        <v>-0.82</v>
      </c>
      <c r="BH390" s="43">
        <v>-0.82</v>
      </c>
      <c r="BI390" s="43">
        <v>-0.67</v>
      </c>
      <c r="BJ390" s="43">
        <v>-0.31</v>
      </c>
      <c r="BK390" s="43">
        <v>-0.21</v>
      </c>
      <c r="BL390" s="43">
        <v>0</v>
      </c>
      <c r="BM390" s="43">
        <v>0</v>
      </c>
      <c r="BN390" s="43">
        <v>-0.21</v>
      </c>
      <c r="BO390" s="43">
        <v>0</v>
      </c>
      <c r="BP390" s="43">
        <v>-0.59</v>
      </c>
      <c r="BQ390" s="43">
        <v>-0.72</v>
      </c>
      <c r="BR390" s="43">
        <v>-0.77</v>
      </c>
      <c r="BS390" s="43">
        <v>19.239999999999998</v>
      </c>
      <c r="BT390" s="47">
        <v>377000192.5868988</v>
      </c>
      <c r="BU390" s="47">
        <v>2321000</v>
      </c>
      <c r="BV390" s="47">
        <v>8952579</v>
      </c>
      <c r="BW390" s="49">
        <v>7.4436651159403341E-3</v>
      </c>
    </row>
    <row r="391" spans="1:75" s="21" customFormat="1" x14ac:dyDescent="0.25">
      <c r="A391" s="43" t="s">
        <v>384</v>
      </c>
      <c r="B391" s="43" t="s">
        <v>106</v>
      </c>
      <c r="C391" s="43" t="s">
        <v>87</v>
      </c>
      <c r="D391" s="43" t="s">
        <v>109</v>
      </c>
      <c r="E391" s="43" t="s">
        <v>382</v>
      </c>
      <c r="F391" s="43" t="s">
        <v>88</v>
      </c>
      <c r="G391" s="44">
        <v>23.076924840374168</v>
      </c>
      <c r="H391" s="44">
        <v>-4.6874956344253338</v>
      </c>
      <c r="I391" s="44">
        <v>-4.6874956344253338</v>
      </c>
      <c r="J391" s="44" t="s">
        <v>81</v>
      </c>
      <c r="K391" s="44">
        <v>1.559999942779541</v>
      </c>
      <c r="L391" s="44">
        <v>2.0499999999999998</v>
      </c>
      <c r="M391" s="44">
        <v>1.919999957084656</v>
      </c>
      <c r="N391" s="44">
        <v>1.919999957084656</v>
      </c>
      <c r="O391" s="44">
        <v>1.679999947547913</v>
      </c>
      <c r="P391" s="44">
        <v>1.830000042915344</v>
      </c>
      <c r="Q391" s="43">
        <v>1.92</v>
      </c>
      <c r="R391" s="43">
        <v>1.85</v>
      </c>
      <c r="S391" s="43">
        <v>1.78</v>
      </c>
      <c r="T391" s="43">
        <v>1.75</v>
      </c>
      <c r="U391" s="43">
        <v>1.73</v>
      </c>
      <c r="V391" s="43">
        <v>1.78</v>
      </c>
      <c r="W391" s="43">
        <v>1.77</v>
      </c>
      <c r="X391" s="43">
        <v>1.76</v>
      </c>
      <c r="Y391" s="43">
        <v>1.79</v>
      </c>
      <c r="Z391" s="43">
        <v>1.77</v>
      </c>
      <c r="AA391" s="43">
        <v>1.78</v>
      </c>
      <c r="AB391" s="43">
        <v>1.78</v>
      </c>
      <c r="AC391" s="43">
        <v>1.84</v>
      </c>
      <c r="AD391" s="43">
        <v>1.83</v>
      </c>
      <c r="AE391" s="43">
        <v>1.82</v>
      </c>
      <c r="AF391" s="43">
        <v>1.82</v>
      </c>
      <c r="AG391" s="43">
        <v>1.82</v>
      </c>
      <c r="AH391" s="43">
        <v>1.8</v>
      </c>
      <c r="AI391" s="43">
        <v>1.8</v>
      </c>
      <c r="AJ391" s="43">
        <v>1.81</v>
      </c>
      <c r="AK391" s="43">
        <v>1.83</v>
      </c>
      <c r="AL391" s="43">
        <v>1.82</v>
      </c>
      <c r="AM391" s="43">
        <v>1.83</v>
      </c>
      <c r="AN391" s="43">
        <v>1.89</v>
      </c>
      <c r="AO391" s="43">
        <v>1.92</v>
      </c>
      <c r="AP391" s="43">
        <v>1.9</v>
      </c>
      <c r="AQ391" s="43">
        <v>1.88</v>
      </c>
      <c r="AR391" s="43">
        <v>-7.3</v>
      </c>
      <c r="AS391" s="43">
        <v>-4.12</v>
      </c>
      <c r="AT391" s="43">
        <v>-9.11</v>
      </c>
      <c r="AU391" s="43">
        <v>-11.53</v>
      </c>
      <c r="AV391" s="43">
        <v>-11.17</v>
      </c>
      <c r="AW391" s="43">
        <v>-7.97</v>
      </c>
      <c r="AX391" s="43">
        <v>-9.9</v>
      </c>
      <c r="AY391" s="43">
        <v>-8.59</v>
      </c>
      <c r="AZ391" s="43">
        <v>-7.81</v>
      </c>
      <c r="BA391" s="43">
        <v>-8.59</v>
      </c>
      <c r="BB391" s="43">
        <v>-8.07</v>
      </c>
      <c r="BC391" s="43">
        <v>-7.45</v>
      </c>
      <c r="BD391" s="43">
        <v>-6.51</v>
      </c>
      <c r="BE391" s="43">
        <v>-6.24</v>
      </c>
      <c r="BF391" s="43">
        <v>-7.03</v>
      </c>
      <c r="BG391" s="43">
        <v>-5.21</v>
      </c>
      <c r="BH391" s="43">
        <v>-6.25</v>
      </c>
      <c r="BI391" s="43">
        <v>-7.03</v>
      </c>
      <c r="BJ391" s="43">
        <v>-6.51</v>
      </c>
      <c r="BK391" s="43">
        <v>-5.73</v>
      </c>
      <c r="BL391" s="43">
        <v>-5.26</v>
      </c>
      <c r="BM391" s="43">
        <v>-5.47</v>
      </c>
      <c r="BN391" s="43">
        <v>-4.95</v>
      </c>
      <c r="BO391" s="43">
        <v>-2.86</v>
      </c>
      <c r="BP391" s="43">
        <v>-1.56</v>
      </c>
      <c r="BQ391" s="43">
        <v>-2.6</v>
      </c>
      <c r="BR391" s="43">
        <v>-4.43</v>
      </c>
      <c r="BS391" s="43">
        <v>1.7</v>
      </c>
      <c r="BT391" s="47">
        <v>285237098.26445389</v>
      </c>
      <c r="BU391" s="47">
        <v>61429900</v>
      </c>
      <c r="BV391" s="47">
        <v>143729373</v>
      </c>
      <c r="BW391" s="49">
        <v>0.1786853060299651</v>
      </c>
    </row>
    <row r="392" spans="1:75" s="21" customFormat="1" x14ac:dyDescent="0.25">
      <c r="A392" s="43" t="s">
        <v>385</v>
      </c>
      <c r="B392" s="43" t="s">
        <v>111</v>
      </c>
      <c r="C392" s="43" t="s">
        <v>124</v>
      </c>
      <c r="D392" s="43" t="s">
        <v>109</v>
      </c>
      <c r="E392" s="43" t="s">
        <v>382</v>
      </c>
      <c r="F392" s="43" t="s">
        <v>88</v>
      </c>
      <c r="G392" s="44">
        <v>31.451610794424571</v>
      </c>
      <c r="H392" s="44">
        <v>-2.9447826055413282</v>
      </c>
      <c r="I392" s="44">
        <v>-2.9447826055413282</v>
      </c>
      <c r="J392" s="44" t="s">
        <v>81</v>
      </c>
      <c r="K392" s="44">
        <v>6.1999998092651367</v>
      </c>
      <c r="L392" s="44">
        <v>6.2</v>
      </c>
      <c r="M392" s="44">
        <v>8.1499996185302734</v>
      </c>
      <c r="N392" s="44">
        <v>9.630000114440918</v>
      </c>
      <c r="O392" s="44">
        <v>6.2100000381469727</v>
      </c>
      <c r="P392" s="44">
        <v>7.9099998474121094</v>
      </c>
      <c r="Q392" s="43">
        <v>9.18</v>
      </c>
      <c r="R392" s="43">
        <v>9.6300000000000008</v>
      </c>
      <c r="S392" s="43">
        <v>8.83</v>
      </c>
      <c r="T392" s="43">
        <v>8.5</v>
      </c>
      <c r="U392" s="43">
        <v>7.5</v>
      </c>
      <c r="V392" s="43">
        <v>7.46</v>
      </c>
      <c r="W392" s="43">
        <v>7.5</v>
      </c>
      <c r="X392" s="43">
        <v>7.38</v>
      </c>
      <c r="Y392" s="43">
        <v>7.26</v>
      </c>
      <c r="Z392" s="43">
        <v>7.32</v>
      </c>
      <c r="AA392" s="43">
        <v>7.43</v>
      </c>
      <c r="AB392" s="43">
        <v>7.43</v>
      </c>
      <c r="AC392" s="43">
        <v>7.32</v>
      </c>
      <c r="AD392" s="43">
        <v>7.29</v>
      </c>
      <c r="AE392" s="43">
        <v>7.25</v>
      </c>
      <c r="AF392" s="43">
        <v>7.24</v>
      </c>
      <c r="AG392" s="43">
        <v>7.22</v>
      </c>
      <c r="AH392" s="43">
        <v>6.8</v>
      </c>
      <c r="AI392" s="43">
        <v>6.61</v>
      </c>
      <c r="AJ392" s="43">
        <v>6.74</v>
      </c>
      <c r="AK392" s="43">
        <v>6.6</v>
      </c>
      <c r="AL392" s="43">
        <v>6.55</v>
      </c>
      <c r="AM392" s="43">
        <v>6.25</v>
      </c>
      <c r="AN392" s="43">
        <v>6.35</v>
      </c>
      <c r="AO392" s="43">
        <v>6.43</v>
      </c>
      <c r="AP392" s="43">
        <v>6.48</v>
      </c>
      <c r="AQ392" s="43">
        <v>7.9</v>
      </c>
      <c r="AR392" s="43">
        <v>12.64</v>
      </c>
      <c r="AS392" s="43">
        <v>6.26</v>
      </c>
      <c r="AT392" s="43">
        <v>3.83</v>
      </c>
      <c r="AU392" s="43">
        <v>-9.07</v>
      </c>
      <c r="AV392" s="43">
        <v>-10.8</v>
      </c>
      <c r="AW392" s="43">
        <v>-10.119999999999999</v>
      </c>
      <c r="AX392" s="43">
        <v>-8</v>
      </c>
      <c r="AY392" s="43">
        <v>-11.41</v>
      </c>
      <c r="AZ392" s="43">
        <v>-11.07</v>
      </c>
      <c r="BA392" s="43">
        <v>-10.19</v>
      </c>
      <c r="BB392" s="43">
        <v>-9.57</v>
      </c>
      <c r="BC392" s="43">
        <v>-9.57</v>
      </c>
      <c r="BD392" s="43">
        <v>-10.119999999999999</v>
      </c>
      <c r="BE392" s="43">
        <v>-10.55</v>
      </c>
      <c r="BF392" s="43">
        <v>-11.41</v>
      </c>
      <c r="BG392" s="43">
        <v>-11.29</v>
      </c>
      <c r="BH392" s="43">
        <v>-16.87</v>
      </c>
      <c r="BI392" s="43">
        <v>-18.899999999999999</v>
      </c>
      <c r="BJ392" s="43">
        <v>-19.079999999999998</v>
      </c>
      <c r="BK392" s="43">
        <v>-18.59</v>
      </c>
      <c r="BL392" s="43">
        <v>-20.25</v>
      </c>
      <c r="BM392" s="43">
        <v>-21.34</v>
      </c>
      <c r="BN392" s="43">
        <v>-23.31</v>
      </c>
      <c r="BO392" s="43">
        <v>-22.09</v>
      </c>
      <c r="BP392" s="43">
        <v>-21.09</v>
      </c>
      <c r="BQ392" s="43">
        <v>-21.35</v>
      </c>
      <c r="BR392" s="43">
        <v>-5.52</v>
      </c>
      <c r="BS392" s="43">
        <v>7.2</v>
      </c>
      <c r="BT392" s="47">
        <v>189492381.13060001</v>
      </c>
      <c r="BU392" s="47">
        <v>552400</v>
      </c>
      <c r="BV392" s="47">
        <v>2011640</v>
      </c>
      <c r="BW392" s="49">
        <v>5.4303951005150028E-3</v>
      </c>
    </row>
    <row r="393" spans="1:75" s="21" customFormat="1" x14ac:dyDescent="0.25">
      <c r="A393" s="43" t="s">
        <v>380</v>
      </c>
      <c r="B393" s="43" t="s">
        <v>76</v>
      </c>
      <c r="C393" s="43" t="s">
        <v>87</v>
      </c>
      <c r="D393" s="43" t="s">
        <v>122</v>
      </c>
      <c r="E393" s="43" t="s">
        <v>382</v>
      </c>
      <c r="F393" s="43" t="s">
        <v>88</v>
      </c>
      <c r="G393" s="44">
        <v>34.375005238689603</v>
      </c>
      <c r="H393" s="44">
        <v>-26.162793034795389</v>
      </c>
      <c r="I393" s="44">
        <v>-26.162793034795389</v>
      </c>
      <c r="J393" s="44" t="s">
        <v>89</v>
      </c>
      <c r="K393" s="44">
        <v>2.559999942779541</v>
      </c>
      <c r="L393" s="44">
        <v>0.69</v>
      </c>
      <c r="M393" s="44">
        <v>3.440000057220459</v>
      </c>
      <c r="N393" s="44">
        <v>4.5</v>
      </c>
      <c r="O393" s="44">
        <v>2.2999999523162842</v>
      </c>
      <c r="P393" s="44">
        <v>2.5399999618530269</v>
      </c>
      <c r="Q393" s="43">
        <v>3.46</v>
      </c>
      <c r="R393" s="43">
        <v>3.44</v>
      </c>
      <c r="S393" s="43">
        <v>4.16</v>
      </c>
      <c r="T393" s="43">
        <v>3.87</v>
      </c>
      <c r="U393" s="43">
        <v>3.74</v>
      </c>
      <c r="V393" s="43">
        <v>3.53</v>
      </c>
      <c r="W393" s="43">
        <v>3.32</v>
      </c>
      <c r="X393" s="43">
        <v>3.25</v>
      </c>
      <c r="Y393" s="43">
        <v>3.21</v>
      </c>
      <c r="Z393" s="43">
        <v>3.33</v>
      </c>
      <c r="AA393" s="43">
        <v>3.44</v>
      </c>
      <c r="AB393" s="43">
        <v>3.27</v>
      </c>
      <c r="AC393" s="43">
        <v>3.24</v>
      </c>
      <c r="AD393" s="43">
        <v>3.05</v>
      </c>
      <c r="AE393" s="43">
        <v>3.01</v>
      </c>
      <c r="AF393" s="43">
        <v>2.96</v>
      </c>
      <c r="AG393" s="43">
        <v>2.89</v>
      </c>
      <c r="AH393" s="43">
        <v>2.72</v>
      </c>
      <c r="AI393" s="43">
        <v>2.65</v>
      </c>
      <c r="AJ393" s="43">
        <v>2.54</v>
      </c>
      <c r="AK393" s="43">
        <v>2.77</v>
      </c>
      <c r="AL393" s="43">
        <v>2.73</v>
      </c>
      <c r="AM393" s="43">
        <v>2.73</v>
      </c>
      <c r="AN393" s="43">
        <v>2.65</v>
      </c>
      <c r="AO393" s="43">
        <v>2.5</v>
      </c>
      <c r="AP393" s="43">
        <v>2.41</v>
      </c>
      <c r="AQ393" s="43">
        <v>2.5499999999999998</v>
      </c>
      <c r="AR393" s="43">
        <v>-15.41</v>
      </c>
      <c r="AS393" s="43">
        <v>-2.91</v>
      </c>
      <c r="AT393" s="43">
        <v>5.52</v>
      </c>
      <c r="AU393" s="43">
        <v>-4.6500000000000004</v>
      </c>
      <c r="AV393" s="43">
        <v>-2.67</v>
      </c>
      <c r="AW393" s="43">
        <v>-5.12</v>
      </c>
      <c r="AX393" s="43">
        <v>-10.32</v>
      </c>
      <c r="AY393" s="43">
        <v>-9.67</v>
      </c>
      <c r="AZ393" s="43">
        <v>-7.51</v>
      </c>
      <c r="BA393" s="43">
        <v>-4.7300000000000004</v>
      </c>
      <c r="BB393" s="43">
        <v>-6.69</v>
      </c>
      <c r="BC393" s="43">
        <v>-7.7</v>
      </c>
      <c r="BD393" s="43">
        <v>-11.95</v>
      </c>
      <c r="BE393" s="43">
        <v>-19.39</v>
      </c>
      <c r="BF393" s="43">
        <v>-14.31</v>
      </c>
      <c r="BG393" s="43">
        <v>-15.99</v>
      </c>
      <c r="BH393" s="43">
        <v>-25</v>
      </c>
      <c r="BI393" s="43">
        <v>-23.25</v>
      </c>
      <c r="BJ393" s="43">
        <v>-26.89</v>
      </c>
      <c r="BK393" s="43">
        <v>-32.56</v>
      </c>
      <c r="BL393" s="43">
        <v>-20.93</v>
      </c>
      <c r="BM393" s="43">
        <v>-22.96</v>
      </c>
      <c r="BN393" s="43">
        <v>-23.26</v>
      </c>
      <c r="BO393" s="43">
        <v>-29.65</v>
      </c>
      <c r="BP393" s="43">
        <v>-30.38</v>
      </c>
      <c r="BQ393" s="43">
        <v>-31.69</v>
      </c>
      <c r="BR393" s="43">
        <v>-28.34</v>
      </c>
      <c r="BS393" s="43">
        <v>2.96</v>
      </c>
      <c r="BT393" s="47">
        <v>141680186.35668749</v>
      </c>
      <c r="BU393" s="47">
        <v>247472600</v>
      </c>
      <c r="BV393" s="47">
        <v>33545185</v>
      </c>
      <c r="BW393" s="49">
        <v>0.1199569178110063</v>
      </c>
    </row>
    <row r="394" spans="1:75" s="21" customFormat="1" x14ac:dyDescent="0.25">
      <c r="A394" s="43" t="s">
        <v>387</v>
      </c>
      <c r="B394" s="43" t="s">
        <v>96</v>
      </c>
      <c r="C394" s="43" t="s">
        <v>87</v>
      </c>
      <c r="D394" s="43" t="s">
        <v>109</v>
      </c>
      <c r="E394" s="43" t="s">
        <v>382</v>
      </c>
      <c r="F394" s="43" t="s">
        <v>88</v>
      </c>
      <c r="G394" s="44">
        <v>165.4390923938191</v>
      </c>
      <c r="H394" s="44">
        <v>-25.186762918902978</v>
      </c>
      <c r="I394" s="44">
        <v>-25.186762918902978</v>
      </c>
      <c r="J394" s="44" t="s">
        <v>89</v>
      </c>
      <c r="K394" s="44">
        <v>3.529999971389771</v>
      </c>
      <c r="L394" s="44">
        <v>3.4</v>
      </c>
      <c r="M394" s="44">
        <v>9.369999885559082</v>
      </c>
      <c r="N394" s="44">
        <v>10.25</v>
      </c>
      <c r="O394" s="44">
        <v>6.820000171661377</v>
      </c>
      <c r="P394" s="44">
        <v>7.0100002288818359</v>
      </c>
      <c r="Q394" s="43">
        <v>9.81</v>
      </c>
      <c r="R394" s="43">
        <v>10.25</v>
      </c>
      <c r="S394" s="43">
        <v>9.11</v>
      </c>
      <c r="T394" s="43">
        <v>9.6999999999999993</v>
      </c>
      <c r="U394" s="43">
        <v>9.64</v>
      </c>
      <c r="V394" s="43">
        <v>8.4</v>
      </c>
      <c r="W394" s="43">
        <v>8.1999999999999993</v>
      </c>
      <c r="X394" s="43">
        <v>8.3000000000000007</v>
      </c>
      <c r="Y394" s="43">
        <v>8.75</v>
      </c>
      <c r="Z394" s="43">
        <v>8.48</v>
      </c>
      <c r="AA394" s="43">
        <v>7.97</v>
      </c>
      <c r="AB394" s="43">
        <v>7.89</v>
      </c>
      <c r="AC394" s="43">
        <v>7.5</v>
      </c>
      <c r="AD394" s="43">
        <v>7.5</v>
      </c>
      <c r="AE394" s="43">
        <v>7.36</v>
      </c>
      <c r="AF394" s="43">
        <v>7.3</v>
      </c>
      <c r="AG394" s="43">
        <v>7.37</v>
      </c>
      <c r="AH394" s="43">
        <v>7.9</v>
      </c>
      <c r="AI394" s="43">
        <v>7.9</v>
      </c>
      <c r="AJ394" s="43">
        <v>7.65</v>
      </c>
      <c r="AK394" s="43">
        <v>7.55</v>
      </c>
      <c r="AL394" s="43">
        <v>7.45</v>
      </c>
      <c r="AM394" s="43">
        <v>7.71</v>
      </c>
      <c r="AN394" s="43">
        <v>7.81</v>
      </c>
      <c r="AO394" s="43">
        <v>8.31</v>
      </c>
      <c r="AP394" s="43">
        <v>7.5</v>
      </c>
      <c r="AQ394" s="43">
        <v>7.29</v>
      </c>
      <c r="AR394" s="43">
        <v>4.7</v>
      </c>
      <c r="AS394" s="43">
        <v>-2.35</v>
      </c>
      <c r="AT394" s="43">
        <v>-11.53</v>
      </c>
      <c r="AU394" s="43">
        <v>0.85</v>
      </c>
      <c r="AV394" s="43">
        <v>-12.54</v>
      </c>
      <c r="AW394" s="43">
        <v>-16.010000000000002</v>
      </c>
      <c r="AX394" s="43">
        <v>-14.62</v>
      </c>
      <c r="AY394" s="43">
        <v>-12.57</v>
      </c>
      <c r="AZ394" s="43">
        <v>-10.89</v>
      </c>
      <c r="BA394" s="43">
        <v>-17.13</v>
      </c>
      <c r="BB394" s="43">
        <v>-17.16</v>
      </c>
      <c r="BC394" s="43">
        <v>-22.73</v>
      </c>
      <c r="BD394" s="43">
        <v>-22.41</v>
      </c>
      <c r="BE394" s="43">
        <v>-22.79</v>
      </c>
      <c r="BF394" s="43">
        <v>-23.94</v>
      </c>
      <c r="BG394" s="43">
        <v>-23.48</v>
      </c>
      <c r="BH394" s="43">
        <v>-23.75</v>
      </c>
      <c r="BI394" s="43">
        <v>-18.36</v>
      </c>
      <c r="BJ394" s="43">
        <v>-22.11</v>
      </c>
      <c r="BK394" s="43">
        <v>-20.28</v>
      </c>
      <c r="BL394" s="43">
        <v>-22.31</v>
      </c>
      <c r="BM394" s="43">
        <v>-22.09</v>
      </c>
      <c r="BN394" s="43">
        <v>-19.16</v>
      </c>
      <c r="BO394" s="43">
        <v>-19.53</v>
      </c>
      <c r="BP394" s="43">
        <v>-21.34</v>
      </c>
      <c r="BQ394" s="43">
        <v>-22.36</v>
      </c>
      <c r="BR394" s="43">
        <v>-24.76</v>
      </c>
      <c r="BS394" s="43">
        <v>7.5</v>
      </c>
      <c r="BT394" s="47">
        <v>111455211.6387367</v>
      </c>
      <c r="BU394" s="47">
        <v>32591700</v>
      </c>
      <c r="BV394" s="47">
        <v>1292737</v>
      </c>
      <c r="BW394" s="49">
        <v>0.17003535908696049</v>
      </c>
    </row>
    <row r="395" spans="1:75" s="21" customFormat="1" x14ac:dyDescent="0.25">
      <c r="A395" s="43" t="s">
        <v>303</v>
      </c>
      <c r="B395" s="43" t="s">
        <v>106</v>
      </c>
      <c r="C395" s="43" t="s">
        <v>140</v>
      </c>
      <c r="D395" s="43" t="s">
        <v>98</v>
      </c>
      <c r="E395" s="43" t="s">
        <v>388</v>
      </c>
      <c r="F395" s="43" t="s">
        <v>88</v>
      </c>
      <c r="G395" s="44">
        <v>17.688022441365131</v>
      </c>
      <c r="H395" s="44">
        <v>-2.3668617015333391</v>
      </c>
      <c r="I395" s="44">
        <v>-2.3668617015333391</v>
      </c>
      <c r="J395" s="44" t="s">
        <v>81</v>
      </c>
      <c r="K395" s="44">
        <v>7.179999828338623</v>
      </c>
      <c r="L395" s="44">
        <v>8.2899999999999991</v>
      </c>
      <c r="M395" s="44">
        <v>8.4499998092651367</v>
      </c>
      <c r="N395" s="44">
        <v>8.4499998092651367</v>
      </c>
      <c r="O395" s="44">
        <v>7.75</v>
      </c>
      <c r="P395" s="44">
        <v>8.25</v>
      </c>
      <c r="Q395" s="43">
        <v>8.4499999999999993</v>
      </c>
      <c r="R395" s="43">
        <v>8.43</v>
      </c>
      <c r="S395" s="43">
        <v>8.19</v>
      </c>
      <c r="T395" s="43">
        <v>8.2100000000000009</v>
      </c>
      <c r="U395" s="43">
        <v>8</v>
      </c>
      <c r="V395" s="43">
        <v>7.9</v>
      </c>
      <c r="W395" s="43">
        <v>7.97</v>
      </c>
      <c r="X395" s="43">
        <v>8</v>
      </c>
      <c r="Y395" s="43">
        <v>8.23</v>
      </c>
      <c r="Z395" s="43">
        <v>8.24</v>
      </c>
      <c r="AA395" s="43">
        <v>8.1</v>
      </c>
      <c r="AB395" s="43">
        <v>8.0299999999999994</v>
      </c>
      <c r="AC395" s="43">
        <v>8.16</v>
      </c>
      <c r="AD395" s="43">
        <v>8.19</v>
      </c>
      <c r="AE395" s="43">
        <v>8.0500000000000007</v>
      </c>
      <c r="AF395" s="43">
        <v>8.0299999999999994</v>
      </c>
      <c r="AG395" s="43">
        <v>7.98</v>
      </c>
      <c r="AH395" s="43">
        <v>7.98</v>
      </c>
      <c r="AI395" s="43">
        <v>7.95</v>
      </c>
      <c r="AJ395" s="43">
        <v>7.93</v>
      </c>
      <c r="AK395" s="43">
        <v>7.96</v>
      </c>
      <c r="AL395" s="43">
        <v>7.98</v>
      </c>
      <c r="AM395" s="43">
        <v>8.15</v>
      </c>
      <c r="AN395" s="43">
        <v>8.14</v>
      </c>
      <c r="AO395" s="43">
        <v>7.99</v>
      </c>
      <c r="AP395" s="43">
        <v>8.0399999999999991</v>
      </c>
      <c r="AQ395" s="43">
        <v>8.1999999999999993</v>
      </c>
      <c r="AR395" s="43">
        <v>-2.25</v>
      </c>
      <c r="AS395" s="43">
        <v>-1.54</v>
      </c>
      <c r="AT395" s="43">
        <v>-3.2</v>
      </c>
      <c r="AU395" s="43">
        <v>-6.75</v>
      </c>
      <c r="AV395" s="43">
        <v>-6.63</v>
      </c>
      <c r="AW395" s="43">
        <v>-6.87</v>
      </c>
      <c r="AX395" s="43">
        <v>-5.68</v>
      </c>
      <c r="AY395" s="43">
        <v>-5.68</v>
      </c>
      <c r="AZ395" s="43">
        <v>-3.08</v>
      </c>
      <c r="BA395" s="43">
        <v>-4.8499999999999996</v>
      </c>
      <c r="BB395" s="43">
        <v>-4.8499999999999996</v>
      </c>
      <c r="BC395" s="43">
        <v>-4.97</v>
      </c>
      <c r="BD395" s="43">
        <v>-4.1399999999999997</v>
      </c>
      <c r="BE395" s="43">
        <v>-5.56</v>
      </c>
      <c r="BF395" s="43">
        <v>-5.44</v>
      </c>
      <c r="BG395" s="43">
        <v>-6.28</v>
      </c>
      <c r="BH395" s="43">
        <v>-6.39</v>
      </c>
      <c r="BI395" s="43">
        <v>-5.93</v>
      </c>
      <c r="BJ395" s="43">
        <v>-6.04</v>
      </c>
      <c r="BK395" s="43">
        <v>-6.69</v>
      </c>
      <c r="BL395" s="43">
        <v>-6.98</v>
      </c>
      <c r="BM395" s="43">
        <v>-5.92</v>
      </c>
      <c r="BN395" s="43">
        <v>-3.6</v>
      </c>
      <c r="BO395" s="43">
        <v>-4.9000000000000004</v>
      </c>
      <c r="BP395" s="43">
        <v>-5.8</v>
      </c>
      <c r="BQ395" s="43">
        <v>-5.8</v>
      </c>
      <c r="BR395" s="43">
        <v>-2.96</v>
      </c>
      <c r="BS395" s="43">
        <v>7.77</v>
      </c>
      <c r="BT395" s="47">
        <v>437863780.11646271</v>
      </c>
      <c r="BU395" s="47">
        <v>793000</v>
      </c>
      <c r="BV395" s="47">
        <v>9019776</v>
      </c>
      <c r="BW395" s="49">
        <v>2.035460747583975E-2</v>
      </c>
    </row>
    <row r="396" spans="1:75" s="21" customFormat="1" x14ac:dyDescent="0.25">
      <c r="A396" s="43" t="s">
        <v>389</v>
      </c>
      <c r="B396" s="43" t="s">
        <v>106</v>
      </c>
      <c r="C396" s="43" t="s">
        <v>97</v>
      </c>
      <c r="D396" s="43" t="s">
        <v>98</v>
      </c>
      <c r="E396" s="43" t="s">
        <v>388</v>
      </c>
      <c r="F396" s="43" t="s">
        <v>88</v>
      </c>
      <c r="G396" s="44">
        <v>18.666670057508679</v>
      </c>
      <c r="H396" s="44">
        <v>-6.8352104405546594</v>
      </c>
      <c r="I396" s="44">
        <v>-6.8352104405546594</v>
      </c>
      <c r="J396" s="44" t="s">
        <v>89</v>
      </c>
      <c r="K396" s="44">
        <v>9</v>
      </c>
      <c r="L396" s="44">
        <v>8.23</v>
      </c>
      <c r="M396" s="44">
        <v>10.680000305175779</v>
      </c>
      <c r="N396" s="44">
        <v>12.10000038146973</v>
      </c>
      <c r="O396" s="44">
        <v>9.6999998092651367</v>
      </c>
      <c r="P396" s="44">
        <v>9.9499998092651367</v>
      </c>
      <c r="Q396" s="43">
        <v>11.2</v>
      </c>
      <c r="R396" s="43">
        <v>12.1</v>
      </c>
      <c r="S396" s="43">
        <v>11</v>
      </c>
      <c r="T396" s="43">
        <v>10.64</v>
      </c>
      <c r="U396" s="43">
        <v>10.52</v>
      </c>
      <c r="V396" s="43">
        <v>10.57</v>
      </c>
      <c r="W396" s="43">
        <v>10.6</v>
      </c>
      <c r="X396" s="43">
        <v>10.39</v>
      </c>
      <c r="Y396" s="43">
        <v>10.27</v>
      </c>
      <c r="Z396" s="43">
        <v>10.48</v>
      </c>
      <c r="AA396" s="43">
        <v>10.38</v>
      </c>
      <c r="AB396" s="43">
        <v>10.38</v>
      </c>
      <c r="AC396" s="43">
        <v>10.18</v>
      </c>
      <c r="AD396" s="43">
        <v>10.1</v>
      </c>
      <c r="AE396" s="43">
        <v>10.07</v>
      </c>
      <c r="AF396" s="43">
        <v>10.19</v>
      </c>
      <c r="AG396" s="43">
        <v>10.19</v>
      </c>
      <c r="AH396" s="43">
        <v>10.15</v>
      </c>
      <c r="AI396" s="43">
        <v>10.08</v>
      </c>
      <c r="AJ396" s="43">
        <v>9.9499999999999993</v>
      </c>
      <c r="AK396" s="43">
        <v>10.17</v>
      </c>
      <c r="AL396" s="43">
        <v>10.14</v>
      </c>
      <c r="AM396" s="43">
        <v>10.050000000000001</v>
      </c>
      <c r="AN396" s="43">
        <v>10.130000000000001</v>
      </c>
      <c r="AO396" s="43">
        <v>10.050000000000001</v>
      </c>
      <c r="AP396" s="43">
        <v>10.06</v>
      </c>
      <c r="AQ396" s="43">
        <v>10.07</v>
      </c>
      <c r="AR396" s="43">
        <v>2.72</v>
      </c>
      <c r="AS396" s="43">
        <v>9.0399999999999991</v>
      </c>
      <c r="AT396" s="43">
        <v>-1.69</v>
      </c>
      <c r="AU396" s="43">
        <v>-1.5</v>
      </c>
      <c r="AV396" s="43">
        <v>-4.78</v>
      </c>
      <c r="AW396" s="43">
        <v>-1.87</v>
      </c>
      <c r="AX396" s="43">
        <v>-3.11</v>
      </c>
      <c r="AY396" s="43">
        <v>-3.84</v>
      </c>
      <c r="AZ396" s="43">
        <v>-4.17</v>
      </c>
      <c r="BA396" s="43">
        <v>-3.93</v>
      </c>
      <c r="BB396" s="43">
        <v>-3.32</v>
      </c>
      <c r="BC396" s="43">
        <v>-6.79</v>
      </c>
      <c r="BD396" s="43">
        <v>-6.74</v>
      </c>
      <c r="BE396" s="43">
        <v>-5.75</v>
      </c>
      <c r="BF396" s="43">
        <v>-6.27</v>
      </c>
      <c r="BG396" s="43">
        <v>-5.0599999999999996</v>
      </c>
      <c r="BH396" s="43">
        <v>-5.0599999999999996</v>
      </c>
      <c r="BI396" s="43">
        <v>-5.81</v>
      </c>
      <c r="BJ396" s="43">
        <v>-7.86</v>
      </c>
      <c r="BK396" s="43">
        <v>-7.44</v>
      </c>
      <c r="BL396" s="43">
        <v>-5.0599999999999996</v>
      </c>
      <c r="BM396" s="43">
        <v>-7.07</v>
      </c>
      <c r="BN396" s="43">
        <v>-7.12</v>
      </c>
      <c r="BO396" s="43">
        <v>-6.37</v>
      </c>
      <c r="BP396" s="43">
        <v>-6.27</v>
      </c>
      <c r="BQ396" s="43">
        <v>-6.27</v>
      </c>
      <c r="BR396" s="43">
        <v>-6.84</v>
      </c>
      <c r="BS396" s="43">
        <v>10.1</v>
      </c>
      <c r="BT396" s="47">
        <v>475516333.58764648</v>
      </c>
      <c r="BU396" s="47">
        <v>4244700</v>
      </c>
      <c r="BV396" s="47">
        <v>27197170</v>
      </c>
      <c r="BW396" s="49">
        <v>0.20440365670398791</v>
      </c>
    </row>
    <row r="397" spans="1:75" s="21" customFormat="1" x14ac:dyDescent="0.25">
      <c r="A397" s="43" t="s">
        <v>390</v>
      </c>
      <c r="B397" s="43" t="s">
        <v>76</v>
      </c>
      <c r="C397" s="43" t="s">
        <v>87</v>
      </c>
      <c r="D397" s="43" t="s">
        <v>109</v>
      </c>
      <c r="E397" s="43" t="s">
        <v>388</v>
      </c>
      <c r="F397" s="43" t="s">
        <v>88</v>
      </c>
      <c r="G397" s="44">
        <v>18.840579084177222</v>
      </c>
      <c r="H397" s="44">
        <v>-7.0731669554463279</v>
      </c>
      <c r="I397" s="44">
        <v>-7.0731669554463279</v>
      </c>
      <c r="J397" s="44" t="s">
        <v>89</v>
      </c>
      <c r="K397" s="44">
        <v>0.68999999761581421</v>
      </c>
      <c r="L397" s="44">
        <v>0.7</v>
      </c>
      <c r="M397" s="44">
        <v>0.81999999284744263</v>
      </c>
      <c r="N397" s="44">
        <v>0.93699997663497925</v>
      </c>
      <c r="O397" s="44">
        <v>0.74099999666213989</v>
      </c>
      <c r="P397" s="44">
        <v>0.76200002431869507</v>
      </c>
      <c r="Q397" s="43">
        <v>0.94</v>
      </c>
      <c r="R397" s="43">
        <v>0.92</v>
      </c>
      <c r="S397" s="43">
        <v>0.89</v>
      </c>
      <c r="T397" s="43">
        <v>0.82</v>
      </c>
      <c r="U397" s="43">
        <v>0.81</v>
      </c>
      <c r="V397" s="43">
        <v>0.84</v>
      </c>
      <c r="W397" s="43">
        <v>0.85</v>
      </c>
      <c r="X397" s="43">
        <v>0.84</v>
      </c>
      <c r="Y397" s="43">
        <v>0.81</v>
      </c>
      <c r="Z397" s="43">
        <v>0.81</v>
      </c>
      <c r="AA397" s="43">
        <v>0.81</v>
      </c>
      <c r="AB397" s="43">
        <v>0.8</v>
      </c>
      <c r="AC397" s="43">
        <v>0.78</v>
      </c>
      <c r="AD397" s="43">
        <v>0.78</v>
      </c>
      <c r="AE397" s="43">
        <v>0.78</v>
      </c>
      <c r="AF397" s="43">
        <v>0.78</v>
      </c>
      <c r="AG397" s="43">
        <v>0.77</v>
      </c>
      <c r="AH397" s="43">
        <v>0.76</v>
      </c>
      <c r="AI397" s="43">
        <v>0.77</v>
      </c>
      <c r="AJ397" s="43">
        <v>0.77</v>
      </c>
      <c r="AK397" s="43">
        <v>0.78</v>
      </c>
      <c r="AL397" s="43">
        <v>0.77</v>
      </c>
      <c r="AM397" s="43">
        <v>0.77</v>
      </c>
      <c r="AN397" s="43">
        <v>0.77</v>
      </c>
      <c r="AO397" s="43">
        <v>0.78</v>
      </c>
      <c r="AP397" s="43">
        <v>0.78</v>
      </c>
      <c r="AQ397" s="43">
        <v>0.78</v>
      </c>
      <c r="AR397" s="43">
        <v>12.8</v>
      </c>
      <c r="AS397" s="43">
        <v>5.33</v>
      </c>
      <c r="AT397" s="43">
        <v>0.77</v>
      </c>
      <c r="AU397" s="43">
        <v>-2.52</v>
      </c>
      <c r="AV397" s="43">
        <v>-1.76</v>
      </c>
      <c r="AW397" s="43">
        <v>1.82</v>
      </c>
      <c r="AX397" s="43">
        <v>1.02</v>
      </c>
      <c r="AY397" s="43">
        <v>-0.3</v>
      </c>
      <c r="AZ397" s="43">
        <v>-0.99</v>
      </c>
      <c r="BA397" s="43">
        <v>-2.4300000000000002</v>
      </c>
      <c r="BB397" s="43">
        <v>-4.18</v>
      </c>
      <c r="BC397" s="43">
        <v>-5.76</v>
      </c>
      <c r="BD397" s="43">
        <v>-6.11</v>
      </c>
      <c r="BE397" s="43">
        <v>-4.88</v>
      </c>
      <c r="BF397" s="43">
        <v>-7.17</v>
      </c>
      <c r="BG397" s="43">
        <v>-7.8</v>
      </c>
      <c r="BH397" s="43">
        <v>-7.21</v>
      </c>
      <c r="BI397" s="43">
        <v>-7.8</v>
      </c>
      <c r="BJ397" s="43">
        <v>-6.58</v>
      </c>
      <c r="BK397" s="43">
        <v>-5.95</v>
      </c>
      <c r="BL397" s="43">
        <v>-6.59</v>
      </c>
      <c r="BM397" s="43">
        <v>-7.13</v>
      </c>
      <c r="BN397" s="43">
        <v>-6.88</v>
      </c>
      <c r="BO397" s="43">
        <v>-6.71</v>
      </c>
      <c r="BP397" s="43">
        <v>-5.13</v>
      </c>
      <c r="BQ397" s="43">
        <v>-6.2</v>
      </c>
      <c r="BR397" s="43">
        <v>-6.68</v>
      </c>
      <c r="BS397" s="43">
        <v>0.81</v>
      </c>
      <c r="BT397" s="47">
        <v>31499971.72523737</v>
      </c>
      <c r="BU397" s="47">
        <v>30648100</v>
      </c>
      <c r="BV397" s="47">
        <v>38146497</v>
      </c>
      <c r="BW397" s="49">
        <v>4.5928044192367123E-2</v>
      </c>
    </row>
    <row r="398" spans="1:75" s="21" customFormat="1" x14ac:dyDescent="0.25">
      <c r="A398" s="43" t="s">
        <v>391</v>
      </c>
      <c r="B398" s="43" t="s">
        <v>106</v>
      </c>
      <c r="C398" s="43" t="s">
        <v>87</v>
      </c>
      <c r="D398" s="43" t="s">
        <v>109</v>
      </c>
      <c r="E398" s="43" t="s">
        <v>388</v>
      </c>
      <c r="F398" s="43" t="s">
        <v>88</v>
      </c>
      <c r="G398" s="44">
        <v>21.595333897807119</v>
      </c>
      <c r="H398" s="44">
        <v>-7.5999984741210929</v>
      </c>
      <c r="I398" s="44">
        <v>-7.5999984741210929</v>
      </c>
      <c r="J398" s="44" t="s">
        <v>89</v>
      </c>
      <c r="K398" s="44">
        <v>10.27999973297119</v>
      </c>
      <c r="L398" s="44">
        <v>10</v>
      </c>
      <c r="M398" s="44">
        <v>12.5</v>
      </c>
      <c r="N398" s="44">
        <v>13.180000305175779</v>
      </c>
      <c r="O398" s="44">
        <v>11.27999973297119</v>
      </c>
      <c r="P398" s="44">
        <v>11.55000019073486</v>
      </c>
      <c r="Q398" s="43">
        <v>12.88</v>
      </c>
      <c r="R398" s="43">
        <v>12.42</v>
      </c>
      <c r="S398" s="43">
        <v>12.7</v>
      </c>
      <c r="T398" s="43">
        <v>13.18</v>
      </c>
      <c r="U398" s="43">
        <v>12.95</v>
      </c>
      <c r="V398" s="43">
        <v>12.33</v>
      </c>
      <c r="W398" s="43">
        <v>11.99</v>
      </c>
      <c r="X398" s="43">
        <v>11.93</v>
      </c>
      <c r="Y398" s="43">
        <v>12.1</v>
      </c>
      <c r="Z398" s="43">
        <v>12.5</v>
      </c>
      <c r="AA398" s="43">
        <v>12.19</v>
      </c>
      <c r="AB398" s="43">
        <v>12.44</v>
      </c>
      <c r="AC398" s="43">
        <v>12.29</v>
      </c>
      <c r="AD398" s="43">
        <v>12.18</v>
      </c>
      <c r="AE398" s="43">
        <v>12.12</v>
      </c>
      <c r="AF398" s="43">
        <v>12.04</v>
      </c>
      <c r="AG398" s="43">
        <v>11.95</v>
      </c>
      <c r="AH398" s="43">
        <v>11.93</v>
      </c>
      <c r="AI398" s="43">
        <v>11.93</v>
      </c>
      <c r="AJ398" s="43">
        <v>11.83</v>
      </c>
      <c r="AK398" s="43">
        <v>11.83</v>
      </c>
      <c r="AL398" s="43">
        <v>11.88</v>
      </c>
      <c r="AM398" s="43">
        <v>11.8</v>
      </c>
      <c r="AN398" s="43">
        <v>11.64</v>
      </c>
      <c r="AO398" s="43">
        <v>11.8</v>
      </c>
      <c r="AP398" s="43">
        <v>11.79</v>
      </c>
      <c r="AQ398" s="43">
        <v>11.8</v>
      </c>
      <c r="AR398" s="43">
        <v>-1.6</v>
      </c>
      <c r="AS398" s="43">
        <v>-6.48</v>
      </c>
      <c r="AT398" s="43">
        <v>-3.04</v>
      </c>
      <c r="AU398" s="43">
        <v>0.52</v>
      </c>
      <c r="AV398" s="43">
        <v>-3.2</v>
      </c>
      <c r="AW398" s="43">
        <v>-4.53</v>
      </c>
      <c r="AX398" s="43">
        <v>-4.8</v>
      </c>
      <c r="AY398" s="43">
        <v>-5.6</v>
      </c>
      <c r="AZ398" s="43">
        <v>-3.28</v>
      </c>
      <c r="BA398" s="43">
        <v>-3.68</v>
      </c>
      <c r="BB398" s="43">
        <v>-3.04</v>
      </c>
      <c r="BC398" s="43">
        <v>-2.6</v>
      </c>
      <c r="BD398" s="43">
        <v>-2.48</v>
      </c>
      <c r="BE398" s="43">
        <v>-3.6</v>
      </c>
      <c r="BF398" s="43">
        <v>-4.08</v>
      </c>
      <c r="BG398" s="43">
        <v>-5.16</v>
      </c>
      <c r="BH398" s="43">
        <v>-4.92</v>
      </c>
      <c r="BI398" s="43">
        <v>-5.04</v>
      </c>
      <c r="BJ398" s="43">
        <v>-5.28</v>
      </c>
      <c r="BK398" s="43">
        <v>-5.84</v>
      </c>
      <c r="BL398" s="43">
        <v>-5.68</v>
      </c>
      <c r="BM398" s="43">
        <v>-6.18</v>
      </c>
      <c r="BN398" s="43">
        <v>-6.99</v>
      </c>
      <c r="BO398" s="43">
        <v>-8.44</v>
      </c>
      <c r="BP398" s="43">
        <v>-5.72</v>
      </c>
      <c r="BQ398" s="43">
        <v>-7.2</v>
      </c>
      <c r="BR398" s="43">
        <v>-7.84</v>
      </c>
      <c r="BS398" s="43">
        <v>11.63</v>
      </c>
      <c r="BT398" s="47">
        <v>271503750</v>
      </c>
      <c r="BU398" s="47">
        <v>3480600</v>
      </c>
      <c r="BV398" s="47">
        <v>11791339</v>
      </c>
      <c r="BW398" s="49">
        <v>6.8903455324285059E-2</v>
      </c>
    </row>
    <row r="399" spans="1:75" s="21" customFormat="1" x14ac:dyDescent="0.25">
      <c r="A399" s="43" t="s">
        <v>392</v>
      </c>
      <c r="B399" s="43" t="s">
        <v>393</v>
      </c>
      <c r="C399" s="43" t="s">
        <v>124</v>
      </c>
      <c r="D399" s="43" t="s">
        <v>98</v>
      </c>
      <c r="E399" s="43" t="s">
        <v>388</v>
      </c>
      <c r="F399" s="43" t="s">
        <v>88</v>
      </c>
      <c r="G399" s="44">
        <v>55.438595669348047</v>
      </c>
      <c r="H399" s="44">
        <v>-28.216700000419792</v>
      </c>
      <c r="I399" s="44">
        <v>-28.216700000419792</v>
      </c>
      <c r="J399" s="44" t="s">
        <v>89</v>
      </c>
      <c r="K399" s="44">
        <v>2.8499999046325679</v>
      </c>
      <c r="L399" s="44">
        <v>3.04</v>
      </c>
      <c r="M399" s="44">
        <v>4.429999828338623</v>
      </c>
      <c r="N399" s="44">
        <v>4.8499999046325684</v>
      </c>
      <c r="O399" s="44">
        <v>3.0099999904632568</v>
      </c>
      <c r="P399" s="44">
        <v>3.1800000667572021</v>
      </c>
      <c r="Q399" s="43">
        <v>4.58</v>
      </c>
      <c r="R399" s="43">
        <v>4.8499999999999996</v>
      </c>
      <c r="S399" s="43">
        <v>4.04</v>
      </c>
      <c r="T399" s="43">
        <v>4.33</v>
      </c>
      <c r="U399" s="43">
        <v>3.9</v>
      </c>
      <c r="V399" s="43">
        <v>3.62</v>
      </c>
      <c r="W399" s="43">
        <v>3.57</v>
      </c>
      <c r="X399" s="43">
        <v>3.54</v>
      </c>
      <c r="Y399" s="43">
        <v>3.4</v>
      </c>
      <c r="Z399" s="43">
        <v>3.29</v>
      </c>
      <c r="AA399" s="43">
        <v>3.25</v>
      </c>
      <c r="AB399" s="43">
        <v>3.28</v>
      </c>
      <c r="AC399" s="43">
        <v>3.37</v>
      </c>
      <c r="AD399" s="43">
        <v>3.24</v>
      </c>
      <c r="AE399" s="43">
        <v>3.27</v>
      </c>
      <c r="AF399" s="43">
        <v>3.2</v>
      </c>
      <c r="AG399" s="43">
        <v>3.17</v>
      </c>
      <c r="AH399" s="43">
        <v>3.16</v>
      </c>
      <c r="AI399" s="43">
        <v>3.16</v>
      </c>
      <c r="AJ399" s="43">
        <v>3.17</v>
      </c>
      <c r="AK399" s="43">
        <v>3.17</v>
      </c>
      <c r="AL399" s="43">
        <v>3.13</v>
      </c>
      <c r="AM399" s="43">
        <v>3.17</v>
      </c>
      <c r="AN399" s="43">
        <v>3.18</v>
      </c>
      <c r="AO399" s="43">
        <v>3.15</v>
      </c>
      <c r="AP399" s="43">
        <v>3.12</v>
      </c>
      <c r="AQ399" s="43">
        <v>3.2</v>
      </c>
      <c r="AR399" s="43">
        <v>-9.7100000000000009</v>
      </c>
      <c r="AS399" s="43">
        <v>-6.55</v>
      </c>
      <c r="AT399" s="43">
        <v>-12.08</v>
      </c>
      <c r="AU399" s="43">
        <v>-14</v>
      </c>
      <c r="AV399" s="43">
        <v>-19.41</v>
      </c>
      <c r="AW399" s="43">
        <v>-22.32</v>
      </c>
      <c r="AX399" s="43">
        <v>-21.67</v>
      </c>
      <c r="AY399" s="43">
        <v>-24.38</v>
      </c>
      <c r="AZ399" s="43">
        <v>-28.22</v>
      </c>
      <c r="BA399" s="43">
        <v>-28.22</v>
      </c>
      <c r="BB399" s="43">
        <v>-26.86</v>
      </c>
      <c r="BC399" s="43">
        <v>-26.41</v>
      </c>
      <c r="BD399" s="43">
        <v>-28.22</v>
      </c>
      <c r="BE399" s="43">
        <v>-28.89</v>
      </c>
      <c r="BF399" s="43">
        <v>-27.77</v>
      </c>
      <c r="BG399" s="43">
        <v>-28.87</v>
      </c>
      <c r="BH399" s="43">
        <v>-30.25</v>
      </c>
      <c r="BI399" s="43">
        <v>-28.89</v>
      </c>
      <c r="BJ399" s="43">
        <v>-31.15</v>
      </c>
      <c r="BK399" s="43">
        <v>-29.34</v>
      </c>
      <c r="BL399" s="43">
        <v>-30.02</v>
      </c>
      <c r="BM399" s="43">
        <v>-30.25</v>
      </c>
      <c r="BN399" s="43">
        <v>-28.89</v>
      </c>
      <c r="BO399" s="43">
        <v>-29.12</v>
      </c>
      <c r="BP399" s="43">
        <v>-30.02</v>
      </c>
      <c r="BQ399" s="43">
        <v>-30.93</v>
      </c>
      <c r="BR399" s="43">
        <v>-28.44</v>
      </c>
      <c r="BS399" s="43">
        <v>3.14</v>
      </c>
      <c r="BT399" s="47">
        <v>11750840.3446579</v>
      </c>
      <c r="BU399" s="47">
        <v>25843300</v>
      </c>
      <c r="BV399" s="47">
        <v>2221601</v>
      </c>
      <c r="BW399" s="49">
        <v>6.4392300867707572E-2</v>
      </c>
    </row>
    <row r="400" spans="1:75" s="21" customFormat="1" x14ac:dyDescent="0.25">
      <c r="A400" s="43" t="s">
        <v>394</v>
      </c>
      <c r="B400" s="43" t="s">
        <v>106</v>
      </c>
      <c r="C400" s="43" t="s">
        <v>113</v>
      </c>
      <c r="D400" s="43" t="s">
        <v>98</v>
      </c>
      <c r="E400" s="43" t="s">
        <v>388</v>
      </c>
      <c r="F400" s="43" t="s">
        <v>88</v>
      </c>
      <c r="G400" s="44">
        <v>55.88483652238191</v>
      </c>
      <c r="H400" s="44">
        <v>-2.8788739328534541</v>
      </c>
      <c r="I400" s="44">
        <v>-2.8788739328534541</v>
      </c>
      <c r="J400" s="44" t="s">
        <v>81</v>
      </c>
      <c r="K400" s="44">
        <v>11.810000419616699</v>
      </c>
      <c r="L400" s="44">
        <v>11.85</v>
      </c>
      <c r="M400" s="44">
        <v>18.409999847412109</v>
      </c>
      <c r="N400" s="44">
        <v>19.60000038146973</v>
      </c>
      <c r="O400" s="44">
        <v>16.25</v>
      </c>
      <c r="P400" s="44">
        <v>17.879999160766602</v>
      </c>
      <c r="Q400" s="43">
        <v>18.5</v>
      </c>
      <c r="R400" s="43">
        <v>17.59</v>
      </c>
      <c r="S400" s="43">
        <v>17.559999999999999</v>
      </c>
      <c r="T400" s="43">
        <v>16.850000000000001</v>
      </c>
      <c r="U400" s="43">
        <v>17.79</v>
      </c>
      <c r="V400" s="43">
        <v>18.170000000000002</v>
      </c>
      <c r="W400" s="43">
        <v>17.29</v>
      </c>
      <c r="X400" s="43">
        <v>17.47</v>
      </c>
      <c r="Y400" s="43">
        <v>18.239999999999998</v>
      </c>
      <c r="Z400" s="43">
        <v>19.489999999999998</v>
      </c>
      <c r="AA400" s="43">
        <v>19.600000000000001</v>
      </c>
      <c r="AB400" s="43">
        <v>18.760000000000002</v>
      </c>
      <c r="AC400" s="43">
        <v>18.510000000000002</v>
      </c>
      <c r="AD400" s="43">
        <v>18.100000000000001</v>
      </c>
      <c r="AE400" s="43">
        <v>18</v>
      </c>
      <c r="AF400" s="43">
        <v>17.75</v>
      </c>
      <c r="AG400" s="43">
        <v>18.43</v>
      </c>
      <c r="AH400" s="43">
        <v>18.170000000000002</v>
      </c>
      <c r="AI400" s="43">
        <v>17.95</v>
      </c>
      <c r="AJ400" s="43">
        <v>17.66</v>
      </c>
      <c r="AK400" s="43">
        <v>17.899999999999999</v>
      </c>
      <c r="AL400" s="43">
        <v>18</v>
      </c>
      <c r="AM400" s="43">
        <v>17.850000000000001</v>
      </c>
      <c r="AN400" s="43">
        <v>17.739999999999998</v>
      </c>
      <c r="AO400" s="43">
        <v>17.75</v>
      </c>
      <c r="AP400" s="43">
        <v>18.07</v>
      </c>
      <c r="AQ400" s="43">
        <v>18.36</v>
      </c>
      <c r="AR400" s="43">
        <v>-6.43</v>
      </c>
      <c r="AS400" s="43">
        <v>-8</v>
      </c>
      <c r="AT400" s="43">
        <v>-9.23</v>
      </c>
      <c r="AU400" s="43">
        <v>-10.79</v>
      </c>
      <c r="AV400" s="43">
        <v>-3.64</v>
      </c>
      <c r="AW400" s="43">
        <v>-7.66</v>
      </c>
      <c r="AX400" s="43">
        <v>-6.57</v>
      </c>
      <c r="AY400" s="43">
        <v>-6.06</v>
      </c>
      <c r="AZ400" s="43">
        <v>-3.04</v>
      </c>
      <c r="BA400" s="43">
        <v>3.18</v>
      </c>
      <c r="BB400" s="43">
        <v>0.22</v>
      </c>
      <c r="BC400" s="43">
        <v>0.53</v>
      </c>
      <c r="BD400" s="43">
        <v>-3.93</v>
      </c>
      <c r="BE400" s="43">
        <v>-3.19</v>
      </c>
      <c r="BF400" s="43">
        <v>-4.5599999999999996</v>
      </c>
      <c r="BG400" s="43">
        <v>-4.4000000000000004</v>
      </c>
      <c r="BH400" s="43">
        <v>-1.36</v>
      </c>
      <c r="BI400" s="43">
        <v>-3.1</v>
      </c>
      <c r="BJ400" s="43">
        <v>-4.18</v>
      </c>
      <c r="BK400" s="43">
        <v>-5.13</v>
      </c>
      <c r="BL400" s="43">
        <v>-2.99</v>
      </c>
      <c r="BM400" s="43">
        <v>-3.64</v>
      </c>
      <c r="BN400" s="43">
        <v>-4.67</v>
      </c>
      <c r="BO400" s="43">
        <v>-3.72</v>
      </c>
      <c r="BP400" s="43">
        <v>-3.77</v>
      </c>
      <c r="BQ400" s="43">
        <v>-2.04</v>
      </c>
      <c r="BR400" s="43">
        <v>-2.77</v>
      </c>
      <c r="BS400" s="43">
        <v>16.7</v>
      </c>
      <c r="BT400" s="47">
        <v>2151889652.1644592</v>
      </c>
      <c r="BU400" s="47">
        <v>25743500</v>
      </c>
      <c r="BV400" s="47">
        <v>84383243</v>
      </c>
      <c r="BW400" s="49">
        <v>8.6153005520302178E-3</v>
      </c>
    </row>
    <row r="401" spans="1:75" s="21" customFormat="1" x14ac:dyDescent="0.25">
      <c r="A401" s="43" t="s">
        <v>395</v>
      </c>
      <c r="B401" s="43" t="s">
        <v>106</v>
      </c>
      <c r="C401" s="43" t="s">
        <v>396</v>
      </c>
      <c r="D401" s="43" t="s">
        <v>98</v>
      </c>
      <c r="E401" s="43" t="s">
        <v>388</v>
      </c>
      <c r="F401" s="43" t="s">
        <v>88</v>
      </c>
      <c r="G401" s="44">
        <v>80.821908604596288</v>
      </c>
      <c r="H401" s="44">
        <v>-22.94372227351834</v>
      </c>
      <c r="I401" s="44">
        <v>-22.94372227351834</v>
      </c>
      <c r="J401" s="44" t="s">
        <v>89</v>
      </c>
      <c r="K401" s="44">
        <v>5.1100001335144043</v>
      </c>
      <c r="L401" s="44">
        <v>5.21</v>
      </c>
      <c r="M401" s="44">
        <v>9.2399997711181641</v>
      </c>
      <c r="N401" s="44">
        <v>9.25</v>
      </c>
      <c r="O401" s="44">
        <v>6.4099998474121094</v>
      </c>
      <c r="P401" s="44">
        <v>7.119999885559082</v>
      </c>
      <c r="Q401" s="43">
        <v>9.25</v>
      </c>
      <c r="R401" s="43">
        <v>9.19</v>
      </c>
      <c r="S401" s="43">
        <v>8.85</v>
      </c>
      <c r="T401" s="43">
        <v>8.15</v>
      </c>
      <c r="U401" s="43">
        <v>7.46</v>
      </c>
      <c r="V401" s="43">
        <v>7.23</v>
      </c>
      <c r="W401" s="43">
        <v>7.38</v>
      </c>
      <c r="X401" s="43">
        <v>7.2</v>
      </c>
      <c r="Y401" s="43">
        <v>6.82</v>
      </c>
      <c r="Z401" s="43">
        <v>6.71</v>
      </c>
      <c r="AA401" s="43">
        <v>6.93</v>
      </c>
      <c r="AB401" s="43">
        <v>6.89</v>
      </c>
      <c r="AC401" s="43">
        <v>6.78</v>
      </c>
      <c r="AD401" s="43">
        <v>6.68</v>
      </c>
      <c r="AE401" s="43">
        <v>6.65</v>
      </c>
      <c r="AF401" s="43">
        <v>6.73</v>
      </c>
      <c r="AG401" s="43">
        <v>6.65</v>
      </c>
      <c r="AH401" s="43">
        <v>6.6</v>
      </c>
      <c r="AI401" s="43">
        <v>6.7</v>
      </c>
      <c r="AJ401" s="43">
        <v>6.76</v>
      </c>
      <c r="AK401" s="43">
        <v>6.85</v>
      </c>
      <c r="AL401" s="43">
        <v>6.86</v>
      </c>
      <c r="AM401" s="43">
        <v>7.3</v>
      </c>
      <c r="AN401" s="43">
        <v>7.21</v>
      </c>
      <c r="AO401" s="43">
        <v>7.08</v>
      </c>
      <c r="AP401" s="43">
        <v>7.03</v>
      </c>
      <c r="AQ401" s="43">
        <v>7.16</v>
      </c>
      <c r="AR401" s="43">
        <v>-0.65</v>
      </c>
      <c r="AS401" s="43">
        <v>-12.23</v>
      </c>
      <c r="AT401" s="43">
        <v>-11.8</v>
      </c>
      <c r="AU401" s="43">
        <v>-19.7</v>
      </c>
      <c r="AV401" s="43">
        <v>-24.46</v>
      </c>
      <c r="AW401" s="43">
        <v>-25</v>
      </c>
      <c r="AX401" s="43">
        <v>-22.72</v>
      </c>
      <c r="AY401" s="43">
        <v>-28.57</v>
      </c>
      <c r="AZ401" s="43">
        <v>-29.65</v>
      </c>
      <c r="BA401" s="43">
        <v>-28.52</v>
      </c>
      <c r="BB401" s="43">
        <v>-27.98</v>
      </c>
      <c r="BC401" s="43">
        <v>-26.89</v>
      </c>
      <c r="BD401" s="43">
        <v>-27.97</v>
      </c>
      <c r="BE401" s="43">
        <v>-29.11</v>
      </c>
      <c r="BF401" s="43">
        <v>-28.49</v>
      </c>
      <c r="BG401" s="43">
        <v>-29.29</v>
      </c>
      <c r="BH401" s="43">
        <v>-28.58</v>
      </c>
      <c r="BI401" s="43">
        <v>-29.44</v>
      </c>
      <c r="BJ401" s="43">
        <v>-27.81</v>
      </c>
      <c r="BK401" s="43">
        <v>-27.62</v>
      </c>
      <c r="BL401" s="43">
        <v>-27.49</v>
      </c>
      <c r="BM401" s="43">
        <v>-26.16</v>
      </c>
      <c r="BN401" s="43">
        <v>-23.16</v>
      </c>
      <c r="BO401" s="43">
        <v>-26.3</v>
      </c>
      <c r="BP401" s="43">
        <v>-24.95</v>
      </c>
      <c r="BQ401" s="43">
        <v>-24.95</v>
      </c>
      <c r="BR401" s="43">
        <v>-22.94</v>
      </c>
      <c r="BS401" s="43">
        <v>6.5</v>
      </c>
      <c r="BT401" s="47">
        <v>388897730.36670679</v>
      </c>
      <c r="BU401" s="47">
        <v>12426500</v>
      </c>
      <c r="BV401" s="47">
        <v>33811146</v>
      </c>
      <c r="BW401" s="49">
        <v>2.843381883595428E-3</v>
      </c>
    </row>
    <row r="402" spans="1:75" s="21" customFormat="1" x14ac:dyDescent="0.25">
      <c r="A402" s="43" t="s">
        <v>397</v>
      </c>
      <c r="B402" s="43" t="s">
        <v>96</v>
      </c>
      <c r="C402" s="43" t="s">
        <v>87</v>
      </c>
      <c r="D402" s="43" t="s">
        <v>109</v>
      </c>
      <c r="E402" s="43" t="s">
        <v>398</v>
      </c>
      <c r="F402" s="43" t="s">
        <v>88</v>
      </c>
      <c r="G402" s="44">
        <v>22.3801017128363</v>
      </c>
      <c r="H402" s="44">
        <v>-1.8867872296501089</v>
      </c>
      <c r="I402" s="44">
        <v>-1.8867872296501089</v>
      </c>
      <c r="J402" s="44" t="s">
        <v>81</v>
      </c>
      <c r="K402" s="44">
        <v>5.630000114440918</v>
      </c>
      <c r="L402" s="44">
        <v>7.74</v>
      </c>
      <c r="M402" s="44">
        <v>6.8899998664855957</v>
      </c>
      <c r="N402" s="44">
        <v>7.7399997711181641</v>
      </c>
      <c r="O402" s="44">
        <v>6.1500000953674316</v>
      </c>
      <c r="P402" s="44">
        <v>6.7600002288818359</v>
      </c>
      <c r="Q402" s="43">
        <v>7.11</v>
      </c>
      <c r="R402" s="43">
        <v>6.92</v>
      </c>
      <c r="S402" s="43">
        <v>6.81</v>
      </c>
      <c r="T402" s="43">
        <v>7.25</v>
      </c>
      <c r="U402" s="43">
        <v>7.74</v>
      </c>
      <c r="V402" s="43">
        <v>7.64</v>
      </c>
      <c r="W402" s="43">
        <v>6.83</v>
      </c>
      <c r="X402" s="43">
        <v>6.77</v>
      </c>
      <c r="Y402" s="43">
        <v>6.74</v>
      </c>
      <c r="Z402" s="43">
        <v>6.81</v>
      </c>
      <c r="AA402" s="43">
        <v>6.79</v>
      </c>
      <c r="AB402" s="43">
        <v>6.57</v>
      </c>
      <c r="AC402" s="43">
        <v>6.54</v>
      </c>
      <c r="AD402" s="43">
        <v>6.55</v>
      </c>
      <c r="AE402" s="43">
        <v>6.5</v>
      </c>
      <c r="AF402" s="43">
        <v>6.5</v>
      </c>
      <c r="AG402" s="43">
        <v>6.47</v>
      </c>
      <c r="AH402" s="43">
        <v>6.59</v>
      </c>
      <c r="AI402" s="43">
        <v>6.53</v>
      </c>
      <c r="AJ402" s="43">
        <v>6.9</v>
      </c>
      <c r="AK402" s="43">
        <v>6.78</v>
      </c>
      <c r="AL402" s="43">
        <v>6.9</v>
      </c>
      <c r="AM402" s="43">
        <v>6.79</v>
      </c>
      <c r="AN402" s="43">
        <v>6.8</v>
      </c>
      <c r="AO402" s="43">
        <v>6.89</v>
      </c>
      <c r="AP402" s="43">
        <v>6.9</v>
      </c>
      <c r="AQ402" s="43">
        <v>6.9</v>
      </c>
      <c r="AR402" s="43">
        <v>-2.2999999999999998</v>
      </c>
      <c r="AS402" s="43">
        <v>-1.22</v>
      </c>
      <c r="AT402" s="43">
        <v>-7.11</v>
      </c>
      <c r="AU402" s="43">
        <v>3.34</v>
      </c>
      <c r="AV402" s="43">
        <v>10.3</v>
      </c>
      <c r="AW402" s="43">
        <v>-2.4700000000000002</v>
      </c>
      <c r="AX402" s="43">
        <v>-4.6399999999999997</v>
      </c>
      <c r="AY402" s="43">
        <v>-6.39</v>
      </c>
      <c r="AZ402" s="43">
        <v>-3.73</v>
      </c>
      <c r="BA402" s="43">
        <v>-1.74</v>
      </c>
      <c r="BB402" s="43">
        <v>-4.4800000000000004</v>
      </c>
      <c r="BC402" s="43">
        <v>-5.44</v>
      </c>
      <c r="BD402" s="43">
        <v>-6.18</v>
      </c>
      <c r="BE402" s="43">
        <v>-5.62</v>
      </c>
      <c r="BF402" s="43">
        <v>-9.51</v>
      </c>
      <c r="BG402" s="43">
        <v>-8.42</v>
      </c>
      <c r="BH402" s="43">
        <v>-7.34</v>
      </c>
      <c r="BI402" s="43">
        <v>-4.8600000000000003</v>
      </c>
      <c r="BJ402" s="43">
        <v>-5.95</v>
      </c>
      <c r="BK402" s="43">
        <v>-2.0299999999999998</v>
      </c>
      <c r="BL402" s="43">
        <v>-2.3199999999999998</v>
      </c>
      <c r="BM402" s="43">
        <v>-1.89</v>
      </c>
      <c r="BN402" s="43">
        <v>-2.54</v>
      </c>
      <c r="BO402" s="43">
        <v>-1.31</v>
      </c>
      <c r="BP402" s="43">
        <v>-1.62</v>
      </c>
      <c r="BQ402" s="43">
        <v>-2.4700000000000002</v>
      </c>
      <c r="BR402" s="43">
        <v>-1.54</v>
      </c>
      <c r="BS402" s="43">
        <v>6.4</v>
      </c>
      <c r="BT402" s="47">
        <v>69875622.645950317</v>
      </c>
      <c r="BU402" s="47">
        <v>6118600</v>
      </c>
      <c r="BV402" s="47">
        <v>8736422</v>
      </c>
      <c r="BW402" s="49">
        <v>4.1680678886619707E-2</v>
      </c>
    </row>
    <row r="403" spans="1:75" s="21" customFormat="1" x14ac:dyDescent="0.25">
      <c r="A403" s="43" t="s">
        <v>399</v>
      </c>
      <c r="B403" s="43" t="s">
        <v>106</v>
      </c>
      <c r="C403" s="43" t="s">
        <v>87</v>
      </c>
      <c r="D403" s="43" t="s">
        <v>109</v>
      </c>
      <c r="E403" s="43" t="s">
        <v>398</v>
      </c>
      <c r="F403" s="43" t="s">
        <v>88</v>
      </c>
      <c r="G403" s="44">
        <v>25.448020212596301</v>
      </c>
      <c r="H403" s="44">
        <v>-7.1428589674891576</v>
      </c>
      <c r="I403" s="44">
        <v>-7.1428589674891576</v>
      </c>
      <c r="J403" s="44" t="s">
        <v>89</v>
      </c>
      <c r="K403" s="44">
        <v>0.55800002813339233</v>
      </c>
      <c r="L403" s="44">
        <v>0.75</v>
      </c>
      <c r="M403" s="44">
        <v>0.69999998807907104</v>
      </c>
      <c r="N403" s="44">
        <v>0.75</v>
      </c>
      <c r="O403" s="44">
        <v>0.58799999952316284</v>
      </c>
      <c r="P403" s="44">
        <v>0.64999997615814209</v>
      </c>
      <c r="Q403" s="43">
        <v>0.71</v>
      </c>
      <c r="R403" s="43">
        <v>0.69</v>
      </c>
      <c r="S403" s="43">
        <v>0.73</v>
      </c>
      <c r="T403" s="43">
        <v>0.7</v>
      </c>
      <c r="U403" s="43">
        <v>0.69</v>
      </c>
      <c r="V403" s="43">
        <v>0.69</v>
      </c>
      <c r="W403" s="43">
        <v>0.72</v>
      </c>
      <c r="X403" s="43">
        <v>0.74</v>
      </c>
      <c r="Y403" s="43">
        <v>0.75</v>
      </c>
      <c r="Z403" s="43">
        <v>0.7</v>
      </c>
      <c r="AA403" s="43">
        <v>0.67</v>
      </c>
      <c r="AB403" s="43">
        <v>0.64</v>
      </c>
      <c r="AC403" s="43">
        <v>0.64</v>
      </c>
      <c r="AD403" s="43">
        <v>0.62</v>
      </c>
      <c r="AE403" s="43">
        <v>0.63</v>
      </c>
      <c r="AF403" s="43">
        <v>0.63</v>
      </c>
      <c r="AG403" s="43">
        <v>0.64</v>
      </c>
      <c r="AH403" s="43">
        <v>0.64</v>
      </c>
      <c r="AI403" s="43">
        <v>0.64</v>
      </c>
      <c r="AJ403" s="43">
        <v>0.63</v>
      </c>
      <c r="AK403" s="43">
        <v>0.66</v>
      </c>
      <c r="AL403" s="43">
        <v>0.68</v>
      </c>
      <c r="AM403" s="43">
        <v>0.67</v>
      </c>
      <c r="AN403" s="43">
        <v>0.67</v>
      </c>
      <c r="AO403" s="43">
        <v>0.66</v>
      </c>
      <c r="AP403" s="43">
        <v>0.66</v>
      </c>
      <c r="AQ403" s="43">
        <v>0.66</v>
      </c>
      <c r="AR403" s="43">
        <v>-2.73</v>
      </c>
      <c r="AS403" s="43">
        <v>-5.26</v>
      </c>
      <c r="AT403" s="43">
        <v>-0.87</v>
      </c>
      <c r="AU403" s="43">
        <v>-4.46</v>
      </c>
      <c r="AV403" s="43">
        <v>-3.63</v>
      </c>
      <c r="AW403" s="43">
        <v>-1.67</v>
      </c>
      <c r="AX403" s="43">
        <v>-0.01</v>
      </c>
      <c r="AY403" s="43">
        <v>5</v>
      </c>
      <c r="AZ403" s="43">
        <v>-0.06</v>
      </c>
      <c r="BA403" s="43">
        <v>-4.29</v>
      </c>
      <c r="BB403" s="43">
        <v>-9.76</v>
      </c>
      <c r="BC403" s="43">
        <v>-9.14</v>
      </c>
      <c r="BD403" s="43">
        <v>-11.93</v>
      </c>
      <c r="BE403" s="43">
        <v>-11.71</v>
      </c>
      <c r="BF403" s="43">
        <v>-11.41</v>
      </c>
      <c r="BG403" s="43">
        <v>-11.41</v>
      </c>
      <c r="BH403" s="43">
        <v>-10.29</v>
      </c>
      <c r="BI403" s="43">
        <v>-9.81</v>
      </c>
      <c r="BJ403" s="43">
        <v>-11.29</v>
      </c>
      <c r="BK403" s="43">
        <v>-10.01</v>
      </c>
      <c r="BL403" s="43">
        <v>-6.45</v>
      </c>
      <c r="BM403" s="43">
        <v>-5.36</v>
      </c>
      <c r="BN403" s="43">
        <v>-5.01</v>
      </c>
      <c r="BO403" s="43">
        <v>-8.8000000000000007</v>
      </c>
      <c r="BP403" s="43">
        <v>-6.24</v>
      </c>
      <c r="BQ403" s="43">
        <v>-5.96</v>
      </c>
      <c r="BR403" s="43">
        <v>-6.01</v>
      </c>
      <c r="BS403" s="43">
        <v>0.67</v>
      </c>
      <c r="BT403" s="47">
        <v>97253798.343777657</v>
      </c>
      <c r="BU403" s="47">
        <v>40720400</v>
      </c>
      <c r="BV403" s="47">
        <v>98666591</v>
      </c>
      <c r="BW403" s="49">
        <v>8.1104687198527009E-2</v>
      </c>
    </row>
    <row r="404" spans="1:75" s="21" customFormat="1" x14ac:dyDescent="0.25">
      <c r="A404" s="43" t="s">
        <v>400</v>
      </c>
      <c r="B404" s="43" t="s">
        <v>76</v>
      </c>
      <c r="C404" s="43" t="s">
        <v>124</v>
      </c>
      <c r="D404" s="43" t="s">
        <v>98</v>
      </c>
      <c r="E404" s="43" t="s">
        <v>398</v>
      </c>
      <c r="F404" s="43" t="s">
        <v>88</v>
      </c>
      <c r="G404" s="44">
        <v>26.923086622057941</v>
      </c>
      <c r="H404" s="44">
        <v>-37.121215884131473</v>
      </c>
      <c r="I404" s="44">
        <v>-37.121215884131473</v>
      </c>
      <c r="J404" s="44" t="s">
        <v>89</v>
      </c>
      <c r="K404" s="44">
        <v>1.0399999618530269</v>
      </c>
      <c r="L404" s="44">
        <v>1.43</v>
      </c>
      <c r="M404" s="44">
        <v>1.320000052452087</v>
      </c>
      <c r="N404" s="44">
        <v>1.429999947547913</v>
      </c>
      <c r="O404" s="44">
        <v>0.80000001192092896</v>
      </c>
      <c r="P404" s="44">
        <v>0.82999998331069946</v>
      </c>
      <c r="Q404" s="43">
        <v>1.43</v>
      </c>
      <c r="R404" s="43">
        <v>1.39</v>
      </c>
      <c r="S404" s="43">
        <v>1.23</v>
      </c>
      <c r="T404" s="43">
        <v>1.21</v>
      </c>
      <c r="U404" s="43">
        <v>1.1299999999999999</v>
      </c>
      <c r="V404" s="43">
        <v>1.1100000000000001</v>
      </c>
      <c r="W404" s="43">
        <v>0.97</v>
      </c>
      <c r="X404" s="43">
        <v>0.95</v>
      </c>
      <c r="Y404" s="43">
        <v>0.89</v>
      </c>
      <c r="Z404" s="43">
        <v>0.86</v>
      </c>
      <c r="AA404" s="43">
        <v>0.86</v>
      </c>
      <c r="AB404" s="43">
        <v>0.84</v>
      </c>
      <c r="AC404" s="43">
        <v>0.86</v>
      </c>
      <c r="AD404" s="43">
        <v>0.85</v>
      </c>
      <c r="AE404" s="43">
        <v>0.85</v>
      </c>
      <c r="AF404" s="43">
        <v>0.85</v>
      </c>
      <c r="AG404" s="43">
        <v>0.85</v>
      </c>
      <c r="AH404" s="43">
        <v>0.89</v>
      </c>
      <c r="AI404" s="43">
        <v>0.89</v>
      </c>
      <c r="AJ404" s="43">
        <v>0.88</v>
      </c>
      <c r="AK404" s="43">
        <v>0.89</v>
      </c>
      <c r="AL404" s="43">
        <v>0.89</v>
      </c>
      <c r="AM404" s="43">
        <v>0.88</v>
      </c>
      <c r="AN404" s="43">
        <v>0.88</v>
      </c>
      <c r="AO404" s="43">
        <v>0.87</v>
      </c>
      <c r="AP404" s="43">
        <v>0.85</v>
      </c>
      <c r="AQ404" s="43">
        <v>0.85</v>
      </c>
      <c r="AR404" s="43">
        <v>4.67</v>
      </c>
      <c r="AS404" s="43">
        <v>-2.2799999999999998</v>
      </c>
      <c r="AT404" s="43">
        <v>-8.65</v>
      </c>
      <c r="AU404" s="43">
        <v>-18.18</v>
      </c>
      <c r="AV404" s="43">
        <v>-17.420000000000002</v>
      </c>
      <c r="AW404" s="43">
        <v>-27.12</v>
      </c>
      <c r="AX404" s="43">
        <v>-29.89</v>
      </c>
      <c r="AY404" s="43">
        <v>-34.64</v>
      </c>
      <c r="AZ404" s="43">
        <v>-36.590000000000003</v>
      </c>
      <c r="BA404" s="43">
        <v>-35.17</v>
      </c>
      <c r="BB404" s="43">
        <v>-37.130000000000003</v>
      </c>
      <c r="BC404" s="43">
        <v>-38.64</v>
      </c>
      <c r="BD404" s="43">
        <v>-35.61</v>
      </c>
      <c r="BE404" s="43">
        <v>-35.729999999999997</v>
      </c>
      <c r="BF404" s="43">
        <v>-35.61</v>
      </c>
      <c r="BG404" s="43">
        <v>-35.6</v>
      </c>
      <c r="BH404" s="43">
        <v>-35.93</v>
      </c>
      <c r="BI404" s="43">
        <v>-33.33</v>
      </c>
      <c r="BJ404" s="43">
        <v>-33.6</v>
      </c>
      <c r="BK404" s="43">
        <v>-33.729999999999997</v>
      </c>
      <c r="BL404" s="43">
        <v>-32.96</v>
      </c>
      <c r="BM404" s="43">
        <v>-33.33</v>
      </c>
      <c r="BN404" s="43">
        <v>-33.840000000000003</v>
      </c>
      <c r="BO404" s="43">
        <v>-36.35</v>
      </c>
      <c r="BP404" s="43">
        <v>-35.69</v>
      </c>
      <c r="BQ404" s="43">
        <v>-35.979999999999997</v>
      </c>
      <c r="BR404" s="43">
        <v>-37.729999999999997</v>
      </c>
      <c r="BS404" s="43">
        <v>0.81</v>
      </c>
      <c r="BT404" s="47">
        <v>12064417.67939687</v>
      </c>
      <c r="BU404" s="47">
        <v>8433000</v>
      </c>
      <c r="BV404" s="47">
        <v>5439597</v>
      </c>
      <c r="BW404" s="49">
        <v>0.22456884214032771</v>
      </c>
    </row>
    <row r="405" spans="1:75" s="21" customFormat="1" x14ac:dyDescent="0.25">
      <c r="A405" s="43" t="s">
        <v>401</v>
      </c>
      <c r="B405" s="43" t="s">
        <v>106</v>
      </c>
      <c r="C405" s="43" t="s">
        <v>87</v>
      </c>
      <c r="D405" s="43" t="s">
        <v>122</v>
      </c>
      <c r="E405" s="43" t="s">
        <v>398</v>
      </c>
      <c r="F405" s="43" t="s">
        <v>88</v>
      </c>
      <c r="G405" s="44">
        <v>31.250001940255409</v>
      </c>
      <c r="H405" s="44">
        <v>-15.87301977757817</v>
      </c>
      <c r="I405" s="44">
        <v>-15.87301977757817</v>
      </c>
      <c r="J405" s="44" t="s">
        <v>89</v>
      </c>
      <c r="K405" s="44">
        <v>0.95999997854232788</v>
      </c>
      <c r="L405" s="44">
        <v>1.43</v>
      </c>
      <c r="M405" s="44">
        <v>1.2599999904632571</v>
      </c>
      <c r="N405" s="44">
        <v>1.429999947547913</v>
      </c>
      <c r="O405" s="44">
        <v>1.029999971389771</v>
      </c>
      <c r="P405" s="44">
        <v>1.059999942779541</v>
      </c>
      <c r="Q405" s="43">
        <v>1.43</v>
      </c>
      <c r="R405" s="43">
        <v>1.32</v>
      </c>
      <c r="S405" s="43">
        <v>1.22</v>
      </c>
      <c r="T405" s="43">
        <v>1.19</v>
      </c>
      <c r="U405" s="43">
        <v>1.18</v>
      </c>
      <c r="V405" s="43">
        <v>1.1200000000000001</v>
      </c>
      <c r="W405" s="43">
        <v>1.1200000000000001</v>
      </c>
      <c r="X405" s="43">
        <v>1.1200000000000001</v>
      </c>
      <c r="Y405" s="43">
        <v>1.1000000000000001</v>
      </c>
      <c r="Z405" s="43">
        <v>1.08</v>
      </c>
      <c r="AA405" s="43">
        <v>1.08</v>
      </c>
      <c r="AB405" s="43">
        <v>1.0900000000000001</v>
      </c>
      <c r="AC405" s="43">
        <v>1.1000000000000001</v>
      </c>
      <c r="AD405" s="43">
        <v>1.0900000000000001</v>
      </c>
      <c r="AE405" s="43">
        <v>1.08</v>
      </c>
      <c r="AF405" s="43">
        <v>1.07</v>
      </c>
      <c r="AG405" s="43">
        <v>1.08</v>
      </c>
      <c r="AH405" s="43">
        <v>1.1000000000000001</v>
      </c>
      <c r="AI405" s="43">
        <v>1.1200000000000001</v>
      </c>
      <c r="AJ405" s="43">
        <v>1.1299999999999999</v>
      </c>
      <c r="AK405" s="43">
        <v>1.1000000000000001</v>
      </c>
      <c r="AL405" s="43">
        <v>1.08</v>
      </c>
      <c r="AM405" s="43">
        <v>1.07</v>
      </c>
      <c r="AN405" s="43">
        <v>1.08</v>
      </c>
      <c r="AO405" s="43">
        <v>1.07</v>
      </c>
      <c r="AP405" s="43">
        <v>1.07</v>
      </c>
      <c r="AQ405" s="43">
        <v>1.1000000000000001</v>
      </c>
      <c r="AR405" s="43">
        <v>4.75</v>
      </c>
      <c r="AS405" s="43">
        <v>-1.59</v>
      </c>
      <c r="AT405" s="43">
        <v>-5.95</v>
      </c>
      <c r="AU405" s="43">
        <v>-7.54</v>
      </c>
      <c r="AV405" s="43">
        <v>-11.9</v>
      </c>
      <c r="AW405" s="43">
        <v>-11.51</v>
      </c>
      <c r="AX405" s="43">
        <v>-13.1</v>
      </c>
      <c r="AY405" s="43">
        <v>-12.7</v>
      </c>
      <c r="AZ405" s="43">
        <v>-16.670000000000002</v>
      </c>
      <c r="BA405" s="43">
        <v>-14.29</v>
      </c>
      <c r="BB405" s="43">
        <v>-15.87</v>
      </c>
      <c r="BC405" s="43">
        <v>-13.49</v>
      </c>
      <c r="BD405" s="43">
        <v>-13.82</v>
      </c>
      <c r="BE405" s="43">
        <v>-14.68</v>
      </c>
      <c r="BF405" s="43">
        <v>-15.48</v>
      </c>
      <c r="BG405" s="43">
        <v>-16.670000000000002</v>
      </c>
      <c r="BH405" s="43">
        <v>-15.48</v>
      </c>
      <c r="BI405" s="43">
        <v>-13.89</v>
      </c>
      <c r="BJ405" s="43">
        <v>-11.11</v>
      </c>
      <c r="BK405" s="43">
        <v>-12.7</v>
      </c>
      <c r="BL405" s="43">
        <v>-14.81</v>
      </c>
      <c r="BM405" s="43">
        <v>-15.87</v>
      </c>
      <c r="BN405" s="43">
        <v>-15.87</v>
      </c>
      <c r="BO405" s="43">
        <v>-15.61</v>
      </c>
      <c r="BP405" s="43">
        <v>-17.46</v>
      </c>
      <c r="BQ405" s="43">
        <v>-15.87</v>
      </c>
      <c r="BR405" s="43">
        <v>-13.49</v>
      </c>
      <c r="BS405" s="43">
        <v>1.03</v>
      </c>
      <c r="BT405" s="47">
        <v>52592273.601937287</v>
      </c>
      <c r="BU405" s="47">
        <v>58596700</v>
      </c>
      <c r="BV405" s="47">
        <v>32524568</v>
      </c>
      <c r="BW405" s="49">
        <v>6.4694295094096257E-2</v>
      </c>
    </row>
    <row r="406" spans="1:75" s="21" customFormat="1" x14ac:dyDescent="0.25">
      <c r="A406" s="43" t="s">
        <v>402</v>
      </c>
      <c r="B406" s="43" t="s">
        <v>96</v>
      </c>
      <c r="C406" s="43" t="s">
        <v>87</v>
      </c>
      <c r="D406" s="43" t="s">
        <v>98</v>
      </c>
      <c r="E406" s="43" t="s">
        <v>398</v>
      </c>
      <c r="F406" s="43" t="s">
        <v>88</v>
      </c>
      <c r="G406" s="44">
        <v>59.124091910187893</v>
      </c>
      <c r="H406" s="44">
        <v>-18.807342810799661</v>
      </c>
      <c r="I406" s="44">
        <v>-18.807342810799661</v>
      </c>
      <c r="J406" s="44" t="s">
        <v>89</v>
      </c>
      <c r="K406" s="44">
        <v>1.370000004768372</v>
      </c>
      <c r="L406" s="44">
        <v>2.57</v>
      </c>
      <c r="M406" s="44">
        <v>2.1800000667572021</v>
      </c>
      <c r="N406" s="44">
        <v>2.5699999332427979</v>
      </c>
      <c r="O406" s="44">
        <v>1.6000000238418579</v>
      </c>
      <c r="P406" s="44">
        <v>1.7699999809265139</v>
      </c>
      <c r="Q406" s="43">
        <v>2.27</v>
      </c>
      <c r="R406" s="43">
        <v>2.41</v>
      </c>
      <c r="S406" s="43">
        <v>2.5</v>
      </c>
      <c r="T406" s="43">
        <v>2.36</v>
      </c>
      <c r="U406" s="43">
        <v>2.17</v>
      </c>
      <c r="V406" s="43">
        <v>2.14</v>
      </c>
      <c r="W406" s="43">
        <v>2.09</v>
      </c>
      <c r="X406" s="43">
        <v>1.94</v>
      </c>
      <c r="Y406" s="43">
        <v>1.91</v>
      </c>
      <c r="Z406" s="43">
        <v>1.96</v>
      </c>
      <c r="AA406" s="43">
        <v>1.95</v>
      </c>
      <c r="AB406" s="43">
        <v>1.91</v>
      </c>
      <c r="AC406" s="43">
        <v>1.9</v>
      </c>
      <c r="AD406" s="43">
        <v>1.81</v>
      </c>
      <c r="AE406" s="43">
        <v>1.75</v>
      </c>
      <c r="AF406" s="43">
        <v>1.76</v>
      </c>
      <c r="AG406" s="43">
        <v>1.72</v>
      </c>
      <c r="AH406" s="43">
        <v>1.77</v>
      </c>
      <c r="AI406" s="43">
        <v>1.77</v>
      </c>
      <c r="AJ406" s="43">
        <v>1.72</v>
      </c>
      <c r="AK406" s="43">
        <v>1.69</v>
      </c>
      <c r="AL406" s="43">
        <v>1.67</v>
      </c>
      <c r="AM406" s="43">
        <v>1.67</v>
      </c>
      <c r="AN406" s="43">
        <v>1.69</v>
      </c>
      <c r="AO406" s="43">
        <v>1.76</v>
      </c>
      <c r="AP406" s="43">
        <v>1.77</v>
      </c>
      <c r="AQ406" s="43">
        <v>1.79</v>
      </c>
      <c r="AR406" s="43">
        <v>0.46</v>
      </c>
      <c r="AS406" s="43">
        <v>2.75</v>
      </c>
      <c r="AT406" s="43">
        <v>0.46</v>
      </c>
      <c r="AU406" s="43">
        <v>-1.83</v>
      </c>
      <c r="AV406" s="43">
        <v>-3.22</v>
      </c>
      <c r="AW406" s="43">
        <v>-5.05</v>
      </c>
      <c r="AX406" s="43">
        <v>-11.24</v>
      </c>
      <c r="AY406" s="43">
        <v>-14.45</v>
      </c>
      <c r="AZ406" s="43">
        <v>-15.14</v>
      </c>
      <c r="BA406" s="43">
        <v>-11.93</v>
      </c>
      <c r="BB406" s="43">
        <v>-13.07</v>
      </c>
      <c r="BC406" s="43">
        <v>-15.14</v>
      </c>
      <c r="BD406" s="43">
        <v>-18.350000000000001</v>
      </c>
      <c r="BE406" s="43">
        <v>-19.72</v>
      </c>
      <c r="BF406" s="43">
        <v>-20.18</v>
      </c>
      <c r="BG406" s="43">
        <v>-22.02</v>
      </c>
      <c r="BH406" s="43">
        <v>-22.94</v>
      </c>
      <c r="BI406" s="43">
        <v>-20.18</v>
      </c>
      <c r="BJ406" s="43">
        <v>-21.27</v>
      </c>
      <c r="BK406" s="43">
        <v>-23.17</v>
      </c>
      <c r="BL406" s="43">
        <v>-24.78</v>
      </c>
      <c r="BM406" s="43">
        <v>-24.58</v>
      </c>
      <c r="BN406" s="43">
        <v>-24.77</v>
      </c>
      <c r="BO406" s="43">
        <v>-23.17</v>
      </c>
      <c r="BP406" s="43">
        <v>-19.95</v>
      </c>
      <c r="BQ406" s="43">
        <v>-18.809999999999999</v>
      </c>
      <c r="BR406" s="43">
        <v>-18.350000000000001</v>
      </c>
      <c r="BS406" s="43">
        <v>1.82</v>
      </c>
      <c r="BT406" s="47">
        <v>20892793.639791012</v>
      </c>
      <c r="BU406" s="47">
        <v>37315500</v>
      </c>
      <c r="BV406" s="47">
        <v>5577897</v>
      </c>
      <c r="BW406" s="49">
        <v>3.1421878173799191E-2</v>
      </c>
    </row>
    <row r="407" spans="1:75" s="21" customFormat="1" x14ac:dyDescent="0.25">
      <c r="A407" s="43" t="s">
        <v>403</v>
      </c>
      <c r="B407" s="43" t="s">
        <v>118</v>
      </c>
      <c r="C407" s="43" t="s">
        <v>87</v>
      </c>
      <c r="D407" s="43" t="s">
        <v>109</v>
      </c>
      <c r="E407" s="43" t="s">
        <v>398</v>
      </c>
      <c r="F407" s="43" t="s">
        <v>88</v>
      </c>
      <c r="G407" s="44">
        <v>77.714279719761436</v>
      </c>
      <c r="H407" s="44">
        <v>-18.006429635660371</v>
      </c>
      <c r="I407" s="44">
        <v>-18.006429635660371</v>
      </c>
      <c r="J407" s="44" t="s">
        <v>89</v>
      </c>
      <c r="K407" s="44">
        <v>3.5</v>
      </c>
      <c r="L407" s="44">
        <v>8.4499999999999993</v>
      </c>
      <c r="M407" s="44">
        <v>6.2199997901916504</v>
      </c>
      <c r="N407" s="44">
        <v>8.4499998092651367</v>
      </c>
      <c r="O407" s="44">
        <v>4.9099998474121094</v>
      </c>
      <c r="P407" s="44">
        <v>5.0999999046325684</v>
      </c>
      <c r="Q407" s="43">
        <v>6.98</v>
      </c>
      <c r="R407" s="43">
        <v>7.14</v>
      </c>
      <c r="S407" s="43">
        <v>7.25</v>
      </c>
      <c r="T407" s="43">
        <v>8.33</v>
      </c>
      <c r="U407" s="43">
        <v>8.4499999999999993</v>
      </c>
      <c r="V407" s="43">
        <v>6.95</v>
      </c>
      <c r="W407" s="43">
        <v>7.38</v>
      </c>
      <c r="X407" s="43">
        <v>7.3</v>
      </c>
      <c r="Y407" s="43">
        <v>6.18</v>
      </c>
      <c r="Z407" s="43">
        <v>6.08</v>
      </c>
      <c r="AA407" s="43">
        <v>6.15</v>
      </c>
      <c r="AB407" s="43">
        <v>6.17</v>
      </c>
      <c r="AC407" s="43">
        <v>5.66</v>
      </c>
      <c r="AD407" s="43">
        <v>5.53</v>
      </c>
      <c r="AE407" s="43">
        <v>5.3</v>
      </c>
      <c r="AF407" s="43">
        <v>5.38</v>
      </c>
      <c r="AG407" s="43">
        <v>5.4</v>
      </c>
      <c r="AH407" s="43">
        <v>5.59</v>
      </c>
      <c r="AI407" s="43">
        <v>5.83</v>
      </c>
      <c r="AJ407" s="43">
        <v>5.48</v>
      </c>
      <c r="AK407" s="43">
        <v>5.23</v>
      </c>
      <c r="AL407" s="43">
        <v>5.45</v>
      </c>
      <c r="AM407" s="43">
        <v>5.29</v>
      </c>
      <c r="AN407" s="43">
        <v>5.22</v>
      </c>
      <c r="AO407" s="43">
        <v>5.15</v>
      </c>
      <c r="AP407" s="43">
        <v>5.18</v>
      </c>
      <c r="AQ407" s="43">
        <v>5.42</v>
      </c>
      <c r="AR407" s="43">
        <v>12.22</v>
      </c>
      <c r="AS407" s="43">
        <v>2.41</v>
      </c>
      <c r="AT407" s="43">
        <v>10.130000000000001</v>
      </c>
      <c r="AU407" s="43">
        <v>29.1</v>
      </c>
      <c r="AV407" s="43">
        <v>9.81</v>
      </c>
      <c r="AW407" s="43">
        <v>9.49</v>
      </c>
      <c r="AX407" s="43">
        <v>16.239999999999998</v>
      </c>
      <c r="AY407" s="43">
        <v>-3.94</v>
      </c>
      <c r="AZ407" s="43">
        <v>-4.34</v>
      </c>
      <c r="BA407" s="43">
        <v>-3.38</v>
      </c>
      <c r="BB407" s="43">
        <v>-1.1299999999999999</v>
      </c>
      <c r="BC407" s="43">
        <v>-9.9700000000000006</v>
      </c>
      <c r="BD407" s="43">
        <v>-11.9</v>
      </c>
      <c r="BE407" s="43">
        <v>-14.95</v>
      </c>
      <c r="BF407" s="43">
        <v>-15.76</v>
      </c>
      <c r="BG407" s="43">
        <v>-13.75</v>
      </c>
      <c r="BH407" s="43">
        <v>-14.79</v>
      </c>
      <c r="BI407" s="43">
        <v>-12.22</v>
      </c>
      <c r="BJ407" s="43">
        <v>-12.86</v>
      </c>
      <c r="BK407" s="43">
        <v>-16.88</v>
      </c>
      <c r="BL407" s="43">
        <v>-16.16</v>
      </c>
      <c r="BM407" s="43">
        <v>-14.79</v>
      </c>
      <c r="BN407" s="43">
        <v>-16.399999999999999</v>
      </c>
      <c r="BO407" s="43">
        <v>-17.850000000000001</v>
      </c>
      <c r="BP407" s="43">
        <v>-17.77</v>
      </c>
      <c r="BQ407" s="43">
        <v>-18.010000000000002</v>
      </c>
      <c r="BR407" s="43">
        <v>-18.489999999999998</v>
      </c>
      <c r="BS407" s="43">
        <v>5.74</v>
      </c>
      <c r="BT407" s="47">
        <v>74210195.496797562</v>
      </c>
      <c r="BU407" s="47">
        <v>50909900</v>
      </c>
      <c r="BV407" s="47">
        <v>6467969</v>
      </c>
      <c r="BW407" s="49">
        <v>0.1183805921147736</v>
      </c>
    </row>
    <row r="408" spans="1:75" s="21" customFormat="1" x14ac:dyDescent="0.25">
      <c r="A408" s="43" t="s">
        <v>404</v>
      </c>
      <c r="B408" s="43" t="s">
        <v>106</v>
      </c>
      <c r="C408" s="43" t="s">
        <v>87</v>
      </c>
      <c r="D408" s="43" t="s">
        <v>98</v>
      </c>
      <c r="E408" s="43" t="s">
        <v>405</v>
      </c>
      <c r="F408" s="43" t="s">
        <v>88</v>
      </c>
      <c r="G408" s="44">
        <v>21.11959075828236</v>
      </c>
      <c r="H408" s="44">
        <v>-6.7827138342768194</v>
      </c>
      <c r="I408" s="44">
        <v>-6.7827138342768194</v>
      </c>
      <c r="J408" s="44" t="s">
        <v>89</v>
      </c>
      <c r="K408" s="44">
        <v>27.510000228881839</v>
      </c>
      <c r="L408" s="44">
        <v>28.13</v>
      </c>
      <c r="M408" s="44">
        <v>33.319999694824219</v>
      </c>
      <c r="N408" s="44">
        <v>35.5</v>
      </c>
      <c r="O408" s="44">
        <v>30.14999961853027</v>
      </c>
      <c r="P408" s="44">
        <v>31.059999465942379</v>
      </c>
      <c r="Q408" s="43">
        <v>34.229999999999997</v>
      </c>
      <c r="R408" s="43">
        <v>35.5</v>
      </c>
      <c r="S408" s="43">
        <v>33.89</v>
      </c>
      <c r="T408" s="43">
        <v>31.8</v>
      </c>
      <c r="U408" s="43">
        <v>31.16</v>
      </c>
      <c r="V408" s="43">
        <v>31.04</v>
      </c>
      <c r="W408" s="43">
        <v>31.05</v>
      </c>
      <c r="X408" s="43">
        <v>31.01</v>
      </c>
      <c r="Y408" s="43">
        <v>31.08</v>
      </c>
      <c r="Z408" s="43">
        <v>30.99</v>
      </c>
      <c r="AA408" s="43">
        <v>30.71</v>
      </c>
      <c r="AB408" s="43">
        <v>30.77</v>
      </c>
      <c r="AC408" s="43">
        <v>30.7</v>
      </c>
      <c r="AD408" s="43">
        <v>30.6</v>
      </c>
      <c r="AE408" s="43">
        <v>30.58</v>
      </c>
      <c r="AF408" s="43">
        <v>30.56</v>
      </c>
      <c r="AG408" s="43">
        <v>30.58</v>
      </c>
      <c r="AH408" s="43">
        <v>30.67</v>
      </c>
      <c r="AI408" s="43">
        <v>30.81</v>
      </c>
      <c r="AJ408" s="43">
        <v>30.54</v>
      </c>
      <c r="AK408" s="43">
        <v>30.59</v>
      </c>
      <c r="AL408" s="43">
        <v>30.59</v>
      </c>
      <c r="AM408" s="43">
        <v>30.59</v>
      </c>
      <c r="AN408" s="43">
        <v>31.08</v>
      </c>
      <c r="AO408" s="43">
        <v>30.96</v>
      </c>
      <c r="AP408" s="43">
        <v>30.93</v>
      </c>
      <c r="AQ408" s="43">
        <v>31.33</v>
      </c>
      <c r="AR408" s="43">
        <v>2.4</v>
      </c>
      <c r="AS408" s="43">
        <v>2.46</v>
      </c>
      <c r="AT408" s="43">
        <v>-5.01</v>
      </c>
      <c r="AU408" s="43">
        <v>-6.79</v>
      </c>
      <c r="AV408" s="43">
        <v>-7.25</v>
      </c>
      <c r="AW408" s="43">
        <v>-7.05</v>
      </c>
      <c r="AX408" s="43">
        <v>-7.26</v>
      </c>
      <c r="AY408" s="43">
        <v>-7.56</v>
      </c>
      <c r="AZ408" s="43">
        <v>-8.0299999999999994</v>
      </c>
      <c r="BA408" s="43">
        <v>-8.3699999999999992</v>
      </c>
      <c r="BB408" s="43">
        <v>-8.16</v>
      </c>
      <c r="BC408" s="43">
        <v>-8.0299999999999994</v>
      </c>
      <c r="BD408" s="43">
        <v>-8.35</v>
      </c>
      <c r="BE408" s="43">
        <v>-8.6999999999999993</v>
      </c>
      <c r="BF408" s="43">
        <v>-8.4600000000000009</v>
      </c>
      <c r="BG408" s="43">
        <v>-8.4600000000000009</v>
      </c>
      <c r="BH408" s="43">
        <v>-8.3000000000000007</v>
      </c>
      <c r="BI408" s="43">
        <v>-8.1300000000000008</v>
      </c>
      <c r="BJ408" s="43">
        <v>-8.49</v>
      </c>
      <c r="BK408" s="43">
        <v>-8.84</v>
      </c>
      <c r="BL408" s="43">
        <v>-8.34</v>
      </c>
      <c r="BM408" s="43">
        <v>-8.4600000000000009</v>
      </c>
      <c r="BN408" s="43">
        <v>-8.4600000000000009</v>
      </c>
      <c r="BO408" s="43">
        <v>-7.71</v>
      </c>
      <c r="BP408" s="43">
        <v>-7.44</v>
      </c>
      <c r="BQ408" s="43">
        <v>-7.29</v>
      </c>
      <c r="BR408" s="43">
        <v>-6.81</v>
      </c>
      <c r="BS408" s="43">
        <v>30.15</v>
      </c>
      <c r="BT408" s="47">
        <v>2725965685.7530522</v>
      </c>
      <c r="BU408" s="47">
        <v>1337300</v>
      </c>
      <c r="BV408" s="47">
        <v>25085872</v>
      </c>
      <c r="BW408" s="49">
        <v>2.1092071266248989E-2</v>
      </c>
    </row>
    <row r="409" spans="1:75" s="21" customFormat="1" x14ac:dyDescent="0.25">
      <c r="A409" s="43" t="s">
        <v>406</v>
      </c>
      <c r="B409" s="43" t="s">
        <v>106</v>
      </c>
      <c r="C409" s="43" t="s">
        <v>87</v>
      </c>
      <c r="D409" s="43" t="s">
        <v>98</v>
      </c>
      <c r="E409" s="43" t="s">
        <v>405</v>
      </c>
      <c r="F409" s="43" t="s">
        <v>88</v>
      </c>
      <c r="G409" s="44">
        <v>22.065716663823551</v>
      </c>
      <c r="H409" s="44">
        <v>-22.692305223476161</v>
      </c>
      <c r="I409" s="44">
        <v>-22.692305223476161</v>
      </c>
      <c r="J409" s="44" t="s">
        <v>89</v>
      </c>
      <c r="K409" s="44">
        <v>2.130000114440918</v>
      </c>
      <c r="L409" s="44">
        <v>2.37</v>
      </c>
      <c r="M409" s="44">
        <v>2.5999999046325679</v>
      </c>
      <c r="N409" s="44">
        <v>2.6099998950958252</v>
      </c>
      <c r="O409" s="44">
        <v>1.860000014305115</v>
      </c>
      <c r="P409" s="44">
        <v>2.0099999904632568</v>
      </c>
      <c r="Q409" s="43">
        <v>2.61</v>
      </c>
      <c r="R409" s="43">
        <v>2.61</v>
      </c>
      <c r="S409" s="43">
        <v>2.4</v>
      </c>
      <c r="T409" s="43">
        <v>2.3199999999999998</v>
      </c>
      <c r="U409" s="43">
        <v>2.39</v>
      </c>
      <c r="V409" s="43">
        <v>2.3199999999999998</v>
      </c>
      <c r="W409" s="43">
        <v>2.29</v>
      </c>
      <c r="X409" s="43">
        <v>2.29</v>
      </c>
      <c r="Y409" s="43">
        <v>2.27</v>
      </c>
      <c r="Z409" s="43">
        <v>2.16</v>
      </c>
      <c r="AA409" s="43">
        <v>2.15</v>
      </c>
      <c r="AB409" s="43">
        <v>2.14</v>
      </c>
      <c r="AC409" s="43">
        <v>2.11</v>
      </c>
      <c r="AD409" s="43">
        <v>2.1</v>
      </c>
      <c r="AE409" s="43">
        <v>2.08</v>
      </c>
      <c r="AF409" s="43">
        <v>2.1</v>
      </c>
      <c r="AG409" s="43">
        <v>2.13</v>
      </c>
      <c r="AH409" s="43">
        <v>2.12</v>
      </c>
      <c r="AI409" s="43">
        <v>2.13</v>
      </c>
      <c r="AJ409" s="43">
        <v>2.14</v>
      </c>
      <c r="AK409" s="43">
        <v>2.09</v>
      </c>
      <c r="AL409" s="43">
        <v>2.0499999999999998</v>
      </c>
      <c r="AM409" s="43">
        <v>1.98</v>
      </c>
      <c r="AN409" s="43">
        <v>1.96</v>
      </c>
      <c r="AO409" s="43">
        <v>1.96</v>
      </c>
      <c r="AP409" s="43">
        <v>1.95</v>
      </c>
      <c r="AQ409" s="43">
        <v>2.02</v>
      </c>
      <c r="AR409" s="43">
        <v>0.19</v>
      </c>
      <c r="AS409" s="43">
        <v>-9.6199999999999992</v>
      </c>
      <c r="AT409" s="43">
        <v>-13.85</v>
      </c>
      <c r="AU409" s="43">
        <v>-13.07</v>
      </c>
      <c r="AV409" s="43">
        <v>-11.15</v>
      </c>
      <c r="AW409" s="43">
        <v>-12.69</v>
      </c>
      <c r="AX409" s="43">
        <v>-12.31</v>
      </c>
      <c r="AY409" s="43">
        <v>-13.08</v>
      </c>
      <c r="AZ409" s="43">
        <v>-17.5</v>
      </c>
      <c r="BA409" s="43">
        <v>-19.23</v>
      </c>
      <c r="BB409" s="43">
        <v>-17.7</v>
      </c>
      <c r="BC409" s="43">
        <v>-18.649999999999999</v>
      </c>
      <c r="BD409" s="43">
        <v>-19.23</v>
      </c>
      <c r="BE409" s="43">
        <v>-21.53</v>
      </c>
      <c r="BF409" s="43">
        <v>-21.15</v>
      </c>
      <c r="BG409" s="43">
        <v>-19.23</v>
      </c>
      <c r="BH409" s="43">
        <v>-19.23</v>
      </c>
      <c r="BI409" s="43">
        <v>-18.46</v>
      </c>
      <c r="BJ409" s="43">
        <v>-18.079999999999998</v>
      </c>
      <c r="BK409" s="43">
        <v>-20.190000000000001</v>
      </c>
      <c r="BL409" s="43">
        <v>-21.54</v>
      </c>
      <c r="BM409" s="43">
        <v>-24.62</v>
      </c>
      <c r="BN409" s="43">
        <v>-26.15</v>
      </c>
      <c r="BO409" s="43">
        <v>-24.62</v>
      </c>
      <c r="BP409" s="43">
        <v>-25.77</v>
      </c>
      <c r="BQ409" s="43">
        <v>-25</v>
      </c>
      <c r="BR409" s="43">
        <v>-22.88</v>
      </c>
      <c r="BS409" s="43">
        <v>2.1</v>
      </c>
      <c r="BT409" s="47">
        <v>14018081.48581982</v>
      </c>
      <c r="BU409" s="47">
        <v>5407900</v>
      </c>
      <c r="BV409" s="47">
        <v>4976256</v>
      </c>
      <c r="BW409" s="49">
        <v>0.1236485823880443</v>
      </c>
    </row>
    <row r="410" spans="1:75" s="21" customFormat="1" x14ac:dyDescent="0.25">
      <c r="A410" s="43" t="s">
        <v>407</v>
      </c>
      <c r="B410" s="43" t="s">
        <v>96</v>
      </c>
      <c r="C410" s="43" t="s">
        <v>124</v>
      </c>
      <c r="D410" s="43" t="s">
        <v>78</v>
      </c>
      <c r="E410" s="43" t="s">
        <v>405</v>
      </c>
      <c r="F410" s="43" t="s">
        <v>88</v>
      </c>
      <c r="G410" s="44">
        <v>26.223777185658641</v>
      </c>
      <c r="H410" s="44">
        <v>-23.268696359533109</v>
      </c>
      <c r="I410" s="44">
        <v>-23.268696359533109</v>
      </c>
      <c r="J410" s="44" t="s">
        <v>89</v>
      </c>
      <c r="K410" s="44">
        <v>2.8599998950958252</v>
      </c>
      <c r="L410" s="44">
        <v>2.91</v>
      </c>
      <c r="M410" s="44">
        <v>3.6099998950958252</v>
      </c>
      <c r="N410" s="44">
        <v>3.6700000762939449</v>
      </c>
      <c r="O410" s="44">
        <v>2.5099999904632568</v>
      </c>
      <c r="P410" s="44">
        <v>2.7699999809265141</v>
      </c>
      <c r="Q410" s="43">
        <v>3.67</v>
      </c>
      <c r="R410" s="43">
        <v>3.28</v>
      </c>
      <c r="S410" s="43">
        <v>2.96</v>
      </c>
      <c r="T410" s="43">
        <v>2.83</v>
      </c>
      <c r="U410" s="43">
        <v>2.84</v>
      </c>
      <c r="V410" s="43">
        <v>2.7</v>
      </c>
      <c r="W410" s="43">
        <v>2.72</v>
      </c>
      <c r="X410" s="43">
        <v>2.74</v>
      </c>
      <c r="Y410" s="43">
        <v>2.75</v>
      </c>
      <c r="Z410" s="43">
        <v>2.73</v>
      </c>
      <c r="AA410" s="43">
        <v>2.68</v>
      </c>
      <c r="AB410" s="43">
        <v>2.68</v>
      </c>
      <c r="AC410" s="43">
        <v>2.7</v>
      </c>
      <c r="AD410" s="43">
        <v>2.69</v>
      </c>
      <c r="AE410" s="43">
        <v>2.66</v>
      </c>
      <c r="AF410" s="43">
        <v>2.63</v>
      </c>
      <c r="AG410" s="43">
        <v>2.69</v>
      </c>
      <c r="AH410" s="43">
        <v>2.69</v>
      </c>
      <c r="AI410" s="43">
        <v>2.69</v>
      </c>
      <c r="AJ410" s="43">
        <v>2.73</v>
      </c>
      <c r="AK410" s="43">
        <v>2.73</v>
      </c>
      <c r="AL410" s="43">
        <v>2.7</v>
      </c>
      <c r="AM410" s="43">
        <v>2.66</v>
      </c>
      <c r="AN410" s="43">
        <v>2.66</v>
      </c>
      <c r="AO410" s="43">
        <v>2.68</v>
      </c>
      <c r="AP410" s="43">
        <v>2.85</v>
      </c>
      <c r="AQ410" s="43">
        <v>2.83</v>
      </c>
      <c r="AR410" s="43">
        <v>-9.9700000000000006</v>
      </c>
      <c r="AS410" s="43">
        <v>-16.899999999999999</v>
      </c>
      <c r="AT410" s="43">
        <v>-25.21</v>
      </c>
      <c r="AU410" s="43">
        <v>-22.58</v>
      </c>
      <c r="AV410" s="43">
        <v>-27.12</v>
      </c>
      <c r="AW410" s="43">
        <v>-25.89</v>
      </c>
      <c r="AX410" s="43">
        <v>-26.87</v>
      </c>
      <c r="AY410" s="43">
        <v>-24.38</v>
      </c>
      <c r="AZ410" s="43">
        <v>-24.38</v>
      </c>
      <c r="BA410" s="43">
        <v>-25.76</v>
      </c>
      <c r="BB410" s="43">
        <v>-26.73</v>
      </c>
      <c r="BC410" s="43">
        <v>-26.37</v>
      </c>
      <c r="BD410" s="43">
        <v>-25.21</v>
      </c>
      <c r="BE410" s="43">
        <v>-26.87</v>
      </c>
      <c r="BF410" s="43">
        <v>-27.15</v>
      </c>
      <c r="BG410" s="43">
        <v>-27.28</v>
      </c>
      <c r="BH410" s="43">
        <v>-25.76</v>
      </c>
      <c r="BI410" s="43">
        <v>-25.63</v>
      </c>
      <c r="BJ410" s="43">
        <v>-25.62</v>
      </c>
      <c r="BK410" s="43">
        <v>-24.65</v>
      </c>
      <c r="BL410" s="43">
        <v>-25.35</v>
      </c>
      <c r="BM410" s="43">
        <v>-27.15</v>
      </c>
      <c r="BN410" s="43">
        <v>-26.45</v>
      </c>
      <c r="BO410" s="43">
        <v>-26.59</v>
      </c>
      <c r="BP410" s="43">
        <v>-26.18</v>
      </c>
      <c r="BQ410" s="43">
        <v>-23.13</v>
      </c>
      <c r="BR410" s="43">
        <v>-21.88</v>
      </c>
      <c r="BS410" s="43">
        <v>2.57</v>
      </c>
      <c r="BT410" s="47">
        <v>403511348.27423102</v>
      </c>
      <c r="BU410" s="47">
        <v>20737600</v>
      </c>
      <c r="BV410" s="47">
        <v>23700099</v>
      </c>
      <c r="BW410" s="49">
        <v>4.5282047134064717E-2</v>
      </c>
    </row>
    <row r="411" spans="1:75" s="21" customFormat="1" x14ac:dyDescent="0.25">
      <c r="A411" s="43" t="s">
        <v>408</v>
      </c>
      <c r="B411" s="43" t="s">
        <v>106</v>
      </c>
      <c r="C411" s="43" t="s">
        <v>87</v>
      </c>
      <c r="D411" s="43" t="s">
        <v>98</v>
      </c>
      <c r="E411" s="43" t="s">
        <v>405</v>
      </c>
      <c r="F411" s="43" t="s">
        <v>88</v>
      </c>
      <c r="G411" s="44">
        <v>26.24999692663555</v>
      </c>
      <c r="H411" s="44">
        <v>-13.366335815640589</v>
      </c>
      <c r="I411" s="44">
        <v>-13.366335815640589</v>
      </c>
      <c r="J411" s="44" t="s">
        <v>89</v>
      </c>
      <c r="K411" s="44">
        <v>1.6000000238418579</v>
      </c>
      <c r="L411" s="44">
        <v>1.66</v>
      </c>
      <c r="M411" s="44">
        <v>2.0199999809265141</v>
      </c>
      <c r="N411" s="44">
        <v>2.160000085830688</v>
      </c>
      <c r="O411" s="44">
        <v>1.6599999666213989</v>
      </c>
      <c r="P411" s="44">
        <v>1.75</v>
      </c>
      <c r="Q411" s="43">
        <v>2.16</v>
      </c>
      <c r="R411" s="43">
        <v>2</v>
      </c>
      <c r="S411" s="43">
        <v>1.93</v>
      </c>
      <c r="T411" s="43">
        <v>2.04</v>
      </c>
      <c r="U411" s="43">
        <v>2.12</v>
      </c>
      <c r="V411" s="43">
        <v>2.04</v>
      </c>
      <c r="W411" s="43">
        <v>1.86</v>
      </c>
      <c r="X411" s="43">
        <v>1.85</v>
      </c>
      <c r="Y411" s="43">
        <v>1.83</v>
      </c>
      <c r="Z411" s="43">
        <v>1.86</v>
      </c>
      <c r="AA411" s="43">
        <v>1.86</v>
      </c>
      <c r="AB411" s="43">
        <v>1.78</v>
      </c>
      <c r="AC411" s="43">
        <v>1.75</v>
      </c>
      <c r="AD411" s="43">
        <v>1.72</v>
      </c>
      <c r="AE411" s="43">
        <v>1.73</v>
      </c>
      <c r="AF411" s="43">
        <v>1.74</v>
      </c>
      <c r="AG411" s="43">
        <v>1.77</v>
      </c>
      <c r="AH411" s="43">
        <v>1.73</v>
      </c>
      <c r="AI411" s="43">
        <v>1.73</v>
      </c>
      <c r="AJ411" s="43">
        <v>1.7</v>
      </c>
      <c r="AK411" s="43">
        <v>1.71</v>
      </c>
      <c r="AL411" s="43">
        <v>1.71</v>
      </c>
      <c r="AM411" s="43">
        <v>1.7</v>
      </c>
      <c r="AN411" s="43">
        <v>1.7</v>
      </c>
      <c r="AO411" s="43">
        <v>1.71</v>
      </c>
      <c r="AP411" s="43">
        <v>1.74</v>
      </c>
      <c r="AQ411" s="43">
        <v>1.76</v>
      </c>
      <c r="AR411" s="43">
        <v>-1.58</v>
      </c>
      <c r="AS411" s="43">
        <v>-3.47</v>
      </c>
      <c r="AT411" s="43">
        <v>-7.18</v>
      </c>
      <c r="AU411" s="43">
        <v>-1.49</v>
      </c>
      <c r="AV411" s="43">
        <v>0.49</v>
      </c>
      <c r="AW411" s="43">
        <v>-8.91</v>
      </c>
      <c r="AX411" s="43">
        <v>-9.9499999999999993</v>
      </c>
      <c r="AY411" s="43">
        <v>-10.89</v>
      </c>
      <c r="AZ411" s="43">
        <v>-11.38</v>
      </c>
      <c r="BA411" s="43">
        <v>-7.93</v>
      </c>
      <c r="BB411" s="43">
        <v>-12.87</v>
      </c>
      <c r="BC411" s="43">
        <v>-12.87</v>
      </c>
      <c r="BD411" s="43">
        <v>-16.239999999999998</v>
      </c>
      <c r="BE411" s="43">
        <v>-14.85</v>
      </c>
      <c r="BF411" s="43">
        <v>-14.85</v>
      </c>
      <c r="BG411" s="43">
        <v>-13.86</v>
      </c>
      <c r="BH411" s="43">
        <v>-14.36</v>
      </c>
      <c r="BI411" s="43">
        <v>-15.34</v>
      </c>
      <c r="BJ411" s="43">
        <v>-16.09</v>
      </c>
      <c r="BK411" s="43">
        <v>-16.34</v>
      </c>
      <c r="BL411" s="43">
        <v>-15.59</v>
      </c>
      <c r="BM411" s="43">
        <v>-16.71</v>
      </c>
      <c r="BN411" s="43">
        <v>-16.77</v>
      </c>
      <c r="BO411" s="43">
        <v>-16.34</v>
      </c>
      <c r="BP411" s="43">
        <v>-16.18</v>
      </c>
      <c r="BQ411" s="43">
        <v>-14.85</v>
      </c>
      <c r="BR411" s="43">
        <v>-13.86</v>
      </c>
      <c r="BS411" s="43">
        <v>1.74</v>
      </c>
      <c r="BT411" s="47">
        <v>161738360.39281461</v>
      </c>
      <c r="BU411" s="47">
        <v>25288400</v>
      </c>
      <c r="BV411" s="47">
        <v>25886939</v>
      </c>
      <c r="BW411" s="49">
        <v>1.679128613854268E-2</v>
      </c>
    </row>
    <row r="412" spans="1:75" s="21" customFormat="1" x14ac:dyDescent="0.25">
      <c r="A412" s="43" t="s">
        <v>399</v>
      </c>
      <c r="B412" s="43" t="s">
        <v>106</v>
      </c>
      <c r="C412" s="43" t="s">
        <v>87</v>
      </c>
      <c r="D412" s="43" t="s">
        <v>109</v>
      </c>
      <c r="E412" s="43" t="s">
        <v>405</v>
      </c>
      <c r="F412" s="43" t="s">
        <v>88</v>
      </c>
      <c r="G412" s="44">
        <v>36.461547208255887</v>
      </c>
      <c r="H412" s="44">
        <v>-4.8478062299418108</v>
      </c>
      <c r="I412" s="44">
        <v>-4.8478062299418108</v>
      </c>
      <c r="J412" s="44" t="s">
        <v>81</v>
      </c>
      <c r="K412" s="44">
        <v>0.64999997615814209</v>
      </c>
      <c r="L412" s="44">
        <v>0.75</v>
      </c>
      <c r="M412" s="44">
        <v>0.88700002431869507</v>
      </c>
      <c r="N412" s="44">
        <v>1.110000014305115</v>
      </c>
      <c r="O412" s="44">
        <v>0.78200000524520874</v>
      </c>
      <c r="P412" s="44">
        <v>0.84399998188018799</v>
      </c>
      <c r="Q412" s="43">
        <v>0.89</v>
      </c>
      <c r="R412" s="43">
        <v>0.88</v>
      </c>
      <c r="S412" s="43">
        <v>0.85</v>
      </c>
      <c r="T412" s="43">
        <v>0.97</v>
      </c>
      <c r="U412" s="43">
        <v>1</v>
      </c>
      <c r="V412" s="43">
        <v>1.08</v>
      </c>
      <c r="W412" s="43">
        <v>1.1100000000000001</v>
      </c>
      <c r="X412" s="43">
        <v>1.02</v>
      </c>
      <c r="Y412" s="43">
        <v>1.01</v>
      </c>
      <c r="Z412" s="43">
        <v>0.94</v>
      </c>
      <c r="AA412" s="43">
        <v>0.97</v>
      </c>
      <c r="AB412" s="43">
        <v>0.94</v>
      </c>
      <c r="AC412" s="43">
        <v>0.94</v>
      </c>
      <c r="AD412" s="43">
        <v>0.94</v>
      </c>
      <c r="AE412" s="43">
        <v>0.94</v>
      </c>
      <c r="AF412" s="43">
        <v>0.93</v>
      </c>
      <c r="AG412" s="43">
        <v>0.92</v>
      </c>
      <c r="AH412" s="43">
        <v>0.99</v>
      </c>
      <c r="AI412" s="43">
        <v>1.01</v>
      </c>
      <c r="AJ412" s="43">
        <v>0.97</v>
      </c>
      <c r="AK412" s="43">
        <v>0.91</v>
      </c>
      <c r="AL412" s="43">
        <v>0.89</v>
      </c>
      <c r="AM412" s="43">
        <v>0.93</v>
      </c>
      <c r="AN412" s="43">
        <v>0.96</v>
      </c>
      <c r="AO412" s="43">
        <v>0.94</v>
      </c>
      <c r="AP412" s="43">
        <v>0.92</v>
      </c>
      <c r="AQ412" s="43">
        <v>0.93</v>
      </c>
      <c r="AR412" s="43">
        <v>-0.24</v>
      </c>
      <c r="AS412" s="43">
        <v>-2.0699999999999998</v>
      </c>
      <c r="AT412" s="43">
        <v>-5.54</v>
      </c>
      <c r="AU412" s="43">
        <v>7.79</v>
      </c>
      <c r="AV412" s="43">
        <v>11.72</v>
      </c>
      <c r="AW412" s="43">
        <v>20.63</v>
      </c>
      <c r="AX412" s="43">
        <v>14.44</v>
      </c>
      <c r="AY412" s="43">
        <v>12.56</v>
      </c>
      <c r="AZ412" s="43">
        <v>4.8099999999999996</v>
      </c>
      <c r="BA412" s="43">
        <v>2.19</v>
      </c>
      <c r="BB412" s="43">
        <v>3.79</v>
      </c>
      <c r="BC412" s="43">
        <v>3.37</v>
      </c>
      <c r="BD412" s="43">
        <v>3.36</v>
      </c>
      <c r="BE412" s="43">
        <v>5.5</v>
      </c>
      <c r="BF412" s="43">
        <v>1.35</v>
      </c>
      <c r="BG412" s="43">
        <v>4.05</v>
      </c>
      <c r="BH412" s="43">
        <v>1.8</v>
      </c>
      <c r="BI412" s="43">
        <v>9.75</v>
      </c>
      <c r="BJ412" s="43">
        <v>8.23</v>
      </c>
      <c r="BK412" s="43">
        <v>1.48</v>
      </c>
      <c r="BL412" s="43">
        <v>-1.49</v>
      </c>
      <c r="BM412" s="43">
        <v>-0.25</v>
      </c>
      <c r="BN412" s="43">
        <v>2.91</v>
      </c>
      <c r="BO412" s="43">
        <v>2.59</v>
      </c>
      <c r="BP412" s="43">
        <v>3.12</v>
      </c>
      <c r="BQ412" s="43">
        <v>1.1200000000000001</v>
      </c>
      <c r="BR412" s="43">
        <v>-5.05</v>
      </c>
      <c r="BS412" s="43">
        <v>0.92</v>
      </c>
      <c r="BT412" s="47">
        <v>123234461.3786936</v>
      </c>
      <c r="BU412" s="47">
        <v>185826100</v>
      </c>
      <c r="BV412" s="47">
        <v>98666591</v>
      </c>
      <c r="BW412" s="49">
        <v>8.1104687198527009E-2</v>
      </c>
    </row>
    <row r="413" spans="1:75" s="21" customFormat="1" x14ac:dyDescent="0.25">
      <c r="A413" s="43" t="s">
        <v>409</v>
      </c>
      <c r="B413" s="43" t="s">
        <v>96</v>
      </c>
      <c r="C413" s="43" t="s">
        <v>140</v>
      </c>
      <c r="D413" s="43" t="s">
        <v>78</v>
      </c>
      <c r="E413" s="43" t="s">
        <v>405</v>
      </c>
      <c r="F413" s="43" t="s">
        <v>88</v>
      </c>
      <c r="G413" s="44">
        <v>47.758279816961448</v>
      </c>
      <c r="H413" s="44">
        <v>-1.5831119626240191</v>
      </c>
      <c r="I413" s="44">
        <v>-1.5831119626240191</v>
      </c>
      <c r="J413" s="44" t="s">
        <v>81</v>
      </c>
      <c r="K413" s="44">
        <v>5.130000114440918</v>
      </c>
      <c r="L413" s="44">
        <v>5.36</v>
      </c>
      <c r="M413" s="44">
        <v>7.5799999237060547</v>
      </c>
      <c r="N413" s="44">
        <v>7.5900001525878906</v>
      </c>
      <c r="O413" s="44">
        <v>7.440000057220459</v>
      </c>
      <c r="P413" s="44">
        <v>7.4600000381469727</v>
      </c>
      <c r="Q413" s="43">
        <v>7.59</v>
      </c>
      <c r="R413" s="43">
        <v>7.5</v>
      </c>
      <c r="S413" s="43">
        <v>7.49</v>
      </c>
      <c r="T413" s="43">
        <v>7.5</v>
      </c>
      <c r="U413" s="43">
        <v>7.53</v>
      </c>
      <c r="V413" s="43">
        <v>7.53</v>
      </c>
      <c r="W413" s="43">
        <v>7.55</v>
      </c>
      <c r="X413" s="43">
        <v>7.5</v>
      </c>
      <c r="Y413" s="43">
        <v>7.52</v>
      </c>
      <c r="Z413" s="43">
        <v>7.53</v>
      </c>
      <c r="AA413" s="43">
        <v>7.51</v>
      </c>
      <c r="AB413" s="43">
        <v>7.52</v>
      </c>
      <c r="AC413" s="43">
        <v>7.52</v>
      </c>
      <c r="AD413" s="43">
        <v>7.52</v>
      </c>
      <c r="AE413" s="43">
        <v>7.52</v>
      </c>
      <c r="AF413" s="43">
        <v>7.52</v>
      </c>
      <c r="AG413" s="43">
        <v>7.51</v>
      </c>
      <c r="AH413" s="43">
        <v>7.51</v>
      </c>
      <c r="AI413" s="43">
        <v>7.51</v>
      </c>
      <c r="AJ413" s="43">
        <v>7.51</v>
      </c>
      <c r="AK413" s="43">
        <v>7.51</v>
      </c>
      <c r="AL413" s="43">
        <v>7.5</v>
      </c>
      <c r="AM413" s="43">
        <v>7.5</v>
      </c>
      <c r="AN413" s="43">
        <v>7.5</v>
      </c>
      <c r="AO413" s="43">
        <v>7.5</v>
      </c>
      <c r="AP413" s="43">
        <v>7.5</v>
      </c>
      <c r="AQ413" s="43">
        <v>7.5</v>
      </c>
      <c r="AR413" s="43">
        <v>-1.19</v>
      </c>
      <c r="AS413" s="43">
        <v>-1.25</v>
      </c>
      <c r="AT413" s="43">
        <v>-1.19</v>
      </c>
      <c r="AU413" s="43">
        <v>-1.39</v>
      </c>
      <c r="AV413" s="43">
        <v>-0.73</v>
      </c>
      <c r="AW413" s="43">
        <v>-0.7</v>
      </c>
      <c r="AX413" s="43">
        <v>-1.19</v>
      </c>
      <c r="AY413" s="43">
        <v>-1.06</v>
      </c>
      <c r="AZ413" s="43">
        <v>-0.86</v>
      </c>
      <c r="BA413" s="43">
        <v>-0.86</v>
      </c>
      <c r="BB413" s="43">
        <v>-0.92</v>
      </c>
      <c r="BC413" s="43">
        <v>-0.92</v>
      </c>
      <c r="BD413" s="43">
        <v>-0.99</v>
      </c>
      <c r="BE413" s="43">
        <v>-0.92</v>
      </c>
      <c r="BF413" s="43">
        <v>-0.99</v>
      </c>
      <c r="BG413" s="43">
        <v>-0.99</v>
      </c>
      <c r="BH413" s="43">
        <v>-1.1200000000000001</v>
      </c>
      <c r="BI413" s="43">
        <v>-1.06</v>
      </c>
      <c r="BJ413" s="43">
        <v>-0.92</v>
      </c>
      <c r="BK413" s="43">
        <v>-0.92</v>
      </c>
      <c r="BL413" s="43">
        <v>-1.19</v>
      </c>
      <c r="BM413" s="43">
        <v>-1.1200000000000001</v>
      </c>
      <c r="BN413" s="43">
        <v>-1.19</v>
      </c>
      <c r="BO413" s="43">
        <v>-1.19</v>
      </c>
      <c r="BP413" s="43">
        <v>-1.19</v>
      </c>
      <c r="BQ413" s="43">
        <v>-1.19</v>
      </c>
      <c r="BR413" s="43">
        <v>-1.58</v>
      </c>
      <c r="BS413" s="43">
        <v>7.48</v>
      </c>
      <c r="BT413" s="47">
        <v>298232822.99823761</v>
      </c>
      <c r="BU413" s="47">
        <v>26703800</v>
      </c>
      <c r="BV413" s="47">
        <v>39247326</v>
      </c>
      <c r="BW413" s="49">
        <v>0.1042882004241512</v>
      </c>
    </row>
    <row r="414" spans="1:75" s="21" customFormat="1" x14ac:dyDescent="0.25">
      <c r="A414" s="43" t="s">
        <v>411</v>
      </c>
      <c r="B414" s="43" t="s">
        <v>118</v>
      </c>
      <c r="C414" s="43" t="s">
        <v>87</v>
      </c>
      <c r="D414" s="43" t="s">
        <v>122</v>
      </c>
      <c r="E414" s="43" t="s">
        <v>405</v>
      </c>
      <c r="F414" s="43" t="s">
        <v>88</v>
      </c>
      <c r="G414" s="44">
        <v>110.5263215683174</v>
      </c>
      <c r="H414" s="44">
        <v>-15.62499976716936</v>
      </c>
      <c r="I414" s="44">
        <v>-15.62499976716936</v>
      </c>
      <c r="J414" s="44" t="s">
        <v>89</v>
      </c>
      <c r="K414" s="44">
        <v>0.75999999046325684</v>
      </c>
      <c r="L414" s="44">
        <v>0.81</v>
      </c>
      <c r="M414" s="44">
        <v>1.6000000238418579</v>
      </c>
      <c r="N414" s="44">
        <v>3.7999999523162842</v>
      </c>
      <c r="O414" s="44">
        <v>1.309999942779541</v>
      </c>
      <c r="P414" s="44">
        <v>1.3500000238418579</v>
      </c>
      <c r="Q414" s="43">
        <v>2.2000000000000002</v>
      </c>
      <c r="R414" s="43">
        <v>2.46</v>
      </c>
      <c r="S414" s="43">
        <v>3.8</v>
      </c>
      <c r="T414" s="43">
        <v>3.8</v>
      </c>
      <c r="U414" s="43">
        <v>3.8</v>
      </c>
      <c r="V414" s="43">
        <v>3.8</v>
      </c>
      <c r="W414" s="43">
        <v>3.8</v>
      </c>
      <c r="X414" s="43">
        <v>3.8</v>
      </c>
      <c r="Y414" s="43">
        <v>3.8</v>
      </c>
      <c r="Z414" s="43">
        <v>3.8</v>
      </c>
      <c r="AA414" s="43">
        <v>3.8</v>
      </c>
      <c r="AB414" s="43">
        <v>3.8</v>
      </c>
      <c r="AC414" s="43">
        <v>3.8</v>
      </c>
      <c r="AD414" s="43">
        <v>3.8</v>
      </c>
      <c r="AE414" s="43">
        <v>3.8</v>
      </c>
      <c r="AF414" s="43">
        <v>3.8</v>
      </c>
      <c r="AG414" s="43">
        <v>3.8</v>
      </c>
      <c r="AH414" s="43">
        <v>3.8</v>
      </c>
      <c r="AI414" s="43">
        <v>2.4900000000000002</v>
      </c>
      <c r="AJ414" s="43">
        <v>2.95</v>
      </c>
      <c r="AK414" s="43">
        <v>2.85</v>
      </c>
      <c r="AL414" s="43">
        <v>2.2599999999999998</v>
      </c>
      <c r="AM414" s="43">
        <v>2.2000000000000002</v>
      </c>
      <c r="AN414" s="43">
        <v>2.04</v>
      </c>
      <c r="AO414" s="43">
        <v>1.7</v>
      </c>
      <c r="AP414" s="43">
        <v>1.56</v>
      </c>
      <c r="AQ414" s="43">
        <v>1.45</v>
      </c>
      <c r="AR414" s="43">
        <v>30</v>
      </c>
      <c r="AS414" s="43">
        <v>48.75</v>
      </c>
      <c r="AT414" s="43">
        <v>109.37</v>
      </c>
      <c r="AU414" s="43">
        <v>109.37</v>
      </c>
      <c r="AV414" s="43">
        <v>109.37</v>
      </c>
      <c r="AW414" s="43">
        <v>109.37</v>
      </c>
      <c r="AX414" s="43">
        <v>109.37</v>
      </c>
      <c r="AY414" s="43">
        <v>109.37</v>
      </c>
      <c r="AZ414" s="43">
        <v>109.37</v>
      </c>
      <c r="BA414" s="43">
        <v>109.37</v>
      </c>
      <c r="BB414" s="43">
        <v>109.37</v>
      </c>
      <c r="BC414" s="43">
        <v>109.37</v>
      </c>
      <c r="BD414" s="43">
        <v>109.37</v>
      </c>
      <c r="BE414" s="43">
        <v>109.37</v>
      </c>
      <c r="BF414" s="43">
        <v>109.37</v>
      </c>
      <c r="BG414" s="43">
        <v>109.37</v>
      </c>
      <c r="BH414" s="43">
        <v>109.37</v>
      </c>
      <c r="BI414" s="43">
        <v>109.37</v>
      </c>
      <c r="BJ414" s="43">
        <v>46.87</v>
      </c>
      <c r="BK414" s="43">
        <v>73.75</v>
      </c>
      <c r="BL414" s="43">
        <v>18.12</v>
      </c>
      <c r="BM414" s="43">
        <v>34.380000000000003</v>
      </c>
      <c r="BN414" s="43">
        <v>19.86</v>
      </c>
      <c r="BO414" s="43">
        <v>5</v>
      </c>
      <c r="BP414" s="43">
        <v>-6.88</v>
      </c>
      <c r="BQ414" s="43">
        <v>-11.19</v>
      </c>
      <c r="BR414" s="43">
        <v>-15</v>
      </c>
      <c r="BS414" s="43">
        <v>1.58</v>
      </c>
      <c r="BT414" s="47">
        <v>15625392.232836479</v>
      </c>
      <c r="BU414" s="47">
        <v>94499200</v>
      </c>
      <c r="BV414" s="47">
        <v>3423719</v>
      </c>
      <c r="BW414" s="49">
        <v>0.17403764736533581</v>
      </c>
    </row>
    <row r="415" spans="1:75" s="21" customFormat="1" x14ac:dyDescent="0.25">
      <c r="A415" s="43" t="s">
        <v>413</v>
      </c>
      <c r="B415" s="43" t="s">
        <v>96</v>
      </c>
      <c r="C415" s="43" t="s">
        <v>87</v>
      </c>
      <c r="D415" s="43" t="s">
        <v>98</v>
      </c>
      <c r="E415" s="43" t="s">
        <v>412</v>
      </c>
      <c r="F415" s="43" t="s">
        <v>88</v>
      </c>
      <c r="G415" s="44">
        <v>27.427178531680081</v>
      </c>
      <c r="H415" s="44">
        <v>-0.95238008737019531</v>
      </c>
      <c r="I415" s="44">
        <v>-0.95238008737019531</v>
      </c>
      <c r="J415" s="44" t="s">
        <v>81</v>
      </c>
      <c r="K415" s="44">
        <v>0.82400000095367432</v>
      </c>
      <c r="L415" s="44">
        <v>0.93</v>
      </c>
      <c r="M415" s="44">
        <v>1.049999952316284</v>
      </c>
      <c r="N415" s="44">
        <v>1.2699999809265139</v>
      </c>
      <c r="O415" s="44">
        <v>0.85000002384185791</v>
      </c>
      <c r="P415" s="44">
        <v>1.0399999618530269</v>
      </c>
      <c r="Q415" s="43">
        <v>1.27</v>
      </c>
      <c r="R415" s="43">
        <v>1.1599999999999999</v>
      </c>
      <c r="S415" s="43">
        <v>1.06</v>
      </c>
      <c r="T415" s="43">
        <v>1</v>
      </c>
      <c r="U415" s="43">
        <v>1.01</v>
      </c>
      <c r="V415" s="43">
        <v>1.1000000000000001</v>
      </c>
      <c r="W415" s="43">
        <v>1</v>
      </c>
      <c r="X415" s="43">
        <v>1</v>
      </c>
      <c r="Y415" s="43">
        <v>0.98</v>
      </c>
      <c r="Z415" s="43">
        <v>0.95</v>
      </c>
      <c r="AA415" s="43">
        <v>0.95</v>
      </c>
      <c r="AB415" s="43">
        <v>0.94</v>
      </c>
      <c r="AC415" s="43">
        <v>0.91</v>
      </c>
      <c r="AD415" s="43">
        <v>0.9</v>
      </c>
      <c r="AE415" s="43">
        <v>0.9</v>
      </c>
      <c r="AF415" s="43">
        <v>0.87</v>
      </c>
      <c r="AG415" s="43">
        <v>0.87</v>
      </c>
      <c r="AH415" s="43">
        <v>0.9</v>
      </c>
      <c r="AI415" s="43">
        <v>0.89</v>
      </c>
      <c r="AJ415" s="43">
        <v>1.02</v>
      </c>
      <c r="AK415" s="43">
        <v>1.03</v>
      </c>
      <c r="AL415" s="43">
        <v>0.96</v>
      </c>
      <c r="AM415" s="43">
        <v>0.97</v>
      </c>
      <c r="AN415" s="43">
        <v>0.94</v>
      </c>
      <c r="AO415" s="43">
        <v>0.95</v>
      </c>
      <c r="AP415" s="43">
        <v>0.94</v>
      </c>
      <c r="AQ415" s="43">
        <v>1.06</v>
      </c>
      <c r="AR415" s="43">
        <v>9.0500000000000007</v>
      </c>
      <c r="AS415" s="43">
        <v>5.24</v>
      </c>
      <c r="AT415" s="43">
        <v>-8.08</v>
      </c>
      <c r="AU415" s="43">
        <v>-11.43</v>
      </c>
      <c r="AV415" s="43">
        <v>-5.72</v>
      </c>
      <c r="AW415" s="43">
        <v>-5.71</v>
      </c>
      <c r="AX415" s="43">
        <v>-5.81</v>
      </c>
      <c r="AY415" s="43">
        <v>-7.6</v>
      </c>
      <c r="AZ415" s="43">
        <v>-9.52</v>
      </c>
      <c r="BA415" s="43">
        <v>-10.9</v>
      </c>
      <c r="BB415" s="43">
        <v>-11.2</v>
      </c>
      <c r="BC415" s="43">
        <v>-14.28</v>
      </c>
      <c r="BD415" s="43">
        <v>-14.29</v>
      </c>
      <c r="BE415" s="43">
        <v>-16</v>
      </c>
      <c r="BF415" s="43">
        <v>-18.57</v>
      </c>
      <c r="BG415" s="43">
        <v>-18.100000000000001</v>
      </c>
      <c r="BH415" s="43">
        <v>-16.690000000000001</v>
      </c>
      <c r="BI415" s="43">
        <v>-16.190000000000001</v>
      </c>
      <c r="BJ415" s="43">
        <v>-16.2</v>
      </c>
      <c r="BK415" s="43">
        <v>-3.8</v>
      </c>
      <c r="BL415" s="43">
        <v>-10.49</v>
      </c>
      <c r="BM415" s="43">
        <v>-8.86</v>
      </c>
      <c r="BN415" s="43">
        <v>-10.48</v>
      </c>
      <c r="BO415" s="43">
        <v>-13.33</v>
      </c>
      <c r="BP415" s="43">
        <v>-10.49</v>
      </c>
      <c r="BQ415" s="43">
        <v>-12.38</v>
      </c>
      <c r="BR415" s="43">
        <v>-5.83</v>
      </c>
      <c r="BS415" s="43">
        <v>0.93</v>
      </c>
      <c r="BT415" s="47">
        <v>20192549.082994461</v>
      </c>
      <c r="BU415" s="47">
        <v>7596100</v>
      </c>
      <c r="BV415" s="47">
        <v>6039123</v>
      </c>
      <c r="BW415" s="49">
        <v>5.4725826912285107E-2</v>
      </c>
    </row>
    <row r="416" spans="1:75" s="21" customFormat="1" x14ac:dyDescent="0.25">
      <c r="A416" s="43" t="s">
        <v>414</v>
      </c>
      <c r="B416" s="43" t="s">
        <v>106</v>
      </c>
      <c r="C416" s="43" t="s">
        <v>87</v>
      </c>
      <c r="D416" s="43" t="s">
        <v>109</v>
      </c>
      <c r="E416" s="43" t="s">
        <v>412</v>
      </c>
      <c r="F416" s="43" t="s">
        <v>88</v>
      </c>
      <c r="G416" s="44">
        <v>73.170733409293888</v>
      </c>
      <c r="H416" s="44">
        <v>-24.78872923500073</v>
      </c>
      <c r="I416" s="44">
        <v>-24.78872923500073</v>
      </c>
      <c r="J416" s="44" t="s">
        <v>89</v>
      </c>
      <c r="K416" s="44">
        <v>2.0499999523162842</v>
      </c>
      <c r="L416" s="44">
        <v>2.17</v>
      </c>
      <c r="M416" s="44">
        <v>3.5499999523162842</v>
      </c>
      <c r="N416" s="44">
        <v>3.5499999523162842</v>
      </c>
      <c r="O416" s="44">
        <v>2.529999971389771</v>
      </c>
      <c r="P416" s="44">
        <v>2.6700000762939449</v>
      </c>
      <c r="Q416" s="43">
        <v>3.55</v>
      </c>
      <c r="R416" s="43">
        <v>3.19</v>
      </c>
      <c r="S416" s="43">
        <v>3.32</v>
      </c>
      <c r="T416" s="43">
        <v>3.06</v>
      </c>
      <c r="U416" s="43">
        <v>3.08</v>
      </c>
      <c r="V416" s="43">
        <v>2.94</v>
      </c>
      <c r="W416" s="43">
        <v>2.73</v>
      </c>
      <c r="X416" s="43">
        <v>2.66</v>
      </c>
      <c r="Y416" s="43">
        <v>2.7</v>
      </c>
      <c r="Z416" s="43">
        <v>2.65</v>
      </c>
      <c r="AA416" s="43">
        <v>2.68</v>
      </c>
      <c r="AB416" s="43">
        <v>2.73</v>
      </c>
      <c r="AC416" s="43">
        <v>2.84</v>
      </c>
      <c r="AD416" s="43">
        <v>2.82</v>
      </c>
      <c r="AE416" s="43">
        <v>2.86</v>
      </c>
      <c r="AF416" s="43">
        <v>2.78</v>
      </c>
      <c r="AG416" s="43">
        <v>2.75</v>
      </c>
      <c r="AH416" s="43">
        <v>2.77</v>
      </c>
      <c r="AI416" s="43">
        <v>2.94</v>
      </c>
      <c r="AJ416" s="43">
        <v>2.8</v>
      </c>
      <c r="AK416" s="43">
        <v>2.73</v>
      </c>
      <c r="AL416" s="43">
        <v>2.7</v>
      </c>
      <c r="AM416" s="43">
        <v>2.79</v>
      </c>
      <c r="AN416" s="43">
        <v>2.76</v>
      </c>
      <c r="AO416" s="43">
        <v>2.64</v>
      </c>
      <c r="AP416" s="43">
        <v>2.66</v>
      </c>
      <c r="AQ416" s="43">
        <v>2.72</v>
      </c>
      <c r="AR416" s="43">
        <v>-10.7</v>
      </c>
      <c r="AS416" s="43">
        <v>-14.37</v>
      </c>
      <c r="AT416" s="43">
        <v>-18.309999999999999</v>
      </c>
      <c r="AU416" s="43">
        <v>-16.34</v>
      </c>
      <c r="AV416" s="43">
        <v>-17.89</v>
      </c>
      <c r="AW416" s="43">
        <v>-23.73</v>
      </c>
      <c r="AX416" s="43">
        <v>-25.92</v>
      </c>
      <c r="AY416" s="43">
        <v>-28.39</v>
      </c>
      <c r="AZ416" s="43">
        <v>-25.92</v>
      </c>
      <c r="BA416" s="43">
        <v>-26.76</v>
      </c>
      <c r="BB416" s="43">
        <v>-24.51</v>
      </c>
      <c r="BC416" s="43">
        <v>-23.94</v>
      </c>
      <c r="BD416" s="43">
        <v>-24.37</v>
      </c>
      <c r="BE416" s="43">
        <v>-20.85</v>
      </c>
      <c r="BF416" s="43">
        <v>-21.83</v>
      </c>
      <c r="BG416" s="43">
        <v>-24.65</v>
      </c>
      <c r="BH416" s="43">
        <v>-24.22</v>
      </c>
      <c r="BI416" s="43">
        <v>-22.76</v>
      </c>
      <c r="BJ416" s="43">
        <v>-21.55</v>
      </c>
      <c r="BK416" s="43">
        <v>-24.37</v>
      </c>
      <c r="BL416" s="43">
        <v>-24.51</v>
      </c>
      <c r="BM416" s="43">
        <v>-24.54</v>
      </c>
      <c r="BN416" s="43">
        <v>-23.1</v>
      </c>
      <c r="BO416" s="43">
        <v>-26.76</v>
      </c>
      <c r="BP416" s="43">
        <v>-26.76</v>
      </c>
      <c r="BQ416" s="43">
        <v>-25.77</v>
      </c>
      <c r="BR416" s="43">
        <v>-24.51</v>
      </c>
      <c r="BS416" s="43">
        <v>2.5299999999999998</v>
      </c>
      <c r="BT416" s="47">
        <v>69985764.059948921</v>
      </c>
      <c r="BU416" s="47">
        <v>104663600</v>
      </c>
      <c r="BV416" s="47">
        <v>19712574</v>
      </c>
      <c r="BW416" s="49">
        <v>0.15686677954893161</v>
      </c>
    </row>
    <row r="417" spans="1:75" s="21" customFormat="1" x14ac:dyDescent="0.25">
      <c r="A417" s="43" t="s">
        <v>107</v>
      </c>
      <c r="B417" s="43" t="s">
        <v>96</v>
      </c>
      <c r="C417" s="43" t="s">
        <v>108</v>
      </c>
      <c r="D417" s="43" t="s">
        <v>109</v>
      </c>
      <c r="E417" s="43" t="s">
        <v>412</v>
      </c>
      <c r="F417" s="43" t="s">
        <v>88</v>
      </c>
      <c r="G417" s="44">
        <v>82.542847222890373</v>
      </c>
      <c r="H417" s="44">
        <v>-25.109172152658161</v>
      </c>
      <c r="I417" s="44">
        <v>-25.109172152658161</v>
      </c>
      <c r="J417" s="44" t="s">
        <v>89</v>
      </c>
      <c r="K417" s="44">
        <v>0.25090000033378601</v>
      </c>
      <c r="L417" s="44">
        <v>0.31</v>
      </c>
      <c r="M417" s="44">
        <v>0.45800000429153442</v>
      </c>
      <c r="N417" s="44">
        <v>0.4699999988079071</v>
      </c>
      <c r="O417" s="44">
        <v>0.32109999656677252</v>
      </c>
      <c r="P417" s="44">
        <v>0.34299999475479132</v>
      </c>
      <c r="Q417" s="43">
        <v>0.47</v>
      </c>
      <c r="R417" s="43">
        <v>0.44</v>
      </c>
      <c r="S417" s="43">
        <v>0.42</v>
      </c>
      <c r="T417" s="43">
        <v>0.41</v>
      </c>
      <c r="U417" s="43">
        <v>0.38</v>
      </c>
      <c r="V417" s="43">
        <v>0.38</v>
      </c>
      <c r="W417" s="43">
        <v>0.37</v>
      </c>
      <c r="X417" s="43">
        <v>0.35</v>
      </c>
      <c r="Y417" s="43">
        <v>0.35</v>
      </c>
      <c r="Z417" s="43">
        <v>0.35</v>
      </c>
      <c r="AA417" s="43">
        <v>0.35</v>
      </c>
      <c r="AB417" s="43">
        <v>0.35</v>
      </c>
      <c r="AC417" s="43">
        <v>0.34</v>
      </c>
      <c r="AD417" s="43">
        <v>0.39</v>
      </c>
      <c r="AE417" s="43">
        <v>0.39</v>
      </c>
      <c r="AF417" s="43">
        <v>0.37</v>
      </c>
      <c r="AG417" s="43">
        <v>0.37</v>
      </c>
      <c r="AH417" s="43">
        <v>0.38</v>
      </c>
      <c r="AI417" s="43">
        <v>0.37</v>
      </c>
      <c r="AJ417" s="43">
        <v>0.38</v>
      </c>
      <c r="AK417" s="43">
        <v>0.38</v>
      </c>
      <c r="AL417" s="43">
        <v>0.38</v>
      </c>
      <c r="AM417" s="43">
        <v>0.37</v>
      </c>
      <c r="AN417" s="43">
        <v>0.37</v>
      </c>
      <c r="AO417" s="43">
        <v>0.37</v>
      </c>
      <c r="AP417" s="43">
        <v>0.34</v>
      </c>
      <c r="AQ417" s="43">
        <v>0.35</v>
      </c>
      <c r="AR417" s="43">
        <v>-3.76</v>
      </c>
      <c r="AS417" s="43">
        <v>-11.57</v>
      </c>
      <c r="AT417" s="43">
        <v>-13.28</v>
      </c>
      <c r="AU417" s="43">
        <v>-18.489999999999998</v>
      </c>
      <c r="AV417" s="43">
        <v>-18.12</v>
      </c>
      <c r="AW417" s="43">
        <v>-19.260000000000002</v>
      </c>
      <c r="AX417" s="43">
        <v>-24.83</v>
      </c>
      <c r="AY417" s="43">
        <v>-27.73</v>
      </c>
      <c r="AZ417" s="43">
        <v>-25.61</v>
      </c>
      <c r="BA417" s="43">
        <v>-27.71</v>
      </c>
      <c r="BB417" s="43">
        <v>-24.59</v>
      </c>
      <c r="BC417" s="43">
        <v>-26.57</v>
      </c>
      <c r="BD417" s="43">
        <v>-24.67</v>
      </c>
      <c r="BE417" s="43">
        <v>-15.66</v>
      </c>
      <c r="BF417" s="43">
        <v>-19.89</v>
      </c>
      <c r="BG417" s="43">
        <v>-20.59</v>
      </c>
      <c r="BH417" s="43">
        <v>-19.739999999999998</v>
      </c>
      <c r="BI417" s="43">
        <v>-19.61</v>
      </c>
      <c r="BJ417" s="43">
        <v>-20.309999999999999</v>
      </c>
      <c r="BK417" s="43">
        <v>-17.47</v>
      </c>
      <c r="BL417" s="43">
        <v>-19.190000000000001</v>
      </c>
      <c r="BM417" s="43">
        <v>-19.61</v>
      </c>
      <c r="BN417" s="43">
        <v>-21.05</v>
      </c>
      <c r="BO417" s="43">
        <v>-20.350000000000001</v>
      </c>
      <c r="BP417" s="43">
        <v>-25.35</v>
      </c>
      <c r="BQ417" s="43">
        <v>-26.22</v>
      </c>
      <c r="BR417" s="43">
        <v>-25.09</v>
      </c>
      <c r="BS417" s="43">
        <v>0.32</v>
      </c>
      <c r="BT417" s="47">
        <v>19066540.178656582</v>
      </c>
      <c r="BU417" s="47">
        <v>59209400</v>
      </c>
      <c r="BV417" s="47">
        <v>7121643</v>
      </c>
      <c r="BW417" s="49">
        <v>0.71268020595809145</v>
      </c>
    </row>
    <row r="418" spans="1:75" s="21" customFormat="1" x14ac:dyDescent="0.25">
      <c r="A418" s="43" t="s">
        <v>418</v>
      </c>
      <c r="B418" s="43" t="s">
        <v>76</v>
      </c>
      <c r="C418" s="43" t="s">
        <v>87</v>
      </c>
      <c r="D418" s="43" t="s">
        <v>98</v>
      </c>
      <c r="E418" s="43" t="s">
        <v>417</v>
      </c>
      <c r="F418" s="43" t="s">
        <v>88</v>
      </c>
      <c r="G418" s="44">
        <v>32.848839989670367</v>
      </c>
      <c r="H418" s="44">
        <v>-4.376373710935483</v>
      </c>
      <c r="I418" s="44">
        <v>-4.376373710935483</v>
      </c>
      <c r="J418" s="44" t="s">
        <v>81</v>
      </c>
      <c r="K418" s="44">
        <v>3.440000057220459</v>
      </c>
      <c r="L418" s="44">
        <v>4.26</v>
      </c>
      <c r="M418" s="44">
        <v>4.570000171661377</v>
      </c>
      <c r="N418" s="44">
        <v>6.2199997901916504</v>
      </c>
      <c r="O418" s="44">
        <v>4.1100001335144043</v>
      </c>
      <c r="P418" s="44">
        <v>4.369999885559082</v>
      </c>
      <c r="Q418" s="43">
        <v>4.8099999999999996</v>
      </c>
      <c r="R418" s="43">
        <v>5.2</v>
      </c>
      <c r="S418" s="43">
        <v>5.29</v>
      </c>
      <c r="T418" s="43">
        <v>5.7</v>
      </c>
      <c r="U418" s="43">
        <v>6.22</v>
      </c>
      <c r="V418" s="43">
        <v>5.42</v>
      </c>
      <c r="W418" s="43">
        <v>4.91</v>
      </c>
      <c r="X418" s="43">
        <v>5.17</v>
      </c>
      <c r="Y418" s="43">
        <v>5.08</v>
      </c>
      <c r="Z418" s="43">
        <v>4.93</v>
      </c>
      <c r="AA418" s="43">
        <v>4.5999999999999996</v>
      </c>
      <c r="AB418" s="43">
        <v>4.6100000000000003</v>
      </c>
      <c r="AC418" s="43">
        <v>4.28</v>
      </c>
      <c r="AD418" s="43">
        <v>4.28</v>
      </c>
      <c r="AE418" s="43">
        <v>4.46</v>
      </c>
      <c r="AF418" s="43">
        <v>4.88</v>
      </c>
      <c r="AG418" s="43">
        <v>4.75</v>
      </c>
      <c r="AH418" s="43">
        <v>5.44</v>
      </c>
      <c r="AI418" s="43">
        <v>5.8</v>
      </c>
      <c r="AJ418" s="43">
        <v>5.74</v>
      </c>
      <c r="AK418" s="43">
        <v>4.8899999999999997</v>
      </c>
      <c r="AL418" s="43">
        <v>4.9400000000000004</v>
      </c>
      <c r="AM418" s="43">
        <v>4.8600000000000003</v>
      </c>
      <c r="AN418" s="43">
        <v>5.08</v>
      </c>
      <c r="AO418" s="43">
        <v>4.8499999999999996</v>
      </c>
      <c r="AP418" s="43">
        <v>4.7699999999999996</v>
      </c>
      <c r="AQ418" s="43">
        <v>4.49</v>
      </c>
      <c r="AR418" s="43">
        <v>4.5599999999999996</v>
      </c>
      <c r="AS418" s="43">
        <v>0.77</v>
      </c>
      <c r="AT418" s="43">
        <v>10.82</v>
      </c>
      <c r="AU418" s="43">
        <v>23.61</v>
      </c>
      <c r="AV418" s="43">
        <v>18.489999999999998</v>
      </c>
      <c r="AW418" s="43">
        <v>5.25</v>
      </c>
      <c r="AX418" s="43">
        <v>5.98</v>
      </c>
      <c r="AY418" s="43">
        <v>9.6300000000000008</v>
      </c>
      <c r="AZ418" s="43">
        <v>7</v>
      </c>
      <c r="BA418" s="43">
        <v>-3.39</v>
      </c>
      <c r="BB418" s="43">
        <v>0.44</v>
      </c>
      <c r="BC418" s="43">
        <v>-8.75</v>
      </c>
      <c r="BD418" s="43">
        <v>-8.4499999999999993</v>
      </c>
      <c r="BE418" s="43">
        <v>-8.1</v>
      </c>
      <c r="BF418" s="43">
        <v>-3.28</v>
      </c>
      <c r="BG418" s="43">
        <v>0.88</v>
      </c>
      <c r="BH418" s="43">
        <v>2.19</v>
      </c>
      <c r="BI418" s="43">
        <v>15.98</v>
      </c>
      <c r="BJ418" s="43">
        <v>23.85</v>
      </c>
      <c r="BK418" s="43">
        <v>4.16</v>
      </c>
      <c r="BL418" s="43">
        <v>5.14</v>
      </c>
      <c r="BM418" s="43">
        <v>5.03</v>
      </c>
      <c r="BN418" s="43">
        <v>4.92</v>
      </c>
      <c r="BO418" s="43">
        <v>4.6500000000000004</v>
      </c>
      <c r="BP418" s="43">
        <v>4.38</v>
      </c>
      <c r="BQ418" s="43">
        <v>-3.72</v>
      </c>
      <c r="BR418" s="43">
        <v>-5.25</v>
      </c>
      <c r="BS418" s="43">
        <v>4.6399999999999997</v>
      </c>
      <c r="BT418" s="47">
        <v>75897191.85090065</v>
      </c>
      <c r="BU418" s="47">
        <v>133260200</v>
      </c>
      <c r="BV418" s="47">
        <v>3487276</v>
      </c>
      <c r="BW418" s="49">
        <v>1.520071253322077</v>
      </c>
    </row>
    <row r="419" spans="1:75" s="21" customFormat="1" x14ac:dyDescent="0.25">
      <c r="A419" s="43" t="s">
        <v>312</v>
      </c>
      <c r="B419" s="43" t="s">
        <v>106</v>
      </c>
      <c r="C419" s="43" t="s">
        <v>140</v>
      </c>
      <c r="D419" s="43" t="s">
        <v>98</v>
      </c>
      <c r="E419" s="43" t="s">
        <v>417</v>
      </c>
      <c r="F419" s="43" t="s">
        <v>88</v>
      </c>
      <c r="G419" s="44">
        <v>37.619058864187458</v>
      </c>
      <c r="H419" s="44">
        <v>-11.41869031646889</v>
      </c>
      <c r="I419" s="44">
        <v>-11.41869031646889</v>
      </c>
      <c r="J419" s="44" t="s">
        <v>89</v>
      </c>
      <c r="K419" s="44">
        <v>2.0999999046325679</v>
      </c>
      <c r="L419" s="44">
        <v>2.35</v>
      </c>
      <c r="M419" s="44">
        <v>2.8900001049041748</v>
      </c>
      <c r="N419" s="44">
        <v>2.970000028610229</v>
      </c>
      <c r="O419" s="44">
        <v>2.2999999523162842</v>
      </c>
      <c r="P419" s="44">
        <v>2.559999942779541</v>
      </c>
      <c r="Q419" s="43">
        <v>2.97</v>
      </c>
      <c r="R419" s="43">
        <v>2.84</v>
      </c>
      <c r="S419" s="43">
        <v>2.72</v>
      </c>
      <c r="T419" s="43">
        <v>2.59</v>
      </c>
      <c r="U419" s="43">
        <v>2.5</v>
      </c>
      <c r="V419" s="43">
        <v>2.46</v>
      </c>
      <c r="W419" s="43">
        <v>2.4500000000000002</v>
      </c>
      <c r="X419" s="43">
        <v>2.4300000000000002</v>
      </c>
      <c r="Y419" s="43">
        <v>2.41</v>
      </c>
      <c r="Z419" s="43">
        <v>2.48</v>
      </c>
      <c r="AA419" s="43">
        <v>2.4500000000000002</v>
      </c>
      <c r="AB419" s="43">
        <v>2.42</v>
      </c>
      <c r="AC419" s="43">
        <v>2.41</v>
      </c>
      <c r="AD419" s="43">
        <v>2.39</v>
      </c>
      <c r="AE419" s="43">
        <v>2.37</v>
      </c>
      <c r="AF419" s="43">
        <v>2.37</v>
      </c>
      <c r="AG419" s="43">
        <v>2.34</v>
      </c>
      <c r="AH419" s="43">
        <v>2.34</v>
      </c>
      <c r="AI419" s="43">
        <v>2.34</v>
      </c>
      <c r="AJ419" s="43">
        <v>2.37</v>
      </c>
      <c r="AK419" s="43">
        <v>2.4</v>
      </c>
      <c r="AL419" s="43">
        <v>2.4500000000000002</v>
      </c>
      <c r="AM419" s="43">
        <v>2.5</v>
      </c>
      <c r="AN419" s="43">
        <v>2.4300000000000002</v>
      </c>
      <c r="AO419" s="43">
        <v>2.41</v>
      </c>
      <c r="AP419" s="43">
        <v>2.4</v>
      </c>
      <c r="AQ419" s="43">
        <v>2.6</v>
      </c>
      <c r="AR419" s="43">
        <v>-2.77</v>
      </c>
      <c r="AS419" s="43">
        <v>-9.33</v>
      </c>
      <c r="AT419" s="43">
        <v>-11.48</v>
      </c>
      <c r="AU419" s="43">
        <v>-14.53</v>
      </c>
      <c r="AV419" s="43">
        <v>-16.96</v>
      </c>
      <c r="AW419" s="43">
        <v>-17.98</v>
      </c>
      <c r="AX419" s="43">
        <v>-17.649999999999999</v>
      </c>
      <c r="AY419" s="43">
        <v>-16.96</v>
      </c>
      <c r="AZ419" s="43">
        <v>-17.82</v>
      </c>
      <c r="BA419" s="43">
        <v>-16.190000000000001</v>
      </c>
      <c r="BB419" s="43">
        <v>-17.07</v>
      </c>
      <c r="BC419" s="43">
        <v>-16.96</v>
      </c>
      <c r="BD419" s="43">
        <v>-17.47</v>
      </c>
      <c r="BE419" s="43">
        <v>-17.989999999999998</v>
      </c>
      <c r="BF419" s="43">
        <v>-18.34</v>
      </c>
      <c r="BG419" s="43">
        <v>-19.38</v>
      </c>
      <c r="BH419" s="43">
        <v>-19.04</v>
      </c>
      <c r="BI419" s="43">
        <v>-19.72</v>
      </c>
      <c r="BJ419" s="43">
        <v>-19.03</v>
      </c>
      <c r="BK419" s="43">
        <v>-18</v>
      </c>
      <c r="BL419" s="43">
        <v>-16.96</v>
      </c>
      <c r="BM419" s="43">
        <v>-15.57</v>
      </c>
      <c r="BN419" s="43">
        <v>-16.010000000000002</v>
      </c>
      <c r="BO419" s="43">
        <v>-16.61</v>
      </c>
      <c r="BP419" s="43">
        <v>-16.96</v>
      </c>
      <c r="BQ419" s="43">
        <v>-17.64</v>
      </c>
      <c r="BR419" s="43">
        <v>-14.52</v>
      </c>
      <c r="BS419" s="43">
        <v>2.35</v>
      </c>
      <c r="BT419" s="47">
        <v>36442323.322820663</v>
      </c>
      <c r="BU419" s="47">
        <v>30192300</v>
      </c>
      <c r="BV419" s="47">
        <v>6382937</v>
      </c>
      <c r="BW419" s="49">
        <v>0.1386125227305236</v>
      </c>
    </row>
    <row r="420" spans="1:75" s="21" customFormat="1" x14ac:dyDescent="0.25">
      <c r="A420" s="43" t="s">
        <v>367</v>
      </c>
      <c r="B420" s="43" t="s">
        <v>106</v>
      </c>
      <c r="C420" s="43" t="s">
        <v>87</v>
      </c>
      <c r="D420" s="43" t="s">
        <v>98</v>
      </c>
      <c r="E420" s="43" t="s">
        <v>419</v>
      </c>
      <c r="F420" s="43" t="s">
        <v>88</v>
      </c>
      <c r="G420" s="44">
        <v>36.065567843666209</v>
      </c>
      <c r="H420" s="44">
        <v>-8.7349387856695202</v>
      </c>
      <c r="I420" s="44">
        <v>-8.7349387856695202</v>
      </c>
      <c r="J420" s="44" t="s">
        <v>89</v>
      </c>
      <c r="K420" s="44">
        <v>2.440000057220459</v>
      </c>
      <c r="L420" s="44">
        <v>2.5499999999999998</v>
      </c>
      <c r="M420" s="44">
        <v>3.3199999332427979</v>
      </c>
      <c r="N420" s="44">
        <v>3.5</v>
      </c>
      <c r="O420" s="44">
        <v>2.8499999046325679</v>
      </c>
      <c r="P420" s="44">
        <v>3.029999971389771</v>
      </c>
      <c r="Q420" s="43">
        <v>3.43</v>
      </c>
      <c r="R420" s="43">
        <v>3.3</v>
      </c>
      <c r="S420" s="43">
        <v>3.16</v>
      </c>
      <c r="T420" s="43">
        <v>3.13</v>
      </c>
      <c r="U420" s="43">
        <v>3.24</v>
      </c>
      <c r="V420" s="43">
        <v>3.5</v>
      </c>
      <c r="W420" s="43">
        <v>3.17</v>
      </c>
      <c r="X420" s="43">
        <v>3.18</v>
      </c>
      <c r="Y420" s="43">
        <v>3.17</v>
      </c>
      <c r="Z420" s="43">
        <v>3.28</v>
      </c>
      <c r="AA420" s="43">
        <v>3.25</v>
      </c>
      <c r="AB420" s="43">
        <v>3.22</v>
      </c>
      <c r="AC420" s="43">
        <v>3.19</v>
      </c>
      <c r="AD420" s="43">
        <v>3.14</v>
      </c>
      <c r="AE420" s="43">
        <v>3.08</v>
      </c>
      <c r="AF420" s="43">
        <v>3.06</v>
      </c>
      <c r="AG420" s="43">
        <v>2.97</v>
      </c>
      <c r="AH420" s="43">
        <v>3.04</v>
      </c>
      <c r="AI420" s="43">
        <v>3.01</v>
      </c>
      <c r="AJ420" s="43">
        <v>3.03</v>
      </c>
      <c r="AK420" s="43">
        <v>3.01</v>
      </c>
      <c r="AL420" s="43">
        <v>2.96</v>
      </c>
      <c r="AM420" s="43">
        <v>2.93</v>
      </c>
      <c r="AN420" s="43">
        <v>3.05</v>
      </c>
      <c r="AO420" s="43">
        <v>3.03</v>
      </c>
      <c r="AP420" s="43">
        <v>3.02</v>
      </c>
      <c r="AQ420" s="43">
        <v>3.03</v>
      </c>
      <c r="AR420" s="43">
        <v>-4.07</v>
      </c>
      <c r="AS420" s="43">
        <v>-3.46</v>
      </c>
      <c r="AT420" s="43">
        <v>-6.63</v>
      </c>
      <c r="AU420" s="43">
        <v>-7.83</v>
      </c>
      <c r="AV420" s="43">
        <v>-3.46</v>
      </c>
      <c r="AW420" s="43">
        <v>-5.87</v>
      </c>
      <c r="AX420" s="43">
        <v>-8.58</v>
      </c>
      <c r="AY420" s="43">
        <v>-7.23</v>
      </c>
      <c r="AZ420" s="43">
        <v>-5.72</v>
      </c>
      <c r="BA420" s="43">
        <v>-2.44</v>
      </c>
      <c r="BB420" s="43">
        <v>-3.6</v>
      </c>
      <c r="BC420" s="43">
        <v>-6.33</v>
      </c>
      <c r="BD420" s="43">
        <v>-5.42</v>
      </c>
      <c r="BE420" s="43">
        <v>-7.23</v>
      </c>
      <c r="BF420" s="43">
        <v>-8.2799999999999994</v>
      </c>
      <c r="BG420" s="43">
        <v>-11.75</v>
      </c>
      <c r="BH420" s="43">
        <v>-11.14</v>
      </c>
      <c r="BI420" s="43">
        <v>-9.94</v>
      </c>
      <c r="BJ420" s="43">
        <v>-10.84</v>
      </c>
      <c r="BK420" s="43">
        <v>-9.49</v>
      </c>
      <c r="BL420" s="43">
        <v>-11.45</v>
      </c>
      <c r="BM420" s="43">
        <v>-12.65</v>
      </c>
      <c r="BN420" s="43">
        <v>-13.25</v>
      </c>
      <c r="BO420" s="43">
        <v>-9.19</v>
      </c>
      <c r="BP420" s="43">
        <v>-10.54</v>
      </c>
      <c r="BQ420" s="43">
        <v>-11.29</v>
      </c>
      <c r="BR420" s="43">
        <v>-8.73</v>
      </c>
      <c r="BS420" s="43">
        <v>2.97</v>
      </c>
      <c r="BT420" s="47">
        <v>15868205.28092861</v>
      </c>
      <c r="BU420" s="47">
        <v>34411600</v>
      </c>
      <c r="BV420" s="47">
        <v>4631130</v>
      </c>
      <c r="BW420" s="49">
        <v>3.0271229699878862E-3</v>
      </c>
    </row>
    <row r="421" spans="1:75" s="21" customFormat="1" x14ac:dyDescent="0.25">
      <c r="A421" s="43" t="s">
        <v>420</v>
      </c>
      <c r="B421" s="43" t="s">
        <v>106</v>
      </c>
      <c r="C421" s="43" t="s">
        <v>87</v>
      </c>
      <c r="D421" s="43" t="s">
        <v>98</v>
      </c>
      <c r="E421" s="43" t="s">
        <v>419</v>
      </c>
      <c r="F421" s="43" t="s">
        <v>88</v>
      </c>
      <c r="G421" s="44">
        <v>58.293842664746961</v>
      </c>
      <c r="H421" s="44">
        <v>-4.1916128767450864</v>
      </c>
      <c r="I421" s="44">
        <v>-4.1916128767450864</v>
      </c>
      <c r="J421" s="44" t="s">
        <v>81</v>
      </c>
      <c r="K421" s="44">
        <v>8.4399995803833008</v>
      </c>
      <c r="L421" s="44">
        <v>8.6</v>
      </c>
      <c r="M421" s="44">
        <v>13.35999965667725</v>
      </c>
      <c r="N421" s="44">
        <v>16.280000686645511</v>
      </c>
      <c r="O421" s="44">
        <v>11.920000076293951</v>
      </c>
      <c r="P421" s="44">
        <v>12.80000019073486</v>
      </c>
      <c r="Q421" s="43">
        <v>3.36</v>
      </c>
      <c r="R421" s="43">
        <v>3.21</v>
      </c>
      <c r="S421" s="43">
        <v>3.57</v>
      </c>
      <c r="T421" s="43">
        <v>3.75</v>
      </c>
      <c r="U421" s="43">
        <v>3.97</v>
      </c>
      <c r="V421" s="43">
        <v>3.89</v>
      </c>
      <c r="W421" s="43">
        <v>3.92</v>
      </c>
      <c r="X421" s="43">
        <v>3.84</v>
      </c>
      <c r="Y421" s="43">
        <v>3.98</v>
      </c>
      <c r="Z421" s="43">
        <v>3.98</v>
      </c>
      <c r="AA421" s="43">
        <v>4.07</v>
      </c>
      <c r="AB421" s="43">
        <v>4.05</v>
      </c>
      <c r="AC421" s="43">
        <v>3.97</v>
      </c>
      <c r="AD421" s="43">
        <v>3.79</v>
      </c>
      <c r="AE421" s="43">
        <v>3.6</v>
      </c>
      <c r="AF421" s="43">
        <v>3.63</v>
      </c>
      <c r="AG421" s="43">
        <v>3.6</v>
      </c>
      <c r="AH421" s="43">
        <v>3.68</v>
      </c>
      <c r="AI421" s="43">
        <v>3.62</v>
      </c>
      <c r="AJ421" s="43">
        <v>3.5</v>
      </c>
      <c r="AK421" s="43">
        <v>3.43</v>
      </c>
      <c r="AL421" s="43">
        <v>3.32</v>
      </c>
      <c r="AM421" s="43">
        <v>3.24</v>
      </c>
      <c r="AN421" s="43">
        <v>3.32</v>
      </c>
      <c r="AO421" s="43">
        <v>3.31</v>
      </c>
      <c r="AP421" s="43">
        <v>3.26</v>
      </c>
      <c r="AQ421" s="43">
        <v>3.32</v>
      </c>
      <c r="AR421" s="43">
        <v>-76.98</v>
      </c>
      <c r="AS421" s="43">
        <v>-76.72</v>
      </c>
      <c r="AT421" s="43">
        <v>-73.430000000000007</v>
      </c>
      <c r="AU421" s="43">
        <v>-72.08</v>
      </c>
      <c r="AV421" s="43">
        <v>-71.180000000000007</v>
      </c>
      <c r="AW421" s="43">
        <v>-72.61</v>
      </c>
      <c r="AX421" s="43">
        <v>-71.56</v>
      </c>
      <c r="AY421" s="43">
        <v>-71.819999999999993</v>
      </c>
      <c r="AZ421" s="43">
        <v>-71.27</v>
      </c>
      <c r="BA421" s="43">
        <v>-70.209999999999994</v>
      </c>
      <c r="BB421" s="43">
        <v>-70.58</v>
      </c>
      <c r="BC421" s="43">
        <v>-70.36</v>
      </c>
      <c r="BD421" s="43">
        <v>-72.459999999999994</v>
      </c>
      <c r="BE421" s="43">
        <v>-73.28</v>
      </c>
      <c r="BF421" s="43">
        <v>-73.37</v>
      </c>
      <c r="BG421" s="43">
        <v>-73.069999999999993</v>
      </c>
      <c r="BH421" s="43">
        <v>-73.28</v>
      </c>
      <c r="BI421" s="43">
        <v>-73.17</v>
      </c>
      <c r="BJ421" s="43">
        <v>-73.819999999999993</v>
      </c>
      <c r="BK421" s="43">
        <v>-74.400000000000006</v>
      </c>
      <c r="BL421" s="43">
        <v>-75.489999999999995</v>
      </c>
      <c r="BM421" s="43">
        <v>-76.12</v>
      </c>
      <c r="BN421" s="43">
        <v>-76.33</v>
      </c>
      <c r="BO421" s="43">
        <v>-75.3</v>
      </c>
      <c r="BP421" s="43">
        <v>-75.97</v>
      </c>
      <c r="BQ421" s="43">
        <v>-75.599999999999994</v>
      </c>
      <c r="BR421" s="43">
        <v>-76.05</v>
      </c>
      <c r="BS421" s="43">
        <v>3.6</v>
      </c>
      <c r="BT421" s="47">
        <v>408737165.49634928</v>
      </c>
      <c r="BU421" s="47">
        <v>41658400</v>
      </c>
      <c r="BV421" s="47">
        <v>20736743</v>
      </c>
      <c r="BW421" s="49">
        <v>3.410660970240119E-3</v>
      </c>
    </row>
    <row r="422" spans="1:75" s="21" customFormat="1" x14ac:dyDescent="0.25">
      <c r="A422" s="43" t="s">
        <v>424</v>
      </c>
      <c r="B422" s="43" t="s">
        <v>106</v>
      </c>
      <c r="C422" s="43" t="s">
        <v>87</v>
      </c>
      <c r="D422" s="43" t="s">
        <v>98</v>
      </c>
      <c r="E422" s="43" t="s">
        <v>423</v>
      </c>
      <c r="F422" s="43" t="s">
        <v>88</v>
      </c>
      <c r="G422" s="44">
        <v>20.93023255813954</v>
      </c>
      <c r="H422" s="44">
        <v>-0.92307604276216948</v>
      </c>
      <c r="I422" s="44">
        <v>-0.92307604276216948</v>
      </c>
      <c r="J422" s="44" t="s">
        <v>81</v>
      </c>
      <c r="K422" s="44">
        <v>10.75</v>
      </c>
      <c r="L422" s="44">
        <v>10.98</v>
      </c>
      <c r="M422" s="44">
        <v>13</v>
      </c>
      <c r="N422" s="44">
        <v>13.489999771118161</v>
      </c>
      <c r="O422" s="44">
        <v>12.14000034332275</v>
      </c>
      <c r="P422" s="44">
        <v>12.88000011444092</v>
      </c>
      <c r="Q422" s="43">
        <v>13.05</v>
      </c>
      <c r="R422" s="43">
        <v>13.17</v>
      </c>
      <c r="S422" s="43">
        <v>13.49</v>
      </c>
      <c r="T422" s="43">
        <v>13.34</v>
      </c>
      <c r="U422" s="43">
        <v>13</v>
      </c>
      <c r="V422" s="43">
        <v>12.89</v>
      </c>
      <c r="W422" s="43">
        <v>12.63</v>
      </c>
      <c r="X422" s="43">
        <v>12.44</v>
      </c>
      <c r="Y422" s="43">
        <v>12.39</v>
      </c>
      <c r="Z422" s="43">
        <v>12.28</v>
      </c>
      <c r="AA422" s="43">
        <v>12.66</v>
      </c>
      <c r="AB422" s="43">
        <v>12.51</v>
      </c>
      <c r="AC422" s="43">
        <v>12.47</v>
      </c>
      <c r="AD422" s="43">
        <v>12.65</v>
      </c>
      <c r="AE422" s="43">
        <v>12.74</v>
      </c>
      <c r="AF422" s="43">
        <v>12.73</v>
      </c>
      <c r="AG422" s="43">
        <v>12.73</v>
      </c>
      <c r="AH422" s="43">
        <v>12.98</v>
      </c>
      <c r="AI422" s="43">
        <v>12.95</v>
      </c>
      <c r="AJ422" s="43">
        <v>13</v>
      </c>
      <c r="AK422" s="43">
        <v>13.14</v>
      </c>
      <c r="AL422" s="43">
        <v>13.1</v>
      </c>
      <c r="AM422" s="43">
        <v>13.15</v>
      </c>
      <c r="AN422" s="43">
        <v>13.36</v>
      </c>
      <c r="AO422" s="43">
        <v>13.11</v>
      </c>
      <c r="AP422" s="43">
        <v>13.09</v>
      </c>
      <c r="AQ422" s="43">
        <v>12.91</v>
      </c>
      <c r="AR422" s="43">
        <v>-3.77</v>
      </c>
      <c r="AS422" s="43">
        <v>-0.54</v>
      </c>
      <c r="AT422" s="43">
        <v>1</v>
      </c>
      <c r="AU422" s="43">
        <v>-0.31</v>
      </c>
      <c r="AV422" s="43">
        <v>-1.81</v>
      </c>
      <c r="AW422" s="43">
        <v>-2.54</v>
      </c>
      <c r="AX422" s="43">
        <v>-6</v>
      </c>
      <c r="AY422" s="43">
        <v>-5.81</v>
      </c>
      <c r="AZ422" s="43">
        <v>-6.08</v>
      </c>
      <c r="BA422" s="43">
        <v>-5.96</v>
      </c>
      <c r="BB422" s="43">
        <v>-4</v>
      </c>
      <c r="BC422" s="43">
        <v>-4.6900000000000004</v>
      </c>
      <c r="BD422" s="43">
        <v>-5.23</v>
      </c>
      <c r="BE422" s="43">
        <v>-2.77</v>
      </c>
      <c r="BF422" s="43">
        <v>-2.85</v>
      </c>
      <c r="BG422" s="43">
        <v>-2.38</v>
      </c>
      <c r="BH422" s="43">
        <v>-2.08</v>
      </c>
      <c r="BI422" s="43">
        <v>-0.35</v>
      </c>
      <c r="BJ422" s="43">
        <v>-0.73</v>
      </c>
      <c r="BK422" s="43">
        <v>0</v>
      </c>
      <c r="BL422" s="43">
        <v>-0.08</v>
      </c>
      <c r="BM422" s="43">
        <v>-0.08</v>
      </c>
      <c r="BN422" s="43">
        <v>1.1499999999999999</v>
      </c>
      <c r="BO422" s="43">
        <v>0.88</v>
      </c>
      <c r="BP422" s="43">
        <v>0.31</v>
      </c>
      <c r="BQ422" s="43">
        <v>-0.65</v>
      </c>
      <c r="BR422" s="43">
        <v>-0.92</v>
      </c>
      <c r="BS422" s="43">
        <v>12.14</v>
      </c>
      <c r="BT422" s="47">
        <v>521641900</v>
      </c>
      <c r="BU422" s="47">
        <v>1284300</v>
      </c>
      <c r="BV422" s="47">
        <v>29506439</v>
      </c>
      <c r="BW422" s="49">
        <v>1.0351299931516641E-3</v>
      </c>
    </row>
    <row r="423" spans="1:75" s="21" customFormat="1" x14ac:dyDescent="0.25">
      <c r="A423" s="43" t="s">
        <v>425</v>
      </c>
      <c r="B423" s="43" t="s">
        <v>106</v>
      </c>
      <c r="C423" s="43" t="s">
        <v>87</v>
      </c>
      <c r="D423" s="43" t="s">
        <v>122</v>
      </c>
      <c r="E423" s="43" t="s">
        <v>423</v>
      </c>
      <c r="F423" s="43" t="s">
        <v>88</v>
      </c>
      <c r="G423" s="44">
        <v>33.769639340713937</v>
      </c>
      <c r="H423" s="44">
        <v>-2.3483436254572059</v>
      </c>
      <c r="I423" s="44">
        <v>-2.3483436254572059</v>
      </c>
      <c r="J423" s="44" t="s">
        <v>81</v>
      </c>
      <c r="K423" s="44">
        <v>3.8199999332427979</v>
      </c>
      <c r="L423" s="44">
        <v>3.95</v>
      </c>
      <c r="M423" s="44">
        <v>5.1100001335144043</v>
      </c>
      <c r="N423" s="44">
        <v>5.6700000762939453</v>
      </c>
      <c r="O423" s="44">
        <v>4.809999942779541</v>
      </c>
      <c r="P423" s="44">
        <v>4.9899997711181641</v>
      </c>
      <c r="Q423" s="43">
        <v>5.13</v>
      </c>
      <c r="R423" s="43">
        <v>5.25</v>
      </c>
      <c r="S423" s="43">
        <v>5.4</v>
      </c>
      <c r="T423" s="43">
        <v>5.29</v>
      </c>
      <c r="U423" s="43">
        <v>5.4</v>
      </c>
      <c r="V423" s="43">
        <v>5.6</v>
      </c>
      <c r="W423" s="43">
        <v>5.67</v>
      </c>
      <c r="X423" s="43">
        <v>5.37</v>
      </c>
      <c r="Y423" s="43">
        <v>5.45</v>
      </c>
      <c r="Z423" s="43">
        <v>5.3</v>
      </c>
      <c r="AA423" s="43">
        <v>5.18</v>
      </c>
      <c r="AB423" s="43">
        <v>5.2</v>
      </c>
      <c r="AC423" s="43">
        <v>5.25</v>
      </c>
      <c r="AD423" s="43">
        <v>5.29</v>
      </c>
      <c r="AE423" s="43">
        <v>5.2</v>
      </c>
      <c r="AF423" s="43">
        <v>5.08</v>
      </c>
      <c r="AG423" s="43">
        <v>5.08</v>
      </c>
      <c r="AH423" s="43">
        <v>5.0599999999999996</v>
      </c>
      <c r="AI423" s="43">
        <v>5</v>
      </c>
      <c r="AJ423" s="43">
        <v>5.08</v>
      </c>
      <c r="AK423" s="43">
        <v>5.14</v>
      </c>
      <c r="AL423" s="43">
        <v>5.0599999999999996</v>
      </c>
      <c r="AM423" s="43">
        <v>5.04</v>
      </c>
      <c r="AN423" s="43">
        <v>5.0199999999999996</v>
      </c>
      <c r="AO423" s="43">
        <v>4.95</v>
      </c>
      <c r="AP423" s="43">
        <v>4.93</v>
      </c>
      <c r="AQ423" s="43">
        <v>5.0599999999999996</v>
      </c>
      <c r="AR423" s="43">
        <v>-4.8899999999999997</v>
      </c>
      <c r="AS423" s="43">
        <v>-0.59</v>
      </c>
      <c r="AT423" s="43">
        <v>-2.74</v>
      </c>
      <c r="AU423" s="43">
        <v>2.94</v>
      </c>
      <c r="AV423" s="43">
        <v>4.5999999999999996</v>
      </c>
      <c r="AW423" s="43">
        <v>7.83</v>
      </c>
      <c r="AX423" s="43">
        <v>3.68</v>
      </c>
      <c r="AY423" s="43">
        <v>4.8</v>
      </c>
      <c r="AZ423" s="43">
        <v>2.79</v>
      </c>
      <c r="BA423" s="43">
        <v>0.2</v>
      </c>
      <c r="BB423" s="43">
        <v>-1.37</v>
      </c>
      <c r="BC423" s="43">
        <v>0.16</v>
      </c>
      <c r="BD423" s="43">
        <v>2.54</v>
      </c>
      <c r="BE423" s="43">
        <v>1.17</v>
      </c>
      <c r="BF423" s="43">
        <v>-1.17</v>
      </c>
      <c r="BG423" s="43">
        <v>-2.15</v>
      </c>
      <c r="BH423" s="43">
        <v>-1.1299999999999999</v>
      </c>
      <c r="BI423" s="43">
        <v>-3.13</v>
      </c>
      <c r="BJ423" s="43">
        <v>-2.15</v>
      </c>
      <c r="BK423" s="43">
        <v>-1.17</v>
      </c>
      <c r="BL423" s="43">
        <v>-1.96</v>
      </c>
      <c r="BM423" s="43">
        <v>-3.13</v>
      </c>
      <c r="BN423" s="43">
        <v>-2.94</v>
      </c>
      <c r="BO423" s="43">
        <v>-4.1100000000000003</v>
      </c>
      <c r="BP423" s="43">
        <v>-4.5</v>
      </c>
      <c r="BQ423" s="43">
        <v>-4.3099999999999996</v>
      </c>
      <c r="BR423" s="43">
        <v>-2.35</v>
      </c>
      <c r="BS423" s="43">
        <v>5.15</v>
      </c>
      <c r="BT423" s="47">
        <v>18762847.390236851</v>
      </c>
      <c r="BU423" s="47">
        <v>45847500</v>
      </c>
      <c r="BV423" s="47">
        <v>3075505</v>
      </c>
      <c r="BW423" s="49">
        <v>1.920098975615387</v>
      </c>
    </row>
    <row r="424" spans="1:75" s="21" customFormat="1" x14ac:dyDescent="0.25">
      <c r="A424" s="43" t="s">
        <v>426</v>
      </c>
      <c r="B424" s="43" t="s">
        <v>76</v>
      </c>
      <c r="C424" s="43" t="s">
        <v>87</v>
      </c>
      <c r="D424" s="43" t="s">
        <v>78</v>
      </c>
      <c r="E424" s="43" t="s">
        <v>423</v>
      </c>
      <c r="F424" s="43" t="s">
        <v>88</v>
      </c>
      <c r="G424" s="44">
        <v>51.524872415445017</v>
      </c>
      <c r="H424" s="44">
        <v>-9.851688483482997</v>
      </c>
      <c r="I424" s="44">
        <v>-9.851688483482997</v>
      </c>
      <c r="J424" s="44" t="s">
        <v>89</v>
      </c>
      <c r="K424" s="44">
        <v>6.2300000190734863</v>
      </c>
      <c r="L424" s="44">
        <v>6.53</v>
      </c>
      <c r="M424" s="44">
        <v>9.4399995803833008</v>
      </c>
      <c r="N424" s="44">
        <v>11.439999580383301</v>
      </c>
      <c r="O424" s="44">
        <v>8.1400003433227539</v>
      </c>
      <c r="P424" s="44">
        <v>8.5100002288818359</v>
      </c>
      <c r="Q424" s="43">
        <v>10.7</v>
      </c>
      <c r="R424" s="43">
        <v>11.44</v>
      </c>
      <c r="S424" s="43">
        <v>9.92</v>
      </c>
      <c r="T424" s="43">
        <v>10.3</v>
      </c>
      <c r="U424" s="43">
        <v>9.9499999999999993</v>
      </c>
      <c r="V424" s="43">
        <v>9.69</v>
      </c>
      <c r="W424" s="43">
        <v>9.39</v>
      </c>
      <c r="X424" s="43">
        <v>9.02</v>
      </c>
      <c r="Y424" s="43">
        <v>8.84</v>
      </c>
      <c r="Z424" s="43">
        <v>8.65</v>
      </c>
      <c r="AA424" s="43">
        <v>8.84</v>
      </c>
      <c r="AB424" s="43">
        <v>8.99</v>
      </c>
      <c r="AC424" s="43">
        <v>8.76</v>
      </c>
      <c r="AD424" s="43">
        <v>8.65</v>
      </c>
      <c r="AE424" s="43">
        <v>8.6</v>
      </c>
      <c r="AF424" s="43">
        <v>8.7200000000000006</v>
      </c>
      <c r="AG424" s="43">
        <v>8.5299999999999994</v>
      </c>
      <c r="AH424" s="43">
        <v>8.4</v>
      </c>
      <c r="AI424" s="43">
        <v>8.5299999999999994</v>
      </c>
      <c r="AJ424" s="43">
        <v>8.6</v>
      </c>
      <c r="AK424" s="43">
        <v>8.6999999999999993</v>
      </c>
      <c r="AL424" s="43">
        <v>8.65</v>
      </c>
      <c r="AM424" s="43">
        <v>8.51</v>
      </c>
      <c r="AN424" s="43">
        <v>8.49</v>
      </c>
      <c r="AO424" s="43">
        <v>8.59</v>
      </c>
      <c r="AP424" s="43">
        <v>8.52</v>
      </c>
      <c r="AQ424" s="43">
        <v>8.5399999999999991</v>
      </c>
      <c r="AR424" s="43">
        <v>13.35</v>
      </c>
      <c r="AS424" s="43">
        <v>6.6</v>
      </c>
      <c r="AT424" s="43">
        <v>4.13</v>
      </c>
      <c r="AU424" s="43">
        <v>3.5</v>
      </c>
      <c r="AV424" s="43">
        <v>-0.11</v>
      </c>
      <c r="AW424" s="43">
        <v>-1.06</v>
      </c>
      <c r="AX424" s="43">
        <v>-5.09</v>
      </c>
      <c r="AY424" s="43">
        <v>-7.31</v>
      </c>
      <c r="AZ424" s="43">
        <v>-13.67</v>
      </c>
      <c r="BA424" s="43">
        <v>-10.17</v>
      </c>
      <c r="BB424" s="43">
        <v>-7.95</v>
      </c>
      <c r="BC424" s="43">
        <v>-7.81</v>
      </c>
      <c r="BD424" s="43">
        <v>-8.9</v>
      </c>
      <c r="BE424" s="43">
        <v>-10.9</v>
      </c>
      <c r="BF424" s="43">
        <v>-9.64</v>
      </c>
      <c r="BG424" s="43">
        <v>-10.17</v>
      </c>
      <c r="BH424" s="43">
        <v>-12.24</v>
      </c>
      <c r="BI424" s="43">
        <v>-11.77</v>
      </c>
      <c r="BJ424" s="43">
        <v>-9.81</v>
      </c>
      <c r="BK424" s="43">
        <v>-9.64</v>
      </c>
      <c r="BL424" s="43">
        <v>-9.5299999999999994</v>
      </c>
      <c r="BM424" s="43">
        <v>-9.9</v>
      </c>
      <c r="BN424" s="43">
        <v>-11.07</v>
      </c>
      <c r="BO424" s="43">
        <v>-12.5</v>
      </c>
      <c r="BP424" s="43">
        <v>-9.75</v>
      </c>
      <c r="BQ424" s="43">
        <v>-10.38</v>
      </c>
      <c r="BR424" s="43">
        <v>-9.75</v>
      </c>
      <c r="BS424" s="43">
        <v>8.14</v>
      </c>
      <c r="BT424" s="47">
        <v>714457834.48168945</v>
      </c>
      <c r="BU424" s="47">
        <v>187625500</v>
      </c>
      <c r="BV424" s="47">
        <v>57071874</v>
      </c>
      <c r="BW424" s="49">
        <v>4.0562344246835143E-2</v>
      </c>
    </row>
    <row r="425" spans="1:75" s="21" customFormat="1" x14ac:dyDescent="0.25">
      <c r="A425" s="43" t="s">
        <v>427</v>
      </c>
      <c r="B425" s="43" t="s">
        <v>106</v>
      </c>
      <c r="C425" s="43" t="s">
        <v>87</v>
      </c>
      <c r="D425" s="43" t="s">
        <v>98</v>
      </c>
      <c r="E425" s="43" t="s">
        <v>428</v>
      </c>
      <c r="F425" s="43" t="s">
        <v>88</v>
      </c>
      <c r="G425" s="44">
        <v>25.83733121760601</v>
      </c>
      <c r="H425" s="44">
        <v>-9.8859398314933706</v>
      </c>
      <c r="I425" s="44">
        <v>-9.8859398314933706</v>
      </c>
      <c r="J425" s="44" t="s">
        <v>89</v>
      </c>
      <c r="K425" s="44">
        <v>8.3599996566772461</v>
      </c>
      <c r="L425" s="44">
        <v>8.5399999999999991</v>
      </c>
      <c r="M425" s="44">
        <v>10.52000045776367</v>
      </c>
      <c r="N425" s="44">
        <v>10.60000038146973</v>
      </c>
      <c r="O425" s="44">
        <v>9.0500001907348633</v>
      </c>
      <c r="P425" s="44">
        <v>9.4799995422363281</v>
      </c>
      <c r="Q425" s="43">
        <v>10.6</v>
      </c>
      <c r="R425" s="43">
        <v>10.24</v>
      </c>
      <c r="S425" s="43">
        <v>10</v>
      </c>
      <c r="T425" s="43">
        <v>10.45</v>
      </c>
      <c r="U425" s="43">
        <v>10.26</v>
      </c>
      <c r="V425" s="43">
        <v>10.26</v>
      </c>
      <c r="W425" s="43">
        <v>10.38</v>
      </c>
      <c r="X425" s="43">
        <v>10.34</v>
      </c>
      <c r="Y425" s="43">
        <v>10.14</v>
      </c>
      <c r="Z425" s="43">
        <v>10.029999999999999</v>
      </c>
      <c r="AA425" s="43">
        <v>9.93</v>
      </c>
      <c r="AB425" s="43">
        <v>9.7100000000000009</v>
      </c>
      <c r="AC425" s="43">
        <v>9.5299999999999994</v>
      </c>
      <c r="AD425" s="43">
        <v>9.64</v>
      </c>
      <c r="AE425" s="43">
        <v>9.5500000000000007</v>
      </c>
      <c r="AF425" s="43">
        <v>9.34</v>
      </c>
      <c r="AG425" s="43">
        <v>9.18</v>
      </c>
      <c r="AH425" s="43">
        <v>9.26</v>
      </c>
      <c r="AI425" s="43">
        <v>9.39</v>
      </c>
      <c r="AJ425" s="43">
        <v>9.4499999999999993</v>
      </c>
      <c r="AK425" s="43">
        <v>9.4700000000000006</v>
      </c>
      <c r="AL425" s="43">
        <v>9.3800000000000008</v>
      </c>
      <c r="AM425" s="43">
        <v>9.4</v>
      </c>
      <c r="AN425" s="43">
        <v>9.3000000000000007</v>
      </c>
      <c r="AO425" s="43">
        <v>9.3699999999999992</v>
      </c>
      <c r="AP425" s="43">
        <v>9.56</v>
      </c>
      <c r="AQ425" s="43">
        <v>9.5</v>
      </c>
      <c r="AR425" s="43">
        <v>-5.42</v>
      </c>
      <c r="AS425" s="43">
        <v>-4.5199999999999996</v>
      </c>
      <c r="AT425" s="43">
        <v>-5.99</v>
      </c>
      <c r="AU425" s="43">
        <v>-4.75</v>
      </c>
      <c r="AV425" s="43">
        <v>-2.86</v>
      </c>
      <c r="AW425" s="43">
        <v>-5.23</v>
      </c>
      <c r="AX425" s="43">
        <v>-1.76</v>
      </c>
      <c r="AY425" s="43">
        <v>-3.37</v>
      </c>
      <c r="AZ425" s="43">
        <v>-4.71</v>
      </c>
      <c r="BA425" s="43">
        <v>-6.19</v>
      </c>
      <c r="BB425" s="43">
        <v>-7.79</v>
      </c>
      <c r="BC425" s="43">
        <v>-10.029999999999999</v>
      </c>
      <c r="BD425" s="43">
        <v>-9.65</v>
      </c>
      <c r="BE425" s="43">
        <v>-9.2200000000000006</v>
      </c>
      <c r="BF425" s="43">
        <v>-11.41</v>
      </c>
      <c r="BG425" s="43">
        <v>-12.83</v>
      </c>
      <c r="BH425" s="43">
        <v>-12.98</v>
      </c>
      <c r="BI425" s="43">
        <v>-12.4</v>
      </c>
      <c r="BJ425" s="43">
        <v>-10.92</v>
      </c>
      <c r="BK425" s="43">
        <v>-11.1</v>
      </c>
      <c r="BL425" s="43">
        <v>-12.17</v>
      </c>
      <c r="BM425" s="43">
        <v>-11.03</v>
      </c>
      <c r="BN425" s="43">
        <v>-11.85</v>
      </c>
      <c r="BO425" s="43">
        <v>-11.79</v>
      </c>
      <c r="BP425" s="43">
        <v>-11.34</v>
      </c>
      <c r="BQ425" s="43">
        <v>-10.46</v>
      </c>
      <c r="BR425" s="43">
        <v>-9.89</v>
      </c>
      <c r="BS425" s="43">
        <v>9.77</v>
      </c>
      <c r="BT425" s="47">
        <v>2766107880.3634639</v>
      </c>
      <c r="BU425" s="47">
        <v>118710800</v>
      </c>
      <c r="BV425" s="47">
        <v>198256473</v>
      </c>
      <c r="BW425" s="49">
        <v>0.15024570219202879</v>
      </c>
    </row>
    <row r="426" spans="1:75" s="21" customFormat="1" x14ac:dyDescent="0.25">
      <c r="A426" s="43" t="s">
        <v>429</v>
      </c>
      <c r="B426" s="43" t="s">
        <v>134</v>
      </c>
      <c r="C426" s="43" t="s">
        <v>104</v>
      </c>
      <c r="D426" s="43" t="s">
        <v>122</v>
      </c>
      <c r="E426" s="43" t="s">
        <v>428</v>
      </c>
      <c r="F426" s="43" t="s">
        <v>88</v>
      </c>
      <c r="G426" s="44">
        <v>26.041673457560599</v>
      </c>
      <c r="H426" s="44">
        <v>-5.7851281194410049</v>
      </c>
      <c r="I426" s="44">
        <v>-5.7851281194410049</v>
      </c>
      <c r="J426" s="44" t="s">
        <v>89</v>
      </c>
      <c r="K426" s="44">
        <v>0.95999997854232788</v>
      </c>
      <c r="L426" s="44">
        <v>1</v>
      </c>
      <c r="M426" s="44">
        <v>1.2100000381469731</v>
      </c>
      <c r="N426" s="44">
        <v>1.220000028610229</v>
      </c>
      <c r="O426" s="44">
        <v>1.080000042915344</v>
      </c>
      <c r="P426" s="44">
        <v>1.139999985694885</v>
      </c>
      <c r="Q426" s="43">
        <v>1.22</v>
      </c>
      <c r="R426" s="43">
        <v>1.1399999999999999</v>
      </c>
      <c r="S426" s="43">
        <v>1.2</v>
      </c>
      <c r="T426" s="43">
        <v>1.18</v>
      </c>
      <c r="U426" s="43">
        <v>1.18</v>
      </c>
      <c r="V426" s="43">
        <v>1.17</v>
      </c>
      <c r="W426" s="43">
        <v>1.1399999999999999</v>
      </c>
      <c r="X426" s="43">
        <v>1.1399999999999999</v>
      </c>
      <c r="Y426" s="43">
        <v>1.1399999999999999</v>
      </c>
      <c r="Z426" s="43">
        <v>1.1299999999999999</v>
      </c>
      <c r="AA426" s="43">
        <v>1.1299999999999999</v>
      </c>
      <c r="AB426" s="43">
        <v>1.1299999999999999</v>
      </c>
      <c r="AC426" s="43">
        <v>1.1299999999999999</v>
      </c>
      <c r="AD426" s="43">
        <v>1.1000000000000001</v>
      </c>
      <c r="AE426" s="43">
        <v>1.1200000000000001</v>
      </c>
      <c r="AF426" s="43">
        <v>1.1299999999999999</v>
      </c>
      <c r="AG426" s="43">
        <v>1.1200000000000001</v>
      </c>
      <c r="AH426" s="43">
        <v>1.1200000000000001</v>
      </c>
      <c r="AI426" s="43">
        <v>1.1200000000000001</v>
      </c>
      <c r="AJ426" s="43">
        <v>1.1200000000000001</v>
      </c>
      <c r="AK426" s="43">
        <v>1.1200000000000001</v>
      </c>
      <c r="AL426" s="43">
        <v>1.1200000000000001</v>
      </c>
      <c r="AM426" s="43">
        <v>1.1200000000000001</v>
      </c>
      <c r="AN426" s="43">
        <v>1.1100000000000001</v>
      </c>
      <c r="AO426" s="43">
        <v>1.1200000000000001</v>
      </c>
      <c r="AP426" s="43">
        <v>1.1200000000000001</v>
      </c>
      <c r="AQ426" s="43">
        <v>1.1399999999999999</v>
      </c>
      <c r="AR426" s="43">
        <v>-9.09</v>
      </c>
      <c r="AS426" s="43">
        <v>-7.44</v>
      </c>
      <c r="AT426" s="43">
        <v>-4.92</v>
      </c>
      <c r="AU426" s="43">
        <v>-4.7699999999999996</v>
      </c>
      <c r="AV426" s="43">
        <v>-4.3099999999999996</v>
      </c>
      <c r="AW426" s="43">
        <v>-7.85</v>
      </c>
      <c r="AX426" s="43">
        <v>-7.98</v>
      </c>
      <c r="AY426" s="43">
        <v>-6.61</v>
      </c>
      <c r="AZ426" s="43">
        <v>-6.61</v>
      </c>
      <c r="BA426" s="43">
        <v>-6.61</v>
      </c>
      <c r="BB426" s="43">
        <v>-7.44</v>
      </c>
      <c r="BC426" s="43">
        <v>-6.61</v>
      </c>
      <c r="BD426" s="43">
        <v>-9.5</v>
      </c>
      <c r="BE426" s="43">
        <v>-9.92</v>
      </c>
      <c r="BF426" s="43">
        <v>-7.44</v>
      </c>
      <c r="BG426" s="43">
        <v>-7.85</v>
      </c>
      <c r="BH426" s="43">
        <v>-8.26</v>
      </c>
      <c r="BI426" s="43">
        <v>-8.26</v>
      </c>
      <c r="BJ426" s="43">
        <v>-8.26</v>
      </c>
      <c r="BK426" s="43">
        <v>-8.26</v>
      </c>
      <c r="BL426" s="43">
        <v>-7.85</v>
      </c>
      <c r="BM426" s="43">
        <v>-8.26</v>
      </c>
      <c r="BN426" s="43">
        <v>-8.68</v>
      </c>
      <c r="BO426" s="43">
        <v>-8.68</v>
      </c>
      <c r="BP426" s="43">
        <v>-8.26</v>
      </c>
      <c r="BQ426" s="43">
        <v>-7.44</v>
      </c>
      <c r="BR426" s="43">
        <v>-5.79</v>
      </c>
      <c r="BS426" s="43">
        <v>1.1000000000000001</v>
      </c>
      <c r="BT426" s="47">
        <v>612978739.96502686</v>
      </c>
      <c r="BU426" s="47">
        <v>46094800</v>
      </c>
      <c r="BV426" s="47">
        <v>495084639</v>
      </c>
      <c r="BW426" s="49">
        <v>3.4597942757016139E-3</v>
      </c>
    </row>
    <row r="427" spans="1:75" s="21" customFormat="1" x14ac:dyDescent="0.25">
      <c r="A427" s="43" t="s">
        <v>430</v>
      </c>
      <c r="B427" s="43" t="s">
        <v>159</v>
      </c>
      <c r="C427" s="43" t="s">
        <v>87</v>
      </c>
      <c r="D427" s="43" t="s">
        <v>78</v>
      </c>
      <c r="E427" s="43" t="s">
        <v>431</v>
      </c>
      <c r="F427" s="43" t="s">
        <v>88</v>
      </c>
      <c r="G427" s="44">
        <v>18.564007043044722</v>
      </c>
      <c r="H427" s="44">
        <v>-3.5856557962234339</v>
      </c>
      <c r="I427" s="44">
        <v>-3.5856557962234339</v>
      </c>
      <c r="J427" s="44" t="s">
        <v>81</v>
      </c>
      <c r="K427" s="44">
        <v>10.585000038146971</v>
      </c>
      <c r="L427" s="44">
        <v>10.6</v>
      </c>
      <c r="M427" s="44">
        <v>12.55000019073486</v>
      </c>
      <c r="N427" s="44">
        <v>12.64999961853027</v>
      </c>
      <c r="O427" s="44">
        <v>11.55000019073486</v>
      </c>
      <c r="P427" s="44">
        <v>12.10000038146973</v>
      </c>
      <c r="Q427" s="43">
        <v>12.65</v>
      </c>
      <c r="R427" s="43">
        <v>12.3</v>
      </c>
      <c r="S427" s="43">
        <v>12.55</v>
      </c>
      <c r="T427" s="43">
        <v>12.61</v>
      </c>
      <c r="U427" s="43">
        <v>12.4</v>
      </c>
      <c r="V427" s="43">
        <v>12.2</v>
      </c>
      <c r="W427" s="43">
        <v>12.2</v>
      </c>
      <c r="X427" s="43">
        <v>12.07</v>
      </c>
      <c r="Y427" s="43">
        <v>11.8</v>
      </c>
      <c r="Z427" s="43">
        <v>12.08</v>
      </c>
      <c r="AA427" s="43">
        <v>12.02</v>
      </c>
      <c r="AB427" s="43">
        <v>12</v>
      </c>
      <c r="AC427" s="43">
        <v>12</v>
      </c>
      <c r="AD427" s="43">
        <v>11.9</v>
      </c>
      <c r="AE427" s="43">
        <v>11.93</v>
      </c>
      <c r="AF427" s="43">
        <v>12</v>
      </c>
      <c r="AG427" s="43">
        <v>11.92</v>
      </c>
      <c r="AH427" s="43">
        <v>11.92</v>
      </c>
      <c r="AI427" s="43">
        <v>12</v>
      </c>
      <c r="AJ427" s="43">
        <v>11.98</v>
      </c>
      <c r="AK427" s="43">
        <v>11.95</v>
      </c>
      <c r="AL427" s="43">
        <v>11.97</v>
      </c>
      <c r="AM427" s="43">
        <v>12.22</v>
      </c>
      <c r="AN427" s="43">
        <v>12.23</v>
      </c>
      <c r="AO427" s="43">
        <v>12.2</v>
      </c>
      <c r="AP427" s="43">
        <v>12.3</v>
      </c>
      <c r="AQ427" s="43">
        <v>12.38</v>
      </c>
      <c r="AR427" s="43">
        <v>-4.9400000000000004</v>
      </c>
      <c r="AS427" s="43">
        <v>-4.38</v>
      </c>
      <c r="AT427" s="43">
        <v>-0.56000000000000005</v>
      </c>
      <c r="AU427" s="43">
        <v>-1.35</v>
      </c>
      <c r="AV427" s="43">
        <v>-5.25</v>
      </c>
      <c r="AW427" s="43">
        <v>-2.95</v>
      </c>
      <c r="AX427" s="43">
        <v>-3.9</v>
      </c>
      <c r="AY427" s="43">
        <v>-6.02</v>
      </c>
      <c r="AZ427" s="43">
        <v>-6.14</v>
      </c>
      <c r="BA427" s="43">
        <v>-4.3899999999999997</v>
      </c>
      <c r="BB427" s="43">
        <v>-4.54</v>
      </c>
      <c r="BC427" s="43">
        <v>-4.46</v>
      </c>
      <c r="BD427" s="43">
        <v>-6.02</v>
      </c>
      <c r="BE427" s="43">
        <v>-5.18</v>
      </c>
      <c r="BF427" s="43">
        <v>-5.0199999999999996</v>
      </c>
      <c r="BG427" s="43">
        <v>-5.18</v>
      </c>
      <c r="BH427" s="43">
        <v>-5.42</v>
      </c>
      <c r="BI427" s="43">
        <v>-5.26</v>
      </c>
      <c r="BJ427" s="43">
        <v>-4.66</v>
      </c>
      <c r="BK427" s="43">
        <v>-4.78</v>
      </c>
      <c r="BL427" s="43">
        <v>-5.26</v>
      </c>
      <c r="BM427" s="43">
        <v>-5.0199999999999996</v>
      </c>
      <c r="BN427" s="43">
        <v>-2.87</v>
      </c>
      <c r="BO427" s="43">
        <v>-2.5499999999999998</v>
      </c>
      <c r="BP427" s="43">
        <v>-3.15</v>
      </c>
      <c r="BQ427" s="43">
        <v>-2.0699999999999998</v>
      </c>
      <c r="BR427" s="43">
        <v>-3.67</v>
      </c>
      <c r="BS427" s="43">
        <v>11.55</v>
      </c>
      <c r="BT427" s="47">
        <v>288650004.38690192</v>
      </c>
      <c r="BU427" s="47">
        <v>19063000</v>
      </c>
      <c r="BV427" s="47">
        <v>1163154</v>
      </c>
      <c r="BW427" s="49">
        <v>8.3991457708953415E-2</v>
      </c>
    </row>
    <row r="428" spans="1:75" s="21" customFormat="1" x14ac:dyDescent="0.25">
      <c r="A428" s="43" t="s">
        <v>279</v>
      </c>
      <c r="B428" s="43" t="s">
        <v>106</v>
      </c>
      <c r="C428" s="43" t="s">
        <v>113</v>
      </c>
      <c r="D428" s="43" t="s">
        <v>125</v>
      </c>
      <c r="E428" s="43" t="s">
        <v>431</v>
      </c>
      <c r="F428" s="43" t="s">
        <v>88</v>
      </c>
      <c r="G428" s="44">
        <v>20.62499492429205</v>
      </c>
      <c r="H428" s="44">
        <v>-2.072536939902395</v>
      </c>
      <c r="I428" s="44">
        <v>-2.072536939902395</v>
      </c>
      <c r="J428" s="44" t="s">
        <v>81</v>
      </c>
      <c r="K428" s="44">
        <v>1.6000000238418579</v>
      </c>
      <c r="L428" s="44">
        <v>1.64</v>
      </c>
      <c r="M428" s="44">
        <v>1.929999947547913</v>
      </c>
      <c r="N428" s="44">
        <v>1.940000057220459</v>
      </c>
      <c r="O428" s="44">
        <v>1.720000028610229</v>
      </c>
      <c r="P428" s="44">
        <v>1.889999985694885</v>
      </c>
      <c r="Q428" s="43">
        <v>1.94</v>
      </c>
      <c r="R428" s="43">
        <v>1.86</v>
      </c>
      <c r="S428" s="43">
        <v>1.9</v>
      </c>
      <c r="T428" s="43">
        <v>1.85</v>
      </c>
      <c r="U428" s="43">
        <v>1.83</v>
      </c>
      <c r="V428" s="43">
        <v>1.81</v>
      </c>
      <c r="W428" s="43">
        <v>1.82</v>
      </c>
      <c r="X428" s="43">
        <v>1.85</v>
      </c>
      <c r="Y428" s="43">
        <v>1.85</v>
      </c>
      <c r="Z428" s="43">
        <v>1.87</v>
      </c>
      <c r="AA428" s="43">
        <v>1.9</v>
      </c>
      <c r="AB428" s="43">
        <v>1.87</v>
      </c>
      <c r="AC428" s="43">
        <v>1.84</v>
      </c>
      <c r="AD428" s="43">
        <v>1.83</v>
      </c>
      <c r="AE428" s="43">
        <v>1.83</v>
      </c>
      <c r="AF428" s="43">
        <v>1.8</v>
      </c>
      <c r="AG428" s="43">
        <v>1.78</v>
      </c>
      <c r="AH428" s="43">
        <v>1.77</v>
      </c>
      <c r="AI428" s="43">
        <v>1.77</v>
      </c>
      <c r="AJ428" s="43">
        <v>1.82</v>
      </c>
      <c r="AK428" s="43">
        <v>1.82</v>
      </c>
      <c r="AL428" s="43">
        <v>1.79</v>
      </c>
      <c r="AM428" s="43">
        <v>1.82</v>
      </c>
      <c r="AN428" s="43">
        <v>1.82</v>
      </c>
      <c r="AO428" s="43">
        <v>1.83</v>
      </c>
      <c r="AP428" s="43">
        <v>1.82</v>
      </c>
      <c r="AQ428" s="43">
        <v>1.9</v>
      </c>
      <c r="AR428" s="43">
        <v>-3.63</v>
      </c>
      <c r="AS428" s="43">
        <v>-6.73</v>
      </c>
      <c r="AT428" s="43">
        <v>-6.48</v>
      </c>
      <c r="AU428" s="43">
        <v>-5.44</v>
      </c>
      <c r="AV428" s="43">
        <v>-6.22</v>
      </c>
      <c r="AW428" s="43">
        <v>-6.74</v>
      </c>
      <c r="AX428" s="43">
        <v>-6.46</v>
      </c>
      <c r="AY428" s="43">
        <v>-4.4000000000000004</v>
      </c>
      <c r="AZ428" s="43">
        <v>-4.1500000000000004</v>
      </c>
      <c r="BA428" s="43">
        <v>-3.11</v>
      </c>
      <c r="BB428" s="43">
        <v>-3.63</v>
      </c>
      <c r="BC428" s="43">
        <v>-6.74</v>
      </c>
      <c r="BD428" s="43">
        <v>-4.66</v>
      </c>
      <c r="BE428" s="43">
        <v>-5.7</v>
      </c>
      <c r="BF428" s="43">
        <v>-6.74</v>
      </c>
      <c r="BG428" s="43">
        <v>-8.0299999999999994</v>
      </c>
      <c r="BH428" s="43">
        <v>-8.34</v>
      </c>
      <c r="BI428" s="43">
        <v>-9.84</v>
      </c>
      <c r="BJ428" s="43">
        <v>-8.2899999999999991</v>
      </c>
      <c r="BK428" s="43">
        <v>-5.96</v>
      </c>
      <c r="BL428" s="43">
        <v>-7.25</v>
      </c>
      <c r="BM428" s="43">
        <v>-7.77</v>
      </c>
      <c r="BN428" s="43">
        <v>-6.84</v>
      </c>
      <c r="BO428" s="43">
        <v>-6.13</v>
      </c>
      <c r="BP428" s="43">
        <v>-5.96</v>
      </c>
      <c r="BQ428" s="43">
        <v>-6.22</v>
      </c>
      <c r="BR428" s="43">
        <v>-2.54</v>
      </c>
      <c r="BS428" s="43">
        <v>1.76</v>
      </c>
      <c r="BT428" s="47">
        <v>95129697.414636612</v>
      </c>
      <c r="BU428" s="47">
        <v>5530900</v>
      </c>
      <c r="BV428" s="47">
        <v>45304328</v>
      </c>
      <c r="BW428" s="49">
        <v>5.7274881110696528E-3</v>
      </c>
    </row>
    <row r="429" spans="1:75" s="21" customFormat="1" x14ac:dyDescent="0.25">
      <c r="A429" s="43" t="s">
        <v>217</v>
      </c>
      <c r="B429" s="43" t="s">
        <v>96</v>
      </c>
      <c r="C429" s="43" t="s">
        <v>87</v>
      </c>
      <c r="D429" s="43" t="s">
        <v>98</v>
      </c>
      <c r="E429" s="43" t="s">
        <v>434</v>
      </c>
      <c r="F429" s="43" t="s">
        <v>88</v>
      </c>
      <c r="G429" s="44">
        <v>17.61007051312118</v>
      </c>
      <c r="H429" s="44">
        <v>-3.6363651199599851</v>
      </c>
      <c r="I429" s="44">
        <v>-3.6363651199599851</v>
      </c>
      <c r="J429" s="44" t="s">
        <v>81</v>
      </c>
      <c r="K429" s="44">
        <v>7.9499998092651367</v>
      </c>
      <c r="L429" s="44">
        <v>8.24</v>
      </c>
      <c r="M429" s="44">
        <v>9.3500003814697266</v>
      </c>
      <c r="N429" s="44">
        <v>10.10000038146973</v>
      </c>
      <c r="O429" s="44">
        <v>8.75</v>
      </c>
      <c r="P429" s="44">
        <v>9.0100002288818359</v>
      </c>
      <c r="Q429" s="43">
        <v>9.39</v>
      </c>
      <c r="R429" s="43">
        <v>9.2200000000000006</v>
      </c>
      <c r="S429" s="43">
        <v>9.2899999999999991</v>
      </c>
      <c r="T429" s="43">
        <v>9.73</v>
      </c>
      <c r="U429" s="43">
        <v>9.8000000000000007</v>
      </c>
      <c r="V429" s="43">
        <v>9.64</v>
      </c>
      <c r="W429" s="43">
        <v>9.31</v>
      </c>
      <c r="X429" s="43">
        <v>9.27</v>
      </c>
      <c r="Y429" s="43">
        <v>9.3000000000000007</v>
      </c>
      <c r="Z429" s="43">
        <v>9.59</v>
      </c>
      <c r="AA429" s="43">
        <v>9.59</v>
      </c>
      <c r="AB429" s="43">
        <v>9.6</v>
      </c>
      <c r="AC429" s="43">
        <v>9.5500000000000007</v>
      </c>
      <c r="AD429" s="43">
        <v>9.6</v>
      </c>
      <c r="AE429" s="43">
        <v>9.36</v>
      </c>
      <c r="AF429" s="43">
        <v>9.4700000000000006</v>
      </c>
      <c r="AG429" s="43">
        <v>9.52</v>
      </c>
      <c r="AH429" s="43">
        <v>9.4499999999999993</v>
      </c>
      <c r="AI429" s="43">
        <v>9.65</v>
      </c>
      <c r="AJ429" s="43">
        <v>9.8699999999999992</v>
      </c>
      <c r="AK429" s="43">
        <v>10.1</v>
      </c>
      <c r="AL429" s="43">
        <v>9.99</v>
      </c>
      <c r="AM429" s="43">
        <v>9.9499999999999993</v>
      </c>
      <c r="AN429" s="43">
        <v>10.09</v>
      </c>
      <c r="AO429" s="43">
        <v>9.92</v>
      </c>
      <c r="AP429" s="43">
        <v>9.7799999999999994</v>
      </c>
      <c r="AQ429" s="43">
        <v>9.34</v>
      </c>
      <c r="AR429" s="43">
        <v>-1.96</v>
      </c>
      <c r="AS429" s="43">
        <v>-4.92</v>
      </c>
      <c r="AT429" s="43">
        <v>-1.28</v>
      </c>
      <c r="AU429" s="43">
        <v>3.64</v>
      </c>
      <c r="AV429" s="43">
        <v>2.17</v>
      </c>
      <c r="AW429" s="43">
        <v>-2.4700000000000002</v>
      </c>
      <c r="AX429" s="43">
        <v>-1.33</v>
      </c>
      <c r="AY429" s="43">
        <v>-1.23</v>
      </c>
      <c r="AZ429" s="43">
        <v>-1.07</v>
      </c>
      <c r="BA429" s="43">
        <v>2.14</v>
      </c>
      <c r="BB429" s="43">
        <v>1.6</v>
      </c>
      <c r="BC429" s="43">
        <v>1.59</v>
      </c>
      <c r="BD429" s="43">
        <v>2.0299999999999998</v>
      </c>
      <c r="BE429" s="43">
        <v>-0.53</v>
      </c>
      <c r="BF429" s="43">
        <v>-0.53</v>
      </c>
      <c r="BG429" s="43">
        <v>1.18</v>
      </c>
      <c r="BH429" s="43">
        <v>1.01</v>
      </c>
      <c r="BI429" s="43">
        <v>0.8</v>
      </c>
      <c r="BJ429" s="43">
        <v>2.89</v>
      </c>
      <c r="BK429" s="43">
        <v>5.56</v>
      </c>
      <c r="BL429" s="43">
        <v>6.17</v>
      </c>
      <c r="BM429" s="43">
        <v>4.28</v>
      </c>
      <c r="BN429" s="43">
        <v>5.67</v>
      </c>
      <c r="BO429" s="43">
        <v>5.65</v>
      </c>
      <c r="BP429" s="43">
        <v>4.49</v>
      </c>
      <c r="BQ429" s="43">
        <v>-2.2999999999999998</v>
      </c>
      <c r="BR429" s="43">
        <v>-3.64</v>
      </c>
      <c r="BS429" s="43">
        <v>9.02</v>
      </c>
      <c r="BT429" s="47">
        <v>296835397.11055762</v>
      </c>
      <c r="BU429" s="47">
        <v>53710200</v>
      </c>
      <c r="BV429" s="47">
        <v>25025825</v>
      </c>
      <c r="BW429" s="49">
        <v>3.3388389793343479E-2</v>
      </c>
    </row>
    <row r="430" spans="1:75" s="21" customFormat="1" x14ac:dyDescent="0.25">
      <c r="A430" s="43" t="s">
        <v>437</v>
      </c>
      <c r="B430" s="43" t="s">
        <v>131</v>
      </c>
      <c r="C430" s="43" t="s">
        <v>104</v>
      </c>
      <c r="D430" s="43" t="s">
        <v>98</v>
      </c>
      <c r="E430" s="43" t="s">
        <v>434</v>
      </c>
      <c r="F430" s="43" t="s">
        <v>88</v>
      </c>
      <c r="G430" s="44">
        <v>29.629626819054032</v>
      </c>
      <c r="H430" s="44">
        <v>-8.0357172317346617</v>
      </c>
      <c r="I430" s="44">
        <v>-8.0357172317346617</v>
      </c>
      <c r="J430" s="44" t="s">
        <v>89</v>
      </c>
      <c r="K430" s="44">
        <v>0.86400002241134644</v>
      </c>
      <c r="L430" s="44">
        <v>0.9</v>
      </c>
      <c r="M430" s="44">
        <v>1.120000004768372</v>
      </c>
      <c r="N430" s="44">
        <v>1.1499999761581421</v>
      </c>
      <c r="O430" s="44">
        <v>0.95099997520446777</v>
      </c>
      <c r="P430" s="44">
        <v>1.029999971389771</v>
      </c>
      <c r="Q430" s="43">
        <v>1.1499999999999999</v>
      </c>
      <c r="R430" s="43">
        <v>1.07</v>
      </c>
      <c r="S430" s="43">
        <v>1.1000000000000001</v>
      </c>
      <c r="T430" s="43">
        <v>1.1000000000000001</v>
      </c>
      <c r="U430" s="43">
        <v>1.05</v>
      </c>
      <c r="V430" s="43">
        <v>1.04</v>
      </c>
      <c r="W430" s="43">
        <v>1.03</v>
      </c>
      <c r="X430" s="43">
        <v>0.98</v>
      </c>
      <c r="Y430" s="43">
        <v>1.02</v>
      </c>
      <c r="Z430" s="43">
        <v>1.01</v>
      </c>
      <c r="AA430" s="43">
        <v>1</v>
      </c>
      <c r="AB430" s="43">
        <v>1</v>
      </c>
      <c r="AC430" s="43">
        <v>0.99</v>
      </c>
      <c r="AD430" s="43">
        <v>1.02</v>
      </c>
      <c r="AE430" s="43">
        <v>1.02</v>
      </c>
      <c r="AF430" s="43">
        <v>1.01</v>
      </c>
      <c r="AG430" s="43">
        <v>1.03</v>
      </c>
      <c r="AH430" s="43">
        <v>1.03</v>
      </c>
      <c r="AI430" s="43">
        <v>1.03</v>
      </c>
      <c r="AJ430" s="43">
        <v>1.02</v>
      </c>
      <c r="AK430" s="43">
        <v>1.03</v>
      </c>
      <c r="AL430" s="43">
        <v>1.02</v>
      </c>
      <c r="AM430" s="43">
        <v>1.02</v>
      </c>
      <c r="AN430" s="43">
        <v>1.03</v>
      </c>
      <c r="AO430" s="43">
        <v>1.05</v>
      </c>
      <c r="AP430" s="43">
        <v>1.06</v>
      </c>
      <c r="AQ430" s="43">
        <v>1.06</v>
      </c>
      <c r="AR430" s="43">
        <v>-4.91</v>
      </c>
      <c r="AS430" s="43">
        <v>-4.55</v>
      </c>
      <c r="AT430" s="43">
        <v>-2.39</v>
      </c>
      <c r="AU430" s="43">
        <v>-6.25</v>
      </c>
      <c r="AV430" s="43">
        <v>-8.0399999999999991</v>
      </c>
      <c r="AW430" s="43">
        <v>-8.0399999999999991</v>
      </c>
      <c r="AX430" s="43">
        <v>-12.85</v>
      </c>
      <c r="AY430" s="43">
        <v>-13.97</v>
      </c>
      <c r="AZ430" s="43">
        <v>-12.05</v>
      </c>
      <c r="BA430" s="43">
        <v>-11.61</v>
      </c>
      <c r="BB430" s="43">
        <v>-10.73</v>
      </c>
      <c r="BC430" s="43">
        <v>-10.96</v>
      </c>
      <c r="BD430" s="43">
        <v>-12.4</v>
      </c>
      <c r="BE430" s="43">
        <v>-10.71</v>
      </c>
      <c r="BF430" s="43">
        <v>-10.71</v>
      </c>
      <c r="BG430" s="43">
        <v>-9.82</v>
      </c>
      <c r="BH430" s="43">
        <v>-8.93</v>
      </c>
      <c r="BI430" s="43">
        <v>-8.0399999999999991</v>
      </c>
      <c r="BJ430" s="43">
        <v>-9.82</v>
      </c>
      <c r="BK430" s="43">
        <v>-9.3800000000000008</v>
      </c>
      <c r="BL430" s="43">
        <v>-9.3800000000000008</v>
      </c>
      <c r="BM430" s="43">
        <v>-10.71</v>
      </c>
      <c r="BN430" s="43">
        <v>-9.3800000000000008</v>
      </c>
      <c r="BO430" s="43">
        <v>-9.82</v>
      </c>
      <c r="BP430" s="43">
        <v>-6.25</v>
      </c>
      <c r="BQ430" s="43">
        <v>-6.7</v>
      </c>
      <c r="BR430" s="43">
        <v>-8.0399999999999991</v>
      </c>
      <c r="BS430" s="43">
        <v>0.95</v>
      </c>
      <c r="BT430" s="47">
        <v>29353072.124969959</v>
      </c>
      <c r="BU430" s="47">
        <v>5554100</v>
      </c>
      <c r="BV430" s="47">
        <v>14175715</v>
      </c>
      <c r="BW430" s="49">
        <v>2.662370116780706E-3</v>
      </c>
    </row>
    <row r="431" spans="1:75" s="21" customFormat="1" x14ac:dyDescent="0.25">
      <c r="A431" s="43" t="s">
        <v>438</v>
      </c>
      <c r="B431" s="43" t="s">
        <v>106</v>
      </c>
      <c r="C431" s="43" t="s">
        <v>87</v>
      </c>
      <c r="D431" s="43" t="s">
        <v>125</v>
      </c>
      <c r="E431" s="43" t="s">
        <v>439</v>
      </c>
      <c r="F431" s="43" t="s">
        <v>88</v>
      </c>
      <c r="G431" s="44">
        <v>20.216604571680591</v>
      </c>
      <c r="H431" s="44">
        <v>-10.060061436101821</v>
      </c>
      <c r="I431" s="44">
        <v>-10.060061436101821</v>
      </c>
      <c r="J431" s="44" t="s">
        <v>89</v>
      </c>
      <c r="K431" s="44">
        <v>5.5399999618530273</v>
      </c>
      <c r="L431" s="44">
        <v>5.55</v>
      </c>
      <c r="M431" s="44">
        <v>6.6599998474121094</v>
      </c>
      <c r="N431" s="44">
        <v>6.7600002288818359</v>
      </c>
      <c r="O431" s="44">
        <v>5.7100000381469727</v>
      </c>
      <c r="P431" s="44">
        <v>5.9899997711181641</v>
      </c>
      <c r="Q431" s="43">
        <v>6.76</v>
      </c>
      <c r="R431" s="43">
        <v>6.72</v>
      </c>
      <c r="S431" s="43">
        <v>6.57</v>
      </c>
      <c r="T431" s="43">
        <v>6.55</v>
      </c>
      <c r="U431" s="43">
        <v>6.43</v>
      </c>
      <c r="V431" s="43">
        <v>6.27</v>
      </c>
      <c r="W431" s="43">
        <v>6.33</v>
      </c>
      <c r="X431" s="43">
        <v>6.25</v>
      </c>
      <c r="Y431" s="43">
        <v>6.28</v>
      </c>
      <c r="Z431" s="43">
        <v>6.22</v>
      </c>
      <c r="AA431" s="43">
        <v>6.17</v>
      </c>
      <c r="AB431" s="43">
        <v>6.07</v>
      </c>
      <c r="AC431" s="43">
        <v>6.05</v>
      </c>
      <c r="AD431" s="43">
        <v>5.95</v>
      </c>
      <c r="AE431" s="43">
        <v>5.98</v>
      </c>
      <c r="AF431" s="43">
        <v>6.02</v>
      </c>
      <c r="AG431" s="43">
        <v>6.09</v>
      </c>
      <c r="AH431" s="43">
        <v>6.18</v>
      </c>
      <c r="AI431" s="43">
        <v>6.05</v>
      </c>
      <c r="AJ431" s="43">
        <v>5.95</v>
      </c>
      <c r="AK431" s="43">
        <v>5.89</v>
      </c>
      <c r="AL431" s="43">
        <v>5.94</v>
      </c>
      <c r="AM431" s="43">
        <v>5.93</v>
      </c>
      <c r="AN431" s="43">
        <v>5.92</v>
      </c>
      <c r="AO431" s="43">
        <v>5.93</v>
      </c>
      <c r="AP431" s="43">
        <v>6.01</v>
      </c>
      <c r="AQ431" s="43">
        <v>6.02</v>
      </c>
      <c r="AR431" s="43">
        <v>-2.54</v>
      </c>
      <c r="AS431" s="43">
        <v>-4.5</v>
      </c>
      <c r="AT431" s="43">
        <v>-1.65</v>
      </c>
      <c r="AU431" s="43">
        <v>-3.9</v>
      </c>
      <c r="AV431" s="43">
        <v>-7.36</v>
      </c>
      <c r="AW431" s="43">
        <v>-6.01</v>
      </c>
      <c r="AX431" s="43">
        <v>-7.28</v>
      </c>
      <c r="AY431" s="43">
        <v>-8.86</v>
      </c>
      <c r="AZ431" s="43">
        <v>-6.61</v>
      </c>
      <c r="BA431" s="43">
        <v>-7.29</v>
      </c>
      <c r="BB431" s="43">
        <v>-8.93</v>
      </c>
      <c r="BC431" s="43">
        <v>-9.0399999999999991</v>
      </c>
      <c r="BD431" s="43">
        <v>-11.71</v>
      </c>
      <c r="BE431" s="43">
        <v>-11.86</v>
      </c>
      <c r="BF431" s="43">
        <v>-10.51</v>
      </c>
      <c r="BG431" s="43">
        <v>-9.91</v>
      </c>
      <c r="BH431" s="43">
        <v>-8.56</v>
      </c>
      <c r="BI431" s="43">
        <v>-10.210000000000001</v>
      </c>
      <c r="BJ431" s="43">
        <v>-10.66</v>
      </c>
      <c r="BK431" s="43">
        <v>-12.01</v>
      </c>
      <c r="BL431" s="43">
        <v>-12.09</v>
      </c>
      <c r="BM431" s="43">
        <v>-11.26</v>
      </c>
      <c r="BN431" s="43">
        <v>-12.46</v>
      </c>
      <c r="BO431" s="43">
        <v>-12.01</v>
      </c>
      <c r="BP431" s="43">
        <v>-11.36</v>
      </c>
      <c r="BQ431" s="43">
        <v>-10.06</v>
      </c>
      <c r="BR431" s="43">
        <v>-10.17</v>
      </c>
      <c r="BS431" s="43">
        <v>6.06</v>
      </c>
      <c r="BT431" s="47">
        <v>299217809.14459229</v>
      </c>
      <c r="BU431" s="47">
        <v>16559700</v>
      </c>
      <c r="BV431" s="47">
        <v>42207646</v>
      </c>
      <c r="BW431" s="49">
        <v>1.674649185600164E-3</v>
      </c>
    </row>
    <row r="432" spans="1:75" s="21" customFormat="1" x14ac:dyDescent="0.25">
      <c r="A432" s="43" t="s">
        <v>440</v>
      </c>
      <c r="B432" s="43" t="s">
        <v>106</v>
      </c>
      <c r="C432" s="43" t="s">
        <v>87</v>
      </c>
      <c r="D432" s="43" t="s">
        <v>125</v>
      </c>
      <c r="E432" s="43" t="s">
        <v>439</v>
      </c>
      <c r="F432" s="43" t="s">
        <v>88</v>
      </c>
      <c r="G432" s="44">
        <v>22.948402893133839</v>
      </c>
      <c r="H432" s="44">
        <v>-9.9120683327836936</v>
      </c>
      <c r="I432" s="44">
        <v>-9.9120683327836936</v>
      </c>
      <c r="J432" s="44" t="s">
        <v>89</v>
      </c>
      <c r="K432" s="44">
        <v>10.17500019073486</v>
      </c>
      <c r="L432" s="44">
        <v>13.3</v>
      </c>
      <c r="M432" s="44">
        <v>12.510000228881839</v>
      </c>
      <c r="N432" s="44">
        <v>14.930000305175779</v>
      </c>
      <c r="O432" s="44">
        <v>11.10000038146973</v>
      </c>
      <c r="P432" s="44">
        <v>11.27000045776367</v>
      </c>
      <c r="Q432" s="43">
        <v>13.3</v>
      </c>
      <c r="R432" s="43">
        <v>12.84</v>
      </c>
      <c r="S432" s="43">
        <v>12.48</v>
      </c>
      <c r="T432" s="43">
        <v>13.05</v>
      </c>
      <c r="U432" s="43">
        <v>13.89</v>
      </c>
      <c r="V432" s="43">
        <v>14.93</v>
      </c>
      <c r="W432" s="43">
        <v>14.75</v>
      </c>
      <c r="X432" s="43">
        <v>13.76</v>
      </c>
      <c r="Y432" s="43">
        <v>13.56</v>
      </c>
      <c r="Z432" s="43">
        <v>13.27</v>
      </c>
      <c r="AA432" s="43">
        <v>13.24</v>
      </c>
      <c r="AB432" s="43">
        <v>12.88</v>
      </c>
      <c r="AC432" s="43">
        <v>12.77</v>
      </c>
      <c r="AD432" s="43">
        <v>12.84</v>
      </c>
      <c r="AE432" s="43">
        <v>12.72</v>
      </c>
      <c r="AF432" s="43">
        <v>12.76</v>
      </c>
      <c r="AG432" s="43">
        <v>12.65</v>
      </c>
      <c r="AH432" s="43">
        <v>12.5</v>
      </c>
      <c r="AI432" s="43">
        <v>12.44</v>
      </c>
      <c r="AJ432" s="43">
        <v>12.29</v>
      </c>
      <c r="AK432" s="43">
        <v>12.27</v>
      </c>
      <c r="AL432" s="43">
        <v>12.1</v>
      </c>
      <c r="AM432" s="43">
        <v>11.78</v>
      </c>
      <c r="AN432" s="43">
        <v>11.45</v>
      </c>
      <c r="AO432" s="43">
        <v>11.34</v>
      </c>
      <c r="AP432" s="43">
        <v>11.77</v>
      </c>
      <c r="AQ432" s="43">
        <v>11.64</v>
      </c>
      <c r="AR432" s="43">
        <v>3.12</v>
      </c>
      <c r="AS432" s="43">
        <v>-1.04</v>
      </c>
      <c r="AT432" s="43">
        <v>-1.28</v>
      </c>
      <c r="AU432" s="43">
        <v>3.54</v>
      </c>
      <c r="AV432" s="43">
        <v>9.75</v>
      </c>
      <c r="AW432" s="43">
        <v>17.87</v>
      </c>
      <c r="AX432" s="43">
        <v>8.7899999999999991</v>
      </c>
      <c r="AY432" s="43">
        <v>8.35</v>
      </c>
      <c r="AZ432" s="43">
        <v>4.8</v>
      </c>
      <c r="BA432" s="43">
        <v>5.83</v>
      </c>
      <c r="BB432" s="43">
        <v>3.76</v>
      </c>
      <c r="BC432" s="43">
        <v>2.16</v>
      </c>
      <c r="BD432" s="43">
        <v>1.83</v>
      </c>
      <c r="BE432" s="43">
        <v>1.68</v>
      </c>
      <c r="BF432" s="43">
        <v>1.1200000000000001</v>
      </c>
      <c r="BG432" s="43">
        <v>1.1200000000000001</v>
      </c>
      <c r="BH432" s="43">
        <v>-0.8</v>
      </c>
      <c r="BI432" s="43">
        <v>-0.6</v>
      </c>
      <c r="BJ432" s="43">
        <v>-2.08</v>
      </c>
      <c r="BK432" s="43">
        <v>-1.84</v>
      </c>
      <c r="BL432" s="43">
        <v>-3.62</v>
      </c>
      <c r="BM432" s="43">
        <v>-6.68</v>
      </c>
      <c r="BN432" s="43">
        <v>-9.91</v>
      </c>
      <c r="BO432" s="43">
        <v>-9.44</v>
      </c>
      <c r="BP432" s="43">
        <v>-10.39</v>
      </c>
      <c r="BQ432" s="43">
        <v>-6.98</v>
      </c>
      <c r="BR432" s="43">
        <v>-9.75</v>
      </c>
      <c r="BS432" s="43">
        <v>13.11</v>
      </c>
      <c r="BT432" s="47">
        <v>245203510.48622131</v>
      </c>
      <c r="BU432" s="47">
        <v>1599600</v>
      </c>
      <c r="BV432" s="47">
        <v>3511454</v>
      </c>
      <c r="BW432" s="49">
        <v>2.427199672842076E-3</v>
      </c>
    </row>
    <row r="433" spans="1:75" s="21" customFormat="1" x14ac:dyDescent="0.25">
      <c r="A433" s="43" t="s">
        <v>441</v>
      </c>
      <c r="B433" s="43" t="s">
        <v>106</v>
      </c>
      <c r="C433" s="43" t="s">
        <v>87</v>
      </c>
      <c r="D433" s="43" t="s">
        <v>98</v>
      </c>
      <c r="E433" s="43" t="s">
        <v>439</v>
      </c>
      <c r="F433" s="43" t="s">
        <v>88</v>
      </c>
      <c r="G433" s="44">
        <v>25.29549918008388</v>
      </c>
      <c r="H433" s="44">
        <v>-6.8867885060646046</v>
      </c>
      <c r="I433" s="44">
        <v>-6.8867885060646046</v>
      </c>
      <c r="J433" s="44" t="s">
        <v>89</v>
      </c>
      <c r="K433" s="44">
        <v>0.84600001573562622</v>
      </c>
      <c r="L433" s="44">
        <v>0.87</v>
      </c>
      <c r="M433" s="44">
        <v>1.059999942779541</v>
      </c>
      <c r="N433" s="44">
        <v>1.1499999761581421</v>
      </c>
      <c r="O433" s="44">
        <v>0.91600000858306885</v>
      </c>
      <c r="P433" s="44">
        <v>0.9869999885559082</v>
      </c>
      <c r="Q433" s="43">
        <v>1.1499999999999999</v>
      </c>
      <c r="R433" s="43">
        <v>1.1399999999999999</v>
      </c>
      <c r="S433" s="43">
        <v>1.0900000000000001</v>
      </c>
      <c r="T433" s="43">
        <v>1.05</v>
      </c>
      <c r="U433" s="43">
        <v>1.07</v>
      </c>
      <c r="V433" s="43">
        <v>1.08</v>
      </c>
      <c r="W433" s="43">
        <v>1.07</v>
      </c>
      <c r="X433" s="43">
        <v>1.06</v>
      </c>
      <c r="Y433" s="43">
        <v>1.05</v>
      </c>
      <c r="Z433" s="43">
        <v>1.03</v>
      </c>
      <c r="AA433" s="43">
        <v>1.02</v>
      </c>
      <c r="AB433" s="43">
        <v>1.02</v>
      </c>
      <c r="AC433" s="43">
        <v>0.98</v>
      </c>
      <c r="AD433" s="43">
        <v>0.96</v>
      </c>
      <c r="AE433" s="43">
        <v>0.98</v>
      </c>
      <c r="AF433" s="43">
        <v>1.05</v>
      </c>
      <c r="AG433" s="43">
        <v>1.05</v>
      </c>
      <c r="AH433" s="43">
        <v>1.03</v>
      </c>
      <c r="AI433" s="43">
        <v>1.01</v>
      </c>
      <c r="AJ433" s="43">
        <v>0.98</v>
      </c>
      <c r="AK433" s="43">
        <v>0.97</v>
      </c>
      <c r="AL433" s="43">
        <v>0.96</v>
      </c>
      <c r="AM433" s="43">
        <v>1.01</v>
      </c>
      <c r="AN433" s="43">
        <v>0.97</v>
      </c>
      <c r="AO433" s="43">
        <v>0.97</v>
      </c>
      <c r="AP433" s="43">
        <v>0.97</v>
      </c>
      <c r="AQ433" s="43">
        <v>0.98</v>
      </c>
      <c r="AR433" s="43">
        <v>4.45</v>
      </c>
      <c r="AS433" s="43">
        <v>-0.44</v>
      </c>
      <c r="AT433" s="43">
        <v>-1.9</v>
      </c>
      <c r="AU433" s="43">
        <v>-1.88</v>
      </c>
      <c r="AV433" s="43">
        <v>0</v>
      </c>
      <c r="AW433" s="43">
        <v>-1.9</v>
      </c>
      <c r="AX433" s="43">
        <v>-1.89</v>
      </c>
      <c r="AY433" s="43">
        <v>-3.78</v>
      </c>
      <c r="AZ433" s="43">
        <v>-3.49</v>
      </c>
      <c r="BA433" s="43">
        <v>-4.25</v>
      </c>
      <c r="BB433" s="43">
        <v>-4.72</v>
      </c>
      <c r="BC433" s="43">
        <v>-8.02</v>
      </c>
      <c r="BD433" s="43">
        <v>-10.48</v>
      </c>
      <c r="BE433" s="43">
        <v>-12.25</v>
      </c>
      <c r="BF433" s="43">
        <v>-9.42</v>
      </c>
      <c r="BG433" s="43">
        <v>-2.1</v>
      </c>
      <c r="BH433" s="43">
        <v>-3.77</v>
      </c>
      <c r="BI433" s="43">
        <v>-5.66</v>
      </c>
      <c r="BJ433" s="43">
        <v>-9.17</v>
      </c>
      <c r="BK433" s="43">
        <v>-9.86</v>
      </c>
      <c r="BL433" s="43">
        <v>-12.33</v>
      </c>
      <c r="BM433" s="43">
        <v>-9.43</v>
      </c>
      <c r="BN433" s="43">
        <v>-9.92</v>
      </c>
      <c r="BO433" s="43">
        <v>-9.6300000000000008</v>
      </c>
      <c r="BP433" s="43">
        <v>-8.9600000000000009</v>
      </c>
      <c r="BQ433" s="43">
        <v>-8.73</v>
      </c>
      <c r="BR433" s="43">
        <v>-7.22</v>
      </c>
      <c r="BS433" s="43">
        <v>1.01</v>
      </c>
      <c r="BT433" s="47">
        <v>18603104.995775219</v>
      </c>
      <c r="BU433" s="47">
        <v>36076700</v>
      </c>
      <c r="BV433" s="47">
        <v>13902876</v>
      </c>
      <c r="BW433" s="49">
        <v>1.26004864029572E-2</v>
      </c>
    </row>
    <row r="434" spans="1:75" s="21" customFormat="1" x14ac:dyDescent="0.25">
      <c r="A434" s="43" t="s">
        <v>442</v>
      </c>
      <c r="B434" s="43" t="s">
        <v>76</v>
      </c>
      <c r="C434" s="43" t="s">
        <v>87</v>
      </c>
      <c r="D434" s="43" t="s">
        <v>109</v>
      </c>
      <c r="E434" s="43" t="s">
        <v>443</v>
      </c>
      <c r="F434" s="43" t="s">
        <v>88</v>
      </c>
      <c r="G434" s="44">
        <v>20.879120015389791</v>
      </c>
      <c r="H434" s="44">
        <v>-10.00000108372079</v>
      </c>
      <c r="I434" s="44">
        <v>-10.00000108372079</v>
      </c>
      <c r="J434" s="44" t="s">
        <v>89</v>
      </c>
      <c r="K434" s="44">
        <v>0.9100000262260437</v>
      </c>
      <c r="L434" s="44">
        <v>1.27</v>
      </c>
      <c r="M434" s="44">
        <v>1.1000000238418579</v>
      </c>
      <c r="N434" s="44">
        <v>1.179999947547913</v>
      </c>
      <c r="O434" s="44">
        <v>0.9100000262260437</v>
      </c>
      <c r="P434" s="44">
        <v>0.99000000953674316</v>
      </c>
      <c r="Q434" s="43">
        <v>1.18</v>
      </c>
      <c r="R434" s="43">
        <v>1.1299999999999999</v>
      </c>
      <c r="S434" s="43">
        <v>1.1299999999999999</v>
      </c>
      <c r="T434" s="43">
        <v>1.1000000000000001</v>
      </c>
      <c r="U434" s="43">
        <v>1.1299999999999999</v>
      </c>
      <c r="V434" s="43">
        <v>1.04</v>
      </c>
      <c r="W434" s="43">
        <v>1</v>
      </c>
      <c r="X434" s="43">
        <v>1.01</v>
      </c>
      <c r="Y434" s="43">
        <v>0.99</v>
      </c>
      <c r="Z434" s="43">
        <v>1.03</v>
      </c>
      <c r="AA434" s="43">
        <v>1.02</v>
      </c>
      <c r="AB434" s="43">
        <v>1.03</v>
      </c>
      <c r="AC434" s="43">
        <v>1.03</v>
      </c>
      <c r="AD434" s="43">
        <v>1.01</v>
      </c>
      <c r="AE434" s="43">
        <v>0.96</v>
      </c>
      <c r="AF434" s="43">
        <v>0.97</v>
      </c>
      <c r="AG434" s="43">
        <v>0.98</v>
      </c>
      <c r="AH434" s="43">
        <v>0.98</v>
      </c>
      <c r="AI434" s="43">
        <v>0.95</v>
      </c>
      <c r="AJ434" s="43">
        <v>0.94</v>
      </c>
      <c r="AK434" s="43">
        <v>0.97</v>
      </c>
      <c r="AL434" s="43">
        <v>1.05</v>
      </c>
      <c r="AM434" s="43">
        <v>1.05</v>
      </c>
      <c r="AN434" s="43">
        <v>1.05</v>
      </c>
      <c r="AO434" s="43">
        <v>1.05</v>
      </c>
      <c r="AP434" s="43">
        <v>1.01</v>
      </c>
      <c r="AQ434" s="43">
        <v>1.02</v>
      </c>
      <c r="AR434" s="43">
        <v>1.82</v>
      </c>
      <c r="AS434" s="43">
        <v>-3.37</v>
      </c>
      <c r="AT434" s="43">
        <v>-4.78</v>
      </c>
      <c r="AU434" s="43">
        <v>-0.91</v>
      </c>
      <c r="AV434" s="43">
        <v>-6.05</v>
      </c>
      <c r="AW434" s="43">
        <v>-11.96</v>
      </c>
      <c r="AX434" s="43">
        <v>-10.92</v>
      </c>
      <c r="AY434" s="43">
        <v>-11.82</v>
      </c>
      <c r="AZ434" s="43">
        <v>-10.27</v>
      </c>
      <c r="BA434" s="43">
        <v>-8.08</v>
      </c>
      <c r="BB434" s="43">
        <v>-8.99</v>
      </c>
      <c r="BC434" s="43">
        <v>-6.73</v>
      </c>
      <c r="BD434" s="43">
        <v>-9.09</v>
      </c>
      <c r="BE434" s="43">
        <v>-12.9</v>
      </c>
      <c r="BF434" s="43">
        <v>-13.64</v>
      </c>
      <c r="BG434" s="43">
        <v>-13</v>
      </c>
      <c r="BH434" s="43">
        <v>-12.73</v>
      </c>
      <c r="BI434" s="43">
        <v>-13.61</v>
      </c>
      <c r="BJ434" s="43">
        <v>-14.55</v>
      </c>
      <c r="BK434" s="43">
        <v>-14.57</v>
      </c>
      <c r="BL434" s="43">
        <v>-13.35</v>
      </c>
      <c r="BM434" s="43">
        <v>-7.26</v>
      </c>
      <c r="BN434" s="43">
        <v>-12.01</v>
      </c>
      <c r="BO434" s="43">
        <v>-7.71</v>
      </c>
      <c r="BP434" s="43">
        <v>-10.53</v>
      </c>
      <c r="BQ434" s="43">
        <v>-9.09</v>
      </c>
      <c r="BR434" s="43">
        <v>-9.09</v>
      </c>
      <c r="BS434" s="43">
        <v>0.95</v>
      </c>
      <c r="BT434" s="47">
        <v>26564230.575764179</v>
      </c>
      <c r="BU434" s="47">
        <v>8889400</v>
      </c>
      <c r="BV434" s="47">
        <v>18515691</v>
      </c>
      <c r="BW434" s="49">
        <v>1.6835990620063811E-2</v>
      </c>
    </row>
    <row r="435" spans="1:75" s="21" customFormat="1" x14ac:dyDescent="0.25">
      <c r="A435" s="43" t="s">
        <v>446</v>
      </c>
      <c r="B435" s="43" t="s">
        <v>118</v>
      </c>
      <c r="C435" s="43" t="s">
        <v>97</v>
      </c>
      <c r="D435" s="43" t="s">
        <v>98</v>
      </c>
      <c r="E435" s="43" t="s">
        <v>443</v>
      </c>
      <c r="F435" s="43" t="s">
        <v>88</v>
      </c>
      <c r="G435" s="44">
        <v>31.468535957316071</v>
      </c>
      <c r="H435" s="44">
        <v>-5.3191502178454657</v>
      </c>
      <c r="I435" s="44">
        <v>-5.3191502178454657</v>
      </c>
      <c r="J435" s="44" t="s">
        <v>89</v>
      </c>
      <c r="K435" s="44">
        <v>1.429999947547913</v>
      </c>
      <c r="L435" s="44">
        <v>1.51</v>
      </c>
      <c r="M435" s="44">
        <v>1.879999995231628</v>
      </c>
      <c r="N435" s="44">
        <v>1.8999999761581421</v>
      </c>
      <c r="O435" s="44">
        <v>1.440000057220459</v>
      </c>
      <c r="P435" s="44">
        <v>1.779999971389771</v>
      </c>
      <c r="Q435" s="43">
        <v>1.9</v>
      </c>
      <c r="R435" s="43">
        <v>1.78</v>
      </c>
      <c r="S435" s="43">
        <v>1.75</v>
      </c>
      <c r="T435" s="43">
        <v>1.63</v>
      </c>
      <c r="U435" s="43">
        <v>1.64</v>
      </c>
      <c r="V435" s="43">
        <v>1.58</v>
      </c>
      <c r="W435" s="43">
        <v>1.59</v>
      </c>
      <c r="X435" s="43">
        <v>1.5</v>
      </c>
      <c r="Y435" s="43">
        <v>1.52</v>
      </c>
      <c r="Z435" s="43">
        <v>1.49</v>
      </c>
      <c r="AA435" s="43">
        <v>1.49</v>
      </c>
      <c r="AB435" s="43">
        <v>1.49</v>
      </c>
      <c r="AC435" s="43">
        <v>1.57</v>
      </c>
      <c r="AD435" s="43">
        <v>1.53</v>
      </c>
      <c r="AE435" s="43">
        <v>1.53</v>
      </c>
      <c r="AF435" s="43">
        <v>1.51</v>
      </c>
      <c r="AG435" s="43">
        <v>1.53</v>
      </c>
      <c r="AH435" s="43">
        <v>1.6</v>
      </c>
      <c r="AI435" s="43">
        <v>1.58</v>
      </c>
      <c r="AJ435" s="43">
        <v>1.57</v>
      </c>
      <c r="AK435" s="43">
        <v>1.57</v>
      </c>
      <c r="AL435" s="43">
        <v>1.55</v>
      </c>
      <c r="AM435" s="43">
        <v>1.56</v>
      </c>
      <c r="AN435" s="43">
        <v>1.56</v>
      </c>
      <c r="AO435" s="43">
        <v>1.62</v>
      </c>
      <c r="AP435" s="43">
        <v>1.74</v>
      </c>
      <c r="AQ435" s="43">
        <v>1.9</v>
      </c>
      <c r="AR435" s="43">
        <v>-8.51</v>
      </c>
      <c r="AS435" s="43">
        <v>-9.4700000000000006</v>
      </c>
      <c r="AT435" s="43">
        <v>-13.3</v>
      </c>
      <c r="AU435" s="43">
        <v>-16.489999999999998</v>
      </c>
      <c r="AV435" s="43">
        <v>-18.88</v>
      </c>
      <c r="AW435" s="43">
        <v>-16.760000000000002</v>
      </c>
      <c r="AX435" s="43">
        <v>-20.21</v>
      </c>
      <c r="AY435" s="43">
        <v>-20.69</v>
      </c>
      <c r="AZ435" s="43">
        <v>-21.28</v>
      </c>
      <c r="BA435" s="43">
        <v>-21.81</v>
      </c>
      <c r="BB435" s="43">
        <v>-21.47</v>
      </c>
      <c r="BC435" s="43">
        <v>-20.75</v>
      </c>
      <c r="BD435" s="43">
        <v>-18.850000000000001</v>
      </c>
      <c r="BE435" s="43">
        <v>-19.41</v>
      </c>
      <c r="BF435" s="43">
        <v>-19.68</v>
      </c>
      <c r="BG435" s="43">
        <v>-20.48</v>
      </c>
      <c r="BH435" s="43">
        <v>-18.62</v>
      </c>
      <c r="BI435" s="43">
        <v>-16.22</v>
      </c>
      <c r="BJ435" s="43">
        <v>-17.29</v>
      </c>
      <c r="BK435" s="43">
        <v>-16.489999999999998</v>
      </c>
      <c r="BL435" s="43">
        <v>-17.36</v>
      </c>
      <c r="BM435" s="43">
        <v>-18.09</v>
      </c>
      <c r="BN435" s="43">
        <v>-17.37</v>
      </c>
      <c r="BO435" s="43">
        <v>-17.82</v>
      </c>
      <c r="BP435" s="43">
        <v>-14.63</v>
      </c>
      <c r="BQ435" s="43">
        <v>-11.44</v>
      </c>
      <c r="BR435" s="43">
        <v>-5.33</v>
      </c>
      <c r="BS435" s="43">
        <v>1.44</v>
      </c>
      <c r="BT435" s="47">
        <v>102469211.7401004</v>
      </c>
      <c r="BU435" s="47">
        <v>18249000</v>
      </c>
      <c r="BV435" s="47">
        <v>28805974</v>
      </c>
      <c r="BW435" s="49">
        <v>9.0123250128601798E-2</v>
      </c>
    </row>
    <row r="436" spans="1:75" s="21" customFormat="1" x14ac:dyDescent="0.25">
      <c r="A436" s="43" t="s">
        <v>447</v>
      </c>
      <c r="B436" s="43" t="s">
        <v>111</v>
      </c>
      <c r="C436" s="43" t="s">
        <v>87</v>
      </c>
      <c r="D436" s="43" t="s">
        <v>98</v>
      </c>
      <c r="E436" s="43" t="s">
        <v>443</v>
      </c>
      <c r="F436" s="43" t="s">
        <v>88</v>
      </c>
      <c r="G436" s="44">
        <v>32.760260401357513</v>
      </c>
      <c r="H436" s="44">
        <v>-18.920857790963641</v>
      </c>
      <c r="I436" s="44">
        <v>-18.920857790963641</v>
      </c>
      <c r="J436" s="44" t="s">
        <v>89</v>
      </c>
      <c r="K436" s="44">
        <v>10.47000026702881</v>
      </c>
      <c r="L436" s="44">
        <v>10.89</v>
      </c>
      <c r="M436" s="44">
        <v>13.89999961853027</v>
      </c>
      <c r="N436" s="44">
        <v>15</v>
      </c>
      <c r="O436" s="44">
        <v>11.10000038146973</v>
      </c>
      <c r="P436" s="44">
        <v>11.27000045776367</v>
      </c>
      <c r="Q436" s="43">
        <v>15</v>
      </c>
      <c r="R436" s="43">
        <v>14.11</v>
      </c>
      <c r="S436" s="43">
        <v>13.39</v>
      </c>
      <c r="T436" s="43">
        <v>12.7</v>
      </c>
      <c r="U436" s="43">
        <v>12.5</v>
      </c>
      <c r="V436" s="43">
        <v>13.29</v>
      </c>
      <c r="W436" s="43">
        <v>13.46</v>
      </c>
      <c r="X436" s="43">
        <v>13.34</v>
      </c>
      <c r="Y436" s="43">
        <v>13.16</v>
      </c>
      <c r="Z436" s="43">
        <v>13.13</v>
      </c>
      <c r="AA436" s="43">
        <v>12.83</v>
      </c>
      <c r="AB436" s="43">
        <v>12.67</v>
      </c>
      <c r="AC436" s="43">
        <v>12.25</v>
      </c>
      <c r="AD436" s="43">
        <v>11.99</v>
      </c>
      <c r="AE436" s="43">
        <v>11.85</v>
      </c>
      <c r="AF436" s="43">
        <v>12.09</v>
      </c>
      <c r="AG436" s="43">
        <v>12.06</v>
      </c>
      <c r="AH436" s="43">
        <v>12.37</v>
      </c>
      <c r="AI436" s="43">
        <v>12.46</v>
      </c>
      <c r="AJ436" s="43">
        <v>12.2</v>
      </c>
      <c r="AK436" s="43">
        <v>12.2</v>
      </c>
      <c r="AL436" s="43">
        <v>11.97</v>
      </c>
      <c r="AM436" s="43">
        <v>11.81</v>
      </c>
      <c r="AN436" s="43">
        <v>11.66</v>
      </c>
      <c r="AO436" s="43">
        <v>11.7</v>
      </c>
      <c r="AP436" s="43">
        <v>11.64</v>
      </c>
      <c r="AQ436" s="43">
        <v>11.47</v>
      </c>
      <c r="AR436" s="43">
        <v>-3.13</v>
      </c>
      <c r="AS436" s="43">
        <v>-3.17</v>
      </c>
      <c r="AT436" s="43">
        <v>-11.76</v>
      </c>
      <c r="AU436" s="43">
        <v>-11.15</v>
      </c>
      <c r="AV436" s="43">
        <v>-11.37</v>
      </c>
      <c r="AW436" s="43">
        <v>-5.04</v>
      </c>
      <c r="AX436" s="43">
        <v>-4.7699999999999996</v>
      </c>
      <c r="AY436" s="43">
        <v>-8.09</v>
      </c>
      <c r="AZ436" s="43">
        <v>-5.76</v>
      </c>
      <c r="BA436" s="43">
        <v>-8.5500000000000007</v>
      </c>
      <c r="BB436" s="43">
        <v>-8.8000000000000007</v>
      </c>
      <c r="BC436" s="43">
        <v>-12.09</v>
      </c>
      <c r="BD436" s="43">
        <v>-13.88</v>
      </c>
      <c r="BE436" s="43">
        <v>-14.89</v>
      </c>
      <c r="BF436" s="43">
        <v>-16.07</v>
      </c>
      <c r="BG436" s="43">
        <v>-13.81</v>
      </c>
      <c r="BH436" s="43">
        <v>-13.73</v>
      </c>
      <c r="BI436" s="43">
        <v>-12.06</v>
      </c>
      <c r="BJ436" s="43">
        <v>-13.02</v>
      </c>
      <c r="BK436" s="43">
        <v>-13.09</v>
      </c>
      <c r="BL436" s="43">
        <v>-14.39</v>
      </c>
      <c r="BM436" s="43">
        <v>-14.96</v>
      </c>
      <c r="BN436" s="43">
        <v>-16.12</v>
      </c>
      <c r="BO436" s="43">
        <v>-17.05</v>
      </c>
      <c r="BP436" s="43">
        <v>-16.29</v>
      </c>
      <c r="BQ436" s="43">
        <v>-18.059999999999999</v>
      </c>
      <c r="BR436" s="43">
        <v>-18.850000000000001</v>
      </c>
      <c r="BS436" s="43">
        <v>12.22</v>
      </c>
      <c r="BT436" s="47">
        <v>968369827.82418823</v>
      </c>
      <c r="BU436" s="47">
        <v>8860700</v>
      </c>
      <c r="BV436" s="47">
        <v>50543630</v>
      </c>
      <c r="BW436" s="49">
        <v>2.4067325595727891E-3</v>
      </c>
    </row>
    <row r="437" spans="1:75" s="21" customFormat="1" x14ac:dyDescent="0.25">
      <c r="A437" s="43" t="s">
        <v>448</v>
      </c>
      <c r="B437" s="43" t="s">
        <v>106</v>
      </c>
      <c r="C437" s="43" t="s">
        <v>87</v>
      </c>
      <c r="D437" s="43" t="s">
        <v>125</v>
      </c>
      <c r="E437" s="43" t="s">
        <v>443</v>
      </c>
      <c r="F437" s="43" t="s">
        <v>88</v>
      </c>
      <c r="G437" s="44">
        <v>38.632166571828073</v>
      </c>
      <c r="H437" s="44">
        <v>-6.666666666666667</v>
      </c>
      <c r="I437" s="44">
        <v>-6.666666666666667</v>
      </c>
      <c r="J437" s="44" t="s">
        <v>89</v>
      </c>
      <c r="K437" s="44">
        <v>5.4099998474121094</v>
      </c>
      <c r="L437" s="44">
        <v>6.52</v>
      </c>
      <c r="M437" s="44">
        <v>7.5</v>
      </c>
      <c r="N437" s="44">
        <v>8.1999998092651367</v>
      </c>
      <c r="O437" s="44">
        <v>6.9600000381469727</v>
      </c>
      <c r="P437" s="44">
        <v>7</v>
      </c>
      <c r="Q437" s="43">
        <v>7.78</v>
      </c>
      <c r="R437" s="43">
        <v>7.73</v>
      </c>
      <c r="S437" s="43">
        <v>8.1999999999999993</v>
      </c>
      <c r="T437" s="43">
        <v>7.7</v>
      </c>
      <c r="U437" s="43">
        <v>7.61</v>
      </c>
      <c r="V437" s="43">
        <v>7.54</v>
      </c>
      <c r="W437" s="43">
        <v>7.2</v>
      </c>
      <c r="X437" s="43">
        <v>7.09</v>
      </c>
      <c r="Y437" s="43">
        <v>7.04</v>
      </c>
      <c r="Z437" s="43">
        <v>7.1</v>
      </c>
      <c r="AA437" s="43">
        <v>7.3</v>
      </c>
      <c r="AB437" s="43">
        <v>7.4</v>
      </c>
      <c r="AC437" s="43">
        <v>7.24</v>
      </c>
      <c r="AD437" s="43">
        <v>7.3</v>
      </c>
      <c r="AE437" s="43">
        <v>7.29</v>
      </c>
      <c r="AF437" s="43">
        <v>7.22</v>
      </c>
      <c r="AG437" s="43">
        <v>7.13</v>
      </c>
      <c r="AH437" s="43">
        <v>7.2</v>
      </c>
      <c r="AI437" s="43">
        <v>7.2</v>
      </c>
      <c r="AJ437" s="43">
        <v>7.21</v>
      </c>
      <c r="AK437" s="43">
        <v>7.22</v>
      </c>
      <c r="AL437" s="43">
        <v>7.34</v>
      </c>
      <c r="AM437" s="43">
        <v>7.28</v>
      </c>
      <c r="AN437" s="43">
        <v>7.2</v>
      </c>
      <c r="AO437" s="43">
        <v>7.2</v>
      </c>
      <c r="AP437" s="43">
        <v>7.22</v>
      </c>
      <c r="AQ437" s="43">
        <v>7.07</v>
      </c>
      <c r="AR437" s="43">
        <v>0</v>
      </c>
      <c r="AS437" s="43">
        <v>2.4</v>
      </c>
      <c r="AT437" s="43">
        <v>-2.33</v>
      </c>
      <c r="AU437" s="43">
        <v>1.27</v>
      </c>
      <c r="AV437" s="43">
        <v>-0.13</v>
      </c>
      <c r="AW437" s="43">
        <v>-4.2699999999999996</v>
      </c>
      <c r="AX437" s="43">
        <v>-6.4</v>
      </c>
      <c r="AY437" s="43">
        <v>-7.2</v>
      </c>
      <c r="AZ437" s="43">
        <v>-7.13</v>
      </c>
      <c r="BA437" s="43">
        <v>-5.68</v>
      </c>
      <c r="BB437" s="43">
        <v>-2.8</v>
      </c>
      <c r="BC437" s="43">
        <v>-3.27</v>
      </c>
      <c r="BD437" s="43">
        <v>-4</v>
      </c>
      <c r="BE437" s="43">
        <v>-3.4</v>
      </c>
      <c r="BF437" s="43">
        <v>-3.83</v>
      </c>
      <c r="BG437" s="43">
        <v>-6.23</v>
      </c>
      <c r="BH437" s="43">
        <v>-5.07</v>
      </c>
      <c r="BI437" s="43">
        <v>-4.07</v>
      </c>
      <c r="BJ437" s="43">
        <v>-4.07</v>
      </c>
      <c r="BK437" s="43">
        <v>-4.07</v>
      </c>
      <c r="BL437" s="43">
        <v>-3.8</v>
      </c>
      <c r="BM437" s="43">
        <v>-3.87</v>
      </c>
      <c r="BN437" s="43">
        <v>-4.2699999999999996</v>
      </c>
      <c r="BO437" s="43">
        <v>-4.07</v>
      </c>
      <c r="BP437" s="43">
        <v>-4.13</v>
      </c>
      <c r="BQ437" s="43">
        <v>-6.67</v>
      </c>
      <c r="BR437" s="43">
        <v>-6.8</v>
      </c>
      <c r="BS437" s="43">
        <v>6.96</v>
      </c>
      <c r="BT437" s="47">
        <v>238034250</v>
      </c>
      <c r="BU437" s="47">
        <v>1183000</v>
      </c>
      <c r="BV437" s="47">
        <v>15387202</v>
      </c>
      <c r="BW437" s="49">
        <v>2.2826112245748118E-3</v>
      </c>
    </row>
    <row r="438" spans="1:75" s="21" customFormat="1" x14ac:dyDescent="0.25">
      <c r="A438" s="43" t="s">
        <v>218</v>
      </c>
      <c r="B438" s="43" t="s">
        <v>76</v>
      </c>
      <c r="C438" s="43" t="s">
        <v>87</v>
      </c>
      <c r="D438" s="43" t="s">
        <v>109</v>
      </c>
      <c r="E438" s="43" t="s">
        <v>443</v>
      </c>
      <c r="F438" s="43" t="s">
        <v>88</v>
      </c>
      <c r="G438" s="44">
        <v>116.66666356225799</v>
      </c>
      <c r="H438" s="44">
        <v>-11.2980722940178</v>
      </c>
      <c r="I438" s="44">
        <v>-11.2980722940178</v>
      </c>
      <c r="J438" s="44" t="s">
        <v>89</v>
      </c>
      <c r="K438" s="44">
        <v>1.919999957084656</v>
      </c>
      <c r="L438" s="44">
        <v>3.8</v>
      </c>
      <c r="M438" s="44">
        <v>4.1599998474121094</v>
      </c>
      <c r="N438" s="44">
        <v>6.559999942779541</v>
      </c>
      <c r="O438" s="44">
        <v>3.2100000381469731</v>
      </c>
      <c r="P438" s="44">
        <v>3.690000057220459</v>
      </c>
      <c r="Q438" s="43">
        <v>4.2</v>
      </c>
      <c r="R438" s="43">
        <v>4.45</v>
      </c>
      <c r="S438" s="43">
        <v>6.5</v>
      </c>
      <c r="T438" s="43">
        <v>5.15</v>
      </c>
      <c r="U438" s="43">
        <v>5.55</v>
      </c>
      <c r="V438" s="43">
        <v>4.79</v>
      </c>
      <c r="W438" s="43">
        <v>4.42</v>
      </c>
      <c r="X438" s="43">
        <v>4.45</v>
      </c>
      <c r="Y438" s="43">
        <v>4.28</v>
      </c>
      <c r="Z438" s="43">
        <v>4.1500000000000004</v>
      </c>
      <c r="AA438" s="43">
        <v>4.08</v>
      </c>
      <c r="AB438" s="43">
        <v>3.95</v>
      </c>
      <c r="AC438" s="43">
        <v>3.73</v>
      </c>
      <c r="AD438" s="43">
        <v>3.64</v>
      </c>
      <c r="AE438" s="43">
        <v>3.47</v>
      </c>
      <c r="AF438" s="43">
        <v>3.89</v>
      </c>
      <c r="AG438" s="43">
        <v>3.76</v>
      </c>
      <c r="AH438" s="43">
        <v>3.73</v>
      </c>
      <c r="AI438" s="43">
        <v>3.65</v>
      </c>
      <c r="AJ438" s="43">
        <v>3.81</v>
      </c>
      <c r="AK438" s="43">
        <v>3.75</v>
      </c>
      <c r="AL438" s="43">
        <v>3.93</v>
      </c>
      <c r="AM438" s="43">
        <v>3.71</v>
      </c>
      <c r="AN438" s="43">
        <v>3.83</v>
      </c>
      <c r="AO438" s="43">
        <v>3.76</v>
      </c>
      <c r="AP438" s="43">
        <v>3.9</v>
      </c>
      <c r="AQ438" s="43">
        <v>3.94</v>
      </c>
      <c r="AR438" s="43">
        <v>-7.99</v>
      </c>
      <c r="AS438" s="43">
        <v>6.97</v>
      </c>
      <c r="AT438" s="43">
        <v>11.92</v>
      </c>
      <c r="AU438" s="43">
        <v>16.53</v>
      </c>
      <c r="AV438" s="43">
        <v>12.5</v>
      </c>
      <c r="AW438" s="43">
        <v>-0.96</v>
      </c>
      <c r="AX438" s="43">
        <v>5.88</v>
      </c>
      <c r="AY438" s="43">
        <v>0.12</v>
      </c>
      <c r="AZ438" s="43">
        <v>-1.88</v>
      </c>
      <c r="BA438" s="43">
        <v>-3</v>
      </c>
      <c r="BB438" s="43">
        <v>-13.28</v>
      </c>
      <c r="BC438" s="43">
        <v>-14.66</v>
      </c>
      <c r="BD438" s="43">
        <v>-13.15</v>
      </c>
      <c r="BE438" s="43">
        <v>-17.309999999999999</v>
      </c>
      <c r="BF438" s="43">
        <v>-19.71</v>
      </c>
      <c r="BG438" s="43">
        <v>-13.46</v>
      </c>
      <c r="BH438" s="43">
        <v>-12.5</v>
      </c>
      <c r="BI438" s="43">
        <v>-15.14</v>
      </c>
      <c r="BJ438" s="43">
        <v>-14.66</v>
      </c>
      <c r="BK438" s="43">
        <v>-12.5</v>
      </c>
      <c r="BL438" s="43">
        <v>-12.51</v>
      </c>
      <c r="BM438" s="43">
        <v>-12.24</v>
      </c>
      <c r="BN438" s="43">
        <v>-11.9</v>
      </c>
      <c r="BO438" s="43">
        <v>-10.01</v>
      </c>
      <c r="BP438" s="43">
        <v>-14.76</v>
      </c>
      <c r="BQ438" s="43">
        <v>-6.49</v>
      </c>
      <c r="BR438" s="43">
        <v>-11.58</v>
      </c>
      <c r="BS438" s="43">
        <v>3.87</v>
      </c>
      <c r="BT438" s="47">
        <v>47322910.264205933</v>
      </c>
      <c r="BU438" s="47">
        <v>72516700</v>
      </c>
      <c r="BV438" s="47">
        <v>4650265</v>
      </c>
      <c r="BW438" s="49">
        <v>2.1893160927388008E-2</v>
      </c>
    </row>
    <row r="439" spans="1:75" s="21" customFormat="1" x14ac:dyDescent="0.25">
      <c r="A439" s="43" t="s">
        <v>449</v>
      </c>
      <c r="B439" s="43" t="s">
        <v>118</v>
      </c>
      <c r="C439" s="43" t="s">
        <v>87</v>
      </c>
      <c r="D439" s="43" t="s">
        <v>98</v>
      </c>
      <c r="E439" s="43" t="s">
        <v>443</v>
      </c>
      <c r="F439" s="43" t="s">
        <v>88</v>
      </c>
      <c r="G439" s="44">
        <v>136.63061694107409</v>
      </c>
      <c r="H439" s="44">
        <v>-43.827562731804051</v>
      </c>
      <c r="I439" s="44">
        <v>-43.827562731804051</v>
      </c>
      <c r="J439" s="44" t="s">
        <v>89</v>
      </c>
      <c r="K439" s="44">
        <v>6.4699997901916504</v>
      </c>
      <c r="L439" s="44">
        <v>7.89</v>
      </c>
      <c r="M439" s="44">
        <v>15.310000419616699</v>
      </c>
      <c r="N439" s="44">
        <v>15.75</v>
      </c>
      <c r="O439" s="44">
        <v>7.7300000190734863</v>
      </c>
      <c r="P439" s="44">
        <v>8.6000003814697266</v>
      </c>
      <c r="Q439" s="43">
        <v>15.75</v>
      </c>
      <c r="R439" s="43">
        <v>14.67</v>
      </c>
      <c r="S439" s="43">
        <v>12.5</v>
      </c>
      <c r="T439" s="43">
        <v>12.14</v>
      </c>
      <c r="U439" s="43">
        <v>10.48</v>
      </c>
      <c r="V439" s="43">
        <v>11.63</v>
      </c>
      <c r="W439" s="43">
        <v>11.49</v>
      </c>
      <c r="X439" s="43">
        <v>10.74</v>
      </c>
      <c r="Y439" s="43">
        <v>11.4</v>
      </c>
      <c r="Z439" s="43">
        <v>12.22</v>
      </c>
      <c r="AA439" s="43">
        <v>10.94</v>
      </c>
      <c r="AB439" s="43">
        <v>10.8</v>
      </c>
      <c r="AC439" s="43">
        <v>10.11</v>
      </c>
      <c r="AD439" s="43">
        <v>10.050000000000001</v>
      </c>
      <c r="AE439" s="43">
        <v>9.2799999999999994</v>
      </c>
      <c r="AF439" s="43">
        <v>9.17</v>
      </c>
      <c r="AG439" s="43">
        <v>9.15</v>
      </c>
      <c r="AH439" s="43">
        <v>8.93</v>
      </c>
      <c r="AI439" s="43">
        <v>9.5</v>
      </c>
      <c r="AJ439" s="43">
        <v>9.4</v>
      </c>
      <c r="AK439" s="43">
        <v>8.65</v>
      </c>
      <c r="AL439" s="43">
        <v>8.2799999999999994</v>
      </c>
      <c r="AM439" s="43">
        <v>8.74</v>
      </c>
      <c r="AN439" s="43">
        <v>8.8800000000000008</v>
      </c>
      <c r="AO439" s="43">
        <v>8.73</v>
      </c>
      <c r="AP439" s="43">
        <v>8.74</v>
      </c>
      <c r="AQ439" s="43">
        <v>8.7799999999999994</v>
      </c>
      <c r="AR439" s="43">
        <v>-10.97</v>
      </c>
      <c r="AS439" s="43">
        <v>-21.36</v>
      </c>
      <c r="AT439" s="43">
        <v>-28.64</v>
      </c>
      <c r="AU439" s="43">
        <v>-33.86</v>
      </c>
      <c r="AV439" s="43">
        <v>-32.86</v>
      </c>
      <c r="AW439" s="43">
        <v>-27.5</v>
      </c>
      <c r="AX439" s="43">
        <v>-31.42</v>
      </c>
      <c r="AY439" s="43">
        <v>-30.89</v>
      </c>
      <c r="AZ439" s="43">
        <v>-28.8</v>
      </c>
      <c r="BA439" s="43">
        <v>-29.09</v>
      </c>
      <c r="BB439" s="43">
        <v>-30.92</v>
      </c>
      <c r="BC439" s="43">
        <v>-34.35</v>
      </c>
      <c r="BD439" s="43">
        <v>-34.520000000000003</v>
      </c>
      <c r="BE439" s="43">
        <v>-42.19</v>
      </c>
      <c r="BF439" s="43">
        <v>-40.24</v>
      </c>
      <c r="BG439" s="43">
        <v>-41.46</v>
      </c>
      <c r="BH439" s="43">
        <v>-43.46</v>
      </c>
      <c r="BI439" s="43">
        <v>-42.98</v>
      </c>
      <c r="BJ439" s="43">
        <v>-39.32</v>
      </c>
      <c r="BK439" s="43">
        <v>-43.56</v>
      </c>
      <c r="BL439" s="43">
        <v>-45.98</v>
      </c>
      <c r="BM439" s="43">
        <v>-46.24</v>
      </c>
      <c r="BN439" s="43">
        <v>-44.71</v>
      </c>
      <c r="BO439" s="43">
        <v>-45.33</v>
      </c>
      <c r="BP439" s="43">
        <v>-45.07</v>
      </c>
      <c r="BQ439" s="43">
        <v>-43.54</v>
      </c>
      <c r="BR439" s="43">
        <v>-43.76</v>
      </c>
      <c r="BS439" s="43">
        <v>9.7200000000000006</v>
      </c>
      <c r="BT439" s="47">
        <v>74180167.133131027</v>
      </c>
      <c r="BU439" s="47">
        <v>39863300</v>
      </c>
      <c r="BV439" s="47">
        <v>4059446</v>
      </c>
      <c r="BW439" s="49">
        <v>3.5819912372279369E-2</v>
      </c>
    </row>
    <row r="440" spans="1:75" s="21" customFormat="1" x14ac:dyDescent="0.25">
      <c r="A440" s="43" t="s">
        <v>450</v>
      </c>
      <c r="B440" s="43" t="s">
        <v>118</v>
      </c>
      <c r="C440" s="43" t="s">
        <v>87</v>
      </c>
      <c r="D440" s="43" t="s">
        <v>98</v>
      </c>
      <c r="E440" s="43" t="s">
        <v>443</v>
      </c>
      <c r="F440" s="43" t="s">
        <v>88</v>
      </c>
      <c r="G440" s="44">
        <v>296.55172732724031</v>
      </c>
      <c r="H440" s="44">
        <v>-14.565214168822539</v>
      </c>
      <c r="I440" s="44">
        <v>-14.565214168822539</v>
      </c>
      <c r="J440" s="44" t="s">
        <v>89</v>
      </c>
      <c r="K440" s="44">
        <v>1.1599999666213989</v>
      </c>
      <c r="L440" s="44">
        <v>4.57</v>
      </c>
      <c r="M440" s="44">
        <v>4.5999999046325684</v>
      </c>
      <c r="N440" s="44">
        <v>8.5</v>
      </c>
      <c r="O440" s="44">
        <v>3.2999999523162842</v>
      </c>
      <c r="P440" s="44">
        <v>3.9300000667572021</v>
      </c>
      <c r="Q440" s="43">
        <v>5.3</v>
      </c>
      <c r="R440" s="43">
        <v>5.2</v>
      </c>
      <c r="S440" s="43">
        <v>8.5</v>
      </c>
      <c r="T440" s="43">
        <v>8.1</v>
      </c>
      <c r="U440" s="43">
        <v>7.95</v>
      </c>
      <c r="V440" s="43">
        <v>6.4</v>
      </c>
      <c r="W440" s="43">
        <v>5.75</v>
      </c>
      <c r="X440" s="43">
        <v>5.65</v>
      </c>
      <c r="Y440" s="43">
        <v>6.1</v>
      </c>
      <c r="Z440" s="43">
        <v>5.7</v>
      </c>
      <c r="AA440" s="43">
        <v>5.79</v>
      </c>
      <c r="AB440" s="43">
        <v>5.9</v>
      </c>
      <c r="AC440" s="43">
        <v>5.45</v>
      </c>
      <c r="AD440" s="43">
        <v>5.38</v>
      </c>
      <c r="AE440" s="43">
        <v>4.8600000000000003</v>
      </c>
      <c r="AF440" s="43">
        <v>4.3499999999999996</v>
      </c>
      <c r="AG440" s="43">
        <v>3.91</v>
      </c>
      <c r="AH440" s="43">
        <v>3.94</v>
      </c>
      <c r="AI440" s="43">
        <v>4.49</v>
      </c>
      <c r="AJ440" s="43">
        <v>4.17</v>
      </c>
      <c r="AK440" s="43">
        <v>3.99</v>
      </c>
      <c r="AL440" s="43">
        <v>4.13</v>
      </c>
      <c r="AM440" s="43">
        <v>3.96</v>
      </c>
      <c r="AN440" s="43">
        <v>4.2</v>
      </c>
      <c r="AO440" s="43">
        <v>4.08</v>
      </c>
      <c r="AP440" s="43">
        <v>4.1399999999999997</v>
      </c>
      <c r="AQ440" s="43">
        <v>4.09</v>
      </c>
      <c r="AR440" s="43">
        <v>-4.78</v>
      </c>
      <c r="AS440" s="43">
        <v>13.04</v>
      </c>
      <c r="AT440" s="43">
        <v>72.83</v>
      </c>
      <c r="AU440" s="43">
        <v>71.739999999999995</v>
      </c>
      <c r="AV440" s="43">
        <v>30.22</v>
      </c>
      <c r="AW440" s="43">
        <v>23.91</v>
      </c>
      <c r="AX440" s="43">
        <v>10.43</v>
      </c>
      <c r="AY440" s="43">
        <v>14.78</v>
      </c>
      <c r="AZ440" s="43">
        <v>22.83</v>
      </c>
      <c r="BA440" s="43">
        <v>13.72</v>
      </c>
      <c r="BB440" s="43">
        <v>20.65</v>
      </c>
      <c r="BC440" s="43">
        <v>15.52</v>
      </c>
      <c r="BD440" s="43">
        <v>16.52</v>
      </c>
      <c r="BE440" s="43">
        <v>0.43</v>
      </c>
      <c r="BF440" s="43">
        <v>-10</v>
      </c>
      <c r="BG440" s="43">
        <v>-15.87</v>
      </c>
      <c r="BH440" s="43">
        <v>-22.33</v>
      </c>
      <c r="BI440" s="43">
        <v>-16.739999999999998</v>
      </c>
      <c r="BJ440" s="43">
        <v>-10</v>
      </c>
      <c r="BK440" s="43">
        <v>-15.19</v>
      </c>
      <c r="BL440" s="43">
        <v>-19.670000000000002</v>
      </c>
      <c r="BM440" s="43">
        <v>-16.739999999999998</v>
      </c>
      <c r="BN440" s="43">
        <v>-14.46</v>
      </c>
      <c r="BO440" s="43">
        <v>-12.39</v>
      </c>
      <c r="BP440" s="43">
        <v>-13.83</v>
      </c>
      <c r="BQ440" s="43">
        <v>-14.13</v>
      </c>
      <c r="BR440" s="43">
        <v>-13.91</v>
      </c>
      <c r="BS440" s="43">
        <v>4.0999999999999996</v>
      </c>
      <c r="BT440" s="47">
        <v>76493398.414134979</v>
      </c>
      <c r="BU440" s="47">
        <v>267806100</v>
      </c>
      <c r="BV440" s="47">
        <v>16542688</v>
      </c>
      <c r="BW440" s="49">
        <v>3.5470716729953437E-2</v>
      </c>
    </row>
    <row r="441" spans="1:75" s="21" customFormat="1" x14ac:dyDescent="0.25">
      <c r="A441" s="43" t="s">
        <v>116</v>
      </c>
      <c r="B441" s="43" t="s">
        <v>111</v>
      </c>
      <c r="C441" s="43" t="s">
        <v>87</v>
      </c>
      <c r="D441" s="43" t="s">
        <v>109</v>
      </c>
      <c r="E441" s="43" t="s">
        <v>451</v>
      </c>
      <c r="F441" s="43" t="s">
        <v>88</v>
      </c>
      <c r="G441" s="44">
        <v>22.11538726056126</v>
      </c>
      <c r="H441" s="44">
        <v>-1.5748016714081301</v>
      </c>
      <c r="I441" s="44">
        <v>-1.5748016714081301</v>
      </c>
      <c r="J441" s="44" t="s">
        <v>81</v>
      </c>
      <c r="K441" s="44">
        <v>1.0399999618530269</v>
      </c>
      <c r="L441" s="44">
        <v>1.1000000000000001</v>
      </c>
      <c r="M441" s="44">
        <v>1.2699999809265139</v>
      </c>
      <c r="N441" s="44">
        <v>1.4900000095367429</v>
      </c>
      <c r="O441" s="44">
        <v>1.1599999666213989</v>
      </c>
      <c r="P441" s="44">
        <v>1.25</v>
      </c>
      <c r="Q441" s="43">
        <v>1.23</v>
      </c>
      <c r="R441" s="43">
        <v>1.25</v>
      </c>
      <c r="S441" s="43">
        <v>1.49</v>
      </c>
      <c r="T441" s="43">
        <v>1.38</v>
      </c>
      <c r="U441" s="43">
        <v>1.28</v>
      </c>
      <c r="V441" s="43">
        <v>1.28</v>
      </c>
      <c r="W441" s="43">
        <v>1.24</v>
      </c>
      <c r="X441" s="43">
        <v>1.24</v>
      </c>
      <c r="Y441" s="43">
        <v>1.24</v>
      </c>
      <c r="Z441" s="43">
        <v>1.27</v>
      </c>
      <c r="AA441" s="43">
        <v>1.29</v>
      </c>
      <c r="AB441" s="43">
        <v>1.29</v>
      </c>
      <c r="AC441" s="43">
        <v>1.25</v>
      </c>
      <c r="AD441" s="43">
        <v>1.28</v>
      </c>
      <c r="AE441" s="43">
        <v>1.3</v>
      </c>
      <c r="AF441" s="43">
        <v>1.3</v>
      </c>
      <c r="AG441" s="43">
        <v>1.3</v>
      </c>
      <c r="AH441" s="43">
        <v>1.29</v>
      </c>
      <c r="AI441" s="43">
        <v>1.28</v>
      </c>
      <c r="AJ441" s="43">
        <v>1.29</v>
      </c>
      <c r="AK441" s="43">
        <v>1.28</v>
      </c>
      <c r="AL441" s="43">
        <v>1.28</v>
      </c>
      <c r="AM441" s="43">
        <v>1.36</v>
      </c>
      <c r="AN441" s="43">
        <v>1.39</v>
      </c>
      <c r="AO441" s="43">
        <v>1.37</v>
      </c>
      <c r="AP441" s="43">
        <v>1.31</v>
      </c>
      <c r="AQ441" s="43">
        <v>1.27</v>
      </c>
      <c r="AR441" s="43">
        <v>-7.87</v>
      </c>
      <c r="AS441" s="43">
        <v>-2.36</v>
      </c>
      <c r="AT441" s="43">
        <v>4.51</v>
      </c>
      <c r="AU441" s="43">
        <v>-1.18</v>
      </c>
      <c r="AV441" s="43">
        <v>-0.79</v>
      </c>
      <c r="AW441" s="43">
        <v>-4.87</v>
      </c>
      <c r="AX441" s="43">
        <v>-6.69</v>
      </c>
      <c r="AY441" s="43">
        <v>-2.77</v>
      </c>
      <c r="AZ441" s="43">
        <v>-3.54</v>
      </c>
      <c r="BA441" s="43">
        <v>-0.79</v>
      </c>
      <c r="BB441" s="43">
        <v>0.39</v>
      </c>
      <c r="BC441" s="43">
        <v>-2.73</v>
      </c>
      <c r="BD441" s="43">
        <v>-2.36</v>
      </c>
      <c r="BE441" s="43">
        <v>0</v>
      </c>
      <c r="BF441" s="43">
        <v>0.71</v>
      </c>
      <c r="BG441" s="43">
        <v>0.79</v>
      </c>
      <c r="BH441" s="43">
        <v>-0.47</v>
      </c>
      <c r="BI441" s="43">
        <v>0</v>
      </c>
      <c r="BJ441" s="43">
        <v>-1.57</v>
      </c>
      <c r="BK441" s="43">
        <v>-0.39</v>
      </c>
      <c r="BL441" s="43">
        <v>0.08</v>
      </c>
      <c r="BM441" s="43">
        <v>-0.79</v>
      </c>
      <c r="BN441" s="43">
        <v>3.94</v>
      </c>
      <c r="BO441" s="43">
        <v>6.69</v>
      </c>
      <c r="BP441" s="43">
        <v>3.15</v>
      </c>
      <c r="BQ441" s="43">
        <v>-1.57</v>
      </c>
      <c r="BR441" s="43">
        <v>-2.76</v>
      </c>
      <c r="BS441" s="43">
        <v>1.1599999999999999</v>
      </c>
      <c r="BT441" s="47">
        <v>326936095.08991241</v>
      </c>
      <c r="BU441" s="47">
        <v>156628500</v>
      </c>
      <c r="BV441" s="47">
        <v>186030854</v>
      </c>
      <c r="BW441" s="49">
        <v>7.8777609653934072E-2</v>
      </c>
    </row>
    <row r="442" spans="1:75" s="21" customFormat="1" x14ac:dyDescent="0.25">
      <c r="A442" s="43" t="s">
        <v>442</v>
      </c>
      <c r="B442" s="43" t="s">
        <v>76</v>
      </c>
      <c r="C442" s="43" t="s">
        <v>87</v>
      </c>
      <c r="D442" s="43" t="s">
        <v>98</v>
      </c>
      <c r="E442" s="43" t="s">
        <v>451</v>
      </c>
      <c r="F442" s="43" t="s">
        <v>88</v>
      </c>
      <c r="G442" s="44">
        <v>25.25252500926581</v>
      </c>
      <c r="H442" s="44">
        <v>-15.322585141869631</v>
      </c>
      <c r="I442" s="44">
        <v>-15.322585141869631</v>
      </c>
      <c r="J442" s="44" t="s">
        <v>89</v>
      </c>
      <c r="K442" s="44">
        <v>0.99000000953674316</v>
      </c>
      <c r="L442" s="44">
        <v>1.18</v>
      </c>
      <c r="M442" s="44">
        <v>1.2400000095367429</v>
      </c>
      <c r="N442" s="44">
        <v>1.25</v>
      </c>
      <c r="O442" s="44">
        <v>0.95999997854232788</v>
      </c>
      <c r="P442" s="44">
        <v>1.049999952316284</v>
      </c>
      <c r="Q442" s="43">
        <v>1.2</v>
      </c>
      <c r="R442" s="43">
        <v>1.23</v>
      </c>
      <c r="S442" s="43">
        <v>1.1599999999999999</v>
      </c>
      <c r="T442" s="43">
        <v>1.1299999999999999</v>
      </c>
      <c r="U442" s="43">
        <v>1.08</v>
      </c>
      <c r="V442" s="43">
        <v>1.1000000000000001</v>
      </c>
      <c r="W442" s="43">
        <v>1.0900000000000001</v>
      </c>
      <c r="X442" s="43">
        <v>1.08</v>
      </c>
      <c r="Y442" s="43">
        <v>1.06</v>
      </c>
      <c r="Z442" s="43">
        <v>1.05</v>
      </c>
      <c r="AA442" s="43">
        <v>1.06</v>
      </c>
      <c r="AB442" s="43">
        <v>1.05</v>
      </c>
      <c r="AC442" s="43">
        <v>1.02</v>
      </c>
      <c r="AD442" s="43">
        <v>1.05</v>
      </c>
      <c r="AE442" s="43">
        <v>1.05</v>
      </c>
      <c r="AF442" s="43">
        <v>1.04</v>
      </c>
      <c r="AG442" s="43">
        <v>1.04</v>
      </c>
      <c r="AH442" s="43">
        <v>1.05</v>
      </c>
      <c r="AI442" s="43">
        <v>1.05</v>
      </c>
      <c r="AJ442" s="43">
        <v>1.05</v>
      </c>
      <c r="AK442" s="43">
        <v>1.02</v>
      </c>
      <c r="AL442" s="43">
        <v>1.01</v>
      </c>
      <c r="AM442" s="43">
        <v>1.01</v>
      </c>
      <c r="AN442" s="43">
        <v>1.01</v>
      </c>
      <c r="AO442" s="43">
        <v>1.01</v>
      </c>
      <c r="AP442" s="43">
        <v>1</v>
      </c>
      <c r="AQ442" s="43">
        <v>1.05</v>
      </c>
      <c r="AR442" s="43">
        <v>-5.24</v>
      </c>
      <c r="AS442" s="43">
        <v>-5.97</v>
      </c>
      <c r="AT442" s="43">
        <v>-9.2100000000000009</v>
      </c>
      <c r="AU442" s="43">
        <v>-13.71</v>
      </c>
      <c r="AV442" s="43">
        <v>-16.12</v>
      </c>
      <c r="AW442" s="43">
        <v>-16.13</v>
      </c>
      <c r="AX442" s="43">
        <v>-13.71</v>
      </c>
      <c r="AY442" s="43">
        <v>-14.92</v>
      </c>
      <c r="AZ442" s="43">
        <v>-16.13</v>
      </c>
      <c r="BA442" s="43">
        <v>-15.87</v>
      </c>
      <c r="BB442" s="43">
        <v>-14.92</v>
      </c>
      <c r="BC442" s="43">
        <v>-17.77</v>
      </c>
      <c r="BD442" s="43">
        <v>-18.07</v>
      </c>
      <c r="BE442" s="43">
        <v>-16.260000000000002</v>
      </c>
      <c r="BF442" s="43">
        <v>-16.22</v>
      </c>
      <c r="BG442" s="43">
        <v>-17.13</v>
      </c>
      <c r="BH442" s="43">
        <v>-17.739999999999998</v>
      </c>
      <c r="BI442" s="43">
        <v>-16.13</v>
      </c>
      <c r="BJ442" s="43">
        <v>-15.58</v>
      </c>
      <c r="BK442" s="43">
        <v>-19.350000000000001</v>
      </c>
      <c r="BL442" s="43">
        <v>-18.940000000000001</v>
      </c>
      <c r="BM442" s="43">
        <v>-18.64</v>
      </c>
      <c r="BN442" s="43">
        <v>-22.34</v>
      </c>
      <c r="BO442" s="43">
        <v>-18.64</v>
      </c>
      <c r="BP442" s="43">
        <v>-19.36</v>
      </c>
      <c r="BQ442" s="43">
        <v>-20</v>
      </c>
      <c r="BR442" s="43">
        <v>-16.93</v>
      </c>
      <c r="BS442" s="43">
        <v>1.03</v>
      </c>
      <c r="BT442" s="47">
        <v>29945132.230305672</v>
      </c>
      <c r="BU442" s="47">
        <v>8712700</v>
      </c>
      <c r="BV442" s="47">
        <v>18515691</v>
      </c>
      <c r="BW442" s="49">
        <v>1.559812161479688E-2</v>
      </c>
    </row>
    <row r="443" spans="1:75" s="21" customFormat="1" x14ac:dyDescent="0.25">
      <c r="A443" s="43" t="s">
        <v>452</v>
      </c>
      <c r="B443" s="43" t="s">
        <v>76</v>
      </c>
      <c r="C443" s="43" t="s">
        <v>97</v>
      </c>
      <c r="D443" s="43" t="s">
        <v>125</v>
      </c>
      <c r="E443" s="43" t="s">
        <v>451</v>
      </c>
      <c r="F443" s="43" t="s">
        <v>88</v>
      </c>
      <c r="G443" s="44">
        <v>80.348259562156727</v>
      </c>
      <c r="H443" s="44">
        <v>-19.724135563291352</v>
      </c>
      <c r="I443" s="44">
        <v>-19.724135563291352</v>
      </c>
      <c r="J443" s="44" t="s">
        <v>89</v>
      </c>
      <c r="K443" s="44">
        <v>4.0199999809265137</v>
      </c>
      <c r="L443" s="44">
        <v>4.04</v>
      </c>
      <c r="M443" s="44">
        <v>7.25</v>
      </c>
      <c r="N443" s="44">
        <v>7.4099998474121094</v>
      </c>
      <c r="O443" s="44">
        <v>5</v>
      </c>
      <c r="P443" s="44">
        <v>5.820000171661377</v>
      </c>
      <c r="Q443" s="43">
        <v>7.25</v>
      </c>
      <c r="R443" s="43">
        <v>6.96</v>
      </c>
      <c r="S443" s="43">
        <v>6.53</v>
      </c>
      <c r="T443" s="43">
        <v>5.97</v>
      </c>
      <c r="U443" s="43">
        <v>5.61</v>
      </c>
      <c r="V443" s="43">
        <v>5.66</v>
      </c>
      <c r="W443" s="43">
        <v>5.5</v>
      </c>
      <c r="X443" s="43">
        <v>5.54</v>
      </c>
      <c r="Y443" s="43">
        <v>5.5</v>
      </c>
      <c r="Z443" s="43">
        <v>5.97</v>
      </c>
      <c r="AA443" s="43">
        <v>5.57</v>
      </c>
      <c r="AB443" s="43">
        <v>5.45</v>
      </c>
      <c r="AC443" s="43">
        <v>5.47</v>
      </c>
      <c r="AD443" s="43">
        <v>5.47</v>
      </c>
      <c r="AE443" s="43">
        <v>5.64</v>
      </c>
      <c r="AF443" s="43">
        <v>5.53</v>
      </c>
      <c r="AG443" s="43">
        <v>5.5</v>
      </c>
      <c r="AH443" s="43">
        <v>5.44</v>
      </c>
      <c r="AI443" s="43">
        <v>5.37</v>
      </c>
      <c r="AJ443" s="43">
        <v>5.36</v>
      </c>
      <c r="AK443" s="43">
        <v>5.29</v>
      </c>
      <c r="AL443" s="43">
        <v>5.37</v>
      </c>
      <c r="AM443" s="43">
        <v>5.49</v>
      </c>
      <c r="AN443" s="43">
        <v>5.6</v>
      </c>
      <c r="AO443" s="43">
        <v>5.54</v>
      </c>
      <c r="AP443" s="43">
        <v>5.75</v>
      </c>
      <c r="AQ443" s="43">
        <v>5.95</v>
      </c>
      <c r="AR443" s="43">
        <v>-9.81</v>
      </c>
      <c r="AS443" s="43">
        <v>-14.07</v>
      </c>
      <c r="AT443" s="43">
        <v>-17.66</v>
      </c>
      <c r="AU443" s="43">
        <v>-26.9</v>
      </c>
      <c r="AV443" s="43">
        <v>-27.36</v>
      </c>
      <c r="AW443" s="43">
        <v>-26.07</v>
      </c>
      <c r="AX443" s="43">
        <v>-25.79</v>
      </c>
      <c r="AY443" s="43">
        <v>-25.52</v>
      </c>
      <c r="AZ443" s="43">
        <v>-24.97</v>
      </c>
      <c r="BA443" s="43">
        <v>-24</v>
      </c>
      <c r="BB443" s="43">
        <v>-24.96</v>
      </c>
      <c r="BC443" s="43">
        <v>-25.24</v>
      </c>
      <c r="BD443" s="43">
        <v>-26.76</v>
      </c>
      <c r="BE443" s="43">
        <v>-24.83</v>
      </c>
      <c r="BF443" s="43">
        <v>-24.14</v>
      </c>
      <c r="BG443" s="43">
        <v>-24.14</v>
      </c>
      <c r="BH443" s="43">
        <v>-25.1</v>
      </c>
      <c r="BI443" s="43">
        <v>-26.48</v>
      </c>
      <c r="BJ443" s="43">
        <v>-28.21</v>
      </c>
      <c r="BK443" s="43">
        <v>-28.08</v>
      </c>
      <c r="BL443" s="43">
        <v>-28.97</v>
      </c>
      <c r="BM443" s="43">
        <v>-26.86</v>
      </c>
      <c r="BN443" s="43">
        <v>-24.69</v>
      </c>
      <c r="BO443" s="43">
        <v>-23.72</v>
      </c>
      <c r="BP443" s="43">
        <v>-26.62</v>
      </c>
      <c r="BQ443" s="43">
        <v>-20.69</v>
      </c>
      <c r="BR443" s="43">
        <v>-19.72</v>
      </c>
      <c r="BS443" s="43">
        <v>5.19</v>
      </c>
      <c r="BT443" s="47">
        <v>64341575</v>
      </c>
      <c r="BU443" s="47">
        <v>15883600</v>
      </c>
      <c r="BV443" s="47">
        <v>3619811</v>
      </c>
      <c r="BW443" s="49">
        <v>8.7380252725901989E-4</v>
      </c>
    </row>
    <row r="444" spans="1:75" s="21" customFormat="1" x14ac:dyDescent="0.25">
      <c r="A444" s="43" t="s">
        <v>453</v>
      </c>
      <c r="B444" s="43" t="s">
        <v>76</v>
      </c>
      <c r="C444" s="43" t="s">
        <v>87</v>
      </c>
      <c r="D444" s="43" t="s">
        <v>109</v>
      </c>
      <c r="E444" s="43" t="s">
        <v>451</v>
      </c>
      <c r="F444" s="43" t="s">
        <v>88</v>
      </c>
      <c r="G444" s="44">
        <v>96.052635293918357</v>
      </c>
      <c r="H444" s="44">
        <v>-27.18120595956837</v>
      </c>
      <c r="I444" s="44">
        <v>-27.18120595956837</v>
      </c>
      <c r="J444" s="44" t="s">
        <v>89</v>
      </c>
      <c r="K444" s="44">
        <v>1.5199999809265139</v>
      </c>
      <c r="L444" s="44">
        <v>1.78</v>
      </c>
      <c r="M444" s="44">
        <v>2.9800000190734859</v>
      </c>
      <c r="N444" s="44">
        <v>3.2999999523162842</v>
      </c>
      <c r="O444" s="44">
        <v>2.0499999523162842</v>
      </c>
      <c r="P444" s="44">
        <v>2.1700000762939449</v>
      </c>
      <c r="Q444" s="43">
        <v>3</v>
      </c>
      <c r="R444" s="43">
        <v>2.8</v>
      </c>
      <c r="S444" s="43">
        <v>3.3</v>
      </c>
      <c r="T444" s="43">
        <v>3.08</v>
      </c>
      <c r="U444" s="43">
        <v>2.48</v>
      </c>
      <c r="V444" s="43">
        <v>2.39</v>
      </c>
      <c r="W444" s="43">
        <v>2.2999999999999998</v>
      </c>
      <c r="X444" s="43">
        <v>2.4300000000000002</v>
      </c>
      <c r="Y444" s="43">
        <v>2.36</v>
      </c>
      <c r="Z444" s="43">
        <v>2.4700000000000002</v>
      </c>
      <c r="AA444" s="43">
        <v>2.4300000000000002</v>
      </c>
      <c r="AB444" s="43">
        <v>2.29</v>
      </c>
      <c r="AC444" s="43">
        <v>2.2799999999999998</v>
      </c>
      <c r="AD444" s="43">
        <v>2.2799999999999998</v>
      </c>
      <c r="AE444" s="43">
        <v>2.2599999999999998</v>
      </c>
      <c r="AF444" s="43">
        <v>2.23</v>
      </c>
      <c r="AG444" s="43">
        <v>2.1800000000000002</v>
      </c>
      <c r="AH444" s="43">
        <v>2.16</v>
      </c>
      <c r="AI444" s="43">
        <v>2.25</v>
      </c>
      <c r="AJ444" s="43">
        <v>2.2000000000000002</v>
      </c>
      <c r="AK444" s="43">
        <v>2.1800000000000002</v>
      </c>
      <c r="AL444" s="43">
        <v>2.15</v>
      </c>
      <c r="AM444" s="43">
        <v>2.13</v>
      </c>
      <c r="AN444" s="43">
        <v>2.11</v>
      </c>
      <c r="AO444" s="43">
        <v>2.39</v>
      </c>
      <c r="AP444" s="43">
        <v>2.36</v>
      </c>
      <c r="AQ444" s="43">
        <v>2.33</v>
      </c>
      <c r="AR444" s="43">
        <v>-9.4</v>
      </c>
      <c r="AS444" s="43">
        <v>-12.25</v>
      </c>
      <c r="AT444" s="43">
        <v>1.68</v>
      </c>
      <c r="AU444" s="43">
        <v>-20.13</v>
      </c>
      <c r="AV444" s="43">
        <v>-23.15</v>
      </c>
      <c r="AW444" s="43">
        <v>-25.84</v>
      </c>
      <c r="AX444" s="43">
        <v>-23.99</v>
      </c>
      <c r="AY444" s="43">
        <v>-20.81</v>
      </c>
      <c r="AZ444" s="43">
        <v>-21.81</v>
      </c>
      <c r="BA444" s="43">
        <v>-19.8</v>
      </c>
      <c r="BB444" s="43">
        <v>-24.5</v>
      </c>
      <c r="BC444" s="43">
        <v>-24.16</v>
      </c>
      <c r="BD444" s="43">
        <v>-23.84</v>
      </c>
      <c r="BE444" s="43">
        <v>-24.5</v>
      </c>
      <c r="BF444" s="43">
        <v>-25.5</v>
      </c>
      <c r="BG444" s="43">
        <v>-27.18</v>
      </c>
      <c r="BH444" s="43">
        <v>-28.19</v>
      </c>
      <c r="BI444" s="43">
        <v>-27.52</v>
      </c>
      <c r="BJ444" s="43">
        <v>-27.52</v>
      </c>
      <c r="BK444" s="43">
        <v>-30.7</v>
      </c>
      <c r="BL444" s="43">
        <v>-27.52</v>
      </c>
      <c r="BM444" s="43">
        <v>-28.82</v>
      </c>
      <c r="BN444" s="43">
        <v>-29.87</v>
      </c>
      <c r="BO444" s="43">
        <v>-29.27</v>
      </c>
      <c r="BP444" s="43">
        <v>-21.82</v>
      </c>
      <c r="BQ444" s="43">
        <v>-22.48</v>
      </c>
      <c r="BR444" s="43">
        <v>-23.83</v>
      </c>
      <c r="BS444" s="43">
        <v>2.19</v>
      </c>
      <c r="BT444" s="47">
        <v>25616646.363959309</v>
      </c>
      <c r="BU444" s="47">
        <v>54212300</v>
      </c>
      <c r="BV444" s="47">
        <v>7448168</v>
      </c>
      <c r="BW444" s="49">
        <v>1.156472302987795E-2</v>
      </c>
    </row>
    <row r="445" spans="1:75" s="21" customFormat="1" x14ac:dyDescent="0.25">
      <c r="A445" s="43" t="s">
        <v>444</v>
      </c>
      <c r="B445" s="43" t="s">
        <v>76</v>
      </c>
      <c r="C445" s="43" t="s">
        <v>124</v>
      </c>
      <c r="D445" s="43" t="s">
        <v>109</v>
      </c>
      <c r="E445" s="43" t="s">
        <v>451</v>
      </c>
      <c r="F445" s="43" t="s">
        <v>88</v>
      </c>
      <c r="G445" s="44">
        <v>159.25925468057611</v>
      </c>
      <c r="H445" s="44">
        <v>-29.999998637608119</v>
      </c>
      <c r="I445" s="44">
        <v>-29.999998637608119</v>
      </c>
      <c r="J445" s="44" t="s">
        <v>89</v>
      </c>
      <c r="K445" s="44">
        <v>1.3500000238418579</v>
      </c>
      <c r="L445" s="44">
        <v>1.95</v>
      </c>
      <c r="M445" s="44">
        <v>3.5</v>
      </c>
      <c r="N445" s="44">
        <v>3.75</v>
      </c>
      <c r="O445" s="44">
        <v>1.940000057220459</v>
      </c>
      <c r="P445" s="44">
        <v>2.4500000476837158</v>
      </c>
      <c r="Q445" s="43">
        <v>3.75</v>
      </c>
      <c r="R445" s="43">
        <v>3.4</v>
      </c>
      <c r="S445" s="43">
        <v>2.74</v>
      </c>
      <c r="T445" s="43">
        <v>2.4700000000000002</v>
      </c>
      <c r="U445" s="43">
        <v>2.39</v>
      </c>
      <c r="V445" s="43">
        <v>2.2400000000000002</v>
      </c>
      <c r="W445" s="43">
        <v>2.34</v>
      </c>
      <c r="X445" s="43">
        <v>2.25</v>
      </c>
      <c r="Y445" s="43">
        <v>2.2400000000000002</v>
      </c>
      <c r="Z445" s="43">
        <v>2.4700000000000002</v>
      </c>
      <c r="AA445" s="43">
        <v>2.4</v>
      </c>
      <c r="AB445" s="43">
        <v>2.5</v>
      </c>
      <c r="AC445" s="43">
        <v>2.85</v>
      </c>
      <c r="AD445" s="43">
        <v>2.75</v>
      </c>
      <c r="AE445" s="43">
        <v>2.6</v>
      </c>
      <c r="AF445" s="43">
        <v>2.7</v>
      </c>
      <c r="AG445" s="43">
        <v>2.64</v>
      </c>
      <c r="AH445" s="43">
        <v>2.54</v>
      </c>
      <c r="AI445" s="43">
        <v>2.4900000000000002</v>
      </c>
      <c r="AJ445" s="43">
        <v>2.34</v>
      </c>
      <c r="AK445" s="43">
        <v>2.34</v>
      </c>
      <c r="AL445" s="43">
        <v>2.38</v>
      </c>
      <c r="AM445" s="43">
        <v>2.39</v>
      </c>
      <c r="AN445" s="43">
        <v>2.35</v>
      </c>
      <c r="AO445" s="43">
        <v>2.37</v>
      </c>
      <c r="AP445" s="43">
        <v>2.4500000000000002</v>
      </c>
      <c r="AQ445" s="43">
        <v>2.57</v>
      </c>
      <c r="AR445" s="43">
        <v>-10</v>
      </c>
      <c r="AS445" s="43">
        <v>-8.86</v>
      </c>
      <c r="AT445" s="43">
        <v>-32.14</v>
      </c>
      <c r="AU445" s="43">
        <v>-31.98</v>
      </c>
      <c r="AV445" s="43">
        <v>-42.86</v>
      </c>
      <c r="AW445" s="43">
        <v>-39</v>
      </c>
      <c r="AX445" s="43">
        <v>-36.14</v>
      </c>
      <c r="AY445" s="43">
        <v>-39.53</v>
      </c>
      <c r="AZ445" s="43">
        <v>-38.07</v>
      </c>
      <c r="BA445" s="43">
        <v>-31.57</v>
      </c>
      <c r="BB445" s="43">
        <v>-35.14</v>
      </c>
      <c r="BC445" s="43">
        <v>-30.29</v>
      </c>
      <c r="BD445" s="43">
        <v>-25.71</v>
      </c>
      <c r="BE445" s="43">
        <v>-26.57</v>
      </c>
      <c r="BF445" s="43">
        <v>-26.66</v>
      </c>
      <c r="BG445" s="43">
        <v>-27.14</v>
      </c>
      <c r="BH445" s="43">
        <v>-27.43</v>
      </c>
      <c r="BI445" s="43">
        <v>-29.43</v>
      </c>
      <c r="BJ445" s="43">
        <v>-33.43</v>
      </c>
      <c r="BK445" s="43">
        <v>-37.43</v>
      </c>
      <c r="BL445" s="43">
        <v>-35.43</v>
      </c>
      <c r="BM445" s="43">
        <v>-32.14</v>
      </c>
      <c r="BN445" s="43">
        <v>-36.29</v>
      </c>
      <c r="BO445" s="43">
        <v>-32.86</v>
      </c>
      <c r="BP445" s="43">
        <v>-34.29</v>
      </c>
      <c r="BQ445" s="43">
        <v>-33.14</v>
      </c>
      <c r="BR445" s="43">
        <v>-29.71</v>
      </c>
      <c r="BS445" s="43">
        <v>1.94</v>
      </c>
      <c r="BT445" s="47">
        <v>232635550</v>
      </c>
      <c r="BU445" s="47">
        <v>198509000</v>
      </c>
      <c r="BV445" s="47">
        <v>20408792</v>
      </c>
      <c r="BW445" s="49">
        <v>4.4673491699067737E-2</v>
      </c>
    </row>
    <row r="446" spans="1:75" s="21" customFormat="1" x14ac:dyDescent="0.25">
      <c r="A446" s="43" t="s">
        <v>334</v>
      </c>
      <c r="B446" s="43" t="s">
        <v>76</v>
      </c>
      <c r="C446" s="43" t="s">
        <v>87</v>
      </c>
      <c r="D446" s="43" t="s">
        <v>109</v>
      </c>
      <c r="E446" s="43" t="s">
        <v>454</v>
      </c>
      <c r="F446" s="43" t="s">
        <v>88</v>
      </c>
      <c r="G446" s="44">
        <v>15.07246300693922</v>
      </c>
      <c r="H446" s="44">
        <v>-14.10579190790533</v>
      </c>
      <c r="I446" s="44">
        <v>-14.10579190790533</v>
      </c>
      <c r="J446" s="44" t="s">
        <v>89</v>
      </c>
      <c r="K446" s="44">
        <v>3.4500000476837158</v>
      </c>
      <c r="L446" s="44">
        <v>3.7</v>
      </c>
      <c r="M446" s="44">
        <v>3.970000028610229</v>
      </c>
      <c r="N446" s="44">
        <v>4.1599998474121094</v>
      </c>
      <c r="O446" s="44">
        <v>3.130000114440918</v>
      </c>
      <c r="P446" s="44">
        <v>3.410000085830688</v>
      </c>
      <c r="Q446" s="43">
        <v>4.16</v>
      </c>
      <c r="R446" s="43">
        <v>4.0999999999999996</v>
      </c>
      <c r="S446" s="43">
        <v>3.55</v>
      </c>
      <c r="T446" s="43">
        <v>3.55</v>
      </c>
      <c r="U446" s="43">
        <v>3.58</v>
      </c>
      <c r="V446" s="43">
        <v>3.4</v>
      </c>
      <c r="W446" s="43">
        <v>3.23</v>
      </c>
      <c r="X446" s="43">
        <v>3.23</v>
      </c>
      <c r="Y446" s="43">
        <v>3.22</v>
      </c>
      <c r="Z446" s="43">
        <v>3.29</v>
      </c>
      <c r="AA446" s="43">
        <v>3.26</v>
      </c>
      <c r="AB446" s="43">
        <v>3.24</v>
      </c>
      <c r="AC446" s="43">
        <v>3.24</v>
      </c>
      <c r="AD446" s="43">
        <v>3.24</v>
      </c>
      <c r="AE446" s="43">
        <v>3.23</v>
      </c>
      <c r="AF446" s="43">
        <v>3.3</v>
      </c>
      <c r="AG446" s="43">
        <v>3.25</v>
      </c>
      <c r="AH446" s="43">
        <v>3.26</v>
      </c>
      <c r="AI446" s="43">
        <v>3.19</v>
      </c>
      <c r="AJ446" s="43">
        <v>3.28</v>
      </c>
      <c r="AK446" s="43">
        <v>3.35</v>
      </c>
      <c r="AL446" s="43">
        <v>3.36</v>
      </c>
      <c r="AM446" s="43">
        <v>3.34</v>
      </c>
      <c r="AN446" s="43">
        <v>3.37</v>
      </c>
      <c r="AO446" s="43">
        <v>3.43</v>
      </c>
      <c r="AP446" s="43">
        <v>3.46</v>
      </c>
      <c r="AQ446" s="43">
        <v>3.41</v>
      </c>
      <c r="AR446" s="43">
        <v>-1.76</v>
      </c>
      <c r="AS446" s="43">
        <v>-11.59</v>
      </c>
      <c r="AT446" s="43">
        <v>-15.11</v>
      </c>
      <c r="AU446" s="43">
        <v>-10.47</v>
      </c>
      <c r="AV446" s="43">
        <v>-15.87</v>
      </c>
      <c r="AW446" s="43">
        <v>-18.05</v>
      </c>
      <c r="AX446" s="43">
        <v>-19.399999999999999</v>
      </c>
      <c r="AY446" s="43">
        <v>-19.399999999999999</v>
      </c>
      <c r="AZ446" s="43">
        <v>-18.829999999999998</v>
      </c>
      <c r="BA446" s="43">
        <v>-17.13</v>
      </c>
      <c r="BB446" s="43">
        <v>-18.89</v>
      </c>
      <c r="BC446" s="43">
        <v>-19.399999999999999</v>
      </c>
      <c r="BD446" s="43">
        <v>-19.399999999999999</v>
      </c>
      <c r="BE446" s="43">
        <v>-19.399999999999999</v>
      </c>
      <c r="BF446" s="43">
        <v>-18.64</v>
      </c>
      <c r="BG446" s="43">
        <v>-16.88</v>
      </c>
      <c r="BH446" s="43">
        <v>-18.239999999999998</v>
      </c>
      <c r="BI446" s="43">
        <v>-19.14</v>
      </c>
      <c r="BJ446" s="43">
        <v>-19.62</v>
      </c>
      <c r="BK446" s="43">
        <v>-17.38</v>
      </c>
      <c r="BL446" s="43">
        <v>-15.62</v>
      </c>
      <c r="BM446" s="43">
        <v>-15.87</v>
      </c>
      <c r="BN446" s="43">
        <v>-17.510000000000002</v>
      </c>
      <c r="BO446" s="43">
        <v>-16.62</v>
      </c>
      <c r="BP446" s="43">
        <v>-13.6</v>
      </c>
      <c r="BQ446" s="43">
        <v>-14.61</v>
      </c>
      <c r="BR446" s="43">
        <v>-14.19</v>
      </c>
      <c r="BS446" s="43">
        <v>3.18</v>
      </c>
      <c r="BT446" s="47">
        <v>20474639.947552681</v>
      </c>
      <c r="BU446" s="47">
        <v>133700</v>
      </c>
      <c r="BV446" s="47">
        <v>860297</v>
      </c>
      <c r="BW446" s="49">
        <v>3.6731500865398812E-4</v>
      </c>
    </row>
    <row r="447" spans="1:75" s="21" customFormat="1" x14ac:dyDescent="0.25">
      <c r="A447" s="43" t="s">
        <v>193</v>
      </c>
      <c r="B447" s="43" t="s">
        <v>83</v>
      </c>
      <c r="C447" s="43" t="s">
        <v>87</v>
      </c>
      <c r="D447" s="43" t="s">
        <v>122</v>
      </c>
      <c r="E447" s="43" t="s">
        <v>454</v>
      </c>
      <c r="F447" s="43" t="s">
        <v>88</v>
      </c>
      <c r="G447" s="44">
        <v>23.456789760069231</v>
      </c>
      <c r="H447" s="44">
        <v>-6.9999992847442627</v>
      </c>
      <c r="I447" s="44">
        <v>-6.9999992847442627</v>
      </c>
      <c r="J447" s="44" t="s">
        <v>89</v>
      </c>
      <c r="K447" s="44">
        <v>0.81000000238418579</v>
      </c>
      <c r="L447" s="44">
        <v>0.91</v>
      </c>
      <c r="M447" s="44">
        <v>1</v>
      </c>
      <c r="N447" s="44">
        <v>1.639999985694885</v>
      </c>
      <c r="O447" s="44">
        <v>0.87000000476837158</v>
      </c>
      <c r="P447" s="44">
        <v>0.93000000715255737</v>
      </c>
      <c r="Q447" s="43">
        <v>1.26</v>
      </c>
      <c r="R447" s="43">
        <v>1.28</v>
      </c>
      <c r="S447" s="43">
        <v>1.4</v>
      </c>
      <c r="T447" s="43">
        <v>1.54</v>
      </c>
      <c r="U447" s="43">
        <v>1.64</v>
      </c>
      <c r="V447" s="43">
        <v>1.21</v>
      </c>
      <c r="W447" s="43">
        <v>1.19</v>
      </c>
      <c r="X447" s="43">
        <v>1.17</v>
      </c>
      <c r="Y447" s="43">
        <v>1.1399999999999999</v>
      </c>
      <c r="Z447" s="43">
        <v>1.0900000000000001</v>
      </c>
      <c r="AA447" s="43">
        <v>1.03</v>
      </c>
      <c r="AB447" s="43">
        <v>1.03</v>
      </c>
      <c r="AC447" s="43">
        <v>0.99</v>
      </c>
      <c r="AD447" s="43">
        <v>0.96</v>
      </c>
      <c r="AE447" s="43">
        <v>1.08</v>
      </c>
      <c r="AF447" s="43">
        <v>1.01</v>
      </c>
      <c r="AG447" s="43">
        <v>0.97</v>
      </c>
      <c r="AH447" s="43">
        <v>0.99</v>
      </c>
      <c r="AI447" s="43">
        <v>0.98</v>
      </c>
      <c r="AJ447" s="43">
        <v>0.98</v>
      </c>
      <c r="AK447" s="43">
        <v>1</v>
      </c>
      <c r="AL447" s="43">
        <v>0.99</v>
      </c>
      <c r="AM447" s="43">
        <v>0.98</v>
      </c>
      <c r="AN447" s="43">
        <v>0.98</v>
      </c>
      <c r="AO447" s="43">
        <v>0.97</v>
      </c>
      <c r="AP447" s="43">
        <v>0.96</v>
      </c>
      <c r="AQ447" s="43">
        <v>0.93</v>
      </c>
      <c r="AR447" s="43">
        <v>20</v>
      </c>
      <c r="AS447" s="43">
        <v>20.7</v>
      </c>
      <c r="AT447" s="43">
        <v>10.57</v>
      </c>
      <c r="AU447" s="43">
        <v>54</v>
      </c>
      <c r="AV447" s="43">
        <v>17.59</v>
      </c>
      <c r="AW447" s="43">
        <v>10.14</v>
      </c>
      <c r="AX447" s="43">
        <v>13.05</v>
      </c>
      <c r="AY447" s="43">
        <v>9</v>
      </c>
      <c r="AZ447" s="43">
        <v>8</v>
      </c>
      <c r="BA447" s="43">
        <v>2.5</v>
      </c>
      <c r="BB447" s="43">
        <v>0.05</v>
      </c>
      <c r="BC447" s="43">
        <v>-0.5</v>
      </c>
      <c r="BD447" s="43">
        <v>-4.5</v>
      </c>
      <c r="BE447" s="43">
        <v>-5.49</v>
      </c>
      <c r="BF447" s="43">
        <v>0</v>
      </c>
      <c r="BG447" s="43">
        <v>-2.4700000000000002</v>
      </c>
      <c r="BH447" s="43">
        <v>-5.03</v>
      </c>
      <c r="BI447" s="43">
        <v>-2</v>
      </c>
      <c r="BJ447" s="43">
        <v>-4</v>
      </c>
      <c r="BK447" s="43">
        <v>-3.25</v>
      </c>
      <c r="BL447" s="43">
        <v>-1.89</v>
      </c>
      <c r="BM447" s="43">
        <v>-2.0099999999999998</v>
      </c>
      <c r="BN447" s="43">
        <v>-3.12</v>
      </c>
      <c r="BO447" s="43">
        <v>-4.12</v>
      </c>
      <c r="BP447" s="43">
        <v>-4.12</v>
      </c>
      <c r="BQ447" s="43">
        <v>-11.95</v>
      </c>
      <c r="BR447" s="43">
        <v>-7.35</v>
      </c>
      <c r="BS447" s="43">
        <v>1.07</v>
      </c>
      <c r="BT447" s="47">
        <v>8277160</v>
      </c>
      <c r="BU447" s="47">
        <v>12731400</v>
      </c>
      <c r="BV447" s="47">
        <v>4002586</v>
      </c>
      <c r="BW447" s="49">
        <v>1.063512439208052E-2</v>
      </c>
    </row>
    <row r="448" spans="1:75" s="21" customFormat="1" x14ac:dyDescent="0.25">
      <c r="A448" s="43" t="s">
        <v>456</v>
      </c>
      <c r="B448" s="43" t="s">
        <v>83</v>
      </c>
      <c r="C448" s="43" t="s">
        <v>87</v>
      </c>
      <c r="D448" s="43" t="s">
        <v>78</v>
      </c>
      <c r="E448" s="43" t="s">
        <v>454</v>
      </c>
      <c r="F448" s="43" t="s">
        <v>88</v>
      </c>
      <c r="G448" s="44">
        <v>28.749994505196891</v>
      </c>
      <c r="H448" s="44">
        <v>-13.592231998413011</v>
      </c>
      <c r="I448" s="44">
        <v>-13.592231998413011</v>
      </c>
      <c r="J448" s="44" t="s">
        <v>89</v>
      </c>
      <c r="K448" s="44">
        <v>0.80000001192092896</v>
      </c>
      <c r="L448" s="44">
        <v>0.85</v>
      </c>
      <c r="M448" s="44">
        <v>1.029999971389771</v>
      </c>
      <c r="N448" s="44">
        <v>1.080000042915344</v>
      </c>
      <c r="O448" s="44">
        <v>0.85000002384185791</v>
      </c>
      <c r="P448" s="44">
        <v>0.88999998569488525</v>
      </c>
      <c r="Q448" s="43">
        <v>1.03</v>
      </c>
      <c r="R448" s="43">
        <v>1.05</v>
      </c>
      <c r="S448" s="43">
        <v>0.96</v>
      </c>
      <c r="T448" s="43">
        <v>0.96</v>
      </c>
      <c r="U448" s="43">
        <v>0.99</v>
      </c>
      <c r="V448" s="43">
        <v>1.08</v>
      </c>
      <c r="W448" s="43">
        <v>1.01</v>
      </c>
      <c r="X448" s="43">
        <v>0.98</v>
      </c>
      <c r="Y448" s="43">
        <v>0.93</v>
      </c>
      <c r="Z448" s="43">
        <v>0.94</v>
      </c>
      <c r="AA448" s="43">
        <v>0.96</v>
      </c>
      <c r="AB448" s="43">
        <v>0.95</v>
      </c>
      <c r="AC448" s="43">
        <v>0.94</v>
      </c>
      <c r="AD448" s="43">
        <v>0.92</v>
      </c>
      <c r="AE448" s="43">
        <v>0.9</v>
      </c>
      <c r="AF448" s="43">
        <v>0.9</v>
      </c>
      <c r="AG448" s="43">
        <v>0.9</v>
      </c>
      <c r="AH448" s="43">
        <v>0.91</v>
      </c>
      <c r="AI448" s="43">
        <v>0.91</v>
      </c>
      <c r="AJ448" s="43">
        <v>0.91</v>
      </c>
      <c r="AK448" s="43">
        <v>0.91</v>
      </c>
      <c r="AL448" s="43">
        <v>0.88</v>
      </c>
      <c r="AM448" s="43">
        <v>0.87</v>
      </c>
      <c r="AN448" s="43">
        <v>0.9</v>
      </c>
      <c r="AO448" s="43">
        <v>0.9</v>
      </c>
      <c r="AP448" s="43">
        <v>0.88</v>
      </c>
      <c r="AQ448" s="43">
        <v>0.89</v>
      </c>
      <c r="AR448" s="43">
        <v>-2.91</v>
      </c>
      <c r="AS448" s="43">
        <v>-4.8499999999999996</v>
      </c>
      <c r="AT448" s="43">
        <v>-7.28</v>
      </c>
      <c r="AU448" s="43">
        <v>-8.74</v>
      </c>
      <c r="AV448" s="43">
        <v>-5.05</v>
      </c>
      <c r="AW448" s="43">
        <v>-3.11</v>
      </c>
      <c r="AX448" s="43">
        <v>-5.83</v>
      </c>
      <c r="AY448" s="43">
        <v>-10.64</v>
      </c>
      <c r="AZ448" s="43">
        <v>-9.8699999999999992</v>
      </c>
      <c r="BA448" s="43">
        <v>-9.4</v>
      </c>
      <c r="BB448" s="43">
        <v>-8.0299999999999994</v>
      </c>
      <c r="BC448" s="43">
        <v>-8.75</v>
      </c>
      <c r="BD448" s="43">
        <v>-11.65</v>
      </c>
      <c r="BE448" s="43">
        <v>-12.42</v>
      </c>
      <c r="BF448" s="43">
        <v>-14.08</v>
      </c>
      <c r="BG448" s="43">
        <v>-15.44</v>
      </c>
      <c r="BH448" s="43">
        <v>-14.56</v>
      </c>
      <c r="BI448" s="43">
        <v>-12.62</v>
      </c>
      <c r="BJ448" s="43">
        <v>-13</v>
      </c>
      <c r="BK448" s="43">
        <v>-11.95</v>
      </c>
      <c r="BL448" s="43">
        <v>-14.56</v>
      </c>
      <c r="BM448" s="43">
        <v>-16.489999999999998</v>
      </c>
      <c r="BN448" s="43">
        <v>-15.74</v>
      </c>
      <c r="BO448" s="43">
        <v>-14.38</v>
      </c>
      <c r="BP448" s="43">
        <v>-14.83</v>
      </c>
      <c r="BQ448" s="43">
        <v>-15.21</v>
      </c>
      <c r="BR448" s="43">
        <v>-14.56</v>
      </c>
      <c r="BS448" s="43">
        <v>0.91</v>
      </c>
      <c r="BT448" s="47">
        <v>38786193.922638893</v>
      </c>
      <c r="BU448" s="47">
        <v>6874000</v>
      </c>
      <c r="BV448" s="47">
        <v>24845736</v>
      </c>
      <c r="BW448" s="49">
        <v>7.3235101588457674E-3</v>
      </c>
    </row>
    <row r="449" spans="1:75" s="21" customFormat="1" x14ac:dyDescent="0.25">
      <c r="A449" s="43" t="s">
        <v>457</v>
      </c>
      <c r="B449" s="43" t="s">
        <v>134</v>
      </c>
      <c r="C449" s="43" t="s">
        <v>87</v>
      </c>
      <c r="D449" s="43" t="s">
        <v>98</v>
      </c>
      <c r="E449" s="43" t="s">
        <v>454</v>
      </c>
      <c r="F449" s="43" t="s">
        <v>88</v>
      </c>
      <c r="G449" s="44">
        <v>31.472074952022801</v>
      </c>
      <c r="H449" s="44">
        <v>-11.19691009511245</v>
      </c>
      <c r="I449" s="44">
        <v>-11.19691009511245</v>
      </c>
      <c r="J449" s="44" t="s">
        <v>89</v>
      </c>
      <c r="K449" s="44">
        <v>1.970000028610229</v>
      </c>
      <c r="L449" s="44">
        <v>2.23</v>
      </c>
      <c r="M449" s="44">
        <v>2.589999914169312</v>
      </c>
      <c r="N449" s="44">
        <v>2.6500000953674321</v>
      </c>
      <c r="O449" s="44">
        <v>2.059999942779541</v>
      </c>
      <c r="P449" s="44">
        <v>2.2999999523162842</v>
      </c>
      <c r="Q449" s="43">
        <v>2.65</v>
      </c>
      <c r="R449" s="43">
        <v>2.5</v>
      </c>
      <c r="S449" s="43">
        <v>2.42</v>
      </c>
      <c r="T449" s="43">
        <v>2.63</v>
      </c>
      <c r="U449" s="43">
        <v>2.4700000000000002</v>
      </c>
      <c r="V449" s="43">
        <v>2.37</v>
      </c>
      <c r="W449" s="43">
        <v>2.29</v>
      </c>
      <c r="X449" s="43">
        <v>2.2799999999999998</v>
      </c>
      <c r="Y449" s="43">
        <v>2.2400000000000002</v>
      </c>
      <c r="Z449" s="43">
        <v>2.19</v>
      </c>
      <c r="AA449" s="43">
        <v>2.16</v>
      </c>
      <c r="AB449" s="43">
        <v>2.2200000000000002</v>
      </c>
      <c r="AC449" s="43">
        <v>2.42</v>
      </c>
      <c r="AD449" s="43">
        <v>2.33</v>
      </c>
      <c r="AE449" s="43">
        <v>2.33</v>
      </c>
      <c r="AF449" s="43">
        <v>2.25</v>
      </c>
      <c r="AG449" s="43">
        <v>2.2400000000000002</v>
      </c>
      <c r="AH449" s="43">
        <v>2.29</v>
      </c>
      <c r="AI449" s="43">
        <v>2.2999999999999998</v>
      </c>
      <c r="AJ449" s="43">
        <v>2.29</v>
      </c>
      <c r="AK449" s="43">
        <v>2.2999999999999998</v>
      </c>
      <c r="AL449" s="43">
        <v>2.37</v>
      </c>
      <c r="AM449" s="43">
        <v>2.37</v>
      </c>
      <c r="AN449" s="43">
        <v>2.27</v>
      </c>
      <c r="AO449" s="43">
        <v>2.27</v>
      </c>
      <c r="AP449" s="43">
        <v>2.31</v>
      </c>
      <c r="AQ449" s="43">
        <v>2.33</v>
      </c>
      <c r="AR449" s="43">
        <v>-5.85</v>
      </c>
      <c r="AS449" s="43">
        <v>-8.69</v>
      </c>
      <c r="AT449" s="43">
        <v>-7.5</v>
      </c>
      <c r="AU449" s="43">
        <v>-5.04</v>
      </c>
      <c r="AV449" s="43">
        <v>-9.68</v>
      </c>
      <c r="AW449" s="43">
        <v>-13.9</v>
      </c>
      <c r="AX449" s="43">
        <v>-12.16</v>
      </c>
      <c r="AY449" s="43">
        <v>-13.52</v>
      </c>
      <c r="AZ449" s="43">
        <v>-17.32</v>
      </c>
      <c r="BA449" s="43">
        <v>-18.93</v>
      </c>
      <c r="BB449" s="43">
        <v>-18.34</v>
      </c>
      <c r="BC449" s="43">
        <v>-15.25</v>
      </c>
      <c r="BD449" s="43">
        <v>-11.2</v>
      </c>
      <c r="BE449" s="43">
        <v>-10.97</v>
      </c>
      <c r="BF449" s="43">
        <v>-13.63</v>
      </c>
      <c r="BG449" s="43">
        <v>-14.73</v>
      </c>
      <c r="BH449" s="43">
        <v>-13.71</v>
      </c>
      <c r="BI449" s="43">
        <v>-12.74</v>
      </c>
      <c r="BJ449" s="43">
        <v>-13.13</v>
      </c>
      <c r="BK449" s="43">
        <v>-14.04</v>
      </c>
      <c r="BL449" s="43">
        <v>-12.01</v>
      </c>
      <c r="BM449" s="43">
        <v>-8.8800000000000008</v>
      </c>
      <c r="BN449" s="43">
        <v>-13.13</v>
      </c>
      <c r="BO449" s="43">
        <v>-13.9</v>
      </c>
      <c r="BP449" s="43">
        <v>-13.51</v>
      </c>
      <c r="BQ449" s="43">
        <v>-11.59</v>
      </c>
      <c r="BR449" s="43">
        <v>-11.58</v>
      </c>
      <c r="BS449" s="43">
        <v>2.1</v>
      </c>
      <c r="BT449" s="47">
        <v>30252234.99746323</v>
      </c>
      <c r="BU449" s="47">
        <v>30338500</v>
      </c>
      <c r="BV449" s="47">
        <v>5042100</v>
      </c>
      <c r="BW449" s="49">
        <v>0.17031931139802861</v>
      </c>
    </row>
    <row r="450" spans="1:75" s="21" customFormat="1" x14ac:dyDescent="0.25">
      <c r="A450" s="43" t="s">
        <v>166</v>
      </c>
      <c r="B450" s="43" t="s">
        <v>159</v>
      </c>
      <c r="C450" s="43" t="s">
        <v>87</v>
      </c>
      <c r="D450" s="43" t="s">
        <v>98</v>
      </c>
      <c r="E450" s="43" t="s">
        <v>454</v>
      </c>
      <c r="F450" s="43" t="s">
        <v>88</v>
      </c>
      <c r="G450" s="44">
        <v>35.526313725600907</v>
      </c>
      <c r="H450" s="44">
        <v>-15.533977773369481</v>
      </c>
      <c r="I450" s="44">
        <v>-15.533977773369481</v>
      </c>
      <c r="J450" s="44" t="s">
        <v>89</v>
      </c>
      <c r="K450" s="44">
        <v>0.75999999046325684</v>
      </c>
      <c r="L450" s="44">
        <v>0.81</v>
      </c>
      <c r="M450" s="44">
        <v>1.029999971389771</v>
      </c>
      <c r="N450" s="44">
        <v>1.2300000190734861</v>
      </c>
      <c r="O450" s="44">
        <v>0.80699998140335083</v>
      </c>
      <c r="P450" s="44">
        <v>0.87000000476837158</v>
      </c>
      <c r="Q450" s="43">
        <v>1.23</v>
      </c>
      <c r="R450" s="43">
        <v>1.1200000000000001</v>
      </c>
      <c r="S450" s="43">
        <v>0.97</v>
      </c>
      <c r="T450" s="43">
        <v>0.95</v>
      </c>
      <c r="U450" s="43">
        <v>0.93</v>
      </c>
      <c r="V450" s="43">
        <v>0.88</v>
      </c>
      <c r="W450" s="43">
        <v>0.9</v>
      </c>
      <c r="X450" s="43">
        <v>0.87</v>
      </c>
      <c r="Y450" s="43">
        <v>0.89</v>
      </c>
      <c r="Z450" s="43">
        <v>0.93</v>
      </c>
      <c r="AA450" s="43">
        <v>0.94</v>
      </c>
      <c r="AB450" s="43">
        <v>0.93</v>
      </c>
      <c r="AC450" s="43">
        <v>0.9</v>
      </c>
      <c r="AD450" s="43">
        <v>0.92</v>
      </c>
      <c r="AE450" s="43">
        <v>0.9</v>
      </c>
      <c r="AF450" s="43">
        <v>0.86</v>
      </c>
      <c r="AG450" s="43">
        <v>0.86</v>
      </c>
      <c r="AH450" s="43">
        <v>0.88</v>
      </c>
      <c r="AI450" s="43">
        <v>0.89</v>
      </c>
      <c r="AJ450" s="43">
        <v>0.89</v>
      </c>
      <c r="AK450" s="43">
        <v>0.88</v>
      </c>
      <c r="AL450" s="43">
        <v>0.87</v>
      </c>
      <c r="AM450" s="43">
        <v>0.86</v>
      </c>
      <c r="AN450" s="43">
        <v>0.86</v>
      </c>
      <c r="AO450" s="43">
        <v>0.85</v>
      </c>
      <c r="AP450" s="43">
        <v>0.85</v>
      </c>
      <c r="AQ450" s="43">
        <v>0.88</v>
      </c>
      <c r="AR450" s="43">
        <v>8.4600000000000009</v>
      </c>
      <c r="AS450" s="43">
        <v>-4.96</v>
      </c>
      <c r="AT450" s="43">
        <v>-10.36</v>
      </c>
      <c r="AU450" s="43">
        <v>-10.43</v>
      </c>
      <c r="AV450" s="43">
        <v>-21.18</v>
      </c>
      <c r="AW450" s="43">
        <v>-16.8</v>
      </c>
      <c r="AX450" s="43">
        <v>-16.260000000000002</v>
      </c>
      <c r="AY450" s="43">
        <v>-17.829999999999998</v>
      </c>
      <c r="AZ450" s="43">
        <v>-15.71</v>
      </c>
      <c r="BA450" s="43">
        <v>-11.66</v>
      </c>
      <c r="BB450" s="43">
        <v>-12.63</v>
      </c>
      <c r="BC450" s="43">
        <v>-12.44</v>
      </c>
      <c r="BD450" s="43">
        <v>-13.59</v>
      </c>
      <c r="BE450" s="43">
        <v>-13.5</v>
      </c>
      <c r="BF450" s="43">
        <v>-16.96</v>
      </c>
      <c r="BG450" s="43">
        <v>-18</v>
      </c>
      <c r="BH450" s="43">
        <v>-17.190000000000001</v>
      </c>
      <c r="BI450" s="43">
        <v>-18.04</v>
      </c>
      <c r="BJ450" s="43">
        <v>-16.5</v>
      </c>
      <c r="BK450" s="43">
        <v>-14.27</v>
      </c>
      <c r="BL450" s="43">
        <v>-18.559999999999999</v>
      </c>
      <c r="BM450" s="43">
        <v>-17.46</v>
      </c>
      <c r="BN450" s="43">
        <v>-18.64</v>
      </c>
      <c r="BO450" s="43">
        <v>-17.86</v>
      </c>
      <c r="BP450" s="43">
        <v>-20.149999999999999</v>
      </c>
      <c r="BQ450" s="43">
        <v>-20.18</v>
      </c>
      <c r="BR450" s="43">
        <v>-15.36</v>
      </c>
      <c r="BS450" s="43">
        <v>0.81</v>
      </c>
      <c r="BT450" s="47">
        <v>15057363.581752781</v>
      </c>
      <c r="BU450" s="47">
        <v>61584000</v>
      </c>
      <c r="BV450" s="47">
        <v>4256817</v>
      </c>
      <c r="BW450" s="49">
        <v>2.1641052457740138E-2</v>
      </c>
    </row>
    <row r="451" spans="1:75" s="21" customFormat="1" x14ac:dyDescent="0.25">
      <c r="A451" s="43" t="s">
        <v>458</v>
      </c>
      <c r="B451" s="43" t="s">
        <v>76</v>
      </c>
      <c r="C451" s="43" t="s">
        <v>87</v>
      </c>
      <c r="D451" s="43" t="s">
        <v>98</v>
      </c>
      <c r="E451" s="43" t="s">
        <v>454</v>
      </c>
      <c r="F451" s="43" t="s">
        <v>88</v>
      </c>
      <c r="G451" s="44">
        <v>37.777776404172819</v>
      </c>
      <c r="H451" s="44">
        <v>-7.930109516804376</v>
      </c>
      <c r="I451" s="44">
        <v>-7.930109516804376</v>
      </c>
      <c r="J451" s="44" t="s">
        <v>89</v>
      </c>
      <c r="K451" s="44">
        <v>5.4000000953674316</v>
      </c>
      <c r="L451" s="44">
        <v>6</v>
      </c>
      <c r="M451" s="44">
        <v>7.440000057220459</v>
      </c>
      <c r="N451" s="44">
        <v>7.4899997711181641</v>
      </c>
      <c r="O451" s="44">
        <v>5.9200000762939453</v>
      </c>
      <c r="P451" s="44">
        <v>6.8499999046325684</v>
      </c>
      <c r="Q451" s="43">
        <v>7.49</v>
      </c>
      <c r="R451" s="43">
        <v>6.97</v>
      </c>
      <c r="S451" s="43">
        <v>7.2</v>
      </c>
      <c r="T451" s="43">
        <v>7</v>
      </c>
      <c r="U451" s="43">
        <v>6.78</v>
      </c>
      <c r="V451" s="43">
        <v>7</v>
      </c>
      <c r="W451" s="43">
        <v>6.81</v>
      </c>
      <c r="X451" s="43">
        <v>6.75</v>
      </c>
      <c r="Y451" s="43">
        <v>6.77</v>
      </c>
      <c r="Z451" s="43">
        <v>6.74</v>
      </c>
      <c r="AA451" s="43">
        <v>6.75</v>
      </c>
      <c r="AB451" s="43">
        <v>6.64</v>
      </c>
      <c r="AC451" s="43">
        <v>6.4</v>
      </c>
      <c r="AD451" s="43">
        <v>6.31</v>
      </c>
      <c r="AE451" s="43">
        <v>6.46</v>
      </c>
      <c r="AF451" s="43">
        <v>6.47</v>
      </c>
      <c r="AG451" s="43">
        <v>6.47</v>
      </c>
      <c r="AH451" s="43">
        <v>6.47</v>
      </c>
      <c r="AI451" s="43">
        <v>6.65</v>
      </c>
      <c r="AJ451" s="43">
        <v>6.7</v>
      </c>
      <c r="AK451" s="43">
        <v>6.67</v>
      </c>
      <c r="AL451" s="43">
        <v>6.75</v>
      </c>
      <c r="AM451" s="43">
        <v>6.95</v>
      </c>
      <c r="AN451" s="43">
        <v>6.9</v>
      </c>
      <c r="AO451" s="43">
        <v>6.8</v>
      </c>
      <c r="AP451" s="43">
        <v>6.8</v>
      </c>
      <c r="AQ451" s="43">
        <v>6.85</v>
      </c>
      <c r="AR451" s="43">
        <v>-7.24</v>
      </c>
      <c r="AS451" s="43">
        <v>-6.99</v>
      </c>
      <c r="AT451" s="43">
        <v>-7.09</v>
      </c>
      <c r="AU451" s="43">
        <v>-9.2100000000000009</v>
      </c>
      <c r="AV451" s="43">
        <v>-10.130000000000001</v>
      </c>
      <c r="AW451" s="43">
        <v>-10.7</v>
      </c>
      <c r="AX451" s="43">
        <v>-9.41</v>
      </c>
      <c r="AY451" s="43">
        <v>-10.35</v>
      </c>
      <c r="AZ451" s="43">
        <v>-10.35</v>
      </c>
      <c r="BA451" s="43">
        <v>-9.41</v>
      </c>
      <c r="BB451" s="43">
        <v>-13.44</v>
      </c>
      <c r="BC451" s="43">
        <v>-15.91</v>
      </c>
      <c r="BD451" s="43">
        <v>-16.05</v>
      </c>
      <c r="BE451" s="43">
        <v>-16.8</v>
      </c>
      <c r="BF451" s="43">
        <v>-14.05</v>
      </c>
      <c r="BG451" s="43">
        <v>-13.31</v>
      </c>
      <c r="BH451" s="43">
        <v>-15.32</v>
      </c>
      <c r="BI451" s="43">
        <v>-14.18</v>
      </c>
      <c r="BJ451" s="43">
        <v>-11.63</v>
      </c>
      <c r="BK451" s="43">
        <v>-13.37</v>
      </c>
      <c r="BL451" s="43">
        <v>-10.48</v>
      </c>
      <c r="BM451" s="43">
        <v>-10.35</v>
      </c>
      <c r="BN451" s="43">
        <v>-7.39</v>
      </c>
      <c r="BO451" s="43">
        <v>-10.62</v>
      </c>
      <c r="BP451" s="43">
        <v>-10.67</v>
      </c>
      <c r="BQ451" s="43">
        <v>-9.14</v>
      </c>
      <c r="BR451" s="43">
        <v>-8.6</v>
      </c>
      <c r="BS451" s="43">
        <v>6.53</v>
      </c>
      <c r="BT451" s="47">
        <v>84962568.653440475</v>
      </c>
      <c r="BU451" s="47">
        <v>2277800</v>
      </c>
      <c r="BV451" s="47">
        <v>6832429</v>
      </c>
      <c r="BW451" s="49">
        <v>6.9238919277463404E-3</v>
      </c>
    </row>
    <row r="452" spans="1:75" s="21" customFormat="1" x14ac:dyDescent="0.25">
      <c r="A452" s="43" t="s">
        <v>459</v>
      </c>
      <c r="B452" s="43" t="s">
        <v>83</v>
      </c>
      <c r="C452" s="43" t="s">
        <v>87</v>
      </c>
      <c r="D452" s="43" t="s">
        <v>122</v>
      </c>
      <c r="E452" s="43" t="s">
        <v>454</v>
      </c>
      <c r="F452" s="43" t="s">
        <v>88</v>
      </c>
      <c r="G452" s="44">
        <v>44.262290917170851</v>
      </c>
      <c r="H452" s="44">
        <v>-12.500001693313781</v>
      </c>
      <c r="I452" s="44">
        <v>-12.500001693313781</v>
      </c>
      <c r="J452" s="44" t="s">
        <v>89</v>
      </c>
      <c r="K452" s="44">
        <v>1.220000028610229</v>
      </c>
      <c r="L452" s="44">
        <v>1.23</v>
      </c>
      <c r="M452" s="44">
        <v>1.7599999904632571</v>
      </c>
      <c r="N452" s="44">
        <v>2.3250000476837158</v>
      </c>
      <c r="O452" s="44">
        <v>1.370000004768372</v>
      </c>
      <c r="P452" s="44">
        <v>1.5399999618530269</v>
      </c>
      <c r="Q452" s="43">
        <v>2.08</v>
      </c>
      <c r="R452" s="43">
        <v>2.31</v>
      </c>
      <c r="S452" s="43">
        <v>1.78</v>
      </c>
      <c r="T452" s="43">
        <v>1.71</v>
      </c>
      <c r="U452" s="43">
        <v>1.8</v>
      </c>
      <c r="V452" s="43">
        <v>1.58</v>
      </c>
      <c r="W452" s="43">
        <v>1.57</v>
      </c>
      <c r="X452" s="43">
        <v>1.59</v>
      </c>
      <c r="Y452" s="43">
        <v>1.6</v>
      </c>
      <c r="Z452" s="43">
        <v>1.53</v>
      </c>
      <c r="AA452" s="43">
        <v>1.49</v>
      </c>
      <c r="AB452" s="43">
        <v>1.53</v>
      </c>
      <c r="AC452" s="43">
        <v>1.51</v>
      </c>
      <c r="AD452" s="43">
        <v>1.58</v>
      </c>
      <c r="AE452" s="43">
        <v>1.6</v>
      </c>
      <c r="AF452" s="43">
        <v>1.56</v>
      </c>
      <c r="AG452" s="43">
        <v>1.56</v>
      </c>
      <c r="AH452" s="43">
        <v>1.51</v>
      </c>
      <c r="AI452" s="43">
        <v>1.51</v>
      </c>
      <c r="AJ452" s="43">
        <v>1.54</v>
      </c>
      <c r="AK452" s="43">
        <v>1.54</v>
      </c>
      <c r="AL452" s="43">
        <v>1.5</v>
      </c>
      <c r="AM452" s="43">
        <v>1.47</v>
      </c>
      <c r="AN452" s="43">
        <v>1.46</v>
      </c>
      <c r="AO452" s="43">
        <v>1.51</v>
      </c>
      <c r="AP452" s="43">
        <v>1.54</v>
      </c>
      <c r="AQ452" s="43">
        <v>1.6</v>
      </c>
      <c r="AR452" s="43">
        <v>11.69</v>
      </c>
      <c r="AS452" s="43">
        <v>31.25</v>
      </c>
      <c r="AT452" s="43">
        <v>-17.05</v>
      </c>
      <c r="AU452" s="43">
        <v>-4.55</v>
      </c>
      <c r="AV452" s="43">
        <v>-11.08</v>
      </c>
      <c r="AW452" s="43">
        <v>-20.74</v>
      </c>
      <c r="AX452" s="43">
        <v>-15.91</v>
      </c>
      <c r="AY452" s="43">
        <v>-12.5</v>
      </c>
      <c r="AZ452" s="43">
        <v>-14.49</v>
      </c>
      <c r="BA452" s="43">
        <v>-18.22</v>
      </c>
      <c r="BB452" s="43">
        <v>-15.34</v>
      </c>
      <c r="BC452" s="43">
        <v>-15.34</v>
      </c>
      <c r="BD452" s="43">
        <v>-17.329999999999998</v>
      </c>
      <c r="BE452" s="43">
        <v>-13.64</v>
      </c>
      <c r="BF452" s="43">
        <v>-12.5</v>
      </c>
      <c r="BG452" s="43">
        <v>-11.36</v>
      </c>
      <c r="BH452" s="43">
        <v>-14.49</v>
      </c>
      <c r="BI452" s="43">
        <v>-16.48</v>
      </c>
      <c r="BJ452" s="43">
        <v>-14.77</v>
      </c>
      <c r="BK452" s="43">
        <v>-13.07</v>
      </c>
      <c r="BL452" s="43">
        <v>-13.64</v>
      </c>
      <c r="BM452" s="43">
        <v>-17.05</v>
      </c>
      <c r="BN452" s="43">
        <v>-19.600000000000001</v>
      </c>
      <c r="BO452" s="43">
        <v>-18.18</v>
      </c>
      <c r="BP452" s="43">
        <v>-14.77</v>
      </c>
      <c r="BQ452" s="43">
        <v>-12.5</v>
      </c>
      <c r="BR452" s="43">
        <v>-11.93</v>
      </c>
      <c r="BS452" s="43">
        <v>1.37</v>
      </c>
      <c r="BT452" s="47">
        <v>127535400.2689362</v>
      </c>
      <c r="BU452" s="47">
        <v>18389700</v>
      </c>
      <c r="BV452" s="47">
        <v>8428211</v>
      </c>
      <c r="BW452" s="49">
        <v>1.4303154014535229E-2</v>
      </c>
    </row>
    <row r="453" spans="1:75" s="21" customFormat="1" x14ac:dyDescent="0.25">
      <c r="A453" s="43" t="s">
        <v>320</v>
      </c>
      <c r="B453" s="43" t="s">
        <v>83</v>
      </c>
      <c r="C453" s="43" t="s">
        <v>87</v>
      </c>
      <c r="D453" s="43" t="s">
        <v>122</v>
      </c>
      <c r="E453" s="43" t="s">
        <v>454</v>
      </c>
      <c r="F453" s="43" t="s">
        <v>88</v>
      </c>
      <c r="G453" s="44">
        <v>45.060237170754</v>
      </c>
      <c r="H453" s="44">
        <v>-15.282393342339381</v>
      </c>
      <c r="I453" s="44">
        <v>-15.282393342339381</v>
      </c>
      <c r="J453" s="44" t="s">
        <v>89</v>
      </c>
      <c r="K453" s="44">
        <v>4.1500000953674316</v>
      </c>
      <c r="L453" s="44">
        <v>4.22</v>
      </c>
      <c r="M453" s="44">
        <v>6.0199999809265137</v>
      </c>
      <c r="N453" s="44">
        <v>6.4899997711181641</v>
      </c>
      <c r="O453" s="44">
        <v>4.429999828338623</v>
      </c>
      <c r="P453" s="44">
        <v>5.0999999046325684</v>
      </c>
      <c r="Q453" s="43">
        <v>6.38</v>
      </c>
      <c r="R453" s="43">
        <v>6.49</v>
      </c>
      <c r="S453" s="43">
        <v>5.83</v>
      </c>
      <c r="T453" s="43">
        <v>5.92</v>
      </c>
      <c r="U453" s="43">
        <v>6.29</v>
      </c>
      <c r="V453" s="43">
        <v>5.51</v>
      </c>
      <c r="W453" s="43">
        <v>5.28</v>
      </c>
      <c r="X453" s="43">
        <v>5.32</v>
      </c>
      <c r="Y453" s="43">
        <v>5.2</v>
      </c>
      <c r="Z453" s="43">
        <v>5.1100000000000003</v>
      </c>
      <c r="AA453" s="43">
        <v>4.74</v>
      </c>
      <c r="AB453" s="43">
        <v>4.8</v>
      </c>
      <c r="AC453" s="43">
        <v>4.6500000000000004</v>
      </c>
      <c r="AD453" s="43">
        <v>4.67</v>
      </c>
      <c r="AE453" s="43">
        <v>4.83</v>
      </c>
      <c r="AF453" s="43">
        <v>4.9400000000000004</v>
      </c>
      <c r="AG453" s="43">
        <v>4.9000000000000004</v>
      </c>
      <c r="AH453" s="43">
        <v>4.82</v>
      </c>
      <c r="AI453" s="43">
        <v>4.78</v>
      </c>
      <c r="AJ453" s="43">
        <v>4.8600000000000003</v>
      </c>
      <c r="AK453" s="43">
        <v>4.82</v>
      </c>
      <c r="AL453" s="43">
        <v>4.92</v>
      </c>
      <c r="AM453" s="43">
        <v>4.8600000000000003</v>
      </c>
      <c r="AN453" s="43">
        <v>4.88</v>
      </c>
      <c r="AO453" s="43">
        <v>4.9800000000000004</v>
      </c>
      <c r="AP453" s="43">
        <v>5.0999999999999996</v>
      </c>
      <c r="AQ453" s="43">
        <v>5.0999999999999996</v>
      </c>
      <c r="AR453" s="43">
        <v>5.98</v>
      </c>
      <c r="AS453" s="43">
        <v>-2.99</v>
      </c>
      <c r="AT453" s="43">
        <v>-14.78</v>
      </c>
      <c r="AU453" s="43">
        <v>-8.5500000000000007</v>
      </c>
      <c r="AV453" s="43">
        <v>-11.3</v>
      </c>
      <c r="AW453" s="43">
        <v>-12.71</v>
      </c>
      <c r="AX453" s="43">
        <v>-12.79</v>
      </c>
      <c r="AY453" s="43">
        <v>-12.94</v>
      </c>
      <c r="AZ453" s="43">
        <v>-14.62</v>
      </c>
      <c r="BA453" s="43">
        <v>-21.93</v>
      </c>
      <c r="BB453" s="43">
        <v>-22.59</v>
      </c>
      <c r="BC453" s="43">
        <v>-22.59</v>
      </c>
      <c r="BD453" s="43">
        <v>-24.5</v>
      </c>
      <c r="BE453" s="43">
        <v>-24.58</v>
      </c>
      <c r="BF453" s="43">
        <v>-21.93</v>
      </c>
      <c r="BG453" s="43">
        <v>-20.27</v>
      </c>
      <c r="BH453" s="43">
        <v>-18.600000000000001</v>
      </c>
      <c r="BI453" s="43">
        <v>-22.34</v>
      </c>
      <c r="BJ453" s="43">
        <v>-20.6</v>
      </c>
      <c r="BK453" s="43">
        <v>-21.93</v>
      </c>
      <c r="BL453" s="43">
        <v>-19.93</v>
      </c>
      <c r="BM453" s="43">
        <v>-19.600000000000001</v>
      </c>
      <c r="BN453" s="43">
        <v>-21.54</v>
      </c>
      <c r="BO453" s="43">
        <v>-19.600000000000001</v>
      </c>
      <c r="BP453" s="43">
        <v>-17.940000000000001</v>
      </c>
      <c r="BQ453" s="43">
        <v>-16.11</v>
      </c>
      <c r="BR453" s="43">
        <v>-19.27</v>
      </c>
      <c r="BS453" s="43">
        <v>5</v>
      </c>
      <c r="BT453" s="47">
        <v>12352257.360863689</v>
      </c>
      <c r="BU453" s="47">
        <v>1735200</v>
      </c>
      <c r="BV453" s="47">
        <v>817862</v>
      </c>
      <c r="BW453" s="49">
        <v>1.3042542629441149E-2</v>
      </c>
    </row>
    <row r="454" spans="1:75" s="21" customFormat="1" x14ac:dyDescent="0.25">
      <c r="A454" s="43" t="s">
        <v>461</v>
      </c>
      <c r="B454" s="43" t="s">
        <v>83</v>
      </c>
      <c r="C454" s="43" t="s">
        <v>87</v>
      </c>
      <c r="D454" s="43" t="s">
        <v>122</v>
      </c>
      <c r="E454" s="43" t="s">
        <v>454</v>
      </c>
      <c r="F454" s="43" t="s">
        <v>88</v>
      </c>
      <c r="G454" s="44">
        <v>179.81650081811469</v>
      </c>
      <c r="H454" s="44">
        <v>-2.2950798143336781</v>
      </c>
      <c r="I454" s="44">
        <v>-2.2950798143336781</v>
      </c>
      <c r="J454" s="44" t="s">
        <v>81</v>
      </c>
      <c r="K454" s="44">
        <v>1.0900000333786011</v>
      </c>
      <c r="L454" s="44">
        <v>1.17</v>
      </c>
      <c r="M454" s="44">
        <v>3.0499999523162842</v>
      </c>
      <c r="N454" s="44">
        <v>6.3600001335144043</v>
      </c>
      <c r="O454" s="44">
        <v>2.75</v>
      </c>
      <c r="P454" s="44">
        <v>2.9800000190734859</v>
      </c>
      <c r="Q454" s="43">
        <v>3.47</v>
      </c>
      <c r="R454" s="43">
        <v>4.4800000000000004</v>
      </c>
      <c r="S454" s="43">
        <v>3.18</v>
      </c>
      <c r="T454" s="43">
        <v>6.12</v>
      </c>
      <c r="U454" s="43">
        <v>6.36</v>
      </c>
      <c r="V454" s="43">
        <v>4.88</v>
      </c>
      <c r="W454" s="43">
        <v>5</v>
      </c>
      <c r="X454" s="43">
        <v>4.5999999999999996</v>
      </c>
      <c r="Y454" s="43">
        <v>4.24</v>
      </c>
      <c r="Z454" s="43">
        <v>3.85</v>
      </c>
      <c r="AA454" s="43">
        <v>3.61</v>
      </c>
      <c r="AB454" s="43">
        <v>3.45</v>
      </c>
      <c r="AC454" s="43">
        <v>3.86</v>
      </c>
      <c r="AD454" s="43">
        <v>4.0999999999999996</v>
      </c>
      <c r="AE454" s="43">
        <v>4.87</v>
      </c>
      <c r="AF454" s="43">
        <v>4.5</v>
      </c>
      <c r="AG454" s="43">
        <v>4.3600000000000003</v>
      </c>
      <c r="AH454" s="43">
        <v>4.08</v>
      </c>
      <c r="AI454" s="43">
        <v>4.28</v>
      </c>
      <c r="AJ454" s="43">
        <v>4.1500000000000004</v>
      </c>
      <c r="AK454" s="43">
        <v>4.3499999999999996</v>
      </c>
      <c r="AL454" s="43">
        <v>4.2300000000000004</v>
      </c>
      <c r="AM454" s="43">
        <v>4.26</v>
      </c>
      <c r="AN454" s="43">
        <v>3.89</v>
      </c>
      <c r="AO454" s="43">
        <v>3.5</v>
      </c>
      <c r="AP454" s="43">
        <v>3.25</v>
      </c>
      <c r="AQ454" s="43">
        <v>3.08</v>
      </c>
      <c r="AR454" s="43">
        <v>13.77</v>
      </c>
      <c r="AS454" s="43">
        <v>28.2</v>
      </c>
      <c r="AT454" s="43">
        <v>0.98</v>
      </c>
      <c r="AU454" s="43">
        <v>100.66</v>
      </c>
      <c r="AV454" s="43">
        <v>55.08</v>
      </c>
      <c r="AW454" s="43">
        <v>29.76</v>
      </c>
      <c r="AX454" s="43">
        <v>44.26</v>
      </c>
      <c r="AY454" s="43">
        <v>37.75</v>
      </c>
      <c r="AZ454" s="43">
        <v>15.41</v>
      </c>
      <c r="BA454" s="43">
        <v>13.45</v>
      </c>
      <c r="BB454" s="43">
        <v>1.97</v>
      </c>
      <c r="BC454" s="43">
        <v>6.23</v>
      </c>
      <c r="BD454" s="43">
        <v>20</v>
      </c>
      <c r="BE454" s="43">
        <v>31.99</v>
      </c>
      <c r="BF454" s="43">
        <v>37.07</v>
      </c>
      <c r="BG454" s="43">
        <v>40.299999999999997</v>
      </c>
      <c r="BH454" s="43">
        <v>21.64</v>
      </c>
      <c r="BI454" s="43">
        <v>31.48</v>
      </c>
      <c r="BJ454" s="43">
        <v>30.07</v>
      </c>
      <c r="BK454" s="43">
        <v>29.18</v>
      </c>
      <c r="BL454" s="43">
        <v>38.03</v>
      </c>
      <c r="BM454" s="43">
        <v>31.97</v>
      </c>
      <c r="BN454" s="43">
        <v>21.64</v>
      </c>
      <c r="BO454" s="43">
        <v>14.1</v>
      </c>
      <c r="BP454" s="43">
        <v>-4.5</v>
      </c>
      <c r="BQ454" s="43">
        <v>0.69</v>
      </c>
      <c r="BR454" s="43">
        <v>-1.31</v>
      </c>
      <c r="BS454" s="43">
        <v>3.44</v>
      </c>
      <c r="BT454" s="47">
        <v>21229768.668093681</v>
      </c>
      <c r="BU454" s="47">
        <v>145878700</v>
      </c>
      <c r="BV454" s="47">
        <v>6122453</v>
      </c>
      <c r="BW454" s="49">
        <v>1.7352848604962751E-2</v>
      </c>
    </row>
    <row r="455" spans="1:75" s="21" customFormat="1" x14ac:dyDescent="0.25">
      <c r="A455" s="43" t="s">
        <v>462</v>
      </c>
      <c r="B455" s="43" t="s">
        <v>106</v>
      </c>
      <c r="C455" s="43" t="s">
        <v>140</v>
      </c>
      <c r="D455" s="43" t="s">
        <v>125</v>
      </c>
      <c r="E455" s="43" t="s">
        <v>454</v>
      </c>
      <c r="F455" s="43" t="s">
        <v>88</v>
      </c>
      <c r="G455" s="44">
        <v>573.77049789028877</v>
      </c>
      <c r="H455" s="44">
        <v>-42.092456517615418</v>
      </c>
      <c r="I455" s="44">
        <v>-42.092456517615418</v>
      </c>
      <c r="J455" s="44" t="s">
        <v>89</v>
      </c>
      <c r="K455" s="44">
        <v>1.220000028610229</v>
      </c>
      <c r="L455" s="44">
        <v>1.48</v>
      </c>
      <c r="M455" s="44">
        <v>8.2200002670288086</v>
      </c>
      <c r="N455" s="44">
        <v>14.22999954223633</v>
      </c>
      <c r="O455" s="44">
        <v>4.679999828338623</v>
      </c>
      <c r="P455" s="44">
        <v>4.7600002288818359</v>
      </c>
      <c r="Q455" s="43">
        <v>10.9</v>
      </c>
      <c r="R455" s="43">
        <v>14.23</v>
      </c>
      <c r="S455" s="43">
        <v>10.39</v>
      </c>
      <c r="T455" s="43">
        <v>10.199999999999999</v>
      </c>
      <c r="U455" s="43">
        <v>10.25</v>
      </c>
      <c r="V455" s="43">
        <v>11.7</v>
      </c>
      <c r="W455" s="43">
        <v>10.59</v>
      </c>
      <c r="X455" s="43">
        <v>11.2</v>
      </c>
      <c r="Y455" s="43">
        <v>10.48</v>
      </c>
      <c r="Z455" s="43">
        <v>10.199999999999999</v>
      </c>
      <c r="AA455" s="43">
        <v>10.25</v>
      </c>
      <c r="AB455" s="43">
        <v>10.84</v>
      </c>
      <c r="AC455" s="43">
        <v>9.69</v>
      </c>
      <c r="AD455" s="43">
        <v>9.6</v>
      </c>
      <c r="AE455" s="43">
        <v>9.36</v>
      </c>
      <c r="AF455" s="43">
        <v>8.99</v>
      </c>
      <c r="AG455" s="43">
        <v>8.8800000000000008</v>
      </c>
      <c r="AH455" s="43">
        <v>8.26</v>
      </c>
      <c r="AI455" s="43">
        <v>8</v>
      </c>
      <c r="AJ455" s="43">
        <v>8.34</v>
      </c>
      <c r="AK455" s="43">
        <v>8.15</v>
      </c>
      <c r="AL455" s="43">
        <v>7.75</v>
      </c>
      <c r="AM455" s="43">
        <v>6.94</v>
      </c>
      <c r="AN455" s="43">
        <v>6.49</v>
      </c>
      <c r="AO455" s="43">
        <v>6</v>
      </c>
      <c r="AP455" s="43">
        <v>5.75</v>
      </c>
      <c r="AQ455" s="43">
        <v>5.27</v>
      </c>
      <c r="AR455" s="43">
        <v>32.6</v>
      </c>
      <c r="AS455" s="43">
        <v>49.51</v>
      </c>
      <c r="AT455" s="43">
        <v>22.99</v>
      </c>
      <c r="AU455" s="43">
        <v>19.22</v>
      </c>
      <c r="AV455" s="43">
        <v>9.61</v>
      </c>
      <c r="AW455" s="43">
        <v>11.07</v>
      </c>
      <c r="AX455" s="43">
        <v>28.22</v>
      </c>
      <c r="AY455" s="43">
        <v>20.440000000000001</v>
      </c>
      <c r="AZ455" s="43">
        <v>22.87</v>
      </c>
      <c r="BA455" s="43">
        <v>13.02</v>
      </c>
      <c r="BB455" s="43">
        <v>23.26</v>
      </c>
      <c r="BC455" s="43">
        <v>17.03</v>
      </c>
      <c r="BD455" s="43">
        <v>14.15</v>
      </c>
      <c r="BE455" s="43">
        <v>13.14</v>
      </c>
      <c r="BF455" s="43">
        <v>9.3699999999999992</v>
      </c>
      <c r="BG455" s="43">
        <v>2.92</v>
      </c>
      <c r="BH455" s="43">
        <v>-4.08</v>
      </c>
      <c r="BI455" s="43">
        <v>-3.54</v>
      </c>
      <c r="BJ455" s="43">
        <v>-6.45</v>
      </c>
      <c r="BK455" s="43">
        <v>-1.58</v>
      </c>
      <c r="BL455" s="43">
        <v>-6.2</v>
      </c>
      <c r="BM455" s="43">
        <v>-17.52</v>
      </c>
      <c r="BN455" s="43">
        <v>-27.13</v>
      </c>
      <c r="BO455" s="43">
        <v>-29.81</v>
      </c>
      <c r="BP455" s="43">
        <v>-30.29</v>
      </c>
      <c r="BQ455" s="43">
        <v>-38.799999999999997</v>
      </c>
      <c r="BR455" s="43">
        <v>-41.61</v>
      </c>
      <c r="BS455" s="43">
        <v>8.65</v>
      </c>
      <c r="BT455" s="47">
        <v>95140749.090671539</v>
      </c>
      <c r="BU455" s="47">
        <v>62124800</v>
      </c>
      <c r="BV455" s="47">
        <v>7432174</v>
      </c>
      <c r="BW455" s="49">
        <v>4.5647478113402624E-3</v>
      </c>
    </row>
    <row r="456" spans="1:75" s="21" customFormat="1" x14ac:dyDescent="0.25">
      <c r="A456" s="43" t="s">
        <v>123</v>
      </c>
      <c r="B456" s="43" t="s">
        <v>111</v>
      </c>
      <c r="C456" s="43" t="s">
        <v>124</v>
      </c>
      <c r="D456" s="43" t="s">
        <v>98</v>
      </c>
      <c r="E456" s="43" t="s">
        <v>463</v>
      </c>
      <c r="F456" s="43" t="s">
        <v>88</v>
      </c>
      <c r="G456" s="44">
        <v>18.0921039216406</v>
      </c>
      <c r="H456" s="44">
        <v>-7.2423397403734517</v>
      </c>
      <c r="I456" s="44">
        <v>-7.2423397403734517</v>
      </c>
      <c r="J456" s="44" t="s">
        <v>89</v>
      </c>
      <c r="K456" s="44">
        <v>3.0399999618530269</v>
      </c>
      <c r="L456" s="44">
        <v>3.22</v>
      </c>
      <c r="M456" s="44">
        <v>3.589999914169312</v>
      </c>
      <c r="N456" s="44">
        <v>4.2399997711181641</v>
      </c>
      <c r="O456" s="44">
        <v>3.1700000762939449</v>
      </c>
      <c r="P456" s="44">
        <v>3.3299999237060551</v>
      </c>
      <c r="Q456" s="43">
        <v>3.95</v>
      </c>
      <c r="R456" s="43">
        <v>3.98</v>
      </c>
      <c r="S456" s="43">
        <v>4.13</v>
      </c>
      <c r="T456" s="43">
        <v>3.8</v>
      </c>
      <c r="U456" s="43">
        <v>3.64</v>
      </c>
      <c r="V456" s="43">
        <v>3.72</v>
      </c>
      <c r="W456" s="43">
        <v>3.5</v>
      </c>
      <c r="X456" s="43">
        <v>3.45</v>
      </c>
      <c r="Y456" s="43">
        <v>3.37</v>
      </c>
      <c r="Z456" s="43">
        <v>3.42</v>
      </c>
      <c r="AA456" s="43">
        <v>3.47</v>
      </c>
      <c r="AB456" s="43">
        <v>3.42</v>
      </c>
      <c r="AC456" s="43">
        <v>3.42</v>
      </c>
      <c r="AD456" s="43">
        <v>3.42</v>
      </c>
      <c r="AE456" s="43">
        <v>3.37</v>
      </c>
      <c r="AF456" s="43">
        <v>3.39</v>
      </c>
      <c r="AG456" s="43">
        <v>3.41</v>
      </c>
      <c r="AH456" s="43">
        <v>3.39</v>
      </c>
      <c r="AI456" s="43">
        <v>3.36</v>
      </c>
      <c r="AJ456" s="43">
        <v>3.31</v>
      </c>
      <c r="AK456" s="43">
        <v>3.33</v>
      </c>
      <c r="AL456" s="43">
        <v>3.35</v>
      </c>
      <c r="AM456" s="43">
        <v>3.3</v>
      </c>
      <c r="AN456" s="43">
        <v>3.27</v>
      </c>
      <c r="AO456" s="43">
        <v>3.33</v>
      </c>
      <c r="AP456" s="43">
        <v>3.3</v>
      </c>
      <c r="AQ456" s="43">
        <v>3.33</v>
      </c>
      <c r="AR456" s="43">
        <v>4.46</v>
      </c>
      <c r="AS456" s="43">
        <v>10.86</v>
      </c>
      <c r="AT456" s="43">
        <v>5.35</v>
      </c>
      <c r="AU456" s="43">
        <v>0.28000000000000003</v>
      </c>
      <c r="AV456" s="43">
        <v>-0.56000000000000005</v>
      </c>
      <c r="AW456" s="43">
        <v>-2.79</v>
      </c>
      <c r="AX456" s="43">
        <v>-6.96</v>
      </c>
      <c r="AY456" s="43">
        <v>-7.24</v>
      </c>
      <c r="AZ456" s="43">
        <v>-6.13</v>
      </c>
      <c r="BA456" s="43">
        <v>-5.57</v>
      </c>
      <c r="BB456" s="43">
        <v>-4.7300000000000004</v>
      </c>
      <c r="BC456" s="43">
        <v>-5.93</v>
      </c>
      <c r="BD456" s="43">
        <v>-5.57</v>
      </c>
      <c r="BE456" s="43">
        <v>-6.56</v>
      </c>
      <c r="BF456" s="43">
        <v>-7.52</v>
      </c>
      <c r="BG456" s="43">
        <v>-5.57</v>
      </c>
      <c r="BH456" s="43">
        <v>-5.57</v>
      </c>
      <c r="BI456" s="43">
        <v>-6.96</v>
      </c>
      <c r="BJ456" s="43">
        <v>-8.64</v>
      </c>
      <c r="BK456" s="43">
        <v>-7.8</v>
      </c>
      <c r="BL456" s="43">
        <v>-8.36</v>
      </c>
      <c r="BM456" s="43">
        <v>-8.08</v>
      </c>
      <c r="BN456" s="43">
        <v>-8.36</v>
      </c>
      <c r="BO456" s="43">
        <v>-10.58</v>
      </c>
      <c r="BP456" s="43">
        <v>-9.19</v>
      </c>
      <c r="BQ456" s="43">
        <v>-8.64</v>
      </c>
      <c r="BR456" s="43">
        <v>-7.8</v>
      </c>
      <c r="BS456" s="43">
        <v>3.29</v>
      </c>
      <c r="BT456" s="47">
        <v>193949745.36299711</v>
      </c>
      <c r="BU456" s="47">
        <v>7445800</v>
      </c>
      <c r="BV456" s="47">
        <v>11223694</v>
      </c>
      <c r="BW456" s="49">
        <v>1.563923606612939E-3</v>
      </c>
    </row>
    <row r="457" spans="1:75" s="21" customFormat="1" x14ac:dyDescent="0.25">
      <c r="A457" s="43" t="s">
        <v>465</v>
      </c>
      <c r="B457" s="43" t="s">
        <v>106</v>
      </c>
      <c r="C457" s="43" t="s">
        <v>87</v>
      </c>
      <c r="D457" s="43" t="s">
        <v>98</v>
      </c>
      <c r="E457" s="43" t="s">
        <v>463</v>
      </c>
      <c r="F457" s="43" t="s">
        <v>88</v>
      </c>
      <c r="G457" s="44">
        <v>23.140492773749841</v>
      </c>
      <c r="H457" s="44">
        <v>-0.67114029525180596</v>
      </c>
      <c r="I457" s="44">
        <v>-0.67114029525180596</v>
      </c>
      <c r="J457" s="44" t="s">
        <v>81</v>
      </c>
      <c r="K457" s="44">
        <v>1.2100000381469731</v>
      </c>
      <c r="L457" s="44">
        <v>1.24</v>
      </c>
      <c r="M457" s="44">
        <v>1.4900000095367429</v>
      </c>
      <c r="N457" s="44">
        <v>1.779999971389771</v>
      </c>
      <c r="O457" s="44">
        <v>1.330000042915344</v>
      </c>
      <c r="P457" s="44">
        <v>1.4800000190734861</v>
      </c>
      <c r="Q457" s="43">
        <v>1.59</v>
      </c>
      <c r="R457" s="43">
        <v>1.62</v>
      </c>
      <c r="S457" s="43">
        <v>1.68</v>
      </c>
      <c r="T457" s="43">
        <v>1.78</v>
      </c>
      <c r="U457" s="43">
        <v>1.7</v>
      </c>
      <c r="V457" s="43">
        <v>1.61</v>
      </c>
      <c r="W457" s="43">
        <v>1.57</v>
      </c>
      <c r="X457" s="43">
        <v>1.53</v>
      </c>
      <c r="Y457" s="43">
        <v>1.5</v>
      </c>
      <c r="Z457" s="43">
        <v>1.49</v>
      </c>
      <c r="AA457" s="43">
        <v>1.48</v>
      </c>
      <c r="AB457" s="43">
        <v>1.47</v>
      </c>
      <c r="AC457" s="43">
        <v>1.45</v>
      </c>
      <c r="AD457" s="43">
        <v>1.5</v>
      </c>
      <c r="AE457" s="43">
        <v>1.58</v>
      </c>
      <c r="AF457" s="43">
        <v>1.54</v>
      </c>
      <c r="AG457" s="43">
        <v>1.52</v>
      </c>
      <c r="AH457" s="43">
        <v>1.49</v>
      </c>
      <c r="AI457" s="43">
        <v>1.44</v>
      </c>
      <c r="AJ457" s="43">
        <v>1.44</v>
      </c>
      <c r="AK457" s="43">
        <v>1.41</v>
      </c>
      <c r="AL457" s="43">
        <v>1.41</v>
      </c>
      <c r="AM457" s="43">
        <v>1.41</v>
      </c>
      <c r="AN457" s="43">
        <v>1.4</v>
      </c>
      <c r="AO457" s="43">
        <v>1.39</v>
      </c>
      <c r="AP457" s="43">
        <v>1.41</v>
      </c>
      <c r="AQ457" s="43">
        <v>1.5</v>
      </c>
      <c r="AR457" s="43">
        <v>5.21</v>
      </c>
      <c r="AS457" s="43">
        <v>-2.3199999999999998</v>
      </c>
      <c r="AT457" s="43">
        <v>4.03</v>
      </c>
      <c r="AU457" s="43">
        <v>11.07</v>
      </c>
      <c r="AV457" s="43">
        <v>5.24</v>
      </c>
      <c r="AW457" s="43">
        <v>5.37</v>
      </c>
      <c r="AX457" s="43">
        <v>-0.67</v>
      </c>
      <c r="AY457" s="43">
        <v>-2.68</v>
      </c>
      <c r="AZ457" s="43">
        <v>7.0000000000000007E-2</v>
      </c>
      <c r="BA457" s="43">
        <v>-3.02</v>
      </c>
      <c r="BB457" s="43">
        <v>-1.34</v>
      </c>
      <c r="BC457" s="43">
        <v>-3.94</v>
      </c>
      <c r="BD457" s="43">
        <v>-3.36</v>
      </c>
      <c r="BE457" s="43">
        <v>-0.26</v>
      </c>
      <c r="BF457" s="43">
        <v>3.02</v>
      </c>
      <c r="BG457" s="43">
        <v>1.34</v>
      </c>
      <c r="BH457" s="43">
        <v>-0.76</v>
      </c>
      <c r="BI457" s="43">
        <v>-3.36</v>
      </c>
      <c r="BJ457" s="43">
        <v>-4.03</v>
      </c>
      <c r="BK457" s="43">
        <v>-6.11</v>
      </c>
      <c r="BL457" s="43">
        <v>-6.71</v>
      </c>
      <c r="BM457" s="43">
        <v>-5.37</v>
      </c>
      <c r="BN457" s="43">
        <v>-6.71</v>
      </c>
      <c r="BO457" s="43">
        <v>-8.0500000000000007</v>
      </c>
      <c r="BP457" s="43">
        <v>-7.38</v>
      </c>
      <c r="BQ457" s="43">
        <v>-5.7</v>
      </c>
      <c r="BR457" s="43">
        <v>0.67</v>
      </c>
      <c r="BS457" s="43">
        <v>1.45</v>
      </c>
      <c r="BT457" s="47">
        <v>57053590.365171432</v>
      </c>
      <c r="BU457" s="47">
        <v>31419700</v>
      </c>
      <c r="BV457" s="47">
        <v>17947228</v>
      </c>
      <c r="BW457" s="49">
        <v>5.9156210641554234E-3</v>
      </c>
    </row>
    <row r="458" spans="1:75" s="21" customFormat="1" x14ac:dyDescent="0.25">
      <c r="A458" s="43" t="s">
        <v>253</v>
      </c>
      <c r="B458" s="43" t="s">
        <v>118</v>
      </c>
      <c r="C458" s="43" t="s">
        <v>87</v>
      </c>
      <c r="D458" s="43" t="s">
        <v>122</v>
      </c>
      <c r="E458" s="43" t="s">
        <v>463</v>
      </c>
      <c r="F458" s="43" t="s">
        <v>88</v>
      </c>
      <c r="G458" s="44">
        <v>76.576577737611757</v>
      </c>
      <c r="H458" s="44">
        <v>-19.897958066551869</v>
      </c>
      <c r="I458" s="44">
        <v>-19.897958066551869</v>
      </c>
      <c r="J458" s="44" t="s">
        <v>89</v>
      </c>
      <c r="K458" s="44">
        <v>1.110000014305115</v>
      </c>
      <c r="L458" s="44">
        <v>1.1599999999999999</v>
      </c>
      <c r="M458" s="44">
        <v>1.9600000381469731</v>
      </c>
      <c r="N458" s="44">
        <v>2.5</v>
      </c>
      <c r="O458" s="44">
        <v>1.3400000333786011</v>
      </c>
      <c r="P458" s="44">
        <v>1.570000052452087</v>
      </c>
      <c r="Q458" s="43">
        <v>2.04</v>
      </c>
      <c r="R458" s="43">
        <v>1.89</v>
      </c>
      <c r="S458" s="43">
        <v>2.08</v>
      </c>
      <c r="T458" s="43">
        <v>1.72</v>
      </c>
      <c r="U458" s="43">
        <v>1.74</v>
      </c>
      <c r="V458" s="43">
        <v>1.74</v>
      </c>
      <c r="W458" s="43">
        <v>1.62</v>
      </c>
      <c r="X458" s="43">
        <v>1.61</v>
      </c>
      <c r="Y458" s="43">
        <v>1.73</v>
      </c>
      <c r="Z458" s="43">
        <v>1.72</v>
      </c>
      <c r="AA458" s="43">
        <v>1.87</v>
      </c>
      <c r="AB458" s="43">
        <v>1.87</v>
      </c>
      <c r="AC458" s="43">
        <v>1.8</v>
      </c>
      <c r="AD458" s="43">
        <v>1.86</v>
      </c>
      <c r="AE458" s="43">
        <v>2</v>
      </c>
      <c r="AF458" s="43">
        <v>2.38</v>
      </c>
      <c r="AG458" s="43">
        <v>2.5</v>
      </c>
      <c r="AH458" s="43">
        <v>2.5</v>
      </c>
      <c r="AI458" s="43">
        <v>1.99</v>
      </c>
      <c r="AJ458" s="43">
        <v>1.85</v>
      </c>
      <c r="AK458" s="43">
        <v>1.87</v>
      </c>
      <c r="AL458" s="43">
        <v>1.73</v>
      </c>
      <c r="AM458" s="43">
        <v>1.67</v>
      </c>
      <c r="AN458" s="43">
        <v>1.61</v>
      </c>
      <c r="AO458" s="43">
        <v>1.69</v>
      </c>
      <c r="AP458" s="43">
        <v>1.74</v>
      </c>
      <c r="AQ458" s="43">
        <v>1.6</v>
      </c>
      <c r="AR458" s="43">
        <v>-4.08</v>
      </c>
      <c r="AS458" s="43">
        <v>-12.07</v>
      </c>
      <c r="AT458" s="43">
        <v>-17.86</v>
      </c>
      <c r="AU458" s="43">
        <v>-18.88</v>
      </c>
      <c r="AV458" s="43">
        <v>-20.66</v>
      </c>
      <c r="AW458" s="43">
        <v>-17.829999999999998</v>
      </c>
      <c r="AX458" s="43">
        <v>-20.149999999999999</v>
      </c>
      <c r="AY458" s="43">
        <v>-21.33</v>
      </c>
      <c r="AZ458" s="43">
        <v>-15.31</v>
      </c>
      <c r="BA458" s="43">
        <v>-16.84</v>
      </c>
      <c r="BB458" s="43">
        <v>-6.17</v>
      </c>
      <c r="BC458" s="43">
        <v>-12.76</v>
      </c>
      <c r="BD458" s="43">
        <v>-13.27</v>
      </c>
      <c r="BE458" s="43">
        <v>-6.12</v>
      </c>
      <c r="BF458" s="43">
        <v>-3.06</v>
      </c>
      <c r="BG458" s="43">
        <v>13.27</v>
      </c>
      <c r="BH458" s="43">
        <v>21.94</v>
      </c>
      <c r="BI458" s="43">
        <v>-1.02</v>
      </c>
      <c r="BJ458" s="43">
        <v>-8.93</v>
      </c>
      <c r="BK458" s="43">
        <v>-6.13</v>
      </c>
      <c r="BL458" s="43">
        <v>-12.23</v>
      </c>
      <c r="BM458" s="43">
        <v>-17.36</v>
      </c>
      <c r="BN458" s="43">
        <v>-19.899999999999999</v>
      </c>
      <c r="BO458" s="43">
        <v>-20.36</v>
      </c>
      <c r="BP458" s="43">
        <v>-13.83</v>
      </c>
      <c r="BQ458" s="43">
        <v>-29.27</v>
      </c>
      <c r="BR458" s="43">
        <v>-20.059999999999999</v>
      </c>
      <c r="BS458" s="43">
        <v>1.5</v>
      </c>
      <c r="BT458" s="47">
        <v>20770120.404243469</v>
      </c>
      <c r="BU458" s="47">
        <v>53107900</v>
      </c>
      <c r="BV458" s="47">
        <v>7902307</v>
      </c>
      <c r="BW458" s="49">
        <v>4.369610039194883E-4</v>
      </c>
    </row>
    <row r="459" spans="1:75" s="21" customFormat="1" x14ac:dyDescent="0.25">
      <c r="A459" s="43" t="s">
        <v>304</v>
      </c>
      <c r="B459" s="43" t="s">
        <v>106</v>
      </c>
      <c r="C459" s="43" t="s">
        <v>87</v>
      </c>
      <c r="D459" s="43" t="s">
        <v>98</v>
      </c>
      <c r="E459" s="43" t="s">
        <v>463</v>
      </c>
      <c r="F459" s="43" t="s">
        <v>88</v>
      </c>
      <c r="G459" s="44">
        <v>120.0000045413065</v>
      </c>
      <c r="H459" s="44">
        <v>-6.9264004924427498</v>
      </c>
      <c r="I459" s="44">
        <v>-6.9264004924427498</v>
      </c>
      <c r="J459" s="44" t="s">
        <v>89</v>
      </c>
      <c r="K459" s="44">
        <v>1.049999952316284</v>
      </c>
      <c r="L459" s="44">
        <v>1.06</v>
      </c>
      <c r="M459" s="44">
        <v>2.309999942779541</v>
      </c>
      <c r="N459" s="44">
        <v>2.6800000667572021</v>
      </c>
      <c r="O459" s="44">
        <v>1.8999999761581421</v>
      </c>
      <c r="P459" s="44">
        <v>2.1500000953674321</v>
      </c>
      <c r="Q459" s="43">
        <v>2.58</v>
      </c>
      <c r="R459" s="43">
        <v>2.2799999999999998</v>
      </c>
      <c r="S459" s="43">
        <v>2.67</v>
      </c>
      <c r="T459" s="43">
        <v>2.2999999999999998</v>
      </c>
      <c r="U459" s="43">
        <v>2.23</v>
      </c>
      <c r="V459" s="43">
        <v>2.3199999999999998</v>
      </c>
      <c r="W459" s="43">
        <v>2.17</v>
      </c>
      <c r="X459" s="43">
        <v>2.23</v>
      </c>
      <c r="Y459" s="43">
        <v>2.25</v>
      </c>
      <c r="Z459" s="43">
        <v>2.38</v>
      </c>
      <c r="AA459" s="43">
        <v>2.5</v>
      </c>
      <c r="AB459" s="43">
        <v>2.42</v>
      </c>
      <c r="AC459" s="43">
        <v>2.2599999999999998</v>
      </c>
      <c r="AD459" s="43">
        <v>2.25</v>
      </c>
      <c r="AE459" s="43">
        <v>2.2999999999999998</v>
      </c>
      <c r="AF459" s="43">
        <v>2.2599999999999998</v>
      </c>
      <c r="AG459" s="43">
        <v>2.19</v>
      </c>
      <c r="AH459" s="43">
        <v>2.16</v>
      </c>
      <c r="AI459" s="43">
        <v>2.12</v>
      </c>
      <c r="AJ459" s="43">
        <v>2.16</v>
      </c>
      <c r="AK459" s="43">
        <v>2.16</v>
      </c>
      <c r="AL459" s="43">
        <v>2.04</v>
      </c>
      <c r="AM459" s="43">
        <v>2.06</v>
      </c>
      <c r="AN459" s="43">
        <v>2.09</v>
      </c>
      <c r="AO459" s="43">
        <v>2.1800000000000002</v>
      </c>
      <c r="AP459" s="43">
        <v>2.16</v>
      </c>
      <c r="AQ459" s="43">
        <v>2.15</v>
      </c>
      <c r="AR459" s="43">
        <v>-4.37</v>
      </c>
      <c r="AS459" s="43">
        <v>-8.66</v>
      </c>
      <c r="AT459" s="43">
        <v>-4.33</v>
      </c>
      <c r="AU459" s="43">
        <v>-3.46</v>
      </c>
      <c r="AV459" s="43">
        <v>-9.1</v>
      </c>
      <c r="AW459" s="43">
        <v>-6.28</v>
      </c>
      <c r="AX459" s="43">
        <v>-10.55</v>
      </c>
      <c r="AY459" s="43">
        <v>-5.19</v>
      </c>
      <c r="AZ459" s="43">
        <v>-5.41</v>
      </c>
      <c r="BA459" s="43">
        <v>1.95</v>
      </c>
      <c r="BB459" s="43">
        <v>2.38</v>
      </c>
      <c r="BC459" s="43">
        <v>-3.46</v>
      </c>
      <c r="BD459" s="43">
        <v>-6.06</v>
      </c>
      <c r="BE459" s="43">
        <v>-5.18</v>
      </c>
      <c r="BF459" s="43">
        <v>-3.03</v>
      </c>
      <c r="BG459" s="43">
        <v>-5.63</v>
      </c>
      <c r="BH459" s="43">
        <v>-7.36</v>
      </c>
      <c r="BI459" s="43">
        <v>-10.81</v>
      </c>
      <c r="BJ459" s="43">
        <v>-9.09</v>
      </c>
      <c r="BK459" s="43">
        <v>-8.66</v>
      </c>
      <c r="BL459" s="43">
        <v>-14.46</v>
      </c>
      <c r="BM459" s="43">
        <v>-13.2</v>
      </c>
      <c r="BN459" s="43">
        <v>-12.34</v>
      </c>
      <c r="BO459" s="43">
        <v>-12.55</v>
      </c>
      <c r="BP459" s="43">
        <v>-6.93</v>
      </c>
      <c r="BQ459" s="43">
        <v>-8.8699999999999992</v>
      </c>
      <c r="BR459" s="43">
        <v>-6.93</v>
      </c>
      <c r="BS459" s="43">
        <v>2.0099999999999998</v>
      </c>
      <c r="BT459" s="47">
        <v>170285803.7818909</v>
      </c>
      <c r="BU459" s="47">
        <v>106879500</v>
      </c>
      <c r="BV459" s="47">
        <v>45864931</v>
      </c>
      <c r="BW459" s="49">
        <v>5.8118914427234174E-3</v>
      </c>
    </row>
    <row r="460" spans="1:75" s="21" customFormat="1" x14ac:dyDescent="0.25">
      <c r="A460" s="43" t="s">
        <v>467</v>
      </c>
      <c r="B460" s="43" t="s">
        <v>106</v>
      </c>
      <c r="C460" s="43" t="s">
        <v>353</v>
      </c>
      <c r="D460" s="43" t="s">
        <v>125</v>
      </c>
      <c r="E460" s="43" t="s">
        <v>463</v>
      </c>
      <c r="F460" s="43" t="s">
        <v>88</v>
      </c>
      <c r="G460" s="44">
        <v>155.05442747560889</v>
      </c>
      <c r="H460" s="44">
        <v>-35.975612105180097</v>
      </c>
      <c r="I460" s="44">
        <v>-35.975612105180097</v>
      </c>
      <c r="J460" s="44" t="s">
        <v>89</v>
      </c>
      <c r="K460" s="44">
        <v>0.64300000667572021</v>
      </c>
      <c r="L460" s="44">
        <v>0.65</v>
      </c>
      <c r="M460" s="44">
        <v>1.639999985694885</v>
      </c>
      <c r="N460" s="44">
        <v>2.440000057220459</v>
      </c>
      <c r="O460" s="44">
        <v>1.0199999809265139</v>
      </c>
      <c r="P460" s="44">
        <v>1.049999952316284</v>
      </c>
      <c r="Q460" s="43">
        <v>1.79</v>
      </c>
      <c r="R460" s="43">
        <v>2.0299999999999998</v>
      </c>
      <c r="S460" s="43">
        <v>2.44</v>
      </c>
      <c r="T460" s="43">
        <v>2.17</v>
      </c>
      <c r="U460" s="43">
        <v>1.85</v>
      </c>
      <c r="V460" s="43">
        <v>1.63</v>
      </c>
      <c r="W460" s="43">
        <v>1.6</v>
      </c>
      <c r="X460" s="43">
        <v>1.52</v>
      </c>
      <c r="Y460" s="43">
        <v>1.53</v>
      </c>
      <c r="Z460" s="43">
        <v>1.55</v>
      </c>
      <c r="AA460" s="43">
        <v>1.48</v>
      </c>
      <c r="AB460" s="43">
        <v>1.59</v>
      </c>
      <c r="AC460" s="43">
        <v>1.74</v>
      </c>
      <c r="AD460" s="43">
        <v>1.74</v>
      </c>
      <c r="AE460" s="43">
        <v>1.58</v>
      </c>
      <c r="AF460" s="43">
        <v>1.6</v>
      </c>
      <c r="AG460" s="43">
        <v>1.55</v>
      </c>
      <c r="AH460" s="43">
        <v>1.48</v>
      </c>
      <c r="AI460" s="43">
        <v>1.45</v>
      </c>
      <c r="AJ460" s="43">
        <v>1.55</v>
      </c>
      <c r="AK460" s="43">
        <v>1.57</v>
      </c>
      <c r="AL460" s="43">
        <v>1.65</v>
      </c>
      <c r="AM460" s="43">
        <v>1.66</v>
      </c>
      <c r="AN460" s="43">
        <v>1.45</v>
      </c>
      <c r="AO460" s="43">
        <v>1.28</v>
      </c>
      <c r="AP460" s="43">
        <v>1.24</v>
      </c>
      <c r="AQ460" s="43">
        <v>1.1499999999999999</v>
      </c>
      <c r="AR460" s="43">
        <v>9.15</v>
      </c>
      <c r="AS460" s="43">
        <v>23.78</v>
      </c>
      <c r="AT460" s="43">
        <v>12.8</v>
      </c>
      <c r="AU460" s="43">
        <v>14.63</v>
      </c>
      <c r="AV460" s="43">
        <v>-4.2699999999999996</v>
      </c>
      <c r="AW460" s="43">
        <v>-12.18</v>
      </c>
      <c r="AX460" s="43">
        <v>-7.93</v>
      </c>
      <c r="AY460" s="43">
        <v>-11.25</v>
      </c>
      <c r="AZ460" s="43">
        <v>-7.32</v>
      </c>
      <c r="BA460" s="43">
        <v>-13.41</v>
      </c>
      <c r="BB460" s="43">
        <v>-11.59</v>
      </c>
      <c r="BC460" s="43">
        <v>-5.49</v>
      </c>
      <c r="BD460" s="43">
        <v>6.1</v>
      </c>
      <c r="BE460" s="43">
        <v>-6.71</v>
      </c>
      <c r="BF460" s="43">
        <v>-6.71</v>
      </c>
      <c r="BG460" s="43">
        <v>-8.5399999999999991</v>
      </c>
      <c r="BH460" s="43">
        <v>-12.2</v>
      </c>
      <c r="BI460" s="43">
        <v>-14.25</v>
      </c>
      <c r="BJ460" s="43">
        <v>-13.41</v>
      </c>
      <c r="BK460" s="43">
        <v>-7.93</v>
      </c>
      <c r="BL460" s="43">
        <v>-6.48</v>
      </c>
      <c r="BM460" s="43">
        <v>-0.96</v>
      </c>
      <c r="BN460" s="43">
        <v>-13.41</v>
      </c>
      <c r="BO460" s="43">
        <v>-23.17</v>
      </c>
      <c r="BP460" s="43">
        <v>-27.35</v>
      </c>
      <c r="BQ460" s="43">
        <v>-31.71</v>
      </c>
      <c r="BR460" s="43">
        <v>-35.979999999999997</v>
      </c>
      <c r="BS460" s="43">
        <v>1.37</v>
      </c>
      <c r="BT460" s="47">
        <v>60270983.47427845</v>
      </c>
      <c r="BU460" s="47">
        <v>212907600</v>
      </c>
      <c r="BV460" s="47">
        <v>19610267</v>
      </c>
      <c r="BW460" s="49">
        <v>3.1734040133160862E-2</v>
      </c>
    </row>
    <row r="461" spans="1:75" s="21" customFormat="1" x14ac:dyDescent="0.25">
      <c r="A461" s="43" t="s">
        <v>468</v>
      </c>
      <c r="B461" s="43" t="s">
        <v>76</v>
      </c>
      <c r="C461" s="43" t="s">
        <v>87</v>
      </c>
      <c r="D461" s="43" t="s">
        <v>125</v>
      </c>
      <c r="E461" s="43" t="s">
        <v>469</v>
      </c>
      <c r="F461" s="43" t="s">
        <v>88</v>
      </c>
      <c r="G461" s="44">
        <v>40.147786635804579</v>
      </c>
      <c r="H461" s="44">
        <v>-11.599294213970831</v>
      </c>
      <c r="I461" s="44">
        <v>-11.599294213970831</v>
      </c>
      <c r="J461" s="44" t="s">
        <v>89</v>
      </c>
      <c r="K461" s="44">
        <v>4.059999942779541</v>
      </c>
      <c r="L461" s="44">
        <v>4.1500000000000004</v>
      </c>
      <c r="M461" s="44">
        <v>5.690000057220459</v>
      </c>
      <c r="N461" s="44">
        <v>6.25</v>
      </c>
      <c r="O461" s="44">
        <v>4.809999942779541</v>
      </c>
      <c r="P461" s="44">
        <v>5.0300002098083496</v>
      </c>
      <c r="Q461" s="43">
        <v>5.69</v>
      </c>
      <c r="R461" s="43">
        <v>5.63</v>
      </c>
      <c r="S461" s="43">
        <v>5.81</v>
      </c>
      <c r="T461" s="43">
        <v>6.25</v>
      </c>
      <c r="U461" s="43">
        <v>6.24</v>
      </c>
      <c r="V461" s="43">
        <v>5.71</v>
      </c>
      <c r="W461" s="43">
        <v>5.61</v>
      </c>
      <c r="X461" s="43">
        <v>5.7</v>
      </c>
      <c r="Y461" s="43">
        <v>5.46</v>
      </c>
      <c r="Z461" s="43">
        <v>5.4</v>
      </c>
      <c r="AA461" s="43">
        <v>5.23</v>
      </c>
      <c r="AB461" s="43">
        <v>5.14</v>
      </c>
      <c r="AC461" s="43">
        <v>5.17</v>
      </c>
      <c r="AD461" s="43">
        <v>5.22</v>
      </c>
      <c r="AE461" s="43">
        <v>5.18</v>
      </c>
      <c r="AF461" s="43">
        <v>5.14</v>
      </c>
      <c r="AG461" s="43">
        <v>5.09</v>
      </c>
      <c r="AH461" s="43">
        <v>4.97</v>
      </c>
      <c r="AI461" s="43">
        <v>5.03</v>
      </c>
      <c r="AJ461" s="43">
        <v>4.95</v>
      </c>
      <c r="AK461" s="43">
        <v>4.95</v>
      </c>
      <c r="AL461" s="43">
        <v>5.07</v>
      </c>
      <c r="AM461" s="43">
        <v>5.05</v>
      </c>
      <c r="AN461" s="43">
        <v>5.14</v>
      </c>
      <c r="AO461" s="43">
        <v>5.1100000000000003</v>
      </c>
      <c r="AP461" s="43">
        <v>5.1100000000000003</v>
      </c>
      <c r="AQ461" s="43">
        <v>5.05</v>
      </c>
      <c r="AR461" s="43">
        <v>-4.3899999999999997</v>
      </c>
      <c r="AS461" s="43">
        <v>-4.75</v>
      </c>
      <c r="AT461" s="43">
        <v>-3.69</v>
      </c>
      <c r="AU461" s="43">
        <v>9.59</v>
      </c>
      <c r="AV461" s="43">
        <v>-1.05</v>
      </c>
      <c r="AW461" s="43">
        <v>-1.76</v>
      </c>
      <c r="AX461" s="43">
        <v>-1.96</v>
      </c>
      <c r="AY461" s="43">
        <v>-4.04</v>
      </c>
      <c r="AZ461" s="43">
        <v>-5.0999999999999996</v>
      </c>
      <c r="BA461" s="43">
        <v>-8.26</v>
      </c>
      <c r="BB461" s="43">
        <v>-10.9</v>
      </c>
      <c r="BC461" s="43">
        <v>-10.02</v>
      </c>
      <c r="BD461" s="43">
        <v>-9.84</v>
      </c>
      <c r="BE461" s="43">
        <v>-8.7899999999999991</v>
      </c>
      <c r="BF461" s="43">
        <v>-10.9</v>
      </c>
      <c r="BG461" s="43">
        <v>-10.54</v>
      </c>
      <c r="BH461" s="43">
        <v>-14.59</v>
      </c>
      <c r="BI461" s="43">
        <v>-13.18</v>
      </c>
      <c r="BJ461" s="43">
        <v>-14.06</v>
      </c>
      <c r="BK461" s="43">
        <v>-14.59</v>
      </c>
      <c r="BL461" s="43">
        <v>-13.36</v>
      </c>
      <c r="BM461" s="43">
        <v>-12.48</v>
      </c>
      <c r="BN461" s="43">
        <v>-12.48</v>
      </c>
      <c r="BO461" s="43">
        <v>-12.13</v>
      </c>
      <c r="BP461" s="43">
        <v>-11.07</v>
      </c>
      <c r="BQ461" s="43">
        <v>-11.14</v>
      </c>
      <c r="BR461" s="43">
        <v>-11.76</v>
      </c>
      <c r="BS461" s="43">
        <v>5.3</v>
      </c>
      <c r="BT461" s="47">
        <v>105600142.06194881</v>
      </c>
      <c r="BU461" s="47">
        <v>13596700</v>
      </c>
      <c r="BV461" s="47">
        <v>13884111</v>
      </c>
      <c r="BW461" s="49">
        <v>2.032971358411064E-3</v>
      </c>
    </row>
    <row r="462" spans="1:75" s="21" customFormat="1" x14ac:dyDescent="0.25">
      <c r="A462" s="43" t="s">
        <v>470</v>
      </c>
      <c r="B462" s="43" t="s">
        <v>118</v>
      </c>
      <c r="C462" s="43" t="s">
        <v>124</v>
      </c>
      <c r="D462" s="43" t="s">
        <v>98</v>
      </c>
      <c r="E462" s="43" t="s">
        <v>469</v>
      </c>
      <c r="F462" s="43" t="s">
        <v>88</v>
      </c>
      <c r="G462" s="44">
        <v>42.561980947006447</v>
      </c>
      <c r="H462" s="44">
        <v>-2.0289835442116839</v>
      </c>
      <c r="I462" s="44">
        <v>-2.0289835442116839</v>
      </c>
      <c r="J462" s="44" t="s">
        <v>81</v>
      </c>
      <c r="K462" s="44">
        <v>1.2100000381469731</v>
      </c>
      <c r="L462" s="44">
        <v>1.3</v>
      </c>
      <c r="M462" s="44">
        <v>1.7250000238418579</v>
      </c>
      <c r="N462" s="44">
        <v>1.879999995231628</v>
      </c>
      <c r="O462" s="44">
        <v>1.580000042915344</v>
      </c>
      <c r="P462" s="44">
        <v>1.690000057220459</v>
      </c>
      <c r="Q462" s="43">
        <v>1.74</v>
      </c>
      <c r="R462" s="43">
        <v>1.79</v>
      </c>
      <c r="S462" s="43">
        <v>1.88</v>
      </c>
      <c r="T462" s="43">
        <v>1.7</v>
      </c>
      <c r="U462" s="43">
        <v>1.67</v>
      </c>
      <c r="V462" s="43">
        <v>1.71</v>
      </c>
      <c r="W462" s="43">
        <v>1.73</v>
      </c>
      <c r="X462" s="43">
        <v>1.7</v>
      </c>
      <c r="Y462" s="43">
        <v>1.68</v>
      </c>
      <c r="Z462" s="43">
        <v>1.66</v>
      </c>
      <c r="AA462" s="43">
        <v>1.66</v>
      </c>
      <c r="AB462" s="43">
        <v>1.65</v>
      </c>
      <c r="AC462" s="43">
        <v>1.66</v>
      </c>
      <c r="AD462" s="43">
        <v>1.65</v>
      </c>
      <c r="AE462" s="43">
        <v>1.69</v>
      </c>
      <c r="AF462" s="43">
        <v>1.67</v>
      </c>
      <c r="AG462" s="43">
        <v>1.67</v>
      </c>
      <c r="AH462" s="43">
        <v>1.66</v>
      </c>
      <c r="AI462" s="43">
        <v>1.65</v>
      </c>
      <c r="AJ462" s="43">
        <v>1.65</v>
      </c>
      <c r="AK462" s="43">
        <v>1.65</v>
      </c>
      <c r="AL462" s="43">
        <v>1.7</v>
      </c>
      <c r="AM462" s="43">
        <v>1.69</v>
      </c>
      <c r="AN462" s="43">
        <v>1.68</v>
      </c>
      <c r="AO462" s="43">
        <v>1.68</v>
      </c>
      <c r="AP462" s="43">
        <v>1.68</v>
      </c>
      <c r="AQ462" s="43">
        <v>1.71</v>
      </c>
      <c r="AR462" s="43">
        <v>-0.57999999999999996</v>
      </c>
      <c r="AS462" s="43">
        <v>-1.45</v>
      </c>
      <c r="AT462" s="43">
        <v>-2.0299999999999998</v>
      </c>
      <c r="AU462" s="43">
        <v>-6.67</v>
      </c>
      <c r="AV462" s="43">
        <v>-5.8</v>
      </c>
      <c r="AW462" s="43">
        <v>-3.19</v>
      </c>
      <c r="AX462" s="43">
        <v>-1.46</v>
      </c>
      <c r="AY462" s="43">
        <v>-4.3499999999999996</v>
      </c>
      <c r="AZ462" s="43">
        <v>-5.51</v>
      </c>
      <c r="BA462" s="43">
        <v>-4.0599999999999996</v>
      </c>
      <c r="BB462" s="43">
        <v>-4.3499999999999996</v>
      </c>
      <c r="BC462" s="43">
        <v>-5.8</v>
      </c>
      <c r="BD462" s="43">
        <v>-4.93</v>
      </c>
      <c r="BE462" s="43">
        <v>-4.93</v>
      </c>
      <c r="BF462" s="43">
        <v>-3.57</v>
      </c>
      <c r="BG462" s="43">
        <v>-3.77</v>
      </c>
      <c r="BH462" s="43">
        <v>-4.0599999999999996</v>
      </c>
      <c r="BI462" s="43">
        <v>-4.3499999999999996</v>
      </c>
      <c r="BJ462" s="43">
        <v>-5.32</v>
      </c>
      <c r="BK462" s="43">
        <v>-4.93</v>
      </c>
      <c r="BL462" s="43">
        <v>-4.6399999999999997</v>
      </c>
      <c r="BM462" s="43">
        <v>-2.4500000000000002</v>
      </c>
      <c r="BN462" s="43">
        <v>-2.69</v>
      </c>
      <c r="BO462" s="43">
        <v>-4.0599999999999996</v>
      </c>
      <c r="BP462" s="43">
        <v>-3.77</v>
      </c>
      <c r="BQ462" s="43">
        <v>-2.61</v>
      </c>
      <c r="BR462" s="43">
        <v>-2.0299999999999998</v>
      </c>
      <c r="BS462" s="43">
        <v>1.6</v>
      </c>
      <c r="BT462" s="47">
        <v>60397080.834770203</v>
      </c>
      <c r="BU462" s="47">
        <v>14607100</v>
      </c>
      <c r="BV462" s="47">
        <v>10197257</v>
      </c>
      <c r="BW462" s="49">
        <v>3.3439384728657911E-3</v>
      </c>
    </row>
    <row r="463" spans="1:75" s="21" customFormat="1" x14ac:dyDescent="0.25">
      <c r="A463" s="43" t="s">
        <v>471</v>
      </c>
      <c r="B463" s="43" t="s">
        <v>106</v>
      </c>
      <c r="C463" s="43" t="s">
        <v>97</v>
      </c>
      <c r="D463" s="43" t="s">
        <v>98</v>
      </c>
      <c r="E463" s="43" t="s">
        <v>469</v>
      </c>
      <c r="F463" s="43" t="s">
        <v>88</v>
      </c>
      <c r="G463" s="44">
        <v>76.936029084818657</v>
      </c>
      <c r="H463" s="44">
        <v>-16.365368502107071</v>
      </c>
      <c r="I463" s="44">
        <v>-16.365368502107071</v>
      </c>
      <c r="J463" s="44" t="s">
        <v>89</v>
      </c>
      <c r="K463" s="44">
        <v>5.940000057220459</v>
      </c>
      <c r="L463" s="44">
        <v>6</v>
      </c>
      <c r="M463" s="44">
        <v>10.510000228881839</v>
      </c>
      <c r="N463" s="44">
        <v>11.829999923706049</v>
      </c>
      <c r="O463" s="44">
        <v>7.9099998474121094</v>
      </c>
      <c r="P463" s="44">
        <v>8.7899999618530273</v>
      </c>
      <c r="Q463" s="43">
        <v>10.85</v>
      </c>
      <c r="R463" s="43">
        <v>11.11</v>
      </c>
      <c r="S463" s="43">
        <v>11.83</v>
      </c>
      <c r="T463" s="43">
        <v>11.21</v>
      </c>
      <c r="U463" s="43">
        <v>9.85</v>
      </c>
      <c r="V463" s="43">
        <v>9.56</v>
      </c>
      <c r="W463" s="43">
        <v>9.14</v>
      </c>
      <c r="X463" s="43">
        <v>9.35</v>
      </c>
      <c r="Y463" s="43">
        <v>8.7899999999999991</v>
      </c>
      <c r="Z463" s="43">
        <v>9</v>
      </c>
      <c r="AA463" s="43">
        <v>8.75</v>
      </c>
      <c r="AB463" s="43">
        <v>9</v>
      </c>
      <c r="AC463" s="43">
        <v>9.17</v>
      </c>
      <c r="AD463" s="43">
        <v>8.85</v>
      </c>
      <c r="AE463" s="43">
        <v>8.74</v>
      </c>
      <c r="AF463" s="43">
        <v>8.8000000000000007</v>
      </c>
      <c r="AG463" s="43">
        <v>8.3000000000000007</v>
      </c>
      <c r="AH463" s="43">
        <v>8.1999999999999993</v>
      </c>
      <c r="AI463" s="43">
        <v>8.34</v>
      </c>
      <c r="AJ463" s="43">
        <v>8.35</v>
      </c>
      <c r="AK463" s="43">
        <v>8.2799999999999994</v>
      </c>
      <c r="AL463" s="43">
        <v>8.56</v>
      </c>
      <c r="AM463" s="43">
        <v>8.65</v>
      </c>
      <c r="AN463" s="43">
        <v>8.9</v>
      </c>
      <c r="AO463" s="43">
        <v>9.1199999999999992</v>
      </c>
      <c r="AP463" s="43">
        <v>8.94</v>
      </c>
      <c r="AQ463" s="43">
        <v>9.0500000000000007</v>
      </c>
      <c r="AR463" s="43">
        <v>-2.2799999999999998</v>
      </c>
      <c r="AS463" s="43">
        <v>5.71</v>
      </c>
      <c r="AT463" s="43">
        <v>3.33</v>
      </c>
      <c r="AU463" s="43">
        <v>-8.3699999999999992</v>
      </c>
      <c r="AV463" s="43">
        <v>-10.37</v>
      </c>
      <c r="AW463" s="43">
        <v>-13.65</v>
      </c>
      <c r="AX463" s="43">
        <v>-14.36</v>
      </c>
      <c r="AY463" s="43">
        <v>-18.079999999999998</v>
      </c>
      <c r="AZ463" s="43">
        <v>-19.7</v>
      </c>
      <c r="BA463" s="43">
        <v>-18.79</v>
      </c>
      <c r="BB463" s="43">
        <v>-18.649999999999999</v>
      </c>
      <c r="BC463" s="43">
        <v>-16.09</v>
      </c>
      <c r="BD463" s="43">
        <v>-15.84</v>
      </c>
      <c r="BE463" s="43">
        <v>-18.079999999999998</v>
      </c>
      <c r="BF463" s="43">
        <v>-17.22</v>
      </c>
      <c r="BG463" s="43">
        <v>-22.74</v>
      </c>
      <c r="BH463" s="43">
        <v>-23.36</v>
      </c>
      <c r="BI463" s="43">
        <v>-22.98</v>
      </c>
      <c r="BJ463" s="43">
        <v>-21.69</v>
      </c>
      <c r="BK463" s="43">
        <v>-22.17</v>
      </c>
      <c r="BL463" s="43">
        <v>-21.65</v>
      </c>
      <c r="BM463" s="43">
        <v>-20.55</v>
      </c>
      <c r="BN463" s="43">
        <v>-18.829999999999998</v>
      </c>
      <c r="BO463" s="43">
        <v>-15.32</v>
      </c>
      <c r="BP463" s="43">
        <v>-15.29</v>
      </c>
      <c r="BQ463" s="43">
        <v>-15.51</v>
      </c>
      <c r="BR463" s="43">
        <v>-17.7</v>
      </c>
      <c r="BS463" s="43">
        <v>8.31</v>
      </c>
      <c r="BT463" s="47">
        <v>141504541.08161929</v>
      </c>
      <c r="BU463" s="47">
        <v>43624300</v>
      </c>
      <c r="BV463" s="47">
        <v>7347180</v>
      </c>
      <c r="BW463" s="49">
        <v>2.86695031290917E-3</v>
      </c>
    </row>
    <row r="464" spans="1:75" s="21" customFormat="1" x14ac:dyDescent="0.25">
      <c r="A464" s="43" t="s">
        <v>472</v>
      </c>
      <c r="B464" s="43" t="s">
        <v>106</v>
      </c>
      <c r="C464" s="43" t="s">
        <v>87</v>
      </c>
      <c r="D464" s="43" t="s">
        <v>98</v>
      </c>
      <c r="E464" s="43" t="s">
        <v>469</v>
      </c>
      <c r="F464" s="43" t="s">
        <v>88</v>
      </c>
      <c r="G464" s="44">
        <v>156.6502518017339</v>
      </c>
      <c r="H464" s="44">
        <v>-33.589251193603033</v>
      </c>
      <c r="I464" s="44">
        <v>-33.589251193603033</v>
      </c>
      <c r="J464" s="44" t="s">
        <v>89</v>
      </c>
      <c r="K464" s="44">
        <v>2.029999971389771</v>
      </c>
      <c r="L464" s="44">
        <v>2.1800000000000002</v>
      </c>
      <c r="M464" s="44">
        <v>5.2100000381469727</v>
      </c>
      <c r="N464" s="44">
        <v>6.0999999046325684</v>
      </c>
      <c r="O464" s="44">
        <v>3.4300000667572021</v>
      </c>
      <c r="P464" s="44">
        <v>3.4600000381469731</v>
      </c>
      <c r="Q464" s="43">
        <v>5.85</v>
      </c>
      <c r="R464" s="43">
        <v>5.67</v>
      </c>
      <c r="S464" s="43">
        <v>5.68</v>
      </c>
      <c r="T464" s="43">
        <v>5.35</v>
      </c>
      <c r="U464" s="43">
        <v>4.6500000000000004</v>
      </c>
      <c r="V464" s="43">
        <v>4.72</v>
      </c>
      <c r="W464" s="43">
        <v>4.83</v>
      </c>
      <c r="X464" s="43">
        <v>4.8899999999999997</v>
      </c>
      <c r="Y464" s="43">
        <v>4.8</v>
      </c>
      <c r="Z464" s="43">
        <v>4.88</v>
      </c>
      <c r="AA464" s="43">
        <v>4.8600000000000003</v>
      </c>
      <c r="AB464" s="43">
        <v>4.84</v>
      </c>
      <c r="AC464" s="43">
        <v>4.6500000000000004</v>
      </c>
      <c r="AD464" s="43">
        <v>4.4800000000000004</v>
      </c>
      <c r="AE464" s="43">
        <v>4.25</v>
      </c>
      <c r="AF464" s="43">
        <v>4.38</v>
      </c>
      <c r="AG464" s="43">
        <v>4.33</v>
      </c>
      <c r="AH464" s="43">
        <v>4.3499999999999996</v>
      </c>
      <c r="AI464" s="43">
        <v>4.3899999999999997</v>
      </c>
      <c r="AJ464" s="43">
        <v>4.3</v>
      </c>
      <c r="AK464" s="43">
        <v>4.24</v>
      </c>
      <c r="AL464" s="43">
        <v>4.2699999999999996</v>
      </c>
      <c r="AM464" s="43">
        <v>4.29</v>
      </c>
      <c r="AN464" s="43">
        <v>4.03</v>
      </c>
      <c r="AO464" s="43">
        <v>3.79</v>
      </c>
      <c r="AP464" s="43">
        <v>3.75</v>
      </c>
      <c r="AQ464" s="43">
        <v>3.75</v>
      </c>
      <c r="AR464" s="43">
        <v>-1.73</v>
      </c>
      <c r="AS464" s="43">
        <v>6.33</v>
      </c>
      <c r="AT464" s="43">
        <v>1.1499999999999999</v>
      </c>
      <c r="AU464" s="43">
        <v>-13.92</v>
      </c>
      <c r="AV464" s="43">
        <v>-13.44</v>
      </c>
      <c r="AW464" s="43">
        <v>-16.47</v>
      </c>
      <c r="AX464" s="43">
        <v>-12.86</v>
      </c>
      <c r="AY464" s="43">
        <v>-9.2100000000000009</v>
      </c>
      <c r="AZ464" s="43">
        <v>-13.53</v>
      </c>
      <c r="BA464" s="43">
        <v>-9.2100000000000009</v>
      </c>
      <c r="BB464" s="43">
        <v>-10.84</v>
      </c>
      <c r="BC464" s="43">
        <v>-12.09</v>
      </c>
      <c r="BD464" s="43">
        <v>-14.03</v>
      </c>
      <c r="BE464" s="43">
        <v>-19.48</v>
      </c>
      <c r="BF464" s="43">
        <v>-20.54</v>
      </c>
      <c r="BG464" s="43">
        <v>-18.329999999999998</v>
      </c>
      <c r="BH464" s="43">
        <v>-20.350000000000001</v>
      </c>
      <c r="BI464" s="43">
        <v>-18.34</v>
      </c>
      <c r="BJ464" s="43">
        <v>-19.190000000000001</v>
      </c>
      <c r="BK464" s="43">
        <v>-19.559999999999999</v>
      </c>
      <c r="BL464" s="43">
        <v>-20.149999999999999</v>
      </c>
      <c r="BM464" s="43">
        <v>-19.579999999999998</v>
      </c>
      <c r="BN464" s="43">
        <v>-24.28</v>
      </c>
      <c r="BO464" s="43">
        <v>-28.5</v>
      </c>
      <c r="BP464" s="43">
        <v>-28.5</v>
      </c>
      <c r="BQ464" s="43">
        <v>-30.71</v>
      </c>
      <c r="BR464" s="43">
        <v>-33.4</v>
      </c>
      <c r="BS464" s="43">
        <v>4.2699999999999996</v>
      </c>
      <c r="BT464" s="47">
        <v>314940855.30595779</v>
      </c>
      <c r="BU464" s="47">
        <v>193963100</v>
      </c>
      <c r="BV464" s="47">
        <v>16343688</v>
      </c>
      <c r="BW464" s="49">
        <v>4.4856460793916281E-3</v>
      </c>
    </row>
    <row r="465" spans="1:75" s="21" customFormat="1" x14ac:dyDescent="0.25">
      <c r="A465" s="43" t="s">
        <v>476</v>
      </c>
      <c r="B465" s="43" t="s">
        <v>106</v>
      </c>
      <c r="C465" s="43" t="s">
        <v>87</v>
      </c>
      <c r="D465" s="43" t="s">
        <v>122</v>
      </c>
      <c r="E465" s="43" t="s">
        <v>474</v>
      </c>
      <c r="F465" s="43" t="s">
        <v>88</v>
      </c>
      <c r="G465" s="44">
        <v>174.39024629584389</v>
      </c>
      <c r="H465" s="44">
        <v>-30.222219891018341</v>
      </c>
      <c r="I465" s="44">
        <v>-30.222219891018341</v>
      </c>
      <c r="J465" s="44" t="s">
        <v>89</v>
      </c>
      <c r="K465" s="44">
        <v>0.81999999284744263</v>
      </c>
      <c r="L465" s="44">
        <v>0.88</v>
      </c>
      <c r="M465" s="44">
        <v>2.25</v>
      </c>
      <c r="N465" s="44">
        <v>2.5</v>
      </c>
      <c r="O465" s="44">
        <v>1.3400000333786011</v>
      </c>
      <c r="P465" s="44">
        <v>1.570000052452087</v>
      </c>
      <c r="Q465" s="43">
        <v>2.5</v>
      </c>
      <c r="R465" s="43">
        <v>2.4</v>
      </c>
      <c r="S465" s="43">
        <v>2.35</v>
      </c>
      <c r="T465" s="43">
        <v>1.85</v>
      </c>
      <c r="U465" s="43">
        <v>1.81</v>
      </c>
      <c r="V465" s="43">
        <v>1.83</v>
      </c>
      <c r="W465" s="43">
        <v>1.82</v>
      </c>
      <c r="X465" s="43">
        <v>1.77</v>
      </c>
      <c r="Y465" s="43">
        <v>1.75</v>
      </c>
      <c r="Z465" s="43">
        <v>1.72</v>
      </c>
      <c r="AA465" s="43">
        <v>1.55</v>
      </c>
      <c r="AB465" s="43">
        <v>1.54</v>
      </c>
      <c r="AC465" s="43">
        <v>1.53</v>
      </c>
      <c r="AD465" s="43">
        <v>1.54</v>
      </c>
      <c r="AE465" s="43">
        <v>1.55</v>
      </c>
      <c r="AF465" s="43">
        <v>1.51</v>
      </c>
      <c r="AG465" s="43">
        <v>1.51</v>
      </c>
      <c r="AH465" s="43">
        <v>1.47</v>
      </c>
      <c r="AI465" s="43">
        <v>1.42</v>
      </c>
      <c r="AJ465" s="43">
        <v>1.42</v>
      </c>
      <c r="AK465" s="43">
        <v>1.48</v>
      </c>
      <c r="AL465" s="43">
        <v>1.5</v>
      </c>
      <c r="AM465" s="43">
        <v>1.48</v>
      </c>
      <c r="AN465" s="43">
        <v>1.45</v>
      </c>
      <c r="AO465" s="43">
        <v>1.48</v>
      </c>
      <c r="AP465" s="43">
        <v>1.64</v>
      </c>
      <c r="AQ465" s="43">
        <v>1.63</v>
      </c>
      <c r="AR465" s="43">
        <v>-4.8899999999999997</v>
      </c>
      <c r="AS465" s="43">
        <v>0.89</v>
      </c>
      <c r="AT465" s="43">
        <v>-18.68</v>
      </c>
      <c r="AU465" s="43">
        <v>-23.11</v>
      </c>
      <c r="AV465" s="43">
        <v>-22.55</v>
      </c>
      <c r="AW465" s="43">
        <v>-23.86</v>
      </c>
      <c r="AX465" s="43">
        <v>-24</v>
      </c>
      <c r="AY465" s="43">
        <v>-23.56</v>
      </c>
      <c r="AZ465" s="43">
        <v>-24.44</v>
      </c>
      <c r="BA465" s="43">
        <v>-33.65</v>
      </c>
      <c r="BB465" s="43">
        <v>-31.78</v>
      </c>
      <c r="BC465" s="43">
        <v>-33.01</v>
      </c>
      <c r="BD465" s="43">
        <v>-36</v>
      </c>
      <c r="BE465" s="43">
        <v>-33.33</v>
      </c>
      <c r="BF465" s="43">
        <v>-33.17</v>
      </c>
      <c r="BG465" s="43">
        <v>-34.22</v>
      </c>
      <c r="BH465" s="43">
        <v>-35.11</v>
      </c>
      <c r="BI465" s="43">
        <v>-36.89</v>
      </c>
      <c r="BJ465" s="43">
        <v>-39.92</v>
      </c>
      <c r="BK465" s="43">
        <v>-38.67</v>
      </c>
      <c r="BL465" s="43">
        <v>-34.659999999999997</v>
      </c>
      <c r="BM465" s="43">
        <v>-34.67</v>
      </c>
      <c r="BN465" s="43">
        <v>-36.44</v>
      </c>
      <c r="BO465" s="43">
        <v>-35.78</v>
      </c>
      <c r="BP465" s="43">
        <v>-35.78</v>
      </c>
      <c r="BQ465" s="43">
        <v>-29.06</v>
      </c>
      <c r="BR465" s="43">
        <v>-31.56</v>
      </c>
      <c r="BS465" s="43">
        <v>1.66</v>
      </c>
      <c r="BT465" s="47">
        <v>163324800</v>
      </c>
      <c r="BU465" s="47">
        <v>112349700</v>
      </c>
      <c r="BV465" s="47">
        <v>3938856</v>
      </c>
      <c r="BW465" s="49">
        <v>4.5287261072758178E-3</v>
      </c>
    </row>
    <row r="466" spans="1:75" s="21" customFormat="1" x14ac:dyDescent="0.25">
      <c r="A466" s="43" t="s">
        <v>476</v>
      </c>
      <c r="B466" s="43" t="s">
        <v>106</v>
      </c>
      <c r="C466" s="43" t="s">
        <v>87</v>
      </c>
      <c r="D466" s="43" t="s">
        <v>122</v>
      </c>
      <c r="E466" s="43" t="s">
        <v>478</v>
      </c>
      <c r="F466" s="43" t="s">
        <v>88</v>
      </c>
      <c r="G466" s="44">
        <v>28.289478431117889</v>
      </c>
      <c r="H466" s="44">
        <v>-21.538464924287432</v>
      </c>
      <c r="I466" s="44">
        <v>-21.538464924287432</v>
      </c>
      <c r="J466" s="44" t="s">
        <v>89</v>
      </c>
      <c r="K466" s="44">
        <v>1.5199999809265139</v>
      </c>
      <c r="L466" s="44">
        <v>1.52</v>
      </c>
      <c r="M466" s="44">
        <v>1.950000047683716</v>
      </c>
      <c r="N466" s="44">
        <v>2.279999971389771</v>
      </c>
      <c r="O466" s="44">
        <v>1.5</v>
      </c>
      <c r="P466" s="44">
        <v>1.529999971389771</v>
      </c>
      <c r="Q466" s="43">
        <v>1.96</v>
      </c>
      <c r="R466" s="43">
        <v>1.8</v>
      </c>
      <c r="S466" s="43">
        <v>2.2799999999999998</v>
      </c>
      <c r="T466" s="43">
        <v>1.86</v>
      </c>
      <c r="U466" s="43">
        <v>1.83</v>
      </c>
      <c r="V466" s="43">
        <v>1.73</v>
      </c>
      <c r="W466" s="43">
        <v>1.65</v>
      </c>
      <c r="X466" s="43">
        <v>1.68</v>
      </c>
      <c r="Y466" s="43">
        <v>1.66</v>
      </c>
      <c r="Z466" s="43">
        <v>1.65</v>
      </c>
      <c r="AA466" s="43">
        <v>1.67</v>
      </c>
      <c r="AB466" s="43">
        <v>1.73</v>
      </c>
      <c r="AC466" s="43">
        <v>1.66</v>
      </c>
      <c r="AD466" s="43">
        <v>1.68</v>
      </c>
      <c r="AE466" s="43">
        <v>1.63</v>
      </c>
      <c r="AF466" s="43">
        <v>1.67</v>
      </c>
      <c r="AG466" s="43">
        <v>1.7</v>
      </c>
      <c r="AH466" s="43">
        <v>1.68</v>
      </c>
      <c r="AI466" s="43">
        <v>1.68</v>
      </c>
      <c r="AJ466" s="43">
        <v>1.67</v>
      </c>
      <c r="AK466" s="43">
        <v>1.7</v>
      </c>
      <c r="AL466" s="43">
        <v>1.72</v>
      </c>
      <c r="AM466" s="43">
        <v>1.71</v>
      </c>
      <c r="AN466" s="43">
        <v>1.66</v>
      </c>
      <c r="AO466" s="43">
        <v>1.69</v>
      </c>
      <c r="AP466" s="43">
        <v>1.79</v>
      </c>
      <c r="AQ466" s="43">
        <v>1.78</v>
      </c>
      <c r="AR466" s="43">
        <v>-9.23</v>
      </c>
      <c r="AS466" s="43">
        <v>-10.5</v>
      </c>
      <c r="AT466" s="43">
        <v>-5.9</v>
      </c>
      <c r="AU466" s="43">
        <v>-6.66</v>
      </c>
      <c r="AV466" s="43">
        <v>-11.79</v>
      </c>
      <c r="AW466" s="43">
        <v>-16.670000000000002</v>
      </c>
      <c r="AX466" s="43">
        <v>-16.41</v>
      </c>
      <c r="AY466" s="43">
        <v>-15.38</v>
      </c>
      <c r="AZ466" s="43">
        <v>-17.440000000000001</v>
      </c>
      <c r="BA466" s="43">
        <v>-15.88</v>
      </c>
      <c r="BB466" s="43">
        <v>-14.42</v>
      </c>
      <c r="BC466" s="43">
        <v>-16.149999999999999</v>
      </c>
      <c r="BD466" s="43">
        <v>-15.38</v>
      </c>
      <c r="BE466" s="43">
        <v>-16.78</v>
      </c>
      <c r="BF466" s="43">
        <v>-16.829999999999998</v>
      </c>
      <c r="BG466" s="43">
        <v>-14.36</v>
      </c>
      <c r="BH466" s="43">
        <v>-14.35</v>
      </c>
      <c r="BI466" s="43">
        <v>-13.85</v>
      </c>
      <c r="BJ466" s="43">
        <v>-15.13</v>
      </c>
      <c r="BK466" s="43">
        <v>-15.44</v>
      </c>
      <c r="BL466" s="43">
        <v>-13.08</v>
      </c>
      <c r="BM466" s="43">
        <v>-12.56</v>
      </c>
      <c r="BN466" s="43">
        <v>-15.38</v>
      </c>
      <c r="BO466" s="43">
        <v>-15.9</v>
      </c>
      <c r="BP466" s="43">
        <v>-13.33</v>
      </c>
      <c r="BQ466" s="43">
        <v>-9.2799999999999994</v>
      </c>
      <c r="BR466" s="43">
        <v>-16.920000000000002</v>
      </c>
      <c r="BS466" s="43">
        <v>1.57</v>
      </c>
      <c r="BT466" s="47">
        <v>141548163.46130371</v>
      </c>
      <c r="BU466" s="47">
        <v>17902700</v>
      </c>
      <c r="BV466" s="47">
        <v>3938856</v>
      </c>
      <c r="BW466" s="49">
        <v>4.5287261072758178E-3</v>
      </c>
    </row>
    <row r="467" spans="1:75" s="21" customFormat="1" x14ac:dyDescent="0.25">
      <c r="A467" s="43" t="s">
        <v>457</v>
      </c>
      <c r="B467" s="43" t="s">
        <v>134</v>
      </c>
      <c r="C467" s="43" t="s">
        <v>87</v>
      </c>
      <c r="D467" s="43" t="s">
        <v>109</v>
      </c>
      <c r="E467" s="43" t="s">
        <v>478</v>
      </c>
      <c r="F467" s="43" t="s">
        <v>88</v>
      </c>
      <c r="G467" s="44">
        <v>50.966188443517083</v>
      </c>
      <c r="H467" s="44">
        <v>-5.5999984741210938</v>
      </c>
      <c r="I467" s="44">
        <v>-5.5999984741210938</v>
      </c>
      <c r="J467" s="44" t="s">
        <v>89</v>
      </c>
      <c r="K467" s="44">
        <v>8.2799997329711914</v>
      </c>
      <c r="L467" s="44">
        <v>9.1999999999999993</v>
      </c>
      <c r="M467" s="44">
        <v>12.5</v>
      </c>
      <c r="N467" s="44">
        <v>14.5</v>
      </c>
      <c r="O467" s="44">
        <v>9.3000001907348633</v>
      </c>
      <c r="P467" s="44">
        <v>11.80000019073486</v>
      </c>
      <c r="Q467" s="43">
        <v>12.4</v>
      </c>
      <c r="R467" s="43">
        <v>12.85</v>
      </c>
      <c r="S467" s="43">
        <v>12.43</v>
      </c>
      <c r="T467" s="43">
        <v>11.9</v>
      </c>
      <c r="U467" s="43">
        <v>11.8</v>
      </c>
      <c r="V467" s="43">
        <v>11.68</v>
      </c>
      <c r="W467" s="43">
        <v>10.64</v>
      </c>
      <c r="X467" s="43">
        <v>11</v>
      </c>
      <c r="Y467" s="43">
        <v>11.25</v>
      </c>
      <c r="Z467" s="43">
        <v>10.7</v>
      </c>
      <c r="AA467" s="43">
        <v>10.56</v>
      </c>
      <c r="AB467" s="43">
        <v>10.210000000000001</v>
      </c>
      <c r="AC467" s="43">
        <v>9.84</v>
      </c>
      <c r="AD467" s="43">
        <v>9.9</v>
      </c>
      <c r="AE467" s="43">
        <v>11.7</v>
      </c>
      <c r="AF467" s="43">
        <v>13.15</v>
      </c>
      <c r="AG467" s="43">
        <v>12.45</v>
      </c>
      <c r="AH467" s="43">
        <v>11.85</v>
      </c>
      <c r="AI467" s="43">
        <v>11.82</v>
      </c>
      <c r="AJ467" s="43">
        <v>12.31</v>
      </c>
      <c r="AK467" s="43">
        <v>12.09</v>
      </c>
      <c r="AL467" s="43">
        <v>11.59</v>
      </c>
      <c r="AM467" s="43">
        <v>11.37</v>
      </c>
      <c r="AN467" s="43">
        <v>10.93</v>
      </c>
      <c r="AO467" s="43">
        <v>11.5</v>
      </c>
      <c r="AP467" s="43">
        <v>12.4</v>
      </c>
      <c r="AQ467" s="43">
        <v>11.89</v>
      </c>
      <c r="AR467" s="43">
        <v>-9.2799999999999994</v>
      </c>
      <c r="AS467" s="43">
        <v>2.8</v>
      </c>
      <c r="AT467" s="43">
        <v>-6.64</v>
      </c>
      <c r="AU467" s="43">
        <v>-14</v>
      </c>
      <c r="AV467" s="43">
        <v>-6.96</v>
      </c>
      <c r="AW467" s="43">
        <v>-16.079999999999998</v>
      </c>
      <c r="AX467" s="43">
        <v>-17.920000000000002</v>
      </c>
      <c r="AY467" s="43">
        <v>-14.08</v>
      </c>
      <c r="AZ467" s="43">
        <v>-17.12</v>
      </c>
      <c r="BA467" s="43">
        <v>-17.88</v>
      </c>
      <c r="BB467" s="43">
        <v>-20</v>
      </c>
      <c r="BC467" s="43">
        <v>-24.88</v>
      </c>
      <c r="BD467" s="43">
        <v>-21.68</v>
      </c>
      <c r="BE467" s="43">
        <v>-22</v>
      </c>
      <c r="BF467" s="43">
        <v>-6.98</v>
      </c>
      <c r="BG467" s="43">
        <v>-0.8</v>
      </c>
      <c r="BH467" s="43">
        <v>-9.76</v>
      </c>
      <c r="BI467" s="43">
        <v>-5.84</v>
      </c>
      <c r="BJ467" s="43">
        <v>-11.39</v>
      </c>
      <c r="BK467" s="43">
        <v>-5.68</v>
      </c>
      <c r="BL467" s="43">
        <v>-9.1199999999999992</v>
      </c>
      <c r="BM467" s="43">
        <v>-12.76</v>
      </c>
      <c r="BN467" s="43">
        <v>-14</v>
      </c>
      <c r="BO467" s="43">
        <v>-13.36</v>
      </c>
      <c r="BP467" s="43">
        <v>-8.4</v>
      </c>
      <c r="BQ467" s="43">
        <v>-8.1999999999999993</v>
      </c>
      <c r="BR467" s="43">
        <v>-6.24</v>
      </c>
      <c r="BS467" s="43">
        <v>9.8800000000000008</v>
      </c>
      <c r="BT467" s="47">
        <v>146005000</v>
      </c>
      <c r="BU467" s="47">
        <v>128109900</v>
      </c>
      <c r="BV467" s="47">
        <v>5042100</v>
      </c>
      <c r="BW467" s="49">
        <v>0.157114892604272</v>
      </c>
    </row>
    <row r="468" spans="1:75" s="21" customFormat="1" x14ac:dyDescent="0.25">
      <c r="A468" s="43" t="s">
        <v>442</v>
      </c>
      <c r="B468" s="43" t="s">
        <v>76</v>
      </c>
      <c r="C468" s="43" t="s">
        <v>87</v>
      </c>
      <c r="D468" s="43" t="s">
        <v>109</v>
      </c>
      <c r="E468" s="43" t="s">
        <v>480</v>
      </c>
      <c r="F468" s="43" t="s">
        <v>88</v>
      </c>
      <c r="G468" s="44">
        <v>45.871558228322527</v>
      </c>
      <c r="H468" s="44">
        <v>-6.2893095435581357</v>
      </c>
      <c r="I468" s="44">
        <v>-6.2893095435581357</v>
      </c>
      <c r="J468" s="44" t="s">
        <v>89</v>
      </c>
      <c r="K468" s="44">
        <v>2.1800000667572021</v>
      </c>
      <c r="L468" s="44">
        <v>2.62</v>
      </c>
      <c r="M468" s="44">
        <v>3.1800000667572021</v>
      </c>
      <c r="N468" s="44">
        <v>3.720000028610229</v>
      </c>
      <c r="O468" s="44">
        <v>2.6800000667572021</v>
      </c>
      <c r="P468" s="44">
        <v>2.9800000190734859</v>
      </c>
      <c r="Q468" s="43">
        <v>3.64</v>
      </c>
      <c r="R468" s="43">
        <v>3.02</v>
      </c>
      <c r="S468" s="43">
        <v>3.15</v>
      </c>
      <c r="T468" s="43">
        <v>3.08</v>
      </c>
      <c r="U468" s="43">
        <v>3.25</v>
      </c>
      <c r="V468" s="43">
        <v>3.2</v>
      </c>
      <c r="W468" s="43">
        <v>3.48</v>
      </c>
      <c r="X468" s="43">
        <v>3.56</v>
      </c>
      <c r="Y468" s="43">
        <v>3.72</v>
      </c>
      <c r="Z468" s="43">
        <v>3.66</v>
      </c>
      <c r="AA468" s="43">
        <v>3.48</v>
      </c>
      <c r="AB468" s="43">
        <v>3.4</v>
      </c>
      <c r="AC468" s="43">
        <v>3.34</v>
      </c>
      <c r="AD468" s="43">
        <v>3.21</v>
      </c>
      <c r="AE468" s="43">
        <v>3.19</v>
      </c>
      <c r="AF468" s="43">
        <v>3.27</v>
      </c>
      <c r="AG468" s="43">
        <v>3.21</v>
      </c>
      <c r="AH468" s="43">
        <v>3.15</v>
      </c>
      <c r="AI468" s="43">
        <v>3.13</v>
      </c>
      <c r="AJ468" s="43">
        <v>3.14</v>
      </c>
      <c r="AK468" s="43">
        <v>3.19</v>
      </c>
      <c r="AL468" s="43">
        <v>3.1</v>
      </c>
      <c r="AM468" s="43">
        <v>3.12</v>
      </c>
      <c r="AN468" s="43">
        <v>3.1</v>
      </c>
      <c r="AO468" s="43">
        <v>3.09</v>
      </c>
      <c r="AP468" s="43">
        <v>2.99</v>
      </c>
      <c r="AQ468" s="43">
        <v>3.04</v>
      </c>
      <c r="AR468" s="43">
        <v>-6.92</v>
      </c>
      <c r="AS468" s="43">
        <v>-12.2</v>
      </c>
      <c r="AT468" s="43">
        <v>-8.84</v>
      </c>
      <c r="AU468" s="43">
        <v>-4.09</v>
      </c>
      <c r="AV468" s="43">
        <v>-8.25</v>
      </c>
      <c r="AW468" s="43">
        <v>-3.14</v>
      </c>
      <c r="AX468" s="43">
        <v>4.0199999999999996</v>
      </c>
      <c r="AY468" s="43">
        <v>7.86</v>
      </c>
      <c r="AZ468" s="43">
        <v>15.09</v>
      </c>
      <c r="BA468" s="43">
        <v>5.35</v>
      </c>
      <c r="BB468" s="43">
        <v>2.83</v>
      </c>
      <c r="BC468" s="43">
        <v>3.14</v>
      </c>
      <c r="BD468" s="43">
        <v>0</v>
      </c>
      <c r="BE468" s="43">
        <v>-3.47</v>
      </c>
      <c r="BF468" s="43">
        <v>-1.26</v>
      </c>
      <c r="BG468" s="43">
        <v>-0.31</v>
      </c>
      <c r="BH468" s="43">
        <v>-1.37</v>
      </c>
      <c r="BI468" s="43">
        <v>-5.35</v>
      </c>
      <c r="BJ468" s="43">
        <v>-5.97</v>
      </c>
      <c r="BK468" s="43">
        <v>-3.77</v>
      </c>
      <c r="BL468" s="43">
        <v>-2.82</v>
      </c>
      <c r="BM468" s="43">
        <v>-4.4000000000000004</v>
      </c>
      <c r="BN468" s="43">
        <v>-3.3</v>
      </c>
      <c r="BO468" s="43">
        <v>-5.97</v>
      </c>
      <c r="BP468" s="43">
        <v>-5.97</v>
      </c>
      <c r="BQ468" s="43">
        <v>-6.73</v>
      </c>
      <c r="BR468" s="43">
        <v>-6.6</v>
      </c>
      <c r="BS468" s="43">
        <v>2.87</v>
      </c>
      <c r="BT468" s="47">
        <v>76794775.612139702</v>
      </c>
      <c r="BU468" s="47">
        <v>165484500</v>
      </c>
      <c r="BV468" s="47">
        <v>18515691</v>
      </c>
      <c r="BW468" s="49">
        <v>1.211648001686785E-2</v>
      </c>
    </row>
    <row r="469" spans="1:75" s="21" customFormat="1" x14ac:dyDescent="0.25">
      <c r="A469" s="43" t="s">
        <v>395</v>
      </c>
      <c r="B469" s="43" t="s">
        <v>106</v>
      </c>
      <c r="C469" s="43" t="s">
        <v>396</v>
      </c>
      <c r="D469" s="43" t="s">
        <v>98</v>
      </c>
      <c r="E469" s="43" t="s">
        <v>480</v>
      </c>
      <c r="F469" s="43" t="s">
        <v>88</v>
      </c>
      <c r="G469" s="44">
        <v>47.272724514165262</v>
      </c>
      <c r="H469" s="44">
        <v>-8.3333327201168252</v>
      </c>
      <c r="I469" s="44">
        <v>-8.3333327201168252</v>
      </c>
      <c r="J469" s="44" t="s">
        <v>89</v>
      </c>
      <c r="K469" s="44">
        <v>4.4000000953674316</v>
      </c>
      <c r="L469" s="44">
        <v>4.49</v>
      </c>
      <c r="M469" s="44">
        <v>6.4800000190734863</v>
      </c>
      <c r="N469" s="44">
        <v>7.0999999046325684</v>
      </c>
      <c r="O469" s="44">
        <v>5.5100002288818359</v>
      </c>
      <c r="P469" s="44">
        <v>5.940000057220459</v>
      </c>
      <c r="Q469" s="43">
        <v>6.5</v>
      </c>
      <c r="R469" s="43">
        <v>6.36</v>
      </c>
      <c r="S469" s="43">
        <v>6.12</v>
      </c>
      <c r="T469" s="43">
        <v>6.17</v>
      </c>
      <c r="U469" s="43">
        <v>7.1</v>
      </c>
      <c r="V469" s="43">
        <v>6.26</v>
      </c>
      <c r="W469" s="43">
        <v>6.4</v>
      </c>
      <c r="X469" s="43">
        <v>6.27</v>
      </c>
      <c r="Y469" s="43">
        <v>6.2</v>
      </c>
      <c r="Z469" s="43">
        <v>6.1</v>
      </c>
      <c r="AA469" s="43">
        <v>6.05</v>
      </c>
      <c r="AB469" s="43">
        <v>6.05</v>
      </c>
      <c r="AC469" s="43">
        <v>5.89</v>
      </c>
      <c r="AD469" s="43">
        <v>5.72</v>
      </c>
      <c r="AE469" s="43">
        <v>5.7</v>
      </c>
      <c r="AF469" s="43">
        <v>5.75</v>
      </c>
      <c r="AG469" s="43">
        <v>5.68</v>
      </c>
      <c r="AH469" s="43">
        <v>5.68</v>
      </c>
      <c r="AI469" s="43">
        <v>5.75</v>
      </c>
      <c r="AJ469" s="43">
        <v>5.79</v>
      </c>
      <c r="AK469" s="43">
        <v>5.84</v>
      </c>
      <c r="AL469" s="43">
        <v>5.78</v>
      </c>
      <c r="AM469" s="43">
        <v>5.82</v>
      </c>
      <c r="AN469" s="43">
        <v>5.86</v>
      </c>
      <c r="AO469" s="43">
        <v>5.99</v>
      </c>
      <c r="AP469" s="43">
        <v>6</v>
      </c>
      <c r="AQ469" s="43">
        <v>6.45</v>
      </c>
      <c r="AR469" s="43">
        <v>-6.85</v>
      </c>
      <c r="AS469" s="43">
        <v>-7.41</v>
      </c>
      <c r="AT469" s="43">
        <v>-7.41</v>
      </c>
      <c r="AU469" s="43">
        <v>-6.33</v>
      </c>
      <c r="AV469" s="43">
        <v>-3.24</v>
      </c>
      <c r="AW469" s="43">
        <v>-8.18</v>
      </c>
      <c r="AX469" s="43">
        <v>-4.17</v>
      </c>
      <c r="AY469" s="43">
        <v>-5.4</v>
      </c>
      <c r="AZ469" s="43">
        <v>-7.41</v>
      </c>
      <c r="BA469" s="43">
        <v>-10.19</v>
      </c>
      <c r="BB469" s="43">
        <v>-6.64</v>
      </c>
      <c r="BC469" s="43">
        <v>-10.029999999999999</v>
      </c>
      <c r="BD469" s="43">
        <v>-13.73</v>
      </c>
      <c r="BE469" s="43">
        <v>-12.31</v>
      </c>
      <c r="BF469" s="43">
        <v>-12.04</v>
      </c>
      <c r="BG469" s="43">
        <v>-12.35</v>
      </c>
      <c r="BH469" s="43">
        <v>-13.27</v>
      </c>
      <c r="BI469" s="43">
        <v>-14.35</v>
      </c>
      <c r="BJ469" s="43">
        <v>-13.73</v>
      </c>
      <c r="BK469" s="43">
        <v>-10.8</v>
      </c>
      <c r="BL469" s="43">
        <v>-13.58</v>
      </c>
      <c r="BM469" s="43">
        <v>-11.27</v>
      </c>
      <c r="BN469" s="43">
        <v>-10.8</v>
      </c>
      <c r="BO469" s="43">
        <v>-12.65</v>
      </c>
      <c r="BP469" s="43">
        <v>-8.9499999999999993</v>
      </c>
      <c r="BQ469" s="43">
        <v>-7.87</v>
      </c>
      <c r="BR469" s="43">
        <v>-7.4</v>
      </c>
      <c r="BS469" s="43">
        <v>5.72</v>
      </c>
      <c r="BT469" s="47">
        <v>272662200.80256462</v>
      </c>
      <c r="BU469" s="47">
        <v>3819300</v>
      </c>
      <c r="BV469" s="47">
        <v>33766957</v>
      </c>
      <c r="BW469" s="49">
        <v>2.6715466247076989E-4</v>
      </c>
    </row>
    <row r="470" spans="1:75" s="21" customFormat="1" x14ac:dyDescent="0.25">
      <c r="A470" s="43" t="s">
        <v>450</v>
      </c>
      <c r="B470" s="43" t="s">
        <v>118</v>
      </c>
      <c r="C470" s="43" t="s">
        <v>87</v>
      </c>
      <c r="D470" s="43" t="s">
        <v>98</v>
      </c>
      <c r="E470" s="43" t="s">
        <v>480</v>
      </c>
      <c r="F470" s="43" t="s">
        <v>88</v>
      </c>
      <c r="G470" s="44">
        <v>63.928579669826021</v>
      </c>
      <c r="H470" s="44">
        <v>-11.54684514573556</v>
      </c>
      <c r="I470" s="44">
        <v>-11.54684514573556</v>
      </c>
      <c r="J470" s="44" t="s">
        <v>89</v>
      </c>
      <c r="K470" s="44">
        <v>2.7999999523162842</v>
      </c>
      <c r="L470" s="44">
        <v>3.4</v>
      </c>
      <c r="M470" s="44">
        <v>4.5900001525878906</v>
      </c>
      <c r="N470" s="44">
        <v>4.8499999046325684</v>
      </c>
      <c r="O470" s="44">
        <v>3.7300000190734859</v>
      </c>
      <c r="P470" s="44">
        <v>4.059999942779541</v>
      </c>
      <c r="Q470" s="43">
        <v>4.8499999999999996</v>
      </c>
      <c r="R470" s="43">
        <v>4.4800000000000004</v>
      </c>
      <c r="S470" s="43">
        <v>4.3899999999999997</v>
      </c>
      <c r="T470" s="43">
        <v>4.66</v>
      </c>
      <c r="U470" s="43">
        <v>4.1900000000000004</v>
      </c>
      <c r="V470" s="43">
        <v>4.08</v>
      </c>
      <c r="W470" s="43">
        <v>3.94</v>
      </c>
      <c r="X470" s="43">
        <v>4.03</v>
      </c>
      <c r="Y470" s="43">
        <v>4.2</v>
      </c>
      <c r="Z470" s="43">
        <v>4.3499999999999996</v>
      </c>
      <c r="AA470" s="43">
        <v>4.4000000000000004</v>
      </c>
      <c r="AB470" s="43">
        <v>4.2699999999999996</v>
      </c>
      <c r="AC470" s="43">
        <v>4.1500000000000004</v>
      </c>
      <c r="AD470" s="43">
        <v>4.2300000000000004</v>
      </c>
      <c r="AE470" s="43">
        <v>4.25</v>
      </c>
      <c r="AF470" s="43">
        <v>4.17</v>
      </c>
      <c r="AG470" s="43">
        <v>4.07</v>
      </c>
      <c r="AH470" s="43">
        <v>4.05</v>
      </c>
      <c r="AI470" s="43">
        <v>4.0199999999999996</v>
      </c>
      <c r="AJ470" s="43">
        <v>3.92</v>
      </c>
      <c r="AK470" s="43">
        <v>4.07</v>
      </c>
      <c r="AL470" s="43">
        <v>4.05</v>
      </c>
      <c r="AM470" s="43">
        <v>4.0199999999999996</v>
      </c>
      <c r="AN470" s="43">
        <v>4.2300000000000004</v>
      </c>
      <c r="AO470" s="43">
        <v>4.17</v>
      </c>
      <c r="AP470" s="43">
        <v>4.09</v>
      </c>
      <c r="AQ470" s="43">
        <v>4.1500000000000004</v>
      </c>
      <c r="AR470" s="43">
        <v>-4.9000000000000004</v>
      </c>
      <c r="AS470" s="43">
        <v>-5.88</v>
      </c>
      <c r="AT470" s="43">
        <v>-6.97</v>
      </c>
      <c r="AU470" s="43">
        <v>-11.33</v>
      </c>
      <c r="AV470" s="43">
        <v>-11.22</v>
      </c>
      <c r="AW470" s="43">
        <v>-14.27</v>
      </c>
      <c r="AX470" s="43">
        <v>-15.69</v>
      </c>
      <c r="AY470" s="43">
        <v>-15.58</v>
      </c>
      <c r="AZ470" s="43">
        <v>-10.89</v>
      </c>
      <c r="BA470" s="43">
        <v>-5.66</v>
      </c>
      <c r="BB470" s="43">
        <v>-9.1999999999999993</v>
      </c>
      <c r="BC470" s="43">
        <v>-11.55</v>
      </c>
      <c r="BD470" s="43">
        <v>-10.85</v>
      </c>
      <c r="BE470" s="43">
        <v>-8.7100000000000009</v>
      </c>
      <c r="BF470" s="43">
        <v>-10.46</v>
      </c>
      <c r="BG470" s="43">
        <v>-13.95</v>
      </c>
      <c r="BH470" s="43">
        <v>-12.18</v>
      </c>
      <c r="BI470" s="43">
        <v>-12.64</v>
      </c>
      <c r="BJ470" s="43">
        <v>-16.78</v>
      </c>
      <c r="BK470" s="43">
        <v>-15.03</v>
      </c>
      <c r="BL470" s="43">
        <v>-11.76</v>
      </c>
      <c r="BM470" s="43">
        <v>-14.17</v>
      </c>
      <c r="BN470" s="43">
        <v>-13.36</v>
      </c>
      <c r="BO470" s="43">
        <v>-9.59</v>
      </c>
      <c r="BP470" s="43">
        <v>-11.55</v>
      </c>
      <c r="BQ470" s="43">
        <v>-11.76</v>
      </c>
      <c r="BR470" s="43">
        <v>-11.76</v>
      </c>
      <c r="BS470" s="43">
        <v>3.73</v>
      </c>
      <c r="BT470" s="47">
        <v>76327112.537384033</v>
      </c>
      <c r="BU470" s="47">
        <v>88063600</v>
      </c>
      <c r="BV470" s="47">
        <v>16542688</v>
      </c>
      <c r="BW470" s="49">
        <v>3.2721103124232293E-2</v>
      </c>
    </row>
    <row r="471" spans="1:75" s="21" customFormat="1" x14ac:dyDescent="0.25">
      <c r="A471" s="43" t="s">
        <v>372</v>
      </c>
      <c r="B471" s="43" t="s">
        <v>118</v>
      </c>
      <c r="C471" s="43" t="s">
        <v>87</v>
      </c>
      <c r="D471" s="43" t="s">
        <v>109</v>
      </c>
      <c r="E471" s="43" t="s">
        <v>480</v>
      </c>
      <c r="F471" s="43" t="s">
        <v>88</v>
      </c>
      <c r="G471" s="44">
        <v>79.614318880833011</v>
      </c>
      <c r="H471" s="44">
        <v>-19.478527371805949</v>
      </c>
      <c r="I471" s="44">
        <v>-19.478527371805949</v>
      </c>
      <c r="J471" s="44" t="s">
        <v>89</v>
      </c>
      <c r="K471" s="44">
        <v>7.2600002288818359</v>
      </c>
      <c r="L471" s="44">
        <v>8.15</v>
      </c>
      <c r="M471" s="44">
        <v>13.039999961853029</v>
      </c>
      <c r="N471" s="44">
        <v>14.420000076293951</v>
      </c>
      <c r="O471" s="44">
        <v>10.22000026702881</v>
      </c>
      <c r="P471" s="44">
        <v>10.5</v>
      </c>
      <c r="Q471" s="43">
        <v>13.8</v>
      </c>
      <c r="R471" s="43">
        <v>13.24</v>
      </c>
      <c r="S471" s="43">
        <v>12.3</v>
      </c>
      <c r="T471" s="43">
        <v>12.25</v>
      </c>
      <c r="U471" s="43">
        <v>11.58</v>
      </c>
      <c r="V471" s="43">
        <v>11.17</v>
      </c>
      <c r="W471" s="43">
        <v>11.2</v>
      </c>
      <c r="X471" s="43">
        <v>12.31</v>
      </c>
      <c r="Y471" s="43">
        <v>14.25</v>
      </c>
      <c r="Z471" s="43">
        <v>14.09</v>
      </c>
      <c r="AA471" s="43">
        <v>12.54</v>
      </c>
      <c r="AB471" s="43">
        <v>12.35</v>
      </c>
      <c r="AC471" s="43">
        <v>11.97</v>
      </c>
      <c r="AD471" s="43">
        <v>12.48</v>
      </c>
      <c r="AE471" s="43">
        <v>12.71</v>
      </c>
      <c r="AF471" s="43">
        <v>12.11</v>
      </c>
      <c r="AG471" s="43">
        <v>11.82</v>
      </c>
      <c r="AH471" s="43">
        <v>11.77</v>
      </c>
      <c r="AI471" s="43">
        <v>11.26</v>
      </c>
      <c r="AJ471" s="43">
        <v>11.8</v>
      </c>
      <c r="AK471" s="43">
        <v>11.79</v>
      </c>
      <c r="AL471" s="43">
        <v>11.4</v>
      </c>
      <c r="AM471" s="43">
        <v>11.2</v>
      </c>
      <c r="AN471" s="43">
        <v>11.17</v>
      </c>
      <c r="AO471" s="43">
        <v>10.98</v>
      </c>
      <c r="AP471" s="43">
        <v>10.89</v>
      </c>
      <c r="AQ471" s="43">
        <v>10.75</v>
      </c>
      <c r="AR471" s="43">
        <v>-6.85</v>
      </c>
      <c r="AS471" s="43">
        <v>-0.77</v>
      </c>
      <c r="AT471" s="43">
        <v>-6.6</v>
      </c>
      <c r="AU471" s="43">
        <v>-11.12</v>
      </c>
      <c r="AV471" s="43">
        <v>-14.8</v>
      </c>
      <c r="AW471" s="43">
        <v>-18.940000000000001</v>
      </c>
      <c r="AX471" s="43">
        <v>-15.26</v>
      </c>
      <c r="AY471" s="43">
        <v>-7.13</v>
      </c>
      <c r="AZ471" s="43">
        <v>7.78</v>
      </c>
      <c r="BA471" s="43">
        <v>-5.29</v>
      </c>
      <c r="BB471" s="43">
        <v>-11.04</v>
      </c>
      <c r="BC471" s="43">
        <v>-9.0500000000000007</v>
      </c>
      <c r="BD471" s="43">
        <v>-9.83</v>
      </c>
      <c r="BE471" s="43">
        <v>-5.98</v>
      </c>
      <c r="BF471" s="43">
        <v>-7.13</v>
      </c>
      <c r="BG471" s="43">
        <v>-11.66</v>
      </c>
      <c r="BH471" s="43">
        <v>-9.82</v>
      </c>
      <c r="BI471" s="43">
        <v>-13.73</v>
      </c>
      <c r="BJ471" s="43">
        <v>-16.170000000000002</v>
      </c>
      <c r="BK471" s="43">
        <v>-13.34</v>
      </c>
      <c r="BL471" s="43">
        <v>-13.42</v>
      </c>
      <c r="BM471" s="43">
        <v>-15.49</v>
      </c>
      <c r="BN471" s="43">
        <v>-16.41</v>
      </c>
      <c r="BO471" s="43">
        <v>-16.18</v>
      </c>
      <c r="BP471" s="43">
        <v>-17.77</v>
      </c>
      <c r="BQ471" s="43">
        <v>-17.64</v>
      </c>
      <c r="BR471" s="43">
        <v>-19.48</v>
      </c>
      <c r="BS471" s="43">
        <v>10.220000000000001</v>
      </c>
      <c r="BT471" s="47">
        <v>69088006.197891235</v>
      </c>
      <c r="BU471" s="47">
        <v>24844100</v>
      </c>
      <c r="BV471" s="47">
        <v>2421100</v>
      </c>
      <c r="BW471" s="49">
        <v>4.6179009541117672E-2</v>
      </c>
    </row>
    <row r="472" spans="1:75" s="21" customFormat="1" x14ac:dyDescent="0.25">
      <c r="A472" s="43" t="s">
        <v>481</v>
      </c>
      <c r="B472" s="43" t="s">
        <v>83</v>
      </c>
      <c r="C472" s="43" t="s">
        <v>87</v>
      </c>
      <c r="D472" s="43" t="s">
        <v>98</v>
      </c>
      <c r="E472" s="43" t="s">
        <v>480</v>
      </c>
      <c r="F472" s="43" t="s">
        <v>88</v>
      </c>
      <c r="G472" s="44">
        <v>89.570547436119</v>
      </c>
      <c r="H472" s="44">
        <v>-15.857605927101471</v>
      </c>
      <c r="I472" s="44">
        <v>-15.857605927101471</v>
      </c>
      <c r="J472" s="44" t="s">
        <v>89</v>
      </c>
      <c r="K472" s="44">
        <v>1.629999995231628</v>
      </c>
      <c r="L472" s="44">
        <v>1.69</v>
      </c>
      <c r="M472" s="44">
        <v>3.089999914169312</v>
      </c>
      <c r="N472" s="44">
        <v>4.929999828338623</v>
      </c>
      <c r="O472" s="44">
        <v>2.470000028610229</v>
      </c>
      <c r="P472" s="44">
        <v>2.5999999046325679</v>
      </c>
      <c r="Q472" s="43">
        <v>3.5</v>
      </c>
      <c r="R472" s="43">
        <v>3.8</v>
      </c>
      <c r="S472" s="43">
        <v>4.93</v>
      </c>
      <c r="T472" s="43">
        <v>4.37</v>
      </c>
      <c r="U472" s="43">
        <v>4.1500000000000004</v>
      </c>
      <c r="V472" s="43">
        <v>3.63</v>
      </c>
      <c r="W472" s="43">
        <v>3.76</v>
      </c>
      <c r="X472" s="43">
        <v>3.36</v>
      </c>
      <c r="Y472" s="43">
        <v>3.33</v>
      </c>
      <c r="Z472" s="43">
        <v>3.68</v>
      </c>
      <c r="AA472" s="43">
        <v>3.89</v>
      </c>
      <c r="AB472" s="43">
        <v>3.95</v>
      </c>
      <c r="AC472" s="43">
        <v>3.75</v>
      </c>
      <c r="AD472" s="43">
        <v>3.54</v>
      </c>
      <c r="AE472" s="43">
        <v>3.63</v>
      </c>
      <c r="AF472" s="43">
        <v>3.62</v>
      </c>
      <c r="AG472" s="43">
        <v>3.9</v>
      </c>
      <c r="AH472" s="43">
        <v>3.94</v>
      </c>
      <c r="AI472" s="43">
        <v>3.68</v>
      </c>
      <c r="AJ472" s="43">
        <v>2.87</v>
      </c>
      <c r="AK472" s="43">
        <v>2.69</v>
      </c>
      <c r="AL472" s="43">
        <v>2.75</v>
      </c>
      <c r="AM472" s="43">
        <v>2.68</v>
      </c>
      <c r="AN472" s="43">
        <v>2.68</v>
      </c>
      <c r="AO472" s="43">
        <v>2.63</v>
      </c>
      <c r="AP472" s="43">
        <v>2.57</v>
      </c>
      <c r="AQ472" s="43">
        <v>2.62</v>
      </c>
      <c r="AR472" s="43">
        <v>-2.91</v>
      </c>
      <c r="AS472" s="43">
        <v>22.98</v>
      </c>
      <c r="AT472" s="43">
        <v>34.79</v>
      </c>
      <c r="AU472" s="43">
        <v>15.67</v>
      </c>
      <c r="AV472" s="43">
        <v>16.5</v>
      </c>
      <c r="AW472" s="43">
        <v>10.61</v>
      </c>
      <c r="AX472" s="43">
        <v>8.74</v>
      </c>
      <c r="AY472" s="43">
        <v>3.88</v>
      </c>
      <c r="AZ472" s="43">
        <v>3.24</v>
      </c>
      <c r="BA472" s="43">
        <v>10.84</v>
      </c>
      <c r="BB472" s="43">
        <v>25.08</v>
      </c>
      <c r="BC472" s="43">
        <v>13.88</v>
      </c>
      <c r="BD472" s="43">
        <v>10.029999999999999</v>
      </c>
      <c r="BE472" s="43">
        <v>13.43</v>
      </c>
      <c r="BF472" s="43">
        <v>12.3</v>
      </c>
      <c r="BG472" s="43">
        <v>13.59</v>
      </c>
      <c r="BH472" s="43">
        <v>23.11</v>
      </c>
      <c r="BI472" s="43">
        <v>15.86</v>
      </c>
      <c r="BJ472" s="43">
        <v>-8.74</v>
      </c>
      <c r="BK472" s="43">
        <v>-15.53</v>
      </c>
      <c r="BL472" s="43">
        <v>-12.97</v>
      </c>
      <c r="BM472" s="43">
        <v>-18.12</v>
      </c>
      <c r="BN472" s="43">
        <v>-14.24</v>
      </c>
      <c r="BO472" s="43">
        <v>-16.18</v>
      </c>
      <c r="BP472" s="43">
        <v>-17.8</v>
      </c>
      <c r="BQ472" s="43">
        <v>-18.28</v>
      </c>
      <c r="BR472" s="43">
        <v>-18.12</v>
      </c>
      <c r="BS472" s="43">
        <v>3.09</v>
      </c>
      <c r="BT472" s="47">
        <v>110011412.9442215</v>
      </c>
      <c r="BU472" s="47">
        <v>160000100</v>
      </c>
      <c r="BV472" s="47">
        <v>13862866</v>
      </c>
      <c r="BW472" s="49">
        <v>7.7324559005331221E-3</v>
      </c>
    </row>
    <row r="473" spans="1:75" s="21" customFormat="1" x14ac:dyDescent="0.25">
      <c r="A473" s="43" t="s">
        <v>482</v>
      </c>
      <c r="B473" s="43" t="s">
        <v>96</v>
      </c>
      <c r="C473" s="43" t="s">
        <v>87</v>
      </c>
      <c r="D473" s="43" t="s">
        <v>98</v>
      </c>
      <c r="E473" s="43" t="s">
        <v>480</v>
      </c>
      <c r="F473" s="43" t="s">
        <v>88</v>
      </c>
      <c r="G473" s="44">
        <v>288.23530511735112</v>
      </c>
      <c r="H473" s="44">
        <v>-40.909093645759597</v>
      </c>
      <c r="I473" s="44">
        <v>-40.909093645759597</v>
      </c>
      <c r="J473" s="44" t="s">
        <v>89</v>
      </c>
      <c r="K473" s="44">
        <v>0.50999999046325684</v>
      </c>
      <c r="L473" s="44">
        <v>0.56999999999999995</v>
      </c>
      <c r="M473" s="44">
        <v>1.9800000190734861</v>
      </c>
      <c r="N473" s="44">
        <v>2.3599998950958252</v>
      </c>
      <c r="O473" s="44">
        <v>0.92000001668930054</v>
      </c>
      <c r="P473" s="44">
        <v>1.169999957084656</v>
      </c>
      <c r="Q473" s="43">
        <v>2.02</v>
      </c>
      <c r="R473" s="43">
        <v>1.78</v>
      </c>
      <c r="S473" s="43">
        <v>1.57</v>
      </c>
      <c r="T473" s="43">
        <v>1.53</v>
      </c>
      <c r="U473" s="43">
        <v>1.41</v>
      </c>
      <c r="V473" s="43">
        <v>1.3</v>
      </c>
      <c r="W473" s="43">
        <v>1.27</v>
      </c>
      <c r="X473" s="43">
        <v>1.26</v>
      </c>
      <c r="Y473" s="43">
        <v>1.19</v>
      </c>
      <c r="Z473" s="43">
        <v>1.28</v>
      </c>
      <c r="AA473" s="43">
        <v>1.27</v>
      </c>
      <c r="AB473" s="43">
        <v>1.25</v>
      </c>
      <c r="AC473" s="43">
        <v>1.2</v>
      </c>
      <c r="AD473" s="43">
        <v>1.2</v>
      </c>
      <c r="AE473" s="43">
        <v>1.2</v>
      </c>
      <c r="AF473" s="43">
        <v>1.1100000000000001</v>
      </c>
      <c r="AG473" s="43">
        <v>1.1299999999999999</v>
      </c>
      <c r="AH473" s="43">
        <v>1.07</v>
      </c>
      <c r="AI473" s="43">
        <v>1</v>
      </c>
      <c r="AJ473" s="43">
        <v>1.03</v>
      </c>
      <c r="AK473" s="43">
        <v>1.1499999999999999</v>
      </c>
      <c r="AL473" s="43">
        <v>1.1100000000000001</v>
      </c>
      <c r="AM473" s="43">
        <v>1.1200000000000001</v>
      </c>
      <c r="AN473" s="43">
        <v>1.17</v>
      </c>
      <c r="AO473" s="43">
        <v>1.2</v>
      </c>
      <c r="AP473" s="43">
        <v>1.18</v>
      </c>
      <c r="AQ473" s="43">
        <v>1.18</v>
      </c>
      <c r="AR473" s="43">
        <v>-9.6</v>
      </c>
      <c r="AS473" s="43">
        <v>-16.920000000000002</v>
      </c>
      <c r="AT473" s="43">
        <v>-29.29</v>
      </c>
      <c r="AU473" s="43">
        <v>-30.3</v>
      </c>
      <c r="AV473" s="43">
        <v>-34.85</v>
      </c>
      <c r="AW473" s="43">
        <v>-37.369999999999997</v>
      </c>
      <c r="AX473" s="43">
        <v>-38.89</v>
      </c>
      <c r="AY473" s="43">
        <v>-41.41</v>
      </c>
      <c r="AZ473" s="43">
        <v>-42.42</v>
      </c>
      <c r="BA473" s="43">
        <v>-39.39</v>
      </c>
      <c r="BB473" s="43">
        <v>-38.130000000000003</v>
      </c>
      <c r="BC473" s="43">
        <v>-40.4</v>
      </c>
      <c r="BD473" s="43">
        <v>-40.909999999999997</v>
      </c>
      <c r="BE473" s="43">
        <v>-39.9</v>
      </c>
      <c r="BF473" s="43">
        <v>-45.2</v>
      </c>
      <c r="BG473" s="43">
        <v>-44.7</v>
      </c>
      <c r="BH473" s="43">
        <v>-46.21</v>
      </c>
      <c r="BI473" s="43">
        <v>-49.49</v>
      </c>
      <c r="BJ473" s="43">
        <v>-51.44</v>
      </c>
      <c r="BK473" s="43">
        <v>-48.48</v>
      </c>
      <c r="BL473" s="43">
        <v>-46.21</v>
      </c>
      <c r="BM473" s="43">
        <v>-45.96</v>
      </c>
      <c r="BN473" s="43">
        <v>-43.69</v>
      </c>
      <c r="BO473" s="43">
        <v>-41.41</v>
      </c>
      <c r="BP473" s="43">
        <v>-40.4</v>
      </c>
      <c r="BQ473" s="43">
        <v>-41.92</v>
      </c>
      <c r="BR473" s="43">
        <v>-41.16</v>
      </c>
      <c r="BS473" s="43">
        <v>1.1299999999999999</v>
      </c>
      <c r="BT473" s="47">
        <v>35649702.343416207</v>
      </c>
      <c r="BU473" s="47">
        <v>66880600</v>
      </c>
      <c r="BV473" s="47">
        <v>11126299</v>
      </c>
      <c r="BW473" s="49">
        <v>1.1148271316454831E-2</v>
      </c>
    </row>
    <row r="474" spans="1:75" s="21" customFormat="1" x14ac:dyDescent="0.25">
      <c r="A474" s="43" t="s">
        <v>483</v>
      </c>
      <c r="B474" s="43" t="s">
        <v>111</v>
      </c>
      <c r="C474" s="43" t="s">
        <v>124</v>
      </c>
      <c r="D474" s="43" t="s">
        <v>98</v>
      </c>
      <c r="E474" s="43" t="s">
        <v>484</v>
      </c>
      <c r="F474" s="43" t="s">
        <v>88</v>
      </c>
      <c r="G474" s="44">
        <v>16.99999570846558</v>
      </c>
      <c r="H474" s="44">
        <v>-5.9829004966136923</v>
      </c>
      <c r="I474" s="44">
        <v>-5.9829004966136923</v>
      </c>
      <c r="J474" s="44" t="s">
        <v>89</v>
      </c>
      <c r="K474" s="44">
        <v>1</v>
      </c>
      <c r="L474" s="44">
        <v>1.02</v>
      </c>
      <c r="M474" s="44">
        <v>1.169999957084656</v>
      </c>
      <c r="N474" s="44">
        <v>1.179999947547913</v>
      </c>
      <c r="O474" s="44">
        <v>1.049999952316284</v>
      </c>
      <c r="P474" s="44">
        <v>1.1000000238418579</v>
      </c>
      <c r="Q474" s="43">
        <v>1.18</v>
      </c>
      <c r="R474" s="43">
        <v>1.1299999999999999</v>
      </c>
      <c r="S474" s="43">
        <v>1.1299999999999999</v>
      </c>
      <c r="T474" s="43">
        <v>1.1200000000000001</v>
      </c>
      <c r="U474" s="43">
        <v>1.1100000000000001</v>
      </c>
      <c r="V474" s="43">
        <v>1.1000000000000001</v>
      </c>
      <c r="W474" s="43">
        <v>1.1000000000000001</v>
      </c>
      <c r="X474" s="43">
        <v>1.08</v>
      </c>
      <c r="Y474" s="43">
        <v>1.07</v>
      </c>
      <c r="Z474" s="43">
        <v>1.07</v>
      </c>
      <c r="AA474" s="43">
        <v>1.06</v>
      </c>
      <c r="AB474" s="43">
        <v>1.06</v>
      </c>
      <c r="AC474" s="43">
        <v>1.06</v>
      </c>
      <c r="AD474" s="43">
        <v>1.06</v>
      </c>
      <c r="AE474" s="43">
        <v>1.0900000000000001</v>
      </c>
      <c r="AF474" s="43">
        <v>1.0900000000000001</v>
      </c>
      <c r="AG474" s="43">
        <v>1.0900000000000001</v>
      </c>
      <c r="AH474" s="43">
        <v>1.0900000000000001</v>
      </c>
      <c r="AI474" s="43">
        <v>1.0900000000000001</v>
      </c>
      <c r="AJ474" s="43">
        <v>1.1000000000000001</v>
      </c>
      <c r="AK474" s="43">
        <v>1.1000000000000001</v>
      </c>
      <c r="AL474" s="43">
        <v>1.0900000000000001</v>
      </c>
      <c r="AM474" s="43">
        <v>1.0900000000000001</v>
      </c>
      <c r="AN474" s="43">
        <v>1.0900000000000001</v>
      </c>
      <c r="AO474" s="43">
        <v>1.1000000000000001</v>
      </c>
      <c r="AP474" s="43">
        <v>1.1000000000000001</v>
      </c>
      <c r="AQ474" s="43">
        <v>1.1000000000000001</v>
      </c>
      <c r="AR474" s="43">
        <v>-5.23</v>
      </c>
      <c r="AS474" s="43">
        <v>-4.2699999999999996</v>
      </c>
      <c r="AT474" s="43">
        <v>-6.84</v>
      </c>
      <c r="AU474" s="43">
        <v>-5.98</v>
      </c>
      <c r="AV474" s="43">
        <v>-6.28</v>
      </c>
      <c r="AW474" s="43">
        <v>-6.84</v>
      </c>
      <c r="AX474" s="43">
        <v>-8.19</v>
      </c>
      <c r="AY474" s="43">
        <v>-9.4</v>
      </c>
      <c r="AZ474" s="43">
        <v>-10.119999999999999</v>
      </c>
      <c r="BA474" s="43">
        <v>-9.9499999999999993</v>
      </c>
      <c r="BB474" s="43">
        <v>-9.4</v>
      </c>
      <c r="BC474" s="43">
        <v>-10.26</v>
      </c>
      <c r="BD474" s="43">
        <v>-9.4700000000000006</v>
      </c>
      <c r="BE474" s="43">
        <v>-9.4700000000000006</v>
      </c>
      <c r="BF474" s="43">
        <v>-7.61</v>
      </c>
      <c r="BG474" s="43">
        <v>-7.01</v>
      </c>
      <c r="BH474" s="43">
        <v>-7.69</v>
      </c>
      <c r="BI474" s="43">
        <v>-7.68</v>
      </c>
      <c r="BJ474" s="43">
        <v>-6.84</v>
      </c>
      <c r="BK474" s="43">
        <v>-5.98</v>
      </c>
      <c r="BL474" s="43">
        <v>-7.68</v>
      </c>
      <c r="BM474" s="43">
        <v>-6.85</v>
      </c>
      <c r="BN474" s="43">
        <v>-7.69</v>
      </c>
      <c r="BO474" s="43">
        <v>-7.56</v>
      </c>
      <c r="BP474" s="43">
        <v>-6.83</v>
      </c>
      <c r="BQ474" s="43">
        <v>-6.83</v>
      </c>
      <c r="BR474" s="43">
        <v>-6.41</v>
      </c>
      <c r="BS474" s="43">
        <v>1.05</v>
      </c>
      <c r="BT474" s="47">
        <v>399469584.70754242</v>
      </c>
      <c r="BU474" s="47">
        <v>2633600</v>
      </c>
      <c r="BV474" s="47">
        <v>80527446</v>
      </c>
      <c r="BW474" s="49">
        <v>3.5779130509118587E-2</v>
      </c>
    </row>
    <row r="475" spans="1:75" s="21" customFormat="1" x14ac:dyDescent="0.25">
      <c r="A475" s="43" t="s">
        <v>486</v>
      </c>
      <c r="B475" s="43" t="s">
        <v>76</v>
      </c>
      <c r="C475" s="43" t="s">
        <v>87</v>
      </c>
      <c r="D475" s="43" t="s">
        <v>98</v>
      </c>
      <c r="E475" s="43" t="s">
        <v>484</v>
      </c>
      <c r="F475" s="43" t="s">
        <v>88</v>
      </c>
      <c r="G475" s="44">
        <v>27.710839047420091</v>
      </c>
      <c r="H475" s="44">
        <v>-1.8867907552966039</v>
      </c>
      <c r="I475" s="44">
        <v>-1.8867907552966039</v>
      </c>
      <c r="J475" s="44" t="s">
        <v>81</v>
      </c>
      <c r="K475" s="44">
        <v>0.82999998331069946</v>
      </c>
      <c r="L475" s="44">
        <v>0.87</v>
      </c>
      <c r="M475" s="44">
        <v>1.059999942779541</v>
      </c>
      <c r="N475" s="44">
        <v>1.120000004768372</v>
      </c>
      <c r="O475" s="44">
        <v>0.93000000715255737</v>
      </c>
      <c r="P475" s="44">
        <v>1.0399999618530269</v>
      </c>
      <c r="Q475" s="43">
        <v>1.1200000000000001</v>
      </c>
      <c r="R475" s="43">
        <v>1.1000000000000001</v>
      </c>
      <c r="S475" s="43">
        <v>1.08</v>
      </c>
      <c r="T475" s="43">
        <v>1.05</v>
      </c>
      <c r="U475" s="43">
        <v>1.03</v>
      </c>
      <c r="V475" s="43">
        <v>0.98</v>
      </c>
      <c r="W475" s="43">
        <v>0.99</v>
      </c>
      <c r="X475" s="43">
        <v>0.99</v>
      </c>
      <c r="Y475" s="43">
        <v>1</v>
      </c>
      <c r="Z475" s="43">
        <v>0.99</v>
      </c>
      <c r="AA475" s="43">
        <v>1.01</v>
      </c>
      <c r="AB475" s="43">
        <v>1.01</v>
      </c>
      <c r="AC475" s="43">
        <v>1.05</v>
      </c>
      <c r="AD475" s="43">
        <v>1</v>
      </c>
      <c r="AE475" s="43">
        <v>0.97</v>
      </c>
      <c r="AF475" s="43">
        <v>0.98</v>
      </c>
      <c r="AG475" s="43">
        <v>0.96</v>
      </c>
      <c r="AH475" s="43">
        <v>0.97</v>
      </c>
      <c r="AI475" s="43">
        <v>0.98</v>
      </c>
      <c r="AJ475" s="43">
        <v>0.95</v>
      </c>
      <c r="AK475" s="43">
        <v>0.95</v>
      </c>
      <c r="AL475" s="43">
        <v>1.01</v>
      </c>
      <c r="AM475" s="43">
        <v>1</v>
      </c>
      <c r="AN475" s="43">
        <v>1.03</v>
      </c>
      <c r="AO475" s="43">
        <v>1.03</v>
      </c>
      <c r="AP475" s="43">
        <v>1.04</v>
      </c>
      <c r="AQ475" s="43">
        <v>1.06</v>
      </c>
      <c r="AR475" s="43">
        <v>2.83</v>
      </c>
      <c r="AS475" s="43">
        <v>0.18</v>
      </c>
      <c r="AT475" s="43">
        <v>-1.98</v>
      </c>
      <c r="AU475" s="43">
        <v>-2.83</v>
      </c>
      <c r="AV475" s="43">
        <v>-7.56</v>
      </c>
      <c r="AW475" s="43">
        <v>-9.5500000000000007</v>
      </c>
      <c r="AX475" s="43">
        <v>-10.38</v>
      </c>
      <c r="AY475" s="43">
        <v>-7.08</v>
      </c>
      <c r="AZ475" s="43">
        <v>-6.42</v>
      </c>
      <c r="BA475" s="43">
        <v>-7.56</v>
      </c>
      <c r="BB475" s="43">
        <v>-5.68</v>
      </c>
      <c r="BC475" s="43">
        <v>-6.13</v>
      </c>
      <c r="BD475" s="43">
        <v>-7.91</v>
      </c>
      <c r="BE475" s="43">
        <v>-8.0500000000000007</v>
      </c>
      <c r="BF475" s="43">
        <v>-9.42</v>
      </c>
      <c r="BG475" s="43">
        <v>-8.02</v>
      </c>
      <c r="BH475" s="43">
        <v>-10</v>
      </c>
      <c r="BI475" s="43">
        <v>-10</v>
      </c>
      <c r="BJ475" s="43">
        <v>-11.16</v>
      </c>
      <c r="BK475" s="43">
        <v>-11.1</v>
      </c>
      <c r="BL475" s="43">
        <v>-10.52</v>
      </c>
      <c r="BM475" s="43">
        <v>-8.08</v>
      </c>
      <c r="BN475" s="43">
        <v>-7.55</v>
      </c>
      <c r="BO475" s="43">
        <v>-5.66</v>
      </c>
      <c r="BP475" s="43">
        <v>-2.83</v>
      </c>
      <c r="BQ475" s="43">
        <v>-2.83</v>
      </c>
      <c r="BR475" s="43">
        <v>-0.94</v>
      </c>
      <c r="BS475" s="43">
        <v>0.93</v>
      </c>
      <c r="BT475" s="47">
        <v>44703165.586853027</v>
      </c>
      <c r="BU475" s="47">
        <v>2428500</v>
      </c>
      <c r="BV475" s="47">
        <v>19256940</v>
      </c>
      <c r="BW475" s="49">
        <v>2.9744081873859501E-3</v>
      </c>
    </row>
    <row r="476" spans="1:75" s="21" customFormat="1" x14ac:dyDescent="0.25">
      <c r="A476" s="43" t="s">
        <v>487</v>
      </c>
      <c r="B476" s="43" t="s">
        <v>159</v>
      </c>
      <c r="C476" s="43" t="s">
        <v>87</v>
      </c>
      <c r="D476" s="43" t="s">
        <v>98</v>
      </c>
      <c r="E476" s="43" t="s">
        <v>484</v>
      </c>
      <c r="F476" s="43" t="s">
        <v>88</v>
      </c>
      <c r="G476" s="44">
        <v>47.447446243410923</v>
      </c>
      <c r="H476" s="44">
        <v>-4.4806475973233413</v>
      </c>
      <c r="I476" s="44">
        <v>-4.4806475973233413</v>
      </c>
      <c r="J476" s="44" t="s">
        <v>81</v>
      </c>
      <c r="K476" s="44">
        <v>3.3299999237060551</v>
      </c>
      <c r="L476" s="44">
        <v>3.4</v>
      </c>
      <c r="M476" s="44">
        <v>4.9099998474121094</v>
      </c>
      <c r="N476" s="44">
        <v>5.119999885559082</v>
      </c>
      <c r="O476" s="44">
        <v>4.369999885559082</v>
      </c>
      <c r="P476" s="44">
        <v>4.690000057220459</v>
      </c>
      <c r="Q476" s="43">
        <v>5.0999999999999996</v>
      </c>
      <c r="R476" s="43">
        <v>5.1100000000000003</v>
      </c>
      <c r="S476" s="43">
        <v>4.8499999999999996</v>
      </c>
      <c r="T476" s="43">
        <v>4.7699999999999996</v>
      </c>
      <c r="U476" s="43">
        <v>4.72</v>
      </c>
      <c r="V476" s="43">
        <v>4.6100000000000003</v>
      </c>
      <c r="W476" s="43">
        <v>4.63</v>
      </c>
      <c r="X476" s="43">
        <v>4.75</v>
      </c>
      <c r="Y476" s="43">
        <v>4.68</v>
      </c>
      <c r="Z476" s="43">
        <v>4.68</v>
      </c>
      <c r="AA476" s="43">
        <v>4.5999999999999996</v>
      </c>
      <c r="AB476" s="43">
        <v>4.68</v>
      </c>
      <c r="AC476" s="43">
        <v>4.75</v>
      </c>
      <c r="AD476" s="43">
        <v>4.74</v>
      </c>
      <c r="AE476" s="43">
        <v>4.7699999999999996</v>
      </c>
      <c r="AF476" s="43">
        <v>4.71</v>
      </c>
      <c r="AG476" s="43">
        <v>4.74</v>
      </c>
      <c r="AH476" s="43">
        <v>4.7</v>
      </c>
      <c r="AI476" s="43">
        <v>4.7</v>
      </c>
      <c r="AJ476" s="43">
        <v>4.68</v>
      </c>
      <c r="AK476" s="43">
        <v>4.6900000000000004</v>
      </c>
      <c r="AL476" s="43">
        <v>4.7300000000000004</v>
      </c>
      <c r="AM476" s="43">
        <v>4.74</v>
      </c>
      <c r="AN476" s="43">
        <v>4.7</v>
      </c>
      <c r="AO476" s="43">
        <v>4.7300000000000004</v>
      </c>
      <c r="AP476" s="43">
        <v>4.74</v>
      </c>
      <c r="AQ476" s="43">
        <v>4.7</v>
      </c>
      <c r="AR476" s="43">
        <v>-0.81</v>
      </c>
      <c r="AS476" s="43">
        <v>2.63</v>
      </c>
      <c r="AT476" s="43">
        <v>-3.26</v>
      </c>
      <c r="AU476" s="43">
        <v>-3.66</v>
      </c>
      <c r="AV476" s="43">
        <v>-9.16</v>
      </c>
      <c r="AW476" s="43">
        <v>-7.74</v>
      </c>
      <c r="AX476" s="43">
        <v>-6.31</v>
      </c>
      <c r="AY476" s="43">
        <v>-5.18</v>
      </c>
      <c r="AZ476" s="43">
        <v>-4.79</v>
      </c>
      <c r="BA476" s="43">
        <v>-7.33</v>
      </c>
      <c r="BB476" s="43">
        <v>-6.72</v>
      </c>
      <c r="BC476" s="43">
        <v>-4.8899999999999997</v>
      </c>
      <c r="BD476" s="43">
        <v>-3.97</v>
      </c>
      <c r="BE476" s="43">
        <v>-3.67</v>
      </c>
      <c r="BF476" s="43">
        <v>-4.4800000000000004</v>
      </c>
      <c r="BG476" s="43">
        <v>-4.28</v>
      </c>
      <c r="BH476" s="43">
        <v>-4.68</v>
      </c>
      <c r="BI476" s="43">
        <v>-4.38</v>
      </c>
      <c r="BJ476" s="43">
        <v>-5.0999999999999996</v>
      </c>
      <c r="BK476" s="43">
        <v>-4.8899999999999997</v>
      </c>
      <c r="BL476" s="43">
        <v>-4.99</v>
      </c>
      <c r="BM476" s="43">
        <v>-4.4800000000000004</v>
      </c>
      <c r="BN476" s="43">
        <v>-4.68</v>
      </c>
      <c r="BO476" s="43">
        <v>-4.4800000000000004</v>
      </c>
      <c r="BP476" s="43">
        <v>-3.77</v>
      </c>
      <c r="BQ476" s="43">
        <v>-4.28</v>
      </c>
      <c r="BR476" s="43">
        <v>-4.4800000000000004</v>
      </c>
      <c r="BS476" s="43">
        <v>4.42</v>
      </c>
      <c r="BT476" s="47">
        <v>110794637.556839</v>
      </c>
      <c r="BU476" s="47">
        <v>6023100</v>
      </c>
      <c r="BV476" s="47">
        <v>13010737</v>
      </c>
      <c r="BW476" s="49">
        <v>1.3189875408287791E-3</v>
      </c>
    </row>
    <row r="477" spans="1:75" s="21" customFormat="1" x14ac:dyDescent="0.25">
      <c r="A477" s="43" t="s">
        <v>457</v>
      </c>
      <c r="B477" s="43" t="s">
        <v>134</v>
      </c>
      <c r="C477" s="43" t="s">
        <v>87</v>
      </c>
      <c r="D477" s="43" t="s">
        <v>98</v>
      </c>
      <c r="E477" s="43" t="s">
        <v>489</v>
      </c>
      <c r="F477" s="43" t="s">
        <v>88</v>
      </c>
      <c r="G477" s="44">
        <v>15.38461256309381</v>
      </c>
      <c r="H477" s="44">
        <v>-11.111111111111111</v>
      </c>
      <c r="I477" s="44">
        <v>-11.111111111111111</v>
      </c>
      <c r="J477" s="44" t="s">
        <v>89</v>
      </c>
      <c r="K477" s="44">
        <v>7.8000001907348633</v>
      </c>
      <c r="L477" s="44">
        <v>11.25</v>
      </c>
      <c r="M477" s="44">
        <v>9</v>
      </c>
      <c r="N477" s="44">
        <v>9.119999885559082</v>
      </c>
      <c r="O477" s="44">
        <v>7.070000171661377</v>
      </c>
      <c r="P477" s="44">
        <v>8</v>
      </c>
      <c r="Q477" s="43">
        <v>9.1199999999999992</v>
      </c>
      <c r="R477" s="43">
        <v>8.6</v>
      </c>
      <c r="S477" s="43">
        <v>8.65</v>
      </c>
      <c r="T477" s="43">
        <v>8.44</v>
      </c>
      <c r="U477" s="43">
        <v>8.08</v>
      </c>
      <c r="V477" s="43">
        <v>8.11</v>
      </c>
      <c r="W477" s="43">
        <v>8.08</v>
      </c>
      <c r="X477" s="43">
        <v>7.83</v>
      </c>
      <c r="Y477" s="43">
        <v>7.59</v>
      </c>
      <c r="Z477" s="43">
        <v>7.4</v>
      </c>
      <c r="AA477" s="43">
        <v>7.64</v>
      </c>
      <c r="AB477" s="43">
        <v>7.69</v>
      </c>
      <c r="AC477" s="43">
        <v>7.7</v>
      </c>
      <c r="AD477" s="43">
        <v>7.63</v>
      </c>
      <c r="AE477" s="43">
        <v>7.58</v>
      </c>
      <c r="AF477" s="43">
        <v>7.6</v>
      </c>
      <c r="AG477" s="43">
        <v>7.62</v>
      </c>
      <c r="AH477" s="43">
        <v>7.85</v>
      </c>
      <c r="AI477" s="43">
        <v>8.5</v>
      </c>
      <c r="AJ477" s="43">
        <v>8.43</v>
      </c>
      <c r="AK477" s="43">
        <v>8.4</v>
      </c>
      <c r="AL477" s="43">
        <v>8.43</v>
      </c>
      <c r="AM477" s="43">
        <v>8.3800000000000008</v>
      </c>
      <c r="AN477" s="43">
        <v>8.3699999999999992</v>
      </c>
      <c r="AO477" s="43">
        <v>8.27</v>
      </c>
      <c r="AP477" s="43">
        <v>8.18</v>
      </c>
      <c r="AQ477" s="43">
        <v>8.1199999999999992</v>
      </c>
      <c r="AR477" s="43">
        <v>-3.01</v>
      </c>
      <c r="AS477" s="43">
        <v>-5.0599999999999996</v>
      </c>
      <c r="AT477" s="43">
        <v>-6.37</v>
      </c>
      <c r="AU477" s="43">
        <v>-10.56</v>
      </c>
      <c r="AV477" s="43">
        <v>-12.62</v>
      </c>
      <c r="AW477" s="43">
        <v>-10.78</v>
      </c>
      <c r="AX477" s="43">
        <v>-13.45</v>
      </c>
      <c r="AY477" s="43">
        <v>-16.11</v>
      </c>
      <c r="AZ477" s="43">
        <v>-19.03</v>
      </c>
      <c r="BA477" s="43">
        <v>-20.89</v>
      </c>
      <c r="BB477" s="43">
        <v>-19</v>
      </c>
      <c r="BC477" s="43">
        <v>-15</v>
      </c>
      <c r="BD477" s="43">
        <v>-16.11</v>
      </c>
      <c r="BE477" s="43">
        <v>-16</v>
      </c>
      <c r="BF477" s="43">
        <v>-18.22</v>
      </c>
      <c r="BG477" s="43">
        <v>-16.72</v>
      </c>
      <c r="BH477" s="43">
        <v>-15.78</v>
      </c>
      <c r="BI477" s="43">
        <v>-13.78</v>
      </c>
      <c r="BJ477" s="43">
        <v>-6.67</v>
      </c>
      <c r="BK477" s="43">
        <v>-9.11</v>
      </c>
      <c r="BL477" s="43">
        <v>-9.8699999999999992</v>
      </c>
      <c r="BM477" s="43">
        <v>-7.78</v>
      </c>
      <c r="BN477" s="43">
        <v>-8.93</v>
      </c>
      <c r="BO477" s="43">
        <v>-8.2200000000000006</v>
      </c>
      <c r="BP477" s="43">
        <v>-9.44</v>
      </c>
      <c r="BQ477" s="43">
        <v>-10.220000000000001</v>
      </c>
      <c r="BR477" s="43">
        <v>-11.56</v>
      </c>
      <c r="BS477" s="43">
        <v>7.16</v>
      </c>
      <c r="BT477" s="47">
        <v>105123600</v>
      </c>
      <c r="BU477" s="47">
        <v>28753900</v>
      </c>
      <c r="BV477" s="47">
        <v>5042100</v>
      </c>
      <c r="BW477" s="49">
        <v>0.82113861287955414</v>
      </c>
    </row>
    <row r="478" spans="1:75" s="21" customFormat="1" x14ac:dyDescent="0.25">
      <c r="A478" s="43" t="s">
        <v>490</v>
      </c>
      <c r="B478" s="43" t="s">
        <v>393</v>
      </c>
      <c r="C478" s="43" t="s">
        <v>104</v>
      </c>
      <c r="D478" s="43" t="s">
        <v>78</v>
      </c>
      <c r="E478" s="43" t="s">
        <v>489</v>
      </c>
      <c r="F478" s="43" t="s">
        <v>88</v>
      </c>
      <c r="G478" s="44">
        <v>15.53571250669807</v>
      </c>
      <c r="H478" s="44">
        <v>-0.92735617813310223</v>
      </c>
      <c r="I478" s="44">
        <v>-0.92735617813310223</v>
      </c>
      <c r="J478" s="44" t="s">
        <v>81</v>
      </c>
      <c r="K478" s="44">
        <v>5.5999999046325684</v>
      </c>
      <c r="L478" s="44">
        <v>5.76</v>
      </c>
      <c r="M478" s="44">
        <v>6.4699997901916504</v>
      </c>
      <c r="N478" s="44">
        <v>8.5</v>
      </c>
      <c r="O478" s="44">
        <v>6.0999999046325684</v>
      </c>
      <c r="P478" s="44">
        <v>6.4099998474121094</v>
      </c>
      <c r="Q478" s="43">
        <v>6.47</v>
      </c>
      <c r="R478" s="43">
        <v>6.45</v>
      </c>
      <c r="S478" s="43">
        <v>6.95</v>
      </c>
      <c r="T478" s="43">
        <v>7.5</v>
      </c>
      <c r="U478" s="43">
        <v>7.6</v>
      </c>
      <c r="V478" s="43">
        <v>8.5</v>
      </c>
      <c r="W478" s="43">
        <v>8.27</v>
      </c>
      <c r="X478" s="43">
        <v>7.95</v>
      </c>
      <c r="Y478" s="43">
        <v>7.42</v>
      </c>
      <c r="Z478" s="43">
        <v>7.5</v>
      </c>
      <c r="AA478" s="43">
        <v>7.15</v>
      </c>
      <c r="AB478" s="43">
        <v>7.25</v>
      </c>
      <c r="AC478" s="43">
        <v>7.07</v>
      </c>
      <c r="AD478" s="43">
        <v>6.98</v>
      </c>
      <c r="AE478" s="43">
        <v>6.99</v>
      </c>
      <c r="AF478" s="43">
        <v>6.95</v>
      </c>
      <c r="AG478" s="43">
        <v>7.24</v>
      </c>
      <c r="AH478" s="43">
        <v>7.24</v>
      </c>
      <c r="AI478" s="43">
        <v>7.04</v>
      </c>
      <c r="AJ478" s="43">
        <v>7.03</v>
      </c>
      <c r="AK478" s="43">
        <v>6.74</v>
      </c>
      <c r="AL478" s="43">
        <v>6.61</v>
      </c>
      <c r="AM478" s="43">
        <v>6.5</v>
      </c>
      <c r="AN478" s="43">
        <v>6.85</v>
      </c>
      <c r="AO478" s="43">
        <v>6.74</v>
      </c>
      <c r="AP478" s="43">
        <v>6.56</v>
      </c>
      <c r="AQ478" s="43">
        <v>6.45</v>
      </c>
      <c r="AR478" s="43">
        <v>-3.17</v>
      </c>
      <c r="AS478" s="43">
        <v>-0.62</v>
      </c>
      <c r="AT478" s="43">
        <v>6.8</v>
      </c>
      <c r="AU478" s="43">
        <v>11.28</v>
      </c>
      <c r="AV478" s="43">
        <v>13.45</v>
      </c>
      <c r="AW478" s="43">
        <v>25.91</v>
      </c>
      <c r="AX478" s="43">
        <v>21.22</v>
      </c>
      <c r="AY478" s="43">
        <v>13.91</v>
      </c>
      <c r="AZ478" s="43">
        <v>14.31</v>
      </c>
      <c r="BA478" s="43">
        <v>7.73</v>
      </c>
      <c r="BB478" s="43">
        <v>8.9600000000000009</v>
      </c>
      <c r="BC478" s="43">
        <v>8.19</v>
      </c>
      <c r="BD478" s="43">
        <v>7.11</v>
      </c>
      <c r="BE478" s="43">
        <v>5.15</v>
      </c>
      <c r="BF478" s="43">
        <v>7.42</v>
      </c>
      <c r="BG478" s="43">
        <v>5.26</v>
      </c>
      <c r="BH478" s="43">
        <v>9.27</v>
      </c>
      <c r="BI478" s="43">
        <v>6.96</v>
      </c>
      <c r="BJ478" s="43">
        <v>8.5</v>
      </c>
      <c r="BK478" s="43">
        <v>3.71</v>
      </c>
      <c r="BL478" s="43">
        <v>1.19</v>
      </c>
      <c r="BM478" s="43">
        <v>-0.16</v>
      </c>
      <c r="BN478" s="43">
        <v>-0.31</v>
      </c>
      <c r="BO478" s="43">
        <v>3.32</v>
      </c>
      <c r="BP478" s="43">
        <v>0.93</v>
      </c>
      <c r="BQ478" s="43">
        <v>-1.39</v>
      </c>
      <c r="BR478" s="43">
        <v>-0.46</v>
      </c>
      <c r="BS478" s="43">
        <v>7.12</v>
      </c>
      <c r="BT478" s="47">
        <v>310479761.93180078</v>
      </c>
      <c r="BU478" s="47">
        <v>46845400</v>
      </c>
      <c r="BV478" s="47">
        <v>2963192</v>
      </c>
      <c r="BW478" s="49">
        <v>0.1697709767035008</v>
      </c>
    </row>
    <row r="479" spans="1:75" s="21" customFormat="1" x14ac:dyDescent="0.25">
      <c r="A479" s="43" t="s">
        <v>293</v>
      </c>
      <c r="B479" s="43" t="s">
        <v>118</v>
      </c>
      <c r="C479" s="43" t="s">
        <v>87</v>
      </c>
      <c r="D479" s="43" t="s">
        <v>125</v>
      </c>
      <c r="E479" s="43" t="s">
        <v>489</v>
      </c>
      <c r="F479" s="43" t="s">
        <v>88</v>
      </c>
      <c r="G479" s="44">
        <v>19.196431469932492</v>
      </c>
      <c r="H479" s="44">
        <v>-2.2471977334698239</v>
      </c>
      <c r="I479" s="44">
        <v>-2.2471977334698239</v>
      </c>
      <c r="J479" s="44" t="s">
        <v>81</v>
      </c>
      <c r="K479" s="44">
        <v>2.2400000095367432</v>
      </c>
      <c r="L479" s="44">
        <v>2.27</v>
      </c>
      <c r="M479" s="44">
        <v>2.6700000762939449</v>
      </c>
      <c r="N479" s="44">
        <v>2.8900001049041748</v>
      </c>
      <c r="O479" s="44">
        <v>2.3299999237060551</v>
      </c>
      <c r="P479" s="44">
        <v>2.6099998950958252</v>
      </c>
      <c r="Q479" s="43">
        <v>2.7</v>
      </c>
      <c r="R479" s="43">
        <v>2.68</v>
      </c>
      <c r="S479" s="43">
        <v>2.89</v>
      </c>
      <c r="T479" s="43">
        <v>2.89</v>
      </c>
      <c r="U479" s="43">
        <v>2.69</v>
      </c>
      <c r="V479" s="43">
        <v>2.67</v>
      </c>
      <c r="W479" s="43">
        <v>2.61</v>
      </c>
      <c r="X479" s="43">
        <v>2.62</v>
      </c>
      <c r="Y479" s="43">
        <v>2.63</v>
      </c>
      <c r="Z479" s="43">
        <v>2.63</v>
      </c>
      <c r="AA479" s="43">
        <v>2.6</v>
      </c>
      <c r="AB479" s="43">
        <v>2.6</v>
      </c>
      <c r="AC479" s="43">
        <v>2.6</v>
      </c>
      <c r="AD479" s="43">
        <v>2.59</v>
      </c>
      <c r="AE479" s="43">
        <v>2.58</v>
      </c>
      <c r="AF479" s="43">
        <v>2.58</v>
      </c>
      <c r="AG479" s="43">
        <v>2.5</v>
      </c>
      <c r="AH479" s="43">
        <v>2.4300000000000002</v>
      </c>
      <c r="AI479" s="43">
        <v>2.4</v>
      </c>
      <c r="AJ479" s="43">
        <v>2.46</v>
      </c>
      <c r="AK479" s="43">
        <v>2.5</v>
      </c>
      <c r="AL479" s="43">
        <v>2.5499999999999998</v>
      </c>
      <c r="AM479" s="43">
        <v>2.5499999999999998</v>
      </c>
      <c r="AN479" s="43">
        <v>2.63</v>
      </c>
      <c r="AO479" s="43">
        <v>2.61</v>
      </c>
      <c r="AP479" s="43">
        <v>2.6</v>
      </c>
      <c r="AQ479" s="43">
        <v>2.6</v>
      </c>
      <c r="AR479" s="43">
        <v>-3</v>
      </c>
      <c r="AS479" s="43">
        <v>-0.75</v>
      </c>
      <c r="AT479" s="43">
        <v>8.24</v>
      </c>
      <c r="AU479" s="43">
        <v>0.56000000000000005</v>
      </c>
      <c r="AV479" s="43">
        <v>-0.56000000000000005</v>
      </c>
      <c r="AW479" s="43">
        <v>-3.93</v>
      </c>
      <c r="AX479" s="43">
        <v>-2.62</v>
      </c>
      <c r="AY479" s="43">
        <v>-4.68</v>
      </c>
      <c r="AZ479" s="43">
        <v>-2.06</v>
      </c>
      <c r="BA479" s="43">
        <v>-2.62</v>
      </c>
      <c r="BB479" s="43">
        <v>-4.68</v>
      </c>
      <c r="BC479" s="43">
        <v>-3.93</v>
      </c>
      <c r="BD479" s="43">
        <v>-3.3</v>
      </c>
      <c r="BE479" s="43">
        <v>-4.12</v>
      </c>
      <c r="BF479" s="43">
        <v>-3.93</v>
      </c>
      <c r="BG479" s="43">
        <v>-6.55</v>
      </c>
      <c r="BH479" s="43">
        <v>-9.2200000000000006</v>
      </c>
      <c r="BI479" s="43">
        <v>-10.49</v>
      </c>
      <c r="BJ479" s="43">
        <v>-10.11</v>
      </c>
      <c r="BK479" s="43">
        <v>-8.43</v>
      </c>
      <c r="BL479" s="43">
        <v>-6.6</v>
      </c>
      <c r="BM479" s="43">
        <v>-4.68</v>
      </c>
      <c r="BN479" s="43">
        <v>-5.43</v>
      </c>
      <c r="BO479" s="43">
        <v>-2.61</v>
      </c>
      <c r="BP479" s="43">
        <v>-4.3099999999999996</v>
      </c>
      <c r="BQ479" s="43">
        <v>-3.56</v>
      </c>
      <c r="BR479" s="43">
        <v>-2.62</v>
      </c>
      <c r="BS479" s="43">
        <v>2.5099999999999998</v>
      </c>
      <c r="BT479" s="47">
        <v>390904031.16989142</v>
      </c>
      <c r="BU479" s="47">
        <v>36606000</v>
      </c>
      <c r="BV479" s="47">
        <v>142671583</v>
      </c>
      <c r="BW479" s="49">
        <v>1.6080286990297149E-2</v>
      </c>
    </row>
    <row r="480" spans="1:75" s="21" customFormat="1" x14ac:dyDescent="0.25">
      <c r="A480" s="43" t="s">
        <v>491</v>
      </c>
      <c r="B480" s="43" t="s">
        <v>106</v>
      </c>
      <c r="C480" s="43" t="s">
        <v>97</v>
      </c>
      <c r="D480" s="43" t="s">
        <v>98</v>
      </c>
      <c r="E480" s="43" t="s">
        <v>489</v>
      </c>
      <c r="F480" s="43" t="s">
        <v>88</v>
      </c>
      <c r="G480" s="44">
        <v>34.868419607920643</v>
      </c>
      <c r="H480" s="44">
        <v>-6.3414633295353058</v>
      </c>
      <c r="I480" s="44">
        <v>-6.3414633295353058</v>
      </c>
      <c r="J480" s="44" t="s">
        <v>89</v>
      </c>
      <c r="K480" s="44">
        <v>1.5199999809265139</v>
      </c>
      <c r="L480" s="44">
        <v>1.59</v>
      </c>
      <c r="M480" s="44">
        <v>2.0499999523162842</v>
      </c>
      <c r="N480" s="44">
        <v>2.279999971389771</v>
      </c>
      <c r="O480" s="44">
        <v>1.7599999904632571</v>
      </c>
      <c r="P480" s="44">
        <v>1.919999957084656</v>
      </c>
      <c r="Q480" s="43">
        <v>2.2200000000000002</v>
      </c>
      <c r="R480" s="43">
        <v>2.25</v>
      </c>
      <c r="S480" s="43">
        <v>2.08</v>
      </c>
      <c r="T480" s="43">
        <v>1.89</v>
      </c>
      <c r="U480" s="43">
        <v>1.98</v>
      </c>
      <c r="V480" s="43">
        <v>1.96</v>
      </c>
      <c r="W480" s="43">
        <v>1.92</v>
      </c>
      <c r="X480" s="43">
        <v>1.94</v>
      </c>
      <c r="Y480" s="43">
        <v>1.88</v>
      </c>
      <c r="Z480" s="43">
        <v>1.85</v>
      </c>
      <c r="AA480" s="43">
        <v>1.85</v>
      </c>
      <c r="AB480" s="43">
        <v>1.83</v>
      </c>
      <c r="AC480" s="43">
        <v>1.85</v>
      </c>
      <c r="AD480" s="43">
        <v>1.9</v>
      </c>
      <c r="AE480" s="43">
        <v>1.96</v>
      </c>
      <c r="AF480" s="43">
        <v>1.9</v>
      </c>
      <c r="AG480" s="43">
        <v>1.88</v>
      </c>
      <c r="AH480" s="43">
        <v>1.88</v>
      </c>
      <c r="AI480" s="43">
        <v>1.88</v>
      </c>
      <c r="AJ480" s="43">
        <v>1.89</v>
      </c>
      <c r="AK480" s="43">
        <v>1.89</v>
      </c>
      <c r="AL480" s="43">
        <v>1.84</v>
      </c>
      <c r="AM480" s="43">
        <v>1.89</v>
      </c>
      <c r="AN480" s="43">
        <v>1.94</v>
      </c>
      <c r="AO480" s="43">
        <v>1.89</v>
      </c>
      <c r="AP480" s="43">
        <v>1.93</v>
      </c>
      <c r="AQ480" s="43">
        <v>1.95</v>
      </c>
      <c r="AR480" s="43">
        <v>4.88</v>
      </c>
      <c r="AS480" s="43">
        <v>2.93</v>
      </c>
      <c r="AT480" s="43">
        <v>-8.7799999999999994</v>
      </c>
      <c r="AU480" s="43">
        <v>-8.35</v>
      </c>
      <c r="AV480" s="43">
        <v>-6.59</v>
      </c>
      <c r="AW480" s="43">
        <v>-6.83</v>
      </c>
      <c r="AX480" s="43">
        <v>-8.5399999999999991</v>
      </c>
      <c r="AY480" s="43">
        <v>-9.27</v>
      </c>
      <c r="AZ480" s="43">
        <v>-11.3</v>
      </c>
      <c r="BA480" s="43">
        <v>-12.49</v>
      </c>
      <c r="BB480" s="43">
        <v>-12.2</v>
      </c>
      <c r="BC480" s="43">
        <v>-12.2</v>
      </c>
      <c r="BD480" s="43">
        <v>-10.24</v>
      </c>
      <c r="BE480" s="43">
        <v>-7.56</v>
      </c>
      <c r="BF480" s="43">
        <v>-9.76</v>
      </c>
      <c r="BG480" s="43">
        <v>-9.61</v>
      </c>
      <c r="BH480" s="43">
        <v>-9.76</v>
      </c>
      <c r="BI480" s="43">
        <v>-8.31</v>
      </c>
      <c r="BJ480" s="43">
        <v>-9.32</v>
      </c>
      <c r="BK480" s="43">
        <v>-7.8</v>
      </c>
      <c r="BL480" s="43">
        <v>-11.22</v>
      </c>
      <c r="BM480" s="43">
        <v>-11.71</v>
      </c>
      <c r="BN480" s="43">
        <v>-8.0500000000000007</v>
      </c>
      <c r="BO480" s="43">
        <v>-9.76</v>
      </c>
      <c r="BP480" s="43">
        <v>-9.27</v>
      </c>
      <c r="BQ480" s="43">
        <v>-6.67</v>
      </c>
      <c r="BR480" s="43">
        <v>-4.88</v>
      </c>
      <c r="BS480" s="43">
        <v>1.78</v>
      </c>
      <c r="BT480" s="47">
        <v>15700683.134796619</v>
      </c>
      <c r="BU480" s="47">
        <v>29695100</v>
      </c>
      <c r="BV480" s="47">
        <v>3752297</v>
      </c>
      <c r="BW480" s="49">
        <v>2.4641972637027401E-2</v>
      </c>
    </row>
    <row r="481" spans="1:75" s="21" customFormat="1" x14ac:dyDescent="0.25">
      <c r="A481" s="43" t="s">
        <v>492</v>
      </c>
      <c r="B481" s="43" t="s">
        <v>83</v>
      </c>
      <c r="C481" s="43" t="s">
        <v>87</v>
      </c>
      <c r="D481" s="43" t="s">
        <v>122</v>
      </c>
      <c r="E481" s="43" t="s">
        <v>489</v>
      </c>
      <c r="F481" s="43" t="s">
        <v>88</v>
      </c>
      <c r="G481" s="44">
        <v>237.8378334839559</v>
      </c>
      <c r="H481" s="44">
        <v>-41.599998474121087</v>
      </c>
      <c r="I481" s="44">
        <v>-41.599998474121087</v>
      </c>
      <c r="J481" s="44" t="s">
        <v>89</v>
      </c>
      <c r="K481" s="44">
        <v>0.37000000476837158</v>
      </c>
      <c r="L481" s="44">
        <v>0.55000000000000004</v>
      </c>
      <c r="M481" s="44">
        <v>1.25</v>
      </c>
      <c r="N481" s="44">
        <v>1.6000000238418579</v>
      </c>
      <c r="O481" s="44">
        <v>0.73000001907348633</v>
      </c>
      <c r="P481" s="44">
        <v>0.73000001907348633</v>
      </c>
      <c r="Q481" s="43">
        <v>1.42</v>
      </c>
      <c r="R481" s="43">
        <v>1.6</v>
      </c>
      <c r="S481" s="43">
        <v>1.33</v>
      </c>
      <c r="T481" s="43">
        <v>1.18</v>
      </c>
      <c r="U481" s="43">
        <v>1.04</v>
      </c>
      <c r="V481" s="43">
        <v>0.95</v>
      </c>
      <c r="W481" s="43">
        <v>1.02</v>
      </c>
      <c r="X481" s="43">
        <v>0.96</v>
      </c>
      <c r="Y481" s="43">
        <v>0.93</v>
      </c>
      <c r="Z481" s="43">
        <v>0.89</v>
      </c>
      <c r="AA481" s="43">
        <v>0.89</v>
      </c>
      <c r="AB481" s="43">
        <v>0.93</v>
      </c>
      <c r="AC481" s="43">
        <v>0.89</v>
      </c>
      <c r="AD481" s="43">
        <v>0.86</v>
      </c>
      <c r="AE481" s="43">
        <v>0.84</v>
      </c>
      <c r="AF481" s="43">
        <v>0.83</v>
      </c>
      <c r="AG481" s="43">
        <v>0.85</v>
      </c>
      <c r="AH481" s="43">
        <v>0.88</v>
      </c>
      <c r="AI481" s="43">
        <v>0.86</v>
      </c>
      <c r="AJ481" s="43">
        <v>0.84</v>
      </c>
      <c r="AK481" s="43">
        <v>0.84</v>
      </c>
      <c r="AL481" s="43">
        <v>0.83</v>
      </c>
      <c r="AM481" s="43">
        <v>0.81</v>
      </c>
      <c r="AN481" s="43">
        <v>0.79</v>
      </c>
      <c r="AO481" s="43">
        <v>0.76</v>
      </c>
      <c r="AP481" s="43">
        <v>0.79</v>
      </c>
      <c r="AQ481" s="43">
        <v>0.8</v>
      </c>
      <c r="AR481" s="43">
        <v>13.6</v>
      </c>
      <c r="AS481" s="43">
        <v>24</v>
      </c>
      <c r="AT481" s="43">
        <v>-11.6</v>
      </c>
      <c r="AU481" s="43">
        <v>-18.399999999999999</v>
      </c>
      <c r="AV481" s="43">
        <v>-24.7</v>
      </c>
      <c r="AW481" s="43">
        <v>-24.72</v>
      </c>
      <c r="AX481" s="43">
        <v>-23.98</v>
      </c>
      <c r="AY481" s="43">
        <v>-27.3</v>
      </c>
      <c r="AZ481" s="43">
        <v>-30.48</v>
      </c>
      <c r="BA481" s="43">
        <v>-28.96</v>
      </c>
      <c r="BB481" s="43">
        <v>-29.48</v>
      </c>
      <c r="BC481" s="43">
        <v>-28.8</v>
      </c>
      <c r="BD481" s="43">
        <v>-31.5</v>
      </c>
      <c r="BE481" s="43">
        <v>-33.06</v>
      </c>
      <c r="BF481" s="43">
        <v>-34.130000000000003</v>
      </c>
      <c r="BG481" s="43">
        <v>-34.4</v>
      </c>
      <c r="BH481" s="43">
        <v>-32.22</v>
      </c>
      <c r="BI481" s="43">
        <v>-31.19</v>
      </c>
      <c r="BJ481" s="43">
        <v>-34.4</v>
      </c>
      <c r="BK481" s="43">
        <v>-33.07</v>
      </c>
      <c r="BL481" s="43">
        <v>-34.4</v>
      </c>
      <c r="BM481" s="43">
        <v>-39.08</v>
      </c>
      <c r="BN481" s="43">
        <v>-38.39</v>
      </c>
      <c r="BO481" s="43">
        <v>-39.96</v>
      </c>
      <c r="BP481" s="43">
        <v>-39.99</v>
      </c>
      <c r="BQ481" s="43">
        <v>-37.68</v>
      </c>
      <c r="BR481" s="43">
        <v>-38.4</v>
      </c>
      <c r="BS481" s="43">
        <v>0.86</v>
      </c>
      <c r="BT481" s="47">
        <v>24942375</v>
      </c>
      <c r="BU481" s="47">
        <v>121877200</v>
      </c>
      <c r="BV481" s="47">
        <v>14941877</v>
      </c>
      <c r="BW481" s="49">
        <v>1.068051892007945E-2</v>
      </c>
    </row>
    <row r="482" spans="1:75" s="21" customFormat="1" x14ac:dyDescent="0.25">
      <c r="A482" s="43" t="s">
        <v>266</v>
      </c>
      <c r="B482" s="43" t="s">
        <v>118</v>
      </c>
      <c r="C482" s="43" t="s">
        <v>124</v>
      </c>
      <c r="D482" s="43" t="s">
        <v>98</v>
      </c>
      <c r="E482" s="43" t="s">
        <v>493</v>
      </c>
      <c r="F482" s="43" t="s">
        <v>88</v>
      </c>
      <c r="G482" s="44">
        <v>21.739130885479369</v>
      </c>
      <c r="H482" s="44">
        <v>-8.7499960618359029</v>
      </c>
      <c r="I482" s="44">
        <v>-8.7499960618359029</v>
      </c>
      <c r="J482" s="44" t="s">
        <v>89</v>
      </c>
      <c r="K482" s="44">
        <v>9.1999998092651367</v>
      </c>
      <c r="L482" s="44">
        <v>10.17</v>
      </c>
      <c r="M482" s="44">
        <v>11.19999980926514</v>
      </c>
      <c r="N482" s="44">
        <v>11.590000152587891</v>
      </c>
      <c r="O482" s="44">
        <v>9.9200000762939453</v>
      </c>
      <c r="P482" s="44">
        <v>10.22000026702881</v>
      </c>
      <c r="Q482" s="43">
        <v>11.59</v>
      </c>
      <c r="R482" s="43">
        <v>11.23</v>
      </c>
      <c r="S482" s="43">
        <v>10.8</v>
      </c>
      <c r="T482" s="43">
        <v>10.58</v>
      </c>
      <c r="U482" s="43">
        <v>10.68</v>
      </c>
      <c r="V482" s="43">
        <v>10.41</v>
      </c>
      <c r="W482" s="43">
        <v>10.46</v>
      </c>
      <c r="X482" s="43">
        <v>10.34</v>
      </c>
      <c r="Y482" s="43">
        <v>10.44</v>
      </c>
      <c r="Z482" s="43">
        <v>10.45</v>
      </c>
      <c r="AA482" s="43">
        <v>10.49</v>
      </c>
      <c r="AB482" s="43">
        <v>10.51</v>
      </c>
      <c r="AC482" s="43">
        <v>10.41</v>
      </c>
      <c r="AD482" s="43">
        <v>10.210000000000001</v>
      </c>
      <c r="AE482" s="43">
        <v>10.14</v>
      </c>
      <c r="AF482" s="43">
        <v>10.16</v>
      </c>
      <c r="AG482" s="43">
        <v>10.23</v>
      </c>
      <c r="AH482" s="43">
        <v>10.31</v>
      </c>
      <c r="AI482" s="43">
        <v>10.28</v>
      </c>
      <c r="AJ482" s="43">
        <v>10.32</v>
      </c>
      <c r="AK482" s="43">
        <v>10.4</v>
      </c>
      <c r="AL482" s="43">
        <v>10.46</v>
      </c>
      <c r="AM482" s="43">
        <v>10.4</v>
      </c>
      <c r="AN482" s="43">
        <v>10.4</v>
      </c>
      <c r="AO482" s="43">
        <v>10.27</v>
      </c>
      <c r="AP482" s="43">
        <v>10.23</v>
      </c>
      <c r="AQ482" s="43">
        <v>10.28</v>
      </c>
      <c r="AR482" s="43">
        <v>-0.89</v>
      </c>
      <c r="AS482" s="43">
        <v>-2.14</v>
      </c>
      <c r="AT482" s="43">
        <v>-5.8</v>
      </c>
      <c r="AU482" s="43">
        <v>-6.07</v>
      </c>
      <c r="AV482" s="43">
        <v>-7.59</v>
      </c>
      <c r="AW482" s="43">
        <v>-7.05</v>
      </c>
      <c r="AX482" s="43">
        <v>-8.93</v>
      </c>
      <c r="AY482" s="43">
        <v>-8.0399999999999991</v>
      </c>
      <c r="AZ482" s="43">
        <v>-7.71</v>
      </c>
      <c r="BA482" s="43">
        <v>-7.05</v>
      </c>
      <c r="BB482" s="43">
        <v>-6.79</v>
      </c>
      <c r="BC482" s="43">
        <v>-6.61</v>
      </c>
      <c r="BD482" s="43">
        <v>-8.48</v>
      </c>
      <c r="BE482" s="43">
        <v>-9.5500000000000007</v>
      </c>
      <c r="BF482" s="43">
        <v>-11.07</v>
      </c>
      <c r="BG482" s="43">
        <v>-9.5500000000000007</v>
      </c>
      <c r="BH482" s="43">
        <v>-8.6199999999999992</v>
      </c>
      <c r="BI482" s="43">
        <v>-8.66</v>
      </c>
      <c r="BJ482" s="43">
        <v>-9.02</v>
      </c>
      <c r="BK482" s="43">
        <v>-7.86</v>
      </c>
      <c r="BL482" s="43">
        <v>-7.86</v>
      </c>
      <c r="BM482" s="43">
        <v>-7.01</v>
      </c>
      <c r="BN482" s="43">
        <v>-7.46</v>
      </c>
      <c r="BO482" s="43">
        <v>-8.3000000000000007</v>
      </c>
      <c r="BP482" s="43">
        <v>-8.48</v>
      </c>
      <c r="BQ482" s="43">
        <v>-9.4600000000000009</v>
      </c>
      <c r="BR482" s="43">
        <v>-8.66</v>
      </c>
      <c r="BS482" s="43">
        <v>9.94</v>
      </c>
      <c r="BT482" s="47">
        <v>945387503.90014648</v>
      </c>
      <c r="BU482" s="47">
        <v>1035400</v>
      </c>
      <c r="BV482" s="47">
        <v>74542072</v>
      </c>
      <c r="BW482" s="49">
        <v>5.4805291701577599E-3</v>
      </c>
    </row>
    <row r="483" spans="1:75" s="21" customFormat="1" x14ac:dyDescent="0.25">
      <c r="A483" s="43" t="s">
        <v>494</v>
      </c>
      <c r="B483" s="43" t="s">
        <v>106</v>
      </c>
      <c r="C483" s="43" t="s">
        <v>77</v>
      </c>
      <c r="D483" s="43" t="s">
        <v>98</v>
      </c>
      <c r="E483" s="43" t="s">
        <v>493</v>
      </c>
      <c r="F483" s="43" t="s">
        <v>88</v>
      </c>
      <c r="G483" s="44">
        <v>44.378696722266632</v>
      </c>
      <c r="H483" s="44">
        <v>-15.57377481678412</v>
      </c>
      <c r="I483" s="44">
        <v>-15.57377481678412</v>
      </c>
      <c r="J483" s="44" t="s">
        <v>89</v>
      </c>
      <c r="K483" s="44">
        <v>0.84500002861022949</v>
      </c>
      <c r="L483" s="44">
        <v>0.88</v>
      </c>
      <c r="M483" s="44">
        <v>1.220000028610229</v>
      </c>
      <c r="N483" s="44">
        <v>1.299999952316284</v>
      </c>
      <c r="O483" s="44">
        <v>1</v>
      </c>
      <c r="P483" s="44">
        <v>1.029999971389771</v>
      </c>
      <c r="Q483" s="43">
        <v>1.3</v>
      </c>
      <c r="R483" s="43">
        <v>1.17</v>
      </c>
      <c r="S483" s="43">
        <v>1.1499999999999999</v>
      </c>
      <c r="T483" s="43">
        <v>1.1299999999999999</v>
      </c>
      <c r="U483" s="43">
        <v>1.1599999999999999</v>
      </c>
      <c r="V483" s="43">
        <v>1.22</v>
      </c>
      <c r="W483" s="43">
        <v>1.1299999999999999</v>
      </c>
      <c r="X483" s="43">
        <v>1.1000000000000001</v>
      </c>
      <c r="Y483" s="43">
        <v>1.0900000000000001</v>
      </c>
      <c r="Z483" s="43">
        <v>1.07</v>
      </c>
      <c r="AA483" s="43">
        <v>1.04</v>
      </c>
      <c r="AB483" s="43">
        <v>1.05</v>
      </c>
      <c r="AC483" s="43">
        <v>1.07</v>
      </c>
      <c r="AD483" s="43">
        <v>1.06</v>
      </c>
      <c r="AE483" s="43">
        <v>1.04</v>
      </c>
      <c r="AF483" s="43">
        <v>1.06</v>
      </c>
      <c r="AG483" s="43">
        <v>1.03</v>
      </c>
      <c r="AH483" s="43">
        <v>1.05</v>
      </c>
      <c r="AI483" s="43">
        <v>1.05</v>
      </c>
      <c r="AJ483" s="43">
        <v>1.03</v>
      </c>
      <c r="AK483" s="43">
        <v>1.07</v>
      </c>
      <c r="AL483" s="43">
        <v>1.06</v>
      </c>
      <c r="AM483" s="43">
        <v>1.0900000000000001</v>
      </c>
      <c r="AN483" s="43">
        <v>1.07</v>
      </c>
      <c r="AO483" s="43">
        <v>1.04</v>
      </c>
      <c r="AP483" s="43">
        <v>1.08</v>
      </c>
      <c r="AQ483" s="43">
        <v>1.0900000000000001</v>
      </c>
      <c r="AR483" s="43">
        <v>-6.56</v>
      </c>
      <c r="AS483" s="43">
        <v>-7.38</v>
      </c>
      <c r="AT483" s="43">
        <v>-10.66</v>
      </c>
      <c r="AU483" s="43">
        <v>-11.48</v>
      </c>
      <c r="AV483" s="43">
        <v>-6.56</v>
      </c>
      <c r="AW483" s="43">
        <v>-9.43</v>
      </c>
      <c r="AX483" s="43">
        <v>-11.48</v>
      </c>
      <c r="AY483" s="43">
        <v>-12.3</v>
      </c>
      <c r="AZ483" s="43">
        <v>-14.75</v>
      </c>
      <c r="BA483" s="43">
        <v>-15.16</v>
      </c>
      <c r="BB483" s="43">
        <v>-15.81</v>
      </c>
      <c r="BC483" s="43">
        <v>-14.75</v>
      </c>
      <c r="BD483" s="43">
        <v>-16.39</v>
      </c>
      <c r="BE483" s="43">
        <v>-16.39</v>
      </c>
      <c r="BF483" s="43">
        <v>-16.39</v>
      </c>
      <c r="BG483" s="43">
        <v>-17.21</v>
      </c>
      <c r="BH483" s="43">
        <v>-15.57</v>
      </c>
      <c r="BI483" s="43">
        <v>-15.57</v>
      </c>
      <c r="BJ483" s="43">
        <v>-16.39</v>
      </c>
      <c r="BK483" s="43">
        <v>-16.39</v>
      </c>
      <c r="BL483" s="43">
        <v>-14.75</v>
      </c>
      <c r="BM483" s="43">
        <v>-14.75</v>
      </c>
      <c r="BN483" s="43">
        <v>-12.3</v>
      </c>
      <c r="BO483" s="43">
        <v>-14.75</v>
      </c>
      <c r="BP483" s="43">
        <v>-14.75</v>
      </c>
      <c r="BQ483" s="43">
        <v>-11.48</v>
      </c>
      <c r="BR483" s="43">
        <v>-15.57</v>
      </c>
      <c r="BS483" s="43">
        <v>1.04</v>
      </c>
      <c r="BT483" s="47">
        <v>8649202.4028325081</v>
      </c>
      <c r="BU483" s="47">
        <v>51489800</v>
      </c>
      <c r="BV483" s="47">
        <v>6519373</v>
      </c>
      <c r="BW483" s="49">
        <v>6.4030697430565789E-3</v>
      </c>
    </row>
    <row r="484" spans="1:75" s="21" customFormat="1" x14ac:dyDescent="0.25">
      <c r="A484" s="43" t="s">
        <v>491</v>
      </c>
      <c r="B484" s="43" t="s">
        <v>106</v>
      </c>
      <c r="C484" s="43" t="s">
        <v>97</v>
      </c>
      <c r="D484" s="43" t="s">
        <v>98</v>
      </c>
      <c r="E484" s="43" t="s">
        <v>493</v>
      </c>
      <c r="F484" s="43" t="s">
        <v>88</v>
      </c>
      <c r="G484" s="44">
        <v>58.730159931562511</v>
      </c>
      <c r="H484" s="44">
        <v>-3.6666631698608398</v>
      </c>
      <c r="I484" s="44">
        <v>-3.6666631698608398</v>
      </c>
      <c r="J484" s="44" t="s">
        <v>81</v>
      </c>
      <c r="K484" s="44">
        <v>1.889999985694885</v>
      </c>
      <c r="L484" s="44">
        <v>1.91</v>
      </c>
      <c r="M484" s="44">
        <v>3</v>
      </c>
      <c r="N484" s="44">
        <v>3.9900000095367432</v>
      </c>
      <c r="O484" s="44">
        <v>2.8199999332427979</v>
      </c>
      <c r="P484" s="44">
        <v>2.8900001049041748</v>
      </c>
      <c r="Q484" s="43">
        <v>3.29</v>
      </c>
      <c r="R484" s="43">
        <v>3.34</v>
      </c>
      <c r="S484" s="43">
        <v>3.43</v>
      </c>
      <c r="T484" s="43">
        <v>3.55</v>
      </c>
      <c r="U484" s="43">
        <v>3.1</v>
      </c>
      <c r="V484" s="43">
        <v>3.17</v>
      </c>
      <c r="W484" s="43">
        <v>3.94</v>
      </c>
      <c r="X484" s="43">
        <v>3.78</v>
      </c>
      <c r="Y484" s="43">
        <v>3.57</v>
      </c>
      <c r="Z484" s="43">
        <v>3.65</v>
      </c>
      <c r="AA484" s="43">
        <v>3.85</v>
      </c>
      <c r="AB484" s="43">
        <v>3.99</v>
      </c>
      <c r="AC484" s="43">
        <v>3.45</v>
      </c>
      <c r="AD484" s="43">
        <v>3.37</v>
      </c>
      <c r="AE484" s="43">
        <v>3.24</v>
      </c>
      <c r="AF484" s="43">
        <v>3.17</v>
      </c>
      <c r="AG484" s="43">
        <v>3.21</v>
      </c>
      <c r="AH484" s="43">
        <v>3.16</v>
      </c>
      <c r="AI484" s="43">
        <v>3.17</v>
      </c>
      <c r="AJ484" s="43">
        <v>3.15</v>
      </c>
      <c r="AK484" s="43">
        <v>3.13</v>
      </c>
      <c r="AL484" s="43">
        <v>3.04</v>
      </c>
      <c r="AM484" s="43">
        <v>3.12</v>
      </c>
      <c r="AN484" s="43">
        <v>3.1</v>
      </c>
      <c r="AO484" s="43">
        <v>3.13</v>
      </c>
      <c r="AP484" s="43">
        <v>3.08</v>
      </c>
      <c r="AQ484" s="43">
        <v>3.05</v>
      </c>
      <c r="AR484" s="43">
        <v>3.67</v>
      </c>
      <c r="AS484" s="43">
        <v>2</v>
      </c>
      <c r="AT484" s="43">
        <v>13</v>
      </c>
      <c r="AU484" s="43">
        <v>3.01</v>
      </c>
      <c r="AV484" s="43">
        <v>0.6</v>
      </c>
      <c r="AW484" s="43">
        <v>-0.67</v>
      </c>
      <c r="AX484" s="43">
        <v>21.67</v>
      </c>
      <c r="AY484" s="43">
        <v>10.67</v>
      </c>
      <c r="AZ484" s="43">
        <v>17.329999999999998</v>
      </c>
      <c r="BA484" s="43">
        <v>17.34</v>
      </c>
      <c r="BB484" s="43">
        <v>26.66</v>
      </c>
      <c r="BC484" s="43">
        <v>14.17</v>
      </c>
      <c r="BD484" s="43">
        <v>12.33</v>
      </c>
      <c r="BE484" s="43">
        <v>5.9</v>
      </c>
      <c r="BF484" s="43">
        <v>4.67</v>
      </c>
      <c r="BG484" s="43">
        <v>3.02</v>
      </c>
      <c r="BH484" s="43">
        <v>5</v>
      </c>
      <c r="BI484" s="43">
        <v>0.33</v>
      </c>
      <c r="BJ484" s="43">
        <v>3.68</v>
      </c>
      <c r="BK484" s="43">
        <v>1.5</v>
      </c>
      <c r="BL484" s="43">
        <v>1.33</v>
      </c>
      <c r="BM484" s="43">
        <v>-4.05</v>
      </c>
      <c r="BN484" s="43">
        <v>0.67</v>
      </c>
      <c r="BO484" s="43">
        <v>1.33</v>
      </c>
      <c r="BP484" s="43">
        <v>0.34</v>
      </c>
      <c r="BQ484" s="43">
        <v>0.33</v>
      </c>
      <c r="BR484" s="43">
        <v>-3.67</v>
      </c>
      <c r="BS484" s="43">
        <v>2.97</v>
      </c>
      <c r="BT484" s="47">
        <v>22976610</v>
      </c>
      <c r="BU484" s="47">
        <v>193814000</v>
      </c>
      <c r="BV484" s="47">
        <v>3752297</v>
      </c>
      <c r="BW484" s="49">
        <v>2.4455420239922369E-2</v>
      </c>
    </row>
    <row r="485" spans="1:75" s="21" customFormat="1" x14ac:dyDescent="0.25">
      <c r="A485" s="43" t="s">
        <v>495</v>
      </c>
      <c r="B485" s="43" t="s">
        <v>96</v>
      </c>
      <c r="C485" s="43" t="s">
        <v>87</v>
      </c>
      <c r="D485" s="43" t="s">
        <v>78</v>
      </c>
      <c r="E485" s="43" t="s">
        <v>493</v>
      </c>
      <c r="F485" s="43" t="s">
        <v>88</v>
      </c>
      <c r="G485" s="44">
        <v>60.58394452748005</v>
      </c>
      <c r="H485" s="44">
        <v>-19.090912145031322</v>
      </c>
      <c r="I485" s="44">
        <v>-19.090912145031322</v>
      </c>
      <c r="J485" s="44" t="s">
        <v>89</v>
      </c>
      <c r="K485" s="44">
        <v>0.68500000238418579</v>
      </c>
      <c r="L485" s="44">
        <v>0.73</v>
      </c>
      <c r="M485" s="44">
        <v>1.1000000238418579</v>
      </c>
      <c r="N485" s="44">
        <v>1.1499999761581421</v>
      </c>
      <c r="O485" s="44">
        <v>0.80000001192092896</v>
      </c>
      <c r="P485" s="44">
        <v>0.88999998569488525</v>
      </c>
      <c r="Q485" s="43">
        <v>1.1499999999999999</v>
      </c>
      <c r="R485" s="43">
        <v>1.1499999999999999</v>
      </c>
      <c r="S485" s="43">
        <v>1.04</v>
      </c>
      <c r="T485" s="43">
        <v>0.93</v>
      </c>
      <c r="U485" s="43">
        <v>0.93</v>
      </c>
      <c r="V485" s="43">
        <v>0.95</v>
      </c>
      <c r="W485" s="43">
        <v>0.93</v>
      </c>
      <c r="X485" s="43">
        <v>0.91</v>
      </c>
      <c r="Y485" s="43">
        <v>0.9</v>
      </c>
      <c r="Z485" s="43">
        <v>0.94</v>
      </c>
      <c r="AA485" s="43">
        <v>0.91</v>
      </c>
      <c r="AB485" s="43">
        <v>0.91</v>
      </c>
      <c r="AC485" s="43">
        <v>0.91</v>
      </c>
      <c r="AD485" s="43">
        <v>0.97</v>
      </c>
      <c r="AE485" s="43">
        <v>1</v>
      </c>
      <c r="AF485" s="43">
        <v>0.99</v>
      </c>
      <c r="AG485" s="43">
        <v>0.9</v>
      </c>
      <c r="AH485" s="43">
        <v>0.87</v>
      </c>
      <c r="AI485" s="43">
        <v>0.84</v>
      </c>
      <c r="AJ485" s="43">
        <v>0.87</v>
      </c>
      <c r="AK485" s="43">
        <v>0.85</v>
      </c>
      <c r="AL485" s="43">
        <v>0.88</v>
      </c>
      <c r="AM485" s="43">
        <v>0.9</v>
      </c>
      <c r="AN485" s="43">
        <v>0.92</v>
      </c>
      <c r="AO485" s="43">
        <v>0.91</v>
      </c>
      <c r="AP485" s="43">
        <v>0.89</v>
      </c>
      <c r="AQ485" s="43">
        <v>0.9</v>
      </c>
      <c r="AR485" s="43">
        <v>-11.73</v>
      </c>
      <c r="AS485" s="43">
        <v>-9.59</v>
      </c>
      <c r="AT485" s="43">
        <v>-22.41</v>
      </c>
      <c r="AU485" s="43">
        <v>-16.82</v>
      </c>
      <c r="AV485" s="43">
        <v>-20.170000000000002</v>
      </c>
      <c r="AW485" s="43">
        <v>-15.55</v>
      </c>
      <c r="AX485" s="43">
        <v>-16.579999999999998</v>
      </c>
      <c r="AY485" s="43">
        <v>-20.03</v>
      </c>
      <c r="AZ485" s="43">
        <v>-18.2</v>
      </c>
      <c r="BA485" s="43">
        <v>-17.29</v>
      </c>
      <c r="BB485" s="43">
        <v>-19.36</v>
      </c>
      <c r="BC485" s="43">
        <v>-18.190000000000001</v>
      </c>
      <c r="BD485" s="43">
        <v>-19.09</v>
      </c>
      <c r="BE485" s="43">
        <v>-12.72</v>
      </c>
      <c r="BF485" s="43">
        <v>-10.53</v>
      </c>
      <c r="BG485" s="43">
        <v>-19.100000000000001</v>
      </c>
      <c r="BH485" s="43">
        <v>-20.65</v>
      </c>
      <c r="BI485" s="43">
        <v>-23.85</v>
      </c>
      <c r="BJ485" s="43">
        <v>-25.88</v>
      </c>
      <c r="BK485" s="43">
        <v>-23.62</v>
      </c>
      <c r="BL485" s="43">
        <v>-23.15</v>
      </c>
      <c r="BM485" s="43">
        <v>-20.9</v>
      </c>
      <c r="BN485" s="43">
        <v>-20.09</v>
      </c>
      <c r="BO485" s="43">
        <v>-17.89</v>
      </c>
      <c r="BP485" s="43">
        <v>-20.63</v>
      </c>
      <c r="BQ485" s="43">
        <v>-20.2</v>
      </c>
      <c r="BR485" s="43">
        <v>-19.82</v>
      </c>
      <c r="BS485" s="43">
        <v>0.87</v>
      </c>
      <c r="BT485" s="47">
        <v>52913411.146867283</v>
      </c>
      <c r="BU485" s="47">
        <v>38923800</v>
      </c>
      <c r="BV485" s="47">
        <v>14068856</v>
      </c>
      <c r="BW485" s="49">
        <v>9.9511289332977742E-3</v>
      </c>
    </row>
    <row r="486" spans="1:75" s="21" customFormat="1" x14ac:dyDescent="0.25">
      <c r="A486" s="43" t="s">
        <v>459</v>
      </c>
      <c r="B486" s="43" t="s">
        <v>83</v>
      </c>
      <c r="C486" s="43" t="s">
        <v>87</v>
      </c>
      <c r="D486" s="43" t="s">
        <v>122</v>
      </c>
      <c r="E486" s="43" t="s">
        <v>493</v>
      </c>
      <c r="F486" s="43" t="s">
        <v>88</v>
      </c>
      <c r="G486" s="44">
        <v>86.56715953182777</v>
      </c>
      <c r="H486" s="44">
        <v>-28.000001907348629</v>
      </c>
      <c r="I486" s="44">
        <v>-28.000001907348629</v>
      </c>
      <c r="J486" s="44" t="s">
        <v>89</v>
      </c>
      <c r="K486" s="44">
        <v>1.3400000333786011</v>
      </c>
      <c r="L486" s="44">
        <v>1.5</v>
      </c>
      <c r="M486" s="44">
        <v>2.5</v>
      </c>
      <c r="N486" s="44">
        <v>2.5499999523162842</v>
      </c>
      <c r="O486" s="44">
        <v>1.639999985694885</v>
      </c>
      <c r="P486" s="44">
        <v>1.799999952316284</v>
      </c>
      <c r="Q486" s="43">
        <v>2.5499999999999998</v>
      </c>
      <c r="R486" s="43">
        <v>2.2400000000000002</v>
      </c>
      <c r="S486" s="43">
        <v>2.09</v>
      </c>
      <c r="T486" s="43">
        <v>2.19</v>
      </c>
      <c r="U486" s="43">
        <v>2.21</v>
      </c>
      <c r="V486" s="43">
        <v>2.08</v>
      </c>
      <c r="W486" s="43">
        <v>2.04</v>
      </c>
      <c r="X486" s="43">
        <v>2.14</v>
      </c>
      <c r="Y486" s="43">
        <v>2.02</v>
      </c>
      <c r="Z486" s="43">
        <v>2.2599999999999998</v>
      </c>
      <c r="AA486" s="43">
        <v>2.06</v>
      </c>
      <c r="AB486" s="43">
        <v>2.0499999999999998</v>
      </c>
      <c r="AC486" s="43">
        <v>2.02</v>
      </c>
      <c r="AD486" s="43">
        <v>1.96</v>
      </c>
      <c r="AE486" s="43">
        <v>1.94</v>
      </c>
      <c r="AF486" s="43">
        <v>1.86</v>
      </c>
      <c r="AG486" s="43">
        <v>1.78</v>
      </c>
      <c r="AH486" s="43">
        <v>1.79</v>
      </c>
      <c r="AI486" s="43">
        <v>1.74</v>
      </c>
      <c r="AJ486" s="43">
        <v>1.7</v>
      </c>
      <c r="AK486" s="43">
        <v>1.7</v>
      </c>
      <c r="AL486" s="43">
        <v>1.71</v>
      </c>
      <c r="AM486" s="43">
        <v>1.85</v>
      </c>
      <c r="AN486" s="43">
        <v>1.85</v>
      </c>
      <c r="AO486" s="43">
        <v>1.75</v>
      </c>
      <c r="AP486" s="43">
        <v>1.8</v>
      </c>
      <c r="AQ486" s="43">
        <v>1.85</v>
      </c>
      <c r="AR486" s="43">
        <v>-13.8</v>
      </c>
      <c r="AS486" s="43">
        <v>-15.6</v>
      </c>
      <c r="AT486" s="43">
        <v>-19.399999999999999</v>
      </c>
      <c r="AU486" s="43">
        <v>-16.2</v>
      </c>
      <c r="AV486" s="43">
        <v>-21.6</v>
      </c>
      <c r="AW486" s="43">
        <v>-19.2</v>
      </c>
      <c r="AX486" s="43">
        <v>-19.600000000000001</v>
      </c>
      <c r="AY486" s="43">
        <v>-21.38</v>
      </c>
      <c r="AZ486" s="43">
        <v>-20.8</v>
      </c>
      <c r="BA486" s="43">
        <v>-17.989999999999998</v>
      </c>
      <c r="BB486" s="43">
        <v>-20.8</v>
      </c>
      <c r="BC486" s="43">
        <v>-20.399999999999999</v>
      </c>
      <c r="BD486" s="43">
        <v>-22</v>
      </c>
      <c r="BE486" s="43">
        <v>-22.8</v>
      </c>
      <c r="BF486" s="43">
        <v>-27.2</v>
      </c>
      <c r="BG486" s="43">
        <v>-30.4</v>
      </c>
      <c r="BH486" s="43">
        <v>-30.4</v>
      </c>
      <c r="BI486" s="43">
        <v>-32</v>
      </c>
      <c r="BJ486" s="43">
        <v>-33.4</v>
      </c>
      <c r="BK486" s="43">
        <v>-33.200000000000003</v>
      </c>
      <c r="BL486" s="43">
        <v>-33.200000000000003</v>
      </c>
      <c r="BM486" s="43">
        <v>-32.450000000000003</v>
      </c>
      <c r="BN486" s="43">
        <v>-27</v>
      </c>
      <c r="BO486" s="43">
        <v>-30</v>
      </c>
      <c r="BP486" s="43">
        <v>-31.72</v>
      </c>
      <c r="BQ486" s="43">
        <v>-29.2</v>
      </c>
      <c r="BR486" s="43">
        <v>-29.2</v>
      </c>
      <c r="BS486" s="43">
        <v>1.91</v>
      </c>
      <c r="BT486" s="47">
        <v>181158240</v>
      </c>
      <c r="BU486" s="47">
        <v>38878200</v>
      </c>
      <c r="BV486" s="47">
        <v>8428211</v>
      </c>
      <c r="BW486" s="49">
        <v>1.2665914510208629E-2</v>
      </c>
    </row>
    <row r="487" spans="1:75" s="21" customFormat="1" x14ac:dyDescent="0.25">
      <c r="A487" s="43" t="s">
        <v>498</v>
      </c>
      <c r="B487" s="43" t="s">
        <v>96</v>
      </c>
      <c r="C487" s="43" t="s">
        <v>87</v>
      </c>
      <c r="D487" s="43" t="s">
        <v>98</v>
      </c>
      <c r="E487" s="43" t="s">
        <v>497</v>
      </c>
      <c r="F487" s="43" t="s">
        <v>88</v>
      </c>
      <c r="G487" s="44">
        <v>30.274134182539171</v>
      </c>
      <c r="H487" s="44">
        <v>-24.611166138612059</v>
      </c>
      <c r="I487" s="44">
        <v>-24.611166138612059</v>
      </c>
      <c r="J487" s="44" t="s">
        <v>89</v>
      </c>
      <c r="K487" s="44">
        <v>8.3900003433227539</v>
      </c>
      <c r="L487" s="44">
        <v>8.5500000000000007</v>
      </c>
      <c r="M487" s="44">
        <v>10.930000305175779</v>
      </c>
      <c r="N487" s="44">
        <v>11.60000038146973</v>
      </c>
      <c r="O487" s="44">
        <v>8.0600004196166992</v>
      </c>
      <c r="P487" s="44">
        <v>8.2399997711181641</v>
      </c>
      <c r="Q487" s="43">
        <v>11.6</v>
      </c>
      <c r="R487" s="43">
        <v>10.75</v>
      </c>
      <c r="S487" s="43">
        <v>10.58</v>
      </c>
      <c r="T487" s="43">
        <v>10.43</v>
      </c>
      <c r="U487" s="43">
        <v>9.6300000000000008</v>
      </c>
      <c r="V487" s="43">
        <v>9.34</v>
      </c>
      <c r="W487" s="43">
        <v>9.44</v>
      </c>
      <c r="X487" s="43">
        <v>9.3000000000000007</v>
      </c>
      <c r="Y487" s="43">
        <v>9.2100000000000009</v>
      </c>
      <c r="Z487" s="43">
        <v>9.14</v>
      </c>
      <c r="AA487" s="43">
        <v>9.18</v>
      </c>
      <c r="AB487" s="43">
        <v>9</v>
      </c>
      <c r="AC487" s="43">
        <v>9.01</v>
      </c>
      <c r="AD487" s="43">
        <v>8.7899999999999991</v>
      </c>
      <c r="AE487" s="43">
        <v>8.8699999999999992</v>
      </c>
      <c r="AF487" s="43">
        <v>8.76</v>
      </c>
      <c r="AG487" s="43">
        <v>8.65</v>
      </c>
      <c r="AH487" s="43">
        <v>8.69</v>
      </c>
      <c r="AI487" s="43">
        <v>8.7899999999999991</v>
      </c>
      <c r="AJ487" s="43">
        <v>8.85</v>
      </c>
      <c r="AK487" s="43">
        <v>8.68</v>
      </c>
      <c r="AL487" s="43">
        <v>8.6300000000000008</v>
      </c>
      <c r="AM487" s="43">
        <v>8.64</v>
      </c>
      <c r="AN487" s="43">
        <v>8.5500000000000007</v>
      </c>
      <c r="AO487" s="43">
        <v>8.33</v>
      </c>
      <c r="AP487" s="43">
        <v>8.3000000000000007</v>
      </c>
      <c r="AQ487" s="43">
        <v>8.2799999999999994</v>
      </c>
      <c r="AR487" s="43">
        <v>-1.92</v>
      </c>
      <c r="AS487" s="43">
        <v>-5.85</v>
      </c>
      <c r="AT487" s="43">
        <v>-7.59</v>
      </c>
      <c r="AU487" s="43">
        <v>-12.08</v>
      </c>
      <c r="AV487" s="43">
        <v>-16.739999999999998</v>
      </c>
      <c r="AW487" s="43">
        <v>-16.649999999999999</v>
      </c>
      <c r="AX487" s="43">
        <v>-17.02</v>
      </c>
      <c r="AY487" s="43">
        <v>-15.83</v>
      </c>
      <c r="AZ487" s="43">
        <v>-17.38</v>
      </c>
      <c r="BA487" s="43">
        <v>-16.96</v>
      </c>
      <c r="BB487" s="43">
        <v>-18.12</v>
      </c>
      <c r="BC487" s="43">
        <v>-20.68</v>
      </c>
      <c r="BD487" s="43">
        <v>-20.49</v>
      </c>
      <c r="BE487" s="43">
        <v>-20.86</v>
      </c>
      <c r="BF487" s="43">
        <v>-19.760000000000002</v>
      </c>
      <c r="BG487" s="43">
        <v>-21.41</v>
      </c>
      <c r="BH487" s="43">
        <v>-22.85</v>
      </c>
      <c r="BI487" s="43">
        <v>-21.95</v>
      </c>
      <c r="BJ487" s="43">
        <v>-19.579999999999998</v>
      </c>
      <c r="BK487" s="43">
        <v>-21.41</v>
      </c>
      <c r="BL487" s="43">
        <v>-21.32</v>
      </c>
      <c r="BM487" s="43">
        <v>-21.56</v>
      </c>
      <c r="BN487" s="43">
        <v>-21.68</v>
      </c>
      <c r="BO487" s="43">
        <v>-23.79</v>
      </c>
      <c r="BP487" s="43">
        <v>-25.07</v>
      </c>
      <c r="BQ487" s="43">
        <v>-25.53</v>
      </c>
      <c r="BR487" s="43">
        <v>-24.66</v>
      </c>
      <c r="BS487" s="43">
        <v>8.85</v>
      </c>
      <c r="BT487" s="47">
        <v>35411780.088729858</v>
      </c>
      <c r="BU487" s="47">
        <v>8119900</v>
      </c>
      <c r="BV487" s="47">
        <v>2309350</v>
      </c>
      <c r="BW487" s="49">
        <v>2.3465477298807019E-3</v>
      </c>
    </row>
    <row r="488" spans="1:75" s="21" customFormat="1" x14ac:dyDescent="0.25">
      <c r="A488" s="43" t="s">
        <v>499</v>
      </c>
      <c r="B488" s="43" t="s">
        <v>106</v>
      </c>
      <c r="C488" s="43" t="s">
        <v>87</v>
      </c>
      <c r="D488" s="43" t="s">
        <v>98</v>
      </c>
      <c r="E488" s="43" t="s">
        <v>497</v>
      </c>
      <c r="F488" s="43" t="s">
        <v>88</v>
      </c>
      <c r="G488" s="44">
        <v>33.453665374175998</v>
      </c>
      <c r="H488" s="44">
        <v>-1.7132599769467081</v>
      </c>
      <c r="I488" s="44">
        <v>-1.7132599769467081</v>
      </c>
      <c r="J488" s="44" t="s">
        <v>81</v>
      </c>
      <c r="K488" s="44">
        <v>8.3100004196166992</v>
      </c>
      <c r="L488" s="44">
        <v>8.5299999999999994</v>
      </c>
      <c r="M488" s="44">
        <v>11.090000152587891</v>
      </c>
      <c r="N488" s="44">
        <v>11.38000011444092</v>
      </c>
      <c r="O488" s="44">
        <v>10.569999694824221</v>
      </c>
      <c r="P488" s="44">
        <v>10.89999961853027</v>
      </c>
      <c r="Q488" s="43">
        <v>11.38</v>
      </c>
      <c r="R488" s="43">
        <v>11.02</v>
      </c>
      <c r="S488" s="43">
        <v>11.06</v>
      </c>
      <c r="T488" s="43">
        <v>11.18</v>
      </c>
      <c r="U488" s="43">
        <v>10.94</v>
      </c>
      <c r="V488" s="43">
        <v>10.94</v>
      </c>
      <c r="W488" s="43">
        <v>10.79</v>
      </c>
      <c r="X488" s="43">
        <v>10.84</v>
      </c>
      <c r="Y488" s="43">
        <v>11.01</v>
      </c>
      <c r="Z488" s="43">
        <v>11.01</v>
      </c>
      <c r="AA488" s="43">
        <v>10.97</v>
      </c>
      <c r="AB488" s="43">
        <v>11.1</v>
      </c>
      <c r="AC488" s="43">
        <v>10.91</v>
      </c>
      <c r="AD488" s="43">
        <v>10.87</v>
      </c>
      <c r="AE488" s="43">
        <v>10.85</v>
      </c>
      <c r="AF488" s="43">
        <v>10.81</v>
      </c>
      <c r="AG488" s="43">
        <v>10.77</v>
      </c>
      <c r="AH488" s="43">
        <v>10.8</v>
      </c>
      <c r="AI488" s="43">
        <v>10.77</v>
      </c>
      <c r="AJ488" s="43">
        <v>10.79</v>
      </c>
      <c r="AK488" s="43">
        <v>10.87</v>
      </c>
      <c r="AL488" s="43">
        <v>10.88</v>
      </c>
      <c r="AM488" s="43">
        <v>10.88</v>
      </c>
      <c r="AN488" s="43">
        <v>10.89</v>
      </c>
      <c r="AO488" s="43">
        <v>10.87</v>
      </c>
      <c r="AP488" s="43">
        <v>10.84</v>
      </c>
      <c r="AQ488" s="43">
        <v>10.9</v>
      </c>
      <c r="AR488" s="43">
        <v>1.26</v>
      </c>
      <c r="AS488" s="43">
        <v>-1.8</v>
      </c>
      <c r="AT488" s="43">
        <v>-0.81</v>
      </c>
      <c r="AU488" s="43">
        <v>-3.02</v>
      </c>
      <c r="AV488" s="43">
        <v>-2.71</v>
      </c>
      <c r="AW488" s="43">
        <v>-3.07</v>
      </c>
      <c r="AX488" s="43">
        <v>-3.07</v>
      </c>
      <c r="AY488" s="43">
        <v>-2.4500000000000002</v>
      </c>
      <c r="AZ488" s="43">
        <v>-0.9</v>
      </c>
      <c r="BA488" s="43">
        <v>-1.08</v>
      </c>
      <c r="BB488" s="43">
        <v>-1.26</v>
      </c>
      <c r="BC488" s="43">
        <v>-1.71</v>
      </c>
      <c r="BD488" s="43">
        <v>-2.34</v>
      </c>
      <c r="BE488" s="43">
        <v>-2.25</v>
      </c>
      <c r="BF488" s="43">
        <v>-2.71</v>
      </c>
      <c r="BG488" s="43">
        <v>-2.98</v>
      </c>
      <c r="BH488" s="43">
        <v>-3.01</v>
      </c>
      <c r="BI488" s="43">
        <v>-3.02</v>
      </c>
      <c r="BJ488" s="43">
        <v>-3.29</v>
      </c>
      <c r="BK488" s="43">
        <v>-3.07</v>
      </c>
      <c r="BL488" s="43">
        <v>-2.0699999999999998</v>
      </c>
      <c r="BM488" s="43">
        <v>-2.0699999999999998</v>
      </c>
      <c r="BN488" s="43">
        <v>-2.25</v>
      </c>
      <c r="BO488" s="43">
        <v>-2.0699999999999998</v>
      </c>
      <c r="BP488" s="43">
        <v>-2.52</v>
      </c>
      <c r="BQ488" s="43">
        <v>-2.39</v>
      </c>
      <c r="BR488" s="43">
        <v>-1.71</v>
      </c>
      <c r="BS488" s="43">
        <v>10.61</v>
      </c>
      <c r="BT488" s="47">
        <v>1752020404.1061399</v>
      </c>
      <c r="BU488" s="47">
        <v>14012200</v>
      </c>
      <c r="BV488" s="47">
        <v>155577200</v>
      </c>
      <c r="BW488" s="49">
        <v>7.3404136338743728E-3</v>
      </c>
    </row>
    <row r="489" spans="1:75" s="21" customFormat="1" x14ac:dyDescent="0.25">
      <c r="A489" s="43" t="s">
        <v>500</v>
      </c>
      <c r="B489" s="43" t="s">
        <v>106</v>
      </c>
      <c r="C489" s="43" t="s">
        <v>87</v>
      </c>
      <c r="D489" s="43" t="s">
        <v>122</v>
      </c>
      <c r="E489" s="43" t="s">
        <v>497</v>
      </c>
      <c r="F489" s="43" t="s">
        <v>88</v>
      </c>
      <c r="G489" s="44">
        <v>34.246574447669083</v>
      </c>
      <c r="H489" s="44">
        <v>-10.71428745203043</v>
      </c>
      <c r="I489" s="44">
        <v>-10.71428745203043</v>
      </c>
      <c r="J489" s="44" t="s">
        <v>89</v>
      </c>
      <c r="K489" s="44">
        <v>1.4600000381469731</v>
      </c>
      <c r="L489" s="44">
        <v>1.52</v>
      </c>
      <c r="M489" s="44">
        <v>1.9600000381469731</v>
      </c>
      <c r="N489" s="44">
        <v>2.1400001049041748</v>
      </c>
      <c r="O489" s="44">
        <v>1.6499999761581421</v>
      </c>
      <c r="P489" s="44">
        <v>1.75</v>
      </c>
      <c r="Q489" s="43">
        <v>2.06</v>
      </c>
      <c r="R489" s="43">
        <v>2.14</v>
      </c>
      <c r="S489" s="43">
        <v>1.89</v>
      </c>
      <c r="T489" s="43">
        <v>1.85</v>
      </c>
      <c r="U489" s="43">
        <v>1.82</v>
      </c>
      <c r="V489" s="43">
        <v>1.75</v>
      </c>
      <c r="W489" s="43">
        <v>1.75</v>
      </c>
      <c r="X489" s="43">
        <v>1.78</v>
      </c>
      <c r="Y489" s="43">
        <v>1.8</v>
      </c>
      <c r="Z489" s="43">
        <v>1.78</v>
      </c>
      <c r="AA489" s="43">
        <v>1.74</v>
      </c>
      <c r="AB489" s="43">
        <v>1.77</v>
      </c>
      <c r="AC489" s="43">
        <v>1.75</v>
      </c>
      <c r="AD489" s="43">
        <v>1.77</v>
      </c>
      <c r="AE489" s="43">
        <v>1.78</v>
      </c>
      <c r="AF489" s="43">
        <v>1.75</v>
      </c>
      <c r="AG489" s="43">
        <v>1.73</v>
      </c>
      <c r="AH489" s="43">
        <v>1.72</v>
      </c>
      <c r="AI489" s="43">
        <v>1.69</v>
      </c>
      <c r="AJ489" s="43">
        <v>1.7</v>
      </c>
      <c r="AK489" s="43">
        <v>1.72</v>
      </c>
      <c r="AL489" s="43">
        <v>1.71</v>
      </c>
      <c r="AM489" s="43">
        <v>1.73</v>
      </c>
      <c r="AN489" s="43">
        <v>1.73</v>
      </c>
      <c r="AO489" s="43">
        <v>1.74</v>
      </c>
      <c r="AP489" s="43">
        <v>1.74</v>
      </c>
      <c r="AQ489" s="43">
        <v>1.77</v>
      </c>
      <c r="AR489" s="43">
        <v>2.04</v>
      </c>
      <c r="AS489" s="43">
        <v>-0.63</v>
      </c>
      <c r="AT489" s="43">
        <v>-7.4</v>
      </c>
      <c r="AU489" s="43">
        <v>-8.69</v>
      </c>
      <c r="AV489" s="43">
        <v>-11.15</v>
      </c>
      <c r="AW489" s="43">
        <v>-12.98</v>
      </c>
      <c r="AX489" s="43">
        <v>-12.5</v>
      </c>
      <c r="AY489" s="43">
        <v>-11.22</v>
      </c>
      <c r="AZ489" s="43">
        <v>-9.8699999999999992</v>
      </c>
      <c r="BA489" s="43">
        <v>-12.24</v>
      </c>
      <c r="BB489" s="43">
        <v>-13.26</v>
      </c>
      <c r="BC489" s="43">
        <v>-11.43</v>
      </c>
      <c r="BD489" s="43">
        <v>-11.48</v>
      </c>
      <c r="BE489" s="43">
        <v>-10.210000000000001</v>
      </c>
      <c r="BF489" s="43">
        <v>-11.73</v>
      </c>
      <c r="BG489" s="43">
        <v>-11.99</v>
      </c>
      <c r="BH489" s="43">
        <v>-12.24</v>
      </c>
      <c r="BI489" s="43">
        <v>-14.62</v>
      </c>
      <c r="BJ489" s="43">
        <v>-14.03</v>
      </c>
      <c r="BK489" s="43">
        <v>-13.78</v>
      </c>
      <c r="BL489" s="43">
        <v>-13.01</v>
      </c>
      <c r="BM489" s="43">
        <v>-13.78</v>
      </c>
      <c r="BN489" s="43">
        <v>-12.76</v>
      </c>
      <c r="BO489" s="43">
        <v>-11.99</v>
      </c>
      <c r="BP489" s="43">
        <v>-13.27</v>
      </c>
      <c r="BQ489" s="43">
        <v>-11.73</v>
      </c>
      <c r="BR489" s="43">
        <v>-11.48</v>
      </c>
      <c r="BS489" s="43">
        <v>1.67</v>
      </c>
      <c r="BT489" s="47">
        <v>131811178.5654068</v>
      </c>
      <c r="BU489" s="47">
        <v>30134000</v>
      </c>
      <c r="BV489" s="47">
        <v>34486800</v>
      </c>
      <c r="BW489" s="49">
        <v>2.2449748889430158E-3</v>
      </c>
    </row>
    <row r="490" spans="1:75" s="21" customFormat="1" x14ac:dyDescent="0.25">
      <c r="A490" s="43" t="s">
        <v>501</v>
      </c>
      <c r="B490" s="43" t="s">
        <v>106</v>
      </c>
      <c r="C490" s="43" t="s">
        <v>87</v>
      </c>
      <c r="D490" s="43" t="s">
        <v>98</v>
      </c>
      <c r="E490" s="43" t="s">
        <v>497</v>
      </c>
      <c r="F490" s="43" t="s">
        <v>88</v>
      </c>
      <c r="G490" s="44">
        <v>37.248326389592279</v>
      </c>
      <c r="H490" s="44">
        <v>-3.1784867870643518</v>
      </c>
      <c r="I490" s="44">
        <v>-3.1784867870643518</v>
      </c>
      <c r="J490" s="44" t="s">
        <v>81</v>
      </c>
      <c r="K490" s="44">
        <v>2.9800000190734859</v>
      </c>
      <c r="L490" s="44">
        <v>3.04</v>
      </c>
      <c r="M490" s="44">
        <v>4.0900001525878906</v>
      </c>
      <c r="N490" s="44">
        <v>5.7199997901916504</v>
      </c>
      <c r="O490" s="44">
        <v>3.7599999904632568</v>
      </c>
      <c r="P490" s="44">
        <v>3.9600000381469731</v>
      </c>
      <c r="Q490" s="43">
        <v>4.37</v>
      </c>
      <c r="R490" s="43">
        <v>4.54</v>
      </c>
      <c r="S490" s="43">
        <v>4.32</v>
      </c>
      <c r="T490" s="43">
        <v>5.19</v>
      </c>
      <c r="U490" s="43">
        <v>5.72</v>
      </c>
      <c r="V490" s="43">
        <v>4.95</v>
      </c>
      <c r="W490" s="43">
        <v>4.5</v>
      </c>
      <c r="X490" s="43">
        <v>4.29</v>
      </c>
      <c r="Y490" s="43">
        <v>4.47</v>
      </c>
      <c r="Z490" s="43">
        <v>4.47</v>
      </c>
      <c r="AA490" s="43">
        <v>4.55</v>
      </c>
      <c r="AB490" s="43">
        <v>4.49</v>
      </c>
      <c r="AC490" s="43">
        <v>4.25</v>
      </c>
      <c r="AD490" s="43">
        <v>4.2699999999999996</v>
      </c>
      <c r="AE490" s="43">
        <v>4.29</v>
      </c>
      <c r="AF490" s="43">
        <v>4.2699999999999996</v>
      </c>
      <c r="AG490" s="43">
        <v>4.2300000000000004</v>
      </c>
      <c r="AH490" s="43">
        <v>4.1900000000000004</v>
      </c>
      <c r="AI490" s="43">
        <v>4.1500000000000004</v>
      </c>
      <c r="AJ490" s="43">
        <v>4.09</v>
      </c>
      <c r="AK490" s="43">
        <v>4</v>
      </c>
      <c r="AL490" s="43">
        <v>3.94</v>
      </c>
      <c r="AM490" s="43">
        <v>3.92</v>
      </c>
      <c r="AN490" s="43">
        <v>4.0199999999999996</v>
      </c>
      <c r="AO490" s="43">
        <v>3.91</v>
      </c>
      <c r="AP490" s="43">
        <v>3.95</v>
      </c>
      <c r="AQ490" s="43">
        <v>4.08</v>
      </c>
      <c r="AR490" s="43">
        <v>5.26</v>
      </c>
      <c r="AS490" s="43">
        <v>7.58</v>
      </c>
      <c r="AT490" s="43">
        <v>3.42</v>
      </c>
      <c r="AU490" s="43">
        <v>18.46</v>
      </c>
      <c r="AV490" s="43">
        <v>20.54</v>
      </c>
      <c r="AW490" s="43">
        <v>3.91</v>
      </c>
      <c r="AX490" s="43">
        <v>1.96</v>
      </c>
      <c r="AY490" s="43">
        <v>4.16</v>
      </c>
      <c r="AZ490" s="43">
        <v>7.7</v>
      </c>
      <c r="BA490" s="43">
        <v>5.61</v>
      </c>
      <c r="BB490" s="43">
        <v>6.36</v>
      </c>
      <c r="BC490" s="43">
        <v>3.67</v>
      </c>
      <c r="BD490" s="43">
        <v>1.88</v>
      </c>
      <c r="BE490" s="43">
        <v>3.18</v>
      </c>
      <c r="BF490" s="43">
        <v>3.67</v>
      </c>
      <c r="BG490" s="43">
        <v>3.18</v>
      </c>
      <c r="BH490" s="43">
        <v>1.22</v>
      </c>
      <c r="BI490" s="43">
        <v>1.22</v>
      </c>
      <c r="BJ490" s="43">
        <v>-0.12</v>
      </c>
      <c r="BK490" s="43">
        <v>-2.36</v>
      </c>
      <c r="BL490" s="43">
        <v>-3.67</v>
      </c>
      <c r="BM490" s="43">
        <v>-5.62</v>
      </c>
      <c r="BN490" s="43">
        <v>-5.13</v>
      </c>
      <c r="BO490" s="43">
        <v>-5.13</v>
      </c>
      <c r="BP490" s="43">
        <v>-4.5199999999999996</v>
      </c>
      <c r="BQ490" s="43">
        <v>-3.67</v>
      </c>
      <c r="BR490" s="43">
        <v>-2.96</v>
      </c>
      <c r="BS490" s="43">
        <v>4.1100000000000003</v>
      </c>
      <c r="BT490" s="47">
        <v>16530144.616699221</v>
      </c>
      <c r="BU490" s="47">
        <v>49247700</v>
      </c>
      <c r="BV490" s="47">
        <v>3699959</v>
      </c>
      <c r="BW490" s="49">
        <v>2.3350799292640809E-2</v>
      </c>
    </row>
    <row r="491" spans="1:75" s="21" customFormat="1" x14ac:dyDescent="0.25">
      <c r="A491" s="43" t="s">
        <v>506</v>
      </c>
      <c r="B491" s="43" t="s">
        <v>106</v>
      </c>
      <c r="C491" s="43" t="s">
        <v>87</v>
      </c>
      <c r="D491" s="43" t="s">
        <v>98</v>
      </c>
      <c r="E491" s="43" t="s">
        <v>504</v>
      </c>
      <c r="F491" s="43" t="s">
        <v>88</v>
      </c>
      <c r="G491" s="44">
        <v>18.329465715573821</v>
      </c>
      <c r="H491" s="44">
        <v>-0.68627153071742952</v>
      </c>
      <c r="I491" s="44">
        <v>-0.68627153071742952</v>
      </c>
      <c r="J491" s="44" t="s">
        <v>81</v>
      </c>
      <c r="K491" s="44">
        <v>8.619999885559082</v>
      </c>
      <c r="L491" s="44">
        <v>9.11</v>
      </c>
      <c r="M491" s="44">
        <v>10.19999980926514</v>
      </c>
      <c r="N491" s="44">
        <v>10.52999973297119</v>
      </c>
      <c r="O491" s="44">
        <v>9.1099996566772461</v>
      </c>
      <c r="P491" s="44">
        <v>10.13000011444092</v>
      </c>
      <c r="Q491" s="43">
        <v>10.4</v>
      </c>
      <c r="R491" s="43">
        <v>9.98</v>
      </c>
      <c r="S491" s="43">
        <v>10.039999999999999</v>
      </c>
      <c r="T491" s="43">
        <v>9.8699999999999992</v>
      </c>
      <c r="U491" s="43">
        <v>9.3800000000000008</v>
      </c>
      <c r="V491" s="43">
        <v>9.4</v>
      </c>
      <c r="W491" s="43">
        <v>9.52</v>
      </c>
      <c r="X491" s="43">
        <v>9.9499999999999993</v>
      </c>
      <c r="Y491" s="43">
        <v>10.08</v>
      </c>
      <c r="Z491" s="43">
        <v>9.9700000000000006</v>
      </c>
      <c r="AA491" s="43">
        <v>9.7200000000000006</v>
      </c>
      <c r="AB491" s="43">
        <v>9.6199999999999992</v>
      </c>
      <c r="AC491" s="43">
        <v>9.66</v>
      </c>
      <c r="AD491" s="43">
        <v>9.68</v>
      </c>
      <c r="AE491" s="43">
        <v>9.9</v>
      </c>
      <c r="AF491" s="43">
        <v>9.89</v>
      </c>
      <c r="AG491" s="43">
        <v>9.9600000000000009</v>
      </c>
      <c r="AH491" s="43">
        <v>9.8699999999999992</v>
      </c>
      <c r="AI491" s="43">
        <v>10.17</v>
      </c>
      <c r="AJ491" s="43">
        <v>10.23</v>
      </c>
      <c r="AK491" s="43">
        <v>10.4</v>
      </c>
      <c r="AL491" s="43">
        <v>10.53</v>
      </c>
      <c r="AM491" s="43">
        <v>10.38</v>
      </c>
      <c r="AN491" s="43">
        <v>10.32</v>
      </c>
      <c r="AO491" s="43">
        <v>10.25</v>
      </c>
      <c r="AP491" s="43">
        <v>10.220000000000001</v>
      </c>
      <c r="AQ491" s="43">
        <v>10.220000000000001</v>
      </c>
      <c r="AR491" s="43">
        <v>-2.5499999999999998</v>
      </c>
      <c r="AS491" s="43">
        <v>-3.33</v>
      </c>
      <c r="AT491" s="43">
        <v>-3.19</v>
      </c>
      <c r="AU491" s="43">
        <v>-8.24</v>
      </c>
      <c r="AV491" s="43">
        <v>-9.51</v>
      </c>
      <c r="AW491" s="43">
        <v>-8.36</v>
      </c>
      <c r="AX491" s="43">
        <v>-6.71</v>
      </c>
      <c r="AY491" s="43">
        <v>-3.48</v>
      </c>
      <c r="AZ491" s="43">
        <v>-2.25</v>
      </c>
      <c r="BA491" s="43">
        <v>-5.25</v>
      </c>
      <c r="BB491" s="43">
        <v>-6.08</v>
      </c>
      <c r="BC491" s="43">
        <v>-7.25</v>
      </c>
      <c r="BD491" s="43">
        <v>-5.29</v>
      </c>
      <c r="BE491" s="43">
        <v>-5.69</v>
      </c>
      <c r="BF491" s="43">
        <v>-3.14</v>
      </c>
      <c r="BG491" s="43">
        <v>-3.92</v>
      </c>
      <c r="BH491" s="43">
        <v>-3.92</v>
      </c>
      <c r="BI491" s="43">
        <v>-3.82</v>
      </c>
      <c r="BJ491" s="43">
        <v>-0.68</v>
      </c>
      <c r="BK491" s="43">
        <v>0.01</v>
      </c>
      <c r="BL491" s="43">
        <v>0.98</v>
      </c>
      <c r="BM491" s="43">
        <v>2.16</v>
      </c>
      <c r="BN491" s="43">
        <v>-0.28999999999999998</v>
      </c>
      <c r="BO491" s="43">
        <v>0.49</v>
      </c>
      <c r="BP491" s="43">
        <v>-0.59</v>
      </c>
      <c r="BQ491" s="43">
        <v>-0.1</v>
      </c>
      <c r="BR491" s="43">
        <v>-0.64</v>
      </c>
      <c r="BS491" s="43">
        <v>9.2100000000000009</v>
      </c>
      <c r="BT491" s="47">
        <v>255575275.220871</v>
      </c>
      <c r="BU491" s="47">
        <v>2393400</v>
      </c>
      <c r="BV491" s="47">
        <v>23231783</v>
      </c>
      <c r="BW491" s="49">
        <v>1.548912539343192E-2</v>
      </c>
    </row>
    <row r="492" spans="1:75" s="21" customFormat="1" x14ac:dyDescent="0.25">
      <c r="A492" s="43" t="s">
        <v>507</v>
      </c>
      <c r="B492" s="43" t="s">
        <v>86</v>
      </c>
      <c r="C492" s="43" t="s">
        <v>124</v>
      </c>
      <c r="D492" s="43" t="s">
        <v>98</v>
      </c>
      <c r="E492" s="43" t="s">
        <v>504</v>
      </c>
      <c r="F492" s="43" t="s">
        <v>88</v>
      </c>
      <c r="G492" s="44">
        <v>21.951215565582451</v>
      </c>
      <c r="H492" s="44">
        <v>-25.739130766495421</v>
      </c>
      <c r="I492" s="44">
        <v>-25.739130766495421</v>
      </c>
      <c r="J492" s="44" t="s">
        <v>89</v>
      </c>
      <c r="K492" s="44">
        <v>4.7150001525878906</v>
      </c>
      <c r="L492" s="44">
        <v>5</v>
      </c>
      <c r="M492" s="44">
        <v>5.75</v>
      </c>
      <c r="N492" s="44">
        <v>5.8299999237060547</v>
      </c>
      <c r="O492" s="44">
        <v>4.059999942779541</v>
      </c>
      <c r="P492" s="44">
        <v>4.2699999809265137</v>
      </c>
      <c r="Q492" s="43">
        <v>5.83</v>
      </c>
      <c r="R492" s="43">
        <v>5.35</v>
      </c>
      <c r="S492" s="43">
        <v>5.23</v>
      </c>
      <c r="T492" s="43">
        <v>5.12</v>
      </c>
      <c r="U492" s="43">
        <v>4.9400000000000004</v>
      </c>
      <c r="V492" s="43">
        <v>4.87</v>
      </c>
      <c r="W492" s="43">
        <v>4.9000000000000004</v>
      </c>
      <c r="X492" s="43">
        <v>4.88</v>
      </c>
      <c r="Y492" s="43">
        <v>4.8899999999999997</v>
      </c>
      <c r="Z492" s="43">
        <v>4.8899999999999997</v>
      </c>
      <c r="AA492" s="43">
        <v>4.83</v>
      </c>
      <c r="AB492" s="43">
        <v>4.88</v>
      </c>
      <c r="AC492" s="43">
        <v>4.9400000000000004</v>
      </c>
      <c r="AD492" s="43">
        <v>4.88</v>
      </c>
      <c r="AE492" s="43">
        <v>4.8499999999999996</v>
      </c>
      <c r="AF492" s="43">
        <v>4.8</v>
      </c>
      <c r="AG492" s="43">
        <v>4.8600000000000003</v>
      </c>
      <c r="AH492" s="43">
        <v>4.7699999999999996</v>
      </c>
      <c r="AI492" s="43">
        <v>4.55</v>
      </c>
      <c r="AJ492" s="43">
        <v>4.51</v>
      </c>
      <c r="AK492" s="43">
        <v>4.51</v>
      </c>
      <c r="AL492" s="43">
        <v>4.43</v>
      </c>
      <c r="AM492" s="43">
        <v>4.38</v>
      </c>
      <c r="AN492" s="43">
        <v>4.32</v>
      </c>
      <c r="AO492" s="43">
        <v>4.38</v>
      </c>
      <c r="AP492" s="43">
        <v>4.34</v>
      </c>
      <c r="AQ492" s="43">
        <v>4.34</v>
      </c>
      <c r="AR492" s="43">
        <v>-4.3499999999999996</v>
      </c>
      <c r="AS492" s="43">
        <v>-12.18</v>
      </c>
      <c r="AT492" s="43">
        <v>-11.12</v>
      </c>
      <c r="AU492" s="43">
        <v>-15.65</v>
      </c>
      <c r="AV492" s="43">
        <v>-17.690000000000001</v>
      </c>
      <c r="AW492" s="43">
        <v>-17.57</v>
      </c>
      <c r="AX492" s="43">
        <v>-14.9</v>
      </c>
      <c r="AY492" s="43">
        <v>-15.57</v>
      </c>
      <c r="AZ492" s="43">
        <v>-15.91</v>
      </c>
      <c r="BA492" s="43">
        <v>-15.65</v>
      </c>
      <c r="BB492" s="43">
        <v>-16.87</v>
      </c>
      <c r="BC492" s="43">
        <v>-15.13</v>
      </c>
      <c r="BD492" s="43">
        <v>-15.83</v>
      </c>
      <c r="BE492" s="43">
        <v>-15.65</v>
      </c>
      <c r="BF492" s="43">
        <v>-15.83</v>
      </c>
      <c r="BG492" s="43">
        <v>-16.7</v>
      </c>
      <c r="BH492" s="43">
        <v>-16.34</v>
      </c>
      <c r="BI492" s="43">
        <v>-22.78</v>
      </c>
      <c r="BJ492" s="43">
        <v>-21.74</v>
      </c>
      <c r="BK492" s="43">
        <v>-24.52</v>
      </c>
      <c r="BL492" s="43">
        <v>-23.48</v>
      </c>
      <c r="BM492" s="43">
        <v>-24.52</v>
      </c>
      <c r="BN492" s="43">
        <v>-25.04</v>
      </c>
      <c r="BO492" s="43">
        <v>-24.87</v>
      </c>
      <c r="BP492" s="43">
        <v>-24.39</v>
      </c>
      <c r="BQ492" s="43">
        <v>-24.52</v>
      </c>
      <c r="BR492" s="43">
        <v>-25.4</v>
      </c>
      <c r="BS492" s="43">
        <v>4.7300000000000004</v>
      </c>
      <c r="BT492" s="47">
        <v>66934600</v>
      </c>
      <c r="BU492" s="47">
        <v>1581200</v>
      </c>
      <c r="BV492" s="47">
        <v>1420878</v>
      </c>
      <c r="BW492" s="49">
        <v>5.4895634952473048E-5</v>
      </c>
    </row>
    <row r="493" spans="1:75" s="21" customFormat="1" x14ac:dyDescent="0.25">
      <c r="A493" s="43" t="s">
        <v>232</v>
      </c>
      <c r="B493" s="43" t="s">
        <v>76</v>
      </c>
      <c r="C493" s="43" t="s">
        <v>87</v>
      </c>
      <c r="D493" s="43" t="s">
        <v>122</v>
      </c>
      <c r="E493" s="43" t="s">
        <v>504</v>
      </c>
      <c r="F493" s="43" t="s">
        <v>88</v>
      </c>
      <c r="G493" s="44">
        <v>25.74257355626337</v>
      </c>
      <c r="H493" s="44">
        <v>-11.023621086415281</v>
      </c>
      <c r="I493" s="44">
        <v>-11.023621086415281</v>
      </c>
      <c r="J493" s="44" t="s">
        <v>89</v>
      </c>
      <c r="K493" s="44">
        <v>1.0099999904632571</v>
      </c>
      <c r="L493" s="44">
        <v>1.08</v>
      </c>
      <c r="M493" s="44">
        <v>1.2699999809265139</v>
      </c>
      <c r="N493" s="44">
        <v>1.4600000381469731</v>
      </c>
      <c r="O493" s="44">
        <v>1.0099999904632571</v>
      </c>
      <c r="P493" s="44">
        <v>1.129999995231628</v>
      </c>
      <c r="Q493" s="43">
        <v>1.44</v>
      </c>
      <c r="R493" s="43">
        <v>1.46</v>
      </c>
      <c r="S493" s="43">
        <v>1.3</v>
      </c>
      <c r="T493" s="43">
        <v>1.2</v>
      </c>
      <c r="U493" s="43">
        <v>1.19</v>
      </c>
      <c r="V493" s="43">
        <v>1.18</v>
      </c>
      <c r="W493" s="43">
        <v>1.17</v>
      </c>
      <c r="X493" s="43">
        <v>1.1299999999999999</v>
      </c>
      <c r="Y493" s="43">
        <v>1.0900000000000001</v>
      </c>
      <c r="Z493" s="43">
        <v>1.06</v>
      </c>
      <c r="AA493" s="43">
        <v>1.08</v>
      </c>
      <c r="AB493" s="43">
        <v>1.07</v>
      </c>
      <c r="AC493" s="43">
        <v>1.08</v>
      </c>
      <c r="AD493" s="43">
        <v>1.08</v>
      </c>
      <c r="AE493" s="43">
        <v>1.08</v>
      </c>
      <c r="AF493" s="43">
        <v>1.08</v>
      </c>
      <c r="AG493" s="43">
        <v>1.08</v>
      </c>
      <c r="AH493" s="43">
        <v>1.08</v>
      </c>
      <c r="AI493" s="43">
        <v>1.06</v>
      </c>
      <c r="AJ493" s="43">
        <v>1.06</v>
      </c>
      <c r="AK493" s="43">
        <v>1.05</v>
      </c>
      <c r="AL493" s="43">
        <v>1.04</v>
      </c>
      <c r="AM493" s="43">
        <v>1.05</v>
      </c>
      <c r="AN493" s="43">
        <v>1.05</v>
      </c>
      <c r="AO493" s="43">
        <v>1.1000000000000001</v>
      </c>
      <c r="AP493" s="43">
        <v>1.1100000000000001</v>
      </c>
      <c r="AQ493" s="43">
        <v>1.1499999999999999</v>
      </c>
      <c r="AR493" s="43">
        <v>12.99</v>
      </c>
      <c r="AS493" s="43">
        <v>2.36</v>
      </c>
      <c r="AT493" s="43">
        <v>-5.91</v>
      </c>
      <c r="AU493" s="43">
        <v>-6.69</v>
      </c>
      <c r="AV493" s="43">
        <v>-7.87</v>
      </c>
      <c r="AW493" s="43">
        <v>-9.4499999999999993</v>
      </c>
      <c r="AX493" s="43">
        <v>-10.63</v>
      </c>
      <c r="AY493" s="43">
        <v>-14.57</v>
      </c>
      <c r="AZ493" s="43">
        <v>-18.100000000000001</v>
      </c>
      <c r="BA493" s="43">
        <v>-17.72</v>
      </c>
      <c r="BB493" s="43">
        <v>-16.14</v>
      </c>
      <c r="BC493" s="43">
        <v>-16.54</v>
      </c>
      <c r="BD493" s="43">
        <v>-14.97</v>
      </c>
      <c r="BE493" s="43">
        <v>-14.96</v>
      </c>
      <c r="BF493" s="43">
        <v>-15.35</v>
      </c>
      <c r="BG493" s="43">
        <v>-16.54</v>
      </c>
      <c r="BH493" s="43">
        <v>-15.74</v>
      </c>
      <c r="BI493" s="43">
        <v>-17.489999999999998</v>
      </c>
      <c r="BJ493" s="43">
        <v>-16.93</v>
      </c>
      <c r="BK493" s="43">
        <v>-18.5</v>
      </c>
      <c r="BL493" s="43">
        <v>-18.11</v>
      </c>
      <c r="BM493" s="43">
        <v>-18.11</v>
      </c>
      <c r="BN493" s="43">
        <v>-17.72</v>
      </c>
      <c r="BO493" s="43">
        <v>-17.32</v>
      </c>
      <c r="BP493" s="43">
        <v>-15.35</v>
      </c>
      <c r="BQ493" s="43">
        <v>-12.6</v>
      </c>
      <c r="BR493" s="43">
        <v>-11.02</v>
      </c>
      <c r="BS493" s="43">
        <v>1.02</v>
      </c>
      <c r="BT493" s="47">
        <v>22437216.66302681</v>
      </c>
      <c r="BU493" s="47">
        <v>7462800</v>
      </c>
      <c r="BV493" s="47">
        <v>13296807</v>
      </c>
      <c r="BW493" s="49">
        <v>8.0690048370259115E-3</v>
      </c>
    </row>
    <row r="494" spans="1:75" s="21" customFormat="1" x14ac:dyDescent="0.25">
      <c r="A494" s="43" t="s">
        <v>317</v>
      </c>
      <c r="B494" s="43" t="s">
        <v>118</v>
      </c>
      <c r="C494" s="43" t="s">
        <v>142</v>
      </c>
      <c r="D494" s="43" t="s">
        <v>98</v>
      </c>
      <c r="E494" s="43" t="s">
        <v>504</v>
      </c>
      <c r="F494" s="43" t="s">
        <v>88</v>
      </c>
      <c r="G494" s="44">
        <v>69.359333400232217</v>
      </c>
      <c r="H494" s="44">
        <v>-24.835522549221668</v>
      </c>
      <c r="I494" s="44">
        <v>-24.835522549221668</v>
      </c>
      <c r="J494" s="44" t="s">
        <v>89</v>
      </c>
      <c r="K494" s="44">
        <v>7.179999828338623</v>
      </c>
      <c r="L494" s="44">
        <v>7.54</v>
      </c>
      <c r="M494" s="44">
        <v>12.159999847412109</v>
      </c>
      <c r="N494" s="44">
        <v>12.38000011444092</v>
      </c>
      <c r="O494" s="44">
        <v>8.9300003051757812</v>
      </c>
      <c r="P494" s="44">
        <v>9.1400003433227539</v>
      </c>
      <c r="Q494" s="43">
        <v>12.38</v>
      </c>
      <c r="R494" s="43">
        <v>11.85</v>
      </c>
      <c r="S494" s="43">
        <v>11.51</v>
      </c>
      <c r="T494" s="43">
        <v>10.44</v>
      </c>
      <c r="U494" s="43">
        <v>10.09</v>
      </c>
      <c r="V494" s="43">
        <v>9.74</v>
      </c>
      <c r="W494" s="43">
        <v>10.25</v>
      </c>
      <c r="X494" s="43">
        <v>10.3</v>
      </c>
      <c r="Y494" s="43">
        <v>9.85</v>
      </c>
      <c r="Z494" s="43">
        <v>9.6199999999999992</v>
      </c>
      <c r="AA494" s="43">
        <v>9.7799999999999994</v>
      </c>
      <c r="AB494" s="43">
        <v>9.6</v>
      </c>
      <c r="AC494" s="43">
        <v>9.56</v>
      </c>
      <c r="AD494" s="43">
        <v>9.4600000000000009</v>
      </c>
      <c r="AE494" s="43">
        <v>9.44</v>
      </c>
      <c r="AF494" s="43">
        <v>9.65</v>
      </c>
      <c r="AG494" s="43">
        <v>9.65</v>
      </c>
      <c r="AH494" s="43">
        <v>9.75</v>
      </c>
      <c r="AI494" s="43">
        <v>9.59</v>
      </c>
      <c r="AJ494" s="43">
        <v>9.67</v>
      </c>
      <c r="AK494" s="43">
        <v>9.64</v>
      </c>
      <c r="AL494" s="43">
        <v>9.6</v>
      </c>
      <c r="AM494" s="43">
        <v>9.36</v>
      </c>
      <c r="AN494" s="43">
        <v>9.2799999999999994</v>
      </c>
      <c r="AO494" s="43">
        <v>9.17</v>
      </c>
      <c r="AP494" s="43">
        <v>9.2799999999999994</v>
      </c>
      <c r="AQ494" s="43">
        <v>9.2799999999999994</v>
      </c>
      <c r="AR494" s="43">
        <v>-5.0999999999999996</v>
      </c>
      <c r="AS494" s="43">
        <v>-9.4600000000000009</v>
      </c>
      <c r="AT494" s="43">
        <v>-15.91</v>
      </c>
      <c r="AU494" s="43">
        <v>-17.91</v>
      </c>
      <c r="AV494" s="43">
        <v>-20.93</v>
      </c>
      <c r="AW494" s="43">
        <v>-20.27</v>
      </c>
      <c r="AX494" s="43">
        <v>-15.79</v>
      </c>
      <c r="AY494" s="43">
        <v>-19.57</v>
      </c>
      <c r="AZ494" s="43">
        <v>-21.97</v>
      </c>
      <c r="BA494" s="43">
        <v>-22.37</v>
      </c>
      <c r="BB494" s="43">
        <v>-21.71</v>
      </c>
      <c r="BC494" s="43">
        <v>-21.46</v>
      </c>
      <c r="BD494" s="43">
        <v>-23.01</v>
      </c>
      <c r="BE494" s="43">
        <v>-23.73</v>
      </c>
      <c r="BF494" s="43">
        <v>-23.36</v>
      </c>
      <c r="BG494" s="43">
        <v>-20.7</v>
      </c>
      <c r="BH494" s="43">
        <v>-23.36</v>
      </c>
      <c r="BI494" s="43">
        <v>-21.3</v>
      </c>
      <c r="BJ494" s="43">
        <v>-22.19</v>
      </c>
      <c r="BK494" s="43">
        <v>-21.55</v>
      </c>
      <c r="BL494" s="43">
        <v>-21.22</v>
      </c>
      <c r="BM494" s="43">
        <v>-22.99</v>
      </c>
      <c r="BN494" s="43">
        <v>-25</v>
      </c>
      <c r="BO494" s="43">
        <v>-25.25</v>
      </c>
      <c r="BP494" s="43">
        <v>-25</v>
      </c>
      <c r="BQ494" s="43">
        <v>-25.66</v>
      </c>
      <c r="BR494" s="43">
        <v>-24.84</v>
      </c>
      <c r="BS494" s="43">
        <v>9.25</v>
      </c>
      <c r="BT494" s="47">
        <v>216466237.28370669</v>
      </c>
      <c r="BU494" s="47">
        <v>59155100</v>
      </c>
      <c r="BV494" s="47">
        <v>3940535</v>
      </c>
      <c r="BW494" s="49">
        <v>0.1011436264365118</v>
      </c>
    </row>
    <row r="495" spans="1:75" s="21" customFormat="1" x14ac:dyDescent="0.25">
      <c r="A495" s="43" t="s">
        <v>228</v>
      </c>
      <c r="B495" s="43" t="s">
        <v>76</v>
      </c>
      <c r="C495" s="43" t="s">
        <v>87</v>
      </c>
      <c r="D495" s="43" t="s">
        <v>98</v>
      </c>
      <c r="E495" s="43" t="s">
        <v>504</v>
      </c>
      <c r="F495" s="43" t="s">
        <v>88</v>
      </c>
      <c r="G495" s="44">
        <v>175.94936804365719</v>
      </c>
      <c r="H495" s="44">
        <v>-39.449540732555278</v>
      </c>
      <c r="I495" s="44">
        <v>-39.449540732555278</v>
      </c>
      <c r="J495" s="44" t="s">
        <v>89</v>
      </c>
      <c r="K495" s="44">
        <v>0.79000002145767212</v>
      </c>
      <c r="L495" s="44">
        <v>0.88</v>
      </c>
      <c r="M495" s="44">
        <v>2.1800000667572021</v>
      </c>
      <c r="N495" s="44">
        <v>3.339999914169312</v>
      </c>
      <c r="O495" s="44">
        <v>1.2699999809265139</v>
      </c>
      <c r="P495" s="44">
        <v>1.320000052452087</v>
      </c>
      <c r="Q495" s="43">
        <v>3.12</v>
      </c>
      <c r="R495" s="43">
        <v>3.26</v>
      </c>
      <c r="S495" s="43">
        <v>2.73</v>
      </c>
      <c r="T495" s="43">
        <v>2.23</v>
      </c>
      <c r="U495" s="43">
        <v>2.08</v>
      </c>
      <c r="V495" s="43">
        <v>2.0699999999999998</v>
      </c>
      <c r="W495" s="43">
        <v>1.96</v>
      </c>
      <c r="X495" s="43">
        <v>1.82</v>
      </c>
      <c r="Y495" s="43">
        <v>1.75</v>
      </c>
      <c r="Z495" s="43">
        <v>1.67</v>
      </c>
      <c r="AA495" s="43">
        <v>1.67</v>
      </c>
      <c r="AB495" s="43">
        <v>1.63</v>
      </c>
      <c r="AC495" s="43">
        <v>1.54</v>
      </c>
      <c r="AD495" s="43">
        <v>1.49</v>
      </c>
      <c r="AE495" s="43">
        <v>1.48</v>
      </c>
      <c r="AF495" s="43">
        <v>1.52</v>
      </c>
      <c r="AG495" s="43">
        <v>1.46</v>
      </c>
      <c r="AH495" s="43">
        <v>1.39</v>
      </c>
      <c r="AI495" s="43">
        <v>1.43</v>
      </c>
      <c r="AJ495" s="43">
        <v>1.39</v>
      </c>
      <c r="AK495" s="43">
        <v>1.47</v>
      </c>
      <c r="AL495" s="43">
        <v>1.48</v>
      </c>
      <c r="AM495" s="43">
        <v>1.42</v>
      </c>
      <c r="AN495" s="43">
        <v>1.35</v>
      </c>
      <c r="AO495" s="43">
        <v>1.34</v>
      </c>
      <c r="AP495" s="43">
        <v>1.34</v>
      </c>
      <c r="AQ495" s="43">
        <v>1.37</v>
      </c>
      <c r="AR495" s="43">
        <v>41.74</v>
      </c>
      <c r="AS495" s="43">
        <v>20.41</v>
      </c>
      <c r="AT495" s="43">
        <v>0.46</v>
      </c>
      <c r="AU495" s="43">
        <v>-6.43</v>
      </c>
      <c r="AV495" s="43">
        <v>-14.45</v>
      </c>
      <c r="AW495" s="43">
        <v>-11.15</v>
      </c>
      <c r="AX495" s="43">
        <v>-21.17</v>
      </c>
      <c r="AY495" s="43">
        <v>-19.72</v>
      </c>
      <c r="AZ495" s="43">
        <v>-27.29</v>
      </c>
      <c r="BA495" s="43">
        <v>-26.83</v>
      </c>
      <c r="BB495" s="43">
        <v>-26.99</v>
      </c>
      <c r="BC495" s="43">
        <v>-29.59</v>
      </c>
      <c r="BD495" s="43">
        <v>-32.340000000000003</v>
      </c>
      <c r="BE495" s="43">
        <v>-34.86</v>
      </c>
      <c r="BF495" s="43">
        <v>-32.340000000000003</v>
      </c>
      <c r="BG495" s="43">
        <v>-33.479999999999997</v>
      </c>
      <c r="BH495" s="43">
        <v>-37.61</v>
      </c>
      <c r="BI495" s="43">
        <v>-36.700000000000003</v>
      </c>
      <c r="BJ495" s="43">
        <v>-37.159999999999997</v>
      </c>
      <c r="BK495" s="43">
        <v>-37.159999999999997</v>
      </c>
      <c r="BL495" s="43">
        <v>-32.68</v>
      </c>
      <c r="BM495" s="43">
        <v>-36.24</v>
      </c>
      <c r="BN495" s="43">
        <v>-40.14</v>
      </c>
      <c r="BO495" s="43">
        <v>-40.14</v>
      </c>
      <c r="BP495" s="43">
        <v>-40.6</v>
      </c>
      <c r="BQ495" s="43">
        <v>-40.14</v>
      </c>
      <c r="BR495" s="43">
        <v>-40.369999999999997</v>
      </c>
      <c r="BS495" s="43">
        <v>1.57</v>
      </c>
      <c r="BT495" s="47">
        <v>20323181.422348019</v>
      </c>
      <c r="BU495" s="47">
        <v>154195400</v>
      </c>
      <c r="BV495" s="47">
        <v>6682320</v>
      </c>
      <c r="BW495" s="49">
        <v>1.623941984221049E-2</v>
      </c>
    </row>
    <row r="496" spans="1:75" s="21" customFormat="1" x14ac:dyDescent="0.25">
      <c r="A496" s="43" t="s">
        <v>511</v>
      </c>
      <c r="B496" s="43" t="s">
        <v>118</v>
      </c>
      <c r="C496" s="43" t="s">
        <v>124</v>
      </c>
      <c r="D496" s="43" t="s">
        <v>98</v>
      </c>
      <c r="E496" s="43" t="s">
        <v>510</v>
      </c>
      <c r="F496" s="43" t="s">
        <v>88</v>
      </c>
      <c r="G496" s="44">
        <v>16.814164426745212</v>
      </c>
      <c r="H496" s="44">
        <v>-7.5757590809253132</v>
      </c>
      <c r="I496" s="44">
        <v>-7.5757590809253132</v>
      </c>
      <c r="J496" s="44" t="s">
        <v>89</v>
      </c>
      <c r="K496" s="44">
        <v>1.129999995231628</v>
      </c>
      <c r="L496" s="44">
        <v>2.0699999999999998</v>
      </c>
      <c r="M496" s="44">
        <v>1.320000052452087</v>
      </c>
      <c r="N496" s="44">
        <v>1.4900000095367429</v>
      </c>
      <c r="O496" s="44">
        <v>1.1499999761581421</v>
      </c>
      <c r="P496" s="44">
        <v>1.220000028610229</v>
      </c>
      <c r="Q496" s="43">
        <v>1.34</v>
      </c>
      <c r="R496" s="43">
        <v>1.34</v>
      </c>
      <c r="S496" s="43">
        <v>1.32</v>
      </c>
      <c r="T496" s="43">
        <v>1.33</v>
      </c>
      <c r="U496" s="43">
        <v>1.33</v>
      </c>
      <c r="V496" s="43">
        <v>1.49</v>
      </c>
      <c r="W496" s="43">
        <v>1.45</v>
      </c>
      <c r="X496" s="43">
        <v>1.33</v>
      </c>
      <c r="Y496" s="43">
        <v>1.3</v>
      </c>
      <c r="Z496" s="43">
        <v>1.32</v>
      </c>
      <c r="AA496" s="43">
        <v>1.32</v>
      </c>
      <c r="AB496" s="43">
        <v>1.28</v>
      </c>
      <c r="AC496" s="43">
        <v>1.28</v>
      </c>
      <c r="AD496" s="43">
        <v>1.29</v>
      </c>
      <c r="AE496" s="43">
        <v>1.24</v>
      </c>
      <c r="AF496" s="43">
        <v>1.27</v>
      </c>
      <c r="AG496" s="43">
        <v>1.26</v>
      </c>
      <c r="AH496" s="43">
        <v>1.28</v>
      </c>
      <c r="AI496" s="43">
        <v>1.28</v>
      </c>
      <c r="AJ496" s="43">
        <v>1.26</v>
      </c>
      <c r="AK496" s="43">
        <v>1.26</v>
      </c>
      <c r="AL496" s="43">
        <v>1.24</v>
      </c>
      <c r="AM496" s="43">
        <v>1.23</v>
      </c>
      <c r="AN496" s="43">
        <v>1.23</v>
      </c>
      <c r="AO496" s="43">
        <v>1.2</v>
      </c>
      <c r="AP496" s="43">
        <v>1.21</v>
      </c>
      <c r="AQ496" s="43">
        <v>1.22</v>
      </c>
      <c r="AR496" s="43">
        <v>-0.57999999999999996</v>
      </c>
      <c r="AS496" s="43">
        <v>0</v>
      </c>
      <c r="AT496" s="43">
        <v>-4.55</v>
      </c>
      <c r="AU496" s="43">
        <v>-2.94</v>
      </c>
      <c r="AV496" s="43">
        <v>-2.17</v>
      </c>
      <c r="AW496" s="43">
        <v>6.7</v>
      </c>
      <c r="AX496" s="43">
        <v>-1.35</v>
      </c>
      <c r="AY496" s="43">
        <v>-1.52</v>
      </c>
      <c r="AZ496" s="43">
        <v>-4.55</v>
      </c>
      <c r="BA496" s="43">
        <v>-2.2000000000000002</v>
      </c>
      <c r="BB496" s="43">
        <v>-3.03</v>
      </c>
      <c r="BC496" s="43">
        <v>-3.03</v>
      </c>
      <c r="BD496" s="43">
        <v>-4.5599999999999996</v>
      </c>
      <c r="BE496" s="43">
        <v>-8.33</v>
      </c>
      <c r="BF496" s="43">
        <v>-7.95</v>
      </c>
      <c r="BG496" s="43">
        <v>-3.79</v>
      </c>
      <c r="BH496" s="43">
        <v>-5.3</v>
      </c>
      <c r="BI496" s="43">
        <v>-3.03</v>
      </c>
      <c r="BJ496" s="43">
        <v>-6.06</v>
      </c>
      <c r="BK496" s="43">
        <v>-6.82</v>
      </c>
      <c r="BL496" s="43">
        <v>-6.06</v>
      </c>
      <c r="BM496" s="43">
        <v>-7.2</v>
      </c>
      <c r="BN496" s="43">
        <v>-6.82</v>
      </c>
      <c r="BO496" s="43">
        <v>-10.96</v>
      </c>
      <c r="BP496" s="43">
        <v>-10.61</v>
      </c>
      <c r="BQ496" s="43">
        <v>-9.85</v>
      </c>
      <c r="BR496" s="43">
        <v>-9.09</v>
      </c>
      <c r="BS496" s="43">
        <v>1.22</v>
      </c>
      <c r="BT496" s="47">
        <v>27482401.09205246</v>
      </c>
      <c r="BU496" s="47">
        <v>6405200</v>
      </c>
      <c r="BV496" s="47">
        <v>11256059</v>
      </c>
      <c r="BW496" s="49">
        <v>8.9374087324879878E-3</v>
      </c>
    </row>
    <row r="497" spans="1:75" s="21" customFormat="1" x14ac:dyDescent="0.25">
      <c r="A497" s="43" t="s">
        <v>512</v>
      </c>
      <c r="B497" s="43" t="s">
        <v>134</v>
      </c>
      <c r="C497" s="43" t="s">
        <v>104</v>
      </c>
      <c r="D497" s="43" t="s">
        <v>122</v>
      </c>
      <c r="E497" s="43" t="s">
        <v>510</v>
      </c>
      <c r="F497" s="43" t="s">
        <v>88</v>
      </c>
      <c r="G497" s="44">
        <v>17.370885712661082</v>
      </c>
      <c r="H497" s="44">
        <v>0</v>
      </c>
      <c r="I497" s="44">
        <v>0</v>
      </c>
      <c r="J497" s="44" t="s">
        <v>81</v>
      </c>
      <c r="K497" s="44">
        <v>2.130000114440918</v>
      </c>
      <c r="L497" s="44">
        <v>2.19</v>
      </c>
      <c r="M497" s="44">
        <v>2.5</v>
      </c>
      <c r="N497" s="44">
        <v>2.5399999618530269</v>
      </c>
      <c r="O497" s="44">
        <v>2.2300000190734859</v>
      </c>
      <c r="P497" s="44">
        <v>2.5</v>
      </c>
      <c r="Q497" s="43">
        <v>2.5</v>
      </c>
      <c r="R497" s="43">
        <v>2.4500000000000002</v>
      </c>
      <c r="S497" s="43">
        <v>2.44</v>
      </c>
      <c r="T497" s="43">
        <v>2.4500000000000002</v>
      </c>
      <c r="U497" s="43">
        <v>2.42</v>
      </c>
      <c r="V497" s="43">
        <v>2.4</v>
      </c>
      <c r="W497" s="43">
        <v>2.35</v>
      </c>
      <c r="X497" s="43">
        <v>2.35</v>
      </c>
      <c r="Y497" s="43">
        <v>2.37</v>
      </c>
      <c r="Z497" s="43">
        <v>2.4</v>
      </c>
      <c r="AA497" s="43">
        <v>2.4</v>
      </c>
      <c r="AB497" s="43">
        <v>2.54</v>
      </c>
      <c r="AC497" s="43">
        <v>2.5299999999999998</v>
      </c>
      <c r="AD497" s="43">
        <v>2.5299999999999998</v>
      </c>
      <c r="AE497" s="43">
        <v>2.5299999999999998</v>
      </c>
      <c r="AF497" s="43">
        <v>2.5099999999999998</v>
      </c>
      <c r="AG497" s="43">
        <v>2.4500000000000002</v>
      </c>
      <c r="AH497" s="43">
        <v>2.5</v>
      </c>
      <c r="AI497" s="43">
        <v>2.5</v>
      </c>
      <c r="AJ497" s="43">
        <v>2.5</v>
      </c>
      <c r="AK497" s="43">
        <v>2.48</v>
      </c>
      <c r="AL497" s="43">
        <v>2.4900000000000002</v>
      </c>
      <c r="AM497" s="43">
        <v>2.5</v>
      </c>
      <c r="AN497" s="43">
        <v>2.52</v>
      </c>
      <c r="AO497" s="43">
        <v>2.5099999999999998</v>
      </c>
      <c r="AP497" s="43">
        <v>2.5</v>
      </c>
      <c r="AQ497" s="43">
        <v>2.52</v>
      </c>
      <c r="AR497" s="43">
        <v>-6</v>
      </c>
      <c r="AS497" s="43">
        <v>-2.0699999999999998</v>
      </c>
      <c r="AT497" s="43">
        <v>-4.4000000000000004</v>
      </c>
      <c r="AU497" s="43">
        <v>-6</v>
      </c>
      <c r="AV497" s="43">
        <v>-4</v>
      </c>
      <c r="AW497" s="43">
        <v>-5.2</v>
      </c>
      <c r="AX497" s="43">
        <v>-8</v>
      </c>
      <c r="AY497" s="43">
        <v>-7.2</v>
      </c>
      <c r="AZ497" s="43">
        <v>-7.2</v>
      </c>
      <c r="BA497" s="43">
        <v>-4.8</v>
      </c>
      <c r="BB497" s="43">
        <v>-4</v>
      </c>
      <c r="BC497" s="43">
        <v>-1.18</v>
      </c>
      <c r="BD497" s="43">
        <v>-0.8</v>
      </c>
      <c r="BE497" s="43">
        <v>-0.75</v>
      </c>
      <c r="BF497" s="43">
        <v>-1.6</v>
      </c>
      <c r="BG497" s="43">
        <v>-3.6</v>
      </c>
      <c r="BH497" s="43">
        <v>-3.6</v>
      </c>
      <c r="BI497" s="43">
        <v>-2.8</v>
      </c>
      <c r="BJ497" s="43">
        <v>-1.6</v>
      </c>
      <c r="BK497" s="43">
        <v>-1.68</v>
      </c>
      <c r="BL497" s="43">
        <v>-2.4</v>
      </c>
      <c r="BM497" s="43">
        <v>-1.62</v>
      </c>
      <c r="BN497" s="43">
        <v>-0.4</v>
      </c>
      <c r="BO497" s="43">
        <v>-0.38</v>
      </c>
      <c r="BP497" s="43">
        <v>0</v>
      </c>
      <c r="BQ497" s="43">
        <v>0</v>
      </c>
      <c r="BR497" s="43">
        <v>0</v>
      </c>
      <c r="BS497" s="43">
        <v>2.23</v>
      </c>
      <c r="BT497" s="47">
        <v>30601250</v>
      </c>
      <c r="BU497" s="47">
        <v>783800</v>
      </c>
      <c r="BV497" s="47">
        <v>7688654</v>
      </c>
      <c r="BW497" s="49">
        <v>2.0567969374093312E-3</v>
      </c>
    </row>
    <row r="498" spans="1:75" s="21" customFormat="1" x14ac:dyDescent="0.25">
      <c r="A498" s="43" t="s">
        <v>514</v>
      </c>
      <c r="B498" s="43" t="s">
        <v>106</v>
      </c>
      <c r="C498" s="43" t="s">
        <v>205</v>
      </c>
      <c r="D498" s="43" t="s">
        <v>98</v>
      </c>
      <c r="E498" s="43" t="s">
        <v>510</v>
      </c>
      <c r="F498" s="43" t="s">
        <v>88</v>
      </c>
      <c r="G498" s="44">
        <v>24.08376581028833</v>
      </c>
      <c r="H498" s="44">
        <v>-13.50210753986218</v>
      </c>
      <c r="I498" s="44">
        <v>-13.50210753986218</v>
      </c>
      <c r="J498" s="44" t="s">
        <v>89</v>
      </c>
      <c r="K498" s="44">
        <v>1.9099999666213989</v>
      </c>
      <c r="L498" s="44">
        <v>1.93</v>
      </c>
      <c r="M498" s="44">
        <v>2.369999885559082</v>
      </c>
      <c r="N498" s="44">
        <v>2.4600000381469731</v>
      </c>
      <c r="O498" s="44">
        <v>1.9600000381469731</v>
      </c>
      <c r="P498" s="44">
        <v>2.0499999523162842</v>
      </c>
      <c r="Q498" s="43">
        <v>2.46</v>
      </c>
      <c r="R498" s="43">
        <v>2.4</v>
      </c>
      <c r="S498" s="43">
        <v>2.25</v>
      </c>
      <c r="T498" s="43">
        <v>2.1800000000000002</v>
      </c>
      <c r="U498" s="43">
        <v>2.14</v>
      </c>
      <c r="V498" s="43">
        <v>2.13</v>
      </c>
      <c r="W498" s="43">
        <v>2.06</v>
      </c>
      <c r="X498" s="43">
        <v>2.04</v>
      </c>
      <c r="Y498" s="43">
        <v>2</v>
      </c>
      <c r="Z498" s="43">
        <v>2.02</v>
      </c>
      <c r="AA498" s="43">
        <v>2.0099999999999998</v>
      </c>
      <c r="AB498" s="43">
        <v>2.11</v>
      </c>
      <c r="AC498" s="43">
        <v>2.0699999999999998</v>
      </c>
      <c r="AD498" s="43">
        <v>2.06</v>
      </c>
      <c r="AE498" s="43">
        <v>2.06</v>
      </c>
      <c r="AF498" s="43">
        <v>2.04</v>
      </c>
      <c r="AG498" s="43">
        <v>2.0499999999999998</v>
      </c>
      <c r="AH498" s="43">
        <v>2.04</v>
      </c>
      <c r="AI498" s="43">
        <v>2.02</v>
      </c>
      <c r="AJ498" s="43">
        <v>2.0099999999999998</v>
      </c>
      <c r="AK498" s="43">
        <v>2.0299999999999998</v>
      </c>
      <c r="AL498" s="43">
        <v>2.0099999999999998</v>
      </c>
      <c r="AM498" s="43">
        <v>2</v>
      </c>
      <c r="AN498" s="43">
        <v>2.02</v>
      </c>
      <c r="AO498" s="43">
        <v>2.04</v>
      </c>
      <c r="AP498" s="43">
        <v>2.06</v>
      </c>
      <c r="AQ498" s="43">
        <v>2.06</v>
      </c>
      <c r="AR498" s="43">
        <v>-0.84</v>
      </c>
      <c r="AS498" s="43">
        <v>-6.54</v>
      </c>
      <c r="AT498" s="43">
        <v>-8.23</v>
      </c>
      <c r="AU498" s="43">
        <v>-10.55</v>
      </c>
      <c r="AV498" s="43">
        <v>-10.130000000000001</v>
      </c>
      <c r="AW498" s="43">
        <v>-13.92</v>
      </c>
      <c r="AX498" s="43">
        <v>-13.92</v>
      </c>
      <c r="AY498" s="43">
        <v>-16.46</v>
      </c>
      <c r="AZ498" s="43">
        <v>-15.61</v>
      </c>
      <c r="BA498" s="43">
        <v>-15.61</v>
      </c>
      <c r="BB498" s="43">
        <v>-16.079999999999998</v>
      </c>
      <c r="BC498" s="43">
        <v>-12.24</v>
      </c>
      <c r="BD498" s="43">
        <v>-13.92</v>
      </c>
      <c r="BE498" s="43">
        <v>-13.29</v>
      </c>
      <c r="BF498" s="43">
        <v>-14.77</v>
      </c>
      <c r="BG498" s="43">
        <v>-14.01</v>
      </c>
      <c r="BH498" s="43">
        <v>-15.19</v>
      </c>
      <c r="BI498" s="43">
        <v>-15.19</v>
      </c>
      <c r="BJ498" s="43">
        <v>-15.19</v>
      </c>
      <c r="BK498" s="43">
        <v>-16.03</v>
      </c>
      <c r="BL498" s="43">
        <v>-16.03</v>
      </c>
      <c r="BM498" s="43">
        <v>-15.61</v>
      </c>
      <c r="BN498" s="43">
        <v>-15.82</v>
      </c>
      <c r="BO498" s="43">
        <v>-15.82</v>
      </c>
      <c r="BP498" s="43">
        <v>-14.56</v>
      </c>
      <c r="BQ498" s="43">
        <v>-13.08</v>
      </c>
      <c r="BR498" s="43">
        <v>-15.19</v>
      </c>
      <c r="BS498" s="43">
        <v>1.96</v>
      </c>
      <c r="BT498" s="47">
        <v>90038665.652275085</v>
      </c>
      <c r="BU498" s="47">
        <v>9240300</v>
      </c>
      <c r="BV498" s="47">
        <v>37990234</v>
      </c>
      <c r="BW498" s="49">
        <v>1.0941759400586999E-3</v>
      </c>
    </row>
    <row r="499" spans="1:75" s="21" customFormat="1" x14ac:dyDescent="0.25">
      <c r="A499" s="43" t="s">
        <v>515</v>
      </c>
      <c r="B499" s="43" t="s">
        <v>111</v>
      </c>
      <c r="C499" s="43" t="s">
        <v>87</v>
      </c>
      <c r="D499" s="43" t="s">
        <v>78</v>
      </c>
      <c r="E499" s="43" t="s">
        <v>510</v>
      </c>
      <c r="F499" s="43" t="s">
        <v>88</v>
      </c>
      <c r="G499" s="44">
        <v>30.938116628462591</v>
      </c>
      <c r="H499" s="44">
        <v>-18.445122693618242</v>
      </c>
      <c r="I499" s="44">
        <v>-18.445122693618242</v>
      </c>
      <c r="J499" s="44" t="s">
        <v>89</v>
      </c>
      <c r="K499" s="44">
        <v>5.0100002288818359</v>
      </c>
      <c r="L499" s="44">
        <v>5.07</v>
      </c>
      <c r="M499" s="44">
        <v>6.559999942779541</v>
      </c>
      <c r="N499" s="44">
        <v>6.5799999237060547</v>
      </c>
      <c r="O499" s="44">
        <v>5.0999999046325684</v>
      </c>
      <c r="P499" s="44">
        <v>5.3499999046325684</v>
      </c>
      <c r="Q499" s="43">
        <v>6.58</v>
      </c>
      <c r="R499" s="43">
        <v>6.34</v>
      </c>
      <c r="S499" s="43">
        <v>6.1</v>
      </c>
      <c r="T499" s="43">
        <v>5.87</v>
      </c>
      <c r="U499" s="43">
        <v>5.69</v>
      </c>
      <c r="V499" s="43">
        <v>5.63</v>
      </c>
      <c r="W499" s="43">
        <v>5.58</v>
      </c>
      <c r="X499" s="43">
        <v>5.57</v>
      </c>
      <c r="Y499" s="43">
        <v>5.51</v>
      </c>
      <c r="Z499" s="43">
        <v>5.49</v>
      </c>
      <c r="AA499" s="43">
        <v>5.48</v>
      </c>
      <c r="AB499" s="43">
        <v>5.47</v>
      </c>
      <c r="AC499" s="43">
        <v>5.51</v>
      </c>
      <c r="AD499" s="43">
        <v>5.41</v>
      </c>
      <c r="AE499" s="43">
        <v>5.36</v>
      </c>
      <c r="AF499" s="43">
        <v>5.38</v>
      </c>
      <c r="AG499" s="43">
        <v>5.44</v>
      </c>
      <c r="AH499" s="43">
        <v>5.5</v>
      </c>
      <c r="AI499" s="43">
        <v>5.49</v>
      </c>
      <c r="AJ499" s="43">
        <v>5.39</v>
      </c>
      <c r="AK499" s="43">
        <v>5.4</v>
      </c>
      <c r="AL499" s="43">
        <v>5.32</v>
      </c>
      <c r="AM499" s="43">
        <v>5.32</v>
      </c>
      <c r="AN499" s="43">
        <v>5.31</v>
      </c>
      <c r="AO499" s="43">
        <v>5.29</v>
      </c>
      <c r="AP499" s="43">
        <v>5.33</v>
      </c>
      <c r="AQ499" s="43">
        <v>5.36</v>
      </c>
      <c r="AR499" s="43">
        <v>-5.41</v>
      </c>
      <c r="AS499" s="43">
        <v>-9.2200000000000006</v>
      </c>
      <c r="AT499" s="43">
        <v>-11.83</v>
      </c>
      <c r="AU499" s="43">
        <v>-15.24</v>
      </c>
      <c r="AV499" s="43">
        <v>-15.45</v>
      </c>
      <c r="AW499" s="43">
        <v>-15.24</v>
      </c>
      <c r="AX499" s="43">
        <v>-15.7</v>
      </c>
      <c r="AY499" s="43">
        <v>-15.85</v>
      </c>
      <c r="AZ499" s="43">
        <v>-16.920000000000002</v>
      </c>
      <c r="BA499" s="43">
        <v>-16.7</v>
      </c>
      <c r="BB499" s="43">
        <v>-17.38</v>
      </c>
      <c r="BC499" s="43">
        <v>-16.62</v>
      </c>
      <c r="BD499" s="43">
        <v>-17.68</v>
      </c>
      <c r="BE499" s="43">
        <v>-20.12</v>
      </c>
      <c r="BF499" s="43">
        <v>-18.75</v>
      </c>
      <c r="BG499" s="43">
        <v>-17.989999999999998</v>
      </c>
      <c r="BH499" s="43">
        <v>-17.3</v>
      </c>
      <c r="BI499" s="43">
        <v>-16.62</v>
      </c>
      <c r="BJ499" s="43">
        <v>-17.84</v>
      </c>
      <c r="BK499" s="43">
        <v>-17.989999999999998</v>
      </c>
      <c r="BL499" s="43">
        <v>-19.05</v>
      </c>
      <c r="BM499" s="43">
        <v>-19.21</v>
      </c>
      <c r="BN499" s="43">
        <v>-19.21</v>
      </c>
      <c r="BO499" s="43">
        <v>-20.58</v>
      </c>
      <c r="BP499" s="43">
        <v>-20.12</v>
      </c>
      <c r="BQ499" s="43">
        <v>-19.66</v>
      </c>
      <c r="BR499" s="43">
        <v>-18.45</v>
      </c>
      <c r="BS499" s="43">
        <v>5.34</v>
      </c>
      <c r="BT499" s="47">
        <v>385855916.63432121</v>
      </c>
      <c r="BU499" s="47">
        <v>2367700</v>
      </c>
      <c r="BV499" s="47">
        <v>22756691</v>
      </c>
      <c r="BW499" s="49">
        <v>7.4266069702313047E-3</v>
      </c>
    </row>
    <row r="500" spans="1:75" s="21" customFormat="1" x14ac:dyDescent="0.25">
      <c r="A500" s="43" t="s">
        <v>453</v>
      </c>
      <c r="B500" s="43" t="s">
        <v>76</v>
      </c>
      <c r="C500" s="43" t="s">
        <v>87</v>
      </c>
      <c r="D500" s="43" t="s">
        <v>109</v>
      </c>
      <c r="E500" s="43" t="s">
        <v>510</v>
      </c>
      <c r="F500" s="43" t="s">
        <v>88</v>
      </c>
      <c r="G500" s="44">
        <v>79.702977659234691</v>
      </c>
      <c r="H500" s="44">
        <v>-24.793390275307111</v>
      </c>
      <c r="I500" s="44">
        <v>-24.793390275307111</v>
      </c>
      <c r="J500" s="44" t="s">
        <v>89</v>
      </c>
      <c r="K500" s="44">
        <v>2.0199999809265141</v>
      </c>
      <c r="L500" s="44">
        <v>2.08</v>
      </c>
      <c r="M500" s="44">
        <v>3.630000114440918</v>
      </c>
      <c r="N500" s="44">
        <v>3.8299999237060551</v>
      </c>
      <c r="O500" s="44">
        <v>2.6099998950958252</v>
      </c>
      <c r="P500" s="44">
        <v>2.7300000190734859</v>
      </c>
      <c r="Q500" s="43">
        <v>3.59</v>
      </c>
      <c r="R500" s="43">
        <v>3.83</v>
      </c>
      <c r="S500" s="43">
        <v>3.47</v>
      </c>
      <c r="T500" s="43">
        <v>3.24</v>
      </c>
      <c r="U500" s="43">
        <v>2.9</v>
      </c>
      <c r="V500" s="43">
        <v>3</v>
      </c>
      <c r="W500" s="43">
        <v>3.15</v>
      </c>
      <c r="X500" s="43">
        <v>2.99</v>
      </c>
      <c r="Y500" s="43">
        <v>2.93</v>
      </c>
      <c r="Z500" s="43">
        <v>2.85</v>
      </c>
      <c r="AA500" s="43">
        <v>2.85</v>
      </c>
      <c r="AB500" s="43">
        <v>2.81</v>
      </c>
      <c r="AC500" s="43">
        <v>2.77</v>
      </c>
      <c r="AD500" s="43">
        <v>2.8</v>
      </c>
      <c r="AE500" s="43">
        <v>2.73</v>
      </c>
      <c r="AF500" s="43">
        <v>2.79</v>
      </c>
      <c r="AG500" s="43">
        <v>2.79</v>
      </c>
      <c r="AH500" s="43">
        <v>2.92</v>
      </c>
      <c r="AI500" s="43">
        <v>3.1</v>
      </c>
      <c r="AJ500" s="43">
        <v>3.08</v>
      </c>
      <c r="AK500" s="43">
        <v>3</v>
      </c>
      <c r="AL500" s="43">
        <v>2.97</v>
      </c>
      <c r="AM500" s="43">
        <v>2.97</v>
      </c>
      <c r="AN500" s="43">
        <v>2.95</v>
      </c>
      <c r="AO500" s="43">
        <v>2.85</v>
      </c>
      <c r="AP500" s="43">
        <v>2.8</v>
      </c>
      <c r="AQ500" s="43">
        <v>2.83</v>
      </c>
      <c r="AR500" s="43">
        <v>-1.02</v>
      </c>
      <c r="AS500" s="43">
        <v>-6.09</v>
      </c>
      <c r="AT500" s="43">
        <v>-11.29</v>
      </c>
      <c r="AU500" s="43">
        <v>-20.11</v>
      </c>
      <c r="AV500" s="43">
        <v>-22.87</v>
      </c>
      <c r="AW500" s="43">
        <v>-18.98</v>
      </c>
      <c r="AX500" s="43">
        <v>-21.21</v>
      </c>
      <c r="AY500" s="43">
        <v>-19.43</v>
      </c>
      <c r="AZ500" s="43">
        <v>-21.76</v>
      </c>
      <c r="BA500" s="43">
        <v>-22.87</v>
      </c>
      <c r="BB500" s="43">
        <v>-23.03</v>
      </c>
      <c r="BC500" s="43">
        <v>-23.83</v>
      </c>
      <c r="BD500" s="43">
        <v>-25.86</v>
      </c>
      <c r="BE500" s="43">
        <v>-24.93</v>
      </c>
      <c r="BF500" s="43">
        <v>-25.9</v>
      </c>
      <c r="BG500" s="43">
        <v>-25.52</v>
      </c>
      <c r="BH500" s="43">
        <v>-23.14</v>
      </c>
      <c r="BI500" s="43">
        <v>-19.68</v>
      </c>
      <c r="BJ500" s="43">
        <v>-16.8</v>
      </c>
      <c r="BK500" s="43">
        <v>-17.96</v>
      </c>
      <c r="BL500" s="43">
        <v>-20.66</v>
      </c>
      <c r="BM500" s="43">
        <v>-20.329999999999998</v>
      </c>
      <c r="BN500" s="43">
        <v>-18.87</v>
      </c>
      <c r="BO500" s="43">
        <v>-21.76</v>
      </c>
      <c r="BP500" s="43">
        <v>-23.42</v>
      </c>
      <c r="BQ500" s="43">
        <v>-23.69</v>
      </c>
      <c r="BR500" s="43">
        <v>-24.52</v>
      </c>
      <c r="BS500" s="43">
        <v>2.67</v>
      </c>
      <c r="BT500" s="47">
        <v>31204170.683755871</v>
      </c>
      <c r="BU500" s="47">
        <v>61429500</v>
      </c>
      <c r="BV500" s="47">
        <v>7448168</v>
      </c>
      <c r="BW500" s="49">
        <v>1.6927115500080019E-2</v>
      </c>
    </row>
    <row r="501" spans="1:75" s="21" customFormat="1" x14ac:dyDescent="0.25">
      <c r="A501" s="43" t="s">
        <v>513</v>
      </c>
      <c r="B501" s="43" t="s">
        <v>106</v>
      </c>
      <c r="C501" s="43" t="s">
        <v>97</v>
      </c>
      <c r="D501" s="43" t="s">
        <v>109</v>
      </c>
      <c r="E501" s="43" t="s">
        <v>516</v>
      </c>
      <c r="F501" s="43" t="s">
        <v>88</v>
      </c>
      <c r="G501" s="44">
        <v>26.90476104876171</v>
      </c>
      <c r="H501" s="44">
        <v>-4.9405876995693259</v>
      </c>
      <c r="I501" s="44">
        <v>-4.9405876995693259</v>
      </c>
      <c r="J501" s="44" t="s">
        <v>81</v>
      </c>
      <c r="K501" s="44">
        <v>1.2599999904632571</v>
      </c>
      <c r="L501" s="44">
        <v>1.3</v>
      </c>
      <c r="M501" s="44">
        <v>1.598999977111816</v>
      </c>
      <c r="N501" s="44">
        <v>1.7100000381469731</v>
      </c>
      <c r="O501" s="44">
        <v>1.370000004768372</v>
      </c>
      <c r="P501" s="44">
        <v>1.5199999809265139</v>
      </c>
      <c r="Q501" s="43">
        <v>1.6</v>
      </c>
      <c r="R501" s="43">
        <v>1.51</v>
      </c>
      <c r="S501" s="43">
        <v>1.71</v>
      </c>
      <c r="T501" s="43">
        <v>1.57</v>
      </c>
      <c r="U501" s="43">
        <v>1.46</v>
      </c>
      <c r="V501" s="43">
        <v>1.48</v>
      </c>
      <c r="W501" s="43">
        <v>1.47</v>
      </c>
      <c r="X501" s="43">
        <v>1.5</v>
      </c>
      <c r="Y501" s="43">
        <v>1.54</v>
      </c>
      <c r="Z501" s="43">
        <v>1.53</v>
      </c>
      <c r="AA501" s="43">
        <v>1.51</v>
      </c>
      <c r="AB501" s="43">
        <v>1.49</v>
      </c>
      <c r="AC501" s="43">
        <v>1.44</v>
      </c>
      <c r="AD501" s="43">
        <v>1.43</v>
      </c>
      <c r="AE501" s="43">
        <v>1.43</v>
      </c>
      <c r="AF501" s="43">
        <v>1.44</v>
      </c>
      <c r="AG501" s="43">
        <v>1.43</v>
      </c>
      <c r="AH501" s="43">
        <v>1.45</v>
      </c>
      <c r="AI501" s="43">
        <v>1.5</v>
      </c>
      <c r="AJ501" s="43">
        <v>1.5</v>
      </c>
      <c r="AK501" s="43">
        <v>1.45</v>
      </c>
      <c r="AL501" s="43">
        <v>1.44</v>
      </c>
      <c r="AM501" s="43">
        <v>1.47</v>
      </c>
      <c r="AN501" s="43">
        <v>1.47</v>
      </c>
      <c r="AO501" s="43">
        <v>1.48</v>
      </c>
      <c r="AP501" s="43">
        <v>1.55</v>
      </c>
      <c r="AQ501" s="43">
        <v>1.56</v>
      </c>
      <c r="AR501" s="43">
        <v>-5.57</v>
      </c>
      <c r="AS501" s="43">
        <v>-7.44</v>
      </c>
      <c r="AT501" s="43">
        <v>-2.5299999999999998</v>
      </c>
      <c r="AU501" s="43">
        <v>-11.51</v>
      </c>
      <c r="AV501" s="43">
        <v>-8.76</v>
      </c>
      <c r="AW501" s="43">
        <v>-9.25</v>
      </c>
      <c r="AX501" s="43">
        <v>-9.32</v>
      </c>
      <c r="AY501" s="43">
        <v>-6.64</v>
      </c>
      <c r="AZ501" s="43">
        <v>-5.57</v>
      </c>
      <c r="BA501" s="43">
        <v>-5.68</v>
      </c>
      <c r="BB501" s="43">
        <v>-9.6300000000000008</v>
      </c>
      <c r="BC501" s="43">
        <v>-10.26</v>
      </c>
      <c r="BD501" s="43">
        <v>-11.19</v>
      </c>
      <c r="BE501" s="43">
        <v>-12.45</v>
      </c>
      <c r="BF501" s="43">
        <v>-10.58</v>
      </c>
      <c r="BG501" s="43">
        <v>-11.82</v>
      </c>
      <c r="BH501" s="43">
        <v>-10.57</v>
      </c>
      <c r="BI501" s="43">
        <v>-9.94</v>
      </c>
      <c r="BJ501" s="43">
        <v>-8.69</v>
      </c>
      <c r="BK501" s="43">
        <v>-10.5</v>
      </c>
      <c r="BL501" s="43">
        <v>-10.57</v>
      </c>
      <c r="BM501" s="43">
        <v>-10.28</v>
      </c>
      <c r="BN501" s="43">
        <v>-8.1300000000000008</v>
      </c>
      <c r="BO501" s="43">
        <v>-8.07</v>
      </c>
      <c r="BP501" s="43">
        <v>-7.49</v>
      </c>
      <c r="BQ501" s="43">
        <v>-5.57</v>
      </c>
      <c r="BR501" s="43">
        <v>-6.19</v>
      </c>
      <c r="BS501" s="43">
        <v>1.44</v>
      </c>
      <c r="BT501" s="47">
        <v>30635240.561485291</v>
      </c>
      <c r="BU501" s="47">
        <v>15203100</v>
      </c>
      <c r="BV501" s="47">
        <v>16829042</v>
      </c>
      <c r="BW501" s="49">
        <v>1.8881466930797369E-2</v>
      </c>
    </row>
    <row r="502" spans="1:75" s="21" customFormat="1" x14ac:dyDescent="0.25">
      <c r="A502" s="43" t="s">
        <v>248</v>
      </c>
      <c r="B502" s="43" t="s">
        <v>159</v>
      </c>
      <c r="C502" s="43" t="s">
        <v>124</v>
      </c>
      <c r="D502" s="43" t="s">
        <v>98</v>
      </c>
      <c r="E502" s="43" t="s">
        <v>516</v>
      </c>
      <c r="F502" s="43" t="s">
        <v>88</v>
      </c>
      <c r="G502" s="44">
        <v>32.624116952939467</v>
      </c>
      <c r="H502" s="44">
        <v>-39.57219292244887</v>
      </c>
      <c r="I502" s="44">
        <v>-39.57219292244887</v>
      </c>
      <c r="J502" s="44" t="s">
        <v>89</v>
      </c>
      <c r="K502" s="44">
        <v>1.4099999666213989</v>
      </c>
      <c r="L502" s="44">
        <v>1.5</v>
      </c>
      <c r="M502" s="44">
        <v>1.870000004768372</v>
      </c>
      <c r="N502" s="44">
        <v>1.9800000190734861</v>
      </c>
      <c r="O502" s="44">
        <v>1.029999971389771</v>
      </c>
      <c r="P502" s="44">
        <v>1.129999995231628</v>
      </c>
      <c r="Q502" s="43">
        <v>1.98</v>
      </c>
      <c r="R502" s="43">
        <v>1.63</v>
      </c>
      <c r="S502" s="43">
        <v>1.5</v>
      </c>
      <c r="T502" s="43">
        <v>1.42</v>
      </c>
      <c r="U502" s="43">
        <v>1.37</v>
      </c>
      <c r="V502" s="43">
        <v>1.34</v>
      </c>
      <c r="W502" s="43">
        <v>1.25</v>
      </c>
      <c r="X502" s="43">
        <v>1.23</v>
      </c>
      <c r="Y502" s="43">
        <v>1.1499999999999999</v>
      </c>
      <c r="Z502" s="43">
        <v>1.1599999999999999</v>
      </c>
      <c r="AA502" s="43">
        <v>1.18</v>
      </c>
      <c r="AB502" s="43">
        <v>1.1499999999999999</v>
      </c>
      <c r="AC502" s="43">
        <v>1.1499999999999999</v>
      </c>
      <c r="AD502" s="43">
        <v>1.21</v>
      </c>
      <c r="AE502" s="43">
        <v>1.2</v>
      </c>
      <c r="AF502" s="43">
        <v>1.19</v>
      </c>
      <c r="AG502" s="43">
        <v>1.1399999999999999</v>
      </c>
      <c r="AH502" s="43">
        <v>1.1299999999999999</v>
      </c>
      <c r="AI502" s="43">
        <v>1.1399999999999999</v>
      </c>
      <c r="AJ502" s="43">
        <v>1.1499999999999999</v>
      </c>
      <c r="AK502" s="43">
        <v>1.18</v>
      </c>
      <c r="AL502" s="43">
        <v>1.1399999999999999</v>
      </c>
      <c r="AM502" s="43">
        <v>1.1200000000000001</v>
      </c>
      <c r="AN502" s="43">
        <v>1.1299999999999999</v>
      </c>
      <c r="AO502" s="43">
        <v>1.1499999999999999</v>
      </c>
      <c r="AP502" s="43">
        <v>1.1499999999999999</v>
      </c>
      <c r="AQ502" s="43">
        <v>1.1599999999999999</v>
      </c>
      <c r="AR502" s="43">
        <v>-13.37</v>
      </c>
      <c r="AS502" s="43">
        <v>-22.99</v>
      </c>
      <c r="AT502" s="43">
        <v>-31.55</v>
      </c>
      <c r="AU502" s="43">
        <v>-28.15</v>
      </c>
      <c r="AV502" s="43">
        <v>-28.61</v>
      </c>
      <c r="AW502" s="43">
        <v>-33.96</v>
      </c>
      <c r="AX502" s="43">
        <v>-34.76</v>
      </c>
      <c r="AY502" s="43">
        <v>-38.880000000000003</v>
      </c>
      <c r="AZ502" s="43">
        <v>-38.5</v>
      </c>
      <c r="BA502" s="43">
        <v>-39.83</v>
      </c>
      <c r="BB502" s="43">
        <v>-40.64</v>
      </c>
      <c r="BC502" s="43">
        <v>-38.770000000000003</v>
      </c>
      <c r="BD502" s="43">
        <v>-38.770000000000003</v>
      </c>
      <c r="BE502" s="43">
        <v>-36.1</v>
      </c>
      <c r="BF502" s="43">
        <v>-36.630000000000003</v>
      </c>
      <c r="BG502" s="43">
        <v>-39.57</v>
      </c>
      <c r="BH502" s="43">
        <v>-39.57</v>
      </c>
      <c r="BI502" s="43">
        <v>-39.33</v>
      </c>
      <c r="BJ502" s="43">
        <v>-43.32</v>
      </c>
      <c r="BK502" s="43">
        <v>-39.86</v>
      </c>
      <c r="BL502" s="43">
        <v>-39.299999999999997</v>
      </c>
      <c r="BM502" s="43">
        <v>-41.71</v>
      </c>
      <c r="BN502" s="43">
        <v>-40.17</v>
      </c>
      <c r="BO502" s="43">
        <v>-39.97</v>
      </c>
      <c r="BP502" s="43">
        <v>-39.840000000000003</v>
      </c>
      <c r="BQ502" s="43">
        <v>-38.770000000000003</v>
      </c>
      <c r="BR502" s="43">
        <v>-40.64</v>
      </c>
      <c r="BS502" s="43">
        <v>1.1000000000000001</v>
      </c>
      <c r="BT502" s="47">
        <v>81080956.20675087</v>
      </c>
      <c r="BU502" s="47">
        <v>56144100</v>
      </c>
      <c r="BV502" s="47">
        <v>29019623</v>
      </c>
      <c r="BW502" s="49">
        <v>4.162469650277676E-2</v>
      </c>
    </row>
    <row r="503" spans="1:75" x14ac:dyDescent="0.25">
      <c r="A503" s="43" t="s">
        <v>483</v>
      </c>
      <c r="B503" s="43" t="s">
        <v>111</v>
      </c>
      <c r="C503" s="43" t="s">
        <v>124</v>
      </c>
      <c r="D503" s="43" t="s">
        <v>98</v>
      </c>
      <c r="E503" s="43" t="s">
        <v>516</v>
      </c>
      <c r="F503" s="43" t="s">
        <v>88</v>
      </c>
      <c r="G503" s="44">
        <v>36.134447636270231</v>
      </c>
      <c r="H503" s="44">
        <v>-30.246914079904808</v>
      </c>
      <c r="I503" s="44">
        <v>-30.246914079904808</v>
      </c>
      <c r="J503" s="44" t="s">
        <v>89</v>
      </c>
      <c r="K503" s="44">
        <v>1.190000057220459</v>
      </c>
      <c r="L503" s="44">
        <v>1.39</v>
      </c>
      <c r="M503" s="44">
        <v>1.620000004768372</v>
      </c>
      <c r="N503" s="44">
        <v>1.720000028610229</v>
      </c>
      <c r="O503" s="44">
        <v>1.080000042915344</v>
      </c>
      <c r="P503" s="44">
        <v>1.129999995231628</v>
      </c>
      <c r="Q503" s="43">
        <v>1.72</v>
      </c>
      <c r="R503" s="43">
        <v>1.67</v>
      </c>
      <c r="S503" s="43">
        <v>1.5</v>
      </c>
      <c r="T503" s="43">
        <v>1.41</v>
      </c>
      <c r="U503" s="43">
        <v>1.38</v>
      </c>
      <c r="V503" s="43">
        <v>1.36</v>
      </c>
      <c r="W503" s="43">
        <v>1.36</v>
      </c>
      <c r="X503" s="43">
        <v>1.33</v>
      </c>
      <c r="Y503" s="43">
        <v>1.29</v>
      </c>
      <c r="Z503" s="43">
        <v>1.24</v>
      </c>
      <c r="AA503" s="43">
        <v>1.26</v>
      </c>
      <c r="AB503" s="43">
        <v>1.25</v>
      </c>
      <c r="AC503" s="43">
        <v>1.27</v>
      </c>
      <c r="AD503" s="43">
        <v>1.22</v>
      </c>
      <c r="AE503" s="43">
        <v>1.22</v>
      </c>
      <c r="AF503" s="43">
        <v>1.18</v>
      </c>
      <c r="AG503" s="43">
        <v>1.1499999999999999</v>
      </c>
      <c r="AH503" s="43">
        <v>1.1399999999999999</v>
      </c>
      <c r="AI503" s="43">
        <v>1.1399999999999999</v>
      </c>
      <c r="AJ503" s="43">
        <v>1.1299999999999999</v>
      </c>
      <c r="AK503" s="43">
        <v>1.1399999999999999</v>
      </c>
      <c r="AL503" s="43">
        <v>1.1599999999999999</v>
      </c>
      <c r="AM503" s="43">
        <v>1.1200000000000001</v>
      </c>
      <c r="AN503" s="43">
        <v>1.1200000000000001</v>
      </c>
      <c r="AO503" s="43">
        <v>1.1100000000000001</v>
      </c>
      <c r="AP503" s="43">
        <v>1.1100000000000001</v>
      </c>
      <c r="AQ503" s="43">
        <v>1.1399999999999999</v>
      </c>
      <c r="AR503" s="43">
        <v>0.62</v>
      </c>
      <c r="AS503" s="43">
        <v>-6.7</v>
      </c>
      <c r="AT503" s="43">
        <v>-14.81</v>
      </c>
      <c r="AU503" s="43">
        <v>-14.82</v>
      </c>
      <c r="AV503" s="43">
        <v>-20.37</v>
      </c>
      <c r="AW503" s="43">
        <v>-16.670000000000002</v>
      </c>
      <c r="AX503" s="43">
        <v>-19.14</v>
      </c>
      <c r="AY503" s="43">
        <v>-20.99</v>
      </c>
      <c r="AZ503" s="43">
        <v>-24.59</v>
      </c>
      <c r="BA503" s="43">
        <v>-23.56</v>
      </c>
      <c r="BB503" s="43">
        <v>-26.09</v>
      </c>
      <c r="BC503" s="43">
        <v>-23.79</v>
      </c>
      <c r="BD503" s="43">
        <v>-25.22</v>
      </c>
      <c r="BE503" s="43">
        <v>-25.31</v>
      </c>
      <c r="BF503" s="43">
        <v>-27.78</v>
      </c>
      <c r="BG503" s="43">
        <v>-30.15</v>
      </c>
      <c r="BH503" s="43">
        <v>-30.25</v>
      </c>
      <c r="BI503" s="43">
        <v>-32.1</v>
      </c>
      <c r="BJ503" s="43">
        <v>-30.3</v>
      </c>
      <c r="BK503" s="43">
        <v>-30.25</v>
      </c>
      <c r="BL503" s="43">
        <v>-29.94</v>
      </c>
      <c r="BM503" s="43">
        <v>-31.58</v>
      </c>
      <c r="BN503" s="43">
        <v>-31.48</v>
      </c>
      <c r="BO503" s="43">
        <v>-32.1</v>
      </c>
      <c r="BP503" s="43">
        <v>-32.1</v>
      </c>
      <c r="BQ503" s="43">
        <v>-32.1</v>
      </c>
      <c r="BR503" s="43">
        <v>-30.25</v>
      </c>
      <c r="BS503" s="43">
        <v>1.22</v>
      </c>
      <c r="BT503" s="47">
        <v>553111754.58805084</v>
      </c>
      <c r="BU503" s="47">
        <v>57693800</v>
      </c>
      <c r="BV503" s="47">
        <v>80527446</v>
      </c>
      <c r="BW503" s="49">
        <v>3.4377173715406301E-2</v>
      </c>
    </row>
    <row r="504" spans="1:75" x14ac:dyDescent="0.25">
      <c r="A504" s="43" t="s">
        <v>517</v>
      </c>
      <c r="B504" s="43" t="s">
        <v>106</v>
      </c>
      <c r="C504" s="43" t="s">
        <v>87</v>
      </c>
      <c r="D504" s="43" t="s">
        <v>98</v>
      </c>
      <c r="E504" s="43" t="s">
        <v>516</v>
      </c>
      <c r="F504" s="43" t="s">
        <v>88</v>
      </c>
      <c r="G504" s="44">
        <v>62.568296987203503</v>
      </c>
      <c r="H504" s="44">
        <v>-27.731086914674361</v>
      </c>
      <c r="I504" s="44">
        <v>-27.731086914674361</v>
      </c>
      <c r="J504" s="44" t="s">
        <v>89</v>
      </c>
      <c r="K504" s="44">
        <v>3.660000085830688</v>
      </c>
      <c r="L504" s="44">
        <v>3.79</v>
      </c>
      <c r="M504" s="44">
        <v>5.9499998092651367</v>
      </c>
      <c r="N504" s="44">
        <v>6.4699997901916504</v>
      </c>
      <c r="O504" s="44">
        <v>4.2300000190734863</v>
      </c>
      <c r="P504" s="44">
        <v>4.3000001907348633</v>
      </c>
      <c r="Q504" s="43">
        <v>6.23</v>
      </c>
      <c r="R504" s="43">
        <v>6.38</v>
      </c>
      <c r="S504" s="43">
        <v>6.01</v>
      </c>
      <c r="T504" s="43">
        <v>5.75</v>
      </c>
      <c r="U504" s="43">
        <v>5.89</v>
      </c>
      <c r="V504" s="43">
        <v>5.39</v>
      </c>
      <c r="W504" s="43">
        <v>5.53</v>
      </c>
      <c r="X504" s="43">
        <v>5.52</v>
      </c>
      <c r="Y504" s="43">
        <v>5.33</v>
      </c>
      <c r="Z504" s="43">
        <v>5.24</v>
      </c>
      <c r="AA504" s="43">
        <v>5.21</v>
      </c>
      <c r="AB504" s="43">
        <v>5.1100000000000003</v>
      </c>
      <c r="AC504" s="43">
        <v>4.7699999999999996</v>
      </c>
      <c r="AD504" s="43">
        <v>4.67</v>
      </c>
      <c r="AE504" s="43">
        <v>4.6500000000000004</v>
      </c>
      <c r="AF504" s="43">
        <v>4.54</v>
      </c>
      <c r="AG504" s="43">
        <v>4.45</v>
      </c>
      <c r="AH504" s="43">
        <v>4.5</v>
      </c>
      <c r="AI504" s="43">
        <v>4.6500000000000004</v>
      </c>
      <c r="AJ504" s="43">
        <v>4.5599999999999996</v>
      </c>
      <c r="AK504" s="43">
        <v>4.75</v>
      </c>
      <c r="AL504" s="43">
        <v>4.55</v>
      </c>
      <c r="AM504" s="43">
        <v>4.55</v>
      </c>
      <c r="AN504" s="43">
        <v>4.59</v>
      </c>
      <c r="AO504" s="43">
        <v>4.57</v>
      </c>
      <c r="AP504" s="43">
        <v>4.49</v>
      </c>
      <c r="AQ504" s="43">
        <v>4.45</v>
      </c>
      <c r="AR504" s="43">
        <v>-0.84</v>
      </c>
      <c r="AS504" s="43">
        <v>6.55</v>
      </c>
      <c r="AT504" s="43">
        <v>-7.73</v>
      </c>
      <c r="AU504" s="43">
        <v>-5.54</v>
      </c>
      <c r="AV504" s="43">
        <v>-10.42</v>
      </c>
      <c r="AW504" s="43">
        <v>-10.59</v>
      </c>
      <c r="AX504" s="43">
        <v>-8.91</v>
      </c>
      <c r="AY504" s="43">
        <v>-11.43</v>
      </c>
      <c r="AZ504" s="43">
        <v>-14.29</v>
      </c>
      <c r="BA504" s="43">
        <v>-13.11</v>
      </c>
      <c r="BB504" s="43">
        <v>-16.809999999999999</v>
      </c>
      <c r="BC504" s="43">
        <v>-21.34</v>
      </c>
      <c r="BD504" s="43">
        <v>-22.18</v>
      </c>
      <c r="BE504" s="43">
        <v>-23.19</v>
      </c>
      <c r="BF504" s="43">
        <v>-24.2</v>
      </c>
      <c r="BG504" s="43">
        <v>-25.71</v>
      </c>
      <c r="BH504" s="43">
        <v>-26.39</v>
      </c>
      <c r="BI504" s="43">
        <v>-26.05</v>
      </c>
      <c r="BJ504" s="43">
        <v>-23.7</v>
      </c>
      <c r="BK504" s="43">
        <v>-23.91</v>
      </c>
      <c r="BL504" s="43">
        <v>-24.04</v>
      </c>
      <c r="BM504" s="43">
        <v>-25.88</v>
      </c>
      <c r="BN504" s="43">
        <v>-23.78</v>
      </c>
      <c r="BO504" s="43">
        <v>-23.28</v>
      </c>
      <c r="BP504" s="43">
        <v>-25.06</v>
      </c>
      <c r="BQ504" s="43">
        <v>-26.05</v>
      </c>
      <c r="BR504" s="43">
        <v>-27.9</v>
      </c>
      <c r="BS504" s="43">
        <v>5.08</v>
      </c>
      <c r="BT504" s="47">
        <v>375221862.97178268</v>
      </c>
      <c r="BU504" s="47">
        <v>47579500</v>
      </c>
      <c r="BV504" s="47">
        <v>27569343</v>
      </c>
      <c r="BW504" s="49">
        <v>1.909363599995836E-2</v>
      </c>
    </row>
    <row r="505" spans="1:75" x14ac:dyDescent="0.25">
      <c r="A505" s="43" t="s">
        <v>518</v>
      </c>
      <c r="B505" s="43" t="s">
        <v>106</v>
      </c>
      <c r="C505" s="43" t="s">
        <v>87</v>
      </c>
      <c r="D505" s="43" t="s">
        <v>98</v>
      </c>
      <c r="E505" s="43" t="s">
        <v>516</v>
      </c>
      <c r="F505" s="43" t="s">
        <v>88</v>
      </c>
      <c r="G505" s="44">
        <v>76.811598960253107</v>
      </c>
      <c r="H505" s="44">
        <v>-21.311479013986769</v>
      </c>
      <c r="I505" s="44">
        <v>-21.311479013986769</v>
      </c>
      <c r="J505" s="44" t="s">
        <v>89</v>
      </c>
      <c r="K505" s="44">
        <v>0.68999999761581421</v>
      </c>
      <c r="L505" s="44">
        <v>0.7</v>
      </c>
      <c r="M505" s="44">
        <v>1.220000028610229</v>
      </c>
      <c r="N505" s="44">
        <v>1.639999985694885</v>
      </c>
      <c r="O505" s="44">
        <v>0.93000000715255737</v>
      </c>
      <c r="P505" s="44">
        <v>0.95999997854232788</v>
      </c>
      <c r="Q505" s="43">
        <v>1.36</v>
      </c>
      <c r="R505" s="43">
        <v>1.43</v>
      </c>
      <c r="S505" s="43">
        <v>1.36</v>
      </c>
      <c r="T505" s="43">
        <v>1.1499999999999999</v>
      </c>
      <c r="U505" s="43">
        <v>1.1299999999999999</v>
      </c>
      <c r="V505" s="43">
        <v>1.18</v>
      </c>
      <c r="W505" s="43">
        <v>1.0900000000000001</v>
      </c>
      <c r="X505" s="43">
        <v>1.04</v>
      </c>
      <c r="Y505" s="43">
        <v>0.99</v>
      </c>
      <c r="Z505" s="43">
        <v>0.99</v>
      </c>
      <c r="AA505" s="43">
        <v>1.04</v>
      </c>
      <c r="AB505" s="43">
        <v>1.03</v>
      </c>
      <c r="AC505" s="43">
        <v>1.0900000000000001</v>
      </c>
      <c r="AD505" s="43">
        <v>1.0900000000000001</v>
      </c>
      <c r="AE505" s="43">
        <v>1.06</v>
      </c>
      <c r="AF505" s="43">
        <v>1.06</v>
      </c>
      <c r="AG505" s="43">
        <v>1.02</v>
      </c>
      <c r="AH505" s="43">
        <v>1.04</v>
      </c>
      <c r="AI505" s="43">
        <v>1.04</v>
      </c>
      <c r="AJ505" s="43">
        <v>1.03</v>
      </c>
      <c r="AK505" s="43">
        <v>1.03</v>
      </c>
      <c r="AL505" s="43">
        <v>1</v>
      </c>
      <c r="AM505" s="43">
        <v>0.99</v>
      </c>
      <c r="AN505" s="43">
        <v>0.99</v>
      </c>
      <c r="AO505" s="43">
        <v>1</v>
      </c>
      <c r="AP505" s="43">
        <v>1</v>
      </c>
      <c r="AQ505" s="43">
        <v>1.03</v>
      </c>
      <c r="AR505" s="43">
        <v>11.48</v>
      </c>
      <c r="AS505" s="43">
        <v>17.21</v>
      </c>
      <c r="AT505" s="43">
        <v>-9.02</v>
      </c>
      <c r="AU505" s="43">
        <v>-9.02</v>
      </c>
      <c r="AV505" s="43">
        <v>-13.22</v>
      </c>
      <c r="AW505" s="43">
        <v>-11.89</v>
      </c>
      <c r="AX505" s="43">
        <v>-14.75</v>
      </c>
      <c r="AY505" s="43">
        <v>-20.02</v>
      </c>
      <c r="AZ505" s="43">
        <v>-19.27</v>
      </c>
      <c r="BA505" s="43">
        <v>-21.32</v>
      </c>
      <c r="BB505" s="43">
        <v>-15.68</v>
      </c>
      <c r="BC505" s="43">
        <v>-16.510000000000002</v>
      </c>
      <c r="BD505" s="43">
        <v>-11.48</v>
      </c>
      <c r="BE505" s="43">
        <v>-13.22</v>
      </c>
      <c r="BF505" s="43">
        <v>-13.11</v>
      </c>
      <c r="BG505" s="43">
        <v>-17.73</v>
      </c>
      <c r="BH505" s="43">
        <v>-16.63</v>
      </c>
      <c r="BI505" s="43">
        <v>-15.16</v>
      </c>
      <c r="BJ505" s="43">
        <v>-18.100000000000001</v>
      </c>
      <c r="BK505" s="43">
        <v>-15.98</v>
      </c>
      <c r="BL505" s="43">
        <v>-18.649999999999999</v>
      </c>
      <c r="BM505" s="43">
        <v>-20.079999999999998</v>
      </c>
      <c r="BN505" s="43">
        <v>-21.61</v>
      </c>
      <c r="BO505" s="43">
        <v>-20.010000000000002</v>
      </c>
      <c r="BP505" s="43">
        <v>-21.31</v>
      </c>
      <c r="BQ505" s="43">
        <v>-18.12</v>
      </c>
      <c r="BR505" s="43">
        <v>-20.49</v>
      </c>
      <c r="BS505" s="43">
        <v>0.93</v>
      </c>
      <c r="BT505" s="47">
        <v>58521205.37238121</v>
      </c>
      <c r="BU505" s="47">
        <v>110372600</v>
      </c>
      <c r="BV505" s="47">
        <v>43041359</v>
      </c>
      <c r="BW505" s="49">
        <v>9.8845763675817017E-2</v>
      </c>
    </row>
    <row r="506" spans="1:75" x14ac:dyDescent="0.25">
      <c r="A506" s="43" t="s">
        <v>519</v>
      </c>
      <c r="B506" s="43" t="s">
        <v>106</v>
      </c>
      <c r="C506" s="43" t="s">
        <v>87</v>
      </c>
      <c r="D506" s="43" t="s">
        <v>109</v>
      </c>
      <c r="E506" s="43" t="s">
        <v>516</v>
      </c>
      <c r="F506" s="43" t="s">
        <v>88</v>
      </c>
      <c r="G506" s="44">
        <v>107.373264598468</v>
      </c>
      <c r="H506" s="44">
        <v>-29.555553860134552</v>
      </c>
      <c r="I506" s="44">
        <v>-29.555553860134552</v>
      </c>
      <c r="J506" s="44" t="s">
        <v>89</v>
      </c>
      <c r="K506" s="44">
        <v>2.1700000762939449</v>
      </c>
      <c r="L506" s="44">
        <v>2.5</v>
      </c>
      <c r="M506" s="44">
        <v>4.5</v>
      </c>
      <c r="N506" s="44">
        <v>5.429999828338623</v>
      </c>
      <c r="O506" s="44">
        <v>3.0799999237060551</v>
      </c>
      <c r="P506" s="44">
        <v>3.1700000762939449</v>
      </c>
      <c r="Q506" s="43">
        <v>4.88</v>
      </c>
      <c r="R506" s="43">
        <v>4.2</v>
      </c>
      <c r="S506" s="43">
        <v>4.05</v>
      </c>
      <c r="T506" s="43">
        <v>5.43</v>
      </c>
      <c r="U506" s="43">
        <v>4.78</v>
      </c>
      <c r="V506" s="43">
        <v>4.28</v>
      </c>
      <c r="W506" s="43">
        <v>4.4000000000000004</v>
      </c>
      <c r="X506" s="43">
        <v>4.24</v>
      </c>
      <c r="Y506" s="43">
        <v>3.89</v>
      </c>
      <c r="Z506" s="43">
        <v>3.82</v>
      </c>
      <c r="AA506" s="43">
        <v>3.64</v>
      </c>
      <c r="AB506" s="43">
        <v>3.76</v>
      </c>
      <c r="AC506" s="43">
        <v>3.79</v>
      </c>
      <c r="AD506" s="43">
        <v>3.79</v>
      </c>
      <c r="AE506" s="43">
        <v>3.64</v>
      </c>
      <c r="AF506" s="43">
        <v>3.59</v>
      </c>
      <c r="AG506" s="43">
        <v>3.43</v>
      </c>
      <c r="AH506" s="43">
        <v>3.41</v>
      </c>
      <c r="AI506" s="43">
        <v>3.28</v>
      </c>
      <c r="AJ506" s="43">
        <v>3.36</v>
      </c>
      <c r="AK506" s="43">
        <v>3.39</v>
      </c>
      <c r="AL506" s="43">
        <v>3.47</v>
      </c>
      <c r="AM506" s="43">
        <v>3.3</v>
      </c>
      <c r="AN506" s="43">
        <v>3.33</v>
      </c>
      <c r="AO506" s="43">
        <v>3.26</v>
      </c>
      <c r="AP506" s="43">
        <v>3.28</v>
      </c>
      <c r="AQ506" s="43">
        <v>3.25</v>
      </c>
      <c r="AR506" s="43">
        <v>-9.33</v>
      </c>
      <c r="AS506" s="43">
        <v>-15.78</v>
      </c>
      <c r="AT506" s="43">
        <v>-11.87</v>
      </c>
      <c r="AU506" s="43">
        <v>2.1800000000000002</v>
      </c>
      <c r="AV506" s="43">
        <v>-10.220000000000001</v>
      </c>
      <c r="AW506" s="43">
        <v>-9.56</v>
      </c>
      <c r="AX506" s="43">
        <v>-7.48</v>
      </c>
      <c r="AY506" s="43">
        <v>-14.91</v>
      </c>
      <c r="AZ506" s="43">
        <v>-15.78</v>
      </c>
      <c r="BA506" s="43">
        <v>-19.559999999999999</v>
      </c>
      <c r="BB506" s="43">
        <v>-20.440000000000001</v>
      </c>
      <c r="BC506" s="43">
        <v>-16.940000000000001</v>
      </c>
      <c r="BD506" s="43">
        <v>-16.420000000000002</v>
      </c>
      <c r="BE506" s="43">
        <v>-20.440000000000001</v>
      </c>
      <c r="BF506" s="43">
        <v>-20.67</v>
      </c>
      <c r="BG506" s="43">
        <v>-24</v>
      </c>
      <c r="BH506" s="43">
        <v>-27.78</v>
      </c>
      <c r="BI506" s="43">
        <v>-27.78</v>
      </c>
      <c r="BJ506" s="43">
        <v>-29.65</v>
      </c>
      <c r="BK506" s="43">
        <v>-28</v>
      </c>
      <c r="BL506" s="43">
        <v>-26.44</v>
      </c>
      <c r="BM506" s="43">
        <v>-26.67</v>
      </c>
      <c r="BN506" s="43">
        <v>-27.52</v>
      </c>
      <c r="BO506" s="43">
        <v>-28.22</v>
      </c>
      <c r="BP506" s="43">
        <v>-29.11</v>
      </c>
      <c r="BQ506" s="43">
        <v>-30.44</v>
      </c>
      <c r="BR506" s="43">
        <v>-29.78</v>
      </c>
      <c r="BS506" s="43">
        <v>3.75</v>
      </c>
      <c r="BT506" s="47">
        <v>58573800</v>
      </c>
      <c r="BU506" s="47">
        <v>147802500</v>
      </c>
      <c r="BV506" s="47">
        <v>5673322</v>
      </c>
      <c r="BW506" s="49">
        <v>6.2608291931958035E-2</v>
      </c>
    </row>
    <row r="507" spans="1:75" x14ac:dyDescent="0.25">
      <c r="A507" s="43" t="s">
        <v>520</v>
      </c>
      <c r="B507" s="43" t="s">
        <v>83</v>
      </c>
      <c r="C507" s="43" t="s">
        <v>87</v>
      </c>
      <c r="D507" s="43" t="s">
        <v>122</v>
      </c>
      <c r="E507" s="43" t="s">
        <v>521</v>
      </c>
      <c r="F507" s="43" t="s">
        <v>88</v>
      </c>
      <c r="G507" s="44">
        <v>15.47619748750804</v>
      </c>
      <c r="H507" s="44">
        <v>-8.2474268614161321</v>
      </c>
      <c r="I507" s="44">
        <v>-8.2474268614161321</v>
      </c>
      <c r="J507" s="44" t="s">
        <v>89</v>
      </c>
      <c r="K507" s="44">
        <v>0.8399999737739563</v>
      </c>
      <c r="L507" s="44">
        <v>0.94</v>
      </c>
      <c r="M507" s="44">
        <v>0.97000002861022949</v>
      </c>
      <c r="N507" s="44">
        <v>1.0399999618530269</v>
      </c>
      <c r="O507" s="44">
        <v>0.85000002384185791</v>
      </c>
      <c r="P507" s="44">
        <v>0.88999998569488525</v>
      </c>
      <c r="Q507" s="43">
        <v>1.01</v>
      </c>
      <c r="R507" s="43">
        <v>1.04</v>
      </c>
      <c r="S507" s="43">
        <v>0.94</v>
      </c>
      <c r="T507" s="43">
        <v>0.9</v>
      </c>
      <c r="U507" s="43">
        <v>0.89</v>
      </c>
      <c r="V507" s="43">
        <v>0.89</v>
      </c>
      <c r="W507" s="43">
        <v>0.89</v>
      </c>
      <c r="X507" s="43">
        <v>0.88</v>
      </c>
      <c r="Y507" s="43">
        <v>0.88</v>
      </c>
      <c r="Z507" s="43">
        <v>0.87</v>
      </c>
      <c r="AA507" s="43">
        <v>0.87</v>
      </c>
      <c r="AB507" s="43">
        <v>0.87</v>
      </c>
      <c r="AC507" s="43">
        <v>0.9</v>
      </c>
      <c r="AD507" s="43">
        <v>0.9</v>
      </c>
      <c r="AE507" s="43">
        <v>0.88</v>
      </c>
      <c r="AF507" s="43">
        <v>0.89</v>
      </c>
      <c r="AG507" s="43">
        <v>0.89</v>
      </c>
      <c r="AH507" s="43">
        <v>0.93</v>
      </c>
      <c r="AI507" s="43">
        <v>0.92</v>
      </c>
      <c r="AJ507" s="43">
        <v>0.9</v>
      </c>
      <c r="AK507" s="43">
        <v>0.89</v>
      </c>
      <c r="AL507" s="43">
        <v>0.89</v>
      </c>
      <c r="AM507" s="43">
        <v>0.89</v>
      </c>
      <c r="AN507" s="43">
        <v>0.88</v>
      </c>
      <c r="AO507" s="43">
        <v>0.87</v>
      </c>
      <c r="AP507" s="43">
        <v>0.89</v>
      </c>
      <c r="AQ507" s="43">
        <v>0.92</v>
      </c>
      <c r="AR507" s="43">
        <v>4.12</v>
      </c>
      <c r="AS507" s="43">
        <v>-0.21</v>
      </c>
      <c r="AT507" s="43">
        <v>-8.35</v>
      </c>
      <c r="AU507" s="43">
        <v>-7.92</v>
      </c>
      <c r="AV507" s="43">
        <v>-9.3000000000000007</v>
      </c>
      <c r="AW507" s="43">
        <v>-8.94</v>
      </c>
      <c r="AX507" s="43">
        <v>-10.1</v>
      </c>
      <c r="AY507" s="43">
        <v>-10.31</v>
      </c>
      <c r="AZ507" s="43">
        <v>-10.63</v>
      </c>
      <c r="BA507" s="43">
        <v>-11.1</v>
      </c>
      <c r="BB507" s="43">
        <v>-10.38</v>
      </c>
      <c r="BC507" s="43">
        <v>-11.11</v>
      </c>
      <c r="BD507" s="43">
        <v>-7.56</v>
      </c>
      <c r="BE507" s="43">
        <v>-9.3699999999999992</v>
      </c>
      <c r="BF507" s="43">
        <v>-9.9499999999999993</v>
      </c>
      <c r="BG507" s="43">
        <v>-8.68</v>
      </c>
      <c r="BH507" s="43">
        <v>-8.4600000000000009</v>
      </c>
      <c r="BI507" s="43">
        <v>-5.84</v>
      </c>
      <c r="BJ507" s="43">
        <v>-7.27</v>
      </c>
      <c r="BK507" s="43">
        <v>-8.4499999999999993</v>
      </c>
      <c r="BL507" s="43">
        <v>-9.77</v>
      </c>
      <c r="BM507" s="43">
        <v>-9.09</v>
      </c>
      <c r="BN507" s="43">
        <v>-8.94</v>
      </c>
      <c r="BO507" s="43">
        <v>-11.19</v>
      </c>
      <c r="BP507" s="43">
        <v>-10.58</v>
      </c>
      <c r="BQ507" s="43">
        <v>-8.84</v>
      </c>
      <c r="BR507" s="43">
        <v>-8.3000000000000007</v>
      </c>
      <c r="BS507" s="43">
        <v>0.85</v>
      </c>
      <c r="BT507" s="47">
        <v>24250000.715255741</v>
      </c>
      <c r="BU507" s="47">
        <v>13786800</v>
      </c>
      <c r="BV507" s="47">
        <v>19679075</v>
      </c>
      <c r="BW507" s="49">
        <v>0.12917797203374651</v>
      </c>
    </row>
    <row r="508" spans="1:75" x14ac:dyDescent="0.25">
      <c r="A508" s="43" t="s">
        <v>523</v>
      </c>
      <c r="B508" s="43" t="s">
        <v>118</v>
      </c>
      <c r="C508" s="43" t="s">
        <v>87</v>
      </c>
      <c r="D508" s="43" t="s">
        <v>78</v>
      </c>
      <c r="E508" s="43" t="s">
        <v>521</v>
      </c>
      <c r="F508" s="43" t="s">
        <v>88</v>
      </c>
      <c r="G508" s="44">
        <v>23.295453981016649</v>
      </c>
      <c r="H508" s="44">
        <v>-2.26574551399528</v>
      </c>
      <c r="I508" s="44">
        <v>-2.26574551399528</v>
      </c>
      <c r="J508" s="44" t="s">
        <v>81</v>
      </c>
      <c r="K508" s="44">
        <v>21.120000839233398</v>
      </c>
      <c r="L508" s="44">
        <v>22.3</v>
      </c>
      <c r="M508" s="44">
        <v>26.04000091552734</v>
      </c>
      <c r="N508" s="44">
        <v>27.780000686645511</v>
      </c>
      <c r="O508" s="44">
        <v>24.110000610351559</v>
      </c>
      <c r="P508" s="44">
        <v>25.45000076293945</v>
      </c>
      <c r="Q508" s="43">
        <v>26.9</v>
      </c>
      <c r="R508" s="43">
        <v>27.5</v>
      </c>
      <c r="S508" s="43">
        <v>26.89</v>
      </c>
      <c r="T508" s="43">
        <v>27.15</v>
      </c>
      <c r="U508" s="43">
        <v>27.12</v>
      </c>
      <c r="V508" s="43">
        <v>26.76</v>
      </c>
      <c r="W508" s="43">
        <v>26.67</v>
      </c>
      <c r="X508" s="43">
        <v>26.39</v>
      </c>
      <c r="Y508" s="43">
        <v>26.2</v>
      </c>
      <c r="Z508" s="43">
        <v>26.77</v>
      </c>
      <c r="AA508" s="43">
        <v>26.76</v>
      </c>
      <c r="AB508" s="43">
        <v>26.08</v>
      </c>
      <c r="AC508" s="43">
        <v>26.05</v>
      </c>
      <c r="AD508" s="43">
        <v>25.88</v>
      </c>
      <c r="AE508" s="43">
        <v>25.34</v>
      </c>
      <c r="AF508" s="43">
        <v>25.17</v>
      </c>
      <c r="AG508" s="43">
        <v>24.82</v>
      </c>
      <c r="AH508" s="43">
        <v>24.74</v>
      </c>
      <c r="AI508" s="43">
        <v>25.18</v>
      </c>
      <c r="AJ508" s="43">
        <v>25.43</v>
      </c>
      <c r="AK508" s="43">
        <v>25.55</v>
      </c>
      <c r="AL508" s="43">
        <v>25.48</v>
      </c>
      <c r="AM508" s="43">
        <v>25.22</v>
      </c>
      <c r="AN508" s="43">
        <v>25.52</v>
      </c>
      <c r="AO508" s="43">
        <v>25.39</v>
      </c>
      <c r="AP508" s="43">
        <v>25.79</v>
      </c>
      <c r="AQ508" s="43">
        <v>25.64</v>
      </c>
      <c r="AR508" s="43">
        <v>-2.61</v>
      </c>
      <c r="AS508" s="43">
        <v>3.96</v>
      </c>
      <c r="AT508" s="43">
        <v>2.4700000000000002</v>
      </c>
      <c r="AU508" s="43">
        <v>3.38</v>
      </c>
      <c r="AV508" s="43">
        <v>2.44</v>
      </c>
      <c r="AW508" s="43">
        <v>1.77</v>
      </c>
      <c r="AX508" s="43">
        <v>0.65</v>
      </c>
      <c r="AY508" s="43">
        <v>-1.44</v>
      </c>
      <c r="AZ508" s="43">
        <v>0.4</v>
      </c>
      <c r="BA508" s="43">
        <v>2.71</v>
      </c>
      <c r="BB508" s="43">
        <v>-1</v>
      </c>
      <c r="BC508" s="43">
        <v>-0.73</v>
      </c>
      <c r="BD508" s="43">
        <v>-0.92</v>
      </c>
      <c r="BE508" s="43">
        <v>-2.8</v>
      </c>
      <c r="BF508" s="43">
        <v>-3.57</v>
      </c>
      <c r="BG508" s="43">
        <v>-5.15</v>
      </c>
      <c r="BH508" s="43">
        <v>-5.01</v>
      </c>
      <c r="BI508" s="43">
        <v>-6.11</v>
      </c>
      <c r="BJ508" s="43">
        <v>-4.07</v>
      </c>
      <c r="BK508" s="43">
        <v>-2.46</v>
      </c>
      <c r="BL508" s="43">
        <v>-2.5299999999999998</v>
      </c>
      <c r="BM508" s="43">
        <v>-3.55</v>
      </c>
      <c r="BN508" s="43">
        <v>-3.61</v>
      </c>
      <c r="BO508" s="43">
        <v>-2.4</v>
      </c>
      <c r="BP508" s="43">
        <v>-2.91</v>
      </c>
      <c r="BQ508" s="43">
        <v>-1.73</v>
      </c>
      <c r="BR508" s="43">
        <v>-2.2999999999999998</v>
      </c>
      <c r="BS508" s="43">
        <v>25.52</v>
      </c>
      <c r="BT508" s="47">
        <v>1608566372.5547791</v>
      </c>
      <c r="BU508" s="47">
        <v>5612500</v>
      </c>
      <c r="BV508" s="47">
        <v>53557144</v>
      </c>
      <c r="BW508" s="49">
        <v>4.527089794033827E-2</v>
      </c>
    </row>
    <row r="509" spans="1:75" x14ac:dyDescent="0.25">
      <c r="A509" s="43" t="s">
        <v>524</v>
      </c>
      <c r="B509" s="43" t="s">
        <v>83</v>
      </c>
      <c r="C509" s="43" t="s">
        <v>87</v>
      </c>
      <c r="D509" s="43" t="s">
        <v>98</v>
      </c>
      <c r="E509" s="43" t="s">
        <v>521</v>
      </c>
      <c r="F509" s="43" t="s">
        <v>88</v>
      </c>
      <c r="G509" s="44">
        <v>30.7692369413096</v>
      </c>
      <c r="H509" s="44">
        <v>-26.470589008710778</v>
      </c>
      <c r="I509" s="44">
        <v>-26.470589008710778</v>
      </c>
      <c r="J509" s="44" t="s">
        <v>89</v>
      </c>
      <c r="K509" s="44">
        <v>0.25999999046325678</v>
      </c>
      <c r="L509" s="44">
        <v>0.3</v>
      </c>
      <c r="M509" s="44">
        <v>0.34000000357627869</v>
      </c>
      <c r="N509" s="44">
        <v>0.34000000357627869</v>
      </c>
      <c r="O509" s="44">
        <v>0.23000000417232511</v>
      </c>
      <c r="P509" s="44">
        <v>0.25</v>
      </c>
      <c r="Q509" s="43">
        <v>0.34</v>
      </c>
      <c r="R509" s="43">
        <v>0.33</v>
      </c>
      <c r="S509" s="43">
        <v>0.32</v>
      </c>
      <c r="T509" s="43">
        <v>0.3</v>
      </c>
      <c r="U509" s="43">
        <v>0.31</v>
      </c>
      <c r="V509" s="43">
        <v>0.32</v>
      </c>
      <c r="W509" s="43">
        <v>0.31</v>
      </c>
      <c r="X509" s="43">
        <v>0.3</v>
      </c>
      <c r="Y509" s="43">
        <v>0.3</v>
      </c>
      <c r="Z509" s="43">
        <v>0.28999999999999998</v>
      </c>
      <c r="AA509" s="43">
        <v>0.3</v>
      </c>
      <c r="AB509" s="43">
        <v>0.3</v>
      </c>
      <c r="AC509" s="43">
        <v>0.28999999999999998</v>
      </c>
      <c r="AD509" s="43">
        <v>0.28000000000000003</v>
      </c>
      <c r="AE509" s="43">
        <v>0.28000000000000003</v>
      </c>
      <c r="AF509" s="43">
        <v>0.28000000000000003</v>
      </c>
      <c r="AG509" s="43">
        <v>0.27</v>
      </c>
      <c r="AH509" s="43">
        <v>0.26</v>
      </c>
      <c r="AI509" s="43">
        <v>0.26</v>
      </c>
      <c r="AJ509" s="43">
        <v>0.24</v>
      </c>
      <c r="AK509" s="43">
        <v>0.25</v>
      </c>
      <c r="AL509" s="43">
        <v>0.25</v>
      </c>
      <c r="AM509" s="43">
        <v>0.25</v>
      </c>
      <c r="AN509" s="43">
        <v>0.25</v>
      </c>
      <c r="AO509" s="43">
        <v>0.25</v>
      </c>
      <c r="AP509" s="43">
        <v>0.25</v>
      </c>
      <c r="AQ509" s="43">
        <v>0.25</v>
      </c>
      <c r="AR509" s="43">
        <v>-4.12</v>
      </c>
      <c r="AS509" s="43">
        <v>-10.47</v>
      </c>
      <c r="AT509" s="43">
        <v>-14.91</v>
      </c>
      <c r="AU509" s="43">
        <v>-13.49</v>
      </c>
      <c r="AV509" s="43">
        <v>-10.88</v>
      </c>
      <c r="AW509" s="43">
        <v>-9.2899999999999991</v>
      </c>
      <c r="AX509" s="43">
        <v>-11.18</v>
      </c>
      <c r="AY509" s="43">
        <v>-13.21</v>
      </c>
      <c r="AZ509" s="43">
        <v>-13.62</v>
      </c>
      <c r="BA509" s="43">
        <v>-13.54</v>
      </c>
      <c r="BB509" s="43">
        <v>-12.79</v>
      </c>
      <c r="BC509" s="43">
        <v>-14.35</v>
      </c>
      <c r="BD509" s="43">
        <v>-16.88</v>
      </c>
      <c r="BE509" s="43">
        <v>-18.12</v>
      </c>
      <c r="BF509" s="43">
        <v>-18.91</v>
      </c>
      <c r="BG509" s="43">
        <v>-21.65</v>
      </c>
      <c r="BH509" s="43">
        <v>-23.94</v>
      </c>
      <c r="BI509" s="43">
        <v>-24.41</v>
      </c>
      <c r="BJ509" s="43">
        <v>-29.38</v>
      </c>
      <c r="BK509" s="43">
        <v>-31.47</v>
      </c>
      <c r="BL509" s="43">
        <v>-27.38</v>
      </c>
      <c r="BM509" s="43">
        <v>-26.47</v>
      </c>
      <c r="BN509" s="43">
        <v>-25.35</v>
      </c>
      <c r="BO509" s="43">
        <v>-28.38</v>
      </c>
      <c r="BP509" s="43">
        <v>-26.44</v>
      </c>
      <c r="BQ509" s="43">
        <v>-25.85</v>
      </c>
      <c r="BR509" s="43">
        <v>-26.38</v>
      </c>
      <c r="BS509" s="43">
        <v>0.28999999999999998</v>
      </c>
      <c r="BT509" s="47">
        <v>54439440.572619438</v>
      </c>
      <c r="BU509" s="47">
        <v>70912500</v>
      </c>
      <c r="BV509" s="47">
        <v>158287306</v>
      </c>
      <c r="BW509" s="49">
        <v>9.3108641320864979E-2</v>
      </c>
    </row>
    <row r="510" spans="1:75" x14ac:dyDescent="0.25">
      <c r="A510" s="43" t="s">
        <v>525</v>
      </c>
      <c r="B510" s="43" t="s">
        <v>131</v>
      </c>
      <c r="C510" s="43" t="s">
        <v>124</v>
      </c>
      <c r="D510" s="43" t="s">
        <v>109</v>
      </c>
      <c r="E510" s="43" t="s">
        <v>521</v>
      </c>
      <c r="F510" s="43" t="s">
        <v>88</v>
      </c>
      <c r="G510" s="44">
        <v>48.837203499818337</v>
      </c>
      <c r="H510" s="44">
        <v>-9.3750005820766216</v>
      </c>
      <c r="I510" s="44">
        <v>-9.3750005820766216</v>
      </c>
      <c r="J510" s="44" t="s">
        <v>89</v>
      </c>
      <c r="K510" s="44">
        <v>0.86000001430511475</v>
      </c>
      <c r="L510" s="44">
        <v>0.92</v>
      </c>
      <c r="M510" s="44">
        <v>1.279999971389771</v>
      </c>
      <c r="N510" s="44">
        <v>1.5</v>
      </c>
      <c r="O510" s="44">
        <v>1.0199999809265139</v>
      </c>
      <c r="P510" s="44">
        <v>1.1599999666213989</v>
      </c>
      <c r="Q510" s="43">
        <v>1.29</v>
      </c>
      <c r="R510" s="43">
        <v>1.17</v>
      </c>
      <c r="S510" s="43">
        <v>1.18</v>
      </c>
      <c r="T510" s="43">
        <v>1.19</v>
      </c>
      <c r="U510" s="43">
        <v>1.17</v>
      </c>
      <c r="V510" s="43">
        <v>1.0900000000000001</v>
      </c>
      <c r="W510" s="43">
        <v>1.0900000000000001</v>
      </c>
      <c r="X510" s="43">
        <v>1.3</v>
      </c>
      <c r="Y510" s="43">
        <v>1.39</v>
      </c>
      <c r="Z510" s="43">
        <v>1.39</v>
      </c>
      <c r="AA510" s="43">
        <v>1.24</v>
      </c>
      <c r="AB510" s="43">
        <v>1.24</v>
      </c>
      <c r="AC510" s="43">
        <v>1.38</v>
      </c>
      <c r="AD510" s="43">
        <v>1.45</v>
      </c>
      <c r="AE510" s="43">
        <v>1.5</v>
      </c>
      <c r="AF510" s="43">
        <v>1.39</v>
      </c>
      <c r="AG510" s="43">
        <v>1.27</v>
      </c>
      <c r="AH510" s="43">
        <v>1.24</v>
      </c>
      <c r="AI510" s="43">
        <v>1.1599999999999999</v>
      </c>
      <c r="AJ510" s="43">
        <v>1.2</v>
      </c>
      <c r="AK510" s="43">
        <v>1.19</v>
      </c>
      <c r="AL510" s="43">
        <v>1.19</v>
      </c>
      <c r="AM510" s="43">
        <v>1.18</v>
      </c>
      <c r="AN510" s="43">
        <v>1.25</v>
      </c>
      <c r="AO510" s="43">
        <v>1.19</v>
      </c>
      <c r="AP510" s="43">
        <v>1.22</v>
      </c>
      <c r="AQ510" s="43">
        <v>1.23</v>
      </c>
      <c r="AR510" s="43">
        <v>-7.81</v>
      </c>
      <c r="AS510" s="43">
        <v>-12.34</v>
      </c>
      <c r="AT510" s="43">
        <v>-13.55</v>
      </c>
      <c r="AU510" s="43">
        <v>-8.59</v>
      </c>
      <c r="AV510" s="43">
        <v>-15.73</v>
      </c>
      <c r="AW510" s="43">
        <v>-15.87</v>
      </c>
      <c r="AX510" s="43">
        <v>-15.62</v>
      </c>
      <c r="AY510" s="43">
        <v>1.5</v>
      </c>
      <c r="AZ510" s="43">
        <v>7.81</v>
      </c>
      <c r="BA510" s="43">
        <v>-3.91</v>
      </c>
      <c r="BB510" s="43">
        <v>-10.94</v>
      </c>
      <c r="BC510" s="43">
        <v>-6.25</v>
      </c>
      <c r="BD510" s="43">
        <v>1.05</v>
      </c>
      <c r="BE510" s="43">
        <v>11.72</v>
      </c>
      <c r="BF510" s="43">
        <v>8.1999999999999993</v>
      </c>
      <c r="BG510" s="43">
        <v>-2.35</v>
      </c>
      <c r="BH510" s="43">
        <v>-3.12</v>
      </c>
      <c r="BI510" s="43">
        <v>-12.23</v>
      </c>
      <c r="BJ510" s="43">
        <v>-13.34</v>
      </c>
      <c r="BK510" s="43">
        <v>-7.25</v>
      </c>
      <c r="BL510" s="43">
        <v>-10.16</v>
      </c>
      <c r="BM510" s="43">
        <v>-9.5</v>
      </c>
      <c r="BN510" s="43">
        <v>-7.81</v>
      </c>
      <c r="BO510" s="43">
        <v>-7.42</v>
      </c>
      <c r="BP510" s="43">
        <v>-12.5</v>
      </c>
      <c r="BQ510" s="43">
        <v>-5.47</v>
      </c>
      <c r="BR510" s="43">
        <v>-7.42</v>
      </c>
      <c r="BS510" s="43">
        <v>1.04</v>
      </c>
      <c r="BT510" s="47">
        <v>30584319.31638718</v>
      </c>
      <c r="BU510" s="47">
        <v>92775400</v>
      </c>
      <c r="BV510" s="47">
        <v>9898124</v>
      </c>
      <c r="BW510" s="49">
        <v>0.15868178656884879</v>
      </c>
    </row>
    <row r="511" spans="1:75" x14ac:dyDescent="0.25">
      <c r="A511" s="43" t="s">
        <v>527</v>
      </c>
      <c r="B511" s="43" t="s">
        <v>83</v>
      </c>
      <c r="C511" s="43" t="s">
        <v>87</v>
      </c>
      <c r="D511" s="43" t="s">
        <v>122</v>
      </c>
      <c r="E511" s="43" t="s">
        <v>521</v>
      </c>
      <c r="F511" s="43" t="s">
        <v>88</v>
      </c>
      <c r="G511" s="44">
        <v>178.35051216979329</v>
      </c>
      <c r="H511" s="44">
        <v>-47.407409925683162</v>
      </c>
      <c r="I511" s="44">
        <v>-47.407409925683162</v>
      </c>
      <c r="J511" s="44" t="s">
        <v>89</v>
      </c>
      <c r="K511" s="44">
        <v>0.97000002861022949</v>
      </c>
      <c r="L511" s="44">
        <v>0.97</v>
      </c>
      <c r="M511" s="44">
        <v>2.7000000476837158</v>
      </c>
      <c r="N511" s="44">
        <v>4.3600001335144043</v>
      </c>
      <c r="O511" s="44">
        <v>1.3500000238418579</v>
      </c>
      <c r="P511" s="44">
        <v>1.419999957084656</v>
      </c>
      <c r="Q511" s="43">
        <v>3.79</v>
      </c>
      <c r="R511" s="43">
        <v>2.88</v>
      </c>
      <c r="S511" s="43">
        <v>4.3600000000000003</v>
      </c>
      <c r="T511" s="43">
        <v>3.2</v>
      </c>
      <c r="U511" s="43">
        <v>2.5499999999999998</v>
      </c>
      <c r="V511" s="43">
        <v>2.48</v>
      </c>
      <c r="W511" s="43">
        <v>2.25</v>
      </c>
      <c r="X511" s="43">
        <v>2.2999999999999998</v>
      </c>
      <c r="Y511" s="43">
        <v>2.35</v>
      </c>
      <c r="Z511" s="43">
        <v>2</v>
      </c>
      <c r="AA511" s="43">
        <v>1.9</v>
      </c>
      <c r="AB511" s="43">
        <v>1.85</v>
      </c>
      <c r="AC511" s="43">
        <v>1.85</v>
      </c>
      <c r="AD511" s="43">
        <v>1.75</v>
      </c>
      <c r="AE511" s="43">
        <v>1.89</v>
      </c>
      <c r="AF511" s="43">
        <v>1.8</v>
      </c>
      <c r="AG511" s="43">
        <v>1.72</v>
      </c>
      <c r="AH511" s="43">
        <v>1.61</v>
      </c>
      <c r="AI511" s="43">
        <v>1.51</v>
      </c>
      <c r="AJ511" s="43">
        <v>1.44</v>
      </c>
      <c r="AK511" s="43">
        <v>1.46</v>
      </c>
      <c r="AL511" s="43">
        <v>1.42</v>
      </c>
      <c r="AM511" s="43">
        <v>1.42</v>
      </c>
      <c r="AN511" s="43">
        <v>1.61</v>
      </c>
      <c r="AO511" s="43">
        <v>1.57</v>
      </c>
      <c r="AP511" s="43">
        <v>1.68</v>
      </c>
      <c r="AQ511" s="43">
        <v>1.6</v>
      </c>
      <c r="AR511" s="43">
        <v>-4.07</v>
      </c>
      <c r="AS511" s="43">
        <v>4.07</v>
      </c>
      <c r="AT511" s="43">
        <v>10</v>
      </c>
      <c r="AU511" s="43">
        <v>-9.26</v>
      </c>
      <c r="AV511" s="43">
        <v>-13.33</v>
      </c>
      <c r="AW511" s="43">
        <v>-18.329999999999998</v>
      </c>
      <c r="AX511" s="43">
        <v>-17.41</v>
      </c>
      <c r="AY511" s="43">
        <v>-14.81</v>
      </c>
      <c r="AZ511" s="43">
        <v>-26.11</v>
      </c>
      <c r="BA511" s="43">
        <v>-30.37</v>
      </c>
      <c r="BB511" s="43">
        <v>-33.33</v>
      </c>
      <c r="BC511" s="43">
        <v>-31.48</v>
      </c>
      <c r="BD511" s="43">
        <v>-39.630000000000003</v>
      </c>
      <c r="BE511" s="43">
        <v>-35.19</v>
      </c>
      <c r="BF511" s="43">
        <v>-33.700000000000003</v>
      </c>
      <c r="BG511" s="43">
        <v>-36.659999999999997</v>
      </c>
      <c r="BH511" s="43">
        <v>-40.590000000000003</v>
      </c>
      <c r="BI511" s="43">
        <v>-45.15</v>
      </c>
      <c r="BJ511" s="43">
        <v>-46.89</v>
      </c>
      <c r="BK511" s="43">
        <v>-48.56</v>
      </c>
      <c r="BL511" s="43">
        <v>-48.42</v>
      </c>
      <c r="BM511" s="43">
        <v>-48.06</v>
      </c>
      <c r="BN511" s="43">
        <v>-48.52</v>
      </c>
      <c r="BO511" s="43">
        <v>-41.87</v>
      </c>
      <c r="BP511" s="43">
        <v>-43.33</v>
      </c>
      <c r="BQ511" s="43">
        <v>-41.07</v>
      </c>
      <c r="BR511" s="43">
        <v>-43.7</v>
      </c>
      <c r="BS511" s="43">
        <v>1.92</v>
      </c>
      <c r="BT511" s="47">
        <v>28847880.50947189</v>
      </c>
      <c r="BU511" s="47">
        <v>69097200</v>
      </c>
      <c r="BV511" s="47">
        <v>5182494</v>
      </c>
      <c r="BW511" s="49">
        <v>3.135922588622389E-2</v>
      </c>
    </row>
    <row r="512" spans="1:75" x14ac:dyDescent="0.25">
      <c r="A512" s="43" t="s">
        <v>528</v>
      </c>
      <c r="B512" s="43" t="s">
        <v>76</v>
      </c>
      <c r="C512" s="43" t="s">
        <v>87</v>
      </c>
      <c r="D512" s="43" t="s">
        <v>98</v>
      </c>
      <c r="E512" s="43" t="s">
        <v>521</v>
      </c>
      <c r="F512" s="43" t="s">
        <v>88</v>
      </c>
      <c r="G512" s="44">
        <v>188.75739344453319</v>
      </c>
      <c r="H512" s="44">
        <v>-45.081967133022523</v>
      </c>
      <c r="I512" s="44">
        <v>-45.081967133022523</v>
      </c>
      <c r="J512" s="44" t="s">
        <v>89</v>
      </c>
      <c r="K512" s="44">
        <v>1.690000057220459</v>
      </c>
      <c r="L512" s="44">
        <v>1.69</v>
      </c>
      <c r="M512" s="44">
        <v>4.880000114440918</v>
      </c>
      <c r="N512" s="44">
        <v>6.1399998664855957</v>
      </c>
      <c r="O512" s="44">
        <v>2.130000114440918</v>
      </c>
      <c r="P512" s="44">
        <v>2.6800000667572021</v>
      </c>
      <c r="Q512" s="43">
        <v>5.35</v>
      </c>
      <c r="R512" s="43">
        <v>5.25</v>
      </c>
      <c r="S512" s="43">
        <v>5.4</v>
      </c>
      <c r="T512" s="43">
        <v>4.49</v>
      </c>
      <c r="U512" s="43">
        <v>4.13</v>
      </c>
      <c r="V512" s="43">
        <v>4.3</v>
      </c>
      <c r="W512" s="43">
        <v>4.1900000000000004</v>
      </c>
      <c r="X512" s="43">
        <v>4.07</v>
      </c>
      <c r="Y512" s="43">
        <v>3.73</v>
      </c>
      <c r="Z512" s="43">
        <v>3.66</v>
      </c>
      <c r="AA512" s="43">
        <v>3.4</v>
      </c>
      <c r="AB512" s="43">
        <v>3.25</v>
      </c>
      <c r="AC512" s="43">
        <v>3.59</v>
      </c>
      <c r="AD512" s="43">
        <v>3.53</v>
      </c>
      <c r="AE512" s="43">
        <v>3.32</v>
      </c>
      <c r="AF512" s="43">
        <v>3.24</v>
      </c>
      <c r="AG512" s="43">
        <v>2.9</v>
      </c>
      <c r="AH512" s="43">
        <v>2.4</v>
      </c>
      <c r="AI512" s="43">
        <v>2.2599999999999998</v>
      </c>
      <c r="AJ512" s="43">
        <v>2.4</v>
      </c>
      <c r="AK512" s="43">
        <v>2.4</v>
      </c>
      <c r="AL512" s="43">
        <v>2.46</v>
      </c>
      <c r="AM512" s="43">
        <v>2.5499999999999998</v>
      </c>
      <c r="AN512" s="43">
        <v>2.54</v>
      </c>
      <c r="AO512" s="43">
        <v>2.9</v>
      </c>
      <c r="AP512" s="43">
        <v>2.73</v>
      </c>
      <c r="AQ512" s="43">
        <v>2.7</v>
      </c>
      <c r="AR512" s="43">
        <v>7.99</v>
      </c>
      <c r="AS512" s="43">
        <v>6.37</v>
      </c>
      <c r="AT512" s="43">
        <v>-10.039999999999999</v>
      </c>
      <c r="AU512" s="43">
        <v>-18.850000000000001</v>
      </c>
      <c r="AV512" s="43">
        <v>-17.55</v>
      </c>
      <c r="AW512" s="43">
        <v>-19.260000000000002</v>
      </c>
      <c r="AX512" s="43">
        <v>-18.03</v>
      </c>
      <c r="AY512" s="43">
        <v>-23.77</v>
      </c>
      <c r="AZ512" s="43">
        <v>-30.33</v>
      </c>
      <c r="BA512" s="43">
        <v>-30.64</v>
      </c>
      <c r="BB512" s="43">
        <v>-36.270000000000003</v>
      </c>
      <c r="BC512" s="43">
        <v>-35.86</v>
      </c>
      <c r="BD512" s="43">
        <v>-30.6</v>
      </c>
      <c r="BE512" s="43">
        <v>-33.81</v>
      </c>
      <c r="BF512" s="43">
        <v>-33.61</v>
      </c>
      <c r="BG512" s="43">
        <v>-40.159999999999997</v>
      </c>
      <c r="BH512" s="43">
        <v>-52.46</v>
      </c>
      <c r="BI512" s="43">
        <v>-55.94</v>
      </c>
      <c r="BJ512" s="43">
        <v>-54.92</v>
      </c>
      <c r="BK512" s="43">
        <v>-51.13</v>
      </c>
      <c r="BL512" s="43">
        <v>-52.26</v>
      </c>
      <c r="BM512" s="43">
        <v>-50.33</v>
      </c>
      <c r="BN512" s="43">
        <v>-49.59</v>
      </c>
      <c r="BO512" s="43">
        <v>-48.16</v>
      </c>
      <c r="BP512" s="43">
        <v>-47.54</v>
      </c>
      <c r="BQ512" s="43">
        <v>-45.7</v>
      </c>
      <c r="BR512" s="43">
        <v>-46.11</v>
      </c>
      <c r="BS512" s="43">
        <v>3.37</v>
      </c>
      <c r="BT512" s="47">
        <v>90562066.123771667</v>
      </c>
      <c r="BU512" s="47">
        <v>126368100</v>
      </c>
      <c r="BV512" s="47">
        <v>6299357</v>
      </c>
      <c r="BW512" s="49">
        <v>9.0357317421444761E-2</v>
      </c>
    </row>
    <row r="513" spans="1:75" x14ac:dyDescent="0.25">
      <c r="A513" s="43" t="s">
        <v>530</v>
      </c>
      <c r="B513" s="43" t="s">
        <v>106</v>
      </c>
      <c r="C513" s="43" t="s">
        <v>87</v>
      </c>
      <c r="D513" s="43" t="s">
        <v>109</v>
      </c>
      <c r="E513" s="43" t="s">
        <v>529</v>
      </c>
      <c r="F513" s="43" t="s">
        <v>88</v>
      </c>
      <c r="G513" s="44">
        <v>19.883035472779849</v>
      </c>
      <c r="H513" s="44">
        <v>-5.8536589053470074</v>
      </c>
      <c r="I513" s="44">
        <v>-5.8536589053470074</v>
      </c>
      <c r="J513" s="44" t="s">
        <v>89</v>
      </c>
      <c r="K513" s="44">
        <v>1.7100000381469731</v>
      </c>
      <c r="L513" s="44">
        <v>1.97</v>
      </c>
      <c r="M513" s="44">
        <v>2.0499999523162842</v>
      </c>
      <c r="N513" s="44">
        <v>2.1800000667572021</v>
      </c>
      <c r="O513" s="44">
        <v>1.75</v>
      </c>
      <c r="P513" s="44">
        <v>1.929999947547913</v>
      </c>
      <c r="Q513" s="43">
        <v>2.1800000000000002</v>
      </c>
      <c r="R513" s="43">
        <v>2.02</v>
      </c>
      <c r="S513" s="43">
        <v>1.95</v>
      </c>
      <c r="T513" s="43">
        <v>1.92</v>
      </c>
      <c r="U513" s="43">
        <v>1.85</v>
      </c>
      <c r="V513" s="43">
        <v>1.81</v>
      </c>
      <c r="W513" s="43">
        <v>1.82</v>
      </c>
      <c r="X513" s="43">
        <v>1.85</v>
      </c>
      <c r="Y513" s="43">
        <v>1.82</v>
      </c>
      <c r="Z513" s="43">
        <v>1.84</v>
      </c>
      <c r="AA513" s="43">
        <v>1.8</v>
      </c>
      <c r="AB513" s="43">
        <v>1.8</v>
      </c>
      <c r="AC513" s="43">
        <v>1.79</v>
      </c>
      <c r="AD513" s="43">
        <v>1.82</v>
      </c>
      <c r="AE513" s="43">
        <v>1.89</v>
      </c>
      <c r="AF513" s="43">
        <v>1.93</v>
      </c>
      <c r="AG513" s="43">
        <v>1.94</v>
      </c>
      <c r="AH513" s="43">
        <v>1.89</v>
      </c>
      <c r="AI513" s="43">
        <v>1.88</v>
      </c>
      <c r="AJ513" s="43">
        <v>1.91</v>
      </c>
      <c r="AK513" s="43">
        <v>1.91</v>
      </c>
      <c r="AL513" s="43">
        <v>1.93</v>
      </c>
      <c r="AM513" s="43">
        <v>1.94</v>
      </c>
      <c r="AN513" s="43">
        <v>1.95</v>
      </c>
      <c r="AO513" s="43">
        <v>1.93</v>
      </c>
      <c r="AP513" s="43">
        <v>1.94</v>
      </c>
      <c r="AQ513" s="43">
        <v>1.93</v>
      </c>
      <c r="AR513" s="43">
        <v>-2.68</v>
      </c>
      <c r="AS513" s="43">
        <v>-2.2799999999999998</v>
      </c>
      <c r="AT513" s="43">
        <v>-6.83</v>
      </c>
      <c r="AU513" s="43">
        <v>-11.22</v>
      </c>
      <c r="AV513" s="43">
        <v>-13.41</v>
      </c>
      <c r="AW513" s="43">
        <v>-13.47</v>
      </c>
      <c r="AX513" s="43">
        <v>-11.22</v>
      </c>
      <c r="AY513" s="43">
        <v>-13.66</v>
      </c>
      <c r="AZ513" s="43">
        <v>-12.1</v>
      </c>
      <c r="BA513" s="43">
        <v>-13.17</v>
      </c>
      <c r="BB513" s="43">
        <v>-13.17</v>
      </c>
      <c r="BC513" s="43">
        <v>-13.66</v>
      </c>
      <c r="BD513" s="43">
        <v>-12.68</v>
      </c>
      <c r="BE513" s="43">
        <v>-11.34</v>
      </c>
      <c r="BF513" s="43">
        <v>-9.02</v>
      </c>
      <c r="BG513" s="43">
        <v>-6.3</v>
      </c>
      <c r="BH513" s="43">
        <v>-8.41</v>
      </c>
      <c r="BI513" s="43">
        <v>-8.67</v>
      </c>
      <c r="BJ513" s="43">
        <v>-8.2899999999999991</v>
      </c>
      <c r="BK513" s="43">
        <v>-7.32</v>
      </c>
      <c r="BL513" s="43">
        <v>-7.32</v>
      </c>
      <c r="BM513" s="43">
        <v>-6.83</v>
      </c>
      <c r="BN513" s="43">
        <v>-5.85</v>
      </c>
      <c r="BO513" s="43">
        <v>-6.36</v>
      </c>
      <c r="BP513" s="43">
        <v>-8.5399999999999991</v>
      </c>
      <c r="BQ513" s="43">
        <v>-7.81</v>
      </c>
      <c r="BR513" s="43">
        <v>-5.85</v>
      </c>
      <c r="BS513" s="43">
        <v>1.75</v>
      </c>
      <c r="BT513" s="47">
        <v>28261299.34263229</v>
      </c>
      <c r="BU513" s="47">
        <v>11149600</v>
      </c>
      <c r="BV513" s="47">
        <v>11087438</v>
      </c>
      <c r="BW513" s="49">
        <v>4.3250839373352078E-2</v>
      </c>
    </row>
    <row r="514" spans="1:75" x14ac:dyDescent="0.25">
      <c r="A514" s="43" t="s">
        <v>531</v>
      </c>
      <c r="B514" s="43" t="s">
        <v>118</v>
      </c>
      <c r="C514" s="43" t="s">
        <v>87</v>
      </c>
      <c r="D514" s="43" t="s">
        <v>109</v>
      </c>
      <c r="E514" s="43" t="s">
        <v>529</v>
      </c>
      <c r="F514" s="43" t="s">
        <v>88</v>
      </c>
      <c r="G514" s="44">
        <v>23.167849046207319</v>
      </c>
      <c r="H514" s="44">
        <v>-26.487525994946811</v>
      </c>
      <c r="I514" s="44">
        <v>-26.487525994946811</v>
      </c>
      <c r="J514" s="44" t="s">
        <v>89</v>
      </c>
      <c r="K514" s="44">
        <v>4.2300000190734863</v>
      </c>
      <c r="L514" s="44">
        <v>4.6500000000000004</v>
      </c>
      <c r="M514" s="44">
        <v>5.2100000381469727</v>
      </c>
      <c r="N514" s="44">
        <v>6.0999999046325684</v>
      </c>
      <c r="O514" s="44">
        <v>3.6500000953674321</v>
      </c>
      <c r="P514" s="44">
        <v>3.8299999237060551</v>
      </c>
      <c r="Q514" s="43">
        <v>5.7</v>
      </c>
      <c r="R514" s="43">
        <v>5.3</v>
      </c>
      <c r="S514" s="43">
        <v>6.05</v>
      </c>
      <c r="T514" s="43">
        <v>4.84</v>
      </c>
      <c r="U514" s="43">
        <v>4.7</v>
      </c>
      <c r="V514" s="43">
        <v>4.4400000000000004</v>
      </c>
      <c r="W514" s="43">
        <v>4.2</v>
      </c>
      <c r="X514" s="43">
        <v>4.3</v>
      </c>
      <c r="Y514" s="43">
        <v>4.1900000000000004</v>
      </c>
      <c r="Z514" s="43">
        <v>4.2300000000000004</v>
      </c>
      <c r="AA514" s="43">
        <v>4.08</v>
      </c>
      <c r="AB514" s="43">
        <v>4.0999999999999996</v>
      </c>
      <c r="AC514" s="43">
        <v>4.0999999999999996</v>
      </c>
      <c r="AD514" s="43">
        <v>4</v>
      </c>
      <c r="AE514" s="43">
        <v>3.95</v>
      </c>
      <c r="AF514" s="43">
        <v>3.93</v>
      </c>
      <c r="AG514" s="43">
        <v>3.96</v>
      </c>
      <c r="AH514" s="43">
        <v>3.94</v>
      </c>
      <c r="AI514" s="43">
        <v>3.96</v>
      </c>
      <c r="AJ514" s="43">
        <v>3.96</v>
      </c>
      <c r="AK514" s="43">
        <v>3.93</v>
      </c>
      <c r="AL514" s="43">
        <v>3.95</v>
      </c>
      <c r="AM514" s="43">
        <v>3.95</v>
      </c>
      <c r="AN514" s="43">
        <v>3.9</v>
      </c>
      <c r="AO514" s="43">
        <v>3.91</v>
      </c>
      <c r="AP514" s="43">
        <v>3.93</v>
      </c>
      <c r="AQ514" s="43">
        <v>3.87</v>
      </c>
      <c r="AR514" s="43">
        <v>-1.01</v>
      </c>
      <c r="AS514" s="43">
        <v>-0.42</v>
      </c>
      <c r="AT514" s="43">
        <v>-5.18</v>
      </c>
      <c r="AU514" s="43">
        <v>-11.04</v>
      </c>
      <c r="AV514" s="43">
        <v>-17.47</v>
      </c>
      <c r="AW514" s="43">
        <v>-26.18</v>
      </c>
      <c r="AX514" s="43">
        <v>-19.579999999999998</v>
      </c>
      <c r="AY514" s="43">
        <v>-22.01</v>
      </c>
      <c r="AZ514" s="43">
        <v>-19.579999999999998</v>
      </c>
      <c r="BA514" s="43">
        <v>-22.65</v>
      </c>
      <c r="BB514" s="43">
        <v>-23.21</v>
      </c>
      <c r="BC514" s="43">
        <v>-22.07</v>
      </c>
      <c r="BD514" s="43">
        <v>-24.57</v>
      </c>
      <c r="BE514" s="43">
        <v>-24.18</v>
      </c>
      <c r="BF514" s="43">
        <v>-26.01</v>
      </c>
      <c r="BG514" s="43">
        <v>-24.57</v>
      </c>
      <c r="BH514" s="43">
        <v>-24.95</v>
      </c>
      <c r="BI514" s="43">
        <v>-25.27</v>
      </c>
      <c r="BJ514" s="43">
        <v>-23.99</v>
      </c>
      <c r="BK514" s="43">
        <v>-24.57</v>
      </c>
      <c r="BL514" s="43">
        <v>-24.95</v>
      </c>
      <c r="BM514" s="43">
        <v>-24.18</v>
      </c>
      <c r="BN514" s="43">
        <v>-26.1</v>
      </c>
      <c r="BO514" s="43">
        <v>-25.14</v>
      </c>
      <c r="BP514" s="43">
        <v>-27.93</v>
      </c>
      <c r="BQ514" s="43">
        <v>-26.3</v>
      </c>
      <c r="BR514" s="43">
        <v>-28.02</v>
      </c>
      <c r="BS514" s="43">
        <v>3.75</v>
      </c>
      <c r="BT514" s="47">
        <v>28195999.206447601</v>
      </c>
      <c r="BU514" s="47">
        <v>2361600</v>
      </c>
      <c r="BV514" s="47">
        <v>1739448</v>
      </c>
      <c r="BW514" s="49">
        <v>5.3925153267013444E-3</v>
      </c>
    </row>
    <row r="515" spans="1:75" x14ac:dyDescent="0.25">
      <c r="A515" s="43" t="s">
        <v>532</v>
      </c>
      <c r="B515" s="43" t="s">
        <v>106</v>
      </c>
      <c r="C515" s="43" t="s">
        <v>87</v>
      </c>
      <c r="D515" s="43" t="s">
        <v>98</v>
      </c>
      <c r="E515" s="43" t="s">
        <v>529</v>
      </c>
      <c r="F515" s="43" t="s">
        <v>88</v>
      </c>
      <c r="G515" s="44">
        <v>29.828844613116029</v>
      </c>
      <c r="H515" s="44">
        <v>-0.94161420784371097</v>
      </c>
      <c r="I515" s="44">
        <v>-0.94161420784371097</v>
      </c>
      <c r="J515" s="44" t="s">
        <v>81</v>
      </c>
      <c r="K515" s="44">
        <v>4.0900001525878906</v>
      </c>
      <c r="L515" s="44">
        <v>4.2</v>
      </c>
      <c r="M515" s="44">
        <v>5.309999942779541</v>
      </c>
      <c r="N515" s="44">
        <v>6.0900001525878906</v>
      </c>
      <c r="O515" s="44">
        <v>4.7699999809265137</v>
      </c>
      <c r="P515" s="44">
        <v>5.2600002288818359</v>
      </c>
      <c r="Q515" s="43">
        <v>5.55</v>
      </c>
      <c r="R515" s="43">
        <v>5.71</v>
      </c>
      <c r="S515" s="43">
        <v>5.1100000000000003</v>
      </c>
      <c r="T515" s="43">
        <v>5.68</v>
      </c>
      <c r="U515" s="43">
        <v>5.72</v>
      </c>
      <c r="V515" s="43">
        <v>5.24</v>
      </c>
      <c r="W515" s="43">
        <v>5.35</v>
      </c>
      <c r="X515" s="43">
        <v>5.54</v>
      </c>
      <c r="Y515" s="43">
        <v>5.45</v>
      </c>
      <c r="Z515" s="43">
        <v>5.68</v>
      </c>
      <c r="AA515" s="43">
        <v>6.09</v>
      </c>
      <c r="AB515" s="43">
        <v>5.73</v>
      </c>
      <c r="AC515" s="43">
        <v>5.27</v>
      </c>
      <c r="AD515" s="43">
        <v>5.16</v>
      </c>
      <c r="AE515" s="43">
        <v>5.14</v>
      </c>
      <c r="AF515" s="43">
        <v>5.12</v>
      </c>
      <c r="AG515" s="43">
        <v>5.29</v>
      </c>
      <c r="AH515" s="43">
        <v>5.23</v>
      </c>
      <c r="AI515" s="43">
        <v>5.23</v>
      </c>
      <c r="AJ515" s="43">
        <v>5.21</v>
      </c>
      <c r="AK515" s="43">
        <v>5.09</v>
      </c>
      <c r="AL515" s="43">
        <v>5.07</v>
      </c>
      <c r="AM515" s="43">
        <v>5.18</v>
      </c>
      <c r="AN515" s="43">
        <v>5.16</v>
      </c>
      <c r="AO515" s="43">
        <v>5.09</v>
      </c>
      <c r="AP515" s="43">
        <v>5.0999999999999996</v>
      </c>
      <c r="AQ515" s="43">
        <v>5.26</v>
      </c>
      <c r="AR515" s="43">
        <v>-2.73</v>
      </c>
      <c r="AS515" s="43">
        <v>-0.82</v>
      </c>
      <c r="AT515" s="43">
        <v>-6.78</v>
      </c>
      <c r="AU515" s="43">
        <v>0.19</v>
      </c>
      <c r="AV515" s="43">
        <v>-5.46</v>
      </c>
      <c r="AW515" s="43">
        <v>-3.2</v>
      </c>
      <c r="AX515" s="43">
        <v>-2.54</v>
      </c>
      <c r="AY515" s="43">
        <v>0.19</v>
      </c>
      <c r="AZ515" s="43">
        <v>-0.75</v>
      </c>
      <c r="BA515" s="43">
        <v>2.0699999999999998</v>
      </c>
      <c r="BB515" s="43">
        <v>6.59</v>
      </c>
      <c r="BC515" s="43">
        <v>-1.1299999999999999</v>
      </c>
      <c r="BD515" s="43">
        <v>-2.82</v>
      </c>
      <c r="BE515" s="43">
        <v>-5.27</v>
      </c>
      <c r="BF515" s="43">
        <v>-4.5199999999999996</v>
      </c>
      <c r="BG515" s="43">
        <v>-6.03</v>
      </c>
      <c r="BH515" s="43">
        <v>-4.05</v>
      </c>
      <c r="BI515" s="43">
        <v>-4.2300000000000004</v>
      </c>
      <c r="BJ515" s="43">
        <v>-3.01</v>
      </c>
      <c r="BK515" s="43">
        <v>-5.84</v>
      </c>
      <c r="BL515" s="43">
        <v>-4.5199999999999996</v>
      </c>
      <c r="BM515" s="43">
        <v>-6.03</v>
      </c>
      <c r="BN515" s="43">
        <v>-2.85</v>
      </c>
      <c r="BO515" s="43">
        <v>-5.27</v>
      </c>
      <c r="BP515" s="43">
        <v>-4.24</v>
      </c>
      <c r="BQ515" s="43">
        <v>-6.21</v>
      </c>
      <c r="BR515" s="43">
        <v>-1.1299999999999999</v>
      </c>
      <c r="BS515" s="43">
        <v>4.93</v>
      </c>
      <c r="BT515" s="47">
        <v>19603776.38875008</v>
      </c>
      <c r="BU515" s="47">
        <v>49275200</v>
      </c>
      <c r="BV515" s="47">
        <v>3645413</v>
      </c>
      <c r="BW515" s="49">
        <v>4.178593756043554E-2</v>
      </c>
    </row>
    <row r="516" spans="1:75" x14ac:dyDescent="0.25">
      <c r="A516" s="43" t="s">
        <v>257</v>
      </c>
      <c r="B516" s="43" t="s">
        <v>96</v>
      </c>
      <c r="C516" s="43" t="s">
        <v>104</v>
      </c>
      <c r="D516" s="43" t="s">
        <v>122</v>
      </c>
      <c r="E516" s="43" t="s">
        <v>529</v>
      </c>
      <c r="F516" s="43" t="s">
        <v>88</v>
      </c>
      <c r="G516" s="44">
        <v>40.229887577419241</v>
      </c>
      <c r="H516" s="44">
        <v>-12.29507972463046</v>
      </c>
      <c r="I516" s="44">
        <v>-12.29507972463046</v>
      </c>
      <c r="J516" s="44" t="s">
        <v>89</v>
      </c>
      <c r="K516" s="44">
        <v>0.87000000476837158</v>
      </c>
      <c r="L516" s="44">
        <v>0.9</v>
      </c>
      <c r="M516" s="44">
        <v>1.220000028610229</v>
      </c>
      <c r="N516" s="44">
        <v>1.330000042915344</v>
      </c>
      <c r="O516" s="44">
        <v>0.92000001668930054</v>
      </c>
      <c r="P516" s="44">
        <v>1.070000052452087</v>
      </c>
      <c r="Q516" s="43">
        <v>1.3</v>
      </c>
      <c r="R516" s="43">
        <v>1.1299999999999999</v>
      </c>
      <c r="S516" s="43">
        <v>1.07</v>
      </c>
      <c r="T516" s="43">
        <v>0.99</v>
      </c>
      <c r="U516" s="43">
        <v>1.07</v>
      </c>
      <c r="V516" s="43">
        <v>1.0900000000000001</v>
      </c>
      <c r="W516" s="43">
        <v>1</v>
      </c>
      <c r="X516" s="43">
        <v>1.02</v>
      </c>
      <c r="Y516" s="43">
        <v>1.06</v>
      </c>
      <c r="Z516" s="43">
        <v>1.02</v>
      </c>
      <c r="AA516" s="43">
        <v>0.98</v>
      </c>
      <c r="AB516" s="43">
        <v>0.97</v>
      </c>
      <c r="AC516" s="43">
        <v>0.96</v>
      </c>
      <c r="AD516" s="43">
        <v>0.97</v>
      </c>
      <c r="AE516" s="43">
        <v>0.98</v>
      </c>
      <c r="AF516" s="43">
        <v>0.98</v>
      </c>
      <c r="AG516" s="43">
        <v>0.97</v>
      </c>
      <c r="AH516" s="43">
        <v>0.97</v>
      </c>
      <c r="AI516" s="43">
        <v>1</v>
      </c>
      <c r="AJ516" s="43">
        <v>1.03</v>
      </c>
      <c r="AK516" s="43">
        <v>1.01</v>
      </c>
      <c r="AL516" s="43">
        <v>1.02</v>
      </c>
      <c r="AM516" s="43">
        <v>1.01</v>
      </c>
      <c r="AN516" s="43">
        <v>1.01</v>
      </c>
      <c r="AO516" s="43">
        <v>1.0900000000000001</v>
      </c>
      <c r="AP516" s="43">
        <v>1.0900000000000001</v>
      </c>
      <c r="AQ516" s="43">
        <v>1.0900000000000001</v>
      </c>
      <c r="AR516" s="43">
        <v>-9.43</v>
      </c>
      <c r="AS516" s="43">
        <v>-13.11</v>
      </c>
      <c r="AT516" s="43">
        <v>-19.37</v>
      </c>
      <c r="AU516" s="43">
        <v>-20.82</v>
      </c>
      <c r="AV516" s="43">
        <v>-12.3</v>
      </c>
      <c r="AW516" s="43">
        <v>-19.68</v>
      </c>
      <c r="AX516" s="43">
        <v>-20.49</v>
      </c>
      <c r="AY516" s="43">
        <v>-18.48</v>
      </c>
      <c r="AZ516" s="43">
        <v>-17.66</v>
      </c>
      <c r="BA516" s="43">
        <v>-19.75</v>
      </c>
      <c r="BB516" s="43">
        <v>-22.54</v>
      </c>
      <c r="BC516" s="43">
        <v>-22.85</v>
      </c>
      <c r="BD516" s="43">
        <v>-21.84</v>
      </c>
      <c r="BE516" s="43">
        <v>-22.03</v>
      </c>
      <c r="BF516" s="43">
        <v>-20.91</v>
      </c>
      <c r="BG516" s="43">
        <v>-20.93</v>
      </c>
      <c r="BH516" s="43">
        <v>-22.13</v>
      </c>
      <c r="BI516" s="43">
        <v>-21.31</v>
      </c>
      <c r="BJ516" s="43">
        <v>-19.25</v>
      </c>
      <c r="BK516" s="43">
        <v>-19.260000000000002</v>
      </c>
      <c r="BL516" s="43">
        <v>-17.21</v>
      </c>
      <c r="BM516" s="43">
        <v>-18.03</v>
      </c>
      <c r="BN516" s="43">
        <v>-17.62</v>
      </c>
      <c r="BO516" s="43">
        <v>-17.21</v>
      </c>
      <c r="BP516" s="43">
        <v>-15.98</v>
      </c>
      <c r="BQ516" s="43">
        <v>-12.3</v>
      </c>
      <c r="BR516" s="43">
        <v>-13.11</v>
      </c>
      <c r="BS516" s="43">
        <v>0.96</v>
      </c>
      <c r="BT516" s="47">
        <v>12508538.29333782</v>
      </c>
      <c r="BU516" s="47">
        <v>34382300</v>
      </c>
      <c r="BV516" s="47">
        <v>4275632</v>
      </c>
      <c r="BW516" s="49">
        <v>1.8320566409831339E-2</v>
      </c>
    </row>
    <row r="517" spans="1:75" x14ac:dyDescent="0.25">
      <c r="A517" s="43" t="s">
        <v>534</v>
      </c>
      <c r="B517" s="43" t="s">
        <v>76</v>
      </c>
      <c r="C517" s="43" t="s">
        <v>124</v>
      </c>
      <c r="D517" s="43" t="s">
        <v>78</v>
      </c>
      <c r="E517" s="43" t="s">
        <v>535</v>
      </c>
      <c r="F517" s="43" t="s">
        <v>88</v>
      </c>
      <c r="G517" s="44">
        <v>15.131580392079361</v>
      </c>
      <c r="H517" s="44">
        <v>-17.714282444545201</v>
      </c>
      <c r="I517" s="44">
        <v>-17.714282444545201</v>
      </c>
      <c r="J517" s="44" t="s">
        <v>89</v>
      </c>
      <c r="K517" s="44">
        <v>3.0399999618530269</v>
      </c>
      <c r="L517" s="44">
        <v>3.07</v>
      </c>
      <c r="M517" s="44">
        <v>3.5</v>
      </c>
      <c r="N517" s="44">
        <v>3.660000085830688</v>
      </c>
      <c r="O517" s="44">
        <v>2.8599998950958252</v>
      </c>
      <c r="P517" s="44">
        <v>2.880000114440918</v>
      </c>
      <c r="Q517" s="43">
        <v>3.66</v>
      </c>
      <c r="R517" s="43">
        <v>3.65</v>
      </c>
      <c r="S517" s="43">
        <v>3.55</v>
      </c>
      <c r="T517" s="43">
        <v>3.52</v>
      </c>
      <c r="U517" s="43">
        <v>3.43</v>
      </c>
      <c r="V517" s="43">
        <v>3.25</v>
      </c>
      <c r="W517" s="43">
        <v>3.24</v>
      </c>
      <c r="X517" s="43">
        <v>3.12</v>
      </c>
      <c r="Y517" s="43">
        <v>3.1</v>
      </c>
      <c r="Z517" s="43">
        <v>3.07</v>
      </c>
      <c r="AA517" s="43">
        <v>3.03</v>
      </c>
      <c r="AB517" s="43">
        <v>3.04</v>
      </c>
      <c r="AC517" s="43">
        <v>2.99</v>
      </c>
      <c r="AD517" s="43">
        <v>2.99</v>
      </c>
      <c r="AE517" s="43">
        <v>2.97</v>
      </c>
      <c r="AF517" s="43">
        <v>2.95</v>
      </c>
      <c r="AG517" s="43">
        <v>2.95</v>
      </c>
      <c r="AH517" s="43">
        <v>2.94</v>
      </c>
      <c r="AI517" s="43">
        <v>2.92</v>
      </c>
      <c r="AJ517" s="43">
        <v>2.93</v>
      </c>
      <c r="AK517" s="43">
        <v>2.92</v>
      </c>
      <c r="AL517" s="43">
        <v>2.92</v>
      </c>
      <c r="AM517" s="43">
        <v>2.88</v>
      </c>
      <c r="AN517" s="43">
        <v>2.89</v>
      </c>
      <c r="AO517" s="43">
        <v>2.89</v>
      </c>
      <c r="AP517" s="43">
        <v>2.9</v>
      </c>
      <c r="AQ517" s="43">
        <v>2.89</v>
      </c>
      <c r="AR517" s="43">
        <v>3.71</v>
      </c>
      <c r="AS517" s="43">
        <v>-4.29</v>
      </c>
      <c r="AT517" s="43">
        <v>-1.64</v>
      </c>
      <c r="AU517" s="43">
        <v>-2.57</v>
      </c>
      <c r="AV517" s="43">
        <v>-7.29</v>
      </c>
      <c r="AW517" s="43">
        <v>-9.14</v>
      </c>
      <c r="AX517" s="43">
        <v>-10.71</v>
      </c>
      <c r="AY517" s="43">
        <v>-11.43</v>
      </c>
      <c r="AZ517" s="43">
        <v>-12.9</v>
      </c>
      <c r="BA517" s="43">
        <v>-13.5</v>
      </c>
      <c r="BB517" s="43">
        <v>-14.86</v>
      </c>
      <c r="BC517" s="43">
        <v>-14.57</v>
      </c>
      <c r="BD517" s="43">
        <v>-15.71</v>
      </c>
      <c r="BE517" s="43">
        <v>-15.29</v>
      </c>
      <c r="BF517" s="43">
        <v>-15.86</v>
      </c>
      <c r="BG517" s="43">
        <v>-16</v>
      </c>
      <c r="BH517" s="43">
        <v>-15.86</v>
      </c>
      <c r="BI517" s="43">
        <v>-16.86</v>
      </c>
      <c r="BJ517" s="43">
        <v>-16.86</v>
      </c>
      <c r="BK517" s="43">
        <v>-16.57</v>
      </c>
      <c r="BL517" s="43">
        <v>-16.71</v>
      </c>
      <c r="BM517" s="43">
        <v>-17.86</v>
      </c>
      <c r="BN517" s="43">
        <v>-17.86</v>
      </c>
      <c r="BO517" s="43">
        <v>-17.71</v>
      </c>
      <c r="BP517" s="43">
        <v>-17.79</v>
      </c>
      <c r="BQ517" s="43">
        <v>-17.57</v>
      </c>
      <c r="BR517" s="43">
        <v>-17.71</v>
      </c>
      <c r="BS517" s="43">
        <v>3.04</v>
      </c>
      <c r="BT517" s="47">
        <v>1347850000</v>
      </c>
      <c r="BU517" s="47">
        <v>7058000</v>
      </c>
      <c r="BV517" s="47">
        <v>161948942</v>
      </c>
      <c r="BW517" s="49">
        <v>1.0193613984832329E-2</v>
      </c>
    </row>
    <row r="518" spans="1:75" x14ac:dyDescent="0.25">
      <c r="A518" s="43" t="s">
        <v>219</v>
      </c>
      <c r="B518" s="43" t="s">
        <v>106</v>
      </c>
      <c r="C518" s="43" t="s">
        <v>113</v>
      </c>
      <c r="D518" s="43" t="s">
        <v>109</v>
      </c>
      <c r="E518" s="43" t="s">
        <v>535</v>
      </c>
      <c r="F518" s="43" t="s">
        <v>88</v>
      </c>
      <c r="G518" s="44">
        <v>17.61006072401123</v>
      </c>
      <c r="H518" s="44">
        <v>-12.83422507619035</v>
      </c>
      <c r="I518" s="44">
        <v>-12.83422507619035</v>
      </c>
      <c r="J518" s="44" t="s">
        <v>89</v>
      </c>
      <c r="K518" s="44">
        <v>1.5900000333786011</v>
      </c>
      <c r="L518" s="44">
        <v>1.82</v>
      </c>
      <c r="M518" s="44">
        <v>1.870000004768372</v>
      </c>
      <c r="N518" s="44">
        <v>1.870000004768372</v>
      </c>
      <c r="O518" s="44">
        <v>1.5099999904632571</v>
      </c>
      <c r="P518" s="44">
        <v>1.629999995231628</v>
      </c>
      <c r="Q518" s="43">
        <v>1.87</v>
      </c>
      <c r="R518" s="43">
        <v>1.7</v>
      </c>
      <c r="S518" s="43">
        <v>1.7</v>
      </c>
      <c r="T518" s="43">
        <v>1.64</v>
      </c>
      <c r="U518" s="43">
        <v>1.65</v>
      </c>
      <c r="V518" s="43">
        <v>1.62</v>
      </c>
      <c r="W518" s="43">
        <v>1.61</v>
      </c>
      <c r="X518" s="43">
        <v>1.6</v>
      </c>
      <c r="Y518" s="43">
        <v>1.64</v>
      </c>
      <c r="Z518" s="43">
        <v>1.59</v>
      </c>
      <c r="AA518" s="43">
        <v>1.58</v>
      </c>
      <c r="AB518" s="43">
        <v>1.57</v>
      </c>
      <c r="AC518" s="43">
        <v>1.57</v>
      </c>
      <c r="AD518" s="43">
        <v>1.56</v>
      </c>
      <c r="AE518" s="43">
        <v>1.55</v>
      </c>
      <c r="AF518" s="43">
        <v>1.55</v>
      </c>
      <c r="AG518" s="43">
        <v>1.52</v>
      </c>
      <c r="AH518" s="43">
        <v>1.56</v>
      </c>
      <c r="AI518" s="43">
        <v>1.66</v>
      </c>
      <c r="AJ518" s="43">
        <v>1.6</v>
      </c>
      <c r="AK518" s="43">
        <v>1.58</v>
      </c>
      <c r="AL518" s="43">
        <v>1.58</v>
      </c>
      <c r="AM518" s="43">
        <v>1.62</v>
      </c>
      <c r="AN518" s="43">
        <v>1.61</v>
      </c>
      <c r="AO518" s="43">
        <v>1.61</v>
      </c>
      <c r="AP518" s="43">
        <v>1.59</v>
      </c>
      <c r="AQ518" s="43">
        <v>1.66</v>
      </c>
      <c r="AR518" s="43">
        <v>-9.14</v>
      </c>
      <c r="AS518" s="43">
        <v>-14.25</v>
      </c>
      <c r="AT518" s="43">
        <v>-11.38</v>
      </c>
      <c r="AU518" s="43">
        <v>-13.37</v>
      </c>
      <c r="AV518" s="43">
        <v>-12.83</v>
      </c>
      <c r="AW518" s="43">
        <v>-13.81</v>
      </c>
      <c r="AX518" s="43">
        <v>-14.44</v>
      </c>
      <c r="AY518" s="43">
        <v>-14.71</v>
      </c>
      <c r="AZ518" s="43">
        <v>-14.6</v>
      </c>
      <c r="BA518" s="43">
        <v>-15.51</v>
      </c>
      <c r="BB518" s="43">
        <v>-15.78</v>
      </c>
      <c r="BC518" s="43">
        <v>-16.05</v>
      </c>
      <c r="BD518" s="43">
        <v>-17.11</v>
      </c>
      <c r="BE518" s="43">
        <v>-16.84</v>
      </c>
      <c r="BF518" s="43">
        <v>-17.11</v>
      </c>
      <c r="BG518" s="43">
        <v>-18.72</v>
      </c>
      <c r="BH518" s="43">
        <v>-18.72</v>
      </c>
      <c r="BI518" s="43">
        <v>-16.579999999999998</v>
      </c>
      <c r="BJ518" s="43">
        <v>-15.51</v>
      </c>
      <c r="BK518" s="43">
        <v>-15.58</v>
      </c>
      <c r="BL518" s="43">
        <v>-15.78</v>
      </c>
      <c r="BM518" s="43">
        <v>-16.04</v>
      </c>
      <c r="BN518" s="43">
        <v>-13.64</v>
      </c>
      <c r="BO518" s="43">
        <v>-13.9</v>
      </c>
      <c r="BP518" s="43">
        <v>-15.51</v>
      </c>
      <c r="BQ518" s="43">
        <v>-15.24</v>
      </c>
      <c r="BR518" s="43">
        <v>-14.97</v>
      </c>
      <c r="BS518" s="43">
        <v>1.59</v>
      </c>
      <c r="BT518" s="47">
        <v>33815958.086228371</v>
      </c>
      <c r="BU518" s="47">
        <v>220900</v>
      </c>
      <c r="BV518" s="47">
        <v>13168513</v>
      </c>
      <c r="BW518" s="49">
        <v>3.338341998067664E-3</v>
      </c>
    </row>
    <row r="519" spans="1:75" x14ac:dyDescent="0.25">
      <c r="A519" s="43" t="s">
        <v>141</v>
      </c>
      <c r="B519" s="43" t="s">
        <v>118</v>
      </c>
      <c r="C519" s="43" t="s">
        <v>142</v>
      </c>
      <c r="D519" s="43" t="s">
        <v>98</v>
      </c>
      <c r="E519" s="43" t="s">
        <v>535</v>
      </c>
      <c r="F519" s="43" t="s">
        <v>88</v>
      </c>
      <c r="G519" s="44">
        <v>18.814432926342182</v>
      </c>
      <c r="H519" s="44">
        <v>-6.073757086746399</v>
      </c>
      <c r="I519" s="44">
        <v>-6.073757086746399</v>
      </c>
      <c r="J519" s="44" t="s">
        <v>89</v>
      </c>
      <c r="K519" s="44">
        <v>3.880000114440918</v>
      </c>
      <c r="L519" s="44">
        <v>4.2</v>
      </c>
      <c r="M519" s="44">
        <v>4.6100001335144043</v>
      </c>
      <c r="N519" s="44">
        <v>6.0500001907348633</v>
      </c>
      <c r="O519" s="44">
        <v>4.0100002288818359</v>
      </c>
      <c r="P519" s="44">
        <v>4.3299999237060547</v>
      </c>
      <c r="Q519" s="43">
        <v>4.79</v>
      </c>
      <c r="R519" s="43">
        <v>4.7</v>
      </c>
      <c r="S519" s="43">
        <v>5.46</v>
      </c>
      <c r="T519" s="43">
        <v>6.05</v>
      </c>
      <c r="U519" s="43">
        <v>5.2</v>
      </c>
      <c r="V519" s="43">
        <v>4.99</v>
      </c>
      <c r="W519" s="43">
        <v>4.67</v>
      </c>
      <c r="X519" s="43">
        <v>4.38</v>
      </c>
      <c r="Y519" s="43">
        <v>4.3899999999999997</v>
      </c>
      <c r="Z519" s="43">
        <v>4.4000000000000004</v>
      </c>
      <c r="AA519" s="43">
        <v>4.32</v>
      </c>
      <c r="AB519" s="43">
        <v>4.17</v>
      </c>
      <c r="AC519" s="43">
        <v>4.12</v>
      </c>
      <c r="AD519" s="43">
        <v>4.25</v>
      </c>
      <c r="AE519" s="43">
        <v>4.26</v>
      </c>
      <c r="AF519" s="43">
        <v>4.22</v>
      </c>
      <c r="AG519" s="43">
        <v>4.1900000000000004</v>
      </c>
      <c r="AH519" s="43">
        <v>4.21</v>
      </c>
      <c r="AI519" s="43">
        <v>4.3</v>
      </c>
      <c r="AJ519" s="43">
        <v>4.4000000000000004</v>
      </c>
      <c r="AK519" s="43">
        <v>4.28</v>
      </c>
      <c r="AL519" s="43">
        <v>4.3</v>
      </c>
      <c r="AM519" s="43">
        <v>4.3</v>
      </c>
      <c r="AN519" s="43">
        <v>4.34</v>
      </c>
      <c r="AO519" s="43">
        <v>4.3899999999999997</v>
      </c>
      <c r="AP519" s="43">
        <v>4.3899999999999997</v>
      </c>
      <c r="AQ519" s="43">
        <v>4.3600000000000003</v>
      </c>
      <c r="AR519" s="43">
        <v>0.87</v>
      </c>
      <c r="AS519" s="43">
        <v>1.74</v>
      </c>
      <c r="AT519" s="43">
        <v>13.12</v>
      </c>
      <c r="AU519" s="43">
        <v>12.36</v>
      </c>
      <c r="AV519" s="43">
        <v>4.99</v>
      </c>
      <c r="AW519" s="43">
        <v>-0.22</v>
      </c>
      <c r="AX519" s="43">
        <v>-7.38</v>
      </c>
      <c r="AY519" s="43">
        <v>-6.73</v>
      </c>
      <c r="AZ519" s="43">
        <v>-8.0299999999999994</v>
      </c>
      <c r="BA519" s="43">
        <v>-6.29</v>
      </c>
      <c r="BB519" s="43">
        <v>-11.71</v>
      </c>
      <c r="BC519" s="43">
        <v>-11.82</v>
      </c>
      <c r="BD519" s="43">
        <v>-10.63</v>
      </c>
      <c r="BE519" s="43">
        <v>-7.81</v>
      </c>
      <c r="BF519" s="43">
        <v>-9.98</v>
      </c>
      <c r="BG519" s="43">
        <v>-9.11</v>
      </c>
      <c r="BH519" s="43">
        <v>-10.199999999999999</v>
      </c>
      <c r="BI519" s="43">
        <v>-9.11</v>
      </c>
      <c r="BJ519" s="43">
        <v>-6.94</v>
      </c>
      <c r="BK519" s="43">
        <v>-6.94</v>
      </c>
      <c r="BL519" s="43">
        <v>-9.11</v>
      </c>
      <c r="BM519" s="43">
        <v>-7.05</v>
      </c>
      <c r="BN519" s="43">
        <v>-8.0299999999999994</v>
      </c>
      <c r="BO519" s="43">
        <v>-6.07</v>
      </c>
      <c r="BP519" s="43">
        <v>-5.42</v>
      </c>
      <c r="BQ519" s="43">
        <v>-5.64</v>
      </c>
      <c r="BR519" s="43">
        <v>-5.86</v>
      </c>
      <c r="BS519" s="43">
        <v>4.21</v>
      </c>
      <c r="BT519" s="47">
        <v>73378755.125188828</v>
      </c>
      <c r="BU519" s="47">
        <v>16172300</v>
      </c>
      <c r="BV519" s="47">
        <v>4989872</v>
      </c>
      <c r="BW519" s="49">
        <v>1.070829071366961E-2</v>
      </c>
    </row>
    <row r="520" spans="1:75" x14ac:dyDescent="0.25">
      <c r="A520" s="43" t="s">
        <v>491</v>
      </c>
      <c r="B520" s="43" t="s">
        <v>106</v>
      </c>
      <c r="C520" s="43" t="s">
        <v>97</v>
      </c>
      <c r="D520" s="43" t="s">
        <v>109</v>
      </c>
      <c r="E520" s="43" t="s">
        <v>535</v>
      </c>
      <c r="F520" s="43" t="s">
        <v>88</v>
      </c>
      <c r="G520" s="44">
        <v>20.50209154933863</v>
      </c>
      <c r="H520" s="44">
        <v>-5.9027801923176897</v>
      </c>
      <c r="I520" s="44">
        <v>-5.9027801923176897</v>
      </c>
      <c r="J520" s="44" t="s">
        <v>89</v>
      </c>
      <c r="K520" s="44">
        <v>2.3900001049041748</v>
      </c>
      <c r="L520" s="44">
        <v>2.42</v>
      </c>
      <c r="M520" s="44">
        <v>2.880000114440918</v>
      </c>
      <c r="N520" s="44">
        <v>2.940000057220459</v>
      </c>
      <c r="O520" s="44">
        <v>2.5199999809265141</v>
      </c>
      <c r="P520" s="44">
        <v>2.7100000381469731</v>
      </c>
      <c r="Q520" s="43">
        <v>2.94</v>
      </c>
      <c r="R520" s="43">
        <v>2.9</v>
      </c>
      <c r="S520" s="43">
        <v>2.82</v>
      </c>
      <c r="T520" s="43">
        <v>2.72</v>
      </c>
      <c r="U520" s="43">
        <v>2.77</v>
      </c>
      <c r="V520" s="43">
        <v>2.7</v>
      </c>
      <c r="W520" s="43">
        <v>2.66</v>
      </c>
      <c r="X520" s="43">
        <v>2.71</v>
      </c>
      <c r="Y520" s="43">
        <v>2.77</v>
      </c>
      <c r="Z520" s="43">
        <v>2.65</v>
      </c>
      <c r="AA520" s="43">
        <v>2.66</v>
      </c>
      <c r="AB520" s="43">
        <v>2.66</v>
      </c>
      <c r="AC520" s="43">
        <v>2.64</v>
      </c>
      <c r="AD520" s="43">
        <v>2.65</v>
      </c>
      <c r="AE520" s="43">
        <v>2.61</v>
      </c>
      <c r="AF520" s="43">
        <v>2.62</v>
      </c>
      <c r="AG520" s="43">
        <v>2.64</v>
      </c>
      <c r="AH520" s="43">
        <v>2.64</v>
      </c>
      <c r="AI520" s="43">
        <v>2.62</v>
      </c>
      <c r="AJ520" s="43">
        <v>2.63</v>
      </c>
      <c r="AK520" s="43">
        <v>2.62</v>
      </c>
      <c r="AL520" s="43">
        <v>2.63</v>
      </c>
      <c r="AM520" s="43">
        <v>2.62</v>
      </c>
      <c r="AN520" s="43">
        <v>2.73</v>
      </c>
      <c r="AO520" s="43">
        <v>2.73</v>
      </c>
      <c r="AP520" s="43">
        <v>2.72</v>
      </c>
      <c r="AQ520" s="43">
        <v>2.74</v>
      </c>
      <c r="AR520" s="43">
        <v>-4.51</v>
      </c>
      <c r="AS520" s="43">
        <v>-4.8600000000000003</v>
      </c>
      <c r="AT520" s="43">
        <v>-6.77</v>
      </c>
      <c r="AU520" s="43">
        <v>-5.9</v>
      </c>
      <c r="AV520" s="43">
        <v>-9.0299999999999994</v>
      </c>
      <c r="AW520" s="43">
        <v>-7.99</v>
      </c>
      <c r="AX520" s="43">
        <v>-9.0299999999999994</v>
      </c>
      <c r="AY520" s="43">
        <v>-6.25</v>
      </c>
      <c r="AZ520" s="43">
        <v>-8.9</v>
      </c>
      <c r="BA520" s="43">
        <v>-9.7200000000000006</v>
      </c>
      <c r="BB520" s="43">
        <v>-9.65</v>
      </c>
      <c r="BC520" s="43">
        <v>-9.0299999999999994</v>
      </c>
      <c r="BD520" s="43">
        <v>-9.1999999999999993</v>
      </c>
      <c r="BE520" s="43">
        <v>-9.4499999999999993</v>
      </c>
      <c r="BF520" s="43">
        <v>-11.81</v>
      </c>
      <c r="BG520" s="43">
        <v>-9.4700000000000006</v>
      </c>
      <c r="BH520" s="43">
        <v>-9.0299999999999994</v>
      </c>
      <c r="BI520" s="43">
        <v>-9.7200000000000006</v>
      </c>
      <c r="BJ520" s="43">
        <v>-10.07</v>
      </c>
      <c r="BK520" s="43">
        <v>-9.3800000000000008</v>
      </c>
      <c r="BL520" s="43">
        <v>-9.3800000000000008</v>
      </c>
      <c r="BM520" s="43">
        <v>-9.5500000000000007</v>
      </c>
      <c r="BN520" s="43">
        <v>-9.7200000000000006</v>
      </c>
      <c r="BO520" s="43">
        <v>-5.56</v>
      </c>
      <c r="BP520" s="43">
        <v>-6.6</v>
      </c>
      <c r="BQ520" s="43">
        <v>-6.94</v>
      </c>
      <c r="BR520" s="43">
        <v>-5.9</v>
      </c>
      <c r="BS520" s="43">
        <v>2.61</v>
      </c>
      <c r="BT520" s="47">
        <v>22057546.47648811</v>
      </c>
      <c r="BU520" s="47">
        <v>9003000</v>
      </c>
      <c r="BV520" s="47">
        <v>3752297</v>
      </c>
      <c r="BW520" s="49">
        <v>8.510147251137104E-2</v>
      </c>
    </row>
    <row r="521" spans="1:75" x14ac:dyDescent="0.25">
      <c r="A521" s="43" t="s">
        <v>432</v>
      </c>
      <c r="B521" s="43" t="s">
        <v>106</v>
      </c>
      <c r="C521" s="43" t="s">
        <v>87</v>
      </c>
      <c r="D521" s="43" t="s">
        <v>98</v>
      </c>
      <c r="E521" s="43" t="s">
        <v>535</v>
      </c>
      <c r="F521" s="43" t="s">
        <v>88</v>
      </c>
      <c r="G521" s="44">
        <v>23.329563277641491</v>
      </c>
      <c r="H521" s="44">
        <v>-14.41690173555584</v>
      </c>
      <c r="I521" s="44">
        <v>-14.41690173555584</v>
      </c>
      <c r="J521" s="44" t="s">
        <v>89</v>
      </c>
      <c r="K521" s="44">
        <v>8.8299999237060547</v>
      </c>
      <c r="L521" s="44">
        <v>9.07</v>
      </c>
      <c r="M521" s="44">
        <v>10.89000034332275</v>
      </c>
      <c r="N521" s="44">
        <v>10.920000076293951</v>
      </c>
      <c r="O521" s="44">
        <v>9.0799999237060547</v>
      </c>
      <c r="P521" s="44">
        <v>9.3199996948242188</v>
      </c>
      <c r="Q521" s="43">
        <v>10.92</v>
      </c>
      <c r="R521" s="43">
        <v>10.37</v>
      </c>
      <c r="S521" s="43">
        <v>10.43</v>
      </c>
      <c r="T521" s="43">
        <v>10.4</v>
      </c>
      <c r="U521" s="43">
        <v>10.27</v>
      </c>
      <c r="V521" s="43">
        <v>10.1</v>
      </c>
      <c r="W521" s="43">
        <v>9.98</v>
      </c>
      <c r="X521" s="43">
        <v>10.39</v>
      </c>
      <c r="Y521" s="43">
        <v>10.25</v>
      </c>
      <c r="Z521" s="43">
        <v>9.9600000000000009</v>
      </c>
      <c r="AA521" s="43">
        <v>9.9</v>
      </c>
      <c r="AB521" s="43">
        <v>9.92</v>
      </c>
      <c r="AC521" s="43">
        <v>9.73</v>
      </c>
      <c r="AD521" s="43">
        <v>9.7799999999999994</v>
      </c>
      <c r="AE521" s="43">
        <v>9.7100000000000009</v>
      </c>
      <c r="AF521" s="43">
        <v>9.57</v>
      </c>
      <c r="AG521" s="43">
        <v>9.5299999999999994</v>
      </c>
      <c r="AH521" s="43">
        <v>9.4700000000000006</v>
      </c>
      <c r="AI521" s="43">
        <v>9.34</v>
      </c>
      <c r="AJ521" s="43">
        <v>9.2100000000000009</v>
      </c>
      <c r="AK521" s="43">
        <v>9.5</v>
      </c>
      <c r="AL521" s="43">
        <v>9.5500000000000007</v>
      </c>
      <c r="AM521" s="43">
        <v>9.34</v>
      </c>
      <c r="AN521" s="43">
        <v>9.2899999999999991</v>
      </c>
      <c r="AO521" s="43">
        <v>9.39</v>
      </c>
      <c r="AP521" s="43">
        <v>9.6300000000000008</v>
      </c>
      <c r="AQ521" s="43">
        <v>9.5399999999999991</v>
      </c>
      <c r="AR521" s="43">
        <v>-6.34</v>
      </c>
      <c r="AS521" s="43">
        <v>-4.96</v>
      </c>
      <c r="AT521" s="43">
        <v>-5.55</v>
      </c>
      <c r="AU521" s="43">
        <v>-7.62</v>
      </c>
      <c r="AV521" s="43">
        <v>-7.18</v>
      </c>
      <c r="AW521" s="43">
        <v>-8.4499999999999993</v>
      </c>
      <c r="AX521" s="43">
        <v>-8.65</v>
      </c>
      <c r="AY521" s="43">
        <v>-6.52</v>
      </c>
      <c r="AZ521" s="43">
        <v>-8.82</v>
      </c>
      <c r="BA521" s="43">
        <v>-9.73</v>
      </c>
      <c r="BB521" s="43">
        <v>-9.6</v>
      </c>
      <c r="BC521" s="43">
        <v>-10.88</v>
      </c>
      <c r="BD521" s="43">
        <v>-11.2</v>
      </c>
      <c r="BE521" s="43">
        <v>-10.79</v>
      </c>
      <c r="BF521" s="43">
        <v>-12.12</v>
      </c>
      <c r="BG521" s="43">
        <v>-13.19</v>
      </c>
      <c r="BH521" s="43">
        <v>-13.18</v>
      </c>
      <c r="BI521" s="43">
        <v>-15.31</v>
      </c>
      <c r="BJ521" s="43">
        <v>-16.440000000000001</v>
      </c>
      <c r="BK521" s="43">
        <v>-15.61</v>
      </c>
      <c r="BL521" s="43">
        <v>-13.04</v>
      </c>
      <c r="BM521" s="43">
        <v>-14.33</v>
      </c>
      <c r="BN521" s="43">
        <v>-16.14</v>
      </c>
      <c r="BO521" s="43">
        <v>-15.43</v>
      </c>
      <c r="BP521" s="43">
        <v>-13.96</v>
      </c>
      <c r="BQ521" s="43">
        <v>-12.3</v>
      </c>
      <c r="BR521" s="43">
        <v>-14.33</v>
      </c>
      <c r="BS521" s="43">
        <v>9.86</v>
      </c>
      <c r="BT521" s="47">
        <v>271371185.5553627</v>
      </c>
      <c r="BU521" s="47">
        <v>8285200</v>
      </c>
      <c r="BV521" s="47">
        <v>22302554</v>
      </c>
      <c r="BW521" s="49">
        <v>0.17099525910799271</v>
      </c>
    </row>
    <row r="522" spans="1:75" x14ac:dyDescent="0.25">
      <c r="A522" s="43" t="s">
        <v>533</v>
      </c>
      <c r="B522" s="43" t="s">
        <v>96</v>
      </c>
      <c r="C522" s="43" t="s">
        <v>124</v>
      </c>
      <c r="D522" s="43" t="s">
        <v>125</v>
      </c>
      <c r="E522" s="43" t="s">
        <v>535</v>
      </c>
      <c r="F522" s="43" t="s">
        <v>88</v>
      </c>
      <c r="G522" s="44">
        <v>28.846154904224498</v>
      </c>
      <c r="H522" s="44">
        <v>-18.20895261078315</v>
      </c>
      <c r="I522" s="44">
        <v>-18.20895261078315</v>
      </c>
      <c r="J522" s="44" t="s">
        <v>89</v>
      </c>
      <c r="K522" s="44">
        <v>2.5999999046325679</v>
      </c>
      <c r="L522" s="44">
        <v>6.76</v>
      </c>
      <c r="M522" s="44">
        <v>3.3499999046325679</v>
      </c>
      <c r="N522" s="44">
        <v>3.8299999237060551</v>
      </c>
      <c r="O522" s="44">
        <v>2.7300000190734859</v>
      </c>
      <c r="P522" s="44">
        <v>2.7400000095367432</v>
      </c>
      <c r="Q522" s="43">
        <v>3.7</v>
      </c>
      <c r="R522" s="43">
        <v>3.59</v>
      </c>
      <c r="S522" s="43">
        <v>3.29</v>
      </c>
      <c r="T522" s="43">
        <v>3.38</v>
      </c>
      <c r="U522" s="43">
        <v>3.38</v>
      </c>
      <c r="V522" s="43">
        <v>3.83</v>
      </c>
      <c r="W522" s="43">
        <v>3.65</v>
      </c>
      <c r="X522" s="43">
        <v>3.55</v>
      </c>
      <c r="Y522" s="43">
        <v>3.55</v>
      </c>
      <c r="Z522" s="43">
        <v>3.47</v>
      </c>
      <c r="AA522" s="43">
        <v>3.47</v>
      </c>
      <c r="AB522" s="43">
        <v>3.31</v>
      </c>
      <c r="AC522" s="43">
        <v>3.25</v>
      </c>
      <c r="AD522" s="43">
        <v>3.25</v>
      </c>
      <c r="AE522" s="43">
        <v>3.34</v>
      </c>
      <c r="AF522" s="43">
        <v>3.38</v>
      </c>
      <c r="AG522" s="43">
        <v>3.23</v>
      </c>
      <c r="AH522" s="43">
        <v>3.19</v>
      </c>
      <c r="AI522" s="43">
        <v>3.17</v>
      </c>
      <c r="AJ522" s="43">
        <v>3.1</v>
      </c>
      <c r="AK522" s="43">
        <v>2.96</v>
      </c>
      <c r="AL522" s="43">
        <v>3.14</v>
      </c>
      <c r="AM522" s="43">
        <v>3.02</v>
      </c>
      <c r="AN522" s="43">
        <v>2.91</v>
      </c>
      <c r="AO522" s="43">
        <v>2.9</v>
      </c>
      <c r="AP522" s="43">
        <v>2.86</v>
      </c>
      <c r="AQ522" s="43">
        <v>2.81</v>
      </c>
      <c r="AR522" s="43">
        <v>7.46</v>
      </c>
      <c r="AS522" s="43">
        <v>-2.4300000000000002</v>
      </c>
      <c r="AT522" s="43">
        <v>-6.87</v>
      </c>
      <c r="AU522" s="43">
        <v>-3.13</v>
      </c>
      <c r="AV522" s="43">
        <v>-2.39</v>
      </c>
      <c r="AW522" s="43">
        <v>7.46</v>
      </c>
      <c r="AX522" s="43">
        <v>2.39</v>
      </c>
      <c r="AY522" s="43">
        <v>-1.79</v>
      </c>
      <c r="AZ522" s="43">
        <v>3.28</v>
      </c>
      <c r="BA522" s="43">
        <v>3.28</v>
      </c>
      <c r="BB522" s="43">
        <v>-1.79</v>
      </c>
      <c r="BC522" s="43">
        <v>-3.28</v>
      </c>
      <c r="BD522" s="43">
        <v>-4.1900000000000004</v>
      </c>
      <c r="BE522" s="43">
        <v>-5.37</v>
      </c>
      <c r="BF522" s="43">
        <v>-1.49</v>
      </c>
      <c r="BG522" s="43">
        <v>-3.52</v>
      </c>
      <c r="BH522" s="43">
        <v>-5.34</v>
      </c>
      <c r="BI522" s="43">
        <v>-6.27</v>
      </c>
      <c r="BJ522" s="43">
        <v>-8.2100000000000009</v>
      </c>
      <c r="BK522" s="43">
        <v>-13.43</v>
      </c>
      <c r="BL522" s="43">
        <v>-17.010000000000002</v>
      </c>
      <c r="BM522" s="43">
        <v>-11.65</v>
      </c>
      <c r="BN522" s="43">
        <v>-14.63</v>
      </c>
      <c r="BO522" s="43">
        <v>-15.52</v>
      </c>
      <c r="BP522" s="43">
        <v>-14.49</v>
      </c>
      <c r="BQ522" s="43">
        <v>-16.87</v>
      </c>
      <c r="BR522" s="43">
        <v>-18.510000000000002</v>
      </c>
      <c r="BS522" s="43">
        <v>3.2</v>
      </c>
      <c r="BT522" s="47">
        <v>49610818.587684631</v>
      </c>
      <c r="BU522" s="47">
        <v>18438200</v>
      </c>
      <c r="BV522" s="47">
        <v>3984553</v>
      </c>
      <c r="BW522" s="49">
        <v>0.2701457352932688</v>
      </c>
    </row>
    <row r="523" spans="1:75" x14ac:dyDescent="0.25">
      <c r="A523" s="43" t="s">
        <v>537</v>
      </c>
      <c r="B523" s="43" t="s">
        <v>131</v>
      </c>
      <c r="C523" s="43" t="s">
        <v>124</v>
      </c>
      <c r="D523" s="43" t="s">
        <v>125</v>
      </c>
      <c r="E523" s="43" t="s">
        <v>535</v>
      </c>
      <c r="F523" s="43" t="s">
        <v>88</v>
      </c>
      <c r="G523" s="44">
        <v>48.447210165753482</v>
      </c>
      <c r="H523" s="44">
        <v>-13.389127933708069</v>
      </c>
      <c r="I523" s="44">
        <v>-13.389127933708069</v>
      </c>
      <c r="J523" s="44" t="s">
        <v>89</v>
      </c>
      <c r="K523" s="44">
        <v>1.610000014305115</v>
      </c>
      <c r="L523" s="44">
        <v>1.81</v>
      </c>
      <c r="M523" s="44">
        <v>2.3900001049041748</v>
      </c>
      <c r="N523" s="44">
        <v>3.4200000762939449</v>
      </c>
      <c r="O523" s="44">
        <v>1.9099999666213989</v>
      </c>
      <c r="P523" s="44">
        <v>2.0699999332427979</v>
      </c>
      <c r="Q523" s="43">
        <v>2.78</v>
      </c>
      <c r="R523" s="43">
        <v>3.42</v>
      </c>
      <c r="S523" s="43">
        <v>2.98</v>
      </c>
      <c r="T523" s="43">
        <v>2.71</v>
      </c>
      <c r="U523" s="43">
        <v>2.77</v>
      </c>
      <c r="V523" s="43">
        <v>2.74</v>
      </c>
      <c r="W523" s="43">
        <v>2.86</v>
      </c>
      <c r="X523" s="43">
        <v>2.5499999999999998</v>
      </c>
      <c r="Y523" s="43">
        <v>2.52</v>
      </c>
      <c r="Z523" s="43">
        <v>2.27</v>
      </c>
      <c r="AA523" s="43">
        <v>2.2400000000000002</v>
      </c>
      <c r="AB523" s="43">
        <v>2.2599999999999998</v>
      </c>
      <c r="AC523" s="43">
        <v>2.2400000000000002</v>
      </c>
      <c r="AD523" s="43">
        <v>2.33</v>
      </c>
      <c r="AE523" s="43">
        <v>2.5</v>
      </c>
      <c r="AF523" s="43">
        <v>2.4300000000000002</v>
      </c>
      <c r="AG523" s="43">
        <v>2.35</v>
      </c>
      <c r="AH523" s="43">
        <v>2.2400000000000002</v>
      </c>
      <c r="AI523" s="43">
        <v>2.23</v>
      </c>
      <c r="AJ523" s="43">
        <v>2.2000000000000002</v>
      </c>
      <c r="AK523" s="43">
        <v>2.29</v>
      </c>
      <c r="AL523" s="43">
        <v>2.4</v>
      </c>
      <c r="AM523" s="43">
        <v>2.39</v>
      </c>
      <c r="AN523" s="43">
        <v>2.4700000000000002</v>
      </c>
      <c r="AO523" s="43">
        <v>2.46</v>
      </c>
      <c r="AP523" s="43">
        <v>2.1</v>
      </c>
      <c r="AQ523" s="43">
        <v>2.21</v>
      </c>
      <c r="AR523" s="43">
        <v>14.64</v>
      </c>
      <c r="AS523" s="43">
        <v>26.15</v>
      </c>
      <c r="AT523" s="43">
        <v>12.76</v>
      </c>
      <c r="AU523" s="43">
        <v>1.88</v>
      </c>
      <c r="AV523" s="43">
        <v>12.97</v>
      </c>
      <c r="AW523" s="43">
        <v>11.72</v>
      </c>
      <c r="AX523" s="43">
        <v>5.44</v>
      </c>
      <c r="AY523" s="43">
        <v>-0.21</v>
      </c>
      <c r="AZ523" s="43">
        <v>-5.44</v>
      </c>
      <c r="BA523" s="43">
        <v>-9.6199999999999992</v>
      </c>
      <c r="BB523" s="43">
        <v>-8.3699999999999992</v>
      </c>
      <c r="BC523" s="43">
        <v>-6.69</v>
      </c>
      <c r="BD523" s="43">
        <v>-11.71</v>
      </c>
      <c r="BE523" s="43">
        <v>-2.5099999999999998</v>
      </c>
      <c r="BF523" s="43">
        <v>2.09</v>
      </c>
      <c r="BG523" s="43">
        <v>-5.34</v>
      </c>
      <c r="BH523" s="43">
        <v>-7.06</v>
      </c>
      <c r="BI523" s="43">
        <v>-10.25</v>
      </c>
      <c r="BJ523" s="43">
        <v>-8.7899999999999991</v>
      </c>
      <c r="BK523" s="43">
        <v>-8.58</v>
      </c>
      <c r="BL523" s="43">
        <v>-6.69</v>
      </c>
      <c r="BM523" s="43">
        <v>-1.93</v>
      </c>
      <c r="BN523" s="43">
        <v>-2.93</v>
      </c>
      <c r="BO523" s="43">
        <v>2.09</v>
      </c>
      <c r="BP523" s="43">
        <v>-17.57</v>
      </c>
      <c r="BQ523" s="43">
        <v>-13.81</v>
      </c>
      <c r="BR523" s="43">
        <v>-12.55</v>
      </c>
      <c r="BS523" s="43">
        <v>2.23</v>
      </c>
      <c r="BT523" s="47">
        <v>40258595.767068863</v>
      </c>
      <c r="BU523" s="47">
        <v>38440700</v>
      </c>
      <c r="BV523" s="47">
        <v>16844638</v>
      </c>
      <c r="BW523" s="49">
        <v>5.9535265762315579E-3</v>
      </c>
    </row>
    <row r="524" spans="1:75" x14ac:dyDescent="0.25">
      <c r="A524" s="43" t="s">
        <v>538</v>
      </c>
      <c r="B524" s="43" t="s">
        <v>118</v>
      </c>
      <c r="C524" s="43" t="s">
        <v>87</v>
      </c>
      <c r="D524" s="43" t="s">
        <v>122</v>
      </c>
      <c r="E524" s="43" t="s">
        <v>535</v>
      </c>
      <c r="F524" s="43" t="s">
        <v>88</v>
      </c>
      <c r="G524" s="44">
        <v>96.178332535441029</v>
      </c>
      <c r="H524" s="44">
        <v>-17.532466728222008</v>
      </c>
      <c r="I524" s="44">
        <v>-17.532466728222008</v>
      </c>
      <c r="J524" s="44" t="s">
        <v>89</v>
      </c>
      <c r="K524" s="44">
        <v>1.570000052452087</v>
      </c>
      <c r="L524" s="44">
        <v>1.64</v>
      </c>
      <c r="M524" s="44">
        <v>3.0799999237060551</v>
      </c>
      <c r="N524" s="44">
        <v>3.2699999809265141</v>
      </c>
      <c r="O524" s="44">
        <v>2.1099998950958252</v>
      </c>
      <c r="P524" s="44">
        <v>2.5399999618530269</v>
      </c>
      <c r="Q524" s="43">
        <v>3.27</v>
      </c>
      <c r="R524" s="43">
        <v>2.77</v>
      </c>
      <c r="S524" s="43">
        <v>2.74</v>
      </c>
      <c r="T524" s="43">
        <v>2.65</v>
      </c>
      <c r="U524" s="43">
        <v>2.7</v>
      </c>
      <c r="V524" s="43">
        <v>2.65</v>
      </c>
      <c r="W524" s="43">
        <v>2.5499999999999998</v>
      </c>
      <c r="X524" s="43">
        <v>2.37</v>
      </c>
      <c r="Y524" s="43">
        <v>2.33</v>
      </c>
      <c r="Z524" s="43">
        <v>2.23</v>
      </c>
      <c r="AA524" s="43">
        <v>2.23</v>
      </c>
      <c r="AB524" s="43">
        <v>2.3199999999999998</v>
      </c>
      <c r="AC524" s="43">
        <v>2.3199999999999998</v>
      </c>
      <c r="AD524" s="43">
        <v>2.27</v>
      </c>
      <c r="AE524" s="43">
        <v>2.35</v>
      </c>
      <c r="AF524" s="43">
        <v>2.31</v>
      </c>
      <c r="AG524" s="43">
        <v>2.2799999999999998</v>
      </c>
      <c r="AH524" s="43">
        <v>2.42</v>
      </c>
      <c r="AI524" s="43">
        <v>2.4500000000000002</v>
      </c>
      <c r="AJ524" s="43">
        <v>2.4700000000000002</v>
      </c>
      <c r="AK524" s="43">
        <v>2.36</v>
      </c>
      <c r="AL524" s="43">
        <v>2.33</v>
      </c>
      <c r="AM524" s="43">
        <v>2.4</v>
      </c>
      <c r="AN524" s="43">
        <v>2.34</v>
      </c>
      <c r="AO524" s="43">
        <v>2.3199999999999998</v>
      </c>
      <c r="AP524" s="43">
        <v>2.38</v>
      </c>
      <c r="AQ524" s="43">
        <v>2.5299999999999998</v>
      </c>
      <c r="AR524" s="43">
        <v>-11.4</v>
      </c>
      <c r="AS524" s="43">
        <v>-15.75</v>
      </c>
      <c r="AT524" s="43">
        <v>-15.42</v>
      </c>
      <c r="AU524" s="43">
        <v>-20.78</v>
      </c>
      <c r="AV524" s="43">
        <v>-17.2</v>
      </c>
      <c r="AW524" s="43">
        <v>-17.53</v>
      </c>
      <c r="AX524" s="43">
        <v>-24.35</v>
      </c>
      <c r="AY524" s="43">
        <v>-25.97</v>
      </c>
      <c r="AZ524" s="43">
        <v>-29.16</v>
      </c>
      <c r="BA524" s="43">
        <v>-30.19</v>
      </c>
      <c r="BB524" s="43">
        <v>-28.47</v>
      </c>
      <c r="BC524" s="43">
        <v>-27.8</v>
      </c>
      <c r="BD524" s="43">
        <v>-26.62</v>
      </c>
      <c r="BE524" s="43">
        <v>-28.57</v>
      </c>
      <c r="BF524" s="43">
        <v>-25.28</v>
      </c>
      <c r="BG524" s="43">
        <v>-26.95</v>
      </c>
      <c r="BH524" s="43">
        <v>-26.62</v>
      </c>
      <c r="BI524" s="43">
        <v>-24.03</v>
      </c>
      <c r="BJ524" s="43">
        <v>-22.63</v>
      </c>
      <c r="BK524" s="43">
        <v>-23.7</v>
      </c>
      <c r="BL524" s="43">
        <v>-25</v>
      </c>
      <c r="BM524" s="43">
        <v>-26.18</v>
      </c>
      <c r="BN524" s="43">
        <v>-23.86</v>
      </c>
      <c r="BO524" s="43">
        <v>-25.97</v>
      </c>
      <c r="BP524" s="43">
        <v>-26.14</v>
      </c>
      <c r="BQ524" s="43">
        <v>-23.67</v>
      </c>
      <c r="BR524" s="43">
        <v>-19.809999999999999</v>
      </c>
      <c r="BS524" s="43">
        <v>2.1800000000000002</v>
      </c>
      <c r="BT524" s="47">
        <v>36186919.103622437</v>
      </c>
      <c r="BU524" s="47">
        <v>44844300</v>
      </c>
      <c r="BV524" s="47">
        <v>9717326</v>
      </c>
      <c r="BW524" s="49">
        <v>1.7351584170377739E-2</v>
      </c>
    </row>
    <row r="525" spans="1:75" x14ac:dyDescent="0.25">
      <c r="A525" s="43" t="s">
        <v>539</v>
      </c>
      <c r="B525" s="43" t="s">
        <v>118</v>
      </c>
      <c r="C525" s="43" t="s">
        <v>87</v>
      </c>
      <c r="D525" s="43" t="s">
        <v>98</v>
      </c>
      <c r="E525" s="43" t="s">
        <v>535</v>
      </c>
      <c r="F525" s="43" t="s">
        <v>88</v>
      </c>
      <c r="G525" s="44">
        <v>159.5890317005254</v>
      </c>
      <c r="H525" s="44">
        <v>-32.717678681201782</v>
      </c>
      <c r="I525" s="44">
        <v>-32.717678681201782</v>
      </c>
      <c r="J525" s="44" t="s">
        <v>89</v>
      </c>
      <c r="K525" s="44">
        <v>1.4600000381469731</v>
      </c>
      <c r="L525" s="44">
        <v>1.58</v>
      </c>
      <c r="M525" s="44">
        <v>3.7899999618530269</v>
      </c>
      <c r="N525" s="44">
        <v>4.5</v>
      </c>
      <c r="O525" s="44">
        <v>2.410000085830688</v>
      </c>
      <c r="P525" s="44">
        <v>2.5499999523162842</v>
      </c>
      <c r="Q525" s="43">
        <v>4.4000000000000004</v>
      </c>
      <c r="R525" s="43">
        <v>4.07</v>
      </c>
      <c r="S525" s="43">
        <v>4.5</v>
      </c>
      <c r="T525" s="43">
        <v>4.08</v>
      </c>
      <c r="U525" s="43">
        <v>4.25</v>
      </c>
      <c r="V525" s="43">
        <v>4.1500000000000004</v>
      </c>
      <c r="W525" s="43">
        <v>4.13</v>
      </c>
      <c r="X525" s="43">
        <v>3.53</v>
      </c>
      <c r="Y525" s="43">
        <v>3.39</v>
      </c>
      <c r="Z525" s="43">
        <v>3.08</v>
      </c>
      <c r="AA525" s="43">
        <v>3</v>
      </c>
      <c r="AB525" s="43">
        <v>2.93</v>
      </c>
      <c r="AC525" s="43">
        <v>3</v>
      </c>
      <c r="AD525" s="43">
        <v>2.9</v>
      </c>
      <c r="AE525" s="43">
        <v>2.9</v>
      </c>
      <c r="AF525" s="43">
        <v>2.78</v>
      </c>
      <c r="AG525" s="43">
        <v>2.79</v>
      </c>
      <c r="AH525" s="43">
        <v>2.87</v>
      </c>
      <c r="AI525" s="43">
        <v>2.76</v>
      </c>
      <c r="AJ525" s="43">
        <v>2.77</v>
      </c>
      <c r="AK525" s="43">
        <v>2.87</v>
      </c>
      <c r="AL525" s="43">
        <v>2.92</v>
      </c>
      <c r="AM525" s="43">
        <v>2.85</v>
      </c>
      <c r="AN525" s="43">
        <v>2.85</v>
      </c>
      <c r="AO525" s="43">
        <v>2.82</v>
      </c>
      <c r="AP525" s="43">
        <v>2.67</v>
      </c>
      <c r="AQ525" s="43">
        <v>2.6</v>
      </c>
      <c r="AR525" s="43">
        <v>7.17</v>
      </c>
      <c r="AS525" s="43">
        <v>-6.33</v>
      </c>
      <c r="AT525" s="43">
        <v>-5.54</v>
      </c>
      <c r="AU525" s="43">
        <v>4.25</v>
      </c>
      <c r="AV525" s="43">
        <v>0.27</v>
      </c>
      <c r="AW525" s="43">
        <v>-1.58</v>
      </c>
      <c r="AX525" s="43">
        <v>-10.029999999999999</v>
      </c>
      <c r="AY525" s="43">
        <v>-11.7</v>
      </c>
      <c r="AZ525" s="43">
        <v>-19.27</v>
      </c>
      <c r="BA525" s="43">
        <v>-24.54</v>
      </c>
      <c r="BB525" s="43">
        <v>-25.59</v>
      </c>
      <c r="BC525" s="43">
        <v>-24.54</v>
      </c>
      <c r="BD525" s="43">
        <v>-24.01</v>
      </c>
      <c r="BE525" s="43">
        <v>-25.59</v>
      </c>
      <c r="BF525" s="43">
        <v>-27.18</v>
      </c>
      <c r="BG525" s="43">
        <v>-30.21</v>
      </c>
      <c r="BH525" s="43">
        <v>-26.39</v>
      </c>
      <c r="BI525" s="43">
        <v>-27.7</v>
      </c>
      <c r="BJ525" s="43">
        <v>-28.36</v>
      </c>
      <c r="BK525" s="43">
        <v>-27.31</v>
      </c>
      <c r="BL525" s="43">
        <v>-26.12</v>
      </c>
      <c r="BM525" s="43">
        <v>-25.73</v>
      </c>
      <c r="BN525" s="43">
        <v>-27.84</v>
      </c>
      <c r="BO525" s="43">
        <v>-25.7</v>
      </c>
      <c r="BP525" s="43">
        <v>-29.82</v>
      </c>
      <c r="BQ525" s="43">
        <v>-33.24</v>
      </c>
      <c r="BR525" s="43">
        <v>-32.72</v>
      </c>
      <c r="BS525" s="43">
        <v>3.02</v>
      </c>
      <c r="BT525" s="47">
        <v>22932001.169185638</v>
      </c>
      <c r="BU525" s="47">
        <v>170926900</v>
      </c>
      <c r="BV525" s="47">
        <v>4341141</v>
      </c>
      <c r="BW525" s="49">
        <v>4.9779309172404217E-2</v>
      </c>
    </row>
    <row r="526" spans="1:75" x14ac:dyDescent="0.25">
      <c r="A526" s="43" t="s">
        <v>317</v>
      </c>
      <c r="B526" s="43" t="s">
        <v>118</v>
      </c>
      <c r="C526" s="43" t="s">
        <v>142</v>
      </c>
      <c r="D526" s="43" t="s">
        <v>98</v>
      </c>
      <c r="E526" s="43" t="s">
        <v>540</v>
      </c>
      <c r="F526" s="43" t="s">
        <v>88</v>
      </c>
      <c r="G526" s="44">
        <v>22.54407395612149</v>
      </c>
      <c r="H526" s="44">
        <v>-9.3525168573950044</v>
      </c>
      <c r="I526" s="44">
        <v>-9.3525168573950044</v>
      </c>
      <c r="J526" s="44" t="s">
        <v>89</v>
      </c>
      <c r="K526" s="44">
        <v>7.940000057220459</v>
      </c>
      <c r="L526" s="44">
        <v>8.19</v>
      </c>
      <c r="M526" s="44">
        <v>9.7299995422363281</v>
      </c>
      <c r="N526" s="44">
        <v>9.7799997329711914</v>
      </c>
      <c r="O526" s="44">
        <v>8.3900003433227539</v>
      </c>
      <c r="P526" s="44">
        <v>8.8199996948242188</v>
      </c>
      <c r="Q526" s="43">
        <v>9.7799999999999994</v>
      </c>
      <c r="R526" s="43">
        <v>9.65</v>
      </c>
      <c r="S526" s="43">
        <v>9.2899999999999991</v>
      </c>
      <c r="T526" s="43">
        <v>9.19</v>
      </c>
      <c r="U526" s="43">
        <v>9.19</v>
      </c>
      <c r="V526" s="43">
        <v>9.49</v>
      </c>
      <c r="W526" s="43">
        <v>9.41</v>
      </c>
      <c r="X526" s="43">
        <v>9.25</v>
      </c>
      <c r="Y526" s="43">
        <v>9.18</v>
      </c>
      <c r="Z526" s="43">
        <v>9.0500000000000007</v>
      </c>
      <c r="AA526" s="43">
        <v>8.9499999999999993</v>
      </c>
      <c r="AB526" s="43">
        <v>8.8699999999999992</v>
      </c>
      <c r="AC526" s="43">
        <v>8.76</v>
      </c>
      <c r="AD526" s="43">
        <v>8.74</v>
      </c>
      <c r="AE526" s="43">
        <v>8.82</v>
      </c>
      <c r="AF526" s="43">
        <v>8.91</v>
      </c>
      <c r="AG526" s="43">
        <v>8.9</v>
      </c>
      <c r="AH526" s="43">
        <v>8.7100000000000009</v>
      </c>
      <c r="AI526" s="43">
        <v>8.74</v>
      </c>
      <c r="AJ526" s="43">
        <v>8.7200000000000006</v>
      </c>
      <c r="AK526" s="43">
        <v>8.65</v>
      </c>
      <c r="AL526" s="43">
        <v>8.5299999999999994</v>
      </c>
      <c r="AM526" s="43">
        <v>8.6999999999999993</v>
      </c>
      <c r="AN526" s="43">
        <v>8.8699999999999992</v>
      </c>
      <c r="AO526" s="43">
        <v>8.84</v>
      </c>
      <c r="AP526" s="43">
        <v>8.9</v>
      </c>
      <c r="AQ526" s="43">
        <v>8.9</v>
      </c>
      <c r="AR526" s="43">
        <v>-4.2300000000000004</v>
      </c>
      <c r="AS526" s="43">
        <v>-6.6</v>
      </c>
      <c r="AT526" s="43">
        <v>-9.5299999999999994</v>
      </c>
      <c r="AU526" s="43">
        <v>-6.27</v>
      </c>
      <c r="AV526" s="43">
        <v>-6.27</v>
      </c>
      <c r="AW526" s="43">
        <v>-3.6</v>
      </c>
      <c r="AX526" s="43">
        <v>-5.99</v>
      </c>
      <c r="AY526" s="43">
        <v>-6.99</v>
      </c>
      <c r="AZ526" s="43">
        <v>-7.14</v>
      </c>
      <c r="BA526" s="43">
        <v>-9.25</v>
      </c>
      <c r="BB526" s="43">
        <v>-8.94</v>
      </c>
      <c r="BC526" s="43">
        <v>-11.36</v>
      </c>
      <c r="BD526" s="43">
        <v>-10.38</v>
      </c>
      <c r="BE526" s="43">
        <v>-10.46</v>
      </c>
      <c r="BF526" s="43">
        <v>-10.57</v>
      </c>
      <c r="BG526" s="43">
        <v>-8.56</v>
      </c>
      <c r="BH526" s="43">
        <v>-10.82</v>
      </c>
      <c r="BI526" s="43">
        <v>-10.89</v>
      </c>
      <c r="BJ526" s="43">
        <v>-10.53</v>
      </c>
      <c r="BK526" s="43">
        <v>-11.61</v>
      </c>
      <c r="BL526" s="43">
        <v>-13.16</v>
      </c>
      <c r="BM526" s="43">
        <v>-13.57</v>
      </c>
      <c r="BN526" s="43">
        <v>-11.51</v>
      </c>
      <c r="BO526" s="43">
        <v>-10.38</v>
      </c>
      <c r="BP526" s="43">
        <v>-10.38</v>
      </c>
      <c r="BQ526" s="43">
        <v>-8.6300000000000008</v>
      </c>
      <c r="BR526" s="43">
        <v>-9.0399999999999991</v>
      </c>
      <c r="BS526" s="43">
        <v>8.7799999999999994</v>
      </c>
      <c r="BT526" s="47">
        <v>173208586.85112</v>
      </c>
      <c r="BU526" s="47">
        <v>19178700</v>
      </c>
      <c r="BV526" s="47">
        <v>3940535</v>
      </c>
      <c r="BW526" s="49">
        <v>0.35302668292503431</v>
      </c>
    </row>
    <row r="527" spans="1:75" x14ac:dyDescent="0.25">
      <c r="A527" s="43" t="s">
        <v>228</v>
      </c>
      <c r="B527" s="43" t="s">
        <v>76</v>
      </c>
      <c r="C527" s="43" t="s">
        <v>87</v>
      </c>
      <c r="D527" s="43" t="s">
        <v>98</v>
      </c>
      <c r="E527" s="43" t="s">
        <v>540</v>
      </c>
      <c r="F527" s="43" t="s">
        <v>88</v>
      </c>
      <c r="G527" s="44">
        <v>23.076929425347011</v>
      </c>
      <c r="H527" s="44">
        <v>-23.124999953433871</v>
      </c>
      <c r="I527" s="44">
        <v>-23.124999953433871</v>
      </c>
      <c r="J527" s="44" t="s">
        <v>89</v>
      </c>
      <c r="K527" s="44">
        <v>1.299999952316284</v>
      </c>
      <c r="L527" s="44">
        <v>1.36</v>
      </c>
      <c r="M527" s="44">
        <v>1.6000000238418579</v>
      </c>
      <c r="N527" s="44">
        <v>1.610000014305115</v>
      </c>
      <c r="O527" s="44">
        <v>1.2100000381469731</v>
      </c>
      <c r="P527" s="44">
        <v>1.2300000190734861</v>
      </c>
      <c r="Q527" s="43">
        <v>1.61</v>
      </c>
      <c r="R527" s="43">
        <v>1.56</v>
      </c>
      <c r="S527" s="43">
        <v>1.51</v>
      </c>
      <c r="T527" s="43">
        <v>1.45</v>
      </c>
      <c r="U527" s="43">
        <v>1.45</v>
      </c>
      <c r="V527" s="43">
        <v>1.44</v>
      </c>
      <c r="W527" s="43">
        <v>1.44</v>
      </c>
      <c r="X527" s="43">
        <v>1.43</v>
      </c>
      <c r="Y527" s="43">
        <v>1.38</v>
      </c>
      <c r="Z527" s="43">
        <v>1.38</v>
      </c>
      <c r="AA527" s="43">
        <v>1.36</v>
      </c>
      <c r="AB527" s="43">
        <v>1.34</v>
      </c>
      <c r="AC527" s="43">
        <v>1.29</v>
      </c>
      <c r="AD527" s="43">
        <v>1.27</v>
      </c>
      <c r="AE527" s="43">
        <v>1.26</v>
      </c>
      <c r="AF527" s="43">
        <v>1.25</v>
      </c>
      <c r="AG527" s="43">
        <v>1.25</v>
      </c>
      <c r="AH527" s="43">
        <v>1.24</v>
      </c>
      <c r="AI527" s="43">
        <v>1.28</v>
      </c>
      <c r="AJ527" s="43">
        <v>1.27</v>
      </c>
      <c r="AK527" s="43">
        <v>1.29</v>
      </c>
      <c r="AL527" s="43">
        <v>1.29</v>
      </c>
      <c r="AM527" s="43">
        <v>1.27</v>
      </c>
      <c r="AN527" s="43">
        <v>1.28</v>
      </c>
      <c r="AO527" s="43">
        <v>1.28</v>
      </c>
      <c r="AP527" s="43">
        <v>1.27</v>
      </c>
      <c r="AQ527" s="43">
        <v>1.25</v>
      </c>
      <c r="AR527" s="43">
        <v>-3.75</v>
      </c>
      <c r="AS527" s="43">
        <v>-6.88</v>
      </c>
      <c r="AT527" s="43">
        <v>-10.94</v>
      </c>
      <c r="AU527" s="43">
        <v>-13.13</v>
      </c>
      <c r="AV527" s="43">
        <v>-12.81</v>
      </c>
      <c r="AW527" s="43">
        <v>-10.31</v>
      </c>
      <c r="AX527" s="43">
        <v>-11.56</v>
      </c>
      <c r="AY527" s="43">
        <v>-14.06</v>
      </c>
      <c r="AZ527" s="43">
        <v>-14.06</v>
      </c>
      <c r="BA527" s="43">
        <v>-15.31</v>
      </c>
      <c r="BB527" s="43">
        <v>-16.87</v>
      </c>
      <c r="BC527" s="43">
        <v>-19.71</v>
      </c>
      <c r="BD527" s="43">
        <v>-22.19</v>
      </c>
      <c r="BE527" s="43">
        <v>-21.88</v>
      </c>
      <c r="BF527" s="43">
        <v>-22.44</v>
      </c>
      <c r="BG527" s="43">
        <v>-23.12</v>
      </c>
      <c r="BH527" s="43">
        <v>-23.75</v>
      </c>
      <c r="BI527" s="43">
        <v>-22.5</v>
      </c>
      <c r="BJ527" s="43">
        <v>-21.32</v>
      </c>
      <c r="BK527" s="43">
        <v>-20.94</v>
      </c>
      <c r="BL527" s="43">
        <v>-19.989999999999998</v>
      </c>
      <c r="BM527" s="43">
        <v>-20.94</v>
      </c>
      <c r="BN527" s="43">
        <v>-20.63</v>
      </c>
      <c r="BO527" s="43">
        <v>-20</v>
      </c>
      <c r="BP527" s="43">
        <v>-20.309999999999999</v>
      </c>
      <c r="BQ527" s="43">
        <v>-22.81</v>
      </c>
      <c r="BR527" s="43">
        <v>-23.75</v>
      </c>
      <c r="BS527" s="43">
        <v>1.35</v>
      </c>
      <c r="BT527" s="47">
        <v>14916096.222267151</v>
      </c>
      <c r="BU527" s="47">
        <v>14733800</v>
      </c>
      <c r="BV527" s="47">
        <v>6682320</v>
      </c>
      <c r="BW527" s="49">
        <v>3.8228938452513503E-2</v>
      </c>
    </row>
    <row r="528" spans="1:75" x14ac:dyDescent="0.25">
      <c r="A528" s="43" t="s">
        <v>541</v>
      </c>
      <c r="B528" s="43" t="s">
        <v>111</v>
      </c>
      <c r="C528" s="43" t="s">
        <v>87</v>
      </c>
      <c r="D528" s="43" t="s">
        <v>98</v>
      </c>
      <c r="E528" s="43" t="s">
        <v>540</v>
      </c>
      <c r="F528" s="43" t="s">
        <v>88</v>
      </c>
      <c r="G528" s="44">
        <v>44.210528627326973</v>
      </c>
      <c r="H528" s="44">
        <v>-6.5693454792226484</v>
      </c>
      <c r="I528" s="44">
        <v>-6.5693454792226484</v>
      </c>
      <c r="J528" s="44" t="s">
        <v>89</v>
      </c>
      <c r="K528" s="44">
        <v>0.94999998807907104</v>
      </c>
      <c r="L528" s="44">
        <v>0.96</v>
      </c>
      <c r="M528" s="44">
        <v>1.370000004768372</v>
      </c>
      <c r="N528" s="44">
        <v>1.7400000095367429</v>
      </c>
      <c r="O528" s="44">
        <v>1.1499999761581421</v>
      </c>
      <c r="P528" s="44">
        <v>1.279999971389771</v>
      </c>
      <c r="Q528" s="43">
        <v>1.5</v>
      </c>
      <c r="R528" s="43">
        <v>1.5</v>
      </c>
      <c r="S528" s="43">
        <v>1.66</v>
      </c>
      <c r="T528" s="43">
        <v>1.74</v>
      </c>
      <c r="U528" s="43">
        <v>1.58</v>
      </c>
      <c r="V528" s="43">
        <v>1.47</v>
      </c>
      <c r="W528" s="43">
        <v>1.42</v>
      </c>
      <c r="X528" s="43">
        <v>1.37</v>
      </c>
      <c r="Y528" s="43">
        <v>1.31</v>
      </c>
      <c r="Z528" s="43">
        <v>1.3</v>
      </c>
      <c r="AA528" s="43">
        <v>1.26</v>
      </c>
      <c r="AB528" s="43">
        <v>1.23</v>
      </c>
      <c r="AC528" s="43">
        <v>1.22</v>
      </c>
      <c r="AD528" s="43">
        <v>1.19</v>
      </c>
      <c r="AE528" s="43">
        <v>1.27</v>
      </c>
      <c r="AF528" s="43">
        <v>1.25</v>
      </c>
      <c r="AG528" s="43">
        <v>1.28</v>
      </c>
      <c r="AH528" s="43">
        <v>1.28</v>
      </c>
      <c r="AI528" s="43">
        <v>1.37</v>
      </c>
      <c r="AJ528" s="43">
        <v>1.3</v>
      </c>
      <c r="AK528" s="43">
        <v>1.26</v>
      </c>
      <c r="AL528" s="43">
        <v>1.2</v>
      </c>
      <c r="AM528" s="43">
        <v>1.2</v>
      </c>
      <c r="AN528" s="43">
        <v>1.25</v>
      </c>
      <c r="AO528" s="43">
        <v>1.25</v>
      </c>
      <c r="AP528" s="43">
        <v>1.32</v>
      </c>
      <c r="AQ528" s="43">
        <v>1.3</v>
      </c>
      <c r="AR528" s="43">
        <v>8.39</v>
      </c>
      <c r="AS528" s="43">
        <v>3.65</v>
      </c>
      <c r="AT528" s="43">
        <v>17.88</v>
      </c>
      <c r="AU528" s="43">
        <v>14.02</v>
      </c>
      <c r="AV528" s="43">
        <v>-0.36</v>
      </c>
      <c r="AW528" s="43">
        <v>1.46</v>
      </c>
      <c r="AX528" s="43">
        <v>0</v>
      </c>
      <c r="AY528" s="43">
        <v>-6.57</v>
      </c>
      <c r="AZ528" s="43">
        <v>-6.2</v>
      </c>
      <c r="BA528" s="43">
        <v>-7.3</v>
      </c>
      <c r="BB528" s="43">
        <v>-11.31</v>
      </c>
      <c r="BC528" s="43">
        <v>-11.31</v>
      </c>
      <c r="BD528" s="43">
        <v>-15.32</v>
      </c>
      <c r="BE528" s="43">
        <v>-13.87</v>
      </c>
      <c r="BF528" s="43">
        <v>-10.58</v>
      </c>
      <c r="BG528" s="43">
        <v>-10.95</v>
      </c>
      <c r="BH528" s="43">
        <v>-9.85</v>
      </c>
      <c r="BI528" s="43">
        <v>-6.99</v>
      </c>
      <c r="BJ528" s="43">
        <v>-5.4</v>
      </c>
      <c r="BK528" s="43">
        <v>-9.49</v>
      </c>
      <c r="BL528" s="43">
        <v>-12.77</v>
      </c>
      <c r="BM528" s="43">
        <v>-13.86</v>
      </c>
      <c r="BN528" s="43">
        <v>-14.96</v>
      </c>
      <c r="BO528" s="43">
        <v>-11.08</v>
      </c>
      <c r="BP528" s="43">
        <v>-9.4499999999999993</v>
      </c>
      <c r="BQ528" s="43">
        <v>-5.84</v>
      </c>
      <c r="BR528" s="43">
        <v>-7.3</v>
      </c>
      <c r="BS528" s="43">
        <v>1.24</v>
      </c>
      <c r="BT528" s="47">
        <v>16718658.058190349</v>
      </c>
      <c r="BU528" s="47">
        <v>102151400</v>
      </c>
      <c r="BV528" s="47">
        <v>7566350</v>
      </c>
      <c r="BW528" s="49">
        <v>0.1220967837861056</v>
      </c>
    </row>
    <row r="529" spans="1:75" x14ac:dyDescent="0.25">
      <c r="A529" s="43" t="s">
        <v>542</v>
      </c>
      <c r="B529" s="43" t="s">
        <v>96</v>
      </c>
      <c r="C529" s="43" t="s">
        <v>87</v>
      </c>
      <c r="D529" s="43" t="s">
        <v>122</v>
      </c>
      <c r="E529" s="43" t="s">
        <v>540</v>
      </c>
      <c r="F529" s="43" t="s">
        <v>88</v>
      </c>
      <c r="G529" s="44">
        <v>134.73226731588289</v>
      </c>
      <c r="H529" s="44">
        <v>-49.013558521209717</v>
      </c>
      <c r="I529" s="44">
        <v>-49.013558521209717</v>
      </c>
      <c r="J529" s="44" t="s">
        <v>89</v>
      </c>
      <c r="K529" s="44">
        <v>6.9099998474121094</v>
      </c>
      <c r="L529" s="44">
        <v>7.81</v>
      </c>
      <c r="M529" s="44">
        <v>16.219999313354489</v>
      </c>
      <c r="N529" s="44">
        <v>17.75</v>
      </c>
      <c r="O529" s="44">
        <v>8.2700004577636719</v>
      </c>
      <c r="P529" s="44">
        <v>8.2700004577636719</v>
      </c>
      <c r="Q529" s="43">
        <v>17.75</v>
      </c>
      <c r="R529" s="43">
        <v>16.2</v>
      </c>
      <c r="S529" s="43">
        <v>15.78</v>
      </c>
      <c r="T529" s="43">
        <v>14.9</v>
      </c>
      <c r="U529" s="43">
        <v>14.66</v>
      </c>
      <c r="V529" s="43">
        <v>13.25</v>
      </c>
      <c r="W529" s="43">
        <v>12.18</v>
      </c>
      <c r="X529" s="43">
        <v>12.75</v>
      </c>
      <c r="Y529" s="43">
        <v>11.47</v>
      </c>
      <c r="Z529" s="43">
        <v>11.31</v>
      </c>
      <c r="AA529" s="43">
        <v>10.94</v>
      </c>
      <c r="AB529" s="43">
        <v>10.73</v>
      </c>
      <c r="AC529" s="43">
        <v>10.25</v>
      </c>
      <c r="AD529" s="43">
        <v>10.050000000000001</v>
      </c>
      <c r="AE529" s="43">
        <v>9.98</v>
      </c>
      <c r="AF529" s="43">
        <v>10.39</v>
      </c>
      <c r="AG529" s="43">
        <v>9.9700000000000006</v>
      </c>
      <c r="AH529" s="43">
        <v>9.76</v>
      </c>
      <c r="AI529" s="43">
        <v>9.6</v>
      </c>
      <c r="AJ529" s="43">
        <v>9.81</v>
      </c>
      <c r="AK529" s="43">
        <v>9.59</v>
      </c>
      <c r="AL529" s="43">
        <v>9.5</v>
      </c>
      <c r="AM529" s="43">
        <v>9.39</v>
      </c>
      <c r="AN529" s="43">
        <v>9.6</v>
      </c>
      <c r="AO529" s="43">
        <v>9.73</v>
      </c>
      <c r="AP529" s="43">
        <v>8.9</v>
      </c>
      <c r="AQ529" s="43">
        <v>8.75</v>
      </c>
      <c r="AR529" s="43">
        <v>-6.54</v>
      </c>
      <c r="AS529" s="43">
        <v>-8.14</v>
      </c>
      <c r="AT529" s="43">
        <v>-20.16</v>
      </c>
      <c r="AU529" s="43">
        <v>-11.41</v>
      </c>
      <c r="AV529" s="43">
        <v>-21.1</v>
      </c>
      <c r="AW529" s="43">
        <v>-26.63</v>
      </c>
      <c r="AX529" s="43">
        <v>-25.65</v>
      </c>
      <c r="AY529" s="43">
        <v>-30.39</v>
      </c>
      <c r="AZ529" s="43">
        <v>-30.34</v>
      </c>
      <c r="BA529" s="43">
        <v>-34.22</v>
      </c>
      <c r="BB529" s="43">
        <v>-34.22</v>
      </c>
      <c r="BC529" s="43">
        <v>-38.1</v>
      </c>
      <c r="BD529" s="43">
        <v>-39.64</v>
      </c>
      <c r="BE529" s="43">
        <v>-40.11</v>
      </c>
      <c r="BF529" s="43">
        <v>-38.53</v>
      </c>
      <c r="BG529" s="43">
        <v>-38.72</v>
      </c>
      <c r="BH529" s="43">
        <v>-40.75</v>
      </c>
      <c r="BI529" s="43">
        <v>-41.4</v>
      </c>
      <c r="BJ529" s="43">
        <v>-41.49</v>
      </c>
      <c r="BK529" s="43">
        <v>-41.25</v>
      </c>
      <c r="BL529" s="43">
        <v>-43.36</v>
      </c>
      <c r="BM529" s="43">
        <v>-42.14</v>
      </c>
      <c r="BN529" s="43">
        <v>-43.34</v>
      </c>
      <c r="BO529" s="43">
        <v>-40.81</v>
      </c>
      <c r="BP529" s="43">
        <v>-45.31</v>
      </c>
      <c r="BQ529" s="43">
        <v>-47.32</v>
      </c>
      <c r="BR529" s="43">
        <v>-46.67</v>
      </c>
      <c r="BS529" s="43">
        <v>11</v>
      </c>
      <c r="BT529" s="47">
        <v>99123659.803771973</v>
      </c>
      <c r="BU529" s="47">
        <v>13644200</v>
      </c>
      <c r="BV529" s="47">
        <v>2651100</v>
      </c>
      <c r="BW529" s="49">
        <v>6.7381087095922443E-2</v>
      </c>
    </row>
    <row r="530" spans="1:75" x14ac:dyDescent="0.25">
      <c r="A530" s="43" t="s">
        <v>539</v>
      </c>
      <c r="B530" s="43" t="s">
        <v>118</v>
      </c>
      <c r="C530" s="43" t="s">
        <v>87</v>
      </c>
      <c r="D530" s="43" t="s">
        <v>109</v>
      </c>
      <c r="E530" s="43" t="s">
        <v>543</v>
      </c>
      <c r="F530" s="43" t="s">
        <v>88</v>
      </c>
      <c r="G530" s="44">
        <v>47.222224850293003</v>
      </c>
      <c r="H530" s="44">
        <v>-16.981134985529081</v>
      </c>
      <c r="I530" s="44">
        <v>-16.981134985529081</v>
      </c>
      <c r="J530" s="44" t="s">
        <v>89</v>
      </c>
      <c r="K530" s="44">
        <v>2.5199999809265141</v>
      </c>
      <c r="L530" s="44">
        <v>2.69</v>
      </c>
      <c r="M530" s="44">
        <v>3.7100000381469731</v>
      </c>
      <c r="N530" s="44">
        <v>3.7400000095367432</v>
      </c>
      <c r="O530" s="44">
        <v>2.839999914169312</v>
      </c>
      <c r="P530" s="44">
        <v>3.0799999237060551</v>
      </c>
      <c r="Q530" s="43">
        <v>3.74</v>
      </c>
      <c r="R530" s="43">
        <v>3.53</v>
      </c>
      <c r="S530" s="43">
        <v>3.45</v>
      </c>
      <c r="T530" s="43">
        <v>3.18</v>
      </c>
      <c r="U530" s="43">
        <v>3.24</v>
      </c>
      <c r="V530" s="43">
        <v>3.27</v>
      </c>
      <c r="W530" s="43">
        <v>3.15</v>
      </c>
      <c r="X530" s="43">
        <v>3.15</v>
      </c>
      <c r="Y530" s="43">
        <v>3</v>
      </c>
      <c r="Z530" s="43">
        <v>2.99</v>
      </c>
      <c r="AA530" s="43">
        <v>3.03</v>
      </c>
      <c r="AB530" s="43">
        <v>3.02</v>
      </c>
      <c r="AC530" s="43">
        <v>3.12</v>
      </c>
      <c r="AD530" s="43">
        <v>3.1</v>
      </c>
      <c r="AE530" s="43">
        <v>3.06</v>
      </c>
      <c r="AF530" s="43">
        <v>2.98</v>
      </c>
      <c r="AG530" s="43">
        <v>2.97</v>
      </c>
      <c r="AH530" s="43">
        <v>2.99</v>
      </c>
      <c r="AI530" s="43">
        <v>3.04</v>
      </c>
      <c r="AJ530" s="43">
        <v>3.02</v>
      </c>
      <c r="AK530" s="43">
        <v>3.08</v>
      </c>
      <c r="AL530" s="43">
        <v>3.08</v>
      </c>
      <c r="AM530" s="43">
        <v>3.06</v>
      </c>
      <c r="AN530" s="43">
        <v>3.04</v>
      </c>
      <c r="AO530" s="43">
        <v>3.06</v>
      </c>
      <c r="AP530" s="43">
        <v>3.13</v>
      </c>
      <c r="AQ530" s="43">
        <v>3.13</v>
      </c>
      <c r="AR530" s="43">
        <v>-8.6300000000000008</v>
      </c>
      <c r="AS530" s="43">
        <v>-5.39</v>
      </c>
      <c r="AT530" s="43">
        <v>-15.66</v>
      </c>
      <c r="AU530" s="43">
        <v>-15.9</v>
      </c>
      <c r="AV530" s="43">
        <v>-12.94</v>
      </c>
      <c r="AW530" s="43">
        <v>-16.43</v>
      </c>
      <c r="AX530" s="43">
        <v>-15.62</v>
      </c>
      <c r="AY530" s="43">
        <v>-19.739999999999998</v>
      </c>
      <c r="AZ530" s="43">
        <v>-21.02</v>
      </c>
      <c r="BA530" s="43">
        <v>-20.350000000000001</v>
      </c>
      <c r="BB530" s="43">
        <v>-18.87</v>
      </c>
      <c r="BC530" s="43">
        <v>-19.52</v>
      </c>
      <c r="BD530" s="43">
        <v>-17.25</v>
      </c>
      <c r="BE530" s="43">
        <v>-17.79</v>
      </c>
      <c r="BF530" s="43">
        <v>-19.68</v>
      </c>
      <c r="BG530" s="43">
        <v>-22.37</v>
      </c>
      <c r="BH530" s="43">
        <v>-20.49</v>
      </c>
      <c r="BI530" s="43">
        <v>-19.95</v>
      </c>
      <c r="BJ530" s="43">
        <v>-19.41</v>
      </c>
      <c r="BK530" s="43">
        <v>-19.41</v>
      </c>
      <c r="BL530" s="43">
        <v>-16.989999999999998</v>
      </c>
      <c r="BM530" s="43">
        <v>-18.73</v>
      </c>
      <c r="BN530" s="43">
        <v>-18.190000000000001</v>
      </c>
      <c r="BO530" s="43">
        <v>-18.87</v>
      </c>
      <c r="BP530" s="43">
        <v>-17.79</v>
      </c>
      <c r="BQ530" s="43">
        <v>-17.649999999999999</v>
      </c>
      <c r="BR530" s="43">
        <v>-16.98</v>
      </c>
      <c r="BS530" s="43">
        <v>2.92</v>
      </c>
      <c r="BT530" s="47">
        <v>22447948.830814362</v>
      </c>
      <c r="BU530" s="47">
        <v>28737200</v>
      </c>
      <c r="BV530" s="47">
        <v>4341141</v>
      </c>
      <c r="BW530" s="49">
        <v>4.9779309172404217E-2</v>
      </c>
    </row>
    <row r="531" spans="1:75" x14ac:dyDescent="0.25">
      <c r="A531" s="43" t="s">
        <v>544</v>
      </c>
      <c r="B531" s="43" t="s">
        <v>96</v>
      </c>
      <c r="C531" s="43" t="s">
        <v>87</v>
      </c>
      <c r="D531" s="43" t="s">
        <v>109</v>
      </c>
      <c r="E531" s="43" t="s">
        <v>543</v>
      </c>
      <c r="F531" s="43" t="s">
        <v>88</v>
      </c>
      <c r="G531" s="44">
        <v>62.794349636772843</v>
      </c>
      <c r="H531" s="44">
        <v>-21.50433526370383</v>
      </c>
      <c r="I531" s="44">
        <v>-21.50433526370383</v>
      </c>
      <c r="J531" s="44" t="s">
        <v>89</v>
      </c>
      <c r="K531" s="44">
        <v>6.369999885559082</v>
      </c>
      <c r="L531" s="44">
        <v>6.79</v>
      </c>
      <c r="M531" s="44">
        <v>10.36999988555908</v>
      </c>
      <c r="N531" s="44">
        <v>10.75</v>
      </c>
      <c r="O531" s="44">
        <v>7.5799999237060547</v>
      </c>
      <c r="P531" s="44">
        <v>8.1400003433227539</v>
      </c>
      <c r="Q531" s="43">
        <v>10.48</v>
      </c>
      <c r="R531" s="43">
        <v>10</v>
      </c>
      <c r="S531" s="43">
        <v>10.7</v>
      </c>
      <c r="T531" s="43">
        <v>10.09</v>
      </c>
      <c r="U531" s="43">
        <v>8.3800000000000008</v>
      </c>
      <c r="V531" s="43">
        <v>8.34</v>
      </c>
      <c r="W531" s="43">
        <v>8.32</v>
      </c>
      <c r="X531" s="43">
        <v>8.3000000000000007</v>
      </c>
      <c r="Y531" s="43">
        <v>8.2799999999999994</v>
      </c>
      <c r="Z531" s="43">
        <v>8.1</v>
      </c>
      <c r="AA531" s="43">
        <v>7.85</v>
      </c>
      <c r="AB531" s="43">
        <v>8.09</v>
      </c>
      <c r="AC531" s="43">
        <v>8.1999999999999993</v>
      </c>
      <c r="AD531" s="43">
        <v>7.98</v>
      </c>
      <c r="AE531" s="43">
        <v>8.15</v>
      </c>
      <c r="AF531" s="43">
        <v>8.07</v>
      </c>
      <c r="AG531" s="43">
        <v>8.0299999999999994</v>
      </c>
      <c r="AH531" s="43">
        <v>7.99</v>
      </c>
      <c r="AI531" s="43">
        <v>8</v>
      </c>
      <c r="AJ531" s="43">
        <v>7.98</v>
      </c>
      <c r="AK531" s="43">
        <v>7.89</v>
      </c>
      <c r="AL531" s="43">
        <v>7.78</v>
      </c>
      <c r="AM531" s="43">
        <v>7.88</v>
      </c>
      <c r="AN531" s="43">
        <v>7.83</v>
      </c>
      <c r="AO531" s="43">
        <v>8.4700000000000006</v>
      </c>
      <c r="AP531" s="43">
        <v>8.18</v>
      </c>
      <c r="AQ531" s="43">
        <v>8.58</v>
      </c>
      <c r="AR531" s="43">
        <v>-8.74</v>
      </c>
      <c r="AS531" s="43">
        <v>-4.53</v>
      </c>
      <c r="AT531" s="43">
        <v>-4.92</v>
      </c>
      <c r="AU531" s="43">
        <v>-19.190000000000001</v>
      </c>
      <c r="AV531" s="43">
        <v>-20.93</v>
      </c>
      <c r="AW531" s="43">
        <v>-20.56</v>
      </c>
      <c r="AX531" s="43">
        <v>-21.82</v>
      </c>
      <c r="AY531" s="43">
        <v>-21.41</v>
      </c>
      <c r="AZ531" s="43">
        <v>-22.98</v>
      </c>
      <c r="BA531" s="43">
        <v>-24.49</v>
      </c>
      <c r="BB531" s="43">
        <v>-24.3</v>
      </c>
      <c r="BC531" s="43">
        <v>-23.24</v>
      </c>
      <c r="BD531" s="43">
        <v>-23.14</v>
      </c>
      <c r="BE531" s="43">
        <v>-24.3</v>
      </c>
      <c r="BF531" s="43">
        <v>-22.28</v>
      </c>
      <c r="BG531" s="43">
        <v>-22.95</v>
      </c>
      <c r="BH531" s="43">
        <v>-24.69</v>
      </c>
      <c r="BI531" s="43">
        <v>-24.04</v>
      </c>
      <c r="BJ531" s="43">
        <v>-23.05</v>
      </c>
      <c r="BK531" s="43">
        <v>-24.78</v>
      </c>
      <c r="BL531" s="43">
        <v>-24.78</v>
      </c>
      <c r="BM531" s="43">
        <v>-25.65</v>
      </c>
      <c r="BN531" s="43">
        <v>-24.69</v>
      </c>
      <c r="BO531" s="43">
        <v>-24.88</v>
      </c>
      <c r="BP531" s="43">
        <v>-21.7</v>
      </c>
      <c r="BQ531" s="43">
        <v>-21.62</v>
      </c>
      <c r="BR531" s="43">
        <v>-21.1</v>
      </c>
      <c r="BS531" s="43">
        <v>7.9</v>
      </c>
      <c r="BT531" s="47">
        <v>67852257.351198196</v>
      </c>
      <c r="BU531" s="47">
        <v>18441800</v>
      </c>
      <c r="BV531" s="47">
        <v>970252</v>
      </c>
      <c r="BW531" s="49">
        <v>0.72138372299155273</v>
      </c>
    </row>
    <row r="532" spans="1:75" x14ac:dyDescent="0.25">
      <c r="A532" s="43" t="s">
        <v>545</v>
      </c>
      <c r="B532" s="43" t="s">
        <v>134</v>
      </c>
      <c r="C532" s="43" t="s">
        <v>124</v>
      </c>
      <c r="D532" s="43" t="s">
        <v>122</v>
      </c>
      <c r="E532" s="43" t="s">
        <v>546</v>
      </c>
      <c r="F532" s="43" t="s">
        <v>88</v>
      </c>
      <c r="G532" s="44">
        <v>27.499995715916221</v>
      </c>
      <c r="H532" s="44">
        <v>-16.666662770938171</v>
      </c>
      <c r="I532" s="44">
        <v>-16.666662770938171</v>
      </c>
      <c r="J532" s="44" t="s">
        <v>89</v>
      </c>
      <c r="K532" s="44">
        <v>0.80000001192092896</v>
      </c>
      <c r="L532" s="44">
        <v>0.97</v>
      </c>
      <c r="M532" s="44">
        <v>1.0199999809265139</v>
      </c>
      <c r="N532" s="44">
        <v>1.029999971389771</v>
      </c>
      <c r="O532" s="44">
        <v>0.8399999737739563</v>
      </c>
      <c r="P532" s="44">
        <v>0.85000002384185791</v>
      </c>
      <c r="Q532" s="43">
        <v>1.03</v>
      </c>
      <c r="R532" s="43">
        <v>0.96</v>
      </c>
      <c r="S532" s="43">
        <v>0.97</v>
      </c>
      <c r="T532" s="43">
        <v>0.96</v>
      </c>
      <c r="U532" s="43">
        <v>0.91</v>
      </c>
      <c r="V532" s="43">
        <v>0.92</v>
      </c>
      <c r="W532" s="43">
        <v>0.94</v>
      </c>
      <c r="X532" s="43">
        <v>0.91</v>
      </c>
      <c r="Y532" s="43">
        <v>0.87</v>
      </c>
      <c r="Z532" s="43">
        <v>0.88</v>
      </c>
      <c r="AA532" s="43">
        <v>0.88</v>
      </c>
      <c r="AB532" s="43">
        <v>0.88</v>
      </c>
      <c r="AC532" s="43">
        <v>0.88</v>
      </c>
      <c r="AD532" s="43">
        <v>0.89</v>
      </c>
      <c r="AE532" s="43">
        <v>0.9</v>
      </c>
      <c r="AF532" s="43">
        <v>0.89</v>
      </c>
      <c r="AG532" s="43">
        <v>0.9</v>
      </c>
      <c r="AH532" s="43">
        <v>0.92</v>
      </c>
      <c r="AI532" s="43">
        <v>0.92</v>
      </c>
      <c r="AJ532" s="43">
        <v>0.91</v>
      </c>
      <c r="AK532" s="43">
        <v>0.91</v>
      </c>
      <c r="AL532" s="43">
        <v>0.92</v>
      </c>
      <c r="AM532" s="43">
        <v>0.9</v>
      </c>
      <c r="AN532" s="43">
        <v>0.9</v>
      </c>
      <c r="AO532" s="43">
        <v>0.91</v>
      </c>
      <c r="AP532" s="43">
        <v>0.9</v>
      </c>
      <c r="AQ532" s="43">
        <v>0.89</v>
      </c>
      <c r="AR532" s="43">
        <v>-6.86</v>
      </c>
      <c r="AS532" s="43">
        <v>-8.6</v>
      </c>
      <c r="AT532" s="43">
        <v>-6.88</v>
      </c>
      <c r="AU532" s="43">
        <v>-12.85</v>
      </c>
      <c r="AV532" s="43">
        <v>-14.12</v>
      </c>
      <c r="AW532" s="43">
        <v>-11.88</v>
      </c>
      <c r="AX532" s="43">
        <v>-10.31</v>
      </c>
      <c r="AY532" s="43">
        <v>-16.93</v>
      </c>
      <c r="AZ532" s="43">
        <v>-14.94</v>
      </c>
      <c r="BA532" s="43">
        <v>-14.96</v>
      </c>
      <c r="BB532" s="43">
        <v>-13.81</v>
      </c>
      <c r="BC532" s="43">
        <v>-14.21</v>
      </c>
      <c r="BD532" s="43">
        <v>-14.91</v>
      </c>
      <c r="BE532" s="43">
        <v>-12.75</v>
      </c>
      <c r="BF532" s="43">
        <v>-13.92</v>
      </c>
      <c r="BG532" s="43">
        <v>-13.43</v>
      </c>
      <c r="BH532" s="43">
        <v>-12.04</v>
      </c>
      <c r="BI532" s="43">
        <v>-10.49</v>
      </c>
      <c r="BJ532" s="43">
        <v>-10.95</v>
      </c>
      <c r="BK532" s="43">
        <v>-12.06</v>
      </c>
      <c r="BL532" s="43">
        <v>-10.78</v>
      </c>
      <c r="BM532" s="43">
        <v>-12.22</v>
      </c>
      <c r="BN532" s="43">
        <v>-12.22</v>
      </c>
      <c r="BO532" s="43">
        <v>-12.94</v>
      </c>
      <c r="BP532" s="43">
        <v>-13.16</v>
      </c>
      <c r="BQ532" s="43">
        <v>-13.29</v>
      </c>
      <c r="BR532" s="43">
        <v>-17.64</v>
      </c>
      <c r="BS532" s="43">
        <v>0.84</v>
      </c>
      <c r="BT532" s="47">
        <v>29085095.456123348</v>
      </c>
      <c r="BU532" s="47">
        <v>32324200</v>
      </c>
      <c r="BV532" s="47">
        <v>23097571</v>
      </c>
      <c r="BW532" s="49">
        <v>0.10118133201105869</v>
      </c>
    </row>
    <row r="533" spans="1:75" x14ac:dyDescent="0.25">
      <c r="A533" s="43" t="s">
        <v>547</v>
      </c>
      <c r="B533" s="43" t="s">
        <v>76</v>
      </c>
      <c r="C533" s="43" t="s">
        <v>87</v>
      </c>
      <c r="D533" s="43" t="s">
        <v>122</v>
      </c>
      <c r="E533" s="43" t="s">
        <v>546</v>
      </c>
      <c r="F533" s="43" t="s">
        <v>88</v>
      </c>
      <c r="G533" s="44">
        <v>135.82088525411919</v>
      </c>
      <c r="H533" s="44">
        <v>-31.01265529902922</v>
      </c>
      <c r="I533" s="44">
        <v>-31.01265529902922</v>
      </c>
      <c r="J533" s="44" t="s">
        <v>89</v>
      </c>
      <c r="K533" s="44">
        <v>2.0099999904632568</v>
      </c>
      <c r="L533" s="44">
        <v>2.11</v>
      </c>
      <c r="M533" s="44">
        <v>4.7399997711181641</v>
      </c>
      <c r="N533" s="44">
        <v>5.1100001335144043</v>
      </c>
      <c r="O533" s="44">
        <v>3.059999942779541</v>
      </c>
      <c r="P533" s="44">
        <v>3.2699999809265141</v>
      </c>
      <c r="Q533" s="43">
        <v>5.1100000000000003</v>
      </c>
      <c r="R533" s="43">
        <v>4.66</v>
      </c>
      <c r="S533" s="43">
        <v>4.8499999999999996</v>
      </c>
      <c r="T533" s="43">
        <v>5.08</v>
      </c>
      <c r="U533" s="43">
        <v>4.7</v>
      </c>
      <c r="V533" s="43">
        <v>3.99</v>
      </c>
      <c r="W533" s="43">
        <v>3.68</v>
      </c>
      <c r="X533" s="43">
        <v>3.82</v>
      </c>
      <c r="Y533" s="43">
        <v>3.47</v>
      </c>
      <c r="Z533" s="43">
        <v>3.59</v>
      </c>
      <c r="AA533" s="43">
        <v>3.35</v>
      </c>
      <c r="AB533" s="43">
        <v>3.47</v>
      </c>
      <c r="AC533" s="43">
        <v>3.44</v>
      </c>
      <c r="AD533" s="43">
        <v>3.4</v>
      </c>
      <c r="AE533" s="43">
        <v>3.54</v>
      </c>
      <c r="AF533" s="43">
        <v>3.38</v>
      </c>
      <c r="AG533" s="43">
        <v>3.36</v>
      </c>
      <c r="AH533" s="43">
        <v>3.35</v>
      </c>
      <c r="AI533" s="43">
        <v>3.3</v>
      </c>
      <c r="AJ533" s="43">
        <v>3.35</v>
      </c>
      <c r="AK533" s="43">
        <v>3.25</v>
      </c>
      <c r="AL533" s="43">
        <v>3.18</v>
      </c>
      <c r="AM533" s="43">
        <v>3.3</v>
      </c>
      <c r="AN533" s="43">
        <v>3.32</v>
      </c>
      <c r="AO533" s="43">
        <v>3.43</v>
      </c>
      <c r="AP533" s="43">
        <v>3.41</v>
      </c>
      <c r="AQ533" s="43">
        <v>3.41</v>
      </c>
      <c r="AR533" s="43">
        <v>-4.01</v>
      </c>
      <c r="AS533" s="43">
        <v>-7.17</v>
      </c>
      <c r="AT533" s="43">
        <v>-5.46</v>
      </c>
      <c r="AU533" s="43">
        <v>-6.96</v>
      </c>
      <c r="AV533" s="43">
        <v>-16.46</v>
      </c>
      <c r="AW533" s="43">
        <v>-22.57</v>
      </c>
      <c r="AX533" s="43">
        <v>-23.31</v>
      </c>
      <c r="AY533" s="43">
        <v>-28.48</v>
      </c>
      <c r="AZ533" s="43">
        <v>-27.43</v>
      </c>
      <c r="BA533" s="43">
        <v>-30.17</v>
      </c>
      <c r="BB533" s="43">
        <v>-29.54</v>
      </c>
      <c r="BC533" s="43">
        <v>-27.64</v>
      </c>
      <c r="BD533" s="43">
        <v>-29.95</v>
      </c>
      <c r="BE533" s="43">
        <v>-29.75</v>
      </c>
      <c r="BF533" s="43">
        <v>-28.9</v>
      </c>
      <c r="BG533" s="43">
        <v>-32.700000000000003</v>
      </c>
      <c r="BH533" s="43">
        <v>-31.65</v>
      </c>
      <c r="BI533" s="43">
        <v>-30.59</v>
      </c>
      <c r="BJ533" s="43">
        <v>-30.7</v>
      </c>
      <c r="BK533" s="43">
        <v>-31.65</v>
      </c>
      <c r="BL533" s="43">
        <v>-33.33</v>
      </c>
      <c r="BM533" s="43">
        <v>-35.020000000000003</v>
      </c>
      <c r="BN533" s="43">
        <v>-32.49</v>
      </c>
      <c r="BO533" s="43">
        <v>-30.7</v>
      </c>
      <c r="BP533" s="43">
        <v>-29.54</v>
      </c>
      <c r="BQ533" s="43">
        <v>-28.27</v>
      </c>
      <c r="BR533" s="43">
        <v>-31.01</v>
      </c>
      <c r="BS533" s="43">
        <v>3.34</v>
      </c>
      <c r="BT533" s="47">
        <v>10963098.07062149</v>
      </c>
      <c r="BU533" s="47">
        <v>72666700</v>
      </c>
      <c r="BV533" s="47">
        <v>1836108</v>
      </c>
      <c r="BW533" s="49">
        <v>0.1722453145457675</v>
      </c>
    </row>
    <row r="534" spans="1:75" x14ac:dyDescent="0.25">
      <c r="A534" s="43" t="s">
        <v>550</v>
      </c>
      <c r="B534" s="43" t="s">
        <v>111</v>
      </c>
      <c r="C534" s="43" t="s">
        <v>87</v>
      </c>
      <c r="D534" s="43" t="s">
        <v>98</v>
      </c>
      <c r="E534" s="43" t="s">
        <v>549</v>
      </c>
      <c r="F534" s="43" t="s">
        <v>88</v>
      </c>
      <c r="G534" s="44">
        <v>52.419352512826059</v>
      </c>
      <c r="H534" s="44">
        <v>-10.05290684916663</v>
      </c>
      <c r="I534" s="44">
        <v>-10.05290684916663</v>
      </c>
      <c r="J534" s="44" t="s">
        <v>89</v>
      </c>
      <c r="K534" s="44">
        <v>1.2400000095367429</v>
      </c>
      <c r="L534" s="44">
        <v>1.26</v>
      </c>
      <c r="M534" s="44">
        <v>1.889999985694885</v>
      </c>
      <c r="N534" s="44">
        <v>2.0499999523162842</v>
      </c>
      <c r="O534" s="44">
        <v>1.629999995231628</v>
      </c>
      <c r="P534" s="44">
        <v>1.700000047683716</v>
      </c>
      <c r="Q534" s="43">
        <v>2.0299999999999998</v>
      </c>
      <c r="R534" s="43">
        <v>2</v>
      </c>
      <c r="S534" s="43">
        <v>1.97</v>
      </c>
      <c r="T534" s="43">
        <v>1.84</v>
      </c>
      <c r="U534" s="43">
        <v>1.85</v>
      </c>
      <c r="V534" s="43">
        <v>1.89</v>
      </c>
      <c r="W534" s="43">
        <v>1.98</v>
      </c>
      <c r="X534" s="43">
        <v>2.02</v>
      </c>
      <c r="Y534" s="43">
        <v>1.91</v>
      </c>
      <c r="Z534" s="43">
        <v>1.86</v>
      </c>
      <c r="AA534" s="43">
        <v>1.83</v>
      </c>
      <c r="AB534" s="43">
        <v>1.79</v>
      </c>
      <c r="AC534" s="43">
        <v>1.73</v>
      </c>
      <c r="AD534" s="43">
        <v>1.77</v>
      </c>
      <c r="AE534" s="43">
        <v>1.75</v>
      </c>
      <c r="AF534" s="43">
        <v>1.74</v>
      </c>
      <c r="AG534" s="43">
        <v>1.69</v>
      </c>
      <c r="AH534" s="43">
        <v>1.71</v>
      </c>
      <c r="AI534" s="43">
        <v>1.72</v>
      </c>
      <c r="AJ534" s="43">
        <v>1.73</v>
      </c>
      <c r="AK534" s="43">
        <v>1.7</v>
      </c>
      <c r="AL534" s="43">
        <v>1.71</v>
      </c>
      <c r="AM534" s="43">
        <v>1.72</v>
      </c>
      <c r="AN534" s="43">
        <v>1.76</v>
      </c>
      <c r="AO534" s="43">
        <v>1.75</v>
      </c>
      <c r="AP534" s="43">
        <v>1.76</v>
      </c>
      <c r="AQ534" s="43">
        <v>1.76</v>
      </c>
      <c r="AR534" s="43">
        <v>2.65</v>
      </c>
      <c r="AS534" s="43">
        <v>3.17</v>
      </c>
      <c r="AT534" s="43">
        <v>-4.76</v>
      </c>
      <c r="AU534" s="43">
        <v>-6.35</v>
      </c>
      <c r="AV534" s="43">
        <v>-3.76</v>
      </c>
      <c r="AW534" s="43">
        <v>-1.77</v>
      </c>
      <c r="AX534" s="43">
        <v>3.97</v>
      </c>
      <c r="AY534" s="43">
        <v>0.01</v>
      </c>
      <c r="AZ534" s="43">
        <v>-2.76</v>
      </c>
      <c r="BA534" s="43">
        <v>-4.2300000000000004</v>
      </c>
      <c r="BB534" s="43">
        <v>-6.61</v>
      </c>
      <c r="BC534" s="43">
        <v>-9.5299999999999994</v>
      </c>
      <c r="BD534" s="43">
        <v>-8.99</v>
      </c>
      <c r="BE534" s="43">
        <v>-7.59</v>
      </c>
      <c r="BF534" s="43">
        <v>-7.99</v>
      </c>
      <c r="BG534" s="43">
        <v>-13.23</v>
      </c>
      <c r="BH534" s="43">
        <v>-11.11</v>
      </c>
      <c r="BI534" s="43">
        <v>-12.69</v>
      </c>
      <c r="BJ534" s="43">
        <v>-10.58</v>
      </c>
      <c r="BK534" s="43">
        <v>-10.58</v>
      </c>
      <c r="BL534" s="43">
        <v>-11.38</v>
      </c>
      <c r="BM534" s="43">
        <v>-10.58</v>
      </c>
      <c r="BN534" s="43">
        <v>-10.58</v>
      </c>
      <c r="BO534" s="43">
        <v>-7.95</v>
      </c>
      <c r="BP534" s="43">
        <v>-8.99</v>
      </c>
      <c r="BQ534" s="43">
        <v>-7.41</v>
      </c>
      <c r="BR534" s="43">
        <v>-10.58</v>
      </c>
      <c r="BS534" s="43">
        <v>1.8</v>
      </c>
      <c r="BT534" s="47">
        <v>23865407.819366459</v>
      </c>
      <c r="BU534" s="47">
        <v>128588200</v>
      </c>
      <c r="BV534" s="47">
        <v>8111552</v>
      </c>
      <c r="BW534" s="49">
        <v>0.1787405172277759</v>
      </c>
    </row>
    <row r="535" spans="1:75" x14ac:dyDescent="0.25">
      <c r="A535" s="43" t="s">
        <v>551</v>
      </c>
      <c r="B535" s="43" t="s">
        <v>111</v>
      </c>
      <c r="C535" s="43" t="s">
        <v>87</v>
      </c>
      <c r="D535" s="43" t="s">
        <v>98</v>
      </c>
      <c r="E535" s="43" t="s">
        <v>549</v>
      </c>
      <c r="F535" s="43" t="s">
        <v>88</v>
      </c>
      <c r="G535" s="44">
        <v>59.162304449171621</v>
      </c>
      <c r="H535" s="44">
        <v>0</v>
      </c>
      <c r="I535" s="44">
        <v>0</v>
      </c>
      <c r="J535" s="44" t="s">
        <v>81</v>
      </c>
      <c r="K535" s="44">
        <v>1.9099999666213989</v>
      </c>
      <c r="L535" s="44">
        <v>1.93</v>
      </c>
      <c r="M535" s="44">
        <v>3.0399999618530269</v>
      </c>
      <c r="N535" s="44">
        <v>3.0699999332427979</v>
      </c>
      <c r="O535" s="44">
        <v>2.9800000190734859</v>
      </c>
      <c r="P535" s="44">
        <v>3.0399999618530269</v>
      </c>
      <c r="Q535" s="43">
        <v>3.04</v>
      </c>
      <c r="R535" s="43">
        <v>3.04</v>
      </c>
      <c r="S535" s="43">
        <v>3.02</v>
      </c>
      <c r="T535" s="43">
        <v>3.03</v>
      </c>
      <c r="U535" s="43">
        <v>3.02</v>
      </c>
      <c r="V535" s="43">
        <v>3.02</v>
      </c>
      <c r="W535" s="43">
        <v>3.01</v>
      </c>
      <c r="X535" s="43">
        <v>3.02</v>
      </c>
      <c r="Y535" s="43">
        <v>3.01</v>
      </c>
      <c r="Z535" s="43">
        <v>3.02</v>
      </c>
      <c r="AA535" s="43">
        <v>3.02</v>
      </c>
      <c r="AB535" s="43">
        <v>3.02</v>
      </c>
      <c r="AC535" s="43">
        <v>3.03</v>
      </c>
      <c r="AD535" s="43">
        <v>3.02</v>
      </c>
      <c r="AE535" s="43">
        <v>3.02</v>
      </c>
      <c r="AF535" s="43">
        <v>3.02</v>
      </c>
      <c r="AG535" s="43">
        <v>3.02</v>
      </c>
      <c r="AH535" s="43">
        <v>3.02</v>
      </c>
      <c r="AI535" s="43">
        <v>3.02</v>
      </c>
      <c r="AJ535" s="43">
        <v>3.02</v>
      </c>
      <c r="AK535" s="43">
        <v>3.02</v>
      </c>
      <c r="AL535" s="43">
        <v>3.03</v>
      </c>
      <c r="AM535" s="43">
        <v>3.03</v>
      </c>
      <c r="AN535" s="43">
        <v>3.05</v>
      </c>
      <c r="AO535" s="43">
        <v>3.05</v>
      </c>
      <c r="AP535" s="43">
        <v>3.07</v>
      </c>
      <c r="AQ535" s="43">
        <v>3.04</v>
      </c>
      <c r="AR535" s="43">
        <v>-1.32</v>
      </c>
      <c r="AS535" s="43">
        <v>-0.99</v>
      </c>
      <c r="AT535" s="43">
        <v>-1.81</v>
      </c>
      <c r="AU535" s="43">
        <v>-1.28</v>
      </c>
      <c r="AV535" s="43">
        <v>-1.1499999999999999</v>
      </c>
      <c r="AW535" s="43">
        <v>-0.99</v>
      </c>
      <c r="AX535" s="43">
        <v>-1.1499999999999999</v>
      </c>
      <c r="AY535" s="43">
        <v>-1.1000000000000001</v>
      </c>
      <c r="AZ535" s="43">
        <v>-1.1499999999999999</v>
      </c>
      <c r="BA535" s="43">
        <v>-0.99</v>
      </c>
      <c r="BB535" s="43">
        <v>-0.99</v>
      </c>
      <c r="BC535" s="43">
        <v>-0.99</v>
      </c>
      <c r="BD535" s="43">
        <v>-0.69</v>
      </c>
      <c r="BE535" s="43">
        <v>-0.99</v>
      </c>
      <c r="BF535" s="43">
        <v>-0.82</v>
      </c>
      <c r="BG535" s="43">
        <v>-0.99</v>
      </c>
      <c r="BH535" s="43">
        <v>-0.82</v>
      </c>
      <c r="BI535" s="43">
        <v>-0.66</v>
      </c>
      <c r="BJ535" s="43">
        <v>-0.82</v>
      </c>
      <c r="BK535" s="43">
        <v>-0.82</v>
      </c>
      <c r="BL535" s="43">
        <v>-0.66</v>
      </c>
      <c r="BM535" s="43">
        <v>-0.82</v>
      </c>
      <c r="BN535" s="43">
        <v>-0.33</v>
      </c>
      <c r="BO535" s="43">
        <v>0.16</v>
      </c>
      <c r="BP535" s="43">
        <v>0.33</v>
      </c>
      <c r="BQ535" s="43">
        <v>-0.49</v>
      </c>
      <c r="BR535" s="43">
        <v>-0.16</v>
      </c>
      <c r="BS535" s="43">
        <v>3</v>
      </c>
      <c r="BT535" s="47">
        <v>163620397.94683459</v>
      </c>
      <c r="BU535" s="47">
        <v>11383100</v>
      </c>
      <c r="BV535" s="47">
        <v>44173808</v>
      </c>
      <c r="BW535" s="49">
        <v>3.3190233452366158E-2</v>
      </c>
    </row>
    <row r="536" spans="1:75" x14ac:dyDescent="0.25">
      <c r="A536" s="43" t="s">
        <v>552</v>
      </c>
      <c r="B536" s="43" t="s">
        <v>106</v>
      </c>
      <c r="C536" s="43" t="s">
        <v>87</v>
      </c>
      <c r="D536" s="43" t="s">
        <v>98</v>
      </c>
      <c r="E536" s="43" t="s">
        <v>553</v>
      </c>
      <c r="F536" s="43" t="s">
        <v>88</v>
      </c>
      <c r="G536" s="44">
        <v>22.529641884924111</v>
      </c>
      <c r="H536" s="44">
        <v>-4.5161248642744507</v>
      </c>
      <c r="I536" s="44">
        <v>-4.5161248642744507</v>
      </c>
      <c r="J536" s="44" t="s">
        <v>81</v>
      </c>
      <c r="K536" s="44">
        <v>2.529999971389771</v>
      </c>
      <c r="L536" s="44">
        <v>2.56</v>
      </c>
      <c r="M536" s="44">
        <v>3.0999999046325679</v>
      </c>
      <c r="N536" s="44">
        <v>3.339999914169312</v>
      </c>
      <c r="O536" s="44">
        <v>2.8299999237060551</v>
      </c>
      <c r="P536" s="44">
        <v>2.9600000381469731</v>
      </c>
      <c r="Q536" s="43">
        <v>3.17</v>
      </c>
      <c r="R536" s="43">
        <v>3.23</v>
      </c>
      <c r="S536" s="43">
        <v>3.28</v>
      </c>
      <c r="T536" s="43">
        <v>3.15</v>
      </c>
      <c r="U536" s="43">
        <v>3.2</v>
      </c>
      <c r="V536" s="43">
        <v>3.3</v>
      </c>
      <c r="W536" s="43">
        <v>3.34</v>
      </c>
      <c r="X536" s="43">
        <v>3.28</v>
      </c>
      <c r="Y536" s="43">
        <v>3.17</v>
      </c>
      <c r="Z536" s="43">
        <v>3.25</v>
      </c>
      <c r="AA536" s="43">
        <v>3.26</v>
      </c>
      <c r="AB536" s="43">
        <v>3.18</v>
      </c>
      <c r="AC536" s="43">
        <v>3.15</v>
      </c>
      <c r="AD536" s="43">
        <v>3.12</v>
      </c>
      <c r="AE536" s="43">
        <v>3.12</v>
      </c>
      <c r="AF536" s="43">
        <v>3.05</v>
      </c>
      <c r="AG536" s="43">
        <v>2.96</v>
      </c>
      <c r="AH536" s="43">
        <v>2.94</v>
      </c>
      <c r="AI536" s="43">
        <v>2.95</v>
      </c>
      <c r="AJ536" s="43">
        <v>2.92</v>
      </c>
      <c r="AK536" s="43">
        <v>2.89</v>
      </c>
      <c r="AL536" s="43">
        <v>2.92</v>
      </c>
      <c r="AM536" s="43">
        <v>2.92</v>
      </c>
      <c r="AN536" s="43">
        <v>2.97</v>
      </c>
      <c r="AO536" s="43">
        <v>2.96</v>
      </c>
      <c r="AP536" s="43">
        <v>3.02</v>
      </c>
      <c r="AQ536" s="43">
        <v>3</v>
      </c>
      <c r="AR536" s="43">
        <v>-1.29</v>
      </c>
      <c r="AS536" s="43">
        <v>1.29</v>
      </c>
      <c r="AT536" s="43">
        <v>0.18</v>
      </c>
      <c r="AU536" s="43">
        <v>1.61</v>
      </c>
      <c r="AV536" s="43">
        <v>1.29</v>
      </c>
      <c r="AW536" s="43">
        <v>5.16</v>
      </c>
      <c r="AX536" s="43">
        <v>4.9400000000000004</v>
      </c>
      <c r="AY536" s="43">
        <v>0.97</v>
      </c>
      <c r="AZ536" s="43">
        <v>0.97</v>
      </c>
      <c r="BA536" s="43">
        <v>3.2</v>
      </c>
      <c r="BB536" s="43">
        <v>1.6</v>
      </c>
      <c r="BC536" s="43">
        <v>1.27</v>
      </c>
      <c r="BD536" s="43">
        <v>-0.65</v>
      </c>
      <c r="BE536" s="43">
        <v>0.32</v>
      </c>
      <c r="BF536" s="43">
        <v>-1.94</v>
      </c>
      <c r="BG536" s="43">
        <v>-4.84</v>
      </c>
      <c r="BH536" s="43">
        <v>-7.42</v>
      </c>
      <c r="BI536" s="43">
        <v>-6.45</v>
      </c>
      <c r="BJ536" s="43">
        <v>-6.79</v>
      </c>
      <c r="BK536" s="43">
        <v>-7.1</v>
      </c>
      <c r="BL536" s="43">
        <v>-8.06</v>
      </c>
      <c r="BM536" s="43">
        <v>-6.45</v>
      </c>
      <c r="BN536" s="43">
        <v>-6.45</v>
      </c>
      <c r="BO536" s="43">
        <v>-5</v>
      </c>
      <c r="BP536" s="43">
        <v>-4.84</v>
      </c>
      <c r="BQ536" s="43">
        <v>-4.1900000000000004</v>
      </c>
      <c r="BR536" s="43">
        <v>-4.84</v>
      </c>
      <c r="BS536" s="43">
        <v>3.08</v>
      </c>
      <c r="BT536" s="47">
        <v>14564419.551944731</v>
      </c>
      <c r="BU536" s="47">
        <v>47827700</v>
      </c>
      <c r="BV536" s="47">
        <v>4381119</v>
      </c>
      <c r="BW536" s="49">
        <v>0.32255526499051962</v>
      </c>
    </row>
    <row r="537" spans="1:75" x14ac:dyDescent="0.25">
      <c r="A537" s="43" t="s">
        <v>557</v>
      </c>
      <c r="B537" s="43" t="s">
        <v>96</v>
      </c>
      <c r="C537" s="43" t="s">
        <v>87</v>
      </c>
      <c r="D537" s="43" t="s">
        <v>122</v>
      </c>
      <c r="E537" s="43" t="s">
        <v>556</v>
      </c>
      <c r="F537" s="43" t="s">
        <v>88</v>
      </c>
      <c r="G537" s="44">
        <v>15.777778625488279</v>
      </c>
      <c r="H537" s="44">
        <v>-10.364682493267081</v>
      </c>
      <c r="I537" s="44">
        <v>-10.364682493267081</v>
      </c>
      <c r="J537" s="44" t="s">
        <v>89</v>
      </c>
      <c r="K537" s="44">
        <v>4.5</v>
      </c>
      <c r="L537" s="44">
        <v>4.5199999999999996</v>
      </c>
      <c r="M537" s="44">
        <v>5.2100000381469727</v>
      </c>
      <c r="N537" s="44">
        <v>5.3000001907348633</v>
      </c>
      <c r="O537" s="44">
        <v>4.4499998092651367</v>
      </c>
      <c r="P537" s="44">
        <v>4.6700000762939453</v>
      </c>
      <c r="Q537" s="43">
        <v>5.3</v>
      </c>
      <c r="R537" s="43">
        <v>5.03</v>
      </c>
      <c r="S537" s="43">
        <v>4.9000000000000004</v>
      </c>
      <c r="T537" s="43">
        <v>4.79</v>
      </c>
      <c r="U537" s="43">
        <v>4.8</v>
      </c>
      <c r="V537" s="43">
        <v>4.87</v>
      </c>
      <c r="W537" s="43">
        <v>4.9000000000000004</v>
      </c>
      <c r="X537" s="43">
        <v>4.75</v>
      </c>
      <c r="Y537" s="43">
        <v>4.72</v>
      </c>
      <c r="Z537" s="43">
        <v>4.7</v>
      </c>
      <c r="AA537" s="43">
        <v>4.72</v>
      </c>
      <c r="AB537" s="43">
        <v>4.71</v>
      </c>
      <c r="AC537" s="43">
        <v>4.6500000000000004</v>
      </c>
      <c r="AD537" s="43">
        <v>4.67</v>
      </c>
      <c r="AE537" s="43">
        <v>4.63</v>
      </c>
      <c r="AF537" s="43">
        <v>4.5599999999999996</v>
      </c>
      <c r="AG537" s="43">
        <v>4.5599999999999996</v>
      </c>
      <c r="AH537" s="43">
        <v>4.6100000000000003</v>
      </c>
      <c r="AI537" s="43">
        <v>4.6100000000000003</v>
      </c>
      <c r="AJ537" s="43">
        <v>4.54</v>
      </c>
      <c r="AK537" s="43">
        <v>4.59</v>
      </c>
      <c r="AL537" s="43">
        <v>4.58</v>
      </c>
      <c r="AM537" s="43">
        <v>4.6100000000000003</v>
      </c>
      <c r="AN537" s="43">
        <v>4.62</v>
      </c>
      <c r="AO537" s="43">
        <v>4.63</v>
      </c>
      <c r="AP537" s="43">
        <v>4.62</v>
      </c>
      <c r="AQ537" s="43">
        <v>4.6900000000000004</v>
      </c>
      <c r="AR537" s="43">
        <v>-5.55</v>
      </c>
      <c r="AS537" s="43">
        <v>-5.87</v>
      </c>
      <c r="AT537" s="43">
        <v>-8.83</v>
      </c>
      <c r="AU537" s="43">
        <v>-8.25</v>
      </c>
      <c r="AV537" s="43">
        <v>-9.0299999999999994</v>
      </c>
      <c r="AW537" s="43">
        <v>-6.53</v>
      </c>
      <c r="AX537" s="43">
        <v>-7.87</v>
      </c>
      <c r="AY537" s="43">
        <v>-8.83</v>
      </c>
      <c r="AZ537" s="43">
        <v>-10.17</v>
      </c>
      <c r="BA537" s="43">
        <v>-10.24</v>
      </c>
      <c r="BB537" s="43">
        <v>-10.71</v>
      </c>
      <c r="BC537" s="43">
        <v>-10.75</v>
      </c>
      <c r="BD537" s="43">
        <v>-11.52</v>
      </c>
      <c r="BE537" s="43">
        <v>-11.62</v>
      </c>
      <c r="BF537" s="43">
        <v>-12.16</v>
      </c>
      <c r="BG537" s="43">
        <v>-12.48</v>
      </c>
      <c r="BH537" s="43">
        <v>-12.48</v>
      </c>
      <c r="BI537" s="43">
        <v>-12.28</v>
      </c>
      <c r="BJ537" s="43">
        <v>-12.67</v>
      </c>
      <c r="BK537" s="43">
        <v>-12.86</v>
      </c>
      <c r="BL537" s="43">
        <v>-13.65</v>
      </c>
      <c r="BM537" s="43">
        <v>-12.18</v>
      </c>
      <c r="BN537" s="43">
        <v>-11.52</v>
      </c>
      <c r="BO537" s="43">
        <v>-11.26</v>
      </c>
      <c r="BP537" s="43">
        <v>-11.87</v>
      </c>
      <c r="BQ537" s="43">
        <v>-11.52</v>
      </c>
      <c r="BR537" s="43">
        <v>-9.98</v>
      </c>
      <c r="BS537" s="43">
        <v>4.68</v>
      </c>
      <c r="BT537" s="47">
        <v>140277167.02709201</v>
      </c>
      <c r="BU537" s="47">
        <v>225500</v>
      </c>
      <c r="BV537" s="47">
        <v>7541858</v>
      </c>
      <c r="BW537" s="49">
        <v>4.5818948062930909E-3</v>
      </c>
    </row>
    <row r="538" spans="1:75" x14ac:dyDescent="0.25">
      <c r="A538" s="43" t="s">
        <v>561</v>
      </c>
      <c r="B538" s="43" t="s">
        <v>96</v>
      </c>
      <c r="C538" s="43" t="s">
        <v>124</v>
      </c>
      <c r="D538" s="43" t="s">
        <v>98</v>
      </c>
      <c r="E538" s="43" t="s">
        <v>556</v>
      </c>
      <c r="F538" s="43" t="s">
        <v>88</v>
      </c>
      <c r="G538" s="44">
        <v>81.949458359463264</v>
      </c>
      <c r="H538" s="44">
        <v>-25.198412510693359</v>
      </c>
      <c r="I538" s="44">
        <v>-25.198412510693359</v>
      </c>
      <c r="J538" s="44" t="s">
        <v>89</v>
      </c>
      <c r="K538" s="44">
        <v>2.7699999809265141</v>
      </c>
      <c r="L538" s="44">
        <v>3.28</v>
      </c>
      <c r="M538" s="44">
        <v>5.0399999618530273</v>
      </c>
      <c r="N538" s="44">
        <v>5.0500001907348633</v>
      </c>
      <c r="O538" s="44">
        <v>3.529999971389771</v>
      </c>
      <c r="P538" s="44">
        <v>3.7699999809265141</v>
      </c>
      <c r="Q538" s="43">
        <v>5.05</v>
      </c>
      <c r="R538" s="43">
        <v>4.71</v>
      </c>
      <c r="S538" s="43">
        <v>4.59</v>
      </c>
      <c r="T538" s="43">
        <v>4.3899999999999997</v>
      </c>
      <c r="U538" s="43">
        <v>4.0999999999999996</v>
      </c>
      <c r="V538" s="43">
        <v>4.18</v>
      </c>
      <c r="W538" s="43">
        <v>3.95</v>
      </c>
      <c r="X538" s="43">
        <v>3.85</v>
      </c>
      <c r="Y538" s="43">
        <v>3.83</v>
      </c>
      <c r="Z538" s="43">
        <v>3.84</v>
      </c>
      <c r="AA538" s="43">
        <v>3.8</v>
      </c>
      <c r="AB538" s="43">
        <v>3.68</v>
      </c>
      <c r="AC538" s="43">
        <v>3.66</v>
      </c>
      <c r="AD538" s="43">
        <v>3.7</v>
      </c>
      <c r="AE538" s="43">
        <v>3.68</v>
      </c>
      <c r="AF538" s="43">
        <v>3.62</v>
      </c>
      <c r="AG538" s="43">
        <v>3.65</v>
      </c>
      <c r="AH538" s="43">
        <v>3.6</v>
      </c>
      <c r="AI538" s="43">
        <v>3.79</v>
      </c>
      <c r="AJ538" s="43">
        <v>3.76</v>
      </c>
      <c r="AK538" s="43">
        <v>3.75</v>
      </c>
      <c r="AL538" s="43">
        <v>3.93</v>
      </c>
      <c r="AM538" s="43">
        <v>3.83</v>
      </c>
      <c r="AN538" s="43">
        <v>3.81</v>
      </c>
      <c r="AO538" s="43">
        <v>3.79</v>
      </c>
      <c r="AP538" s="43">
        <v>3.82</v>
      </c>
      <c r="AQ538" s="43">
        <v>3.8</v>
      </c>
      <c r="AR538" s="43">
        <v>-8.1300000000000008</v>
      </c>
      <c r="AS538" s="43">
        <v>-7</v>
      </c>
      <c r="AT538" s="43">
        <v>-14.93</v>
      </c>
      <c r="AU538" s="43">
        <v>-20.03</v>
      </c>
      <c r="AV538" s="43">
        <v>-20.04</v>
      </c>
      <c r="AW538" s="43">
        <v>-23.21</v>
      </c>
      <c r="AX538" s="43">
        <v>-24.21</v>
      </c>
      <c r="AY538" s="43">
        <v>-25</v>
      </c>
      <c r="AZ538" s="43">
        <v>-24.4</v>
      </c>
      <c r="BA538" s="43">
        <v>-24.6</v>
      </c>
      <c r="BB538" s="43">
        <v>-28.57</v>
      </c>
      <c r="BC538" s="43">
        <v>-28.77</v>
      </c>
      <c r="BD538" s="43">
        <v>-28.37</v>
      </c>
      <c r="BE538" s="43">
        <v>-28.08</v>
      </c>
      <c r="BF538" s="43">
        <v>-28.97</v>
      </c>
      <c r="BG538" s="43">
        <v>-28.65</v>
      </c>
      <c r="BH538" s="43">
        <v>-28.58</v>
      </c>
      <c r="BI538" s="43">
        <v>-28.87</v>
      </c>
      <c r="BJ538" s="43">
        <v>-27.42</v>
      </c>
      <c r="BK538" s="43">
        <v>-26.59</v>
      </c>
      <c r="BL538" s="43">
        <v>-26.39</v>
      </c>
      <c r="BM538" s="43">
        <v>-24.01</v>
      </c>
      <c r="BN538" s="43">
        <v>-25.6</v>
      </c>
      <c r="BO538" s="43">
        <v>-25.19</v>
      </c>
      <c r="BP538" s="43">
        <v>-25.6</v>
      </c>
      <c r="BQ538" s="43">
        <v>-25.2</v>
      </c>
      <c r="BR538" s="43">
        <v>-25.2</v>
      </c>
      <c r="BS538" s="43">
        <v>3.7</v>
      </c>
      <c r="BT538" s="47">
        <v>325977621.53272629</v>
      </c>
      <c r="BU538" s="47">
        <v>45590600</v>
      </c>
      <c r="BV538" s="47">
        <v>13666191</v>
      </c>
      <c r="BW538" s="49">
        <v>2.9295726951277062E-2</v>
      </c>
    </row>
    <row r="539" spans="1:75" x14ac:dyDescent="0.25">
      <c r="A539" s="43" t="s">
        <v>248</v>
      </c>
      <c r="B539" s="43" t="s">
        <v>159</v>
      </c>
      <c r="C539" s="43" t="s">
        <v>124</v>
      </c>
      <c r="D539" s="43" t="s">
        <v>98</v>
      </c>
      <c r="E539" s="43" t="s">
        <v>562</v>
      </c>
      <c r="F539" s="43" t="s">
        <v>88</v>
      </c>
      <c r="G539" s="44">
        <v>14.999997615814211</v>
      </c>
      <c r="H539" s="44">
        <v>-9.565218833533967</v>
      </c>
      <c r="I539" s="44">
        <v>-9.565218833533967</v>
      </c>
      <c r="J539" s="44" t="s">
        <v>89</v>
      </c>
      <c r="K539" s="44">
        <v>1</v>
      </c>
      <c r="L539" s="44">
        <v>1.1000000000000001</v>
      </c>
      <c r="M539" s="44">
        <v>1.1499999761581421</v>
      </c>
      <c r="N539" s="44">
        <v>1.200000047683716</v>
      </c>
      <c r="O539" s="44">
        <v>1.029999971389771</v>
      </c>
      <c r="P539" s="44">
        <v>1.0399999618530269</v>
      </c>
      <c r="Q539" s="43">
        <v>1.2</v>
      </c>
      <c r="R539" s="43">
        <v>1.1299999999999999</v>
      </c>
      <c r="S539" s="43">
        <v>1.2</v>
      </c>
      <c r="T539" s="43">
        <v>1.2</v>
      </c>
      <c r="U539" s="43">
        <v>1.2</v>
      </c>
      <c r="V539" s="43">
        <v>1.1499999999999999</v>
      </c>
      <c r="W539" s="43">
        <v>1.1299999999999999</v>
      </c>
      <c r="X539" s="43">
        <v>1.0900000000000001</v>
      </c>
      <c r="Y539" s="43">
        <v>1.0900000000000001</v>
      </c>
      <c r="Z539" s="43">
        <v>1.08</v>
      </c>
      <c r="AA539" s="43">
        <v>1.07</v>
      </c>
      <c r="AB539" s="43">
        <v>1.07</v>
      </c>
      <c r="AC539" s="43">
        <v>1.07</v>
      </c>
      <c r="AD539" s="43">
        <v>1.06</v>
      </c>
      <c r="AE539" s="43">
        <v>1.06</v>
      </c>
      <c r="AF539" s="43">
        <v>1.07</v>
      </c>
      <c r="AG539" s="43">
        <v>1.07</v>
      </c>
      <c r="AH539" s="43">
        <v>1.07</v>
      </c>
      <c r="AI539" s="43">
        <v>1.07</v>
      </c>
      <c r="AJ539" s="43">
        <v>1.06</v>
      </c>
      <c r="AK539" s="43">
        <v>1.06</v>
      </c>
      <c r="AL539" s="43">
        <v>1.06</v>
      </c>
      <c r="AM539" s="43">
        <v>1.06</v>
      </c>
      <c r="AN539" s="43">
        <v>1.06</v>
      </c>
      <c r="AO539" s="43">
        <v>1.05</v>
      </c>
      <c r="AP539" s="43">
        <v>1.04</v>
      </c>
      <c r="AQ539" s="43">
        <v>1.05</v>
      </c>
      <c r="AR539" s="43">
        <v>-4.3499999999999996</v>
      </c>
      <c r="AS539" s="43">
        <v>-2.65</v>
      </c>
      <c r="AT539" s="43">
        <v>-2.65</v>
      </c>
      <c r="AU539" s="43">
        <v>2.61</v>
      </c>
      <c r="AV539" s="43">
        <v>-0.43</v>
      </c>
      <c r="AW539" s="43">
        <v>-1.74</v>
      </c>
      <c r="AX539" s="43">
        <v>-7.39</v>
      </c>
      <c r="AY539" s="43">
        <v>-5.65</v>
      </c>
      <c r="AZ539" s="43">
        <v>-6.52</v>
      </c>
      <c r="BA539" s="43">
        <v>-8.69</v>
      </c>
      <c r="BB539" s="43">
        <v>-7.11</v>
      </c>
      <c r="BC539" s="43">
        <v>-7.12</v>
      </c>
      <c r="BD539" s="43">
        <v>-8.3000000000000007</v>
      </c>
      <c r="BE539" s="43">
        <v>-7.83</v>
      </c>
      <c r="BF539" s="43">
        <v>-8.41</v>
      </c>
      <c r="BG539" s="43">
        <v>-7.39</v>
      </c>
      <c r="BH539" s="43">
        <v>-7.39</v>
      </c>
      <c r="BI539" s="43">
        <v>-7.39</v>
      </c>
      <c r="BJ539" s="43">
        <v>-7.83</v>
      </c>
      <c r="BK539" s="43">
        <v>-8.26</v>
      </c>
      <c r="BL539" s="43">
        <v>-8.69</v>
      </c>
      <c r="BM539" s="43">
        <v>-7.83</v>
      </c>
      <c r="BN539" s="43">
        <v>-8.26</v>
      </c>
      <c r="BO539" s="43">
        <v>-8.6999999999999993</v>
      </c>
      <c r="BP539" s="43">
        <v>-9.57</v>
      </c>
      <c r="BQ539" s="43">
        <v>-10.43</v>
      </c>
      <c r="BR539" s="43">
        <v>-10.43</v>
      </c>
      <c r="BS539" s="43">
        <v>1.04</v>
      </c>
      <c r="BT539" s="47">
        <v>49862618.966245651</v>
      </c>
      <c r="BU539" s="47">
        <v>8321200</v>
      </c>
      <c r="BV539" s="47">
        <v>29019623</v>
      </c>
      <c r="BW539" s="49">
        <v>7.4990636508268909E-3</v>
      </c>
    </row>
    <row r="540" spans="1:75" x14ac:dyDescent="0.25">
      <c r="A540" s="43" t="s">
        <v>544</v>
      </c>
      <c r="B540" s="43" t="s">
        <v>96</v>
      </c>
      <c r="C540" s="43" t="s">
        <v>87</v>
      </c>
      <c r="D540" s="43" t="s">
        <v>109</v>
      </c>
      <c r="E540" s="43" t="s">
        <v>562</v>
      </c>
      <c r="F540" s="43" t="s">
        <v>88</v>
      </c>
      <c r="G540" s="44">
        <v>17.723876597037471</v>
      </c>
      <c r="H540" s="44">
        <v>0</v>
      </c>
      <c r="I540" s="44">
        <v>0</v>
      </c>
      <c r="J540" s="44" t="s">
        <v>81</v>
      </c>
      <c r="K540" s="44">
        <v>5.3600001335144043</v>
      </c>
      <c r="L540" s="44">
        <v>5.9</v>
      </c>
      <c r="M540" s="44">
        <v>6.309999942779541</v>
      </c>
      <c r="N540" s="44">
        <v>7.6599998474121094</v>
      </c>
      <c r="O540" s="44">
        <v>5.5999999046325684</v>
      </c>
      <c r="P540" s="44">
        <v>6.309999942779541</v>
      </c>
      <c r="Q540" s="43">
        <v>6.46</v>
      </c>
      <c r="R540" s="43">
        <v>6.24</v>
      </c>
      <c r="S540" s="43">
        <v>6.46</v>
      </c>
      <c r="T540" s="43">
        <v>5.95</v>
      </c>
      <c r="U540" s="43">
        <v>5.87</v>
      </c>
      <c r="V540" s="43">
        <v>5.92</v>
      </c>
      <c r="W540" s="43">
        <v>5.96</v>
      </c>
      <c r="X540" s="43">
        <v>5.96</v>
      </c>
      <c r="Y540" s="43">
        <v>5.99</v>
      </c>
      <c r="Z540" s="43">
        <v>6</v>
      </c>
      <c r="AA540" s="43">
        <v>6.25</v>
      </c>
      <c r="AB540" s="43">
        <v>6.31</v>
      </c>
      <c r="AC540" s="43">
        <v>6.4</v>
      </c>
      <c r="AD540" s="43">
        <v>6.4</v>
      </c>
      <c r="AE540" s="43">
        <v>6.4</v>
      </c>
      <c r="AF540" s="43">
        <v>6.4</v>
      </c>
      <c r="AG540" s="43">
        <v>6.4</v>
      </c>
      <c r="AH540" s="43">
        <v>6.39</v>
      </c>
      <c r="AI540" s="43">
        <v>6.27</v>
      </c>
      <c r="AJ540" s="43">
        <v>6.38</v>
      </c>
      <c r="AK540" s="43">
        <v>6.42</v>
      </c>
      <c r="AL540" s="43">
        <v>6.93</v>
      </c>
      <c r="AM540" s="43">
        <v>7.66</v>
      </c>
      <c r="AN540" s="43">
        <v>6.89</v>
      </c>
      <c r="AO540" s="43">
        <v>6.76</v>
      </c>
      <c r="AP540" s="43">
        <v>6.64</v>
      </c>
      <c r="AQ540" s="43">
        <v>6.32</v>
      </c>
      <c r="AR540" s="43">
        <v>-2.69</v>
      </c>
      <c r="AS540" s="43">
        <v>-2.44</v>
      </c>
      <c r="AT540" s="43">
        <v>-2.44</v>
      </c>
      <c r="AU540" s="43">
        <v>-9.51</v>
      </c>
      <c r="AV540" s="43">
        <v>-6.98</v>
      </c>
      <c r="AW540" s="43">
        <v>-8.08</v>
      </c>
      <c r="AX540" s="43">
        <v>-5.55</v>
      </c>
      <c r="AY540" s="43">
        <v>-6.01</v>
      </c>
      <c r="AZ540" s="43">
        <v>-5.86</v>
      </c>
      <c r="BA540" s="43">
        <v>-6.66</v>
      </c>
      <c r="BB540" s="43">
        <v>-3.33</v>
      </c>
      <c r="BC540" s="43">
        <v>0</v>
      </c>
      <c r="BD540" s="43">
        <v>0.23</v>
      </c>
      <c r="BE540" s="43">
        <v>-0.13</v>
      </c>
      <c r="BF540" s="43">
        <v>1.43</v>
      </c>
      <c r="BG540" s="43">
        <v>1.27</v>
      </c>
      <c r="BH540" s="43">
        <v>1.1100000000000001</v>
      </c>
      <c r="BI540" s="43">
        <v>-2.2200000000000002</v>
      </c>
      <c r="BJ540" s="43">
        <v>-0.63</v>
      </c>
      <c r="BK540" s="43">
        <v>1.03</v>
      </c>
      <c r="BL540" s="43">
        <v>1.74</v>
      </c>
      <c r="BM540" s="43">
        <v>8.2899999999999991</v>
      </c>
      <c r="BN540" s="43">
        <v>9.19</v>
      </c>
      <c r="BO540" s="43">
        <v>3.96</v>
      </c>
      <c r="BP540" s="43">
        <v>4.5999999999999996</v>
      </c>
      <c r="BQ540" s="43">
        <v>0</v>
      </c>
      <c r="BR540" s="43">
        <v>-0.16</v>
      </c>
      <c r="BS540" s="43">
        <v>5.76</v>
      </c>
      <c r="BT540" s="47">
        <v>41287149.925599098</v>
      </c>
      <c r="BU540" s="47">
        <v>2127800</v>
      </c>
      <c r="BV540" s="47">
        <v>970252</v>
      </c>
      <c r="BW540" s="49">
        <v>8.3089754002053082E-2</v>
      </c>
    </row>
    <row r="541" spans="1:75" x14ac:dyDescent="0.25">
      <c r="A541" s="43" t="s">
        <v>564</v>
      </c>
      <c r="B541" s="43" t="s">
        <v>118</v>
      </c>
      <c r="C541" s="43" t="s">
        <v>87</v>
      </c>
      <c r="D541" s="43" t="s">
        <v>98</v>
      </c>
      <c r="E541" s="43" t="s">
        <v>562</v>
      </c>
      <c r="F541" s="43" t="s">
        <v>88</v>
      </c>
      <c r="G541" s="44">
        <v>20.2416944977745</v>
      </c>
      <c r="H541" s="44">
        <v>-3.7688465992105828</v>
      </c>
      <c r="I541" s="44">
        <v>-3.7688465992105828</v>
      </c>
      <c r="J541" s="44" t="s">
        <v>81</v>
      </c>
      <c r="K541" s="44">
        <v>6.619999885559082</v>
      </c>
      <c r="L541" s="44">
        <v>6.72</v>
      </c>
      <c r="M541" s="44">
        <v>7.9600000381469727</v>
      </c>
      <c r="N541" s="44">
        <v>8.8199996948242188</v>
      </c>
      <c r="O541" s="44">
        <v>7.5300002098083496</v>
      </c>
      <c r="P541" s="44">
        <v>7.6599998474121094</v>
      </c>
      <c r="Q541" s="43">
        <v>8.82</v>
      </c>
      <c r="R541" s="43">
        <v>8.8000000000000007</v>
      </c>
      <c r="S541" s="43">
        <v>8.82</v>
      </c>
      <c r="T541" s="43">
        <v>8.2200000000000006</v>
      </c>
      <c r="U541" s="43">
        <v>8.32</v>
      </c>
      <c r="V541" s="43">
        <v>8.31</v>
      </c>
      <c r="W541" s="43">
        <v>8.2799999999999994</v>
      </c>
      <c r="X541" s="43">
        <v>8.27</v>
      </c>
      <c r="Y541" s="43">
        <v>8.14</v>
      </c>
      <c r="Z541" s="43">
        <v>8.09</v>
      </c>
      <c r="AA541" s="43">
        <v>8.02</v>
      </c>
      <c r="AB541" s="43">
        <v>8</v>
      </c>
      <c r="AC541" s="43">
        <v>7.97</v>
      </c>
      <c r="AD541" s="43">
        <v>7.96</v>
      </c>
      <c r="AE541" s="43">
        <v>7.95</v>
      </c>
      <c r="AF541" s="43">
        <v>7.92</v>
      </c>
      <c r="AG541" s="43">
        <v>7.96</v>
      </c>
      <c r="AH541" s="43">
        <v>7.93</v>
      </c>
      <c r="AI541" s="43">
        <v>7.9</v>
      </c>
      <c r="AJ541" s="43">
        <v>7.75</v>
      </c>
      <c r="AK541" s="43">
        <v>7.69</v>
      </c>
      <c r="AL541" s="43">
        <v>7.75</v>
      </c>
      <c r="AM541" s="43">
        <v>7.73</v>
      </c>
      <c r="AN541" s="43">
        <v>7.72</v>
      </c>
      <c r="AO541" s="43">
        <v>7.72</v>
      </c>
      <c r="AP541" s="43">
        <v>7.72</v>
      </c>
      <c r="AQ541" s="43">
        <v>7.71</v>
      </c>
      <c r="AR541" s="43">
        <v>9.0500000000000007</v>
      </c>
      <c r="AS541" s="43">
        <v>8.7899999999999991</v>
      </c>
      <c r="AT541" s="43">
        <v>8.7899999999999991</v>
      </c>
      <c r="AU541" s="43">
        <v>3.08</v>
      </c>
      <c r="AV541" s="43">
        <v>4.1500000000000004</v>
      </c>
      <c r="AW541" s="43">
        <v>3.52</v>
      </c>
      <c r="AX541" s="43">
        <v>3.39</v>
      </c>
      <c r="AY541" s="43">
        <v>1.53</v>
      </c>
      <c r="AZ541" s="43">
        <v>1.51</v>
      </c>
      <c r="BA541" s="43">
        <v>0.44</v>
      </c>
      <c r="BB541" s="43">
        <v>0.5</v>
      </c>
      <c r="BC541" s="43">
        <v>-0.13</v>
      </c>
      <c r="BD541" s="43">
        <v>-0.38</v>
      </c>
      <c r="BE541" s="43">
        <v>-0.38</v>
      </c>
      <c r="BF541" s="43">
        <v>-1.45</v>
      </c>
      <c r="BG541" s="43">
        <v>-0.82</v>
      </c>
      <c r="BH541" s="43">
        <v>-0.31</v>
      </c>
      <c r="BI541" s="43">
        <v>-0.82</v>
      </c>
      <c r="BJ541" s="43">
        <v>-2.83</v>
      </c>
      <c r="BK541" s="43">
        <v>-3.89</v>
      </c>
      <c r="BL541" s="43">
        <v>-3.45</v>
      </c>
      <c r="BM541" s="43">
        <v>-3.2</v>
      </c>
      <c r="BN541" s="43">
        <v>-3.45</v>
      </c>
      <c r="BO541" s="43">
        <v>-3.08</v>
      </c>
      <c r="BP541" s="43">
        <v>-3.83</v>
      </c>
      <c r="BQ541" s="43">
        <v>-3.14</v>
      </c>
      <c r="BR541" s="43">
        <v>-3.89</v>
      </c>
      <c r="BS541" s="43">
        <v>7.9</v>
      </c>
      <c r="BT541" s="47">
        <v>970021524.64866638</v>
      </c>
      <c r="BU541" s="47">
        <v>18048400</v>
      </c>
      <c r="BV541" s="47">
        <v>108679407</v>
      </c>
      <c r="BW541" s="49">
        <v>1.2419335339214721E-2</v>
      </c>
    </row>
    <row r="542" spans="1:75" x14ac:dyDescent="0.25">
      <c r="A542" s="43" t="s">
        <v>565</v>
      </c>
      <c r="B542" s="43" t="s">
        <v>83</v>
      </c>
      <c r="C542" s="43" t="s">
        <v>87</v>
      </c>
      <c r="D542" s="43" t="s">
        <v>78</v>
      </c>
      <c r="E542" s="43" t="s">
        <v>562</v>
      </c>
      <c r="F542" s="43" t="s">
        <v>88</v>
      </c>
      <c r="G542" s="44">
        <v>29.487178337670649</v>
      </c>
      <c r="H542" s="44">
        <v>-12.871286193829681</v>
      </c>
      <c r="I542" s="44">
        <v>-12.871286193829681</v>
      </c>
      <c r="J542" s="44" t="s">
        <v>89</v>
      </c>
      <c r="K542" s="44">
        <v>11.69999980926514</v>
      </c>
      <c r="L542" s="44">
        <v>12</v>
      </c>
      <c r="M542" s="44">
        <v>15.14999961853027</v>
      </c>
      <c r="N542" s="44">
        <v>15.14999961853027</v>
      </c>
      <c r="O542" s="44">
        <v>12</v>
      </c>
      <c r="P542" s="44">
        <v>13.19999980926514</v>
      </c>
      <c r="Q542" s="43">
        <v>1.01</v>
      </c>
      <c r="R542" s="43">
        <v>0.98</v>
      </c>
      <c r="S542" s="43">
        <v>1.01</v>
      </c>
      <c r="T542" s="43">
        <v>0.89</v>
      </c>
      <c r="U542" s="43">
        <v>0.89</v>
      </c>
      <c r="V542" s="43">
        <v>0.87</v>
      </c>
      <c r="W542" s="43">
        <v>0.85</v>
      </c>
      <c r="X542" s="43">
        <v>0.84</v>
      </c>
      <c r="Y542" s="43">
        <v>0.83</v>
      </c>
      <c r="Z542" s="43">
        <v>0.84</v>
      </c>
      <c r="AA542" s="43">
        <v>0.85</v>
      </c>
      <c r="AB542" s="43">
        <v>0.85</v>
      </c>
      <c r="AC542" s="43">
        <v>0.84</v>
      </c>
      <c r="AD542" s="43">
        <v>0.83</v>
      </c>
      <c r="AE542" s="43">
        <v>0.83</v>
      </c>
      <c r="AF542" s="43">
        <v>0.83</v>
      </c>
      <c r="AG542" s="43">
        <v>0.83</v>
      </c>
      <c r="AH542" s="43">
        <v>0.83</v>
      </c>
      <c r="AI542" s="43">
        <v>0.85</v>
      </c>
      <c r="AJ542" s="43">
        <v>0.84</v>
      </c>
      <c r="AK542" s="43">
        <v>0.84</v>
      </c>
      <c r="AL542" s="43">
        <v>0.84</v>
      </c>
      <c r="AM542" s="43">
        <v>0.84</v>
      </c>
      <c r="AN542" s="43">
        <v>0.84</v>
      </c>
      <c r="AO542" s="43">
        <v>0.84</v>
      </c>
      <c r="AP542" s="43">
        <v>0.84</v>
      </c>
      <c r="AQ542" s="43">
        <v>0.9</v>
      </c>
      <c r="AR542" s="43">
        <v>-93.54</v>
      </c>
      <c r="AS542" s="43">
        <v>-93.98</v>
      </c>
      <c r="AT542" s="43">
        <v>-93.98</v>
      </c>
      <c r="AU542" s="43">
        <v>-94.23</v>
      </c>
      <c r="AV542" s="43">
        <v>-94.32</v>
      </c>
      <c r="AW542" s="43">
        <v>-94.58</v>
      </c>
      <c r="AX542" s="43">
        <v>-94.46</v>
      </c>
      <c r="AY542" s="43">
        <v>-94.62</v>
      </c>
      <c r="AZ542" s="43">
        <v>-94.56</v>
      </c>
      <c r="BA542" s="43">
        <v>-94.46</v>
      </c>
      <c r="BB542" s="43">
        <v>-94.51</v>
      </c>
      <c r="BC542" s="43">
        <v>-94.57</v>
      </c>
      <c r="BD542" s="43">
        <v>-94.52</v>
      </c>
      <c r="BE542" s="43">
        <v>-94.62</v>
      </c>
      <c r="BF542" s="43">
        <v>-94.52</v>
      </c>
      <c r="BG542" s="43">
        <v>-94.57</v>
      </c>
      <c r="BH542" s="43">
        <v>-94.59</v>
      </c>
      <c r="BI542" s="43">
        <v>-94.53</v>
      </c>
      <c r="BJ542" s="43">
        <v>-94.47</v>
      </c>
      <c r="BK542" s="43">
        <v>-94.46</v>
      </c>
      <c r="BL542" s="43">
        <v>-94.47</v>
      </c>
      <c r="BM542" s="43">
        <v>-94.46</v>
      </c>
      <c r="BN542" s="43">
        <v>-94.46</v>
      </c>
      <c r="BO542" s="43">
        <v>-94.52</v>
      </c>
      <c r="BP542" s="43">
        <v>-94.47</v>
      </c>
      <c r="BQ542" s="43">
        <v>-94.46</v>
      </c>
      <c r="BR542" s="43">
        <v>-94.27</v>
      </c>
      <c r="BS542" s="43">
        <v>0.8</v>
      </c>
      <c r="BT542" s="47">
        <v>57191400.059947968</v>
      </c>
      <c r="BU542" s="47">
        <v>1132800</v>
      </c>
      <c r="BV542" s="47">
        <v>2675263</v>
      </c>
      <c r="BW542" s="49">
        <v>1.181790351079501E-2</v>
      </c>
    </row>
    <row r="543" spans="1:75" x14ac:dyDescent="0.25">
      <c r="A543" s="43" t="s">
        <v>566</v>
      </c>
      <c r="B543" s="43" t="s">
        <v>83</v>
      </c>
      <c r="C543" s="43" t="s">
        <v>87</v>
      </c>
      <c r="D543" s="43" t="s">
        <v>122</v>
      </c>
      <c r="E543" s="43" t="s">
        <v>562</v>
      </c>
      <c r="F543" s="43" t="s">
        <v>88</v>
      </c>
      <c r="G543" s="44">
        <v>60.550459652066358</v>
      </c>
      <c r="H543" s="44">
        <v>-12.380954197474891</v>
      </c>
      <c r="I543" s="44">
        <v>-12.380954197474891</v>
      </c>
      <c r="J543" s="44" t="s">
        <v>89</v>
      </c>
      <c r="K543" s="44">
        <v>3.2699999809265141</v>
      </c>
      <c r="L543" s="44">
        <v>3.41</v>
      </c>
      <c r="M543" s="44">
        <v>5.25</v>
      </c>
      <c r="N543" s="44">
        <v>5.690000057220459</v>
      </c>
      <c r="O543" s="44">
        <v>3.809999942779541</v>
      </c>
      <c r="P543" s="44">
        <v>4.5999999046325684</v>
      </c>
      <c r="Q543" s="43">
        <v>5.25</v>
      </c>
      <c r="R543" s="43">
        <v>4.7</v>
      </c>
      <c r="S543" s="43">
        <v>5.25</v>
      </c>
      <c r="T543" s="43">
        <v>4.99</v>
      </c>
      <c r="U543" s="43">
        <v>4.7699999999999996</v>
      </c>
      <c r="V543" s="43">
        <v>4.45</v>
      </c>
      <c r="W543" s="43">
        <v>4.07</v>
      </c>
      <c r="X543" s="43">
        <v>4.03</v>
      </c>
      <c r="Y543" s="43">
        <v>4.2</v>
      </c>
      <c r="Z543" s="43">
        <v>4.28</v>
      </c>
      <c r="AA543" s="43">
        <v>4.0999999999999996</v>
      </c>
      <c r="AB543" s="43">
        <v>4.1399999999999997</v>
      </c>
      <c r="AC543" s="43">
        <v>4.34</v>
      </c>
      <c r="AD543" s="43">
        <v>4.33</v>
      </c>
      <c r="AE543" s="43">
        <v>4.07</v>
      </c>
      <c r="AF543" s="43">
        <v>4.05</v>
      </c>
      <c r="AG543" s="43">
        <v>4.1500000000000004</v>
      </c>
      <c r="AH543" s="43">
        <v>4.2</v>
      </c>
      <c r="AI543" s="43">
        <v>4.13</v>
      </c>
      <c r="AJ543" s="43">
        <v>4.05</v>
      </c>
      <c r="AK543" s="43">
        <v>4.04</v>
      </c>
      <c r="AL543" s="43">
        <v>4.1399999999999997</v>
      </c>
      <c r="AM543" s="43">
        <v>4.2</v>
      </c>
      <c r="AN543" s="43">
        <v>4.25</v>
      </c>
      <c r="AO543" s="43">
        <v>4.49</v>
      </c>
      <c r="AP543" s="43">
        <v>4.4800000000000004</v>
      </c>
      <c r="AQ543" s="43">
        <v>4.6900000000000004</v>
      </c>
      <c r="AR543" s="43">
        <v>-11.43</v>
      </c>
      <c r="AS543" s="43">
        <v>-13.33</v>
      </c>
      <c r="AT543" s="43">
        <v>-13.33</v>
      </c>
      <c r="AU543" s="43">
        <v>-11.24</v>
      </c>
      <c r="AV543" s="43">
        <v>-16.95</v>
      </c>
      <c r="AW543" s="43">
        <v>-22.51</v>
      </c>
      <c r="AX543" s="43">
        <v>-26.29</v>
      </c>
      <c r="AY543" s="43">
        <v>-26.22</v>
      </c>
      <c r="AZ543" s="43">
        <v>-20.190000000000001</v>
      </c>
      <c r="BA543" s="43">
        <v>-22.82</v>
      </c>
      <c r="BB543" s="43">
        <v>-23.62</v>
      </c>
      <c r="BC543" s="43">
        <v>-21.14</v>
      </c>
      <c r="BD543" s="43">
        <v>-18.100000000000001</v>
      </c>
      <c r="BE543" s="43">
        <v>-23.62</v>
      </c>
      <c r="BF543" s="43">
        <v>-22.67</v>
      </c>
      <c r="BG543" s="43">
        <v>-23.24</v>
      </c>
      <c r="BH543" s="43">
        <v>-20.95</v>
      </c>
      <c r="BI543" s="43">
        <v>-21.33</v>
      </c>
      <c r="BJ543" s="43">
        <v>-25.33</v>
      </c>
      <c r="BK543" s="43">
        <v>-23.33</v>
      </c>
      <c r="BL543" s="43">
        <v>-24.4</v>
      </c>
      <c r="BM543" s="43">
        <v>-21.14</v>
      </c>
      <c r="BN543" s="43">
        <v>-20.38</v>
      </c>
      <c r="BO543" s="43">
        <v>-19.37</v>
      </c>
      <c r="BP543" s="43">
        <v>-17.329999999999998</v>
      </c>
      <c r="BQ543" s="43">
        <v>-16.190000000000001</v>
      </c>
      <c r="BR543" s="43">
        <v>-13.71</v>
      </c>
      <c r="BS543" s="43">
        <v>3.81</v>
      </c>
      <c r="BT543" s="47">
        <v>28249515</v>
      </c>
      <c r="BU543" s="47">
        <v>7184900</v>
      </c>
      <c r="BV543" s="47">
        <v>1530532</v>
      </c>
      <c r="BW543" s="49">
        <v>1.611531153873294E-2</v>
      </c>
    </row>
    <row r="544" spans="1:75" x14ac:dyDescent="0.25">
      <c r="A544" s="43" t="s">
        <v>281</v>
      </c>
      <c r="B544" s="43" t="s">
        <v>118</v>
      </c>
      <c r="C544" s="43" t="s">
        <v>104</v>
      </c>
      <c r="D544" s="43" t="s">
        <v>98</v>
      </c>
      <c r="E544" s="43" t="s">
        <v>562</v>
      </c>
      <c r="F544" s="43" t="s">
        <v>88</v>
      </c>
      <c r="G544" s="44">
        <v>72.38805113722546</v>
      </c>
      <c r="H544" s="44">
        <v>-18.181816774388519</v>
      </c>
      <c r="I544" s="44">
        <v>-18.181816774388519</v>
      </c>
      <c r="J544" s="44" t="s">
        <v>89</v>
      </c>
      <c r="K544" s="44">
        <v>1.3400000333786011</v>
      </c>
      <c r="L544" s="44">
        <v>1.37</v>
      </c>
      <c r="M544" s="44">
        <v>2.309999942779541</v>
      </c>
      <c r="N544" s="44">
        <v>2.4600000381469731</v>
      </c>
      <c r="O544" s="44">
        <v>1.7100000381469731</v>
      </c>
      <c r="P544" s="44">
        <v>1.889999985694885</v>
      </c>
      <c r="Q544" s="43">
        <v>2.46</v>
      </c>
      <c r="R544" s="43">
        <v>2.17</v>
      </c>
      <c r="S544" s="43">
        <v>2.46</v>
      </c>
      <c r="T544" s="43">
        <v>2.09</v>
      </c>
      <c r="U544" s="43">
        <v>2.09</v>
      </c>
      <c r="V544" s="43">
        <v>2.13</v>
      </c>
      <c r="W544" s="43">
        <v>2.06</v>
      </c>
      <c r="X544" s="43">
        <v>1.83</v>
      </c>
      <c r="Y544" s="43">
        <v>1.8</v>
      </c>
      <c r="Z544" s="43">
        <v>1.8</v>
      </c>
      <c r="AA544" s="43">
        <v>1.78</v>
      </c>
      <c r="AB544" s="43">
        <v>1.82</v>
      </c>
      <c r="AC544" s="43">
        <v>1.8</v>
      </c>
      <c r="AD544" s="43">
        <v>1.8</v>
      </c>
      <c r="AE544" s="43">
        <v>1.8</v>
      </c>
      <c r="AF544" s="43">
        <v>1.8</v>
      </c>
      <c r="AG544" s="43">
        <v>1.84</v>
      </c>
      <c r="AH544" s="43">
        <v>1.88</v>
      </c>
      <c r="AI544" s="43">
        <v>1.84</v>
      </c>
      <c r="AJ544" s="43">
        <v>1.93</v>
      </c>
      <c r="AK544" s="43">
        <v>1.95</v>
      </c>
      <c r="AL544" s="43">
        <v>2.0499999999999998</v>
      </c>
      <c r="AM544" s="43">
        <v>1.96</v>
      </c>
      <c r="AN544" s="43">
        <v>2</v>
      </c>
      <c r="AO544" s="43">
        <v>1.95</v>
      </c>
      <c r="AP544" s="43">
        <v>1.88</v>
      </c>
      <c r="AQ544" s="43">
        <v>1.92</v>
      </c>
      <c r="AR544" s="43">
        <v>-9.31</v>
      </c>
      <c r="AS544" s="43">
        <v>-7.36</v>
      </c>
      <c r="AT544" s="43">
        <v>-7.36</v>
      </c>
      <c r="AU544" s="43">
        <v>-10.39</v>
      </c>
      <c r="AV544" s="43">
        <v>-9.9600000000000009</v>
      </c>
      <c r="AW544" s="43">
        <v>-11.02</v>
      </c>
      <c r="AX544" s="43">
        <v>-23.16</v>
      </c>
      <c r="AY544" s="43">
        <v>-23.38</v>
      </c>
      <c r="AZ544" s="43">
        <v>-22.51</v>
      </c>
      <c r="BA544" s="43">
        <v>-22.94</v>
      </c>
      <c r="BB544" s="43">
        <v>-23.16</v>
      </c>
      <c r="BC544" s="43">
        <v>-22.08</v>
      </c>
      <c r="BD544" s="43">
        <v>-24.24</v>
      </c>
      <c r="BE544" s="43">
        <v>-23.81</v>
      </c>
      <c r="BF544" s="43">
        <v>-23.38</v>
      </c>
      <c r="BG544" s="43">
        <v>-22.51</v>
      </c>
      <c r="BH544" s="43">
        <v>-21.43</v>
      </c>
      <c r="BI544" s="43">
        <v>-22.94</v>
      </c>
      <c r="BJ544" s="43">
        <v>-20.56</v>
      </c>
      <c r="BK544" s="43">
        <v>-18.18</v>
      </c>
      <c r="BL544" s="43">
        <v>-16.02</v>
      </c>
      <c r="BM544" s="43">
        <v>-16.440000000000001</v>
      </c>
      <c r="BN544" s="43">
        <v>-16.45</v>
      </c>
      <c r="BO544" s="43">
        <v>-15.8</v>
      </c>
      <c r="BP544" s="43">
        <v>-22.94</v>
      </c>
      <c r="BQ544" s="43">
        <v>-19.260000000000002</v>
      </c>
      <c r="BR544" s="43">
        <v>-19.05</v>
      </c>
      <c r="BS544" s="43">
        <v>1.72</v>
      </c>
      <c r="BT544" s="47">
        <v>66638878.349304199</v>
      </c>
      <c r="BU544" s="47">
        <v>70859200</v>
      </c>
      <c r="BV544" s="47">
        <v>19715300</v>
      </c>
      <c r="BW544" s="49">
        <v>5.5943353639051903E-2</v>
      </c>
    </row>
    <row r="545" spans="1:75" x14ac:dyDescent="0.25">
      <c r="A545" s="43" t="s">
        <v>570</v>
      </c>
      <c r="B545" s="43" t="s">
        <v>106</v>
      </c>
      <c r="C545" s="43" t="s">
        <v>87</v>
      </c>
      <c r="D545" s="43" t="s">
        <v>98</v>
      </c>
      <c r="E545" s="43" t="s">
        <v>568</v>
      </c>
      <c r="F545" s="43" t="s">
        <v>88</v>
      </c>
      <c r="G545" s="44">
        <v>47.906973288470716</v>
      </c>
      <c r="H545" s="44">
        <v>-4.0880538274165916</v>
      </c>
      <c r="I545" s="44">
        <v>-4.0880538274165916</v>
      </c>
      <c r="J545" s="44" t="s">
        <v>81</v>
      </c>
      <c r="K545" s="44">
        <v>4.3000001907348633</v>
      </c>
      <c r="L545" s="44">
        <v>4.54</v>
      </c>
      <c r="M545" s="44">
        <v>6.3600001335144043</v>
      </c>
      <c r="N545" s="44">
        <v>7.880000114440918</v>
      </c>
      <c r="O545" s="44">
        <v>5.4099998474121094</v>
      </c>
      <c r="P545" s="44">
        <v>6.0999999046325684</v>
      </c>
      <c r="Q545" s="43">
        <v>6.37</v>
      </c>
      <c r="R545" s="43">
        <v>6.48</v>
      </c>
      <c r="S545" s="43">
        <v>6.57</v>
      </c>
      <c r="T545" s="43">
        <v>5.74</v>
      </c>
      <c r="U545" s="43">
        <v>5.73</v>
      </c>
      <c r="V545" s="43">
        <v>6</v>
      </c>
      <c r="W545" s="43">
        <v>6</v>
      </c>
      <c r="X545" s="43">
        <v>5.89</v>
      </c>
      <c r="Y545" s="43">
        <v>5.92</v>
      </c>
      <c r="Z545" s="43">
        <v>5.75</v>
      </c>
      <c r="AA545" s="43">
        <v>6</v>
      </c>
      <c r="AB545" s="43">
        <v>5.95</v>
      </c>
      <c r="AC545" s="43">
        <v>5.75</v>
      </c>
      <c r="AD545" s="43">
        <v>5.66</v>
      </c>
      <c r="AE545" s="43">
        <v>5.72</v>
      </c>
      <c r="AF545" s="43">
        <v>5.98</v>
      </c>
      <c r="AG545" s="43">
        <v>5.98</v>
      </c>
      <c r="AH545" s="43">
        <v>5.94</v>
      </c>
      <c r="AI545" s="43">
        <v>7.37</v>
      </c>
      <c r="AJ545" s="43">
        <v>7.49</v>
      </c>
      <c r="AK545" s="43">
        <v>7.88</v>
      </c>
      <c r="AL545" s="43">
        <v>6.85</v>
      </c>
      <c r="AM545" s="43">
        <v>6.32</v>
      </c>
      <c r="AN545" s="43">
        <v>6.25</v>
      </c>
      <c r="AO545" s="43">
        <v>6.05</v>
      </c>
      <c r="AP545" s="43">
        <v>6.2</v>
      </c>
      <c r="AQ545" s="43">
        <v>6.3</v>
      </c>
      <c r="AR545" s="43">
        <v>-3.93</v>
      </c>
      <c r="AS545" s="43">
        <v>-4.72</v>
      </c>
      <c r="AT545" s="43">
        <v>-10.29</v>
      </c>
      <c r="AU545" s="43">
        <v>-10.85</v>
      </c>
      <c r="AV545" s="43">
        <v>-10.220000000000001</v>
      </c>
      <c r="AW545" s="43">
        <v>-6.13</v>
      </c>
      <c r="AX545" s="43">
        <v>-8.49</v>
      </c>
      <c r="AY545" s="43">
        <v>-9.4499999999999993</v>
      </c>
      <c r="AZ545" s="43">
        <v>-10.220000000000001</v>
      </c>
      <c r="BA545" s="43">
        <v>-11.79</v>
      </c>
      <c r="BB545" s="43">
        <v>-7.08</v>
      </c>
      <c r="BC545" s="43">
        <v>-10.31</v>
      </c>
      <c r="BD545" s="43">
        <v>-11.95</v>
      </c>
      <c r="BE545" s="43">
        <v>-11.95</v>
      </c>
      <c r="BF545" s="43">
        <v>-10.78</v>
      </c>
      <c r="BG545" s="43">
        <v>-7.39</v>
      </c>
      <c r="BH545" s="43">
        <v>-9.75</v>
      </c>
      <c r="BI545" s="43">
        <v>-7.55</v>
      </c>
      <c r="BJ545" s="43">
        <v>13.21</v>
      </c>
      <c r="BK545" s="43">
        <v>9.83</v>
      </c>
      <c r="BL545" s="43">
        <v>7.39</v>
      </c>
      <c r="BM545" s="43">
        <v>-2.99</v>
      </c>
      <c r="BN545" s="43">
        <v>-2.56</v>
      </c>
      <c r="BO545" s="43">
        <v>-6.44</v>
      </c>
      <c r="BP545" s="43">
        <v>-7.08</v>
      </c>
      <c r="BQ545" s="43">
        <v>-6.44</v>
      </c>
      <c r="BR545" s="43">
        <v>-4.09</v>
      </c>
      <c r="BS545" s="43">
        <v>5.61</v>
      </c>
      <c r="BT545" s="47">
        <v>51472753.080558777</v>
      </c>
      <c r="BU545" s="47">
        <v>30789500</v>
      </c>
      <c r="BV545" s="47">
        <v>2971742</v>
      </c>
      <c r="BW545" s="49">
        <v>0.25498411369493051</v>
      </c>
    </row>
    <row r="546" spans="1:75" x14ac:dyDescent="0.25">
      <c r="A546" s="43" t="s">
        <v>547</v>
      </c>
      <c r="B546" s="43" t="s">
        <v>76</v>
      </c>
      <c r="C546" s="43" t="s">
        <v>87</v>
      </c>
      <c r="D546" s="43" t="s">
        <v>122</v>
      </c>
      <c r="E546" s="43" t="s">
        <v>571</v>
      </c>
      <c r="F546" s="43" t="s">
        <v>88</v>
      </c>
      <c r="G546" s="44">
        <v>299.02598267161341</v>
      </c>
      <c r="H546" s="44">
        <v>-59.31651736761988</v>
      </c>
      <c r="I546" s="44">
        <v>-59.31651736761988</v>
      </c>
      <c r="J546" s="44" t="s">
        <v>89</v>
      </c>
      <c r="K546" s="44">
        <v>3.0799999237060551</v>
      </c>
      <c r="L546" s="44">
        <v>3.55</v>
      </c>
      <c r="M546" s="44">
        <v>12.289999961853029</v>
      </c>
      <c r="N546" s="44">
        <v>13.939999580383301</v>
      </c>
      <c r="O546" s="44">
        <v>4.8000001907348633</v>
      </c>
      <c r="P546" s="44">
        <v>5</v>
      </c>
      <c r="Q546" s="43">
        <v>13.42</v>
      </c>
      <c r="R546" s="43">
        <v>13.94</v>
      </c>
      <c r="S546" s="43">
        <v>13.94</v>
      </c>
      <c r="T546" s="43">
        <v>13.94</v>
      </c>
      <c r="U546" s="43">
        <v>13.94</v>
      </c>
      <c r="V546" s="43">
        <v>13.94</v>
      </c>
      <c r="W546" s="43">
        <v>13.94</v>
      </c>
      <c r="X546" s="43">
        <v>13.94</v>
      </c>
      <c r="Y546" s="43">
        <v>8.23</v>
      </c>
      <c r="Z546" s="43">
        <v>7.8</v>
      </c>
      <c r="AA546" s="43">
        <v>6.75</v>
      </c>
      <c r="AB546" s="43">
        <v>6.69</v>
      </c>
      <c r="AC546" s="43">
        <v>6.27</v>
      </c>
      <c r="AD546" s="43">
        <v>6.15</v>
      </c>
      <c r="AE546" s="43">
        <v>6.03</v>
      </c>
      <c r="AF546" s="43">
        <v>5.75</v>
      </c>
      <c r="AG546" s="43">
        <v>5.4</v>
      </c>
      <c r="AH546" s="43">
        <v>5.42</v>
      </c>
      <c r="AI546" s="43">
        <v>5.6</v>
      </c>
      <c r="AJ546" s="43">
        <v>5.69</v>
      </c>
      <c r="AK546" s="43">
        <v>5.88</v>
      </c>
      <c r="AL546" s="43">
        <v>5.55</v>
      </c>
      <c r="AM546" s="43">
        <v>5.47</v>
      </c>
      <c r="AN546" s="43">
        <v>5.65</v>
      </c>
      <c r="AO546" s="43">
        <v>5.77</v>
      </c>
      <c r="AP546" s="43">
        <v>5.82</v>
      </c>
      <c r="AQ546" s="43">
        <v>5.48</v>
      </c>
      <c r="AR546" s="43">
        <v>9.19</v>
      </c>
      <c r="AS546" s="43">
        <v>1.06</v>
      </c>
      <c r="AT546" s="43">
        <v>1.06</v>
      </c>
      <c r="AU546" s="43">
        <v>1.06</v>
      </c>
      <c r="AV546" s="43">
        <v>1.06</v>
      </c>
      <c r="AW546" s="43">
        <v>1.06</v>
      </c>
      <c r="AX546" s="43">
        <v>1.06</v>
      </c>
      <c r="AY546" s="43">
        <v>1.06</v>
      </c>
      <c r="AZ546" s="43">
        <v>-41.42</v>
      </c>
      <c r="BA546" s="43">
        <v>-45.48</v>
      </c>
      <c r="BB546" s="43">
        <v>-51.5</v>
      </c>
      <c r="BC546" s="43">
        <v>-49.06</v>
      </c>
      <c r="BD546" s="43">
        <v>-49.96</v>
      </c>
      <c r="BE546" s="43">
        <v>-50.79</v>
      </c>
      <c r="BF546" s="43">
        <v>-53.12</v>
      </c>
      <c r="BG546" s="43">
        <v>-56.39</v>
      </c>
      <c r="BH546" s="43">
        <v>-59.31</v>
      </c>
      <c r="BI546" s="43">
        <v>-56.43</v>
      </c>
      <c r="BJ546" s="43">
        <v>-56.4</v>
      </c>
      <c r="BK546" s="43">
        <v>-53.87</v>
      </c>
      <c r="BL546" s="43">
        <v>-56.18</v>
      </c>
      <c r="BM546" s="43">
        <v>-56.79</v>
      </c>
      <c r="BN546" s="43">
        <v>-57.16</v>
      </c>
      <c r="BO546" s="43">
        <v>-54.43</v>
      </c>
      <c r="BP546" s="43">
        <v>-53.89</v>
      </c>
      <c r="BQ546" s="43">
        <v>-55.66</v>
      </c>
      <c r="BR546" s="43">
        <v>-60.05</v>
      </c>
      <c r="BS546" s="43">
        <v>6.39</v>
      </c>
      <c r="BT546" s="49">
        <v>28425418.011770248</v>
      </c>
      <c r="BU546" s="49">
        <v>31658500</v>
      </c>
      <c r="BV546" s="49">
        <v>1836108</v>
      </c>
      <c r="BW546" s="49">
        <v>17.14690856964841</v>
      </c>
    </row>
    <row r="547" spans="1:75" x14ac:dyDescent="0.25">
      <c r="A547" s="43" t="s">
        <v>572</v>
      </c>
      <c r="B547" s="43" t="s">
        <v>118</v>
      </c>
      <c r="C547" s="43" t="s">
        <v>87</v>
      </c>
      <c r="D547" s="43" t="s">
        <v>98</v>
      </c>
      <c r="E547" s="43" t="s">
        <v>571</v>
      </c>
      <c r="F547" s="43" t="s">
        <v>88</v>
      </c>
      <c r="G547" s="44">
        <v>146.78663554190859</v>
      </c>
      <c r="H547" s="44">
        <v>-40.416671219799071</v>
      </c>
      <c r="I547" s="44">
        <v>-40.416671219799071</v>
      </c>
      <c r="J547" s="44" t="s">
        <v>89</v>
      </c>
      <c r="K547" s="44">
        <v>3.8900001049041748</v>
      </c>
      <c r="L547" s="44">
        <v>3.96</v>
      </c>
      <c r="M547" s="44">
        <v>9.6000003814697266</v>
      </c>
      <c r="N547" s="44">
        <v>13.63000011444092</v>
      </c>
      <c r="O547" s="44">
        <v>5.5199999809265137</v>
      </c>
      <c r="P547" s="44">
        <v>5.7199997901916504</v>
      </c>
      <c r="Q547" s="43">
        <v>9.9499999999999993</v>
      </c>
      <c r="R547" s="43">
        <v>10.19</v>
      </c>
      <c r="S547" s="43">
        <v>10.87</v>
      </c>
      <c r="T547" s="43">
        <v>11.29</v>
      </c>
      <c r="U547" s="43">
        <v>13.63</v>
      </c>
      <c r="V547" s="43">
        <v>11.95</v>
      </c>
      <c r="W547" s="43">
        <v>11.8</v>
      </c>
      <c r="X547" s="43">
        <v>11.2</v>
      </c>
      <c r="Y547" s="43">
        <v>10.16</v>
      </c>
      <c r="Z547" s="43">
        <v>9.4600000000000009</v>
      </c>
      <c r="AA547" s="43">
        <v>8.35</v>
      </c>
      <c r="AB547" s="43">
        <v>8</v>
      </c>
      <c r="AC547" s="43">
        <v>7.81</v>
      </c>
      <c r="AD547" s="43">
        <v>6.86</v>
      </c>
      <c r="AE547" s="43">
        <v>6.41</v>
      </c>
      <c r="AF547" s="43">
        <v>6.27</v>
      </c>
      <c r="AG547" s="43">
        <v>6.17</v>
      </c>
      <c r="AH547" s="43">
        <v>6.04</v>
      </c>
      <c r="AI547" s="43">
        <v>6.8</v>
      </c>
      <c r="AJ547" s="43">
        <v>7.15</v>
      </c>
      <c r="AK547" s="43">
        <v>6.25</v>
      </c>
      <c r="AL547" s="43">
        <v>6.14</v>
      </c>
      <c r="AM547" s="43">
        <v>6.45</v>
      </c>
      <c r="AN547" s="43">
        <v>6.14</v>
      </c>
      <c r="AO547" s="43">
        <v>6.15</v>
      </c>
      <c r="AP547" s="43">
        <v>6.15</v>
      </c>
      <c r="AQ547" s="43">
        <v>6.01</v>
      </c>
      <c r="AR547" s="43">
        <v>-6.15</v>
      </c>
      <c r="AS547" s="43">
        <v>6.15</v>
      </c>
      <c r="AT547" s="43">
        <v>-4.17</v>
      </c>
      <c r="AU547" s="43">
        <v>17.600000000000001</v>
      </c>
      <c r="AV547" s="43">
        <v>-1.04</v>
      </c>
      <c r="AW547" s="43">
        <v>9.48</v>
      </c>
      <c r="AX547" s="43">
        <v>6.35</v>
      </c>
      <c r="AY547" s="43">
        <v>2.1800000000000002</v>
      </c>
      <c r="AZ547" s="43">
        <v>-1.56</v>
      </c>
      <c r="BA547" s="43">
        <v>-21.57</v>
      </c>
      <c r="BB547" s="43">
        <v>-18.96</v>
      </c>
      <c r="BC547" s="43">
        <v>-18.899999999999999</v>
      </c>
      <c r="BD547" s="43">
        <v>-30.31</v>
      </c>
      <c r="BE547" s="43">
        <v>-34.07</v>
      </c>
      <c r="BF547" s="43">
        <v>-34.83</v>
      </c>
      <c r="BG547" s="43">
        <v>-40.42</v>
      </c>
      <c r="BH547" s="43">
        <v>-37.31</v>
      </c>
      <c r="BI547" s="43">
        <v>-39.049999999999997</v>
      </c>
      <c r="BJ547" s="43">
        <v>-29.59</v>
      </c>
      <c r="BK547" s="43">
        <v>-35.68</v>
      </c>
      <c r="BL547" s="43">
        <v>-37.4</v>
      </c>
      <c r="BM547" s="43">
        <v>-36.880000000000003</v>
      </c>
      <c r="BN547" s="43">
        <v>-36.04</v>
      </c>
      <c r="BO547" s="43">
        <v>-38.44</v>
      </c>
      <c r="BP547" s="43">
        <v>-37.340000000000003</v>
      </c>
      <c r="BQ547" s="43">
        <v>-37.6</v>
      </c>
      <c r="BR547" s="43">
        <v>-40.75</v>
      </c>
      <c r="BS547" s="43">
        <v>9.1300000000000008</v>
      </c>
      <c r="BT547" s="49">
        <v>17763840.705871578</v>
      </c>
      <c r="BU547" s="49">
        <v>21967600</v>
      </c>
      <c r="BV547" s="49">
        <v>1495257</v>
      </c>
      <c r="BW547" s="49">
        <v>14.7043130378256</v>
      </c>
    </row>
    <row r="548" spans="1:75" x14ac:dyDescent="0.25">
      <c r="A548" s="43" t="s">
        <v>294</v>
      </c>
      <c r="B548" s="43" t="s">
        <v>106</v>
      </c>
      <c r="C548" s="43" t="s">
        <v>87</v>
      </c>
      <c r="D548" s="43" t="s">
        <v>98</v>
      </c>
      <c r="E548" s="43" t="s">
        <v>571</v>
      </c>
      <c r="F548" s="43" t="s">
        <v>88</v>
      </c>
      <c r="G548" s="44">
        <v>100</v>
      </c>
      <c r="H548" s="44">
        <v>-7.4766391582888723</v>
      </c>
      <c r="I548" s="44">
        <v>-7.4766391582888723</v>
      </c>
      <c r="J548" s="44" t="s">
        <v>89</v>
      </c>
      <c r="K548" s="44">
        <v>1.070000052452087</v>
      </c>
      <c r="L548" s="44">
        <v>1.1299999999999999</v>
      </c>
      <c r="M548" s="44">
        <v>2.1400001049041748</v>
      </c>
      <c r="N548" s="44">
        <v>2.839999914169312</v>
      </c>
      <c r="O548" s="44">
        <v>1.9099999666213989</v>
      </c>
      <c r="P548" s="44">
        <v>1.9800000190734861</v>
      </c>
      <c r="Q548" s="43">
        <v>2.6</v>
      </c>
      <c r="R548" s="43">
        <v>2.48</v>
      </c>
      <c r="S548" s="43">
        <v>2.66</v>
      </c>
      <c r="T548" s="43">
        <v>2.44</v>
      </c>
      <c r="U548" s="43">
        <v>2.6</v>
      </c>
      <c r="V548" s="43">
        <v>2.4300000000000002</v>
      </c>
      <c r="W548" s="43">
        <v>2.57</v>
      </c>
      <c r="X548" s="43">
        <v>2.8</v>
      </c>
      <c r="Y548" s="43">
        <v>2.58</v>
      </c>
      <c r="Z548" s="43">
        <v>2.4900000000000002</v>
      </c>
      <c r="AA548" s="43">
        <v>2.5</v>
      </c>
      <c r="AB548" s="43">
        <v>2.37</v>
      </c>
      <c r="AC548" s="43">
        <v>2.35</v>
      </c>
      <c r="AD548" s="43">
        <v>2.14</v>
      </c>
      <c r="AE548" s="43">
        <v>2.19</v>
      </c>
      <c r="AF548" s="43">
        <v>2.14</v>
      </c>
      <c r="AG548" s="43">
        <v>2.17</v>
      </c>
      <c r="AH548" s="43">
        <v>2.15</v>
      </c>
      <c r="AI548" s="43">
        <v>2.12</v>
      </c>
      <c r="AJ548" s="43">
        <v>2.04</v>
      </c>
      <c r="AK548" s="43">
        <v>2.0699999999999998</v>
      </c>
      <c r="AL548" s="43">
        <v>2.0699999999999998</v>
      </c>
      <c r="AM548" s="43">
        <v>2.0699999999999998</v>
      </c>
      <c r="AN548" s="43">
        <v>2</v>
      </c>
      <c r="AO548" s="43">
        <v>2</v>
      </c>
      <c r="AP548" s="43">
        <v>2.0699999999999998</v>
      </c>
      <c r="AQ548" s="43">
        <v>2.0499999999999998</v>
      </c>
      <c r="AR548" s="43">
        <v>7.2</v>
      </c>
      <c r="AS548" s="43">
        <v>15.65</v>
      </c>
      <c r="AT548" s="43">
        <v>12.46</v>
      </c>
      <c r="AU548" s="43">
        <v>7.94</v>
      </c>
      <c r="AV548" s="43">
        <v>12.58</v>
      </c>
      <c r="AW548" s="43">
        <v>8.41</v>
      </c>
      <c r="AX548" s="43">
        <v>18.22</v>
      </c>
      <c r="AY548" s="43">
        <v>25.47</v>
      </c>
      <c r="AZ548" s="43">
        <v>11.4</v>
      </c>
      <c r="BA548" s="43">
        <v>12.38</v>
      </c>
      <c r="BB548" s="43">
        <v>10</v>
      </c>
      <c r="BC548" s="43">
        <v>8.8800000000000008</v>
      </c>
      <c r="BD548" s="43">
        <v>-2.8</v>
      </c>
      <c r="BE548" s="43">
        <v>-0.92</v>
      </c>
      <c r="BF548" s="43">
        <v>-1.87</v>
      </c>
      <c r="BG548" s="43">
        <v>-2.34</v>
      </c>
      <c r="BH548" s="43">
        <v>-1.87</v>
      </c>
      <c r="BI548" s="43">
        <v>-3.04</v>
      </c>
      <c r="BJ548" s="43">
        <v>-4.67</v>
      </c>
      <c r="BK548" s="43">
        <v>-8.8800000000000008</v>
      </c>
      <c r="BL548" s="43">
        <v>-5.99</v>
      </c>
      <c r="BM548" s="43">
        <v>-3.27</v>
      </c>
      <c r="BN548" s="43">
        <v>-7.06</v>
      </c>
      <c r="BO548" s="43">
        <v>-9.34</v>
      </c>
      <c r="BP548" s="43">
        <v>-9.81</v>
      </c>
      <c r="BQ548" s="43">
        <v>-5.62</v>
      </c>
      <c r="BR548" s="43">
        <v>-7.71</v>
      </c>
      <c r="BS548" s="43">
        <v>2.2000000000000002</v>
      </c>
      <c r="BT548" s="49">
        <v>27005517.32382774</v>
      </c>
      <c r="BU548" s="49">
        <v>231232900</v>
      </c>
      <c r="BV548" s="49">
        <v>10559888</v>
      </c>
      <c r="BW548" s="49">
        <v>21.925493812055581</v>
      </c>
    </row>
    <row r="549" spans="1:75" x14ac:dyDescent="0.25">
      <c r="A549" s="43" t="s">
        <v>573</v>
      </c>
      <c r="B549" s="43" t="s">
        <v>118</v>
      </c>
      <c r="C549" s="43" t="s">
        <v>87</v>
      </c>
      <c r="D549" s="43" t="s">
        <v>98</v>
      </c>
      <c r="E549" s="43" t="s">
        <v>571</v>
      </c>
      <c r="F549" s="43" t="s">
        <v>88</v>
      </c>
      <c r="G549" s="44">
        <v>61.666665010982157</v>
      </c>
      <c r="H549" s="44">
        <v>-11.34020732584076</v>
      </c>
      <c r="I549" s="44">
        <v>-11.34020732584076</v>
      </c>
      <c r="J549" s="44" t="s">
        <v>89</v>
      </c>
      <c r="K549" s="44">
        <v>2.4000000953674321</v>
      </c>
      <c r="L549" s="44">
        <v>2.73</v>
      </c>
      <c r="M549" s="44">
        <v>3.880000114440918</v>
      </c>
      <c r="N549" s="44">
        <v>5.0999999046325684</v>
      </c>
      <c r="O549" s="44">
        <v>3.119999885559082</v>
      </c>
      <c r="P549" s="44">
        <v>3.440000057220459</v>
      </c>
      <c r="Q549" s="43">
        <v>4.7</v>
      </c>
      <c r="R549" s="43">
        <v>4.6399999999999997</v>
      </c>
      <c r="S549" s="43">
        <v>5.0999999999999996</v>
      </c>
      <c r="T549" s="43">
        <v>3.9</v>
      </c>
      <c r="U549" s="43">
        <v>3.67</v>
      </c>
      <c r="V549" s="43">
        <v>3.76</v>
      </c>
      <c r="W549" s="43">
        <v>3.65</v>
      </c>
      <c r="X549" s="43">
        <v>3.75</v>
      </c>
      <c r="Y549" s="43">
        <v>3.44</v>
      </c>
      <c r="Z549" s="43">
        <v>3.54</v>
      </c>
      <c r="AA549" s="43">
        <v>3.75</v>
      </c>
      <c r="AB549" s="43">
        <v>4</v>
      </c>
      <c r="AC549" s="43">
        <v>3.57</v>
      </c>
      <c r="AD549" s="43">
        <v>3.59</v>
      </c>
      <c r="AE549" s="43">
        <v>3.56</v>
      </c>
      <c r="AF549" s="43">
        <v>3.39</v>
      </c>
      <c r="AG549" s="43">
        <v>3.2</v>
      </c>
      <c r="AH549" s="43">
        <v>3.31</v>
      </c>
      <c r="AI549" s="43">
        <v>3.29</v>
      </c>
      <c r="AJ549" s="43">
        <v>3.4</v>
      </c>
      <c r="AK549" s="43">
        <v>3.5</v>
      </c>
      <c r="AL549" s="43">
        <v>3.37</v>
      </c>
      <c r="AM549" s="43">
        <v>3.35</v>
      </c>
      <c r="AN549" s="43">
        <v>3.38</v>
      </c>
      <c r="AO549" s="43">
        <v>3.4</v>
      </c>
      <c r="AP549" s="43">
        <v>3.39</v>
      </c>
      <c r="AQ549" s="43">
        <v>3.44</v>
      </c>
      <c r="AR549" s="43">
        <v>14.29</v>
      </c>
      <c r="AS549" s="43">
        <v>8.25</v>
      </c>
      <c r="AT549" s="43">
        <v>-0.77</v>
      </c>
      <c r="AU549" s="43">
        <v>-6.19</v>
      </c>
      <c r="AV549" s="43">
        <v>-5.67</v>
      </c>
      <c r="AW549" s="43">
        <v>-10.57</v>
      </c>
      <c r="AX549" s="43">
        <v>-6.19</v>
      </c>
      <c r="AY549" s="43">
        <v>-13.66</v>
      </c>
      <c r="AZ549" s="43">
        <v>-13.92</v>
      </c>
      <c r="BA549" s="43">
        <v>-11.73</v>
      </c>
      <c r="BB549" s="43">
        <v>-5.16</v>
      </c>
      <c r="BC549" s="43">
        <v>-10.95</v>
      </c>
      <c r="BD549" s="43">
        <v>-12.87</v>
      </c>
      <c r="BE549" s="43">
        <v>-9.2799999999999994</v>
      </c>
      <c r="BF549" s="43">
        <v>-12.76</v>
      </c>
      <c r="BG549" s="43">
        <v>-17.78</v>
      </c>
      <c r="BH549" s="43">
        <v>-18.04</v>
      </c>
      <c r="BI549" s="43">
        <v>-16.489999999999998</v>
      </c>
      <c r="BJ549" s="43">
        <v>-15.29</v>
      </c>
      <c r="BK549" s="43">
        <v>-13.92</v>
      </c>
      <c r="BL549" s="43">
        <v>-13.14</v>
      </c>
      <c r="BM549" s="43">
        <v>-14.43</v>
      </c>
      <c r="BN549" s="43">
        <v>-14.95</v>
      </c>
      <c r="BO549" s="43">
        <v>-14.41</v>
      </c>
      <c r="BP549" s="43">
        <v>-13.06</v>
      </c>
      <c r="BQ549" s="43">
        <v>-13.02</v>
      </c>
      <c r="BR549" s="43">
        <v>-11.98</v>
      </c>
      <c r="BS549" s="43">
        <v>3.25</v>
      </c>
      <c r="BT549" s="49">
        <v>28730741.247415539</v>
      </c>
      <c r="BU549" s="49">
        <v>15293600</v>
      </c>
      <c r="BV549" s="49">
        <v>3774983</v>
      </c>
      <c r="BW549" s="49">
        <v>4.0580238374583413</v>
      </c>
    </row>
    <row r="550" spans="1:75" x14ac:dyDescent="0.25">
      <c r="A550" s="43" t="s">
        <v>455</v>
      </c>
      <c r="B550" s="43" t="s">
        <v>83</v>
      </c>
      <c r="C550" s="43" t="s">
        <v>87</v>
      </c>
      <c r="D550" s="43" t="s">
        <v>122</v>
      </c>
      <c r="E550" s="43" t="s">
        <v>571</v>
      </c>
      <c r="F550" s="43" t="s">
        <v>88</v>
      </c>
      <c r="G550" s="44">
        <v>52.542377219144932</v>
      </c>
      <c r="H550" s="44">
        <v>-9.6296291063515511</v>
      </c>
      <c r="I550" s="44">
        <v>-9.6296291063515511</v>
      </c>
      <c r="J550" s="44" t="s">
        <v>89</v>
      </c>
      <c r="K550" s="44">
        <v>1.7699999809265139</v>
      </c>
      <c r="L550" s="44">
        <v>1.84</v>
      </c>
      <c r="M550" s="44">
        <v>2.7000000476837158</v>
      </c>
      <c r="N550" s="44">
        <v>3.5</v>
      </c>
      <c r="O550" s="44">
        <v>2.0799999237060551</v>
      </c>
      <c r="P550" s="44">
        <v>2.440000057220459</v>
      </c>
      <c r="Q550" s="43">
        <v>3.5</v>
      </c>
      <c r="R550" s="43">
        <v>3.5</v>
      </c>
      <c r="S550" s="43">
        <v>2.99</v>
      </c>
      <c r="T550" s="43">
        <v>2.85</v>
      </c>
      <c r="U550" s="43">
        <v>2.38</v>
      </c>
      <c r="V550" s="43">
        <v>2.48</v>
      </c>
      <c r="W550" s="43">
        <v>2.27</v>
      </c>
      <c r="X550" s="43">
        <v>2.2799999999999998</v>
      </c>
      <c r="Y550" s="43">
        <v>2.3199999999999998</v>
      </c>
      <c r="Z550" s="43">
        <v>2.29</v>
      </c>
      <c r="AA550" s="43">
        <v>2.29</v>
      </c>
      <c r="AB550" s="43">
        <v>2.2599999999999998</v>
      </c>
      <c r="AC550" s="43">
        <v>2.29</v>
      </c>
      <c r="AD550" s="43">
        <v>2.2799999999999998</v>
      </c>
      <c r="AE550" s="43">
        <v>2.7</v>
      </c>
      <c r="AF550" s="43">
        <v>2.8</v>
      </c>
      <c r="AG550" s="43">
        <v>2.83</v>
      </c>
      <c r="AH550" s="43">
        <v>2.58</v>
      </c>
      <c r="AI550" s="43">
        <v>2.4500000000000002</v>
      </c>
      <c r="AJ550" s="43">
        <v>2.39</v>
      </c>
      <c r="AK550" s="43">
        <v>2.37</v>
      </c>
      <c r="AL550" s="43">
        <v>2.2599999999999998</v>
      </c>
      <c r="AM550" s="43">
        <v>2.2400000000000002</v>
      </c>
      <c r="AN550" s="43">
        <v>2.29</v>
      </c>
      <c r="AO550" s="43">
        <v>2.2999999999999998</v>
      </c>
      <c r="AP550" s="43">
        <v>2.27</v>
      </c>
      <c r="AQ550" s="43">
        <v>2.4500000000000002</v>
      </c>
      <c r="AR550" s="43">
        <v>14.81</v>
      </c>
      <c r="AS550" s="43">
        <v>4.8099999999999996</v>
      </c>
      <c r="AT550" s="43">
        <v>3.93</v>
      </c>
      <c r="AU550" s="43">
        <v>-11.82</v>
      </c>
      <c r="AV550" s="43">
        <v>-14.07</v>
      </c>
      <c r="AW550" s="43">
        <v>-17.04</v>
      </c>
      <c r="AX550" s="43">
        <v>-18.48</v>
      </c>
      <c r="AY550" s="43">
        <v>-17.89</v>
      </c>
      <c r="AZ550" s="43">
        <v>-15.74</v>
      </c>
      <c r="BA550" s="43">
        <v>-17.04</v>
      </c>
      <c r="BB550" s="43">
        <v>-17.41</v>
      </c>
      <c r="BC550" s="43">
        <v>-17.04</v>
      </c>
      <c r="BD550" s="43">
        <v>-16.670000000000002</v>
      </c>
      <c r="BE550" s="43">
        <v>-16.3</v>
      </c>
      <c r="BF550" s="43">
        <v>-11.11</v>
      </c>
      <c r="BG550" s="43">
        <v>-1.96</v>
      </c>
      <c r="BH550" s="43">
        <v>-10.37</v>
      </c>
      <c r="BI550" s="43">
        <v>-9.6300000000000008</v>
      </c>
      <c r="BJ550" s="43">
        <v>-12.47</v>
      </c>
      <c r="BK550" s="43">
        <v>-12.31</v>
      </c>
      <c r="BL550" s="43">
        <v>-16.84</v>
      </c>
      <c r="BM550" s="43">
        <v>-17.41</v>
      </c>
      <c r="BN550" s="43">
        <v>-18.89</v>
      </c>
      <c r="BO550" s="43">
        <v>-17.78</v>
      </c>
      <c r="BP550" s="43">
        <v>-16.57</v>
      </c>
      <c r="BQ550" s="43">
        <v>-15.93</v>
      </c>
      <c r="BR550" s="43">
        <v>-10.37</v>
      </c>
      <c r="BS550" s="43">
        <v>2.08</v>
      </c>
      <c r="BT550" s="49">
        <v>13856238.24470997</v>
      </c>
      <c r="BU550" s="49">
        <v>12385000</v>
      </c>
      <c r="BV550" s="49">
        <v>2071916</v>
      </c>
      <c r="BW550" s="49">
        <v>5.9537524687294274</v>
      </c>
    </row>
    <row r="551" spans="1:75" x14ac:dyDescent="0.25">
      <c r="A551" s="43" t="s">
        <v>164</v>
      </c>
      <c r="B551" s="43" t="s">
        <v>118</v>
      </c>
      <c r="C551" s="43" t="s">
        <v>142</v>
      </c>
      <c r="D551" s="43" t="s">
        <v>98</v>
      </c>
      <c r="E551" s="43" t="s">
        <v>571</v>
      </c>
      <c r="F551" s="43" t="s">
        <v>88</v>
      </c>
      <c r="G551" s="44">
        <v>42.531646746241329</v>
      </c>
      <c r="H551" s="44">
        <v>-21.66963130070841</v>
      </c>
      <c r="I551" s="44">
        <v>-21.66963130070841</v>
      </c>
      <c r="J551" s="44" t="s">
        <v>89</v>
      </c>
      <c r="K551" s="44">
        <v>3.9500000476837158</v>
      </c>
      <c r="L551" s="44">
        <v>4.6500000000000004</v>
      </c>
      <c r="M551" s="44">
        <v>5.630000114440918</v>
      </c>
      <c r="N551" s="44">
        <v>6.9000000953674316</v>
      </c>
      <c r="O551" s="44">
        <v>4</v>
      </c>
      <c r="P551" s="44">
        <v>4.4099998474121094</v>
      </c>
      <c r="Q551" s="43">
        <v>5.69</v>
      </c>
      <c r="R551" s="43">
        <v>5.01</v>
      </c>
      <c r="S551" s="43">
        <v>6.3</v>
      </c>
      <c r="T551" s="43">
        <v>6.9</v>
      </c>
      <c r="U551" s="43">
        <v>5.24</v>
      </c>
      <c r="V551" s="43">
        <v>5.14</v>
      </c>
      <c r="W551" s="43">
        <v>4.9000000000000004</v>
      </c>
      <c r="X551" s="43">
        <v>4.7300000000000004</v>
      </c>
      <c r="Y551" s="43">
        <v>4.37</v>
      </c>
      <c r="Z551" s="43">
        <v>4.3600000000000003</v>
      </c>
      <c r="AA551" s="43">
        <v>4.3499999999999996</v>
      </c>
      <c r="AB551" s="43">
        <v>4.46</v>
      </c>
      <c r="AC551" s="43">
        <v>4.49</v>
      </c>
      <c r="AD551" s="43">
        <v>4.46</v>
      </c>
      <c r="AE551" s="43">
        <v>4.34</v>
      </c>
      <c r="AF551" s="43">
        <v>4.3499999999999996</v>
      </c>
      <c r="AG551" s="43">
        <v>4.3600000000000003</v>
      </c>
      <c r="AH551" s="43">
        <v>4.37</v>
      </c>
      <c r="AI551" s="43">
        <v>4.3600000000000003</v>
      </c>
      <c r="AJ551" s="43">
        <v>4.29</v>
      </c>
      <c r="AK551" s="43">
        <v>4.24</v>
      </c>
      <c r="AL551" s="43">
        <v>4.26</v>
      </c>
      <c r="AM551" s="43">
        <v>4.1900000000000004</v>
      </c>
      <c r="AN551" s="43">
        <v>4.24</v>
      </c>
      <c r="AO551" s="43">
        <v>4.25</v>
      </c>
      <c r="AP551" s="43">
        <v>4.5</v>
      </c>
      <c r="AQ551" s="43">
        <v>4.4400000000000004</v>
      </c>
      <c r="AR551" s="43">
        <v>-12.26</v>
      </c>
      <c r="AS551" s="43">
        <v>-18.77</v>
      </c>
      <c r="AT551" s="43">
        <v>11.9</v>
      </c>
      <c r="AU551" s="43">
        <v>-4.09</v>
      </c>
      <c r="AV551" s="43">
        <v>-11.72</v>
      </c>
      <c r="AW551" s="43">
        <v>-18.829999999999998</v>
      </c>
      <c r="AX551" s="43">
        <v>-15.63</v>
      </c>
      <c r="AY551" s="43">
        <v>-24.95</v>
      </c>
      <c r="AZ551" s="43">
        <v>-22.56</v>
      </c>
      <c r="BA551" s="43">
        <v>-24.57</v>
      </c>
      <c r="BB551" s="43">
        <v>-23</v>
      </c>
      <c r="BC551" s="43">
        <v>-22.22</v>
      </c>
      <c r="BD551" s="43">
        <v>-20.43</v>
      </c>
      <c r="BE551" s="43">
        <v>-24.49</v>
      </c>
      <c r="BF551" s="43">
        <v>-23.43</v>
      </c>
      <c r="BG551" s="43">
        <v>-23.8</v>
      </c>
      <c r="BH551" s="43">
        <v>-23.09</v>
      </c>
      <c r="BI551" s="43">
        <v>-23.8</v>
      </c>
      <c r="BJ551" s="43">
        <v>-23.45</v>
      </c>
      <c r="BK551" s="43">
        <v>-25.4</v>
      </c>
      <c r="BL551" s="43">
        <v>-25.33</v>
      </c>
      <c r="BM551" s="43">
        <v>-26.97</v>
      </c>
      <c r="BN551" s="43">
        <v>-25.58</v>
      </c>
      <c r="BO551" s="43">
        <v>-25.04</v>
      </c>
      <c r="BP551" s="43">
        <v>-24.87</v>
      </c>
      <c r="BQ551" s="43">
        <v>-21.31</v>
      </c>
      <c r="BR551" s="43">
        <v>-22.2</v>
      </c>
      <c r="BS551" s="43">
        <v>4.1399999999999997</v>
      </c>
      <c r="BT551" s="49">
        <v>31561668.041553501</v>
      </c>
      <c r="BU551" s="49">
        <v>5325800</v>
      </c>
      <c r="BV551" s="49">
        <v>1706382</v>
      </c>
      <c r="BW551" s="49">
        <v>3.124058973899162</v>
      </c>
    </row>
    <row r="552" spans="1:75" x14ac:dyDescent="0.25">
      <c r="A552" s="43" t="s">
        <v>574</v>
      </c>
      <c r="B552" s="43" t="s">
        <v>106</v>
      </c>
      <c r="C552" s="43" t="s">
        <v>87</v>
      </c>
      <c r="D552" s="43" t="s">
        <v>125</v>
      </c>
      <c r="E552" s="43" t="s">
        <v>571</v>
      </c>
      <c r="F552" s="43" t="s">
        <v>88</v>
      </c>
      <c r="G552" s="44">
        <v>26.556010111717409</v>
      </c>
      <c r="H552" s="44">
        <v>-4.5901596286673563</v>
      </c>
      <c r="I552" s="44">
        <v>-4.5901596286673563</v>
      </c>
      <c r="J552" s="44" t="s">
        <v>81</v>
      </c>
      <c r="K552" s="44">
        <v>2.410000085830688</v>
      </c>
      <c r="L552" s="44">
        <v>2.41</v>
      </c>
      <c r="M552" s="44">
        <v>3.0499999523162842</v>
      </c>
      <c r="N552" s="44">
        <v>3.3199999332427979</v>
      </c>
      <c r="O552" s="44">
        <v>2.6500000953674321</v>
      </c>
      <c r="P552" s="44">
        <v>2.910000085830688</v>
      </c>
      <c r="Q552" s="43">
        <v>3.07</v>
      </c>
      <c r="R552" s="43">
        <v>2.79</v>
      </c>
      <c r="S552" s="43">
        <v>3.1</v>
      </c>
      <c r="T552" s="43">
        <v>2.94</v>
      </c>
      <c r="U552" s="43">
        <v>2.99</v>
      </c>
      <c r="V552" s="43">
        <v>3.32</v>
      </c>
      <c r="W552" s="43">
        <v>3.1</v>
      </c>
      <c r="X552" s="43">
        <v>2.97</v>
      </c>
      <c r="Y552" s="43">
        <v>2.99</v>
      </c>
      <c r="Z552" s="43">
        <v>2.94</v>
      </c>
      <c r="AA552" s="43">
        <v>3.1</v>
      </c>
      <c r="AB552" s="43">
        <v>3.05</v>
      </c>
      <c r="AC552" s="43">
        <v>3</v>
      </c>
      <c r="AD552" s="43">
        <v>2.93</v>
      </c>
      <c r="AE552" s="43">
        <v>3.05</v>
      </c>
      <c r="AF552" s="43">
        <v>2.99</v>
      </c>
      <c r="AG552" s="43">
        <v>2.92</v>
      </c>
      <c r="AH552" s="43">
        <v>2.94</v>
      </c>
      <c r="AI552" s="43">
        <v>2.91</v>
      </c>
      <c r="AJ552" s="43">
        <v>2.86</v>
      </c>
      <c r="AK552" s="43">
        <v>2.89</v>
      </c>
      <c r="AL552" s="43">
        <v>3</v>
      </c>
      <c r="AM552" s="43">
        <v>3.23</v>
      </c>
      <c r="AN552" s="43">
        <v>3.05</v>
      </c>
      <c r="AO552" s="43">
        <v>3.01</v>
      </c>
      <c r="AP552" s="43">
        <v>3.03</v>
      </c>
      <c r="AQ552" s="43">
        <v>3</v>
      </c>
      <c r="AR552" s="43">
        <v>-8.1999999999999993</v>
      </c>
      <c r="AS552" s="43">
        <v>-10.49</v>
      </c>
      <c r="AT552" s="43">
        <v>-3.77</v>
      </c>
      <c r="AU552" s="43">
        <v>-5.71</v>
      </c>
      <c r="AV552" s="43">
        <v>-5.9</v>
      </c>
      <c r="AW552" s="43">
        <v>-1.61</v>
      </c>
      <c r="AX552" s="43">
        <v>-4.59</v>
      </c>
      <c r="AY552" s="43">
        <v>-6.35</v>
      </c>
      <c r="AZ552" s="43">
        <v>-4.26</v>
      </c>
      <c r="BA552" s="43">
        <v>-4.1399999999999997</v>
      </c>
      <c r="BB552" s="43">
        <v>-1.48</v>
      </c>
      <c r="BC552" s="43">
        <v>-1.64</v>
      </c>
      <c r="BD552" s="43">
        <v>-6.23</v>
      </c>
      <c r="BE552" s="43">
        <v>-4.0999999999999996</v>
      </c>
      <c r="BF552" s="43">
        <v>-3.28</v>
      </c>
      <c r="BG552" s="43">
        <v>-5.24</v>
      </c>
      <c r="BH552" s="43">
        <v>-4.43</v>
      </c>
      <c r="BI552" s="43">
        <v>-6.89</v>
      </c>
      <c r="BJ552" s="43">
        <v>-5.9</v>
      </c>
      <c r="BK552" s="43">
        <v>-6.89</v>
      </c>
      <c r="BL552" s="43">
        <v>-5.25</v>
      </c>
      <c r="BM552" s="43">
        <v>-2.62</v>
      </c>
      <c r="BN552" s="43">
        <v>-2.0299999999999998</v>
      </c>
      <c r="BO552" s="43">
        <v>-2.95</v>
      </c>
      <c r="BP552" s="43">
        <v>-2.95</v>
      </c>
      <c r="BQ552" s="43">
        <v>-2.66</v>
      </c>
      <c r="BR552" s="43">
        <v>-5.57</v>
      </c>
      <c r="BS552" s="43">
        <v>2.8</v>
      </c>
      <c r="BT552" s="49">
        <v>42387679.337310791</v>
      </c>
      <c r="BU552" s="49">
        <v>5222000</v>
      </c>
      <c r="BV552" s="49">
        <v>10328669</v>
      </c>
      <c r="BW552" s="49">
        <v>0.50801260065551523</v>
      </c>
    </row>
    <row r="553" spans="1:75" x14ac:dyDescent="0.25">
      <c r="A553" s="43" t="s">
        <v>576</v>
      </c>
      <c r="B553" s="43" t="s">
        <v>118</v>
      </c>
      <c r="C553" s="43" t="s">
        <v>140</v>
      </c>
      <c r="D553" s="43" t="s">
        <v>98</v>
      </c>
      <c r="E553" s="43" t="s">
        <v>575</v>
      </c>
      <c r="F553" s="43" t="s">
        <v>88</v>
      </c>
      <c r="G553" s="44">
        <v>31.432193422560101</v>
      </c>
      <c r="H553" s="44">
        <v>-10.7039505200284</v>
      </c>
      <c r="I553" s="44">
        <v>-10.7039505200284</v>
      </c>
      <c r="J553" s="44" t="s">
        <v>89</v>
      </c>
      <c r="K553" s="44">
        <v>7.8899998664855957</v>
      </c>
      <c r="L553" s="44">
        <v>8.1</v>
      </c>
      <c r="M553" s="44">
        <v>10.36999988555908</v>
      </c>
      <c r="N553" s="44">
        <v>11.35999965667725</v>
      </c>
      <c r="O553" s="44">
        <v>8.7399997711181641</v>
      </c>
      <c r="P553" s="44">
        <v>9.2600002288818359</v>
      </c>
      <c r="Q553" s="43">
        <v>10.95</v>
      </c>
      <c r="R553" s="43">
        <v>10.4</v>
      </c>
      <c r="S553" s="43">
        <v>10.09</v>
      </c>
      <c r="T553" s="43">
        <v>10.47</v>
      </c>
      <c r="U553" s="43">
        <v>10.37</v>
      </c>
      <c r="V553" s="43">
        <v>10.6</v>
      </c>
      <c r="W553" s="43">
        <v>10.23</v>
      </c>
      <c r="X553" s="43">
        <v>10.33</v>
      </c>
      <c r="Y553" s="43">
        <v>10.5</v>
      </c>
      <c r="Z553" s="43">
        <v>11.36</v>
      </c>
      <c r="AA553" s="43">
        <v>10.94</v>
      </c>
      <c r="AB553" s="43">
        <v>10.67</v>
      </c>
      <c r="AC553" s="43">
        <v>10.47</v>
      </c>
      <c r="AD553" s="43">
        <v>10.25</v>
      </c>
      <c r="AE553" s="43">
        <v>10.1</v>
      </c>
      <c r="AF553" s="43">
        <v>10.15</v>
      </c>
      <c r="AG553" s="43">
        <v>10.3</v>
      </c>
      <c r="AH553" s="43">
        <v>10.18</v>
      </c>
      <c r="AI553" s="43">
        <v>10.1</v>
      </c>
      <c r="AJ553" s="43">
        <v>9.81</v>
      </c>
      <c r="AK553" s="43">
        <v>9.6</v>
      </c>
      <c r="AL553" s="43">
        <v>9.48</v>
      </c>
      <c r="AM553" s="43">
        <v>9.23</v>
      </c>
      <c r="AN553" s="43">
        <v>9.23</v>
      </c>
      <c r="AO553" s="43">
        <v>9.23</v>
      </c>
      <c r="AP553" s="43">
        <v>9.1999999999999993</v>
      </c>
      <c r="AQ553" s="43">
        <v>9.4499999999999993</v>
      </c>
      <c r="AR553" s="43">
        <v>-1.87</v>
      </c>
      <c r="AS553" s="43">
        <v>-5.3</v>
      </c>
      <c r="AT553" s="43">
        <v>-5.21</v>
      </c>
      <c r="AU553" s="43">
        <v>-4.1900000000000004</v>
      </c>
      <c r="AV553" s="43">
        <v>-4.05</v>
      </c>
      <c r="AW553" s="43">
        <v>-2.36</v>
      </c>
      <c r="AX553" s="43">
        <v>-1.74</v>
      </c>
      <c r="AY553" s="43">
        <v>-1.88</v>
      </c>
      <c r="AZ553" s="43">
        <v>-0.43</v>
      </c>
      <c r="BA553" s="43">
        <v>3.86</v>
      </c>
      <c r="BB553" s="43">
        <v>-0.05</v>
      </c>
      <c r="BC553" s="43">
        <v>0.39</v>
      </c>
      <c r="BD553" s="43">
        <v>-2.5099999999999998</v>
      </c>
      <c r="BE553" s="43">
        <v>-2.8</v>
      </c>
      <c r="BF553" s="43">
        <v>-3.07</v>
      </c>
      <c r="BG553" s="43">
        <v>-3.76</v>
      </c>
      <c r="BH553" s="43">
        <v>-3.47</v>
      </c>
      <c r="BI553" s="43">
        <v>-3.04</v>
      </c>
      <c r="BJ553" s="43">
        <v>-5.98</v>
      </c>
      <c r="BK553" s="43">
        <v>-7.72</v>
      </c>
      <c r="BL553" s="43">
        <v>-9.52</v>
      </c>
      <c r="BM553" s="43">
        <v>-11.45</v>
      </c>
      <c r="BN553" s="43">
        <v>-14.27</v>
      </c>
      <c r="BO553" s="43">
        <v>-11.55</v>
      </c>
      <c r="BP553" s="43">
        <v>-12.52</v>
      </c>
      <c r="BQ553" s="43">
        <v>-11.28</v>
      </c>
      <c r="BR553" s="43">
        <v>-10.61</v>
      </c>
      <c r="BS553" s="43">
        <v>9.75</v>
      </c>
      <c r="BT553" s="49">
        <v>175664687.06140521</v>
      </c>
      <c r="BU553" s="49">
        <v>16469000</v>
      </c>
      <c r="BV553" s="49">
        <v>14487049</v>
      </c>
      <c r="BW553" s="49">
        <v>6.5722011432418015E-2</v>
      </c>
    </row>
    <row r="554" spans="1:75" x14ac:dyDescent="0.25">
      <c r="A554" s="43" t="s">
        <v>238</v>
      </c>
      <c r="B554" s="43" t="s">
        <v>76</v>
      </c>
      <c r="C554" s="43" t="s">
        <v>87</v>
      </c>
      <c r="D554" s="43" t="s">
        <v>122</v>
      </c>
      <c r="E554" s="43" t="s">
        <v>575</v>
      </c>
      <c r="F554" s="43" t="s">
        <v>88</v>
      </c>
      <c r="G554" s="44">
        <v>24.300436344626721</v>
      </c>
      <c r="H554" s="44">
        <v>-6.0426513910029866</v>
      </c>
      <c r="I554" s="44">
        <v>-6.0426513910029866</v>
      </c>
      <c r="J554" s="44" t="s">
        <v>89</v>
      </c>
      <c r="K554" s="44">
        <v>6.7899999618530273</v>
      </c>
      <c r="L554" s="44">
        <v>7.3</v>
      </c>
      <c r="M554" s="44">
        <v>8.4399995803833008</v>
      </c>
      <c r="N554" s="44">
        <v>8.7200002670288086</v>
      </c>
      <c r="O554" s="44">
        <v>7.1500000953674316</v>
      </c>
      <c r="P554" s="44">
        <v>7.929999828338623</v>
      </c>
      <c r="Q554" s="43">
        <v>8.4499999999999993</v>
      </c>
      <c r="R554" s="43">
        <v>7.74</v>
      </c>
      <c r="S554" s="43">
        <v>7.78</v>
      </c>
      <c r="T554" s="43">
        <v>7.69</v>
      </c>
      <c r="U554" s="43">
        <v>7.89</v>
      </c>
      <c r="V554" s="43">
        <v>7.8</v>
      </c>
      <c r="W554" s="43">
        <v>7.74</v>
      </c>
      <c r="X554" s="43">
        <v>7.61</v>
      </c>
      <c r="Y554" s="43">
        <v>7.48</v>
      </c>
      <c r="Z554" s="43">
        <v>7.65</v>
      </c>
      <c r="AA554" s="43">
        <v>7.59</v>
      </c>
      <c r="AB554" s="43">
        <v>7.69</v>
      </c>
      <c r="AC554" s="43">
        <v>8.1199999999999992</v>
      </c>
      <c r="AD554" s="43">
        <v>8.0399999999999991</v>
      </c>
      <c r="AE554" s="43">
        <v>7.92</v>
      </c>
      <c r="AF554" s="43">
        <v>8.0299999999999994</v>
      </c>
      <c r="AG554" s="43">
        <v>8.26</v>
      </c>
      <c r="AH554" s="43">
        <v>8.4600000000000009</v>
      </c>
      <c r="AI554" s="43">
        <v>8.24</v>
      </c>
      <c r="AJ554" s="43">
        <v>8.5</v>
      </c>
      <c r="AK554" s="43">
        <v>8.6300000000000008</v>
      </c>
      <c r="AL554" s="43">
        <v>8.7200000000000006</v>
      </c>
      <c r="AM554" s="43">
        <v>8.4499999999999993</v>
      </c>
      <c r="AN554" s="43">
        <v>8.44</v>
      </c>
      <c r="AO554" s="43">
        <v>8.6</v>
      </c>
      <c r="AP554" s="43">
        <v>8.51</v>
      </c>
      <c r="AQ554" s="43">
        <v>8.4600000000000009</v>
      </c>
      <c r="AR554" s="43">
        <v>-9.61</v>
      </c>
      <c r="AS554" s="43">
        <v>-9.6</v>
      </c>
      <c r="AT554" s="43">
        <v>-11.41</v>
      </c>
      <c r="AU554" s="43">
        <v>-9</v>
      </c>
      <c r="AV554" s="43">
        <v>-9.77</v>
      </c>
      <c r="AW554" s="43">
        <v>-8.39</v>
      </c>
      <c r="AX554" s="43">
        <v>-9.7200000000000006</v>
      </c>
      <c r="AY554" s="43">
        <v>-12.05</v>
      </c>
      <c r="AZ554" s="43">
        <v>-12.06</v>
      </c>
      <c r="BA554" s="43">
        <v>-11.55</v>
      </c>
      <c r="BB554" s="43">
        <v>-10.95</v>
      </c>
      <c r="BC554" s="43">
        <v>-8.98</v>
      </c>
      <c r="BD554" s="43">
        <v>-6.4</v>
      </c>
      <c r="BE554" s="43">
        <v>-6.28</v>
      </c>
      <c r="BF554" s="43">
        <v>-6.87</v>
      </c>
      <c r="BG554" s="43">
        <v>-4.8600000000000003</v>
      </c>
      <c r="BH554" s="43">
        <v>-2.59</v>
      </c>
      <c r="BI554" s="43">
        <v>-2.62</v>
      </c>
      <c r="BJ554" s="43">
        <v>-3.16</v>
      </c>
      <c r="BK554" s="43">
        <v>0.41</v>
      </c>
      <c r="BL554" s="43">
        <v>0.06</v>
      </c>
      <c r="BM554" s="43">
        <v>0.12</v>
      </c>
      <c r="BN554" s="43">
        <v>-2.38</v>
      </c>
      <c r="BO554" s="43">
        <v>-0.65</v>
      </c>
      <c r="BP554" s="43">
        <v>0.82</v>
      </c>
      <c r="BQ554" s="43">
        <v>0</v>
      </c>
      <c r="BR554" s="43">
        <v>-5.81</v>
      </c>
      <c r="BS554" s="43">
        <v>7.3</v>
      </c>
      <c r="BT554" s="49">
        <v>489354551.67045587</v>
      </c>
      <c r="BU554" s="49">
        <v>28147300</v>
      </c>
      <c r="BV554" s="49">
        <v>52057102</v>
      </c>
      <c r="BW554" s="49">
        <v>0.11654961123268059</v>
      </c>
    </row>
    <row r="555" spans="1:75" x14ac:dyDescent="0.25">
      <c r="A555" s="43" t="s">
        <v>579</v>
      </c>
      <c r="B555" s="43" t="s">
        <v>83</v>
      </c>
      <c r="C555" s="43" t="s">
        <v>87</v>
      </c>
      <c r="D555" s="43" t="s">
        <v>98</v>
      </c>
      <c r="E555" s="43" t="s">
        <v>575</v>
      </c>
      <c r="F555" s="43" t="s">
        <v>88</v>
      </c>
      <c r="G555" s="44">
        <v>22.073176362413921</v>
      </c>
      <c r="H555" s="44">
        <v>-17.782224235217051</v>
      </c>
      <c r="I555" s="44">
        <v>-17.782224235217051</v>
      </c>
      <c r="J555" s="44" t="s">
        <v>89</v>
      </c>
      <c r="K555" s="44">
        <v>8.1999998092651367</v>
      </c>
      <c r="L555" s="44">
        <v>8.35</v>
      </c>
      <c r="M555" s="44">
        <v>10.010000228881839</v>
      </c>
      <c r="N555" s="44">
        <v>10.75</v>
      </c>
      <c r="O555" s="44">
        <v>7.6500000953674316</v>
      </c>
      <c r="P555" s="44">
        <v>8.2299995422363281</v>
      </c>
      <c r="Q555" s="43">
        <v>10.75</v>
      </c>
      <c r="R555" s="43">
        <v>10.29</v>
      </c>
      <c r="S555" s="43">
        <v>9.84</v>
      </c>
      <c r="T555" s="43">
        <v>9.9</v>
      </c>
      <c r="U555" s="43">
        <v>9.52</v>
      </c>
      <c r="V555" s="43">
        <v>9.0299999999999994</v>
      </c>
      <c r="W555" s="43">
        <v>9.1199999999999992</v>
      </c>
      <c r="X555" s="43">
        <v>9.1199999999999992</v>
      </c>
      <c r="Y555" s="43">
        <v>8.69</v>
      </c>
      <c r="Z555" s="43">
        <v>8.61</v>
      </c>
      <c r="AA555" s="43">
        <v>8.35</v>
      </c>
      <c r="AB555" s="43">
        <v>8.1300000000000008</v>
      </c>
      <c r="AC555" s="43">
        <v>9</v>
      </c>
      <c r="AD555" s="43">
        <v>9.02</v>
      </c>
      <c r="AE555" s="43">
        <v>8.75</v>
      </c>
      <c r="AF555" s="43">
        <v>8.7100000000000009</v>
      </c>
      <c r="AG555" s="43">
        <v>8.5399999999999991</v>
      </c>
      <c r="AH555" s="43">
        <v>8.3800000000000008</v>
      </c>
      <c r="AI555" s="43">
        <v>8.44</v>
      </c>
      <c r="AJ555" s="43">
        <v>8.49</v>
      </c>
      <c r="AK555" s="43">
        <v>8.3800000000000008</v>
      </c>
      <c r="AL555" s="43">
        <v>8.3000000000000007</v>
      </c>
      <c r="AM555" s="43">
        <v>8.16</v>
      </c>
      <c r="AN555" s="43">
        <v>8.2899999999999991</v>
      </c>
      <c r="AO555" s="43">
        <v>8.35</v>
      </c>
      <c r="AP555" s="43">
        <v>8.5</v>
      </c>
      <c r="AQ555" s="43">
        <v>8.4600000000000009</v>
      </c>
      <c r="AR555" s="43">
        <v>4.4800000000000004</v>
      </c>
      <c r="AS555" s="43">
        <v>-0.6</v>
      </c>
      <c r="AT555" s="43">
        <v>-2.2000000000000002</v>
      </c>
      <c r="AU555" s="43">
        <v>-5.48</v>
      </c>
      <c r="AV555" s="43">
        <v>-11.99</v>
      </c>
      <c r="AW555" s="43">
        <v>-12.09</v>
      </c>
      <c r="AX555" s="43">
        <v>-10.99</v>
      </c>
      <c r="AY555" s="43">
        <v>-14.34</v>
      </c>
      <c r="AZ555" s="43">
        <v>-14.34</v>
      </c>
      <c r="BA555" s="43">
        <v>-16.78</v>
      </c>
      <c r="BB555" s="43">
        <v>-20.48</v>
      </c>
      <c r="BC555" s="43">
        <v>-18.88</v>
      </c>
      <c r="BD555" s="43">
        <v>-10.59</v>
      </c>
      <c r="BE555" s="43">
        <v>-13.28</v>
      </c>
      <c r="BF555" s="43">
        <v>-14.39</v>
      </c>
      <c r="BG555" s="43">
        <v>-15.68</v>
      </c>
      <c r="BH555" s="43">
        <v>-16.28</v>
      </c>
      <c r="BI555" s="43">
        <v>-16.88</v>
      </c>
      <c r="BJ555" s="43">
        <v>-16.18</v>
      </c>
      <c r="BK555" s="43">
        <v>-16.98</v>
      </c>
      <c r="BL555" s="43">
        <v>-17.079999999999998</v>
      </c>
      <c r="BM555" s="43">
        <v>-19.38</v>
      </c>
      <c r="BN555" s="43">
        <v>-19.98</v>
      </c>
      <c r="BO555" s="43">
        <v>-18.18</v>
      </c>
      <c r="BP555" s="43">
        <v>-18.38</v>
      </c>
      <c r="BQ555" s="43">
        <v>-15.38</v>
      </c>
      <c r="BR555" s="43">
        <v>-17.78</v>
      </c>
      <c r="BS555" s="43">
        <v>8.5</v>
      </c>
      <c r="BT555" s="49">
        <v>1984682745.3804021</v>
      </c>
      <c r="BU555" s="49">
        <v>54657900</v>
      </c>
      <c r="BV555" s="49">
        <v>130055399</v>
      </c>
      <c r="BW555" s="49">
        <v>6.8980311997658778E-2</v>
      </c>
    </row>
    <row r="556" spans="1:75" x14ac:dyDescent="0.25">
      <c r="A556" s="43" t="s">
        <v>580</v>
      </c>
      <c r="B556" s="43" t="s">
        <v>118</v>
      </c>
      <c r="C556" s="43" t="s">
        <v>87</v>
      </c>
      <c r="D556" s="43" t="s">
        <v>98</v>
      </c>
      <c r="E556" s="43" t="s">
        <v>575</v>
      </c>
      <c r="F556" s="43" t="s">
        <v>88</v>
      </c>
      <c r="G556" s="44">
        <v>17.518248810321751</v>
      </c>
      <c r="H556" s="44">
        <v>-12.42236309979395</v>
      </c>
      <c r="I556" s="44">
        <v>-12.42236309979395</v>
      </c>
      <c r="J556" s="44" t="s">
        <v>89</v>
      </c>
      <c r="K556" s="44">
        <v>2.7400000095367432</v>
      </c>
      <c r="L556" s="44">
        <v>3</v>
      </c>
      <c r="M556" s="44">
        <v>3.220000028610229</v>
      </c>
      <c r="N556" s="44">
        <v>3.25</v>
      </c>
      <c r="O556" s="44">
        <v>2.7400000095367432</v>
      </c>
      <c r="P556" s="44">
        <v>2.8199999332427979</v>
      </c>
      <c r="Q556" s="43">
        <v>3.25</v>
      </c>
      <c r="R556" s="43">
        <v>3.06</v>
      </c>
      <c r="S556" s="43">
        <v>3.16</v>
      </c>
      <c r="T556" s="43">
        <v>2.95</v>
      </c>
      <c r="U556" s="43">
        <v>2.99</v>
      </c>
      <c r="V556" s="43">
        <v>3.09</v>
      </c>
      <c r="W556" s="43">
        <v>3.11</v>
      </c>
      <c r="X556" s="43">
        <v>3.24</v>
      </c>
      <c r="Y556" s="43">
        <v>3.23</v>
      </c>
      <c r="Z556" s="43">
        <v>3.14</v>
      </c>
      <c r="AA556" s="43">
        <v>3.13</v>
      </c>
      <c r="AB556" s="43">
        <v>3.08</v>
      </c>
      <c r="AC556" s="43">
        <v>3.02</v>
      </c>
      <c r="AD556" s="43">
        <v>2.99</v>
      </c>
      <c r="AE556" s="43">
        <v>2.97</v>
      </c>
      <c r="AF556" s="43">
        <v>3.03</v>
      </c>
      <c r="AG556" s="43">
        <v>3.02</v>
      </c>
      <c r="AH556" s="43">
        <v>2.97</v>
      </c>
      <c r="AI556" s="43">
        <v>3</v>
      </c>
      <c r="AJ556" s="43">
        <v>2.93</v>
      </c>
      <c r="AK556" s="43">
        <v>2.91</v>
      </c>
      <c r="AL556" s="43">
        <v>2.95</v>
      </c>
      <c r="AM556" s="43">
        <v>2.95</v>
      </c>
      <c r="AN556" s="43">
        <v>2.99</v>
      </c>
      <c r="AO556" s="43">
        <v>2.98</v>
      </c>
      <c r="AP556" s="43">
        <v>2.91</v>
      </c>
      <c r="AQ556" s="43">
        <v>2.87</v>
      </c>
      <c r="AR556" s="43">
        <v>-4.04</v>
      </c>
      <c r="AS556" s="43">
        <v>-8.14</v>
      </c>
      <c r="AT556" s="43">
        <v>-8.85</v>
      </c>
      <c r="AU556" s="43">
        <v>-12.69</v>
      </c>
      <c r="AV556" s="43">
        <v>-8.07</v>
      </c>
      <c r="AW556" s="43">
        <v>-7.61</v>
      </c>
      <c r="AX556" s="43">
        <v>-3.57</v>
      </c>
      <c r="AY556" s="43">
        <v>-0.16</v>
      </c>
      <c r="AZ556" s="43">
        <v>-2.8</v>
      </c>
      <c r="BA556" s="43">
        <v>-3.57</v>
      </c>
      <c r="BB556" s="43">
        <v>-4.66</v>
      </c>
      <c r="BC556" s="43">
        <v>-6.83</v>
      </c>
      <c r="BD556" s="43">
        <v>-7.3</v>
      </c>
      <c r="BE556" s="43">
        <v>-7.53</v>
      </c>
      <c r="BF556" s="43">
        <v>-8.85</v>
      </c>
      <c r="BG556" s="43">
        <v>-6.52</v>
      </c>
      <c r="BH556" s="43">
        <v>-7.76</v>
      </c>
      <c r="BI556" s="43">
        <v>-7.76</v>
      </c>
      <c r="BJ556" s="43">
        <v>-9.16</v>
      </c>
      <c r="BK556" s="43">
        <v>-9.7799999999999994</v>
      </c>
      <c r="BL556" s="43">
        <v>-10.56</v>
      </c>
      <c r="BM556" s="43">
        <v>-9.6300000000000008</v>
      </c>
      <c r="BN556" s="43">
        <v>-8.6999999999999993</v>
      </c>
      <c r="BO556" s="43">
        <v>-7.89</v>
      </c>
      <c r="BP556" s="43">
        <v>-9.6300000000000008</v>
      </c>
      <c r="BQ556" s="43">
        <v>-11.12</v>
      </c>
      <c r="BR556" s="43">
        <v>-12.42</v>
      </c>
      <c r="BS556" s="43">
        <v>2.93</v>
      </c>
      <c r="BT556" s="49">
        <v>273870662.43338579</v>
      </c>
      <c r="BU556" s="49">
        <v>8826500</v>
      </c>
      <c r="BV556" s="49">
        <v>60949188</v>
      </c>
      <c r="BW556" s="49">
        <v>2.681919240663223E-2</v>
      </c>
    </row>
    <row r="557" spans="1:75" x14ac:dyDescent="0.25">
      <c r="A557" s="43" t="s">
        <v>377</v>
      </c>
      <c r="B557" s="43" t="s">
        <v>83</v>
      </c>
      <c r="C557" s="43" t="s">
        <v>87</v>
      </c>
      <c r="D557" s="43" t="s">
        <v>98</v>
      </c>
      <c r="E557" s="43" t="s">
        <v>581</v>
      </c>
      <c r="F557" s="43" t="s">
        <v>88</v>
      </c>
      <c r="G557" s="44">
        <v>64.4067918182418</v>
      </c>
      <c r="H557" s="44">
        <v>-17.7835061048673</v>
      </c>
      <c r="I557" s="44">
        <v>-17.7835061048673</v>
      </c>
      <c r="J557" s="44" t="s">
        <v>89</v>
      </c>
      <c r="K557" s="44">
        <v>2.3599998950958252</v>
      </c>
      <c r="L557" s="44">
        <v>2.44</v>
      </c>
      <c r="M557" s="44">
        <v>3.880000114440918</v>
      </c>
      <c r="N557" s="44">
        <v>3.8900001049041748</v>
      </c>
      <c r="O557" s="44">
        <v>2.9500000476837158</v>
      </c>
      <c r="P557" s="44">
        <v>3.190000057220459</v>
      </c>
      <c r="Q557" s="43">
        <v>3.8</v>
      </c>
      <c r="R557" s="43">
        <v>3.8</v>
      </c>
      <c r="S557" s="43">
        <v>3.55</v>
      </c>
      <c r="T557" s="43">
        <v>3.4</v>
      </c>
      <c r="U557" s="43">
        <v>3.72</v>
      </c>
      <c r="V557" s="43">
        <v>3.8</v>
      </c>
      <c r="W557" s="43">
        <v>3.57</v>
      </c>
      <c r="X557" s="43">
        <v>3.5</v>
      </c>
      <c r="Y557" s="43">
        <v>3.38</v>
      </c>
      <c r="Z557" s="43">
        <v>3.21</v>
      </c>
      <c r="AA557" s="43">
        <v>3.18</v>
      </c>
      <c r="AB557" s="43">
        <v>3.19</v>
      </c>
      <c r="AC557" s="43">
        <v>3.1</v>
      </c>
      <c r="AD557" s="43">
        <v>3.1</v>
      </c>
      <c r="AE557" s="43">
        <v>3.09</v>
      </c>
      <c r="AF557" s="43">
        <v>3.14</v>
      </c>
      <c r="AG557" s="43">
        <v>3.14</v>
      </c>
      <c r="AH557" s="43">
        <v>3.1</v>
      </c>
      <c r="AI557" s="43">
        <v>3.17</v>
      </c>
      <c r="AJ557" s="43">
        <v>3.18</v>
      </c>
      <c r="AK557" s="43">
        <v>3.16</v>
      </c>
      <c r="AL557" s="43">
        <v>3.2</v>
      </c>
      <c r="AM557" s="43">
        <v>3.14</v>
      </c>
      <c r="AN557" s="43">
        <v>3.25</v>
      </c>
      <c r="AO557" s="43">
        <v>3.17</v>
      </c>
      <c r="AP557" s="43">
        <v>3.2</v>
      </c>
      <c r="AQ557" s="43">
        <v>3.2</v>
      </c>
      <c r="AR557" s="43">
        <v>-5.15</v>
      </c>
      <c r="AS557" s="43">
        <v>-7.74</v>
      </c>
      <c r="AT557" s="43">
        <v>-15.46</v>
      </c>
      <c r="AU557" s="43">
        <v>-14.18</v>
      </c>
      <c r="AV557" s="43">
        <v>-5.41</v>
      </c>
      <c r="AW557" s="43">
        <v>-9.59</v>
      </c>
      <c r="AX557" s="43">
        <v>-9.7899999999999991</v>
      </c>
      <c r="AY557" s="43">
        <v>-13.14</v>
      </c>
      <c r="AZ557" s="43">
        <v>-18.3</v>
      </c>
      <c r="BA557" s="43">
        <v>-19.53</v>
      </c>
      <c r="BB557" s="43">
        <v>-18.559999999999999</v>
      </c>
      <c r="BC557" s="43">
        <v>-21.12</v>
      </c>
      <c r="BD557" s="43">
        <v>-20.43</v>
      </c>
      <c r="BE557" s="43">
        <v>-22.16</v>
      </c>
      <c r="BF557" s="43">
        <v>-22.12</v>
      </c>
      <c r="BG557" s="43">
        <v>-19.850000000000001</v>
      </c>
      <c r="BH557" s="43">
        <v>-20.100000000000001</v>
      </c>
      <c r="BI557" s="43">
        <v>-20.88</v>
      </c>
      <c r="BJ557" s="43">
        <v>-19.36</v>
      </c>
      <c r="BK557" s="43">
        <v>-18.809999999999999</v>
      </c>
      <c r="BL557" s="43">
        <v>-19.72</v>
      </c>
      <c r="BM557" s="43">
        <v>-19.850000000000001</v>
      </c>
      <c r="BN557" s="43">
        <v>-19.329999999999998</v>
      </c>
      <c r="BO557" s="43">
        <v>-18.559999999999999</v>
      </c>
      <c r="BP557" s="43">
        <v>-18.559999999999999</v>
      </c>
      <c r="BQ557" s="43">
        <v>-19.2</v>
      </c>
      <c r="BR557" s="43">
        <v>-18.559999999999999</v>
      </c>
      <c r="BS557" s="43">
        <v>3.12</v>
      </c>
      <c r="BT557" s="49">
        <v>84644918.496608734</v>
      </c>
      <c r="BU557" s="49">
        <v>48021200</v>
      </c>
      <c r="BV557" s="49">
        <v>15709016</v>
      </c>
      <c r="BW557" s="49">
        <v>6.9583288985128028E-2</v>
      </c>
    </row>
    <row r="558" spans="1:75" x14ac:dyDescent="0.25">
      <c r="A558" s="43" t="s">
        <v>175</v>
      </c>
      <c r="B558" s="43" t="s">
        <v>159</v>
      </c>
      <c r="C558" s="43" t="s">
        <v>87</v>
      </c>
      <c r="D558" s="43" t="s">
        <v>98</v>
      </c>
      <c r="E558" s="43" t="s">
        <v>581</v>
      </c>
      <c r="F558" s="43" t="s">
        <v>88</v>
      </c>
      <c r="G558" s="44">
        <v>18.181816722261541</v>
      </c>
      <c r="H558" s="44">
        <v>-1.424500069861399</v>
      </c>
      <c r="I558" s="44">
        <v>-1.424500069861399</v>
      </c>
      <c r="J558" s="44" t="s">
        <v>81</v>
      </c>
      <c r="K558" s="44">
        <v>2.970000028610229</v>
      </c>
      <c r="L558" s="44">
        <v>3.15</v>
      </c>
      <c r="M558" s="44">
        <v>3.5099999904632568</v>
      </c>
      <c r="N558" s="44">
        <v>3.8499999046325679</v>
      </c>
      <c r="O558" s="44">
        <v>3.2599999904632568</v>
      </c>
      <c r="P558" s="44">
        <v>3.4600000381469731</v>
      </c>
      <c r="Q558" s="43">
        <v>3.58</v>
      </c>
      <c r="R558" s="43">
        <v>3.54</v>
      </c>
      <c r="S558" s="43">
        <v>3.83</v>
      </c>
      <c r="T558" s="43">
        <v>3.75</v>
      </c>
      <c r="U558" s="43">
        <v>3.56</v>
      </c>
      <c r="V558" s="43">
        <v>3.55</v>
      </c>
      <c r="W558" s="43">
        <v>3.56</v>
      </c>
      <c r="X558" s="43">
        <v>3.48</v>
      </c>
      <c r="Y558" s="43">
        <v>3.35</v>
      </c>
      <c r="Z558" s="43">
        <v>3.34</v>
      </c>
      <c r="AA558" s="43">
        <v>3.33</v>
      </c>
      <c r="AB558" s="43">
        <v>3.32</v>
      </c>
      <c r="AC558" s="43">
        <v>3.32</v>
      </c>
      <c r="AD558" s="43">
        <v>3.4</v>
      </c>
      <c r="AE558" s="43">
        <v>3.42</v>
      </c>
      <c r="AF558" s="43">
        <v>3.43</v>
      </c>
      <c r="AG558" s="43">
        <v>3.37</v>
      </c>
      <c r="AH558" s="43">
        <v>3.39</v>
      </c>
      <c r="AI558" s="43">
        <v>3.41</v>
      </c>
      <c r="AJ558" s="43">
        <v>3.45</v>
      </c>
      <c r="AK558" s="43">
        <v>3.45</v>
      </c>
      <c r="AL558" s="43">
        <v>3.45</v>
      </c>
      <c r="AM558" s="43">
        <v>3.45</v>
      </c>
      <c r="AN558" s="43">
        <v>3.45</v>
      </c>
      <c r="AO558" s="43">
        <v>3.44</v>
      </c>
      <c r="AP558" s="43">
        <v>3.45</v>
      </c>
      <c r="AQ558" s="43">
        <v>3.49</v>
      </c>
      <c r="AR558" s="43">
        <v>-2.2799999999999998</v>
      </c>
      <c r="AS558" s="43">
        <v>-0.85</v>
      </c>
      <c r="AT558" s="43">
        <v>6.98</v>
      </c>
      <c r="AU558" s="43">
        <v>-1.71</v>
      </c>
      <c r="AV558" s="43">
        <v>-2.29</v>
      </c>
      <c r="AW558" s="43">
        <v>0</v>
      </c>
      <c r="AX558" s="43">
        <v>-1.71</v>
      </c>
      <c r="AY558" s="43">
        <v>-4.5599999999999996</v>
      </c>
      <c r="AZ558" s="43">
        <v>-6.55</v>
      </c>
      <c r="BA558" s="43">
        <v>-5.49</v>
      </c>
      <c r="BB558" s="43">
        <v>-5.98</v>
      </c>
      <c r="BC558" s="43">
        <v>-5.82</v>
      </c>
      <c r="BD558" s="43">
        <v>-5.97</v>
      </c>
      <c r="BE558" s="43">
        <v>-3.7</v>
      </c>
      <c r="BF558" s="43">
        <v>-2.85</v>
      </c>
      <c r="BG558" s="43">
        <v>-3.94</v>
      </c>
      <c r="BH558" s="43">
        <v>-4.04</v>
      </c>
      <c r="BI558" s="43">
        <v>-3.42</v>
      </c>
      <c r="BJ558" s="43">
        <v>-3.13</v>
      </c>
      <c r="BK558" s="43">
        <v>-2.2799999999999998</v>
      </c>
      <c r="BL558" s="43">
        <v>-1.99</v>
      </c>
      <c r="BM558" s="43">
        <v>-1.99</v>
      </c>
      <c r="BN558" s="43">
        <v>-1.99</v>
      </c>
      <c r="BO558" s="43">
        <v>-2.15</v>
      </c>
      <c r="BP558" s="43">
        <v>-1.99</v>
      </c>
      <c r="BQ558" s="43">
        <v>-1.99</v>
      </c>
      <c r="BR558" s="43">
        <v>-0.85</v>
      </c>
      <c r="BS558" s="43">
        <v>3.26</v>
      </c>
      <c r="BT558" s="49">
        <v>22485586.438906189</v>
      </c>
      <c r="BU558" s="49">
        <v>9113500</v>
      </c>
      <c r="BV558" s="49">
        <v>3898140</v>
      </c>
      <c r="BW558" s="49">
        <v>5.4660940858973772E-2</v>
      </c>
    </row>
    <row r="559" spans="1:75" x14ac:dyDescent="0.25">
      <c r="A559" s="43" t="s">
        <v>584</v>
      </c>
      <c r="B559" s="43" t="s">
        <v>118</v>
      </c>
      <c r="C559" s="43" t="s">
        <v>124</v>
      </c>
      <c r="D559" s="43" t="s">
        <v>98</v>
      </c>
      <c r="E559" s="43" t="s">
        <v>581</v>
      </c>
      <c r="F559" s="43" t="s">
        <v>88</v>
      </c>
      <c r="G559" s="44">
        <v>89.655174991012586</v>
      </c>
      <c r="H559" s="44">
        <v>-20.826449407579108</v>
      </c>
      <c r="I559" s="44">
        <v>-20.826449407579108</v>
      </c>
      <c r="J559" s="44" t="s">
        <v>89</v>
      </c>
      <c r="K559" s="44">
        <v>3.190000057220459</v>
      </c>
      <c r="L559" s="44">
        <v>3.44</v>
      </c>
      <c r="M559" s="44">
        <v>6.0500001907348633</v>
      </c>
      <c r="N559" s="44">
        <v>6.059999942779541</v>
      </c>
      <c r="O559" s="44">
        <v>4.3499999046325684</v>
      </c>
      <c r="P559" s="44">
        <v>4.7899999618530273</v>
      </c>
      <c r="Q559" s="43">
        <v>5.93</v>
      </c>
      <c r="R559" s="43">
        <v>5.5</v>
      </c>
      <c r="S559" s="43">
        <v>5.37</v>
      </c>
      <c r="T559" s="43">
        <v>5.33</v>
      </c>
      <c r="U559" s="43">
        <v>4.9800000000000004</v>
      </c>
      <c r="V559" s="43">
        <v>4.79</v>
      </c>
      <c r="W559" s="43">
        <v>5</v>
      </c>
      <c r="X559" s="43">
        <v>4.8899999999999997</v>
      </c>
      <c r="Y559" s="43">
        <v>4.7</v>
      </c>
      <c r="Z559" s="43">
        <v>4.66</v>
      </c>
      <c r="AA559" s="43">
        <v>4.72</v>
      </c>
      <c r="AB559" s="43">
        <v>4.83</v>
      </c>
      <c r="AC559" s="43">
        <v>4.99</v>
      </c>
      <c r="AD559" s="43">
        <v>4.96</v>
      </c>
      <c r="AE559" s="43">
        <v>4.7</v>
      </c>
      <c r="AF559" s="43">
        <v>4.68</v>
      </c>
      <c r="AG559" s="43">
        <v>4.7</v>
      </c>
      <c r="AH559" s="43">
        <v>4.6100000000000003</v>
      </c>
      <c r="AI559" s="43">
        <v>4.74</v>
      </c>
      <c r="AJ559" s="43">
        <v>4.67</v>
      </c>
      <c r="AK559" s="43">
        <v>4.67</v>
      </c>
      <c r="AL559" s="43">
        <v>4.6100000000000003</v>
      </c>
      <c r="AM559" s="43">
        <v>4.79</v>
      </c>
      <c r="AN559" s="43">
        <v>4.79</v>
      </c>
      <c r="AO559" s="43">
        <v>4.76</v>
      </c>
      <c r="AP559" s="43">
        <v>4.7699999999999996</v>
      </c>
      <c r="AQ559" s="43">
        <v>4.8</v>
      </c>
      <c r="AR559" s="43">
        <v>-8.43</v>
      </c>
      <c r="AS559" s="43">
        <v>-10.41</v>
      </c>
      <c r="AT559" s="43">
        <v>-15.87</v>
      </c>
      <c r="AU559" s="43">
        <v>-19.75</v>
      </c>
      <c r="AV559" s="43">
        <v>-23.14</v>
      </c>
      <c r="AW559" s="43">
        <v>-22.48</v>
      </c>
      <c r="AX559" s="43">
        <v>-23.3</v>
      </c>
      <c r="AY559" s="43">
        <v>-22.98</v>
      </c>
      <c r="AZ559" s="43">
        <v>-25.16</v>
      </c>
      <c r="BA559" s="43">
        <v>-24.12</v>
      </c>
      <c r="BB559" s="43">
        <v>-22.15</v>
      </c>
      <c r="BC559" s="43">
        <v>-20.99</v>
      </c>
      <c r="BD559" s="43">
        <v>-18.010000000000002</v>
      </c>
      <c r="BE559" s="43">
        <v>-22.56</v>
      </c>
      <c r="BF559" s="43">
        <v>-22.48</v>
      </c>
      <c r="BG559" s="43">
        <v>-23.31</v>
      </c>
      <c r="BH559" s="43">
        <v>-24.37</v>
      </c>
      <c r="BI559" s="43">
        <v>-24.28</v>
      </c>
      <c r="BJ559" s="43">
        <v>-23.47</v>
      </c>
      <c r="BK559" s="43">
        <v>-23.64</v>
      </c>
      <c r="BL559" s="43">
        <v>-23.88</v>
      </c>
      <c r="BM559" s="43">
        <v>-26.03</v>
      </c>
      <c r="BN559" s="43">
        <v>-20.83</v>
      </c>
      <c r="BO559" s="43">
        <v>-22.81</v>
      </c>
      <c r="BP559" s="43">
        <v>-23.06</v>
      </c>
      <c r="BQ559" s="43">
        <v>-22.3</v>
      </c>
      <c r="BR559" s="43">
        <v>-20.83</v>
      </c>
      <c r="BS559" s="43">
        <v>4.51</v>
      </c>
      <c r="BT559" s="49">
        <v>700124172.07241058</v>
      </c>
      <c r="BU559" s="49">
        <v>48545300</v>
      </c>
      <c r="BV559" s="49">
        <v>29282637</v>
      </c>
      <c r="BW559" s="49">
        <v>1.9081205015791441E-2</v>
      </c>
    </row>
    <row r="560" spans="1:75" x14ac:dyDescent="0.25">
      <c r="A560" s="43" t="s">
        <v>585</v>
      </c>
      <c r="B560" s="43" t="s">
        <v>106</v>
      </c>
      <c r="C560" s="43" t="s">
        <v>87</v>
      </c>
      <c r="D560" s="43" t="s">
        <v>98</v>
      </c>
      <c r="E560" s="43" t="s">
        <v>586</v>
      </c>
      <c r="F560" s="43" t="s">
        <v>88</v>
      </c>
      <c r="G560" s="44">
        <v>75.527428197776771</v>
      </c>
      <c r="H560" s="44">
        <v>-32.812495701587963</v>
      </c>
      <c r="I560" s="44">
        <v>-32.812495701587963</v>
      </c>
      <c r="J560" s="44" t="s">
        <v>89</v>
      </c>
      <c r="K560" s="44">
        <v>4.7399997711181641</v>
      </c>
      <c r="L560" s="44">
        <v>4.9000000000000004</v>
      </c>
      <c r="M560" s="44">
        <v>8.3199996948242188</v>
      </c>
      <c r="N560" s="44">
        <v>8.7299995422363281</v>
      </c>
      <c r="O560" s="44">
        <v>5.369999885559082</v>
      </c>
      <c r="P560" s="44">
        <v>5.5900001525878906</v>
      </c>
      <c r="Q560" s="43">
        <v>8.73</v>
      </c>
      <c r="R560" s="43">
        <v>8</v>
      </c>
      <c r="S560" s="43">
        <v>7.66</v>
      </c>
      <c r="T560" s="43">
        <v>7.2</v>
      </c>
      <c r="U560" s="43">
        <v>7.45</v>
      </c>
      <c r="V560" s="43">
        <v>7.55</v>
      </c>
      <c r="W560" s="43">
        <v>7.12</v>
      </c>
      <c r="X560" s="43">
        <v>7.13</v>
      </c>
      <c r="Y560" s="43">
        <v>7.58</v>
      </c>
      <c r="Z560" s="43">
        <v>7.88</v>
      </c>
      <c r="AA560" s="43">
        <v>7.58</v>
      </c>
      <c r="AB560" s="43">
        <v>7.04</v>
      </c>
      <c r="AC560" s="43">
        <v>6.94</v>
      </c>
      <c r="AD560" s="43">
        <v>6.85</v>
      </c>
      <c r="AE560" s="43">
        <v>6.7</v>
      </c>
      <c r="AF560" s="43">
        <v>6.62</v>
      </c>
      <c r="AG560" s="43">
        <v>6.85</v>
      </c>
      <c r="AH560" s="43">
        <v>7</v>
      </c>
      <c r="AI560" s="43">
        <v>6.75</v>
      </c>
      <c r="AJ560" s="43">
        <v>6.71</v>
      </c>
      <c r="AK560" s="43">
        <v>6.36</v>
      </c>
      <c r="AL560" s="43">
        <v>6.09</v>
      </c>
      <c r="AM560" s="43">
        <v>5.98</v>
      </c>
      <c r="AN560" s="43">
        <v>5.88</v>
      </c>
      <c r="AO560" s="43">
        <v>6.09</v>
      </c>
      <c r="AP560" s="43">
        <v>5.84</v>
      </c>
      <c r="AQ560" s="43">
        <v>5.62</v>
      </c>
      <c r="AR560" s="43">
        <v>-5.65</v>
      </c>
      <c r="AS560" s="43">
        <v>-10.86</v>
      </c>
      <c r="AT560" s="43">
        <v>-18.27</v>
      </c>
      <c r="AU560" s="43">
        <v>-14.42</v>
      </c>
      <c r="AV560" s="43">
        <v>-15.87</v>
      </c>
      <c r="AW560" s="43">
        <v>-16.829999999999998</v>
      </c>
      <c r="AX560" s="43">
        <v>-19.350000000000001</v>
      </c>
      <c r="AY560" s="43">
        <v>-17.190000000000001</v>
      </c>
      <c r="AZ560" s="43">
        <v>-9.74</v>
      </c>
      <c r="BA560" s="43">
        <v>-10.11</v>
      </c>
      <c r="BB560" s="43">
        <v>-16.47</v>
      </c>
      <c r="BC560" s="43">
        <v>-17.309999999999999</v>
      </c>
      <c r="BD560" s="43">
        <v>-17.670000000000002</v>
      </c>
      <c r="BE560" s="43">
        <v>-20.2</v>
      </c>
      <c r="BF560" s="43">
        <v>-21.03</v>
      </c>
      <c r="BG560" s="43">
        <v>-20.79</v>
      </c>
      <c r="BH560" s="43">
        <v>-17.84</v>
      </c>
      <c r="BI560" s="43">
        <v>-19.05</v>
      </c>
      <c r="BJ560" s="43">
        <v>-19.399999999999999</v>
      </c>
      <c r="BK560" s="43">
        <v>-24.16</v>
      </c>
      <c r="BL560" s="43">
        <v>-27.52</v>
      </c>
      <c r="BM560" s="43">
        <v>-30.41</v>
      </c>
      <c r="BN560" s="43">
        <v>-31.13</v>
      </c>
      <c r="BO560" s="43">
        <v>-30.11</v>
      </c>
      <c r="BP560" s="43">
        <v>-29.93</v>
      </c>
      <c r="BQ560" s="43">
        <v>-32.450000000000003</v>
      </c>
      <c r="BR560" s="43">
        <v>-33.29</v>
      </c>
      <c r="BS560" s="43">
        <v>6.65</v>
      </c>
      <c r="BT560" s="49">
        <v>34942584.318313599</v>
      </c>
      <c r="BU560" s="49">
        <v>35334300</v>
      </c>
      <c r="BV560" s="49">
        <v>1367782</v>
      </c>
      <c r="BW560" s="49">
        <v>0.26440105221446109</v>
      </c>
    </row>
    <row r="561" spans="1:75" x14ac:dyDescent="0.25">
      <c r="A561" s="43" t="s">
        <v>587</v>
      </c>
      <c r="B561" s="43" t="s">
        <v>106</v>
      </c>
      <c r="C561" s="43" t="s">
        <v>87</v>
      </c>
      <c r="D561" s="43" t="s">
        <v>109</v>
      </c>
      <c r="E561" s="43" t="s">
        <v>586</v>
      </c>
      <c r="F561" s="43" t="s">
        <v>88</v>
      </c>
      <c r="G561" s="44">
        <v>47.200002670288093</v>
      </c>
      <c r="H561" s="44">
        <v>-21.467389878315181</v>
      </c>
      <c r="I561" s="44">
        <v>-21.467389878315181</v>
      </c>
      <c r="J561" s="44" t="s">
        <v>89</v>
      </c>
      <c r="K561" s="44">
        <v>2.5</v>
      </c>
      <c r="L561" s="44">
        <v>2.98</v>
      </c>
      <c r="M561" s="44">
        <v>3.6800000667572021</v>
      </c>
      <c r="N561" s="44">
        <v>3.7899999618530269</v>
      </c>
      <c r="O561" s="44">
        <v>2.7000000476837158</v>
      </c>
      <c r="P561" s="44">
        <v>2.8900001049041748</v>
      </c>
      <c r="Q561" s="43">
        <v>3.7</v>
      </c>
      <c r="R561" s="43">
        <v>3.42</v>
      </c>
      <c r="S561" s="43">
        <v>3.51</v>
      </c>
      <c r="T561" s="43">
        <v>3.25</v>
      </c>
      <c r="U561" s="43">
        <v>3.14</v>
      </c>
      <c r="V561" s="43">
        <v>3.13</v>
      </c>
      <c r="W561" s="43">
        <v>3.1</v>
      </c>
      <c r="X561" s="43">
        <v>2.99</v>
      </c>
      <c r="Y561" s="43">
        <v>3.05</v>
      </c>
      <c r="Z561" s="43">
        <v>3</v>
      </c>
      <c r="AA561" s="43">
        <v>2.97</v>
      </c>
      <c r="AB561" s="43">
        <v>2.93</v>
      </c>
      <c r="AC561" s="43">
        <v>2.85</v>
      </c>
      <c r="AD561" s="43">
        <v>2.95</v>
      </c>
      <c r="AE561" s="43">
        <v>2.93</v>
      </c>
      <c r="AF561" s="43">
        <v>2.89</v>
      </c>
      <c r="AG561" s="43">
        <v>2.88</v>
      </c>
      <c r="AH561" s="43">
        <v>2.88</v>
      </c>
      <c r="AI561" s="43">
        <v>2.85</v>
      </c>
      <c r="AJ561" s="43">
        <v>2.84</v>
      </c>
      <c r="AK561" s="43">
        <v>2.86</v>
      </c>
      <c r="AL561" s="43">
        <v>2.88</v>
      </c>
      <c r="AM561" s="43">
        <v>2.88</v>
      </c>
      <c r="AN561" s="43">
        <v>2.82</v>
      </c>
      <c r="AO561" s="43">
        <v>2.8</v>
      </c>
      <c r="AP561" s="43">
        <v>2.8</v>
      </c>
      <c r="AQ561" s="43">
        <v>2.91</v>
      </c>
      <c r="AR561" s="43">
        <v>-7.22</v>
      </c>
      <c r="AS561" s="43">
        <v>-8.9700000000000006</v>
      </c>
      <c r="AT561" s="43">
        <v>-14.95</v>
      </c>
      <c r="AU561" s="43">
        <v>-15.33</v>
      </c>
      <c r="AV561" s="43">
        <v>-15.49</v>
      </c>
      <c r="AW561" s="43">
        <v>-17.350000000000001</v>
      </c>
      <c r="AX561" s="43">
        <v>-18.75</v>
      </c>
      <c r="AY561" s="43">
        <v>-19.57</v>
      </c>
      <c r="AZ561" s="43">
        <v>-19.29</v>
      </c>
      <c r="BA561" s="43">
        <v>-21.06</v>
      </c>
      <c r="BB561" s="43">
        <v>-21.74</v>
      </c>
      <c r="BC561" s="43">
        <v>-24.18</v>
      </c>
      <c r="BD561" s="43">
        <v>-23.1</v>
      </c>
      <c r="BE561" s="43">
        <v>-21.74</v>
      </c>
      <c r="BF561" s="43">
        <v>-23.37</v>
      </c>
      <c r="BG561" s="43">
        <v>-21.88</v>
      </c>
      <c r="BH561" s="43">
        <v>-22.03</v>
      </c>
      <c r="BI561" s="43">
        <v>-24.45</v>
      </c>
      <c r="BJ561" s="43">
        <v>-23.1</v>
      </c>
      <c r="BK561" s="43">
        <v>-23.1</v>
      </c>
      <c r="BL561" s="43">
        <v>-22.83</v>
      </c>
      <c r="BM561" s="43">
        <v>-23.37</v>
      </c>
      <c r="BN561" s="43">
        <v>-23.37</v>
      </c>
      <c r="BO561" s="43">
        <v>-26.36</v>
      </c>
      <c r="BP561" s="43">
        <v>-24.88</v>
      </c>
      <c r="BQ561" s="43">
        <v>-25.82</v>
      </c>
      <c r="BR561" s="43">
        <v>-21.47</v>
      </c>
      <c r="BS561" s="43">
        <v>2.91</v>
      </c>
      <c r="BT561" s="49">
        <v>85030817.542505264</v>
      </c>
      <c r="BU561" s="49">
        <v>40413400</v>
      </c>
      <c r="BV561" s="49">
        <v>9372372</v>
      </c>
      <c r="BW561" s="49">
        <v>0.13284683962608401</v>
      </c>
    </row>
    <row r="562" spans="1:75" x14ac:dyDescent="0.25">
      <c r="A562" s="43" t="s">
        <v>588</v>
      </c>
      <c r="B562" s="43" t="s">
        <v>86</v>
      </c>
      <c r="C562" s="43" t="s">
        <v>87</v>
      </c>
      <c r="D562" s="43" t="s">
        <v>109</v>
      </c>
      <c r="E562" s="43" t="s">
        <v>586</v>
      </c>
      <c r="F562" s="43" t="s">
        <v>88</v>
      </c>
      <c r="G562" s="44">
        <v>37.837833483955883</v>
      </c>
      <c r="H562" s="44">
        <v>-6.4705868603311218</v>
      </c>
      <c r="I562" s="44">
        <v>-6.4705868603311218</v>
      </c>
      <c r="J562" s="44" t="s">
        <v>89</v>
      </c>
      <c r="K562" s="44">
        <v>3.7000000476837158</v>
      </c>
      <c r="L562" s="44">
        <v>3.99</v>
      </c>
      <c r="M562" s="44">
        <v>5.0999999046325684</v>
      </c>
      <c r="N562" s="44">
        <v>10.239999771118161</v>
      </c>
      <c r="O562" s="44">
        <v>4.6500000953674316</v>
      </c>
      <c r="P562" s="44">
        <v>4.7699999809265137</v>
      </c>
      <c r="Q562" s="43">
        <v>5.74</v>
      </c>
      <c r="R562" s="43">
        <v>5.78</v>
      </c>
      <c r="S562" s="43">
        <v>8.25</v>
      </c>
      <c r="T562" s="43">
        <v>9.77</v>
      </c>
      <c r="U562" s="43">
        <v>10.050000000000001</v>
      </c>
      <c r="V562" s="43">
        <v>10.24</v>
      </c>
      <c r="W562" s="43">
        <v>9.18</v>
      </c>
      <c r="X562" s="43">
        <v>8.1</v>
      </c>
      <c r="Y562" s="43">
        <v>8.1999999999999993</v>
      </c>
      <c r="Z562" s="43">
        <v>7.85</v>
      </c>
      <c r="AA562" s="43">
        <v>7.1</v>
      </c>
      <c r="AB562" s="43">
        <v>6.8</v>
      </c>
      <c r="AC562" s="43">
        <v>6.35</v>
      </c>
      <c r="AD562" s="43">
        <v>6.6</v>
      </c>
      <c r="AE562" s="43">
        <v>6.49</v>
      </c>
      <c r="AF562" s="43">
        <v>6.42</v>
      </c>
      <c r="AG562" s="43">
        <v>6.24</v>
      </c>
      <c r="AH562" s="43">
        <v>5.85</v>
      </c>
      <c r="AI562" s="43">
        <v>5.73</v>
      </c>
      <c r="AJ562" s="43">
        <v>5.66</v>
      </c>
      <c r="AK562" s="43">
        <v>5.45</v>
      </c>
      <c r="AL562" s="43">
        <v>5.55</v>
      </c>
      <c r="AM562" s="43">
        <v>5.5</v>
      </c>
      <c r="AN562" s="43">
        <v>5.4</v>
      </c>
      <c r="AO562" s="43">
        <v>5.28</v>
      </c>
      <c r="AP562" s="43">
        <v>5.07</v>
      </c>
      <c r="AQ562" s="43">
        <v>5.04</v>
      </c>
      <c r="AR562" s="43">
        <v>12.62</v>
      </c>
      <c r="AS562" s="43">
        <v>13.33</v>
      </c>
      <c r="AT562" s="43">
        <v>41.76</v>
      </c>
      <c r="AU562" s="43">
        <v>90.2</v>
      </c>
      <c r="AV562" s="43">
        <v>92.75</v>
      </c>
      <c r="AW562" s="43">
        <v>79.34</v>
      </c>
      <c r="AX562" s="43">
        <v>58.82</v>
      </c>
      <c r="AY562" s="43">
        <v>43.14</v>
      </c>
      <c r="AZ562" s="43">
        <v>51.44</v>
      </c>
      <c r="BA562" s="43">
        <v>38.85</v>
      </c>
      <c r="BB562" s="43">
        <v>26.64</v>
      </c>
      <c r="BC562" s="43">
        <v>24.51</v>
      </c>
      <c r="BD562" s="43">
        <v>18.309999999999999</v>
      </c>
      <c r="BE562" s="43">
        <v>25.51</v>
      </c>
      <c r="BF562" s="43">
        <v>25.72</v>
      </c>
      <c r="BG562" s="43">
        <v>20.78</v>
      </c>
      <c r="BH562" s="43">
        <v>14.12</v>
      </c>
      <c r="BI562" s="43">
        <v>9.1</v>
      </c>
      <c r="BJ562" s="43">
        <v>10.61</v>
      </c>
      <c r="BK562" s="43">
        <v>5.88</v>
      </c>
      <c r="BL562" s="43">
        <v>2.16</v>
      </c>
      <c r="BM562" s="43">
        <v>5.88</v>
      </c>
      <c r="BN562" s="43">
        <v>3.92</v>
      </c>
      <c r="BO562" s="43">
        <v>2.94</v>
      </c>
      <c r="BP562" s="43">
        <v>-0.59</v>
      </c>
      <c r="BQ562" s="43">
        <v>-1.93</v>
      </c>
      <c r="BR562" s="43">
        <v>-5.58</v>
      </c>
      <c r="BS562" s="43">
        <v>7.11</v>
      </c>
      <c r="BT562" s="49">
        <v>49136204.081177711</v>
      </c>
      <c r="BU562" s="49">
        <v>38425000</v>
      </c>
      <c r="BV562" s="49">
        <v>8974584</v>
      </c>
      <c r="BW562" s="49">
        <v>1.469104306116027E-2</v>
      </c>
    </row>
    <row r="563" spans="1:75" x14ac:dyDescent="0.25">
      <c r="A563" s="43" t="s">
        <v>589</v>
      </c>
      <c r="B563" s="43" t="s">
        <v>106</v>
      </c>
      <c r="C563" s="43" t="s">
        <v>104</v>
      </c>
      <c r="D563" s="43" t="s">
        <v>109</v>
      </c>
      <c r="E563" s="43" t="s">
        <v>586</v>
      </c>
      <c r="F563" s="43" t="s">
        <v>88</v>
      </c>
      <c r="G563" s="44">
        <v>23.157891764865319</v>
      </c>
      <c r="H563" s="44">
        <v>-17.30769171987528</v>
      </c>
      <c r="I563" s="44">
        <v>-17.30769171987528</v>
      </c>
      <c r="J563" s="44" t="s">
        <v>89</v>
      </c>
      <c r="K563" s="44">
        <v>3.7999999523162842</v>
      </c>
      <c r="L563" s="44">
        <v>3.91</v>
      </c>
      <c r="M563" s="44">
        <v>4.679999828338623</v>
      </c>
      <c r="N563" s="44">
        <v>4.679999828338623</v>
      </c>
      <c r="O563" s="44">
        <v>3.7000000476837158</v>
      </c>
      <c r="P563" s="44">
        <v>3.869999885559082</v>
      </c>
      <c r="Q563" s="43">
        <v>4.68</v>
      </c>
      <c r="R563" s="43">
        <v>4.28</v>
      </c>
      <c r="S563" s="43">
        <v>4.1900000000000004</v>
      </c>
      <c r="T563" s="43">
        <v>4.1500000000000004</v>
      </c>
      <c r="U563" s="43">
        <v>4</v>
      </c>
      <c r="V563" s="43">
        <v>3.98</v>
      </c>
      <c r="W563" s="43">
        <v>3.98</v>
      </c>
      <c r="X563" s="43">
        <v>4.1500000000000004</v>
      </c>
      <c r="Y563" s="43">
        <v>4.07</v>
      </c>
      <c r="Z563" s="43">
        <v>4.0999999999999996</v>
      </c>
      <c r="AA563" s="43">
        <v>4.05</v>
      </c>
      <c r="AB563" s="43">
        <v>3.94</v>
      </c>
      <c r="AC563" s="43">
        <v>3.9</v>
      </c>
      <c r="AD563" s="43">
        <v>3.9</v>
      </c>
      <c r="AE563" s="43">
        <v>3.98</v>
      </c>
      <c r="AF563" s="43">
        <v>3.9</v>
      </c>
      <c r="AG563" s="43">
        <v>3.9</v>
      </c>
      <c r="AH563" s="43">
        <v>3.88</v>
      </c>
      <c r="AI563" s="43">
        <v>3.81</v>
      </c>
      <c r="AJ563" s="43">
        <v>3.82</v>
      </c>
      <c r="AK563" s="43">
        <v>3.86</v>
      </c>
      <c r="AL563" s="43">
        <v>3.87</v>
      </c>
      <c r="AM563" s="43">
        <v>3.87</v>
      </c>
      <c r="AN563" s="43">
        <v>3.82</v>
      </c>
      <c r="AO563" s="43">
        <v>3.85</v>
      </c>
      <c r="AP563" s="43">
        <v>3.9</v>
      </c>
      <c r="AQ563" s="43">
        <v>3.92</v>
      </c>
      <c r="AR563" s="43">
        <v>-9.36</v>
      </c>
      <c r="AS563" s="43">
        <v>-12.39</v>
      </c>
      <c r="AT563" s="43">
        <v>-12.18</v>
      </c>
      <c r="AU563" s="43">
        <v>-15.28</v>
      </c>
      <c r="AV563" s="43">
        <v>-16.350000000000001</v>
      </c>
      <c r="AW563" s="43">
        <v>-15.71</v>
      </c>
      <c r="AX563" s="43">
        <v>-14.96</v>
      </c>
      <c r="AY563" s="43">
        <v>-14.32</v>
      </c>
      <c r="AZ563" s="43">
        <v>-13.89</v>
      </c>
      <c r="BA563" s="43">
        <v>-15.38</v>
      </c>
      <c r="BB563" s="43">
        <v>-16.89</v>
      </c>
      <c r="BC563" s="43">
        <v>-16.670000000000002</v>
      </c>
      <c r="BD563" s="43">
        <v>-16.88</v>
      </c>
      <c r="BE563" s="43">
        <v>-16.940000000000001</v>
      </c>
      <c r="BF563" s="43">
        <v>-17.309999999999999</v>
      </c>
      <c r="BG563" s="43">
        <v>-17.739999999999998</v>
      </c>
      <c r="BH563" s="43">
        <v>-17.09</v>
      </c>
      <c r="BI563" s="43">
        <v>-19.440000000000001</v>
      </c>
      <c r="BJ563" s="43">
        <v>-19.03</v>
      </c>
      <c r="BK563" s="43">
        <v>-18.48</v>
      </c>
      <c r="BL563" s="43">
        <v>-17.739999999999998</v>
      </c>
      <c r="BM563" s="43">
        <v>-17.61</v>
      </c>
      <c r="BN563" s="43">
        <v>-18.8</v>
      </c>
      <c r="BO563" s="43">
        <v>-19.87</v>
      </c>
      <c r="BP563" s="43">
        <v>-17.95</v>
      </c>
      <c r="BQ563" s="43">
        <v>-17.54</v>
      </c>
      <c r="BR563" s="43">
        <v>-17.260000000000002</v>
      </c>
      <c r="BS563" s="43">
        <v>3.9</v>
      </c>
      <c r="BT563" s="49">
        <v>229314375.58879849</v>
      </c>
      <c r="BU563" s="49">
        <v>1309700</v>
      </c>
      <c r="BV563" s="49">
        <v>32741992</v>
      </c>
      <c r="BW563" s="49">
        <v>1.5919190255742531E-2</v>
      </c>
    </row>
    <row r="564" spans="1:75" x14ac:dyDescent="0.25">
      <c r="A564" s="43" t="s">
        <v>592</v>
      </c>
      <c r="B564" s="43" t="s">
        <v>106</v>
      </c>
      <c r="C564" s="43" t="s">
        <v>87</v>
      </c>
      <c r="D564" s="43" t="s">
        <v>109</v>
      </c>
      <c r="E564" s="43" t="s">
        <v>593</v>
      </c>
      <c r="F564" s="43" t="s">
        <v>88</v>
      </c>
      <c r="G564" s="44">
        <v>46.153849680748337</v>
      </c>
      <c r="H564" s="44">
        <v>-15.78947450975963</v>
      </c>
      <c r="I564" s="44">
        <v>-15.78947450975963</v>
      </c>
      <c r="J564" s="44" t="s">
        <v>89</v>
      </c>
      <c r="K564" s="44">
        <v>0.77999997138977051</v>
      </c>
      <c r="L564" s="44">
        <v>0.82</v>
      </c>
      <c r="M564" s="44">
        <v>1.139999985694885</v>
      </c>
      <c r="N564" s="44">
        <v>1.330000042915344</v>
      </c>
      <c r="O564" s="44">
        <v>0.89999997615814209</v>
      </c>
      <c r="P564" s="44">
        <v>0.95999997854232788</v>
      </c>
      <c r="Q564" s="43">
        <v>1.24</v>
      </c>
      <c r="R564" s="43">
        <v>1.3</v>
      </c>
      <c r="S564" s="43">
        <v>1.28</v>
      </c>
      <c r="T564" s="43">
        <v>1.1499999999999999</v>
      </c>
      <c r="U564" s="43">
        <v>1.1399999999999999</v>
      </c>
      <c r="V564" s="43">
        <v>1.1399999999999999</v>
      </c>
      <c r="W564" s="43">
        <v>1.07</v>
      </c>
      <c r="X564" s="43">
        <v>1</v>
      </c>
      <c r="Y564" s="43">
        <v>0.97</v>
      </c>
      <c r="Z564" s="43">
        <v>0.94</v>
      </c>
      <c r="AA564" s="43">
        <v>0.94</v>
      </c>
      <c r="AB564" s="43">
        <v>0.96</v>
      </c>
      <c r="AC564" s="43">
        <v>0.99</v>
      </c>
      <c r="AD564" s="43">
        <v>0.99</v>
      </c>
      <c r="AE564" s="43">
        <v>0.98</v>
      </c>
      <c r="AF564" s="43">
        <v>0.97</v>
      </c>
      <c r="AG564" s="43">
        <v>0.98</v>
      </c>
      <c r="AH564" s="43">
        <v>0.97</v>
      </c>
      <c r="AI564" s="43">
        <v>0.98</v>
      </c>
      <c r="AJ564" s="43">
        <v>1</v>
      </c>
      <c r="AK564" s="43">
        <v>1.03</v>
      </c>
      <c r="AL564" s="43">
        <v>1</v>
      </c>
      <c r="AM564" s="43">
        <v>0.98</v>
      </c>
      <c r="AN564" s="43">
        <v>0.99</v>
      </c>
      <c r="AO564" s="43">
        <v>0.99</v>
      </c>
      <c r="AP564" s="43">
        <v>1</v>
      </c>
      <c r="AQ564" s="43">
        <v>1</v>
      </c>
      <c r="AR564" s="43">
        <v>4.34</v>
      </c>
      <c r="AS564" s="43">
        <v>11.39</v>
      </c>
      <c r="AT564" s="43">
        <v>-6.68</v>
      </c>
      <c r="AU564" s="43">
        <v>-5.22</v>
      </c>
      <c r="AV564" s="43">
        <v>-0.03</v>
      </c>
      <c r="AW564" s="43">
        <v>-8.33</v>
      </c>
      <c r="AX564" s="43">
        <v>-12.39</v>
      </c>
      <c r="AY564" s="43">
        <v>-18.41</v>
      </c>
      <c r="AZ564" s="43">
        <v>-17.68</v>
      </c>
      <c r="BA564" s="43">
        <v>-18.03</v>
      </c>
      <c r="BB564" s="43">
        <v>-19.28</v>
      </c>
      <c r="BC564" s="43">
        <v>-16.75</v>
      </c>
      <c r="BD564" s="43">
        <v>-13.25</v>
      </c>
      <c r="BE564" s="43">
        <v>-16.670000000000002</v>
      </c>
      <c r="BF564" s="43">
        <v>-17.989999999999998</v>
      </c>
      <c r="BG564" s="43">
        <v>-15.37</v>
      </c>
      <c r="BH564" s="43">
        <v>-15.37</v>
      </c>
      <c r="BI564" s="43">
        <v>-17.11</v>
      </c>
      <c r="BJ564" s="43">
        <v>-14.91</v>
      </c>
      <c r="BK564" s="43">
        <v>-13.16</v>
      </c>
      <c r="BL564" s="43">
        <v>-14.04</v>
      </c>
      <c r="BM564" s="43">
        <v>-14.47</v>
      </c>
      <c r="BN564" s="43">
        <v>-14.99</v>
      </c>
      <c r="BO564" s="43">
        <v>-15.79</v>
      </c>
      <c r="BP564" s="43">
        <v>-14.75</v>
      </c>
      <c r="BQ564" s="43">
        <v>-13.62</v>
      </c>
      <c r="BR564" s="43">
        <v>-16.670000000000002</v>
      </c>
      <c r="BS564" s="43">
        <v>0.92</v>
      </c>
      <c r="BT564" s="49">
        <v>19717097.752583031</v>
      </c>
      <c r="BU564" s="49">
        <v>68746300</v>
      </c>
      <c r="BV564" s="49">
        <v>16258134</v>
      </c>
      <c r="BW564" s="49">
        <v>8.7186573809761928E-2</v>
      </c>
    </row>
    <row r="565" spans="1:75" x14ac:dyDescent="0.25">
      <c r="A565" s="43" t="s">
        <v>595</v>
      </c>
      <c r="B565" s="43" t="s">
        <v>106</v>
      </c>
      <c r="C565" s="43" t="s">
        <v>87</v>
      </c>
      <c r="D565" s="43" t="s">
        <v>125</v>
      </c>
      <c r="E565" s="43" t="s">
        <v>593</v>
      </c>
      <c r="F565" s="43" t="s">
        <v>88</v>
      </c>
      <c r="G565" s="44">
        <v>29.427790224916421</v>
      </c>
      <c r="H565" s="44">
        <v>-6.1052623548005762</v>
      </c>
      <c r="I565" s="44">
        <v>-6.1052623548005762</v>
      </c>
      <c r="J565" s="44" t="s">
        <v>89</v>
      </c>
      <c r="K565" s="44">
        <v>3.6700000762939449</v>
      </c>
      <c r="L565" s="44">
        <v>4.09</v>
      </c>
      <c r="M565" s="44">
        <v>4.75</v>
      </c>
      <c r="N565" s="44">
        <v>5.0900001525878906</v>
      </c>
      <c r="O565" s="44">
        <v>4.1599998474121094</v>
      </c>
      <c r="P565" s="44">
        <v>4.4600000381469727</v>
      </c>
      <c r="Q565" s="43">
        <v>4.5599999999999996</v>
      </c>
      <c r="R565" s="43">
        <v>4.5</v>
      </c>
      <c r="S565" s="43">
        <v>4.95</v>
      </c>
      <c r="T565" s="43">
        <v>4.91</v>
      </c>
      <c r="U565" s="43">
        <v>5.09</v>
      </c>
      <c r="V565" s="43">
        <v>5</v>
      </c>
      <c r="W565" s="43">
        <v>4.8</v>
      </c>
      <c r="X565" s="43">
        <v>4.78</v>
      </c>
      <c r="Y565" s="43">
        <v>4.66</v>
      </c>
      <c r="Z565" s="43">
        <v>4.58</v>
      </c>
      <c r="AA565" s="43">
        <v>4.54</v>
      </c>
      <c r="AB565" s="43">
        <v>4.51</v>
      </c>
      <c r="AC565" s="43">
        <v>4.4400000000000004</v>
      </c>
      <c r="AD565" s="43">
        <v>4.43</v>
      </c>
      <c r="AE565" s="43">
        <v>4.3499999999999996</v>
      </c>
      <c r="AF565" s="43">
        <v>4.3499999999999996</v>
      </c>
      <c r="AG565" s="43">
        <v>4.3099999999999996</v>
      </c>
      <c r="AH565" s="43">
        <v>4.28</v>
      </c>
      <c r="AI565" s="43">
        <v>4.26</v>
      </c>
      <c r="AJ565" s="43">
        <v>4.28</v>
      </c>
      <c r="AK565" s="43">
        <v>4.2699999999999996</v>
      </c>
      <c r="AL565" s="43">
        <v>4.41</v>
      </c>
      <c r="AM565" s="43">
        <v>4.37</v>
      </c>
      <c r="AN565" s="43">
        <v>4.42</v>
      </c>
      <c r="AO565" s="43">
        <v>4.55</v>
      </c>
      <c r="AP565" s="43">
        <v>4.49</v>
      </c>
      <c r="AQ565" s="43">
        <v>4.4800000000000004</v>
      </c>
      <c r="AR565" s="43">
        <v>-6.74</v>
      </c>
      <c r="AS565" s="43">
        <v>-5.89</v>
      </c>
      <c r="AT565" s="43">
        <v>2.85</v>
      </c>
      <c r="AU565" s="43">
        <v>0.84</v>
      </c>
      <c r="AV565" s="43">
        <v>5.08</v>
      </c>
      <c r="AW565" s="43">
        <v>-2.3199999999999998</v>
      </c>
      <c r="AX565" s="43">
        <v>-2.64</v>
      </c>
      <c r="AY565" s="43">
        <v>-3.16</v>
      </c>
      <c r="AZ565" s="43">
        <v>-5.05</v>
      </c>
      <c r="BA565" s="43">
        <v>-4.84</v>
      </c>
      <c r="BB565" s="43">
        <v>-5.16</v>
      </c>
      <c r="BC565" s="43">
        <v>-8.23</v>
      </c>
      <c r="BD565" s="43">
        <v>-6.74</v>
      </c>
      <c r="BE565" s="43">
        <v>-9.0500000000000007</v>
      </c>
      <c r="BF565" s="43">
        <v>-8.8699999999999992</v>
      </c>
      <c r="BG565" s="43">
        <v>-9.4700000000000006</v>
      </c>
      <c r="BH565" s="43">
        <v>-10</v>
      </c>
      <c r="BI565" s="43">
        <v>-11.26</v>
      </c>
      <c r="BJ565" s="43">
        <v>-10.42</v>
      </c>
      <c r="BK565" s="43">
        <v>-10.32</v>
      </c>
      <c r="BL565" s="43">
        <v>-10.74</v>
      </c>
      <c r="BM565" s="43">
        <v>-8</v>
      </c>
      <c r="BN565" s="43">
        <v>-8</v>
      </c>
      <c r="BO565" s="43">
        <v>-7.05</v>
      </c>
      <c r="BP565" s="43">
        <v>-6.11</v>
      </c>
      <c r="BQ565" s="43">
        <v>-7.46</v>
      </c>
      <c r="BR565" s="43">
        <v>-6.32</v>
      </c>
      <c r="BS565" s="43">
        <v>4.47</v>
      </c>
      <c r="BT565" s="49">
        <v>160305375</v>
      </c>
      <c r="BU565" s="49">
        <v>6385700</v>
      </c>
      <c r="BV565" s="49">
        <v>22583971</v>
      </c>
      <c r="BW565" s="49">
        <v>2.365013663894627E-2</v>
      </c>
    </row>
    <row r="566" spans="1:75" x14ac:dyDescent="0.25">
      <c r="A566" s="43" t="s">
        <v>587</v>
      </c>
      <c r="B566" s="43" t="s">
        <v>106</v>
      </c>
      <c r="C566" s="43" t="s">
        <v>87</v>
      </c>
      <c r="D566" s="43" t="s">
        <v>109</v>
      </c>
      <c r="E566" s="43" t="s">
        <v>593</v>
      </c>
      <c r="F566" s="43" t="s">
        <v>88</v>
      </c>
      <c r="G566" s="44">
        <v>28.715592126193851</v>
      </c>
      <c r="H566" s="44">
        <v>-10.905202954453131</v>
      </c>
      <c r="I566" s="44">
        <v>-10.905202954453131</v>
      </c>
      <c r="J566" s="44" t="s">
        <v>89</v>
      </c>
      <c r="K566" s="44">
        <v>2.1800000667572021</v>
      </c>
      <c r="L566" s="44">
        <v>2.2999999999999998</v>
      </c>
      <c r="M566" s="44">
        <v>2.8059999942779541</v>
      </c>
      <c r="N566" s="44">
        <v>2.9800000190734859</v>
      </c>
      <c r="O566" s="44">
        <v>2.2999999523162842</v>
      </c>
      <c r="P566" s="44">
        <v>2.5</v>
      </c>
      <c r="Q566" s="43">
        <v>2.81</v>
      </c>
      <c r="R566" s="43">
        <v>2.74</v>
      </c>
      <c r="S566" s="43">
        <v>2.98</v>
      </c>
      <c r="T566" s="43">
        <v>2.84</v>
      </c>
      <c r="U566" s="43">
        <v>2.73</v>
      </c>
      <c r="V566" s="43">
        <v>2.58</v>
      </c>
      <c r="W566" s="43">
        <v>2.5099999999999998</v>
      </c>
      <c r="X566" s="43">
        <v>2.4900000000000002</v>
      </c>
      <c r="Y566" s="43">
        <v>2.4900000000000002</v>
      </c>
      <c r="Z566" s="43">
        <v>2.4</v>
      </c>
      <c r="AA566" s="43">
        <v>2.4500000000000002</v>
      </c>
      <c r="AB566" s="43">
        <v>2.4500000000000002</v>
      </c>
      <c r="AC566" s="43">
        <v>2.4</v>
      </c>
      <c r="AD566" s="43">
        <v>2.46</v>
      </c>
      <c r="AE566" s="43">
        <v>2.56</v>
      </c>
      <c r="AF566" s="43">
        <v>2.41</v>
      </c>
      <c r="AG566" s="43">
        <v>2.44</v>
      </c>
      <c r="AH566" s="43">
        <v>2.4</v>
      </c>
      <c r="AI566" s="43">
        <v>2.4</v>
      </c>
      <c r="AJ566" s="43">
        <v>2.36</v>
      </c>
      <c r="AK566" s="43">
        <v>2.4700000000000002</v>
      </c>
      <c r="AL566" s="43">
        <v>2.4500000000000002</v>
      </c>
      <c r="AM566" s="43">
        <v>2.48</v>
      </c>
      <c r="AN566" s="43">
        <v>2.46</v>
      </c>
      <c r="AO566" s="43">
        <v>2.5</v>
      </c>
      <c r="AP566" s="43">
        <v>2.54</v>
      </c>
      <c r="AQ566" s="43">
        <v>2.5499999999999998</v>
      </c>
      <c r="AR566" s="43">
        <v>-4.13</v>
      </c>
      <c r="AS566" s="43">
        <v>-2.89</v>
      </c>
      <c r="AT566" s="43">
        <v>0.16</v>
      </c>
      <c r="AU566" s="43">
        <v>-5.56</v>
      </c>
      <c r="AV566" s="43">
        <v>-10.61</v>
      </c>
      <c r="AW566" s="43">
        <v>-10.76</v>
      </c>
      <c r="AX566" s="43">
        <v>-14.11</v>
      </c>
      <c r="AY566" s="43">
        <v>-14.29</v>
      </c>
      <c r="AZ566" s="43">
        <v>-14.65</v>
      </c>
      <c r="BA566" s="43">
        <v>-15.19</v>
      </c>
      <c r="BB566" s="43">
        <v>-15.52</v>
      </c>
      <c r="BC566" s="43">
        <v>-16.600000000000001</v>
      </c>
      <c r="BD566" s="43">
        <v>-14.51</v>
      </c>
      <c r="BE566" s="43">
        <v>-13.04</v>
      </c>
      <c r="BF566" s="43">
        <v>-14.65</v>
      </c>
      <c r="BG566" s="43">
        <v>-15.89</v>
      </c>
      <c r="BH566" s="43">
        <v>-16.96</v>
      </c>
      <c r="BI566" s="43">
        <v>-14.83</v>
      </c>
      <c r="BJ566" s="43">
        <v>-16.07</v>
      </c>
      <c r="BK566" s="43">
        <v>-16.25</v>
      </c>
      <c r="BL566" s="43">
        <v>-13.4</v>
      </c>
      <c r="BM566" s="43">
        <v>-14.47</v>
      </c>
      <c r="BN566" s="43">
        <v>-12.33</v>
      </c>
      <c r="BO566" s="43">
        <v>-12.69</v>
      </c>
      <c r="BP566" s="43">
        <v>-11.26</v>
      </c>
      <c r="BQ566" s="43">
        <v>-11.26</v>
      </c>
      <c r="BR566" s="43">
        <v>-12.69</v>
      </c>
      <c r="BS566" s="43">
        <v>2.36</v>
      </c>
      <c r="BT566" s="49">
        <v>64835997.067785263</v>
      </c>
      <c r="BU566" s="49">
        <v>9336800</v>
      </c>
      <c r="BV566" s="49">
        <v>9372372</v>
      </c>
      <c r="BW566" s="49">
        <v>0.13284683962608401</v>
      </c>
    </row>
    <row r="567" spans="1:75" x14ac:dyDescent="0.25">
      <c r="A567" s="43" t="s">
        <v>356</v>
      </c>
      <c r="B567" s="43" t="s">
        <v>159</v>
      </c>
      <c r="C567" s="43" t="s">
        <v>87</v>
      </c>
      <c r="D567" s="43" t="s">
        <v>98</v>
      </c>
      <c r="E567" s="43" t="s">
        <v>593</v>
      </c>
      <c r="F567" s="43" t="s">
        <v>88</v>
      </c>
      <c r="G567" s="44">
        <v>17.375460324596919</v>
      </c>
      <c r="H567" s="44">
        <v>-1.9668693932143411</v>
      </c>
      <c r="I567" s="44">
        <v>-1.9668693932143411</v>
      </c>
      <c r="J567" s="44" t="s">
        <v>81</v>
      </c>
      <c r="K567" s="44">
        <v>8.2299995422363281</v>
      </c>
      <c r="L567" s="44">
        <v>8.85</v>
      </c>
      <c r="M567" s="44">
        <v>9.6599998474121094</v>
      </c>
      <c r="N567" s="44">
        <v>10.44999980926514</v>
      </c>
      <c r="O567" s="44">
        <v>9.0299997329711914</v>
      </c>
      <c r="P567" s="44">
        <v>9.4700002670288086</v>
      </c>
      <c r="Q567" s="43">
        <v>9.86</v>
      </c>
      <c r="R567" s="43">
        <v>9.85</v>
      </c>
      <c r="S567" s="43">
        <v>9.7799999999999994</v>
      </c>
      <c r="T567" s="43">
        <v>9.51</v>
      </c>
      <c r="U567" s="43">
        <v>9.35</v>
      </c>
      <c r="V567" s="43">
        <v>9.59</v>
      </c>
      <c r="W567" s="43">
        <v>9.98</v>
      </c>
      <c r="X567" s="43">
        <v>10.11</v>
      </c>
      <c r="Y567" s="43">
        <v>10.02</v>
      </c>
      <c r="Z567" s="43">
        <v>10.199999999999999</v>
      </c>
      <c r="AA567" s="43">
        <v>10.42</v>
      </c>
      <c r="AB567" s="43">
        <v>10.45</v>
      </c>
      <c r="AC567" s="43">
        <v>10.4</v>
      </c>
      <c r="AD567" s="43">
        <v>10.37</v>
      </c>
      <c r="AE567" s="43">
        <v>10.26</v>
      </c>
      <c r="AF567" s="43">
        <v>10.08</v>
      </c>
      <c r="AG567" s="43">
        <v>9.85</v>
      </c>
      <c r="AH567" s="43">
        <v>10.1</v>
      </c>
      <c r="AI567" s="43">
        <v>10.14</v>
      </c>
      <c r="AJ567" s="43">
        <v>10.199999999999999</v>
      </c>
      <c r="AK567" s="43">
        <v>10.25</v>
      </c>
      <c r="AL567" s="43">
        <v>10.14</v>
      </c>
      <c r="AM567" s="43">
        <v>10.01</v>
      </c>
      <c r="AN567" s="43">
        <v>9.92</v>
      </c>
      <c r="AO567" s="43">
        <v>9.89</v>
      </c>
      <c r="AP567" s="43">
        <v>9.81</v>
      </c>
      <c r="AQ567" s="43">
        <v>9.5299999999999994</v>
      </c>
      <c r="AR567" s="43">
        <v>1.86</v>
      </c>
      <c r="AS567" s="43">
        <v>0.2</v>
      </c>
      <c r="AT567" s="43">
        <v>-2.8</v>
      </c>
      <c r="AU567" s="43">
        <v>-4.1399999999999997</v>
      </c>
      <c r="AV567" s="43">
        <v>-3.62</v>
      </c>
      <c r="AW567" s="43">
        <v>-2.79</v>
      </c>
      <c r="AX567" s="43">
        <v>3.11</v>
      </c>
      <c r="AY567" s="43">
        <v>3.52</v>
      </c>
      <c r="AZ567" s="43">
        <v>1.77</v>
      </c>
      <c r="BA567" s="43">
        <v>4.71</v>
      </c>
      <c r="BB567" s="43">
        <v>5.75</v>
      </c>
      <c r="BC567" s="43">
        <v>7.56</v>
      </c>
      <c r="BD567" s="43">
        <v>6.83</v>
      </c>
      <c r="BE567" s="43">
        <v>6.11</v>
      </c>
      <c r="BF567" s="43">
        <v>1.97</v>
      </c>
      <c r="BG567" s="43">
        <v>0.21</v>
      </c>
      <c r="BH567" s="43">
        <v>1.1499999999999999</v>
      </c>
      <c r="BI567" s="43">
        <v>3.31</v>
      </c>
      <c r="BJ567" s="43">
        <v>4.1399999999999997</v>
      </c>
      <c r="BK567" s="43">
        <v>4.97</v>
      </c>
      <c r="BL567" s="43">
        <v>4.66</v>
      </c>
      <c r="BM567" s="43">
        <v>3.67</v>
      </c>
      <c r="BN567" s="43">
        <v>2.17</v>
      </c>
      <c r="BO567" s="43">
        <v>-0.83</v>
      </c>
      <c r="BP567" s="43">
        <v>1.04</v>
      </c>
      <c r="BQ567" s="43">
        <v>-1.76</v>
      </c>
      <c r="BR567" s="43">
        <v>-1.97</v>
      </c>
      <c r="BS567" s="43">
        <v>9.2799999999999994</v>
      </c>
      <c r="BT567" s="49">
        <v>614700566.2902832</v>
      </c>
      <c r="BU567" s="49">
        <v>89585900</v>
      </c>
      <c r="BV567" s="49">
        <v>45519789</v>
      </c>
      <c r="BW567" s="49">
        <v>0.62450043430561597</v>
      </c>
    </row>
    <row r="568" spans="1:75" x14ac:dyDescent="0.25">
      <c r="A568" s="43" t="s">
        <v>596</v>
      </c>
      <c r="B568" s="43" t="s">
        <v>96</v>
      </c>
      <c r="C568" s="43" t="s">
        <v>87</v>
      </c>
      <c r="D568" s="43" t="s">
        <v>98</v>
      </c>
      <c r="E568" s="43" t="s">
        <v>593</v>
      </c>
      <c r="F568" s="43" t="s">
        <v>88</v>
      </c>
      <c r="G568" s="44">
        <v>22.75861467957942</v>
      </c>
      <c r="H568" s="44">
        <v>-23.033706360190742</v>
      </c>
      <c r="I568" s="44">
        <v>-23.033706360190742</v>
      </c>
      <c r="J568" s="44" t="s">
        <v>89</v>
      </c>
      <c r="K568" s="44">
        <v>1.450000047683716</v>
      </c>
      <c r="L568" s="44">
        <v>1.45</v>
      </c>
      <c r="M568" s="44">
        <v>1.779999971389771</v>
      </c>
      <c r="N568" s="44">
        <v>1.9800000190734861</v>
      </c>
      <c r="O568" s="44">
        <v>1.309999942779541</v>
      </c>
      <c r="P568" s="44">
        <v>1.370000004768372</v>
      </c>
      <c r="Q568" s="43">
        <v>1.93</v>
      </c>
      <c r="R568" s="43">
        <v>1.98</v>
      </c>
      <c r="S568" s="43">
        <v>1.88</v>
      </c>
      <c r="T568" s="43">
        <v>1.85</v>
      </c>
      <c r="U568" s="43">
        <v>1.85</v>
      </c>
      <c r="V568" s="43">
        <v>1.78</v>
      </c>
      <c r="W568" s="43">
        <v>1.73</v>
      </c>
      <c r="X568" s="43">
        <v>1.74</v>
      </c>
      <c r="Y568" s="43">
        <v>1.73</v>
      </c>
      <c r="Z568" s="43">
        <v>1.72</v>
      </c>
      <c r="AA568" s="43">
        <v>1.78</v>
      </c>
      <c r="AB568" s="43">
        <v>1.78</v>
      </c>
      <c r="AC568" s="43">
        <v>1.78</v>
      </c>
      <c r="AD568" s="43">
        <v>1.77</v>
      </c>
      <c r="AE568" s="43">
        <v>1.75</v>
      </c>
      <c r="AF568" s="43">
        <v>1.39</v>
      </c>
      <c r="AG568" s="43">
        <v>1.41</v>
      </c>
      <c r="AH568" s="43">
        <v>1.41</v>
      </c>
      <c r="AI568" s="43">
        <v>1.41</v>
      </c>
      <c r="AJ568" s="43">
        <v>1.4</v>
      </c>
      <c r="AK568" s="43">
        <v>1.4</v>
      </c>
      <c r="AL568" s="43">
        <v>1.4</v>
      </c>
      <c r="AM568" s="43">
        <v>1.38</v>
      </c>
      <c r="AN568" s="43">
        <v>1.38</v>
      </c>
      <c r="AO568" s="43">
        <v>1.4</v>
      </c>
      <c r="AP568" s="43">
        <v>1.38</v>
      </c>
      <c r="AQ568" s="43">
        <v>1.38</v>
      </c>
      <c r="AR568" s="43">
        <v>6.47</v>
      </c>
      <c r="AS568" s="43">
        <v>8.3699999999999992</v>
      </c>
      <c r="AT568" s="43">
        <v>0.5</v>
      </c>
      <c r="AU568" s="43">
        <v>2.73</v>
      </c>
      <c r="AV568" s="43">
        <v>-0.56000000000000005</v>
      </c>
      <c r="AW568" s="43">
        <v>-3.37</v>
      </c>
      <c r="AX568" s="43">
        <v>-5.9</v>
      </c>
      <c r="AY568" s="43">
        <v>-3.38</v>
      </c>
      <c r="AZ568" s="43">
        <v>-3.09</v>
      </c>
      <c r="BA568" s="43">
        <v>-3.56</v>
      </c>
      <c r="BB568" s="43">
        <v>-1.33</v>
      </c>
      <c r="BC568" s="43">
        <v>-0.28000000000000003</v>
      </c>
      <c r="BD568" s="43">
        <v>-1.69</v>
      </c>
      <c r="BE568" s="43">
        <v>-2.25</v>
      </c>
      <c r="BF568" s="43">
        <v>-22.67</v>
      </c>
      <c r="BG568" s="43">
        <v>-23.6</v>
      </c>
      <c r="BH568" s="43">
        <v>-22.48</v>
      </c>
      <c r="BI568" s="43">
        <v>-20.86</v>
      </c>
      <c r="BJ568" s="43">
        <v>-23.03</v>
      </c>
      <c r="BK568" s="43">
        <v>-22.19</v>
      </c>
      <c r="BL568" s="43">
        <v>-21.35</v>
      </c>
      <c r="BM568" s="43">
        <v>-22.75</v>
      </c>
      <c r="BN568" s="43">
        <v>-23.03</v>
      </c>
      <c r="BO568" s="43">
        <v>-22.65</v>
      </c>
      <c r="BP568" s="43">
        <v>-22.19</v>
      </c>
      <c r="BQ568" s="43">
        <v>-23.66</v>
      </c>
      <c r="BR568" s="43">
        <v>-23.3</v>
      </c>
      <c r="BS568" s="43">
        <v>1.65</v>
      </c>
      <c r="BT568" s="49">
        <v>167367530.42987439</v>
      </c>
      <c r="BU568" s="49">
        <v>73140500</v>
      </c>
      <c r="BV568" s="49">
        <v>63576247</v>
      </c>
      <c r="BW568" s="49">
        <v>0.19684779442863309</v>
      </c>
    </row>
    <row r="569" spans="1:75" x14ac:dyDescent="0.25">
      <c r="A569" s="43" t="s">
        <v>176</v>
      </c>
      <c r="B569" s="43" t="s">
        <v>106</v>
      </c>
      <c r="C569" s="43" t="s">
        <v>87</v>
      </c>
      <c r="D569" s="43" t="s">
        <v>109</v>
      </c>
      <c r="E569" s="43" t="s">
        <v>597</v>
      </c>
      <c r="F569" s="43" t="s">
        <v>88</v>
      </c>
      <c r="G569" s="44">
        <v>79.629634399091358</v>
      </c>
      <c r="H569" s="44">
        <v>-22.336772377856569</v>
      </c>
      <c r="I569" s="44">
        <v>-22.336772377856569</v>
      </c>
      <c r="J569" s="44" t="s">
        <v>89</v>
      </c>
      <c r="K569" s="44">
        <v>1.620000004768372</v>
      </c>
      <c r="L569" s="44">
        <v>1.64</v>
      </c>
      <c r="M569" s="44">
        <v>2.910000085830688</v>
      </c>
      <c r="N569" s="44">
        <v>3.0699999332427979</v>
      </c>
      <c r="O569" s="44">
        <v>2.1400001049041748</v>
      </c>
      <c r="P569" s="44">
        <v>2.2599999904632568</v>
      </c>
      <c r="Q569" s="43">
        <v>3.07</v>
      </c>
      <c r="R569" s="43">
        <v>3</v>
      </c>
      <c r="S569" s="43">
        <v>2.95</v>
      </c>
      <c r="T569" s="43">
        <v>2.57</v>
      </c>
      <c r="U569" s="43">
        <v>2.59</v>
      </c>
      <c r="V569" s="43">
        <v>2.57</v>
      </c>
      <c r="W569" s="43">
        <v>2.6</v>
      </c>
      <c r="X569" s="43">
        <v>2.44</v>
      </c>
      <c r="Y569" s="43">
        <v>2.4</v>
      </c>
      <c r="Z569" s="43">
        <v>2.2799999999999998</v>
      </c>
      <c r="AA569" s="43">
        <v>2.35</v>
      </c>
      <c r="AB569" s="43">
        <v>2.34</v>
      </c>
      <c r="AC569" s="43">
        <v>2.34</v>
      </c>
      <c r="AD569" s="43">
        <v>2.31</v>
      </c>
      <c r="AE569" s="43">
        <v>2.33</v>
      </c>
      <c r="AF569" s="43">
        <v>2.29</v>
      </c>
      <c r="AG569" s="43">
        <v>2.35</v>
      </c>
      <c r="AH569" s="43">
        <v>2.34</v>
      </c>
      <c r="AI569" s="43">
        <v>2.4</v>
      </c>
      <c r="AJ569" s="43">
        <v>2.38</v>
      </c>
      <c r="AK569" s="43">
        <v>2.35</v>
      </c>
      <c r="AL569" s="43">
        <v>2.2799999999999998</v>
      </c>
      <c r="AM569" s="43">
        <v>2.2200000000000002</v>
      </c>
      <c r="AN569" s="43">
        <v>2.2799999999999998</v>
      </c>
      <c r="AO569" s="43">
        <v>2.27</v>
      </c>
      <c r="AP569" s="43">
        <v>2.34</v>
      </c>
      <c r="AQ569" s="43">
        <v>2.2999999999999998</v>
      </c>
      <c r="AR569" s="43">
        <v>1.72</v>
      </c>
      <c r="AS569" s="43">
        <v>-2.73</v>
      </c>
      <c r="AT569" s="43">
        <v>-11.88</v>
      </c>
      <c r="AU569" s="43">
        <v>-12.71</v>
      </c>
      <c r="AV569" s="43">
        <v>-18.68</v>
      </c>
      <c r="AW569" s="43">
        <v>-14.43</v>
      </c>
      <c r="AX569" s="43">
        <v>-18.18</v>
      </c>
      <c r="AY569" s="43">
        <v>-18.899999999999999</v>
      </c>
      <c r="AZ569" s="43">
        <v>-22.51</v>
      </c>
      <c r="BA569" s="43">
        <v>-23.95</v>
      </c>
      <c r="BB569" s="43">
        <v>-19.93</v>
      </c>
      <c r="BC569" s="43">
        <v>-23.88</v>
      </c>
      <c r="BD569" s="43">
        <v>-22.68</v>
      </c>
      <c r="BE569" s="43">
        <v>-22.27</v>
      </c>
      <c r="BF569" s="43">
        <v>-22.8</v>
      </c>
      <c r="BG569" s="43">
        <v>-21.72</v>
      </c>
      <c r="BH569" s="43">
        <v>-20.75</v>
      </c>
      <c r="BI569" s="43">
        <v>-20.62</v>
      </c>
      <c r="BJ569" s="43">
        <v>-19.07</v>
      </c>
      <c r="BK569" s="43">
        <v>-19.93</v>
      </c>
      <c r="BL569" s="43">
        <v>-21.82</v>
      </c>
      <c r="BM569" s="43">
        <v>-23.71</v>
      </c>
      <c r="BN569" s="43">
        <v>-24.4</v>
      </c>
      <c r="BO569" s="43">
        <v>-23.37</v>
      </c>
      <c r="BP569" s="43">
        <v>-22.05</v>
      </c>
      <c r="BQ569" s="43">
        <v>-21.31</v>
      </c>
      <c r="BR569" s="43">
        <v>-22.68</v>
      </c>
      <c r="BS569" s="43">
        <v>2.23</v>
      </c>
      <c r="BT569" s="49">
        <v>35176954.037547112</v>
      </c>
      <c r="BU569" s="49">
        <v>92877300</v>
      </c>
      <c r="BV569" s="49">
        <v>11824183</v>
      </c>
      <c r="BW569" s="49">
        <v>2.8497529173897258E-2</v>
      </c>
    </row>
    <row r="570" spans="1:75" x14ac:dyDescent="0.25">
      <c r="A570" s="43" t="s">
        <v>437</v>
      </c>
      <c r="B570" s="43" t="s">
        <v>131</v>
      </c>
      <c r="C570" s="43" t="s">
        <v>104</v>
      </c>
      <c r="D570" s="43" t="s">
        <v>125</v>
      </c>
      <c r="E570" s="43" t="s">
        <v>597</v>
      </c>
      <c r="F570" s="43" t="s">
        <v>88</v>
      </c>
      <c r="G570" s="44">
        <v>21.000003814697269</v>
      </c>
      <c r="H570" s="44">
        <v>-2.4793462523359109</v>
      </c>
      <c r="I570" s="44">
        <v>-2.4793462523359109</v>
      </c>
      <c r="J570" s="44" t="s">
        <v>81</v>
      </c>
      <c r="K570" s="44">
        <v>2</v>
      </c>
      <c r="L570" s="44">
        <v>2</v>
      </c>
      <c r="M570" s="44">
        <v>2.4200000762939449</v>
      </c>
      <c r="N570" s="44">
        <v>2.9500000476837158</v>
      </c>
      <c r="O570" s="44">
        <v>2.1400001049041748</v>
      </c>
      <c r="P570" s="44">
        <v>2.3599998950958252</v>
      </c>
      <c r="Q570" s="43">
        <v>2.59</v>
      </c>
      <c r="R570" s="43">
        <v>2.95</v>
      </c>
      <c r="S570" s="43">
        <v>2.63</v>
      </c>
      <c r="T570" s="43">
        <v>2.3199999999999998</v>
      </c>
      <c r="U570" s="43">
        <v>2.34</v>
      </c>
      <c r="V570" s="43">
        <v>2.36</v>
      </c>
      <c r="W570" s="43">
        <v>2.3199999999999998</v>
      </c>
      <c r="X570" s="43">
        <v>2.3199999999999998</v>
      </c>
      <c r="Y570" s="43">
        <v>2.25</v>
      </c>
      <c r="Z570" s="43">
        <v>2.25</v>
      </c>
      <c r="AA570" s="43">
        <v>2.25</v>
      </c>
      <c r="AB570" s="43">
        <v>2.21</v>
      </c>
      <c r="AC570" s="43">
        <v>2.25</v>
      </c>
      <c r="AD570" s="43">
        <v>2.3199999999999998</v>
      </c>
      <c r="AE570" s="43">
        <v>2.31</v>
      </c>
      <c r="AF570" s="43">
        <v>2.33</v>
      </c>
      <c r="AG570" s="43">
        <v>2.34</v>
      </c>
      <c r="AH570" s="43">
        <v>2.4300000000000002</v>
      </c>
      <c r="AI570" s="43">
        <v>2.4500000000000002</v>
      </c>
      <c r="AJ570" s="43">
        <v>2.4300000000000002</v>
      </c>
      <c r="AK570" s="43">
        <v>2.39</v>
      </c>
      <c r="AL570" s="43">
        <v>2.34</v>
      </c>
      <c r="AM570" s="43">
        <v>2.33</v>
      </c>
      <c r="AN570" s="43">
        <v>2.3199999999999998</v>
      </c>
      <c r="AO570" s="43">
        <v>2.2999999999999998</v>
      </c>
      <c r="AP570" s="43">
        <v>2.37</v>
      </c>
      <c r="AQ570" s="43">
        <v>2.36</v>
      </c>
      <c r="AR570" s="43">
        <v>5.17</v>
      </c>
      <c r="AS570" s="43">
        <v>8.4499999999999993</v>
      </c>
      <c r="AT570" s="43">
        <v>-5.91</v>
      </c>
      <c r="AU570" s="43">
        <v>-5.37</v>
      </c>
      <c r="AV570" s="43">
        <v>-5.45</v>
      </c>
      <c r="AW570" s="43">
        <v>-5.79</v>
      </c>
      <c r="AX570" s="43">
        <v>-6.61</v>
      </c>
      <c r="AY570" s="43">
        <v>-7.03</v>
      </c>
      <c r="AZ570" s="43">
        <v>-9.01</v>
      </c>
      <c r="BA570" s="43">
        <v>-7.5</v>
      </c>
      <c r="BB570" s="43">
        <v>-8.6</v>
      </c>
      <c r="BC570" s="43">
        <v>-9.92</v>
      </c>
      <c r="BD570" s="43">
        <v>-7.02</v>
      </c>
      <c r="BE570" s="43">
        <v>-4.37</v>
      </c>
      <c r="BF570" s="43">
        <v>-6.34</v>
      </c>
      <c r="BG570" s="43">
        <v>-3.95</v>
      </c>
      <c r="BH570" s="43">
        <v>-3.31</v>
      </c>
      <c r="BI570" s="43">
        <v>-1.02</v>
      </c>
      <c r="BJ570" s="43">
        <v>0.83</v>
      </c>
      <c r="BK570" s="43">
        <v>-2.89</v>
      </c>
      <c r="BL570" s="43">
        <v>-4.55</v>
      </c>
      <c r="BM570" s="43">
        <v>-4.22</v>
      </c>
      <c r="BN570" s="43">
        <v>-3.81</v>
      </c>
      <c r="BO570" s="43">
        <v>-6.2</v>
      </c>
      <c r="BP570" s="43">
        <v>-6.12</v>
      </c>
      <c r="BQ570" s="43">
        <v>-3.72</v>
      </c>
      <c r="BR570" s="43">
        <v>-4.13</v>
      </c>
      <c r="BS570" s="43">
        <v>2.1800000000000002</v>
      </c>
      <c r="BT570" s="49">
        <v>63478780.00125885</v>
      </c>
      <c r="BU570" s="49">
        <v>12192700</v>
      </c>
      <c r="BV570" s="49">
        <v>14184888</v>
      </c>
      <c r="BW570" s="49">
        <v>1.5734139035852801E-2</v>
      </c>
    </row>
    <row r="571" spans="1:75" x14ac:dyDescent="0.25">
      <c r="A571" s="43" t="s">
        <v>599</v>
      </c>
      <c r="B571" s="43" t="s">
        <v>106</v>
      </c>
      <c r="C571" s="43" t="s">
        <v>87</v>
      </c>
      <c r="D571" s="43" t="s">
        <v>98</v>
      </c>
      <c r="E571" s="43" t="s">
        <v>597</v>
      </c>
      <c r="F571" s="43" t="s">
        <v>88</v>
      </c>
      <c r="G571" s="44">
        <v>22.183103291578458</v>
      </c>
      <c r="H571" s="44">
        <v>-10.6628276924208</v>
      </c>
      <c r="I571" s="44">
        <v>-10.6628276924208</v>
      </c>
      <c r="J571" s="44" t="s">
        <v>89</v>
      </c>
      <c r="K571" s="44">
        <v>2.839999914169312</v>
      </c>
      <c r="L571" s="44">
        <v>3.22</v>
      </c>
      <c r="M571" s="44">
        <v>3.470000028610229</v>
      </c>
      <c r="N571" s="44">
        <v>4.1500000953674316</v>
      </c>
      <c r="O571" s="44">
        <v>3.0099999904632568</v>
      </c>
      <c r="P571" s="44">
        <v>3.0999999046325679</v>
      </c>
      <c r="Q571" s="43">
        <v>3.6</v>
      </c>
      <c r="R571" s="43">
        <v>3.75</v>
      </c>
      <c r="S571" s="43">
        <v>4</v>
      </c>
      <c r="T571" s="43">
        <v>4.08</v>
      </c>
      <c r="U571" s="43">
        <v>4.1500000000000004</v>
      </c>
      <c r="V571" s="43">
        <v>3.72</v>
      </c>
      <c r="W571" s="43">
        <v>3.61</v>
      </c>
      <c r="X571" s="43">
        <v>3.53</v>
      </c>
      <c r="Y571" s="43">
        <v>3.52</v>
      </c>
      <c r="Z571" s="43">
        <v>3.4</v>
      </c>
      <c r="AA571" s="43">
        <v>3.32</v>
      </c>
      <c r="AB571" s="43">
        <v>3.33</v>
      </c>
      <c r="AC571" s="43">
        <v>3.29</v>
      </c>
      <c r="AD571" s="43">
        <v>3.38</v>
      </c>
      <c r="AE571" s="43">
        <v>3.33</v>
      </c>
      <c r="AF571" s="43">
        <v>3.3</v>
      </c>
      <c r="AG571" s="43">
        <v>3.27</v>
      </c>
      <c r="AH571" s="43">
        <v>3.25</v>
      </c>
      <c r="AI571" s="43">
        <v>3.35</v>
      </c>
      <c r="AJ571" s="43">
        <v>3.29</v>
      </c>
      <c r="AK571" s="43">
        <v>3.25</v>
      </c>
      <c r="AL571" s="43">
        <v>3.3</v>
      </c>
      <c r="AM571" s="43">
        <v>3.25</v>
      </c>
      <c r="AN571" s="43">
        <v>3.23</v>
      </c>
      <c r="AO571" s="43">
        <v>3.18</v>
      </c>
      <c r="AP571" s="43">
        <v>3.12</v>
      </c>
      <c r="AQ571" s="43">
        <v>3.13</v>
      </c>
      <c r="AR571" s="43">
        <v>2.1800000000000002</v>
      </c>
      <c r="AS571" s="43">
        <v>6.12</v>
      </c>
      <c r="AT571" s="43">
        <v>10.81</v>
      </c>
      <c r="AU571" s="43">
        <v>15.27</v>
      </c>
      <c r="AV571" s="43">
        <v>6.34</v>
      </c>
      <c r="AW571" s="43">
        <v>3.75</v>
      </c>
      <c r="AX571" s="43">
        <v>-0.72</v>
      </c>
      <c r="AY571" s="43">
        <v>1.19</v>
      </c>
      <c r="AZ571" s="43">
        <v>-1.73</v>
      </c>
      <c r="BA571" s="43">
        <v>-5.76</v>
      </c>
      <c r="BB571" s="43">
        <v>-6.6</v>
      </c>
      <c r="BC571" s="43">
        <v>-6.92</v>
      </c>
      <c r="BD571" s="43">
        <v>-7.2</v>
      </c>
      <c r="BE571" s="43">
        <v>-3.89</v>
      </c>
      <c r="BF571" s="43">
        <v>-4.9000000000000004</v>
      </c>
      <c r="BG571" s="43">
        <v>-5.79</v>
      </c>
      <c r="BH571" s="43">
        <v>-6.52</v>
      </c>
      <c r="BI571" s="43">
        <v>-8.49</v>
      </c>
      <c r="BJ571" s="43">
        <v>-5.19</v>
      </c>
      <c r="BK571" s="43">
        <v>-6.82</v>
      </c>
      <c r="BL571" s="43">
        <v>-6.52</v>
      </c>
      <c r="BM571" s="43">
        <v>-7.82</v>
      </c>
      <c r="BN571" s="43">
        <v>-7.2</v>
      </c>
      <c r="BO571" s="43">
        <v>-9.08</v>
      </c>
      <c r="BP571" s="43">
        <v>-12.1</v>
      </c>
      <c r="BQ571" s="43">
        <v>-10.66</v>
      </c>
      <c r="BR571" s="43">
        <v>-11.53</v>
      </c>
      <c r="BS571" s="43">
        <v>3.38</v>
      </c>
      <c r="BT571" s="49">
        <v>168183614.38667771</v>
      </c>
      <c r="BU571" s="49">
        <v>45828800</v>
      </c>
      <c r="BV571" s="49">
        <v>26518254</v>
      </c>
      <c r="BW571" s="49">
        <v>4.4437880412488702E-2</v>
      </c>
    </row>
    <row r="572" spans="1:75" x14ac:dyDescent="0.25">
      <c r="A572" s="43" t="s">
        <v>559</v>
      </c>
      <c r="B572" s="43" t="s">
        <v>106</v>
      </c>
      <c r="C572" s="43" t="s">
        <v>104</v>
      </c>
      <c r="D572" s="43" t="s">
        <v>98</v>
      </c>
      <c r="E572" s="43" t="s">
        <v>597</v>
      </c>
      <c r="F572" s="43" t="s">
        <v>88</v>
      </c>
      <c r="G572" s="44">
        <v>25.794152001146831</v>
      </c>
      <c r="H572" s="44">
        <v>-5.7575728968446089</v>
      </c>
      <c r="I572" s="44">
        <v>-5.7575728968446089</v>
      </c>
      <c r="J572" s="44" t="s">
        <v>89</v>
      </c>
      <c r="K572" s="44">
        <v>7.869999885559082</v>
      </c>
      <c r="L572" s="44">
        <v>7.88</v>
      </c>
      <c r="M572" s="44">
        <v>9.8999996185302734</v>
      </c>
      <c r="N572" s="44">
        <v>10.010000228881839</v>
      </c>
      <c r="O572" s="44">
        <v>9.1000003814697266</v>
      </c>
      <c r="P572" s="44">
        <v>9.3299999237060547</v>
      </c>
      <c r="Q572" s="43">
        <v>9.9499999999999993</v>
      </c>
      <c r="R572" s="43">
        <v>9.5299999999999994</v>
      </c>
      <c r="S572" s="43">
        <v>9.5500000000000007</v>
      </c>
      <c r="T572" s="43">
        <v>9.7200000000000006</v>
      </c>
      <c r="U572" s="43">
        <v>9.7799999999999994</v>
      </c>
      <c r="V572" s="43">
        <v>9.75</v>
      </c>
      <c r="W572" s="43">
        <v>9.75</v>
      </c>
      <c r="X572" s="43">
        <v>9.68</v>
      </c>
      <c r="Y572" s="43">
        <v>9.5</v>
      </c>
      <c r="Z572" s="43">
        <v>9.43</v>
      </c>
      <c r="AA572" s="43">
        <v>9.57</v>
      </c>
      <c r="AB572" s="43">
        <v>9.59</v>
      </c>
      <c r="AC572" s="43">
        <v>9.73</v>
      </c>
      <c r="AD572" s="43">
        <v>9.8699999999999992</v>
      </c>
      <c r="AE572" s="43">
        <v>9.99</v>
      </c>
      <c r="AF572" s="43">
        <v>10.01</v>
      </c>
      <c r="AG572" s="43">
        <v>9.82</v>
      </c>
      <c r="AH572" s="43">
        <v>9.8800000000000008</v>
      </c>
      <c r="AI572" s="43">
        <v>9.8800000000000008</v>
      </c>
      <c r="AJ572" s="43">
        <v>9.85</v>
      </c>
      <c r="AK572" s="43">
        <v>9.77</v>
      </c>
      <c r="AL572" s="43">
        <v>9.74</v>
      </c>
      <c r="AM572" s="43">
        <v>9.64</v>
      </c>
      <c r="AN572" s="43">
        <v>9.6</v>
      </c>
      <c r="AO572" s="43">
        <v>9.57</v>
      </c>
      <c r="AP572" s="43">
        <v>9.5</v>
      </c>
      <c r="AQ572" s="43">
        <v>9.39</v>
      </c>
      <c r="AR572" s="43">
        <v>-6.76</v>
      </c>
      <c r="AS572" s="43">
        <v>-4.05</v>
      </c>
      <c r="AT572" s="43">
        <v>-4.53</v>
      </c>
      <c r="AU572" s="43">
        <v>-3.52</v>
      </c>
      <c r="AV572" s="43">
        <v>-1.69</v>
      </c>
      <c r="AW572" s="43">
        <v>-2.37</v>
      </c>
      <c r="AX572" s="43">
        <v>-2.63</v>
      </c>
      <c r="AY572" s="43">
        <v>-4.33</v>
      </c>
      <c r="AZ572" s="43">
        <v>-5.2</v>
      </c>
      <c r="BA572" s="43">
        <v>-5.3</v>
      </c>
      <c r="BB572" s="43">
        <v>-3.64</v>
      </c>
      <c r="BC572" s="43">
        <v>-3.35</v>
      </c>
      <c r="BD572" s="43">
        <v>-2.37</v>
      </c>
      <c r="BE572" s="43">
        <v>-0.51</v>
      </c>
      <c r="BF572" s="43">
        <v>-0.38</v>
      </c>
      <c r="BG572" s="43">
        <v>-1.41</v>
      </c>
      <c r="BH572" s="43">
        <v>-1.92</v>
      </c>
      <c r="BI572" s="43">
        <v>-0.96</v>
      </c>
      <c r="BJ572" s="43">
        <v>-0.65</v>
      </c>
      <c r="BK572" s="43">
        <v>-1.39</v>
      </c>
      <c r="BL572" s="43">
        <v>-2.2200000000000002</v>
      </c>
      <c r="BM572" s="43">
        <v>-3.08</v>
      </c>
      <c r="BN572" s="43">
        <v>-3.32</v>
      </c>
      <c r="BO572" s="43">
        <v>-3.54</v>
      </c>
      <c r="BP572" s="43">
        <v>-4.1900000000000004</v>
      </c>
      <c r="BQ572" s="43">
        <v>-5.56</v>
      </c>
      <c r="BR572" s="43">
        <v>-5.68</v>
      </c>
      <c r="BS572" s="43">
        <v>9.31</v>
      </c>
      <c r="BT572" s="49">
        <v>1566744160.429749</v>
      </c>
      <c r="BU572" s="49">
        <v>94878800</v>
      </c>
      <c r="BV572" s="49">
        <v>94857097</v>
      </c>
      <c r="BW572" s="49">
        <v>8.9009892427975107E-2</v>
      </c>
    </row>
    <row r="573" spans="1:75" x14ac:dyDescent="0.25">
      <c r="A573" s="43" t="s">
        <v>600</v>
      </c>
      <c r="B573" s="43" t="s">
        <v>106</v>
      </c>
      <c r="C573" s="43" t="s">
        <v>87</v>
      </c>
      <c r="D573" s="43" t="s">
        <v>109</v>
      </c>
      <c r="E573" s="43" t="s">
        <v>601</v>
      </c>
      <c r="F573" s="43" t="s">
        <v>88</v>
      </c>
      <c r="G573" s="44">
        <v>172.07793253311391</v>
      </c>
      <c r="H573" s="44">
        <v>-31.26491467516977</v>
      </c>
      <c r="I573" s="44">
        <v>-31.26491467516977</v>
      </c>
      <c r="J573" s="44" t="s">
        <v>89</v>
      </c>
      <c r="K573" s="44">
        <v>1.5399999618530269</v>
      </c>
      <c r="L573" s="44">
        <v>1.71</v>
      </c>
      <c r="M573" s="44">
        <v>4.190000057220459</v>
      </c>
      <c r="N573" s="44">
        <v>5.4899997711181641</v>
      </c>
      <c r="O573" s="44">
        <v>2.7100000381469731</v>
      </c>
      <c r="P573" s="44">
        <v>2.880000114440918</v>
      </c>
      <c r="Q573" s="43">
        <v>4.45</v>
      </c>
      <c r="R573" s="43">
        <v>3.94</v>
      </c>
      <c r="S573" s="43">
        <v>4.7</v>
      </c>
      <c r="T573" s="43">
        <v>5.24</v>
      </c>
      <c r="U573" s="43">
        <v>5.49</v>
      </c>
      <c r="V573" s="43">
        <v>4.66</v>
      </c>
      <c r="W573" s="43">
        <v>4.29</v>
      </c>
      <c r="X573" s="43">
        <v>4.45</v>
      </c>
      <c r="Y573" s="43">
        <v>4.24</v>
      </c>
      <c r="Z573" s="43">
        <v>4.25</v>
      </c>
      <c r="AA573" s="43">
        <v>4.3</v>
      </c>
      <c r="AB573" s="43">
        <v>4.1100000000000003</v>
      </c>
      <c r="AC573" s="43">
        <v>3.99</v>
      </c>
      <c r="AD573" s="43">
        <v>3.85</v>
      </c>
      <c r="AE573" s="43">
        <v>3.83</v>
      </c>
      <c r="AF573" s="43">
        <v>3.69</v>
      </c>
      <c r="AG573" s="43">
        <v>3.19</v>
      </c>
      <c r="AH573" s="43">
        <v>3.22</v>
      </c>
      <c r="AI573" s="43">
        <v>2.94</v>
      </c>
      <c r="AJ573" s="43">
        <v>2.94</v>
      </c>
      <c r="AK573" s="43">
        <v>2.94</v>
      </c>
      <c r="AL573" s="43">
        <v>3.1</v>
      </c>
      <c r="AM573" s="43">
        <v>3.1</v>
      </c>
      <c r="AN573" s="43">
        <v>3.27</v>
      </c>
      <c r="AO573" s="43">
        <v>3.27</v>
      </c>
      <c r="AP573" s="43">
        <v>3.2</v>
      </c>
      <c r="AQ573" s="43">
        <v>3.04</v>
      </c>
      <c r="AR573" s="43">
        <v>-10.98</v>
      </c>
      <c r="AS573" s="43">
        <v>-11.22</v>
      </c>
      <c r="AT573" s="43">
        <v>7.64</v>
      </c>
      <c r="AU573" s="43">
        <v>24.58</v>
      </c>
      <c r="AV573" s="43">
        <v>11.22</v>
      </c>
      <c r="AW573" s="43">
        <v>-0.38</v>
      </c>
      <c r="AX573" s="43">
        <v>-2.39</v>
      </c>
      <c r="AY573" s="43">
        <v>0</v>
      </c>
      <c r="AZ573" s="43">
        <v>-6.32</v>
      </c>
      <c r="BA573" s="43">
        <v>-5.85</v>
      </c>
      <c r="BB573" s="43">
        <v>-3.82</v>
      </c>
      <c r="BC573" s="43">
        <v>-6.68</v>
      </c>
      <c r="BD573" s="43">
        <v>-13.52</v>
      </c>
      <c r="BE573" s="43">
        <v>-10.45</v>
      </c>
      <c r="BF573" s="43">
        <v>-11.79</v>
      </c>
      <c r="BG573" s="43">
        <v>-25.54</v>
      </c>
      <c r="BH573" s="43">
        <v>-24.94</v>
      </c>
      <c r="BI573" s="43">
        <v>-32.700000000000003</v>
      </c>
      <c r="BJ573" s="43">
        <v>-30.48</v>
      </c>
      <c r="BK573" s="43">
        <v>-32.94</v>
      </c>
      <c r="BL573" s="43">
        <v>-30.07</v>
      </c>
      <c r="BM573" s="43">
        <v>-26.16</v>
      </c>
      <c r="BN573" s="43">
        <v>-30.79</v>
      </c>
      <c r="BO573" s="43">
        <v>-22.27</v>
      </c>
      <c r="BP573" s="43">
        <v>-27.67</v>
      </c>
      <c r="BQ573" s="43">
        <v>-27.45</v>
      </c>
      <c r="BR573" s="43">
        <v>-31.74</v>
      </c>
      <c r="BS573" s="43">
        <v>3.83</v>
      </c>
      <c r="BT573" s="49">
        <v>31089255.724568371</v>
      </c>
      <c r="BU573" s="49">
        <v>92521300</v>
      </c>
      <c r="BV573" s="49">
        <v>3090079</v>
      </c>
      <c r="BW573" s="49">
        <v>7.1882951859806823E-2</v>
      </c>
    </row>
    <row r="574" spans="1:75" x14ac:dyDescent="0.25">
      <c r="A574" s="43" t="s">
        <v>500</v>
      </c>
      <c r="B574" s="43" t="s">
        <v>106</v>
      </c>
      <c r="C574" s="43" t="s">
        <v>87</v>
      </c>
      <c r="D574" s="43" t="s">
        <v>122</v>
      </c>
      <c r="E574" s="43" t="s">
        <v>601</v>
      </c>
      <c r="F574" s="43" t="s">
        <v>88</v>
      </c>
      <c r="G574" s="44">
        <v>62.735860090572068</v>
      </c>
      <c r="H574" s="44">
        <v>-26.66666850951556</v>
      </c>
      <c r="I574" s="44">
        <v>-26.66666850951556</v>
      </c>
      <c r="J574" s="44" t="s">
        <v>89</v>
      </c>
      <c r="K574" s="44">
        <v>2.119999885559082</v>
      </c>
      <c r="L574" s="44">
        <v>2.31</v>
      </c>
      <c r="M574" s="44">
        <v>3.4500000476837158</v>
      </c>
      <c r="N574" s="44">
        <v>3.5099999904632568</v>
      </c>
      <c r="O574" s="44">
        <v>2.410000085830688</v>
      </c>
      <c r="P574" s="44">
        <v>2.529999971389771</v>
      </c>
      <c r="Q574" s="43">
        <v>3.5</v>
      </c>
      <c r="R574" s="43">
        <v>3.51</v>
      </c>
      <c r="S574" s="43">
        <v>3.33</v>
      </c>
      <c r="T574" s="43">
        <v>3.11</v>
      </c>
      <c r="U574" s="43">
        <v>3.12</v>
      </c>
      <c r="V574" s="43">
        <v>3.08</v>
      </c>
      <c r="W574" s="43">
        <v>2.92</v>
      </c>
      <c r="X574" s="43">
        <v>2.88</v>
      </c>
      <c r="Y574" s="43">
        <v>2.91</v>
      </c>
      <c r="Z574" s="43">
        <v>2.82</v>
      </c>
      <c r="AA574" s="43">
        <v>2.87</v>
      </c>
      <c r="AB574" s="43">
        <v>2.88</v>
      </c>
      <c r="AC574" s="43">
        <v>2.91</v>
      </c>
      <c r="AD574" s="43">
        <v>2.81</v>
      </c>
      <c r="AE574" s="43">
        <v>2.69</v>
      </c>
      <c r="AF574" s="43">
        <v>2.67</v>
      </c>
      <c r="AG574" s="43">
        <v>2.67</v>
      </c>
      <c r="AH574" s="43">
        <v>2.65</v>
      </c>
      <c r="AI574" s="43">
        <v>2.59</v>
      </c>
      <c r="AJ574" s="43">
        <v>2.5299999999999998</v>
      </c>
      <c r="AK574" s="43">
        <v>2.5499999999999998</v>
      </c>
      <c r="AL574" s="43">
        <v>2.54</v>
      </c>
      <c r="AM574" s="43">
        <v>2.67</v>
      </c>
      <c r="AN574" s="43">
        <v>2.56</v>
      </c>
      <c r="AO574" s="43">
        <v>2.56</v>
      </c>
      <c r="AP574" s="43">
        <v>2.4900000000000002</v>
      </c>
      <c r="AQ574" s="43">
        <v>2.5499999999999998</v>
      </c>
      <c r="AR574" s="43">
        <v>-1.8</v>
      </c>
      <c r="AS574" s="43">
        <v>-7.86</v>
      </c>
      <c r="AT574" s="43">
        <v>-11.74</v>
      </c>
      <c r="AU574" s="43">
        <v>-13.91</v>
      </c>
      <c r="AV574" s="43">
        <v>-10.72</v>
      </c>
      <c r="AW574" s="43">
        <v>-16.52</v>
      </c>
      <c r="AX574" s="43">
        <v>-16.96</v>
      </c>
      <c r="AY574" s="43">
        <v>-17.329999999999998</v>
      </c>
      <c r="AZ574" s="43">
        <v>-20.99</v>
      </c>
      <c r="BA574" s="43">
        <v>-19.04</v>
      </c>
      <c r="BB574" s="43">
        <v>-18.87</v>
      </c>
      <c r="BC574" s="43">
        <v>-17.39</v>
      </c>
      <c r="BD574" s="43">
        <v>-20.3</v>
      </c>
      <c r="BE574" s="43">
        <v>-23.77</v>
      </c>
      <c r="BF574" s="43">
        <v>-24.06</v>
      </c>
      <c r="BG574" s="43">
        <v>-23.77</v>
      </c>
      <c r="BH574" s="43">
        <v>-24.27</v>
      </c>
      <c r="BI574" s="43">
        <v>-26.09</v>
      </c>
      <c r="BJ574" s="43">
        <v>-27.97</v>
      </c>
      <c r="BK574" s="43">
        <v>-28.7</v>
      </c>
      <c r="BL574" s="43">
        <v>-26.95</v>
      </c>
      <c r="BM574" s="43">
        <v>-27.62</v>
      </c>
      <c r="BN574" s="43">
        <v>-26.51</v>
      </c>
      <c r="BO574" s="43">
        <v>-26.08</v>
      </c>
      <c r="BP574" s="43">
        <v>-28.41</v>
      </c>
      <c r="BQ574" s="43">
        <v>-28.26</v>
      </c>
      <c r="BR574" s="43">
        <v>-26.96</v>
      </c>
      <c r="BS574" s="43">
        <v>2.71</v>
      </c>
      <c r="BT574" s="49">
        <v>232014573.2067585</v>
      </c>
      <c r="BU574" s="49">
        <v>68215100</v>
      </c>
      <c r="BV574" s="49">
        <v>34333469</v>
      </c>
      <c r="BW574" s="49">
        <v>2.162446794991791E-2</v>
      </c>
    </row>
    <row r="575" spans="1:75" x14ac:dyDescent="0.25">
      <c r="A575" s="43" t="s">
        <v>602</v>
      </c>
      <c r="B575" s="43" t="s">
        <v>106</v>
      </c>
      <c r="C575" s="43" t="s">
        <v>87</v>
      </c>
      <c r="D575" s="43" t="s">
        <v>109</v>
      </c>
      <c r="E575" s="43" t="s">
        <v>601</v>
      </c>
      <c r="F575" s="43" t="s">
        <v>88</v>
      </c>
      <c r="G575" s="44">
        <v>20.42389077250283</v>
      </c>
      <c r="H575" s="44">
        <v>-4.160003662109375</v>
      </c>
      <c r="I575" s="44">
        <v>-4.160003662109375</v>
      </c>
      <c r="J575" s="44" t="s">
        <v>81</v>
      </c>
      <c r="K575" s="44">
        <v>5.190000057220459</v>
      </c>
      <c r="L575" s="44">
        <v>5.39</v>
      </c>
      <c r="M575" s="44">
        <v>6.25</v>
      </c>
      <c r="N575" s="44">
        <v>6.380000114440918</v>
      </c>
      <c r="O575" s="44">
        <v>5.679999828338623</v>
      </c>
      <c r="P575" s="44">
        <v>5.9899997711181641</v>
      </c>
      <c r="Q575" s="43">
        <v>6.3</v>
      </c>
      <c r="R575" s="43">
        <v>5.95</v>
      </c>
      <c r="S575" s="43">
        <v>6.29</v>
      </c>
      <c r="T575" s="43">
        <v>6.38</v>
      </c>
      <c r="U575" s="43">
        <v>6.14</v>
      </c>
      <c r="V575" s="43">
        <v>6.29</v>
      </c>
      <c r="W575" s="43">
        <v>6.15</v>
      </c>
      <c r="X575" s="43">
        <v>6.03</v>
      </c>
      <c r="Y575" s="43">
        <v>5.95</v>
      </c>
      <c r="Z575" s="43">
        <v>5.93</v>
      </c>
      <c r="AA575" s="43">
        <v>6.05</v>
      </c>
      <c r="AB575" s="43">
        <v>6.04</v>
      </c>
      <c r="AC575" s="43">
        <v>6</v>
      </c>
      <c r="AD575" s="43">
        <v>5.97</v>
      </c>
      <c r="AE575" s="43">
        <v>6.01</v>
      </c>
      <c r="AF575" s="43">
        <v>5.97</v>
      </c>
      <c r="AG575" s="43">
        <v>5.97</v>
      </c>
      <c r="AH575" s="43">
        <v>5.96</v>
      </c>
      <c r="AI575" s="43">
        <v>5.96</v>
      </c>
      <c r="AJ575" s="43">
        <v>6.01</v>
      </c>
      <c r="AK575" s="43">
        <v>6.04</v>
      </c>
      <c r="AL575" s="43">
        <v>6.02</v>
      </c>
      <c r="AM575" s="43">
        <v>5.98</v>
      </c>
      <c r="AN575" s="43">
        <v>5.99</v>
      </c>
      <c r="AO575" s="43">
        <v>5.99</v>
      </c>
      <c r="AP575" s="43">
        <v>6.03</v>
      </c>
      <c r="AQ575" s="43">
        <v>6.01</v>
      </c>
      <c r="AR575" s="43">
        <v>-6.08</v>
      </c>
      <c r="AS575" s="43">
        <v>-8.64</v>
      </c>
      <c r="AT575" s="43">
        <v>0.57999999999999996</v>
      </c>
      <c r="AU575" s="43">
        <v>-3.3</v>
      </c>
      <c r="AV575" s="43">
        <v>-2.2599999999999998</v>
      </c>
      <c r="AW575" s="43">
        <v>-3.04</v>
      </c>
      <c r="AX575" s="43">
        <v>-3.96</v>
      </c>
      <c r="AY575" s="43">
        <v>-6.08</v>
      </c>
      <c r="AZ575" s="43">
        <v>-7.04</v>
      </c>
      <c r="BA575" s="43">
        <v>-5.6</v>
      </c>
      <c r="BB575" s="43">
        <v>-3.68</v>
      </c>
      <c r="BC575" s="43">
        <v>-4.8</v>
      </c>
      <c r="BD575" s="43">
        <v>-4.8</v>
      </c>
      <c r="BE575" s="43">
        <v>-4.8</v>
      </c>
      <c r="BF575" s="43">
        <v>-4.6399999999999997</v>
      </c>
      <c r="BG575" s="43">
        <v>-4.51</v>
      </c>
      <c r="BH575" s="43">
        <v>-5.28</v>
      </c>
      <c r="BI575" s="43">
        <v>-4.6399999999999997</v>
      </c>
      <c r="BJ575" s="43">
        <v>-5</v>
      </c>
      <c r="BK575" s="43">
        <v>-4.21</v>
      </c>
      <c r="BL575" s="43">
        <v>-3.68</v>
      </c>
      <c r="BM575" s="43">
        <v>-4.32</v>
      </c>
      <c r="BN575" s="43">
        <v>-5.04</v>
      </c>
      <c r="BO575" s="43">
        <v>-4.32</v>
      </c>
      <c r="BP575" s="43">
        <v>-4.4800000000000004</v>
      </c>
      <c r="BQ575" s="43">
        <v>-4</v>
      </c>
      <c r="BR575" s="43">
        <v>-4.32</v>
      </c>
      <c r="BS575" s="43">
        <v>5.74</v>
      </c>
      <c r="BT575" s="49">
        <v>418518750</v>
      </c>
      <c r="BU575" s="49">
        <v>11217900</v>
      </c>
      <c r="BV575" s="49">
        <v>64351402</v>
      </c>
      <c r="BW575" s="49">
        <v>2.073872454247384E-2</v>
      </c>
    </row>
    <row r="576" spans="1:75" x14ac:dyDescent="0.25">
      <c r="A576" s="43" t="s">
        <v>603</v>
      </c>
      <c r="B576" s="43" t="s">
        <v>106</v>
      </c>
      <c r="C576" s="43" t="s">
        <v>87</v>
      </c>
      <c r="D576" s="43" t="s">
        <v>98</v>
      </c>
      <c r="E576" s="43" t="s">
        <v>604</v>
      </c>
      <c r="F576" s="43" t="s">
        <v>88</v>
      </c>
      <c r="G576" s="44">
        <v>113.86622205427039</v>
      </c>
      <c r="H576" s="44">
        <v>-33.180774536327682</v>
      </c>
      <c r="I576" s="44">
        <v>-33.180774536327682</v>
      </c>
      <c r="J576" s="44" t="s">
        <v>89</v>
      </c>
      <c r="K576" s="44">
        <v>6.130000114440918</v>
      </c>
      <c r="L576" s="44">
        <v>6.36</v>
      </c>
      <c r="M576" s="44">
        <v>13.10999965667725</v>
      </c>
      <c r="N576" s="44">
        <v>15.189999580383301</v>
      </c>
      <c r="O576" s="44">
        <v>8.4600000381469727</v>
      </c>
      <c r="P576" s="44">
        <v>8.7600002288818359</v>
      </c>
      <c r="Q576" s="43">
        <v>13.79</v>
      </c>
      <c r="R576" s="43">
        <v>13.85</v>
      </c>
      <c r="S576" s="43">
        <v>11.88</v>
      </c>
      <c r="T576" s="43">
        <v>11.9</v>
      </c>
      <c r="U576" s="43">
        <v>12.5</v>
      </c>
      <c r="V576" s="43">
        <v>13.7</v>
      </c>
      <c r="W576" s="43">
        <v>13.8</v>
      </c>
      <c r="X576" s="43">
        <v>15.19</v>
      </c>
      <c r="Y576" s="43">
        <v>14.67</v>
      </c>
      <c r="Z576" s="43">
        <v>15.19</v>
      </c>
      <c r="AA576" s="43">
        <v>15</v>
      </c>
      <c r="AB576" s="43">
        <v>12.48</v>
      </c>
      <c r="AC576" s="43">
        <v>12.16</v>
      </c>
      <c r="AD576" s="43">
        <v>12.02</v>
      </c>
      <c r="AE576" s="43">
        <v>11.93</v>
      </c>
      <c r="AF576" s="43">
        <v>11.4</v>
      </c>
      <c r="AG576" s="43">
        <v>10.65</v>
      </c>
      <c r="AH576" s="43">
        <v>10.97</v>
      </c>
      <c r="AI576" s="43">
        <v>10.7</v>
      </c>
      <c r="AJ576" s="43">
        <v>10.5</v>
      </c>
      <c r="AK576" s="43">
        <v>10.8</v>
      </c>
      <c r="AL576" s="43">
        <v>10.5</v>
      </c>
      <c r="AM576" s="43">
        <v>10.35</v>
      </c>
      <c r="AN576" s="43">
        <v>10.14</v>
      </c>
      <c r="AO576" s="43">
        <v>9.6999999999999993</v>
      </c>
      <c r="AP576" s="43">
        <v>9.59</v>
      </c>
      <c r="AQ576" s="43">
        <v>9.18</v>
      </c>
      <c r="AR576" s="43">
        <v>-1.98</v>
      </c>
      <c r="AS576" s="43">
        <v>-11.06</v>
      </c>
      <c r="AT576" s="43">
        <v>-14.42</v>
      </c>
      <c r="AU576" s="43">
        <v>-11.14</v>
      </c>
      <c r="AV576" s="43">
        <v>-10.050000000000001</v>
      </c>
      <c r="AW576" s="43">
        <v>-2.97</v>
      </c>
      <c r="AX576" s="43">
        <v>0.42</v>
      </c>
      <c r="AY576" s="43">
        <v>3.7</v>
      </c>
      <c r="AZ576" s="43">
        <v>5.8</v>
      </c>
      <c r="BA576" s="43">
        <v>13.98</v>
      </c>
      <c r="BB576" s="43">
        <v>-6.71</v>
      </c>
      <c r="BC576" s="43">
        <v>-12.36</v>
      </c>
      <c r="BD576" s="43">
        <v>-8.9499999999999993</v>
      </c>
      <c r="BE576" s="43">
        <v>-10.98</v>
      </c>
      <c r="BF576" s="43">
        <v>-13.27</v>
      </c>
      <c r="BG576" s="43">
        <v>-19.37</v>
      </c>
      <c r="BH576" s="43">
        <v>-21.28</v>
      </c>
      <c r="BI576" s="43">
        <v>-21.07</v>
      </c>
      <c r="BJ576" s="43">
        <v>-20.55</v>
      </c>
      <c r="BK576" s="43">
        <v>-21.51</v>
      </c>
      <c r="BL576" s="43">
        <v>-21.66</v>
      </c>
      <c r="BM576" s="43">
        <v>-21.42</v>
      </c>
      <c r="BN576" s="43">
        <v>-25.17</v>
      </c>
      <c r="BO576" s="43">
        <v>-26.77</v>
      </c>
      <c r="BP576" s="43">
        <v>-28.64</v>
      </c>
      <c r="BQ576" s="43">
        <v>-30.97</v>
      </c>
      <c r="BR576" s="43">
        <v>-33.33</v>
      </c>
      <c r="BS576" s="43">
        <v>11.26</v>
      </c>
      <c r="BT576" s="49">
        <v>27209148.78745079</v>
      </c>
      <c r="BU576" s="49">
        <v>61744600</v>
      </c>
      <c r="BV576" s="49">
        <v>2018436</v>
      </c>
      <c r="BW576" s="49">
        <v>3.7194639810229309E-2</v>
      </c>
    </row>
    <row r="577" spans="1:75" x14ac:dyDescent="0.25">
      <c r="A577" s="43" t="s">
        <v>605</v>
      </c>
      <c r="B577" s="43" t="s">
        <v>106</v>
      </c>
      <c r="C577" s="43" t="s">
        <v>87</v>
      </c>
      <c r="D577" s="43" t="s">
        <v>98</v>
      </c>
      <c r="E577" s="43" t="s">
        <v>604</v>
      </c>
      <c r="F577" s="43" t="s">
        <v>88</v>
      </c>
      <c r="G577" s="44">
        <v>87.214602625913855</v>
      </c>
      <c r="H577" s="44">
        <v>-24.390244469764632</v>
      </c>
      <c r="I577" s="44">
        <v>-24.390244469764632</v>
      </c>
      <c r="J577" s="44" t="s">
        <v>89</v>
      </c>
      <c r="K577" s="44">
        <v>2.190000057220459</v>
      </c>
      <c r="L577" s="44">
        <v>2.2799999999999998</v>
      </c>
      <c r="M577" s="44">
        <v>4.0999999046325684</v>
      </c>
      <c r="N577" s="44">
        <v>4.75</v>
      </c>
      <c r="O577" s="44">
        <v>3.029999971389771</v>
      </c>
      <c r="P577" s="44">
        <v>3.0999999046325679</v>
      </c>
      <c r="Q577" s="43">
        <v>4.33</v>
      </c>
      <c r="R577" s="43">
        <v>4.2699999999999996</v>
      </c>
      <c r="S577" s="43">
        <v>4.75</v>
      </c>
      <c r="T577" s="43">
        <v>4.58</v>
      </c>
      <c r="U577" s="43">
        <v>4.3499999999999996</v>
      </c>
      <c r="V577" s="43">
        <v>4.1399999999999997</v>
      </c>
      <c r="W577" s="43">
        <v>3.68</v>
      </c>
      <c r="X577" s="43">
        <v>3.57</v>
      </c>
      <c r="Y577" s="43">
        <v>3.43</v>
      </c>
      <c r="Z577" s="43">
        <v>3.45</v>
      </c>
      <c r="AA577" s="43">
        <v>3.39</v>
      </c>
      <c r="AB577" s="43">
        <v>3.35</v>
      </c>
      <c r="AC577" s="43">
        <v>3.34</v>
      </c>
      <c r="AD577" s="43">
        <v>3.47</v>
      </c>
      <c r="AE577" s="43">
        <v>3.42</v>
      </c>
      <c r="AF577" s="43">
        <v>3.56</v>
      </c>
      <c r="AG577" s="43">
        <v>3.4</v>
      </c>
      <c r="AH577" s="43">
        <v>3.37</v>
      </c>
      <c r="AI577" s="43">
        <v>3.35</v>
      </c>
      <c r="AJ577" s="43">
        <v>3.33</v>
      </c>
      <c r="AK577" s="43">
        <v>3.2</v>
      </c>
      <c r="AL577" s="43">
        <v>3.17</v>
      </c>
      <c r="AM577" s="43">
        <v>3.2</v>
      </c>
      <c r="AN577" s="43">
        <v>3.13</v>
      </c>
      <c r="AO577" s="43">
        <v>3.1</v>
      </c>
      <c r="AP577" s="43">
        <v>3.23</v>
      </c>
      <c r="AQ577" s="43">
        <v>3.21</v>
      </c>
      <c r="AR577" s="43">
        <v>-2.2000000000000002</v>
      </c>
      <c r="AS577" s="43">
        <v>3.63</v>
      </c>
      <c r="AT577" s="43">
        <v>8.7799999999999994</v>
      </c>
      <c r="AU577" s="43">
        <v>2.1</v>
      </c>
      <c r="AV577" s="43">
        <v>0.25</v>
      </c>
      <c r="AW577" s="43">
        <v>-10.73</v>
      </c>
      <c r="AX577" s="43">
        <v>-13.05</v>
      </c>
      <c r="AY577" s="43">
        <v>-19.05</v>
      </c>
      <c r="AZ577" s="43">
        <v>-19.63</v>
      </c>
      <c r="BA577" s="43">
        <v>-18.57</v>
      </c>
      <c r="BB577" s="43">
        <v>-21.7</v>
      </c>
      <c r="BC577" s="43">
        <v>-19.63</v>
      </c>
      <c r="BD577" s="43">
        <v>-18.899999999999999</v>
      </c>
      <c r="BE577" s="43">
        <v>-18.09</v>
      </c>
      <c r="BF577" s="43">
        <v>-16.59</v>
      </c>
      <c r="BG577" s="43">
        <v>-18.010000000000002</v>
      </c>
      <c r="BH577" s="43">
        <v>-17.829999999999998</v>
      </c>
      <c r="BI577" s="43">
        <v>-19.510000000000002</v>
      </c>
      <c r="BJ577" s="43">
        <v>-19.59</v>
      </c>
      <c r="BK577" s="43">
        <v>-21.95</v>
      </c>
      <c r="BL577" s="43">
        <v>-23.29</v>
      </c>
      <c r="BM577" s="43">
        <v>-24.63</v>
      </c>
      <c r="BN577" s="43">
        <v>-24.51</v>
      </c>
      <c r="BO577" s="43">
        <v>-24.39</v>
      </c>
      <c r="BP577" s="43">
        <v>-25.85</v>
      </c>
      <c r="BQ577" s="43">
        <v>-22.32</v>
      </c>
      <c r="BR577" s="43">
        <v>-24.63</v>
      </c>
      <c r="BS577" s="43">
        <v>3.17</v>
      </c>
      <c r="BT577" s="49">
        <v>215910504.97784609</v>
      </c>
      <c r="BU577" s="49">
        <v>108462600</v>
      </c>
      <c r="BV577" s="49">
        <v>15334872</v>
      </c>
      <c r="BW577" s="49">
        <v>6.863213465361824E-2</v>
      </c>
    </row>
    <row r="578" spans="1:75" x14ac:dyDescent="0.25">
      <c r="A578" s="43" t="s">
        <v>95</v>
      </c>
      <c r="B578" s="43" t="s">
        <v>96</v>
      </c>
      <c r="C578" s="43" t="s">
        <v>97</v>
      </c>
      <c r="D578" s="43" t="s">
        <v>98</v>
      </c>
      <c r="E578" s="43" t="s">
        <v>604</v>
      </c>
      <c r="F578" s="43" t="s">
        <v>88</v>
      </c>
      <c r="G578" s="44">
        <v>68.355266274342625</v>
      </c>
      <c r="H578" s="44">
        <v>-32.395466637051463</v>
      </c>
      <c r="I578" s="44">
        <v>-32.395466637051463</v>
      </c>
      <c r="J578" s="44" t="s">
        <v>89</v>
      </c>
      <c r="K578" s="44">
        <v>1.5199999809265139</v>
      </c>
      <c r="L578" s="44">
        <v>1.55</v>
      </c>
      <c r="M578" s="44">
        <v>2.5590000152587891</v>
      </c>
      <c r="N578" s="44">
        <v>2.75</v>
      </c>
      <c r="O578" s="44">
        <v>1.690000057220459</v>
      </c>
      <c r="P578" s="44">
        <v>1.7300000190734861</v>
      </c>
      <c r="Q578" s="43">
        <v>2.75</v>
      </c>
      <c r="R578" s="43">
        <v>2.44</v>
      </c>
      <c r="S578" s="43">
        <v>2.3199999999999998</v>
      </c>
      <c r="T578" s="43">
        <v>2.1</v>
      </c>
      <c r="U578" s="43">
        <v>2.1</v>
      </c>
      <c r="V578" s="43">
        <v>2.2000000000000002</v>
      </c>
      <c r="W578" s="43">
        <v>2.0499999999999998</v>
      </c>
      <c r="X578" s="43">
        <v>2</v>
      </c>
      <c r="Y578" s="43">
        <v>1.92</v>
      </c>
      <c r="Z578" s="43">
        <v>1.84</v>
      </c>
      <c r="AA578" s="43">
        <v>1.91</v>
      </c>
      <c r="AB578" s="43">
        <v>1.99</v>
      </c>
      <c r="AC578" s="43">
        <v>1.92</v>
      </c>
      <c r="AD578" s="43">
        <v>1.92</v>
      </c>
      <c r="AE578" s="43">
        <v>1.95</v>
      </c>
      <c r="AF578" s="43">
        <v>1.92</v>
      </c>
      <c r="AG578" s="43">
        <v>1.91</v>
      </c>
      <c r="AH578" s="43">
        <v>1.89</v>
      </c>
      <c r="AI578" s="43">
        <v>1.94</v>
      </c>
      <c r="AJ578" s="43">
        <v>1.94</v>
      </c>
      <c r="AK578" s="43">
        <v>1.91</v>
      </c>
      <c r="AL578" s="43">
        <v>1.91</v>
      </c>
      <c r="AM578" s="43">
        <v>1.88</v>
      </c>
      <c r="AN578" s="43">
        <v>1.86</v>
      </c>
      <c r="AO578" s="43">
        <v>1.8</v>
      </c>
      <c r="AP578" s="43">
        <v>1.79</v>
      </c>
      <c r="AQ578" s="43">
        <v>1.8</v>
      </c>
      <c r="AR578" s="43">
        <v>-6.99</v>
      </c>
      <c r="AS578" s="43">
        <v>-11.68</v>
      </c>
      <c r="AT578" s="43">
        <v>-21.06</v>
      </c>
      <c r="AU578" s="43">
        <v>-21.5</v>
      </c>
      <c r="AV578" s="43">
        <v>-19.489999999999998</v>
      </c>
      <c r="AW578" s="43">
        <v>-21.82</v>
      </c>
      <c r="AX578" s="43">
        <v>-22.29</v>
      </c>
      <c r="AY578" s="43">
        <v>-26.54</v>
      </c>
      <c r="AZ578" s="43">
        <v>-28.29</v>
      </c>
      <c r="BA578" s="43">
        <v>-29.07</v>
      </c>
      <c r="BB578" s="43">
        <v>-26.92</v>
      </c>
      <c r="BC578" s="43">
        <v>-25.15</v>
      </c>
      <c r="BD578" s="43">
        <v>-27.51</v>
      </c>
      <c r="BE578" s="43">
        <v>-25.75</v>
      </c>
      <c r="BF578" s="43">
        <v>-24.97</v>
      </c>
      <c r="BG578" s="43">
        <v>-26.53</v>
      </c>
      <c r="BH578" s="43">
        <v>-26.94</v>
      </c>
      <c r="BI578" s="43">
        <v>-26.53</v>
      </c>
      <c r="BJ578" s="43">
        <v>-24.54</v>
      </c>
      <c r="BK578" s="43">
        <v>-26.73</v>
      </c>
      <c r="BL578" s="43">
        <v>-26.57</v>
      </c>
      <c r="BM578" s="43">
        <v>-28.48</v>
      </c>
      <c r="BN578" s="43">
        <v>-28.05</v>
      </c>
      <c r="BO578" s="43">
        <v>-29.46</v>
      </c>
      <c r="BP578" s="43">
        <v>-30.05</v>
      </c>
      <c r="BQ578" s="43">
        <v>-30.84</v>
      </c>
      <c r="BR578" s="43">
        <v>-32.79</v>
      </c>
      <c r="BS578" s="43">
        <v>1.83</v>
      </c>
      <c r="BT578" s="49">
        <v>143742101.65710449</v>
      </c>
      <c r="BU578" s="49">
        <v>106773600</v>
      </c>
      <c r="BV578" s="49">
        <v>31513242</v>
      </c>
      <c r="BW578" s="49">
        <v>0.47834075592730191</v>
      </c>
    </row>
    <row r="579" spans="1:75" x14ac:dyDescent="0.25">
      <c r="A579" s="43" t="s">
        <v>606</v>
      </c>
      <c r="B579" s="43" t="s">
        <v>159</v>
      </c>
      <c r="C579" s="43" t="s">
        <v>87</v>
      </c>
      <c r="D579" s="43" t="s">
        <v>78</v>
      </c>
      <c r="E579" s="43" t="s">
        <v>604</v>
      </c>
      <c r="F579" s="43" t="s">
        <v>88</v>
      </c>
      <c r="G579" s="44">
        <v>46.902652533297633</v>
      </c>
      <c r="H579" s="44">
        <v>0</v>
      </c>
      <c r="I579" s="44">
        <v>0</v>
      </c>
      <c r="J579" s="44" t="s">
        <v>81</v>
      </c>
      <c r="K579" s="44">
        <v>1.129999995231628</v>
      </c>
      <c r="L579" s="44">
        <v>1.1299999999999999</v>
      </c>
      <c r="M579" s="44">
        <v>1.6599999666213989</v>
      </c>
      <c r="N579" s="44">
        <v>1.9099999666213989</v>
      </c>
      <c r="O579" s="44">
        <v>1.370000004768372</v>
      </c>
      <c r="P579" s="44">
        <v>1.6599999666213989</v>
      </c>
      <c r="Q579" s="43">
        <v>1.84</v>
      </c>
      <c r="R579" s="43">
        <v>1.91</v>
      </c>
      <c r="S579" s="43">
        <v>1.66</v>
      </c>
      <c r="T579" s="43">
        <v>1.68</v>
      </c>
      <c r="U579" s="43">
        <v>1.56</v>
      </c>
      <c r="V579" s="43">
        <v>1.53</v>
      </c>
      <c r="W579" s="43">
        <v>1.54</v>
      </c>
      <c r="X579" s="43">
        <v>1.61</v>
      </c>
      <c r="Y579" s="43">
        <v>1.61</v>
      </c>
      <c r="Z579" s="43">
        <v>1.62</v>
      </c>
      <c r="AA579" s="43">
        <v>1.62</v>
      </c>
      <c r="AB579" s="43">
        <v>1.65</v>
      </c>
      <c r="AC579" s="43">
        <v>1.63</v>
      </c>
      <c r="AD579" s="43">
        <v>1.62</v>
      </c>
      <c r="AE579" s="43">
        <v>1.62</v>
      </c>
      <c r="AF579" s="43">
        <v>1.6</v>
      </c>
      <c r="AG579" s="43">
        <v>1.61</v>
      </c>
      <c r="AH579" s="43">
        <v>1.61</v>
      </c>
      <c r="AI579" s="43">
        <v>1.67</v>
      </c>
      <c r="AJ579" s="43">
        <v>1.72</v>
      </c>
      <c r="AK579" s="43">
        <v>1.78</v>
      </c>
      <c r="AL579" s="43">
        <v>1.75</v>
      </c>
      <c r="AM579" s="43">
        <v>1.74</v>
      </c>
      <c r="AN579" s="43">
        <v>1.7</v>
      </c>
      <c r="AO579" s="43">
        <v>1.7</v>
      </c>
      <c r="AP579" s="43">
        <v>1.7</v>
      </c>
      <c r="AQ579" s="43">
        <v>1.74</v>
      </c>
      <c r="AR579" s="43">
        <v>9.0399999999999991</v>
      </c>
      <c r="AS579" s="43">
        <v>-4.22</v>
      </c>
      <c r="AT579" s="43">
        <v>-1.2</v>
      </c>
      <c r="AU579" s="43">
        <v>-9.01</v>
      </c>
      <c r="AV579" s="43">
        <v>-9.0399999999999991</v>
      </c>
      <c r="AW579" s="43">
        <v>-8.1300000000000008</v>
      </c>
      <c r="AX579" s="43">
        <v>-11.23</v>
      </c>
      <c r="AY579" s="43">
        <v>-3.87</v>
      </c>
      <c r="AZ579" s="43">
        <v>-3.13</v>
      </c>
      <c r="BA579" s="43">
        <v>-3.39</v>
      </c>
      <c r="BB579" s="43">
        <v>-3.34</v>
      </c>
      <c r="BC579" s="43">
        <v>-3.61</v>
      </c>
      <c r="BD579" s="43">
        <v>-3.58</v>
      </c>
      <c r="BE579" s="43">
        <v>-2.41</v>
      </c>
      <c r="BF579" s="43">
        <v>-5.42</v>
      </c>
      <c r="BG579" s="43">
        <v>-4.01</v>
      </c>
      <c r="BH579" s="43">
        <v>-5.42</v>
      </c>
      <c r="BI579" s="43">
        <v>-3.31</v>
      </c>
      <c r="BJ579" s="43">
        <v>0</v>
      </c>
      <c r="BK579" s="43">
        <v>3.61</v>
      </c>
      <c r="BL579" s="43">
        <v>4.22</v>
      </c>
      <c r="BM579" s="43">
        <v>4.82</v>
      </c>
      <c r="BN579" s="43">
        <v>1.2</v>
      </c>
      <c r="BO579" s="43">
        <v>2.41</v>
      </c>
      <c r="BP579" s="43">
        <v>0</v>
      </c>
      <c r="BQ579" s="43">
        <v>0.6</v>
      </c>
      <c r="BR579" s="43">
        <v>4.82</v>
      </c>
      <c r="BS579" s="43">
        <v>1.37</v>
      </c>
      <c r="BT579" s="49">
        <v>22440045.548784729</v>
      </c>
      <c r="BU579" s="49">
        <v>1276800</v>
      </c>
      <c r="BV579" s="49">
        <v>8187941</v>
      </c>
      <c r="BW579" s="49">
        <v>2.8499228316374039E-3</v>
      </c>
    </row>
    <row r="580" spans="1:75" x14ac:dyDescent="0.25">
      <c r="A580" s="43" t="s">
        <v>387</v>
      </c>
      <c r="B580" s="43" t="s">
        <v>96</v>
      </c>
      <c r="C580" s="43" t="s">
        <v>87</v>
      </c>
      <c r="D580" s="43" t="s">
        <v>109</v>
      </c>
      <c r="E580" s="43" t="s">
        <v>604</v>
      </c>
      <c r="F580" s="43" t="s">
        <v>88</v>
      </c>
      <c r="G580" s="44">
        <v>39.54994045132247</v>
      </c>
      <c r="H580" s="44">
        <v>-8.4686778279016117</v>
      </c>
      <c r="I580" s="44">
        <v>-8.4686778279016117</v>
      </c>
      <c r="J580" s="44" t="s">
        <v>89</v>
      </c>
      <c r="K580" s="44">
        <v>6.1770000457763672</v>
      </c>
      <c r="L580" s="44">
        <v>6.2</v>
      </c>
      <c r="M580" s="44">
        <v>8.619999885559082</v>
      </c>
      <c r="N580" s="44">
        <v>11.210000038146971</v>
      </c>
      <c r="O580" s="44">
        <v>7.1999998092651367</v>
      </c>
      <c r="P580" s="44">
        <v>7.8899998664855957</v>
      </c>
      <c r="Q580" s="43">
        <v>8.7200000000000006</v>
      </c>
      <c r="R580" s="43">
        <v>8.49</v>
      </c>
      <c r="S580" s="43">
        <v>11.21</v>
      </c>
      <c r="T580" s="43">
        <v>9.59</v>
      </c>
      <c r="U580" s="43">
        <v>8.84</v>
      </c>
      <c r="V580" s="43">
        <v>8.6199999999999992</v>
      </c>
      <c r="W580" s="43">
        <v>8.35</v>
      </c>
      <c r="X580" s="43">
        <v>8.19</v>
      </c>
      <c r="Y580" s="43">
        <v>7.57</v>
      </c>
      <c r="Z580" s="43">
        <v>7.7</v>
      </c>
      <c r="AA580" s="43">
        <v>7.45</v>
      </c>
      <c r="AB580" s="43">
        <v>7.75</v>
      </c>
      <c r="AC580" s="43">
        <v>7.58</v>
      </c>
      <c r="AD580" s="43">
        <v>7.54</v>
      </c>
      <c r="AE580" s="43">
        <v>7.49</v>
      </c>
      <c r="AF580" s="43">
        <v>7.54</v>
      </c>
      <c r="AG580" s="43">
        <v>7.58</v>
      </c>
      <c r="AH580" s="43">
        <v>7.58</v>
      </c>
      <c r="AI580" s="43">
        <v>7.46</v>
      </c>
      <c r="AJ580" s="43">
        <v>7.44</v>
      </c>
      <c r="AK580" s="43">
        <v>7.53</v>
      </c>
      <c r="AL580" s="43">
        <v>7.5</v>
      </c>
      <c r="AM580" s="43">
        <v>7.48</v>
      </c>
      <c r="AN580" s="43">
        <v>7.88</v>
      </c>
      <c r="AO580" s="43">
        <v>7.95</v>
      </c>
      <c r="AP580" s="43">
        <v>7.92</v>
      </c>
      <c r="AQ580" s="43">
        <v>7.9</v>
      </c>
      <c r="AR580" s="43">
        <v>-5.62</v>
      </c>
      <c r="AS580" s="43">
        <v>-3.48</v>
      </c>
      <c r="AT580" s="43">
        <v>11.18</v>
      </c>
      <c r="AU580" s="43">
        <v>-1.76</v>
      </c>
      <c r="AV580" s="43">
        <v>-0.23</v>
      </c>
      <c r="AW580" s="43">
        <v>-4.7</v>
      </c>
      <c r="AX580" s="43">
        <v>-4.87</v>
      </c>
      <c r="AY580" s="43">
        <v>-12.53</v>
      </c>
      <c r="AZ580" s="43">
        <v>-13.46</v>
      </c>
      <c r="BA580" s="43">
        <v>-13.92</v>
      </c>
      <c r="BB580" s="43">
        <v>-13.86</v>
      </c>
      <c r="BC580" s="43">
        <v>-12.24</v>
      </c>
      <c r="BD580" s="43">
        <v>-13.52</v>
      </c>
      <c r="BE580" s="43">
        <v>-13.34</v>
      </c>
      <c r="BF580" s="43">
        <v>-13.57</v>
      </c>
      <c r="BG580" s="43">
        <v>-13.11</v>
      </c>
      <c r="BH580" s="43">
        <v>-12.26</v>
      </c>
      <c r="BI580" s="43">
        <v>-14.04</v>
      </c>
      <c r="BJ580" s="43">
        <v>-13.75</v>
      </c>
      <c r="BK580" s="43">
        <v>-14.39</v>
      </c>
      <c r="BL580" s="43">
        <v>-14.21</v>
      </c>
      <c r="BM580" s="43">
        <v>-14.5</v>
      </c>
      <c r="BN580" s="43">
        <v>-13.23</v>
      </c>
      <c r="BO580" s="43">
        <v>-8.58</v>
      </c>
      <c r="BP580" s="43">
        <v>-8.4700000000000006</v>
      </c>
      <c r="BQ580" s="43">
        <v>-10.210000000000001</v>
      </c>
      <c r="BR580" s="43">
        <v>-9.0500000000000007</v>
      </c>
      <c r="BS580" s="43">
        <v>7.2</v>
      </c>
      <c r="BT580" s="49">
        <v>102804704.63514329</v>
      </c>
      <c r="BU580" s="49">
        <v>4162900</v>
      </c>
      <c r="BV580" s="49">
        <v>1647837</v>
      </c>
      <c r="BW580" s="49">
        <v>3.3056060763291512E-2</v>
      </c>
    </row>
    <row r="581" spans="1:75" x14ac:dyDescent="0.25">
      <c r="A581" s="43" t="s">
        <v>538</v>
      </c>
      <c r="B581" s="43" t="s">
        <v>118</v>
      </c>
      <c r="C581" s="43" t="s">
        <v>87</v>
      </c>
      <c r="D581" s="43" t="s">
        <v>122</v>
      </c>
      <c r="E581" s="43" t="s">
        <v>604</v>
      </c>
      <c r="F581" s="43" t="s">
        <v>88</v>
      </c>
      <c r="G581" s="44">
        <v>21.296297686253691</v>
      </c>
      <c r="H581" s="44">
        <v>-16.641223219042391</v>
      </c>
      <c r="I581" s="44">
        <v>-16.641223219042391</v>
      </c>
      <c r="J581" s="44" t="s">
        <v>89</v>
      </c>
      <c r="K581" s="44">
        <v>5.4000000953674316</v>
      </c>
      <c r="L581" s="44">
        <v>5.4</v>
      </c>
      <c r="M581" s="44">
        <v>6.5500001907348633</v>
      </c>
      <c r="N581" s="44">
        <v>6.5799999237060547</v>
      </c>
      <c r="O581" s="44">
        <v>4.8000001907348633</v>
      </c>
      <c r="P581" s="44">
        <v>5.4600000381469727</v>
      </c>
      <c r="Q581" s="43">
        <v>6.58</v>
      </c>
      <c r="R581" s="43">
        <v>6.5</v>
      </c>
      <c r="S581" s="43">
        <v>6.25</v>
      </c>
      <c r="T581" s="43">
        <v>6.22</v>
      </c>
      <c r="U581" s="43">
        <v>5.85</v>
      </c>
      <c r="V581" s="43">
        <v>5.63</v>
      </c>
      <c r="W581" s="43">
        <v>5.25</v>
      </c>
      <c r="X581" s="43">
        <v>5.16</v>
      </c>
      <c r="Y581" s="43">
        <v>5.09</v>
      </c>
      <c r="Z581" s="43">
        <v>5.01</v>
      </c>
      <c r="AA581" s="43">
        <v>5.0599999999999996</v>
      </c>
      <c r="AB581" s="43">
        <v>5.08</v>
      </c>
      <c r="AC581" s="43">
        <v>5.0199999999999996</v>
      </c>
      <c r="AD581" s="43">
        <v>4.97</v>
      </c>
      <c r="AE581" s="43">
        <v>4.91</v>
      </c>
      <c r="AF581" s="43">
        <v>4.9000000000000004</v>
      </c>
      <c r="AG581" s="43">
        <v>4.99</v>
      </c>
      <c r="AH581" s="43">
        <v>5.15</v>
      </c>
      <c r="AI581" s="43">
        <v>5.23</v>
      </c>
      <c r="AJ581" s="43">
        <v>5.14</v>
      </c>
      <c r="AK581" s="43">
        <v>5.13</v>
      </c>
      <c r="AL581" s="43">
        <v>5.1100000000000003</v>
      </c>
      <c r="AM581" s="43">
        <v>5.05</v>
      </c>
      <c r="AN581" s="43">
        <v>5.07</v>
      </c>
      <c r="AO581" s="43">
        <v>5.1100000000000003</v>
      </c>
      <c r="AP581" s="43">
        <v>5.29</v>
      </c>
      <c r="AQ581" s="43">
        <v>5.5</v>
      </c>
      <c r="AR581" s="43">
        <v>-3</v>
      </c>
      <c r="AS581" s="43">
        <v>-2.74</v>
      </c>
      <c r="AT581" s="43">
        <v>-5.19</v>
      </c>
      <c r="AU581" s="43">
        <v>-12.67</v>
      </c>
      <c r="AV581" s="43">
        <v>-14.12</v>
      </c>
      <c r="AW581" s="43">
        <v>-20.46</v>
      </c>
      <c r="AX581" s="43">
        <v>-21.22</v>
      </c>
      <c r="AY581" s="43">
        <v>-22.9</v>
      </c>
      <c r="AZ581" s="43">
        <v>-23.44</v>
      </c>
      <c r="BA581" s="43">
        <v>-24.27</v>
      </c>
      <c r="BB581" s="43">
        <v>-23.05</v>
      </c>
      <c r="BC581" s="43">
        <v>-24.12</v>
      </c>
      <c r="BD581" s="43">
        <v>-23.67</v>
      </c>
      <c r="BE581" s="43">
        <v>-26.34</v>
      </c>
      <c r="BF581" s="43">
        <v>-25.35</v>
      </c>
      <c r="BG581" s="43">
        <v>-25.65</v>
      </c>
      <c r="BH581" s="43">
        <v>-23.82</v>
      </c>
      <c r="BI581" s="43">
        <v>-21.37</v>
      </c>
      <c r="BJ581" s="43">
        <v>-22.82</v>
      </c>
      <c r="BK581" s="43">
        <v>-22.88</v>
      </c>
      <c r="BL581" s="43">
        <v>-21.84</v>
      </c>
      <c r="BM581" s="43">
        <v>-21.99</v>
      </c>
      <c r="BN581" s="43">
        <v>-22.84</v>
      </c>
      <c r="BO581" s="43">
        <v>-22.6</v>
      </c>
      <c r="BP581" s="43">
        <v>-22.43</v>
      </c>
      <c r="BQ581" s="43">
        <v>-20.3</v>
      </c>
      <c r="BR581" s="43">
        <v>-16.95</v>
      </c>
      <c r="BS581" s="43">
        <v>4.8899999999999997</v>
      </c>
      <c r="BT581" s="49">
        <v>78593452.288627625</v>
      </c>
      <c r="BU581" s="49">
        <v>963300</v>
      </c>
      <c r="BV581" s="49">
        <v>10210644</v>
      </c>
      <c r="BW581" s="49">
        <v>7.582675490400018E-3</v>
      </c>
    </row>
    <row r="582" spans="1:75" x14ac:dyDescent="0.25">
      <c r="A582" s="43" t="s">
        <v>607</v>
      </c>
      <c r="B582" s="43" t="s">
        <v>159</v>
      </c>
      <c r="C582" s="43" t="s">
        <v>87</v>
      </c>
      <c r="D582" s="43" t="s">
        <v>98</v>
      </c>
      <c r="E582" s="43" t="s">
        <v>604</v>
      </c>
      <c r="F582" s="43" t="s">
        <v>88</v>
      </c>
      <c r="G582" s="44">
        <v>24.467186285040821</v>
      </c>
      <c r="H582" s="44">
        <v>-14.452058597406401</v>
      </c>
      <c r="I582" s="44">
        <v>-14.452058597406401</v>
      </c>
      <c r="J582" s="44" t="s">
        <v>89</v>
      </c>
      <c r="K582" s="44">
        <v>11.72999954223633</v>
      </c>
      <c r="L582" s="44">
        <v>11.86</v>
      </c>
      <c r="M582" s="44">
        <v>14.60000038146973</v>
      </c>
      <c r="N582" s="44">
        <v>14.75</v>
      </c>
      <c r="O582" s="44">
        <v>12.36999988555908</v>
      </c>
      <c r="P582" s="44">
        <v>12.489999771118161</v>
      </c>
      <c r="Q582" s="43">
        <v>14.75</v>
      </c>
      <c r="R582" s="43">
        <v>14.16</v>
      </c>
      <c r="S582" s="43">
        <v>13.74</v>
      </c>
      <c r="T582" s="43">
        <v>13.28</v>
      </c>
      <c r="U582" s="43">
        <v>13.39</v>
      </c>
      <c r="V582" s="43">
        <v>13.27</v>
      </c>
      <c r="W582" s="43">
        <v>13.32</v>
      </c>
      <c r="X582" s="43">
        <v>13.5</v>
      </c>
      <c r="Y582" s="43">
        <v>13.35</v>
      </c>
      <c r="Z582" s="43">
        <v>13.29</v>
      </c>
      <c r="AA582" s="43">
        <v>12.87</v>
      </c>
      <c r="AB582" s="43">
        <v>13.01</v>
      </c>
      <c r="AC582" s="43">
        <v>13.22</v>
      </c>
      <c r="AD582" s="43">
        <v>13.2</v>
      </c>
      <c r="AE582" s="43">
        <v>13.01</v>
      </c>
      <c r="AF582" s="43">
        <v>13.1</v>
      </c>
      <c r="AG582" s="43">
        <v>13.09</v>
      </c>
      <c r="AH582" s="43">
        <v>13.04</v>
      </c>
      <c r="AI582" s="43">
        <v>13.17</v>
      </c>
      <c r="AJ582" s="43">
        <v>12.96</v>
      </c>
      <c r="AK582" s="43">
        <v>12.93</v>
      </c>
      <c r="AL582" s="43">
        <v>13</v>
      </c>
      <c r="AM582" s="43">
        <v>13.06</v>
      </c>
      <c r="AN582" s="43">
        <v>13</v>
      </c>
      <c r="AO582" s="43">
        <v>12.95</v>
      </c>
      <c r="AP582" s="43">
        <v>12.86</v>
      </c>
      <c r="AQ582" s="43">
        <v>12.63</v>
      </c>
      <c r="AR582" s="43">
        <v>-5.21</v>
      </c>
      <c r="AS582" s="43">
        <v>-3.22</v>
      </c>
      <c r="AT582" s="43">
        <v>-11.88</v>
      </c>
      <c r="AU582" s="43">
        <v>-9.4499999999999993</v>
      </c>
      <c r="AV582" s="43">
        <v>-9.52</v>
      </c>
      <c r="AW582" s="43">
        <v>-10.14</v>
      </c>
      <c r="AX582" s="43">
        <v>-8.9600000000000009</v>
      </c>
      <c r="AY582" s="43">
        <v>-9.42</v>
      </c>
      <c r="AZ582" s="43">
        <v>-9.25</v>
      </c>
      <c r="BA582" s="43">
        <v>-13.87</v>
      </c>
      <c r="BB582" s="43">
        <v>-12.95</v>
      </c>
      <c r="BC582" s="43">
        <v>-11.1</v>
      </c>
      <c r="BD582" s="43">
        <v>-9.7899999999999991</v>
      </c>
      <c r="BE582" s="43">
        <v>-11.96</v>
      </c>
      <c r="BF582" s="43">
        <v>-11.28</v>
      </c>
      <c r="BG582" s="43">
        <v>-10.82</v>
      </c>
      <c r="BH582" s="43">
        <v>-10.86</v>
      </c>
      <c r="BI582" s="43">
        <v>-10.75</v>
      </c>
      <c r="BJ582" s="43">
        <v>-11.58</v>
      </c>
      <c r="BK582" s="43">
        <v>-11.71</v>
      </c>
      <c r="BL582" s="43">
        <v>-11.58</v>
      </c>
      <c r="BM582" s="43">
        <v>-11.61</v>
      </c>
      <c r="BN582" s="43">
        <v>-10.96</v>
      </c>
      <c r="BO582" s="43">
        <v>-11.59</v>
      </c>
      <c r="BP582" s="43">
        <v>-12.47</v>
      </c>
      <c r="BQ582" s="43">
        <v>-13.84</v>
      </c>
      <c r="BR582" s="43">
        <v>-14.61</v>
      </c>
      <c r="BS582" s="43">
        <v>12.85</v>
      </c>
      <c r="BT582" s="49">
        <v>375821529.81948853</v>
      </c>
      <c r="BU582" s="49">
        <v>15287800</v>
      </c>
      <c r="BV582" s="49">
        <v>4981729</v>
      </c>
      <c r="BW582" s="49">
        <v>0.79037779855146673</v>
      </c>
    </row>
    <row r="583" spans="1:75" x14ac:dyDescent="0.25">
      <c r="A583" s="43" t="s">
        <v>608</v>
      </c>
      <c r="B583" s="43" t="s">
        <v>159</v>
      </c>
      <c r="C583" s="43" t="s">
        <v>87</v>
      </c>
      <c r="D583" s="43" t="s">
        <v>109</v>
      </c>
      <c r="E583" s="43" t="s">
        <v>604</v>
      </c>
      <c r="F583" s="43" t="s">
        <v>88</v>
      </c>
      <c r="G583" s="44">
        <v>22.8441712790381</v>
      </c>
      <c r="H583" s="44">
        <v>-19.95073778806514</v>
      </c>
      <c r="I583" s="44">
        <v>-19.95073778806514</v>
      </c>
      <c r="J583" s="44" t="s">
        <v>89</v>
      </c>
      <c r="K583" s="44">
        <v>13.22000026702881</v>
      </c>
      <c r="L583" s="44">
        <v>14.1</v>
      </c>
      <c r="M583" s="44">
        <v>16.239999771118161</v>
      </c>
      <c r="N583" s="44">
        <v>16.25</v>
      </c>
      <c r="O583" s="44">
        <v>12.89999961853027</v>
      </c>
      <c r="P583" s="44">
        <v>13</v>
      </c>
      <c r="Q583" s="43">
        <v>16.25</v>
      </c>
      <c r="R583" s="43">
        <v>15.5</v>
      </c>
      <c r="S583" s="43">
        <v>14.73</v>
      </c>
      <c r="T583" s="43">
        <v>14.57</v>
      </c>
      <c r="U583" s="43">
        <v>14.45</v>
      </c>
      <c r="V583" s="43">
        <v>14.25</v>
      </c>
      <c r="W583" s="43">
        <v>14.1</v>
      </c>
      <c r="X583" s="43">
        <v>14</v>
      </c>
      <c r="Y583" s="43">
        <v>13.51</v>
      </c>
      <c r="Z583" s="43">
        <v>13.34</v>
      </c>
      <c r="AA583" s="43">
        <v>13.4</v>
      </c>
      <c r="AB583" s="43">
        <v>13.7</v>
      </c>
      <c r="AC583" s="43">
        <v>13.51</v>
      </c>
      <c r="AD583" s="43">
        <v>13.52</v>
      </c>
      <c r="AE583" s="43">
        <v>13.55</v>
      </c>
      <c r="AF583" s="43">
        <v>13.67</v>
      </c>
      <c r="AG583" s="43">
        <v>13.85</v>
      </c>
      <c r="AH583" s="43">
        <v>13.79</v>
      </c>
      <c r="AI583" s="43">
        <v>13.68</v>
      </c>
      <c r="AJ583" s="43">
        <v>13.41</v>
      </c>
      <c r="AK583" s="43">
        <v>13.37</v>
      </c>
      <c r="AL583" s="43">
        <v>13.4</v>
      </c>
      <c r="AM583" s="43">
        <v>13.45</v>
      </c>
      <c r="AN583" s="43">
        <v>13.55</v>
      </c>
      <c r="AO583" s="43">
        <v>13.65</v>
      </c>
      <c r="AP583" s="43">
        <v>13.54</v>
      </c>
      <c r="AQ583" s="43">
        <v>13.31</v>
      </c>
      <c r="AR583" s="43">
        <v>-5.67</v>
      </c>
      <c r="AS583" s="43">
        <v>-9.91</v>
      </c>
      <c r="AT583" s="43">
        <v>-10.87</v>
      </c>
      <c r="AU583" s="43">
        <v>-11.67</v>
      </c>
      <c r="AV583" s="43">
        <v>-14.16</v>
      </c>
      <c r="AW583" s="43">
        <v>-13.45</v>
      </c>
      <c r="AX583" s="43">
        <v>-16.5</v>
      </c>
      <c r="AY583" s="43">
        <v>-16.87</v>
      </c>
      <c r="AZ583" s="43">
        <v>-18.29</v>
      </c>
      <c r="BA583" s="43">
        <v>-19.239999999999998</v>
      </c>
      <c r="BB583" s="43">
        <v>-18.53</v>
      </c>
      <c r="BC583" s="43">
        <v>-17.579999999999998</v>
      </c>
      <c r="BD583" s="43">
        <v>-18.29</v>
      </c>
      <c r="BE583" s="43">
        <v>-17.16</v>
      </c>
      <c r="BF583" s="43">
        <v>-16.93</v>
      </c>
      <c r="BG583" s="43">
        <v>-15.89</v>
      </c>
      <c r="BH583" s="43">
        <v>-15.64</v>
      </c>
      <c r="BI583" s="43">
        <v>-17.760000000000002</v>
      </c>
      <c r="BJ583" s="43">
        <v>-17.43</v>
      </c>
      <c r="BK583" s="43">
        <v>-18.07</v>
      </c>
      <c r="BL583" s="43">
        <v>-18.41</v>
      </c>
      <c r="BM583" s="43">
        <v>-17.55</v>
      </c>
      <c r="BN583" s="43">
        <v>-18.2</v>
      </c>
      <c r="BO583" s="43">
        <v>-17.18</v>
      </c>
      <c r="BP583" s="43">
        <v>-17.18</v>
      </c>
      <c r="BQ583" s="43">
        <v>-18.100000000000001</v>
      </c>
      <c r="BR583" s="43">
        <v>-19.89</v>
      </c>
      <c r="BS583" s="43">
        <v>13.23</v>
      </c>
      <c r="BT583" s="49">
        <v>247862996.50669101</v>
      </c>
      <c r="BU583" s="49">
        <v>8100500</v>
      </c>
      <c r="BV583" s="49">
        <v>3947202</v>
      </c>
      <c r="BW583" s="49">
        <v>0.39119583948325931</v>
      </c>
    </row>
    <row r="584" spans="1:75" x14ac:dyDescent="0.25">
      <c r="A584" s="43" t="s">
        <v>609</v>
      </c>
      <c r="B584" s="43" t="s">
        <v>86</v>
      </c>
      <c r="C584" s="43" t="s">
        <v>87</v>
      </c>
      <c r="D584" s="43" t="s">
        <v>78</v>
      </c>
      <c r="E584" s="43" t="s">
        <v>604</v>
      </c>
      <c r="F584" s="43" t="s">
        <v>88</v>
      </c>
      <c r="G584" s="44">
        <v>21.212124861012811</v>
      </c>
      <c r="H584" s="44">
        <v>-6.6666699780356886</v>
      </c>
      <c r="I584" s="44">
        <v>-6.6666699780356886</v>
      </c>
      <c r="J584" s="44" t="s">
        <v>89</v>
      </c>
      <c r="K584" s="44">
        <v>0.99000000953674316</v>
      </c>
      <c r="L584" s="44">
        <v>1.01</v>
      </c>
      <c r="M584" s="44">
        <v>1.200000047683716</v>
      </c>
      <c r="N584" s="44">
        <v>1.379999995231628</v>
      </c>
      <c r="O584" s="44">
        <v>1.080000042915344</v>
      </c>
      <c r="P584" s="44">
        <v>1.120000004768372</v>
      </c>
      <c r="Q584" s="43">
        <v>1.24</v>
      </c>
      <c r="R584" s="43">
        <v>1.23</v>
      </c>
      <c r="S584" s="43">
        <v>1.33</v>
      </c>
      <c r="T584" s="43">
        <v>1.38</v>
      </c>
      <c r="U584" s="43">
        <v>1.32</v>
      </c>
      <c r="V584" s="43">
        <v>1.22</v>
      </c>
      <c r="W584" s="43">
        <v>1.18</v>
      </c>
      <c r="X584" s="43">
        <v>1.18</v>
      </c>
      <c r="Y584" s="43">
        <v>1.17</v>
      </c>
      <c r="Z584" s="43">
        <v>1.1299999999999999</v>
      </c>
      <c r="AA584" s="43">
        <v>1.1200000000000001</v>
      </c>
      <c r="AB584" s="43">
        <v>1.1599999999999999</v>
      </c>
      <c r="AC584" s="43">
        <v>1.1599999999999999</v>
      </c>
      <c r="AD584" s="43">
        <v>1.1399999999999999</v>
      </c>
      <c r="AE584" s="43">
        <v>1.1299999999999999</v>
      </c>
      <c r="AF584" s="43">
        <v>1.1200000000000001</v>
      </c>
      <c r="AG584" s="43">
        <v>1.1100000000000001</v>
      </c>
      <c r="AH584" s="43">
        <v>1.0900000000000001</v>
      </c>
      <c r="AI584" s="43">
        <v>1.0900000000000001</v>
      </c>
      <c r="AJ584" s="43">
        <v>1.1299999999999999</v>
      </c>
      <c r="AK584" s="43">
        <v>1.1499999999999999</v>
      </c>
      <c r="AL584" s="43">
        <v>1.1499999999999999</v>
      </c>
      <c r="AM584" s="43">
        <v>1.1299999999999999</v>
      </c>
      <c r="AN584" s="43">
        <v>1.1499999999999999</v>
      </c>
      <c r="AO584" s="43">
        <v>1.1299999999999999</v>
      </c>
      <c r="AP584" s="43">
        <v>1.1299999999999999</v>
      </c>
      <c r="AQ584" s="43">
        <v>1.1299999999999999</v>
      </c>
      <c r="AR584" s="43">
        <v>2.08</v>
      </c>
      <c r="AS584" s="43">
        <v>-2.08</v>
      </c>
      <c r="AT584" s="43">
        <v>10</v>
      </c>
      <c r="AU584" s="43">
        <v>9.17</v>
      </c>
      <c r="AV584" s="43">
        <v>-1.97</v>
      </c>
      <c r="AW584" s="43">
        <v>-2.5</v>
      </c>
      <c r="AX584" s="43">
        <v>-5</v>
      </c>
      <c r="AY584" s="43">
        <v>-3.75</v>
      </c>
      <c r="AZ584" s="43">
        <v>-6.14</v>
      </c>
      <c r="BA584" s="43">
        <v>-9.0399999999999991</v>
      </c>
      <c r="BB584" s="43">
        <v>-7.5</v>
      </c>
      <c r="BC584" s="43">
        <v>-3.33</v>
      </c>
      <c r="BD584" s="43">
        <v>-5.29</v>
      </c>
      <c r="BE584" s="43">
        <v>-5.83</v>
      </c>
      <c r="BF584" s="43">
        <v>-6.67</v>
      </c>
      <c r="BG584" s="43">
        <v>-7.49</v>
      </c>
      <c r="BH584" s="43">
        <v>-10</v>
      </c>
      <c r="BI584" s="43">
        <v>-9.58</v>
      </c>
      <c r="BJ584" s="43">
        <v>-9.17</v>
      </c>
      <c r="BK584" s="43">
        <v>-6.14</v>
      </c>
      <c r="BL584" s="43">
        <v>-4.17</v>
      </c>
      <c r="BM584" s="43">
        <v>-5.83</v>
      </c>
      <c r="BN584" s="43">
        <v>-6.25</v>
      </c>
      <c r="BO584" s="43">
        <v>-6.67</v>
      </c>
      <c r="BP584" s="43">
        <v>-6.67</v>
      </c>
      <c r="BQ584" s="43">
        <v>-6.2</v>
      </c>
      <c r="BR584" s="43">
        <v>-6.67</v>
      </c>
      <c r="BS584" s="43">
        <v>1.1200000000000001</v>
      </c>
      <c r="BT584" s="49">
        <v>95444643.792629242</v>
      </c>
      <c r="BU584" s="49">
        <v>27417900</v>
      </c>
      <c r="BV584" s="49">
        <v>65484540</v>
      </c>
      <c r="BW584" s="49">
        <v>2.0575283876163749E-2</v>
      </c>
    </row>
    <row r="585" spans="1:75" x14ac:dyDescent="0.25">
      <c r="A585" s="43" t="s">
        <v>308</v>
      </c>
      <c r="B585" s="43" t="s">
        <v>106</v>
      </c>
      <c r="C585" s="43" t="s">
        <v>87</v>
      </c>
      <c r="D585" s="43" t="s">
        <v>98</v>
      </c>
      <c r="E585" s="43" t="s">
        <v>604</v>
      </c>
      <c r="F585" s="43" t="s">
        <v>88</v>
      </c>
      <c r="G585" s="44">
        <v>22.590369081303539</v>
      </c>
      <c r="H585" s="44">
        <v>-23.341529386582408</v>
      </c>
      <c r="I585" s="44">
        <v>-23.341529386582408</v>
      </c>
      <c r="J585" s="44" t="s">
        <v>89</v>
      </c>
      <c r="K585" s="44">
        <v>3.3199999332427979</v>
      </c>
      <c r="L585" s="44">
        <v>3.32</v>
      </c>
      <c r="M585" s="44">
        <v>4.070000171661377</v>
      </c>
      <c r="N585" s="44">
        <v>4.0999999046325684</v>
      </c>
      <c r="O585" s="44">
        <v>3.0999999046325679</v>
      </c>
      <c r="P585" s="44">
        <v>3.119999885559082</v>
      </c>
      <c r="Q585" s="43">
        <v>4.0999999999999996</v>
      </c>
      <c r="R585" s="43">
        <v>3.92</v>
      </c>
      <c r="S585" s="43">
        <v>3.8</v>
      </c>
      <c r="T585" s="43">
        <v>3.82</v>
      </c>
      <c r="U585" s="43">
        <v>3.8</v>
      </c>
      <c r="V585" s="43">
        <v>3.66</v>
      </c>
      <c r="W585" s="43">
        <v>3.55</v>
      </c>
      <c r="X585" s="43">
        <v>3.47</v>
      </c>
      <c r="Y585" s="43">
        <v>3.45</v>
      </c>
      <c r="Z585" s="43">
        <v>3.31</v>
      </c>
      <c r="AA585" s="43">
        <v>3.31</v>
      </c>
      <c r="AB585" s="43">
        <v>3.37</v>
      </c>
      <c r="AC585" s="43">
        <v>3.32</v>
      </c>
      <c r="AD585" s="43">
        <v>3.28</v>
      </c>
      <c r="AE585" s="43">
        <v>3.24</v>
      </c>
      <c r="AF585" s="43">
        <v>3.26</v>
      </c>
      <c r="AG585" s="43">
        <v>3.23</v>
      </c>
      <c r="AH585" s="43">
        <v>3.21</v>
      </c>
      <c r="AI585" s="43">
        <v>3.25</v>
      </c>
      <c r="AJ585" s="43">
        <v>3.26</v>
      </c>
      <c r="AK585" s="43">
        <v>3.26</v>
      </c>
      <c r="AL585" s="43">
        <v>3.22</v>
      </c>
      <c r="AM585" s="43">
        <v>3.24</v>
      </c>
      <c r="AN585" s="43">
        <v>3.21</v>
      </c>
      <c r="AO585" s="43">
        <v>3.2</v>
      </c>
      <c r="AP585" s="43">
        <v>3.17</v>
      </c>
      <c r="AQ585" s="43">
        <v>3.14</v>
      </c>
      <c r="AR585" s="43">
        <v>-5.7</v>
      </c>
      <c r="AS585" s="43">
        <v>-4.97</v>
      </c>
      <c r="AT585" s="43">
        <v>-12.04</v>
      </c>
      <c r="AU585" s="43">
        <v>-6.88</v>
      </c>
      <c r="AV585" s="43">
        <v>-11.55</v>
      </c>
      <c r="AW585" s="43">
        <v>-13.27</v>
      </c>
      <c r="AX585" s="43">
        <v>-14.74</v>
      </c>
      <c r="AY585" s="43">
        <v>-16.09</v>
      </c>
      <c r="AZ585" s="43">
        <v>-18.62</v>
      </c>
      <c r="BA585" s="43">
        <v>-21.91</v>
      </c>
      <c r="BB585" s="43">
        <v>-18.940000000000001</v>
      </c>
      <c r="BC585" s="43">
        <v>-18.5</v>
      </c>
      <c r="BD585" s="43">
        <v>-19.66</v>
      </c>
      <c r="BE585" s="43">
        <v>-21.13</v>
      </c>
      <c r="BF585" s="43">
        <v>-21.37</v>
      </c>
      <c r="BG585" s="43">
        <v>-21.13</v>
      </c>
      <c r="BH585" s="43">
        <v>-22.48</v>
      </c>
      <c r="BI585" s="43">
        <v>-21.25</v>
      </c>
      <c r="BJ585" s="43">
        <v>-20.64</v>
      </c>
      <c r="BK585" s="43">
        <v>-20.43</v>
      </c>
      <c r="BL585" s="43">
        <v>-21.18</v>
      </c>
      <c r="BM585" s="43">
        <v>-21.13</v>
      </c>
      <c r="BN585" s="43">
        <v>-21.13</v>
      </c>
      <c r="BO585" s="43">
        <v>-21.9</v>
      </c>
      <c r="BP585" s="43">
        <v>-22.6</v>
      </c>
      <c r="BQ585" s="43">
        <v>-23.46</v>
      </c>
      <c r="BR585" s="43">
        <v>-23.46</v>
      </c>
      <c r="BS585" s="43">
        <v>3.31</v>
      </c>
      <c r="BT585" s="49">
        <v>575892781.72956848</v>
      </c>
      <c r="BU585" s="49">
        <v>31642700</v>
      </c>
      <c r="BV585" s="49">
        <v>44083596</v>
      </c>
      <c r="BW585" s="49">
        <v>5.356325740758535E-2</v>
      </c>
    </row>
    <row r="586" spans="1:75" x14ac:dyDescent="0.25">
      <c r="A586" s="43" t="s">
        <v>279</v>
      </c>
      <c r="B586" s="43" t="s">
        <v>106</v>
      </c>
      <c r="C586" s="43" t="s">
        <v>113</v>
      </c>
      <c r="D586" s="43" t="s">
        <v>98</v>
      </c>
      <c r="E586" s="43" t="s">
        <v>610</v>
      </c>
      <c r="F586" s="43" t="s">
        <v>88</v>
      </c>
      <c r="G586" s="44">
        <v>224.53703473747521</v>
      </c>
      <c r="H586" s="44">
        <v>-18.830244344684282</v>
      </c>
      <c r="I586" s="44">
        <v>-18.830244344684282</v>
      </c>
      <c r="J586" s="44" t="s">
        <v>89</v>
      </c>
      <c r="K586" s="44">
        <v>2.160000085830688</v>
      </c>
      <c r="L586" s="44">
        <v>2.2000000000000002</v>
      </c>
      <c r="M586" s="44">
        <v>7.0100002288818359</v>
      </c>
      <c r="N586" s="44">
        <v>7.9499998092651367</v>
      </c>
      <c r="O586" s="44">
        <v>5.2199997901916504</v>
      </c>
      <c r="P586" s="44">
        <v>5.690000057220459</v>
      </c>
      <c r="Q586" s="43">
        <v>7.65</v>
      </c>
      <c r="R586" s="43">
        <v>7.86</v>
      </c>
      <c r="S586" s="43">
        <v>7.79</v>
      </c>
      <c r="T586" s="43">
        <v>7.25</v>
      </c>
      <c r="U586" s="43">
        <v>6.5</v>
      </c>
      <c r="V586" s="43">
        <v>6.5</v>
      </c>
      <c r="W586" s="43">
        <v>6.85</v>
      </c>
      <c r="X586" s="43">
        <v>6.5</v>
      </c>
      <c r="Y586" s="43">
        <v>6.47</v>
      </c>
      <c r="Z586" s="43">
        <v>6.1</v>
      </c>
      <c r="AA586" s="43">
        <v>5.77</v>
      </c>
      <c r="AB586" s="43">
        <v>5.69</v>
      </c>
      <c r="AC586" s="43">
        <v>5.9</v>
      </c>
      <c r="AD586" s="43">
        <v>5.85</v>
      </c>
      <c r="AE586" s="43">
        <v>5.75</v>
      </c>
      <c r="AF586" s="43">
        <v>5.57</v>
      </c>
      <c r="AG586" s="43">
        <v>6.8</v>
      </c>
      <c r="AH586" s="43">
        <v>6.8</v>
      </c>
      <c r="AI586" s="43">
        <v>6.25</v>
      </c>
      <c r="AJ586" s="43">
        <v>6.11</v>
      </c>
      <c r="AK586" s="43">
        <v>6.5</v>
      </c>
      <c r="AL586" s="43">
        <v>6.5</v>
      </c>
      <c r="AM586" s="43">
        <v>7.1</v>
      </c>
      <c r="AN586" s="43">
        <v>6.89</v>
      </c>
      <c r="AO586" s="43">
        <v>6.3</v>
      </c>
      <c r="AP586" s="43">
        <v>6.19</v>
      </c>
      <c r="AQ586" s="43">
        <v>5.96</v>
      </c>
      <c r="AR586" s="43">
        <v>6.7</v>
      </c>
      <c r="AS586" s="43">
        <v>2.57</v>
      </c>
      <c r="AT586" s="43">
        <v>2.2799999999999998</v>
      </c>
      <c r="AU586" s="43">
        <v>-11.13</v>
      </c>
      <c r="AV586" s="43">
        <v>-15.98</v>
      </c>
      <c r="AW586" s="43">
        <v>-8.69</v>
      </c>
      <c r="AX586" s="43">
        <v>-10.130000000000001</v>
      </c>
      <c r="AY586" s="43">
        <v>-9.41</v>
      </c>
      <c r="AZ586" s="43">
        <v>-13.55</v>
      </c>
      <c r="BA586" s="43">
        <v>-19.47</v>
      </c>
      <c r="BB586" s="43">
        <v>-23.25</v>
      </c>
      <c r="BC586" s="43">
        <v>-18.97</v>
      </c>
      <c r="BD586" s="43">
        <v>-18.75</v>
      </c>
      <c r="BE586" s="43">
        <v>-20.54</v>
      </c>
      <c r="BF586" s="43">
        <v>-21.11</v>
      </c>
      <c r="BG586" s="43">
        <v>-21.13</v>
      </c>
      <c r="BH586" s="43">
        <v>-4.71</v>
      </c>
      <c r="BI586" s="43">
        <v>-10.91</v>
      </c>
      <c r="BJ586" s="43">
        <v>-13.12</v>
      </c>
      <c r="BK586" s="43">
        <v>-13.55</v>
      </c>
      <c r="BL586" s="43">
        <v>-9.77</v>
      </c>
      <c r="BM586" s="43">
        <v>-8.6999999999999993</v>
      </c>
      <c r="BN586" s="43">
        <v>-2.2799999999999998</v>
      </c>
      <c r="BO586" s="43">
        <v>-10.16</v>
      </c>
      <c r="BP586" s="43">
        <v>-12.13</v>
      </c>
      <c r="BQ586" s="43">
        <v>-14.98</v>
      </c>
      <c r="BR586" s="43">
        <v>-19.260000000000002</v>
      </c>
      <c r="BS586" s="43">
        <v>5.89</v>
      </c>
      <c r="BT586" s="49">
        <v>345522911.28158569</v>
      </c>
      <c r="BU586" s="49">
        <v>284920800</v>
      </c>
      <c r="BV586" s="49">
        <v>46113307</v>
      </c>
      <c r="BW586" s="49">
        <v>4.935727121023873E-2</v>
      </c>
    </row>
    <row r="587" spans="1:75" x14ac:dyDescent="0.25">
      <c r="A587" s="43" t="s">
        <v>611</v>
      </c>
      <c r="B587" s="43" t="s">
        <v>118</v>
      </c>
      <c r="C587" s="43" t="s">
        <v>124</v>
      </c>
      <c r="D587" s="43" t="s">
        <v>98</v>
      </c>
      <c r="E587" s="43" t="s">
        <v>610</v>
      </c>
      <c r="F587" s="43" t="s">
        <v>88</v>
      </c>
      <c r="G587" s="44">
        <v>45.112773328741831</v>
      </c>
      <c r="H587" s="44">
        <v>-12.435227816061669</v>
      </c>
      <c r="I587" s="44">
        <v>-12.435227816061669</v>
      </c>
      <c r="J587" s="44" t="s">
        <v>89</v>
      </c>
      <c r="K587" s="44">
        <v>1.330000042915344</v>
      </c>
      <c r="L587" s="44">
        <v>1.35</v>
      </c>
      <c r="M587" s="44">
        <v>1.929999947547913</v>
      </c>
      <c r="N587" s="44">
        <v>2.5399999618530269</v>
      </c>
      <c r="O587" s="44">
        <v>1.549999952316284</v>
      </c>
      <c r="P587" s="44">
        <v>1.690000057220459</v>
      </c>
      <c r="Q587" s="43">
        <v>2.2599999999999998</v>
      </c>
      <c r="R587" s="43">
        <v>2.0699999999999998</v>
      </c>
      <c r="S587" s="43">
        <v>2.54</v>
      </c>
      <c r="T587" s="43">
        <v>2.14</v>
      </c>
      <c r="U587" s="43">
        <v>2.0699999999999998</v>
      </c>
      <c r="V587" s="43">
        <v>2.02</v>
      </c>
      <c r="W587" s="43">
        <v>1.96</v>
      </c>
      <c r="X587" s="43">
        <v>2</v>
      </c>
      <c r="Y587" s="43">
        <v>1.91</v>
      </c>
      <c r="Z587" s="43">
        <v>1.97</v>
      </c>
      <c r="AA587" s="43">
        <v>1.93</v>
      </c>
      <c r="AB587" s="43">
        <v>1.88</v>
      </c>
      <c r="AC587" s="43">
        <v>1.8</v>
      </c>
      <c r="AD587" s="43">
        <v>1.69</v>
      </c>
      <c r="AE587" s="43">
        <v>1.81</v>
      </c>
      <c r="AF587" s="43">
        <v>1.81</v>
      </c>
      <c r="AG587" s="43">
        <v>1.78</v>
      </c>
      <c r="AH587" s="43">
        <v>1.76</v>
      </c>
      <c r="AI587" s="43">
        <v>1.75</v>
      </c>
      <c r="AJ587" s="43">
        <v>1.75</v>
      </c>
      <c r="AK587" s="43">
        <v>1.78</v>
      </c>
      <c r="AL587" s="43">
        <v>1.77</v>
      </c>
      <c r="AM587" s="43">
        <v>1.73</v>
      </c>
      <c r="AN587" s="43">
        <v>1.7</v>
      </c>
      <c r="AO587" s="43">
        <v>1.62</v>
      </c>
      <c r="AP587" s="43">
        <v>1.65</v>
      </c>
      <c r="AQ587" s="43">
        <v>1.72</v>
      </c>
      <c r="AR587" s="43">
        <v>3.89</v>
      </c>
      <c r="AS587" s="43">
        <v>4.1500000000000004</v>
      </c>
      <c r="AT587" s="43">
        <v>6.48</v>
      </c>
      <c r="AU587" s="43">
        <v>3.63</v>
      </c>
      <c r="AV587" s="43">
        <v>4.1500000000000004</v>
      </c>
      <c r="AW587" s="43">
        <v>-4.92</v>
      </c>
      <c r="AX587" s="43">
        <v>0.3</v>
      </c>
      <c r="AY587" s="43">
        <v>-3.52</v>
      </c>
      <c r="AZ587" s="43">
        <v>-2.0699999999999998</v>
      </c>
      <c r="BA587" s="43">
        <v>-0.52</v>
      </c>
      <c r="BB587" s="43">
        <v>-4.1500000000000004</v>
      </c>
      <c r="BC587" s="43">
        <v>-7.77</v>
      </c>
      <c r="BD587" s="43">
        <v>-12.95</v>
      </c>
      <c r="BE587" s="43">
        <v>-14.51</v>
      </c>
      <c r="BF587" s="43">
        <v>-8.81</v>
      </c>
      <c r="BG587" s="43">
        <v>-6.99</v>
      </c>
      <c r="BH587" s="43">
        <v>-10.36</v>
      </c>
      <c r="BI587" s="43">
        <v>-10.88</v>
      </c>
      <c r="BJ587" s="43">
        <v>-10.36</v>
      </c>
      <c r="BK587" s="43">
        <v>-10.62</v>
      </c>
      <c r="BL587" s="43">
        <v>-7.93</v>
      </c>
      <c r="BM587" s="43">
        <v>-10.88</v>
      </c>
      <c r="BN587" s="43">
        <v>-13.47</v>
      </c>
      <c r="BO587" s="43">
        <v>-18.13</v>
      </c>
      <c r="BP587" s="43">
        <v>-16.059999999999999</v>
      </c>
      <c r="BQ587" s="43">
        <v>-16.059999999999999</v>
      </c>
      <c r="BR587" s="43">
        <v>-13.49</v>
      </c>
      <c r="BS587" s="43">
        <v>1.8</v>
      </c>
      <c r="BT587" s="49">
        <v>68739457.131850719</v>
      </c>
      <c r="BU587" s="49">
        <v>28997600</v>
      </c>
      <c r="BV587" s="49">
        <v>11642730</v>
      </c>
      <c r="BW587" s="49">
        <v>1.665915124717313E-2</v>
      </c>
    </row>
    <row r="588" spans="1:75" x14ac:dyDescent="0.25">
      <c r="A588" s="43" t="s">
        <v>612</v>
      </c>
      <c r="B588" s="43" t="s">
        <v>106</v>
      </c>
      <c r="C588" s="43" t="s">
        <v>87</v>
      </c>
      <c r="D588" s="43" t="s">
        <v>109</v>
      </c>
      <c r="E588" s="43" t="s">
        <v>610</v>
      </c>
      <c r="F588" s="43" t="s">
        <v>88</v>
      </c>
      <c r="G588" s="44">
        <v>43.020598711077483</v>
      </c>
      <c r="H588" s="44">
        <v>-28</v>
      </c>
      <c r="I588" s="44">
        <v>-28</v>
      </c>
      <c r="J588" s="44" t="s">
        <v>89</v>
      </c>
      <c r="K588" s="44">
        <v>4.369999885559082</v>
      </c>
      <c r="L588" s="44">
        <v>4.4000000000000004</v>
      </c>
      <c r="M588" s="44">
        <v>6.25</v>
      </c>
      <c r="N588" s="44">
        <v>6.25</v>
      </c>
      <c r="O588" s="44">
        <v>4.1500000953674316</v>
      </c>
      <c r="P588" s="44">
        <v>4.5</v>
      </c>
      <c r="Q588" s="43">
        <v>6.25</v>
      </c>
      <c r="R588" s="43">
        <v>5.92</v>
      </c>
      <c r="S588" s="43">
        <v>5.28</v>
      </c>
      <c r="T588" s="43">
        <v>5</v>
      </c>
      <c r="U588" s="43">
        <v>4.84</v>
      </c>
      <c r="V588" s="43">
        <v>4.88</v>
      </c>
      <c r="W588" s="43">
        <v>4.7699999999999996</v>
      </c>
      <c r="X588" s="43">
        <v>4.8</v>
      </c>
      <c r="Y588" s="43">
        <v>4.79</v>
      </c>
      <c r="Z588" s="43">
        <v>4.78</v>
      </c>
      <c r="AA588" s="43">
        <v>4.8499999999999996</v>
      </c>
      <c r="AB588" s="43">
        <v>4.9400000000000004</v>
      </c>
      <c r="AC588" s="43">
        <v>4.9400000000000004</v>
      </c>
      <c r="AD588" s="43">
        <v>4.84</v>
      </c>
      <c r="AE588" s="43">
        <v>4.9000000000000004</v>
      </c>
      <c r="AF588" s="43">
        <v>4.84</v>
      </c>
      <c r="AG588" s="43">
        <v>4.6900000000000004</v>
      </c>
      <c r="AH588" s="43">
        <v>4.5599999999999996</v>
      </c>
      <c r="AI588" s="43">
        <v>4.55</v>
      </c>
      <c r="AJ588" s="43">
        <v>4.68</v>
      </c>
      <c r="AK588" s="43">
        <v>4.68</v>
      </c>
      <c r="AL588" s="43">
        <v>4.63</v>
      </c>
      <c r="AM588" s="43">
        <v>4.6500000000000004</v>
      </c>
      <c r="AN588" s="43">
        <v>4.5999999999999996</v>
      </c>
      <c r="AO588" s="43">
        <v>4.66</v>
      </c>
      <c r="AP588" s="43">
        <v>4.6399999999999997</v>
      </c>
      <c r="AQ588" s="43">
        <v>4.5999999999999996</v>
      </c>
      <c r="AR588" s="43">
        <v>-4.8</v>
      </c>
      <c r="AS588" s="43">
        <v>-15.48</v>
      </c>
      <c r="AT588" s="43">
        <v>-20.71</v>
      </c>
      <c r="AU588" s="43">
        <v>-23.13</v>
      </c>
      <c r="AV588" s="43">
        <v>-24.64</v>
      </c>
      <c r="AW588" s="43">
        <v>-24.85</v>
      </c>
      <c r="AX588" s="43">
        <v>-26.4</v>
      </c>
      <c r="AY588" s="43">
        <v>-25.6</v>
      </c>
      <c r="AZ588" s="43">
        <v>-23.99</v>
      </c>
      <c r="BA588" s="43">
        <v>-24.65</v>
      </c>
      <c r="BB588" s="43">
        <v>-22.88</v>
      </c>
      <c r="BC588" s="43">
        <v>-20.98</v>
      </c>
      <c r="BD588" s="43">
        <v>-23.84</v>
      </c>
      <c r="BE588" s="43">
        <v>-23.36</v>
      </c>
      <c r="BF588" s="43">
        <v>-23.66</v>
      </c>
      <c r="BG588" s="43">
        <v>-25.21</v>
      </c>
      <c r="BH588" s="43">
        <v>-30.4</v>
      </c>
      <c r="BI588" s="43">
        <v>-28</v>
      </c>
      <c r="BJ588" s="43">
        <v>-27.36</v>
      </c>
      <c r="BK588" s="43">
        <v>-26.56</v>
      </c>
      <c r="BL588" s="43">
        <v>-27.92</v>
      </c>
      <c r="BM588" s="43">
        <v>-26.56</v>
      </c>
      <c r="BN588" s="43">
        <v>-26.18</v>
      </c>
      <c r="BO588" s="43">
        <v>-26.56</v>
      </c>
      <c r="BP588" s="43">
        <v>-25.92</v>
      </c>
      <c r="BQ588" s="43">
        <v>-28</v>
      </c>
      <c r="BR588" s="43">
        <v>-27.68</v>
      </c>
      <c r="BS588" s="43">
        <v>4.5999999999999996</v>
      </c>
      <c r="BT588" s="49">
        <v>60308937.5</v>
      </c>
      <c r="BU588" s="49">
        <v>1265800</v>
      </c>
      <c r="BV588" s="49">
        <v>6730379</v>
      </c>
      <c r="BW588" s="49">
        <v>1.268204955471304E-2</v>
      </c>
    </row>
    <row r="589" spans="1:75" x14ac:dyDescent="0.25">
      <c r="A589" s="43" t="s">
        <v>329</v>
      </c>
      <c r="B589" s="43" t="s">
        <v>106</v>
      </c>
      <c r="C589" s="43" t="s">
        <v>97</v>
      </c>
      <c r="D589" s="43" t="s">
        <v>109</v>
      </c>
      <c r="E589" s="43" t="s">
        <v>610</v>
      </c>
      <c r="F589" s="43" t="s">
        <v>88</v>
      </c>
      <c r="G589" s="44">
        <v>26.363632324313421</v>
      </c>
      <c r="H589" s="44">
        <v>-14.38848421098672</v>
      </c>
      <c r="I589" s="44">
        <v>-14.38848421098672</v>
      </c>
      <c r="J589" s="44" t="s">
        <v>89</v>
      </c>
      <c r="K589" s="44">
        <v>1.1000000238418579</v>
      </c>
      <c r="L589" s="44">
        <v>1.1200000000000001</v>
      </c>
      <c r="M589" s="44">
        <v>1.389999985694885</v>
      </c>
      <c r="N589" s="44">
        <v>1.5099999904632571</v>
      </c>
      <c r="O589" s="44">
        <v>1.0900000333786011</v>
      </c>
      <c r="P589" s="44">
        <v>1.190000057220459</v>
      </c>
      <c r="Q589" s="43">
        <v>1.51</v>
      </c>
      <c r="R589" s="43">
        <v>1.45</v>
      </c>
      <c r="S589" s="43">
        <v>1.3</v>
      </c>
      <c r="T589" s="43">
        <v>1.24</v>
      </c>
      <c r="U589" s="43">
        <v>1.3</v>
      </c>
      <c r="V589" s="43">
        <v>1.3</v>
      </c>
      <c r="W589" s="43">
        <v>1.24</v>
      </c>
      <c r="X589" s="43">
        <v>1.19</v>
      </c>
      <c r="Y589" s="43">
        <v>1.2</v>
      </c>
      <c r="Z589" s="43">
        <v>1.22</v>
      </c>
      <c r="AA589" s="43">
        <v>1.2</v>
      </c>
      <c r="AB589" s="43">
        <v>1.17</v>
      </c>
      <c r="AC589" s="43">
        <v>1.1599999999999999</v>
      </c>
      <c r="AD589" s="43">
        <v>1.17</v>
      </c>
      <c r="AE589" s="43">
        <v>1.18</v>
      </c>
      <c r="AF589" s="43">
        <v>1.2</v>
      </c>
      <c r="AG589" s="43">
        <v>1.18</v>
      </c>
      <c r="AH589" s="43">
        <v>1.17</v>
      </c>
      <c r="AI589" s="43">
        <v>1.19</v>
      </c>
      <c r="AJ589" s="43">
        <v>1.19</v>
      </c>
      <c r="AK589" s="43">
        <v>1.19</v>
      </c>
      <c r="AL589" s="43">
        <v>1.19</v>
      </c>
      <c r="AM589" s="43">
        <v>1.17</v>
      </c>
      <c r="AN589" s="43">
        <v>1.17</v>
      </c>
      <c r="AO589" s="43">
        <v>1.1599999999999999</v>
      </c>
      <c r="AP589" s="43">
        <v>1.18</v>
      </c>
      <c r="AQ589" s="43">
        <v>1.19</v>
      </c>
      <c r="AR589" s="43">
        <v>1.08</v>
      </c>
      <c r="AS589" s="43">
        <v>1.36</v>
      </c>
      <c r="AT589" s="43">
        <v>-11.51</v>
      </c>
      <c r="AU589" s="43">
        <v>-16.170000000000002</v>
      </c>
      <c r="AV589" s="43">
        <v>-7.91</v>
      </c>
      <c r="AW589" s="43">
        <v>-13.03</v>
      </c>
      <c r="AX589" s="43">
        <v>-15.11</v>
      </c>
      <c r="AY589" s="43">
        <v>-15.83</v>
      </c>
      <c r="AZ589" s="43">
        <v>-16.55</v>
      </c>
      <c r="BA589" s="43">
        <v>-14.88</v>
      </c>
      <c r="BB589" s="43">
        <v>-17.989999999999998</v>
      </c>
      <c r="BC589" s="43">
        <v>-18.71</v>
      </c>
      <c r="BD589" s="43">
        <v>-17.61</v>
      </c>
      <c r="BE589" s="43">
        <v>-16.55</v>
      </c>
      <c r="BF589" s="43">
        <v>-16.91</v>
      </c>
      <c r="BG589" s="43">
        <v>-15.83</v>
      </c>
      <c r="BH589" s="43">
        <v>-15.83</v>
      </c>
      <c r="BI589" s="43">
        <v>-17.260000000000002</v>
      </c>
      <c r="BJ589" s="43">
        <v>-17.27</v>
      </c>
      <c r="BK589" s="43">
        <v>-15.12</v>
      </c>
      <c r="BL589" s="43">
        <v>-15.11</v>
      </c>
      <c r="BM589" s="43">
        <v>-17.27</v>
      </c>
      <c r="BN589" s="43">
        <v>-16.04</v>
      </c>
      <c r="BO589" s="43">
        <v>-17.27</v>
      </c>
      <c r="BP589" s="43">
        <v>-17.989999999999998</v>
      </c>
      <c r="BQ589" s="43">
        <v>-15.83</v>
      </c>
      <c r="BR589" s="43">
        <v>-16.55</v>
      </c>
      <c r="BS589" s="43">
        <v>1.0900000000000001</v>
      </c>
      <c r="BT589" s="49">
        <v>25523179.737329479</v>
      </c>
      <c r="BU589" s="49">
        <v>12735200</v>
      </c>
      <c r="BV589" s="49">
        <v>8982138</v>
      </c>
      <c r="BW589" s="49">
        <v>4.2811410824460723E-2</v>
      </c>
    </row>
    <row r="590" spans="1:75" x14ac:dyDescent="0.25">
      <c r="A590" s="43" t="s">
        <v>280</v>
      </c>
      <c r="B590" s="43" t="s">
        <v>86</v>
      </c>
      <c r="C590" s="43" t="s">
        <v>124</v>
      </c>
      <c r="D590" s="43" t="s">
        <v>78</v>
      </c>
      <c r="E590" s="43" t="s">
        <v>610</v>
      </c>
      <c r="F590" s="43" t="s">
        <v>88</v>
      </c>
      <c r="G590" s="44">
        <v>23.206760223328811</v>
      </c>
      <c r="H590" s="44">
        <v>-10.95890970206823</v>
      </c>
      <c r="I590" s="44">
        <v>-10.95890970206823</v>
      </c>
      <c r="J590" s="44" t="s">
        <v>89</v>
      </c>
      <c r="K590" s="44">
        <v>2.369999885559082</v>
      </c>
      <c r="L590" s="44">
        <v>2.5299999999999998</v>
      </c>
      <c r="M590" s="44">
        <v>2.9200000762939449</v>
      </c>
      <c r="N590" s="44">
        <v>3.0250000953674321</v>
      </c>
      <c r="O590" s="44">
        <v>2.4600000381469731</v>
      </c>
      <c r="P590" s="44">
        <v>2.5999999046325679</v>
      </c>
      <c r="Q590" s="43">
        <v>2.92</v>
      </c>
      <c r="R590" s="43">
        <v>2.92</v>
      </c>
      <c r="S590" s="43">
        <v>2.88</v>
      </c>
      <c r="T590" s="43">
        <v>2.84</v>
      </c>
      <c r="U590" s="43">
        <v>2.68</v>
      </c>
      <c r="V590" s="43">
        <v>2.66</v>
      </c>
      <c r="W590" s="43">
        <v>2.62</v>
      </c>
      <c r="X590" s="43">
        <v>2.58</v>
      </c>
      <c r="Y590" s="43">
        <v>2.66</v>
      </c>
      <c r="Z590" s="43">
        <v>2.69</v>
      </c>
      <c r="AA590" s="43">
        <v>2.73</v>
      </c>
      <c r="AB590" s="43">
        <v>2.73</v>
      </c>
      <c r="AC590" s="43">
        <v>2.73</v>
      </c>
      <c r="AD590" s="43">
        <v>2.68</v>
      </c>
      <c r="AE590" s="43">
        <v>2.67</v>
      </c>
      <c r="AF590" s="43">
        <v>2.64</v>
      </c>
      <c r="AG590" s="43">
        <v>2.65</v>
      </c>
      <c r="AH590" s="43">
        <v>2.65</v>
      </c>
      <c r="AI590" s="43">
        <v>2.64</v>
      </c>
      <c r="AJ590" s="43">
        <v>2.6</v>
      </c>
      <c r="AK590" s="43">
        <v>2.5499999999999998</v>
      </c>
      <c r="AL590" s="43">
        <v>2.5099999999999998</v>
      </c>
      <c r="AM590" s="43">
        <v>2.52</v>
      </c>
      <c r="AN590" s="43">
        <v>2.52</v>
      </c>
      <c r="AO590" s="43">
        <v>2.5299999999999998</v>
      </c>
      <c r="AP590" s="43">
        <v>2.5499999999999998</v>
      </c>
      <c r="AQ590" s="43">
        <v>2.59</v>
      </c>
      <c r="AR590" s="43">
        <v>-9.59</v>
      </c>
      <c r="AS590" s="43">
        <v>-2.4</v>
      </c>
      <c r="AT590" s="43">
        <v>-4.1100000000000003</v>
      </c>
      <c r="AU590" s="43">
        <v>-8.2200000000000006</v>
      </c>
      <c r="AV590" s="43">
        <v>-10.27</v>
      </c>
      <c r="AW590" s="43">
        <v>-9.93</v>
      </c>
      <c r="AX590" s="43">
        <v>-13.01</v>
      </c>
      <c r="AY590" s="43">
        <v>-11.64</v>
      </c>
      <c r="AZ590" s="43">
        <v>-9.68</v>
      </c>
      <c r="BA590" s="43">
        <v>-7.88</v>
      </c>
      <c r="BB590" s="43">
        <v>-8.2200000000000006</v>
      </c>
      <c r="BC590" s="43">
        <v>-6.62</v>
      </c>
      <c r="BD590" s="43">
        <v>-8.9</v>
      </c>
      <c r="BE590" s="43">
        <v>-8.2200000000000006</v>
      </c>
      <c r="BF590" s="43">
        <v>-9.59</v>
      </c>
      <c r="BG590" s="43">
        <v>-10.1</v>
      </c>
      <c r="BH590" s="43">
        <v>-9.59</v>
      </c>
      <c r="BI590" s="43">
        <v>-9.93</v>
      </c>
      <c r="BJ590" s="43">
        <v>-11.64</v>
      </c>
      <c r="BK590" s="43">
        <v>-12.67</v>
      </c>
      <c r="BL590" s="43">
        <v>-14.71</v>
      </c>
      <c r="BM590" s="43">
        <v>-13.88</v>
      </c>
      <c r="BN590" s="43">
        <v>-14.04</v>
      </c>
      <c r="BO590" s="43">
        <v>-13.72</v>
      </c>
      <c r="BP590" s="43">
        <v>-14.04</v>
      </c>
      <c r="BQ590" s="43">
        <v>-13.39</v>
      </c>
      <c r="BR590" s="43">
        <v>-11.64</v>
      </c>
      <c r="BS590" s="43">
        <v>2.52</v>
      </c>
      <c r="BT590" s="49">
        <v>398007690.39916992</v>
      </c>
      <c r="BU590" s="49">
        <v>2034000</v>
      </c>
      <c r="BV590" s="49">
        <v>19971989</v>
      </c>
      <c r="BW590" s="49">
        <v>9.0327007490340599E-3</v>
      </c>
    </row>
    <row r="591" spans="1:75" x14ac:dyDescent="0.25">
      <c r="A591" s="43" t="s">
        <v>513</v>
      </c>
      <c r="B591" s="43" t="s">
        <v>106</v>
      </c>
      <c r="C591" s="43" t="s">
        <v>97</v>
      </c>
      <c r="D591" s="43" t="s">
        <v>98</v>
      </c>
      <c r="E591" s="43" t="s">
        <v>610</v>
      </c>
      <c r="F591" s="43" t="s">
        <v>88</v>
      </c>
      <c r="G591" s="44">
        <v>21.864409125491729</v>
      </c>
      <c r="H591" s="44">
        <v>-6.1196065463310481</v>
      </c>
      <c r="I591" s="44">
        <v>-6.1196065463310481</v>
      </c>
      <c r="J591" s="44" t="s">
        <v>89</v>
      </c>
      <c r="K591" s="44">
        <v>1.179999947547913</v>
      </c>
      <c r="L591" s="44">
        <v>1.25</v>
      </c>
      <c r="M591" s="44">
        <v>1.437999963760376</v>
      </c>
      <c r="N591" s="44">
        <v>1.5199999809265139</v>
      </c>
      <c r="O591" s="44">
        <v>1.2699999809265139</v>
      </c>
      <c r="P591" s="44">
        <v>1.3500000238418579</v>
      </c>
      <c r="Q591" s="43">
        <v>1.45</v>
      </c>
      <c r="R591" s="43">
        <v>1.49</v>
      </c>
      <c r="S591" s="43">
        <v>1.51</v>
      </c>
      <c r="T591" s="43">
        <v>1.42</v>
      </c>
      <c r="U591" s="43">
        <v>1.46</v>
      </c>
      <c r="V591" s="43">
        <v>1.42</v>
      </c>
      <c r="W591" s="43">
        <v>1.4</v>
      </c>
      <c r="X591" s="43">
        <v>1.39</v>
      </c>
      <c r="Y591" s="43">
        <v>1.43</v>
      </c>
      <c r="Z591" s="43">
        <v>1.43</v>
      </c>
      <c r="AA591" s="43">
        <v>1.4</v>
      </c>
      <c r="AB591" s="43">
        <v>1.38</v>
      </c>
      <c r="AC591" s="43">
        <v>1.34</v>
      </c>
      <c r="AD591" s="43">
        <v>1.37</v>
      </c>
      <c r="AE591" s="43">
        <v>1.34</v>
      </c>
      <c r="AF591" s="43">
        <v>1.32</v>
      </c>
      <c r="AG591" s="43">
        <v>1.3</v>
      </c>
      <c r="AH591" s="43">
        <v>1.3</v>
      </c>
      <c r="AI591" s="43">
        <v>1.29</v>
      </c>
      <c r="AJ591" s="43">
        <v>1.31</v>
      </c>
      <c r="AK591" s="43">
        <v>1.32</v>
      </c>
      <c r="AL591" s="43">
        <v>1.3</v>
      </c>
      <c r="AM591" s="43">
        <v>1.31</v>
      </c>
      <c r="AN591" s="43">
        <v>1.33</v>
      </c>
      <c r="AO591" s="43">
        <v>1.34</v>
      </c>
      <c r="AP591" s="43">
        <v>1.33</v>
      </c>
      <c r="AQ591" s="43">
        <v>1.37</v>
      </c>
      <c r="AR591" s="43">
        <v>-2.64</v>
      </c>
      <c r="AS591" s="43">
        <v>3.45</v>
      </c>
      <c r="AT591" s="43">
        <v>-2.5499999999999998</v>
      </c>
      <c r="AU591" s="43">
        <v>-3.69</v>
      </c>
      <c r="AV591" s="43">
        <v>-1.26</v>
      </c>
      <c r="AW591" s="43">
        <v>-2.78</v>
      </c>
      <c r="AX591" s="43">
        <v>-6.84</v>
      </c>
      <c r="AY591" s="43">
        <v>-3.6</v>
      </c>
      <c r="AZ591" s="43">
        <v>-2.29</v>
      </c>
      <c r="BA591" s="43">
        <v>-3.26</v>
      </c>
      <c r="BB591" s="43">
        <v>-4.7300000000000004</v>
      </c>
      <c r="BC591" s="43">
        <v>-7.46</v>
      </c>
      <c r="BD591" s="43">
        <v>-6.82</v>
      </c>
      <c r="BE591" s="43">
        <v>-7.13</v>
      </c>
      <c r="BF591" s="43">
        <v>-8.5500000000000007</v>
      </c>
      <c r="BG591" s="43">
        <v>-9.8699999999999992</v>
      </c>
      <c r="BH591" s="43">
        <v>-10.74</v>
      </c>
      <c r="BI591" s="43">
        <v>-10.29</v>
      </c>
      <c r="BJ591" s="43">
        <v>-11.34</v>
      </c>
      <c r="BK591" s="43">
        <v>-8.9</v>
      </c>
      <c r="BL591" s="43">
        <v>-9.6</v>
      </c>
      <c r="BM591" s="43">
        <v>-9.6</v>
      </c>
      <c r="BN591" s="43">
        <v>-8.9</v>
      </c>
      <c r="BO591" s="43">
        <v>-7.86</v>
      </c>
      <c r="BP591" s="43">
        <v>-9.25</v>
      </c>
      <c r="BQ591" s="43">
        <v>-8.2100000000000009</v>
      </c>
      <c r="BR591" s="43">
        <v>-6.12</v>
      </c>
      <c r="BS591" s="43">
        <v>1.33</v>
      </c>
      <c r="BT591" s="49">
        <v>35600852.70280838</v>
      </c>
      <c r="BU591" s="49">
        <v>8364400</v>
      </c>
      <c r="BV591" s="49">
        <v>17336765</v>
      </c>
      <c r="BW591" s="49">
        <v>5.1959405344653403E-2</v>
      </c>
    </row>
    <row r="592" spans="1:75" x14ac:dyDescent="0.25">
      <c r="A592" s="43" t="s">
        <v>615</v>
      </c>
      <c r="B592" s="43" t="s">
        <v>118</v>
      </c>
      <c r="C592" s="43" t="s">
        <v>87</v>
      </c>
      <c r="D592" s="43" t="s">
        <v>109</v>
      </c>
      <c r="E592" s="43" t="s">
        <v>610</v>
      </c>
      <c r="F592" s="43" t="s">
        <v>88</v>
      </c>
      <c r="G592" s="44">
        <v>22.270742312614448</v>
      </c>
      <c r="H592" s="44">
        <v>-5.7142803620318068</v>
      </c>
      <c r="I592" s="44">
        <v>-5.7142803620318068</v>
      </c>
      <c r="J592" s="44" t="s">
        <v>89</v>
      </c>
      <c r="K592" s="44">
        <v>2.2899999618530269</v>
      </c>
      <c r="L592" s="44">
        <v>2.38</v>
      </c>
      <c r="M592" s="44">
        <v>2.7999999523162842</v>
      </c>
      <c r="N592" s="44">
        <v>3.2999999523162842</v>
      </c>
      <c r="O592" s="44">
        <v>2.4200000762939449</v>
      </c>
      <c r="P592" s="44">
        <v>2.6400001049041748</v>
      </c>
      <c r="Q592" s="43">
        <v>2.8</v>
      </c>
      <c r="R592" s="43">
        <v>2.69</v>
      </c>
      <c r="S592" s="43">
        <v>2.68</v>
      </c>
      <c r="T592" s="43">
        <v>3.3</v>
      </c>
      <c r="U592" s="43">
        <v>3.14</v>
      </c>
      <c r="V592" s="43">
        <v>2.75</v>
      </c>
      <c r="W592" s="43">
        <v>2.72</v>
      </c>
      <c r="X592" s="43">
        <v>2.7</v>
      </c>
      <c r="Y592" s="43">
        <v>2.64</v>
      </c>
      <c r="Z592" s="43">
        <v>2.64</v>
      </c>
      <c r="AA592" s="43">
        <v>2.63</v>
      </c>
      <c r="AB592" s="43">
        <v>2.62</v>
      </c>
      <c r="AC592" s="43">
        <v>2.59</v>
      </c>
      <c r="AD592" s="43">
        <v>2.56</v>
      </c>
      <c r="AE592" s="43">
        <v>2.4700000000000002</v>
      </c>
      <c r="AF592" s="43">
        <v>2.4900000000000002</v>
      </c>
      <c r="AG592" s="43">
        <v>2.4700000000000002</v>
      </c>
      <c r="AH592" s="43">
        <v>2.5499999999999998</v>
      </c>
      <c r="AI592" s="43">
        <v>2.56</v>
      </c>
      <c r="AJ592" s="43">
        <v>2.52</v>
      </c>
      <c r="AK592" s="43">
        <v>2.5299999999999998</v>
      </c>
      <c r="AL592" s="43">
        <v>2.5499999999999998</v>
      </c>
      <c r="AM592" s="43">
        <v>2.56</v>
      </c>
      <c r="AN592" s="43">
        <v>2.57</v>
      </c>
      <c r="AO592" s="43">
        <v>2.62</v>
      </c>
      <c r="AP592" s="43">
        <v>2.6</v>
      </c>
      <c r="AQ592" s="43">
        <v>2.72</v>
      </c>
      <c r="AR592" s="43">
        <v>-4.55</v>
      </c>
      <c r="AS592" s="43">
        <v>-7.85</v>
      </c>
      <c r="AT592" s="43">
        <v>-6.3</v>
      </c>
      <c r="AU592" s="43">
        <v>11.73</v>
      </c>
      <c r="AV592" s="43">
        <v>-2.85</v>
      </c>
      <c r="AW592" s="43">
        <v>-5.54</v>
      </c>
      <c r="AX592" s="43">
        <v>-4.29</v>
      </c>
      <c r="AY592" s="43">
        <v>-7.86</v>
      </c>
      <c r="AZ592" s="43">
        <v>-6.56</v>
      </c>
      <c r="BA592" s="43">
        <v>-7.14</v>
      </c>
      <c r="BB592" s="43">
        <v>-9.8000000000000007</v>
      </c>
      <c r="BC592" s="43">
        <v>-8.2899999999999991</v>
      </c>
      <c r="BD592" s="43">
        <v>-8.93</v>
      </c>
      <c r="BE592" s="43">
        <v>-12.14</v>
      </c>
      <c r="BF592" s="43">
        <v>-12.14</v>
      </c>
      <c r="BG592" s="43">
        <v>-11.79</v>
      </c>
      <c r="BH592" s="43">
        <v>-11.84</v>
      </c>
      <c r="BI592" s="43">
        <v>-9.11</v>
      </c>
      <c r="BJ592" s="43">
        <v>-10</v>
      </c>
      <c r="BK592" s="43">
        <v>-10.36</v>
      </c>
      <c r="BL592" s="43">
        <v>-10.36</v>
      </c>
      <c r="BM592" s="43">
        <v>-9.64</v>
      </c>
      <c r="BN592" s="43">
        <v>-9.3699999999999992</v>
      </c>
      <c r="BO592" s="43">
        <v>-8.2100000000000009</v>
      </c>
      <c r="BP592" s="43">
        <v>-9.64</v>
      </c>
      <c r="BQ592" s="43">
        <v>-7.75</v>
      </c>
      <c r="BR592" s="43">
        <v>-6.43</v>
      </c>
      <c r="BS592" s="43">
        <v>2.57</v>
      </c>
      <c r="BT592" s="49">
        <v>52559639.104914673</v>
      </c>
      <c r="BU592" s="49">
        <v>5480200</v>
      </c>
      <c r="BV592" s="49">
        <v>8272868</v>
      </c>
      <c r="BW592" s="49">
        <v>8.2548156213782201E-3</v>
      </c>
    </row>
    <row r="593" spans="1:75" x14ac:dyDescent="0.25">
      <c r="A593" s="43" t="s">
        <v>616</v>
      </c>
      <c r="B593" s="43" t="s">
        <v>134</v>
      </c>
      <c r="C593" s="43" t="s">
        <v>124</v>
      </c>
      <c r="D593" s="43" t="s">
        <v>109</v>
      </c>
      <c r="E593" s="43" t="s">
        <v>610</v>
      </c>
      <c r="F593" s="43" t="s">
        <v>88</v>
      </c>
      <c r="G593" s="44">
        <v>24.29269056303189</v>
      </c>
      <c r="H593" s="44">
        <v>-13.26530793657804</v>
      </c>
      <c r="I593" s="44">
        <v>-13.26530793657804</v>
      </c>
      <c r="J593" s="44" t="s">
        <v>89</v>
      </c>
      <c r="K593" s="44">
        <v>2.0499999523162842</v>
      </c>
      <c r="L593" s="44">
        <v>2.16</v>
      </c>
      <c r="M593" s="44">
        <v>2.5480000972747798</v>
      </c>
      <c r="N593" s="44">
        <v>2.589999914169312</v>
      </c>
      <c r="O593" s="44">
        <v>2.0499999523162842</v>
      </c>
      <c r="P593" s="44">
        <v>2.2100000381469731</v>
      </c>
      <c r="Q593" s="43">
        <v>2.59</v>
      </c>
      <c r="R593" s="43">
        <v>2.4</v>
      </c>
      <c r="S593" s="43">
        <v>2.2999999999999998</v>
      </c>
      <c r="T593" s="43">
        <v>2.2799999999999998</v>
      </c>
      <c r="U593" s="43">
        <v>2.2799999999999998</v>
      </c>
      <c r="V593" s="43">
        <v>2.2200000000000002</v>
      </c>
      <c r="W593" s="43">
        <v>2.17</v>
      </c>
      <c r="X593" s="43">
        <v>2.17</v>
      </c>
      <c r="Y593" s="43">
        <v>2.17</v>
      </c>
      <c r="Z593" s="43">
        <v>2.15</v>
      </c>
      <c r="AA593" s="43">
        <v>2.1</v>
      </c>
      <c r="AB593" s="43">
        <v>2.12</v>
      </c>
      <c r="AC593" s="43">
        <v>2.14</v>
      </c>
      <c r="AD593" s="43">
        <v>2.15</v>
      </c>
      <c r="AE593" s="43">
        <v>2.14</v>
      </c>
      <c r="AF593" s="43">
        <v>2.17</v>
      </c>
      <c r="AG593" s="43">
        <v>2.17</v>
      </c>
      <c r="AH593" s="43">
        <v>2.16</v>
      </c>
      <c r="AI593" s="43">
        <v>2.16</v>
      </c>
      <c r="AJ593" s="43">
        <v>2.15</v>
      </c>
      <c r="AK593" s="43">
        <v>2.15</v>
      </c>
      <c r="AL593" s="43">
        <v>2.15</v>
      </c>
      <c r="AM593" s="43">
        <v>2.13</v>
      </c>
      <c r="AN593" s="43">
        <v>2.12</v>
      </c>
      <c r="AO593" s="43">
        <v>2.15</v>
      </c>
      <c r="AP593" s="43">
        <v>2.2000000000000002</v>
      </c>
      <c r="AQ593" s="43">
        <v>2.21</v>
      </c>
      <c r="AR593" s="43">
        <v>-5.81</v>
      </c>
      <c r="AS593" s="43">
        <v>-10.42</v>
      </c>
      <c r="AT593" s="43">
        <v>-10.52</v>
      </c>
      <c r="AU593" s="43">
        <v>-14.44</v>
      </c>
      <c r="AV593" s="43">
        <v>-12.92</v>
      </c>
      <c r="AW593" s="43">
        <v>-14.44</v>
      </c>
      <c r="AX593" s="43">
        <v>-15.62</v>
      </c>
      <c r="AY593" s="43">
        <v>-15.69</v>
      </c>
      <c r="AZ593" s="43">
        <v>-17.190000000000001</v>
      </c>
      <c r="BA593" s="43">
        <v>-17.190000000000001</v>
      </c>
      <c r="BB593" s="43">
        <v>-19.149999999999999</v>
      </c>
      <c r="BC593" s="43">
        <v>-17.46</v>
      </c>
      <c r="BD593" s="43">
        <v>-17.32</v>
      </c>
      <c r="BE593" s="43">
        <v>-18.760000000000002</v>
      </c>
      <c r="BF593" s="43">
        <v>-16.420000000000002</v>
      </c>
      <c r="BG593" s="43">
        <v>-15.42</v>
      </c>
      <c r="BH593" s="43">
        <v>-15.94</v>
      </c>
      <c r="BI593" s="43">
        <v>-16.010000000000002</v>
      </c>
      <c r="BJ593" s="43">
        <v>-16.329999999999998</v>
      </c>
      <c r="BK593" s="43">
        <v>-15.69</v>
      </c>
      <c r="BL593" s="43">
        <v>-16.010000000000002</v>
      </c>
      <c r="BM593" s="43">
        <v>-16.41</v>
      </c>
      <c r="BN593" s="43">
        <v>-17.190000000000001</v>
      </c>
      <c r="BO593" s="43">
        <v>-16.8</v>
      </c>
      <c r="BP593" s="43">
        <v>-16.010000000000002</v>
      </c>
      <c r="BQ593" s="43">
        <v>-13.66</v>
      </c>
      <c r="BR593" s="43">
        <v>-14.05</v>
      </c>
      <c r="BS593" s="43">
        <v>2.09</v>
      </c>
      <c r="BT593" s="49">
        <v>45742462.146306038</v>
      </c>
      <c r="BU593" s="49">
        <v>6635800</v>
      </c>
      <c r="BV593" s="49">
        <v>8093237</v>
      </c>
      <c r="BW593" s="49">
        <v>4.0020328083806268E-2</v>
      </c>
    </row>
    <row r="594" spans="1:75" x14ac:dyDescent="0.25">
      <c r="A594" s="43" t="s">
        <v>618</v>
      </c>
      <c r="B594" s="43" t="s">
        <v>106</v>
      </c>
      <c r="C594" s="43" t="s">
        <v>87</v>
      </c>
      <c r="D594" s="43" t="s">
        <v>109</v>
      </c>
      <c r="E594" s="43" t="s">
        <v>619</v>
      </c>
      <c r="F594" s="43" t="s">
        <v>88</v>
      </c>
      <c r="G594" s="44">
        <v>258.33330849806572</v>
      </c>
      <c r="H594" s="44">
        <v>-18.08785090348939</v>
      </c>
      <c r="I594" s="44">
        <v>-18.08785090348939</v>
      </c>
      <c r="J594" s="44" t="s">
        <v>89</v>
      </c>
      <c r="K594" s="44">
        <v>1.080000042915344</v>
      </c>
      <c r="L594" s="44">
        <v>1.0900000000000001</v>
      </c>
      <c r="M594" s="44">
        <v>3.869999885559082</v>
      </c>
      <c r="N594" s="44">
        <v>5.8499999046325684</v>
      </c>
      <c r="O594" s="44">
        <v>3.0399999618530269</v>
      </c>
      <c r="P594" s="44">
        <v>3.1700000762939449</v>
      </c>
      <c r="Q594" s="43">
        <v>4.54</v>
      </c>
      <c r="R594" s="43">
        <v>5.44</v>
      </c>
      <c r="S594" s="43">
        <v>5.45</v>
      </c>
      <c r="T594" s="43">
        <v>4.9800000000000004</v>
      </c>
      <c r="U594" s="43">
        <v>4.6500000000000004</v>
      </c>
      <c r="V594" s="43">
        <v>5.19</v>
      </c>
      <c r="W594" s="43">
        <v>5.85</v>
      </c>
      <c r="X594" s="43">
        <v>4.91</v>
      </c>
      <c r="Y594" s="43">
        <v>5.0999999999999996</v>
      </c>
      <c r="Z594" s="43">
        <v>4.9000000000000004</v>
      </c>
      <c r="AA594" s="43">
        <v>5.12</v>
      </c>
      <c r="AB594" s="43">
        <v>4.97</v>
      </c>
      <c r="AC594" s="43">
        <v>4.84</v>
      </c>
      <c r="AD594" s="43">
        <v>4.76</v>
      </c>
      <c r="AE594" s="43">
        <v>4.6500000000000004</v>
      </c>
      <c r="AF594" s="43">
        <v>4.6900000000000004</v>
      </c>
      <c r="AG594" s="43">
        <v>4.68</v>
      </c>
      <c r="AH594" s="43">
        <v>4.4800000000000004</v>
      </c>
      <c r="AI594" s="43">
        <v>4.3600000000000003</v>
      </c>
      <c r="AJ594" s="43">
        <v>4.17</v>
      </c>
      <c r="AK594" s="43">
        <v>4.1399999999999997</v>
      </c>
      <c r="AL594" s="43">
        <v>4.0599999999999996</v>
      </c>
      <c r="AM594" s="43">
        <v>3.95</v>
      </c>
      <c r="AN594" s="43">
        <v>3.85</v>
      </c>
      <c r="AO594" s="43">
        <v>3.65</v>
      </c>
      <c r="AP594" s="43">
        <v>3.54</v>
      </c>
      <c r="AQ594" s="43">
        <v>3.42</v>
      </c>
      <c r="AR594" s="43">
        <v>13.18</v>
      </c>
      <c r="AS594" s="43">
        <v>33.07</v>
      </c>
      <c r="AT594" s="43">
        <v>26.99</v>
      </c>
      <c r="AU594" s="43">
        <v>5.19</v>
      </c>
      <c r="AV594" s="43">
        <v>15.42</v>
      </c>
      <c r="AW594" s="43">
        <v>28.17</v>
      </c>
      <c r="AX594" s="43">
        <v>23.75</v>
      </c>
      <c r="AY594" s="43">
        <v>20.41</v>
      </c>
      <c r="AZ594" s="43">
        <v>26.1</v>
      </c>
      <c r="BA594" s="43">
        <v>23.77</v>
      </c>
      <c r="BB594" s="43">
        <v>25.57</v>
      </c>
      <c r="BC594" s="43">
        <v>23.62</v>
      </c>
      <c r="BD594" s="43">
        <v>22.87</v>
      </c>
      <c r="BE594" s="43">
        <v>12.92</v>
      </c>
      <c r="BF594" s="43">
        <v>18.57</v>
      </c>
      <c r="BG594" s="43">
        <v>19.66</v>
      </c>
      <c r="BH594" s="43">
        <v>15.37</v>
      </c>
      <c r="BI594" s="43">
        <v>8.7899999999999991</v>
      </c>
      <c r="BJ594" s="43">
        <v>7.4</v>
      </c>
      <c r="BK594" s="43">
        <v>-3.1</v>
      </c>
      <c r="BL594" s="43">
        <v>1.94</v>
      </c>
      <c r="BM594" s="43">
        <v>-1.55</v>
      </c>
      <c r="BN594" s="43">
        <v>-1.94</v>
      </c>
      <c r="BO594" s="43">
        <v>-10.07</v>
      </c>
      <c r="BP594" s="43">
        <v>-12.66</v>
      </c>
      <c r="BQ594" s="43">
        <v>-13.57</v>
      </c>
      <c r="BR594" s="43">
        <v>-18.600000000000001</v>
      </c>
      <c r="BS594" s="43">
        <v>4.32</v>
      </c>
      <c r="BT594" s="49">
        <v>33843961.69919014</v>
      </c>
      <c r="BU594" s="49">
        <v>183662100</v>
      </c>
      <c r="BV594" s="49">
        <v>5569831</v>
      </c>
      <c r="BW594" s="49">
        <v>0.1324914526131942</v>
      </c>
    </row>
    <row r="595" spans="1:75" x14ac:dyDescent="0.25">
      <c r="A595" s="43" t="s">
        <v>621</v>
      </c>
      <c r="B595" s="43" t="s">
        <v>111</v>
      </c>
      <c r="C595" s="43" t="s">
        <v>124</v>
      </c>
      <c r="D595" s="43" t="s">
        <v>109</v>
      </c>
      <c r="E595" s="43" t="s">
        <v>619</v>
      </c>
      <c r="F595" s="43" t="s">
        <v>88</v>
      </c>
      <c r="G595" s="44">
        <v>95.8903986554499</v>
      </c>
      <c r="H595" s="44">
        <v>-29.02097741784166</v>
      </c>
      <c r="I595" s="44">
        <v>-29.02097741784166</v>
      </c>
      <c r="J595" s="44" t="s">
        <v>89</v>
      </c>
      <c r="K595" s="44">
        <v>1.4600000381469731</v>
      </c>
      <c r="L595" s="44">
        <v>1.58</v>
      </c>
      <c r="M595" s="44">
        <v>2.8599998950958252</v>
      </c>
      <c r="N595" s="44">
        <v>3.1800000667572021</v>
      </c>
      <c r="O595" s="44">
        <v>1.7300000190734861</v>
      </c>
      <c r="P595" s="44">
        <v>2.029999971389771</v>
      </c>
      <c r="Q595" s="43">
        <v>3.04</v>
      </c>
      <c r="R595" s="43">
        <v>3.18</v>
      </c>
      <c r="S595" s="43">
        <v>2.63</v>
      </c>
      <c r="T595" s="43">
        <v>2.36</v>
      </c>
      <c r="U595" s="43">
        <v>2.2799999999999998</v>
      </c>
      <c r="V595" s="43">
        <v>2.2799999999999998</v>
      </c>
      <c r="W595" s="43">
        <v>2.36</v>
      </c>
      <c r="X595" s="43">
        <v>2.27</v>
      </c>
      <c r="Y595" s="43">
        <v>2.17</v>
      </c>
      <c r="Z595" s="43">
        <v>2.1800000000000002</v>
      </c>
      <c r="AA595" s="43">
        <v>2.2200000000000002</v>
      </c>
      <c r="AB595" s="43">
        <v>2.2200000000000002</v>
      </c>
      <c r="AC595" s="43">
        <v>2.0499999999999998</v>
      </c>
      <c r="AD595" s="43">
        <v>2.02</v>
      </c>
      <c r="AE595" s="43">
        <v>1.99</v>
      </c>
      <c r="AF595" s="43">
        <v>1.92</v>
      </c>
      <c r="AG595" s="43">
        <v>1.95</v>
      </c>
      <c r="AH595" s="43">
        <v>1.92</v>
      </c>
      <c r="AI595" s="43">
        <v>1.89</v>
      </c>
      <c r="AJ595" s="43">
        <v>1.87</v>
      </c>
      <c r="AK595" s="43">
        <v>1.8</v>
      </c>
      <c r="AL595" s="43">
        <v>1.79</v>
      </c>
      <c r="AM595" s="43">
        <v>1.86</v>
      </c>
      <c r="AN595" s="43">
        <v>1.92</v>
      </c>
      <c r="AO595" s="43">
        <v>1.92</v>
      </c>
      <c r="AP595" s="43">
        <v>1.86</v>
      </c>
      <c r="AQ595" s="43">
        <v>2.0299999999999998</v>
      </c>
      <c r="AR595" s="43">
        <v>1.05</v>
      </c>
      <c r="AS595" s="43">
        <v>7.28</v>
      </c>
      <c r="AT595" s="43">
        <v>-18.53</v>
      </c>
      <c r="AU595" s="43">
        <v>-22.34</v>
      </c>
      <c r="AV595" s="43">
        <v>-24.48</v>
      </c>
      <c r="AW595" s="43">
        <v>-20.63</v>
      </c>
      <c r="AX595" s="43">
        <v>-21.15</v>
      </c>
      <c r="AY595" s="43">
        <v>-25.52</v>
      </c>
      <c r="AZ595" s="43">
        <v>-25.87</v>
      </c>
      <c r="BA595" s="43">
        <v>-24.48</v>
      </c>
      <c r="BB595" s="43">
        <v>-22.41</v>
      </c>
      <c r="BC595" s="43">
        <v>-29.02</v>
      </c>
      <c r="BD595" s="43">
        <v>-30.42</v>
      </c>
      <c r="BE595" s="43">
        <v>-31</v>
      </c>
      <c r="BF595" s="43">
        <v>-33.9</v>
      </c>
      <c r="BG595" s="43">
        <v>-34.270000000000003</v>
      </c>
      <c r="BH595" s="43">
        <v>-33.57</v>
      </c>
      <c r="BI595" s="43">
        <v>-34.79</v>
      </c>
      <c r="BJ595" s="43">
        <v>-35.880000000000003</v>
      </c>
      <c r="BK595" s="43">
        <v>-37.409999999999997</v>
      </c>
      <c r="BL595" s="43">
        <v>-37.590000000000003</v>
      </c>
      <c r="BM595" s="43">
        <v>-38.76</v>
      </c>
      <c r="BN595" s="43">
        <v>-36.01</v>
      </c>
      <c r="BO595" s="43">
        <v>-34.619999999999997</v>
      </c>
      <c r="BP595" s="43">
        <v>-35.49</v>
      </c>
      <c r="BQ595" s="43">
        <v>-35.31</v>
      </c>
      <c r="BR595" s="43">
        <v>-31.47</v>
      </c>
      <c r="BS595" s="43">
        <v>2.06</v>
      </c>
      <c r="BT595" s="49">
        <v>74539891.265892982</v>
      </c>
      <c r="BU595" s="49">
        <v>53349400</v>
      </c>
      <c r="BV595" s="49">
        <v>15639402</v>
      </c>
      <c r="BW595" s="49">
        <v>7.4280525559736868E-2</v>
      </c>
    </row>
    <row r="596" spans="1:75" x14ac:dyDescent="0.25">
      <c r="A596" s="43" t="s">
        <v>622</v>
      </c>
      <c r="B596" s="43" t="s">
        <v>106</v>
      </c>
      <c r="C596" s="43" t="s">
        <v>97</v>
      </c>
      <c r="D596" s="43" t="s">
        <v>109</v>
      </c>
      <c r="E596" s="43" t="s">
        <v>619</v>
      </c>
      <c r="F596" s="43" t="s">
        <v>88</v>
      </c>
      <c r="G596" s="44">
        <v>95.375727004390484</v>
      </c>
      <c r="H596" s="44">
        <v>-31.360951044626031</v>
      </c>
      <c r="I596" s="44">
        <v>-31.360951044626031</v>
      </c>
      <c r="J596" s="44" t="s">
        <v>89</v>
      </c>
      <c r="K596" s="44">
        <v>3.4600000381469731</v>
      </c>
      <c r="L596" s="44">
        <v>3.48</v>
      </c>
      <c r="M596" s="44">
        <v>6.7600002288818359</v>
      </c>
      <c r="N596" s="44">
        <v>7.119999885559082</v>
      </c>
      <c r="O596" s="44">
        <v>4.1999998092651367</v>
      </c>
      <c r="P596" s="44">
        <v>4.6399998664855957</v>
      </c>
      <c r="Q596" s="43">
        <v>6.78</v>
      </c>
      <c r="R596" s="43">
        <v>6.5</v>
      </c>
      <c r="S596" s="43">
        <v>6.73</v>
      </c>
      <c r="T596" s="43">
        <v>7.07</v>
      </c>
      <c r="U596" s="43">
        <v>6.18</v>
      </c>
      <c r="V596" s="43">
        <v>5.8</v>
      </c>
      <c r="W596" s="43">
        <v>5.68</v>
      </c>
      <c r="X596" s="43">
        <v>5.65</v>
      </c>
      <c r="Y596" s="43">
        <v>5.44</v>
      </c>
      <c r="Z596" s="43">
        <v>5.48</v>
      </c>
      <c r="AA596" s="43">
        <v>5.59</v>
      </c>
      <c r="AB596" s="43">
        <v>5.51</v>
      </c>
      <c r="AC596" s="43">
        <v>5.2</v>
      </c>
      <c r="AD596" s="43">
        <v>5.12</v>
      </c>
      <c r="AE596" s="43">
        <v>4.92</v>
      </c>
      <c r="AF596" s="43">
        <v>4.92</v>
      </c>
      <c r="AG596" s="43">
        <v>5.17</v>
      </c>
      <c r="AH596" s="43">
        <v>5.16</v>
      </c>
      <c r="AI596" s="43">
        <v>5.08</v>
      </c>
      <c r="AJ596" s="43">
        <v>4.58</v>
      </c>
      <c r="AK596" s="43">
        <v>4.54</v>
      </c>
      <c r="AL596" s="43">
        <v>4.62</v>
      </c>
      <c r="AM596" s="43">
        <v>4.3499999999999996</v>
      </c>
      <c r="AN596" s="43">
        <v>4.74</v>
      </c>
      <c r="AO596" s="43">
        <v>4.63</v>
      </c>
      <c r="AP596" s="43">
        <v>4.68</v>
      </c>
      <c r="AQ596" s="43">
        <v>4.6399999999999997</v>
      </c>
      <c r="AR596" s="43">
        <v>-7.02</v>
      </c>
      <c r="AS596" s="43">
        <v>-9.4700000000000006</v>
      </c>
      <c r="AT596" s="43">
        <v>-1.82</v>
      </c>
      <c r="AU596" s="43">
        <v>-9.91</v>
      </c>
      <c r="AV596" s="43">
        <v>-16.420000000000002</v>
      </c>
      <c r="AW596" s="43">
        <v>-18.11</v>
      </c>
      <c r="AX596" s="43">
        <v>-16.86</v>
      </c>
      <c r="AY596" s="43">
        <v>-23.79</v>
      </c>
      <c r="AZ596" s="43">
        <v>-20.190000000000001</v>
      </c>
      <c r="BA596" s="43">
        <v>-19.82</v>
      </c>
      <c r="BB596" s="43">
        <v>-19.079999999999998</v>
      </c>
      <c r="BC596" s="43">
        <v>-24.41</v>
      </c>
      <c r="BD596" s="43">
        <v>-24.43</v>
      </c>
      <c r="BE596" s="43">
        <v>-30.18</v>
      </c>
      <c r="BF596" s="43">
        <v>-29.59</v>
      </c>
      <c r="BG596" s="43">
        <v>-27.37</v>
      </c>
      <c r="BH596" s="43">
        <v>-26.63</v>
      </c>
      <c r="BI596" s="43">
        <v>-25</v>
      </c>
      <c r="BJ596" s="43">
        <v>-33.43</v>
      </c>
      <c r="BK596" s="43">
        <v>-33.729999999999997</v>
      </c>
      <c r="BL596" s="43">
        <v>-33.28</v>
      </c>
      <c r="BM596" s="43">
        <v>-36.39</v>
      </c>
      <c r="BN596" s="43">
        <v>-36.69</v>
      </c>
      <c r="BO596" s="43">
        <v>-31.51</v>
      </c>
      <c r="BP596" s="43">
        <v>-32.22</v>
      </c>
      <c r="BQ596" s="43">
        <v>-31.67</v>
      </c>
      <c r="BR596" s="43">
        <v>-31.8</v>
      </c>
      <c r="BS596" s="43">
        <v>5.14</v>
      </c>
      <c r="BT596" s="49">
        <v>26690035.703678131</v>
      </c>
      <c r="BU596" s="49">
        <v>29258200</v>
      </c>
      <c r="BV596" s="49">
        <v>3304902</v>
      </c>
      <c r="BW596" s="49">
        <v>0.15757169198965659</v>
      </c>
    </row>
    <row r="597" spans="1:75" x14ac:dyDescent="0.25">
      <c r="A597" s="43" t="s">
        <v>623</v>
      </c>
      <c r="B597" s="43" t="s">
        <v>83</v>
      </c>
      <c r="C597" s="43" t="s">
        <v>124</v>
      </c>
      <c r="D597" s="43" t="s">
        <v>109</v>
      </c>
      <c r="E597" s="43" t="s">
        <v>619</v>
      </c>
      <c r="F597" s="43" t="s">
        <v>88</v>
      </c>
      <c r="G597" s="44">
        <v>97.916652179427189</v>
      </c>
      <c r="H597" s="44">
        <v>-38.245612303269112</v>
      </c>
      <c r="I597" s="44">
        <v>-38.245612303269112</v>
      </c>
      <c r="J597" s="44" t="s">
        <v>89</v>
      </c>
      <c r="K597" s="44">
        <v>1.440000057220459</v>
      </c>
      <c r="L597" s="44">
        <v>1.57</v>
      </c>
      <c r="M597" s="44">
        <v>2.8499999046325679</v>
      </c>
      <c r="N597" s="44">
        <v>2.8900001049041748</v>
      </c>
      <c r="O597" s="44">
        <v>1.5099999904632571</v>
      </c>
      <c r="P597" s="44">
        <v>1.7599999904632571</v>
      </c>
      <c r="Q597" s="43">
        <v>2.89</v>
      </c>
      <c r="R597" s="43">
        <v>2.7</v>
      </c>
      <c r="S597" s="43">
        <v>2.4700000000000002</v>
      </c>
      <c r="T597" s="43">
        <v>2.4</v>
      </c>
      <c r="U597" s="43">
        <v>2.1</v>
      </c>
      <c r="V597" s="43">
        <v>2.06</v>
      </c>
      <c r="W597" s="43">
        <v>2.13</v>
      </c>
      <c r="X597" s="43">
        <v>2.23</v>
      </c>
      <c r="Y597" s="43">
        <v>2.0499999999999998</v>
      </c>
      <c r="Z597" s="43">
        <v>2</v>
      </c>
      <c r="AA597" s="43">
        <v>1.97</v>
      </c>
      <c r="AB597" s="43">
        <v>1.89</v>
      </c>
      <c r="AC597" s="43">
        <v>1.82</v>
      </c>
      <c r="AD597" s="43">
        <v>1.8</v>
      </c>
      <c r="AE597" s="43">
        <v>1.78</v>
      </c>
      <c r="AF597" s="43">
        <v>1.68</v>
      </c>
      <c r="AG597" s="43">
        <v>1.68</v>
      </c>
      <c r="AH597" s="43">
        <v>1.65</v>
      </c>
      <c r="AI597" s="43">
        <v>1.67</v>
      </c>
      <c r="AJ597" s="43">
        <v>1.64</v>
      </c>
      <c r="AK597" s="43">
        <v>1.64</v>
      </c>
      <c r="AL597" s="43">
        <v>1.56</v>
      </c>
      <c r="AM597" s="43">
        <v>1.57</v>
      </c>
      <c r="AN597" s="43">
        <v>1.64</v>
      </c>
      <c r="AO597" s="43">
        <v>1.64</v>
      </c>
      <c r="AP597" s="43">
        <v>1.68</v>
      </c>
      <c r="AQ597" s="43">
        <v>1.78</v>
      </c>
      <c r="AR597" s="43">
        <v>-7.72</v>
      </c>
      <c r="AS597" s="43">
        <v>-6.49</v>
      </c>
      <c r="AT597" s="43">
        <v>-16.600000000000001</v>
      </c>
      <c r="AU597" s="43">
        <v>-27.89</v>
      </c>
      <c r="AV597" s="43">
        <v>-30.88</v>
      </c>
      <c r="AW597" s="43">
        <v>-28.77</v>
      </c>
      <c r="AX597" s="43">
        <v>-25.96</v>
      </c>
      <c r="AY597" s="43">
        <v>-29.12</v>
      </c>
      <c r="AZ597" s="43">
        <v>-29.96</v>
      </c>
      <c r="BA597" s="43">
        <v>-31.32</v>
      </c>
      <c r="BB597" s="43">
        <v>-34.39</v>
      </c>
      <c r="BC597" s="43">
        <v>-37.020000000000003</v>
      </c>
      <c r="BD597" s="43">
        <v>-36.840000000000003</v>
      </c>
      <c r="BE597" s="43">
        <v>-37.96</v>
      </c>
      <c r="BF597" s="43">
        <v>-43.16</v>
      </c>
      <c r="BG597" s="43">
        <v>-41.4</v>
      </c>
      <c r="BH597" s="43">
        <v>-43.51</v>
      </c>
      <c r="BI597" s="43">
        <v>-42.97</v>
      </c>
      <c r="BJ597" s="43">
        <v>-42.81</v>
      </c>
      <c r="BK597" s="43">
        <v>-43.16</v>
      </c>
      <c r="BL597" s="43">
        <v>-45.61</v>
      </c>
      <c r="BM597" s="43">
        <v>-46.06</v>
      </c>
      <c r="BN597" s="43">
        <v>-45.44</v>
      </c>
      <c r="BO597" s="43">
        <v>-42.81</v>
      </c>
      <c r="BP597" s="43">
        <v>-42.46</v>
      </c>
      <c r="BQ597" s="43">
        <v>-41.75</v>
      </c>
      <c r="BR597" s="43">
        <v>-38.6</v>
      </c>
      <c r="BS597" s="43">
        <v>1.93</v>
      </c>
      <c r="BT597" s="49">
        <v>20528064.813084599</v>
      </c>
      <c r="BU597" s="49">
        <v>30623800</v>
      </c>
      <c r="BV597" s="49">
        <v>5671654</v>
      </c>
      <c r="BW597" s="49">
        <v>4.642402375039098E-2</v>
      </c>
    </row>
    <row r="598" spans="1:75" x14ac:dyDescent="0.25">
      <c r="A598" s="43" t="s">
        <v>624</v>
      </c>
      <c r="B598" s="43" t="s">
        <v>118</v>
      </c>
      <c r="C598" s="43" t="s">
        <v>87</v>
      </c>
      <c r="D598" s="43" t="s">
        <v>109</v>
      </c>
      <c r="E598" s="43" t="s">
        <v>619</v>
      </c>
      <c r="F598" s="43" t="s">
        <v>88</v>
      </c>
      <c r="G598" s="44">
        <v>36.065571100750553</v>
      </c>
      <c r="H598" s="44">
        <v>-14.056221015745489</v>
      </c>
      <c r="I598" s="44">
        <v>-14.056221015745489</v>
      </c>
      <c r="J598" s="44" t="s">
        <v>89</v>
      </c>
      <c r="K598" s="44">
        <v>1.830000042915344</v>
      </c>
      <c r="L598" s="44">
        <v>1.85</v>
      </c>
      <c r="M598" s="44">
        <v>2.4900000095367432</v>
      </c>
      <c r="N598" s="44">
        <v>2.4900000095367432</v>
      </c>
      <c r="O598" s="44">
        <v>2</v>
      </c>
      <c r="P598" s="44">
        <v>2.1400001049041748</v>
      </c>
      <c r="Q598" s="43">
        <v>2.4900000000000002</v>
      </c>
      <c r="R598" s="43">
        <v>2.34</v>
      </c>
      <c r="S598" s="43">
        <v>2.29</v>
      </c>
      <c r="T598" s="43">
        <v>2.29</v>
      </c>
      <c r="U598" s="43">
        <v>2.2000000000000002</v>
      </c>
      <c r="V598" s="43">
        <v>2.2000000000000002</v>
      </c>
      <c r="W598" s="43">
        <v>2.2400000000000002</v>
      </c>
      <c r="X598" s="43">
        <v>2.23</v>
      </c>
      <c r="Y598" s="43">
        <v>2.33</v>
      </c>
      <c r="Z598" s="43">
        <v>2.23</v>
      </c>
      <c r="AA598" s="43">
        <v>2.2200000000000002</v>
      </c>
      <c r="AB598" s="43">
        <v>2.2000000000000002</v>
      </c>
      <c r="AC598" s="43">
        <v>2.17</v>
      </c>
      <c r="AD598" s="43">
        <v>2.19</v>
      </c>
      <c r="AE598" s="43">
        <v>2.19</v>
      </c>
      <c r="AF598" s="43">
        <v>2.16</v>
      </c>
      <c r="AG598" s="43">
        <v>2.17</v>
      </c>
      <c r="AH598" s="43">
        <v>2.17</v>
      </c>
      <c r="AI598" s="43">
        <v>2.15</v>
      </c>
      <c r="AJ598" s="43">
        <v>2.13</v>
      </c>
      <c r="AK598" s="43">
        <v>2.06</v>
      </c>
      <c r="AL598" s="43">
        <v>2.06</v>
      </c>
      <c r="AM598" s="43">
        <v>2.09</v>
      </c>
      <c r="AN598" s="43">
        <v>2.09</v>
      </c>
      <c r="AO598" s="43">
        <v>2.09</v>
      </c>
      <c r="AP598" s="43">
        <v>2.11</v>
      </c>
      <c r="AQ598" s="43">
        <v>2.1800000000000002</v>
      </c>
      <c r="AR598" s="43">
        <v>-7.63</v>
      </c>
      <c r="AS598" s="43">
        <v>-10.85</v>
      </c>
      <c r="AT598" s="43">
        <v>-8.4600000000000009</v>
      </c>
      <c r="AU598" s="43">
        <v>-15.66</v>
      </c>
      <c r="AV598" s="43">
        <v>-12.05</v>
      </c>
      <c r="AW598" s="43">
        <v>-12.05</v>
      </c>
      <c r="AX598" s="43">
        <v>-12.45</v>
      </c>
      <c r="AY598" s="43">
        <v>-10.71</v>
      </c>
      <c r="AZ598" s="43">
        <v>-12.85</v>
      </c>
      <c r="BA598" s="43">
        <v>-12.45</v>
      </c>
      <c r="BB598" s="43">
        <v>-12.45</v>
      </c>
      <c r="BC598" s="43">
        <v>-13.65</v>
      </c>
      <c r="BD598" s="43">
        <v>-13.25</v>
      </c>
      <c r="BE598" s="43">
        <v>-12.25</v>
      </c>
      <c r="BF598" s="43">
        <v>-14.06</v>
      </c>
      <c r="BG598" s="43">
        <v>-13.65</v>
      </c>
      <c r="BH598" s="43">
        <v>-13.21</v>
      </c>
      <c r="BI598" s="43">
        <v>-13.47</v>
      </c>
      <c r="BJ598" s="43">
        <v>-14.46</v>
      </c>
      <c r="BK598" s="43">
        <v>-19.28</v>
      </c>
      <c r="BL598" s="43">
        <v>-18.07</v>
      </c>
      <c r="BM598" s="43">
        <v>-17.27</v>
      </c>
      <c r="BN598" s="43">
        <v>-16.23</v>
      </c>
      <c r="BO598" s="43">
        <v>-16.87</v>
      </c>
      <c r="BP598" s="43">
        <v>-16.079999999999998</v>
      </c>
      <c r="BQ598" s="43">
        <v>-15.26</v>
      </c>
      <c r="BR598" s="43">
        <v>-13.65</v>
      </c>
      <c r="BS598" s="43">
        <v>2.1</v>
      </c>
      <c r="BT598" s="49">
        <v>61651155.236124992</v>
      </c>
      <c r="BU598" s="49">
        <v>2770000</v>
      </c>
      <c r="BV598" s="49">
        <v>12141090</v>
      </c>
      <c r="BW598" s="49">
        <v>1.7274478650598921E-2</v>
      </c>
    </row>
    <row r="599" spans="1:75" x14ac:dyDescent="0.25">
      <c r="A599" s="43" t="s">
        <v>625</v>
      </c>
      <c r="B599" s="43" t="s">
        <v>106</v>
      </c>
      <c r="C599" s="43" t="s">
        <v>353</v>
      </c>
      <c r="D599" s="43" t="s">
        <v>98</v>
      </c>
      <c r="E599" s="43" t="s">
        <v>619</v>
      </c>
      <c r="F599" s="43" t="s">
        <v>88</v>
      </c>
      <c r="G599" s="44">
        <v>10.64013406218468</v>
      </c>
      <c r="H599" s="44">
        <v>-10.32056058452854</v>
      </c>
      <c r="I599" s="44">
        <v>-10.32056058452854</v>
      </c>
      <c r="J599" s="44" t="s">
        <v>89</v>
      </c>
      <c r="K599" s="44">
        <v>11.560000419616699</v>
      </c>
      <c r="L599" s="44">
        <v>11.74</v>
      </c>
      <c r="M599" s="44">
        <v>12.789999961853029</v>
      </c>
      <c r="N599" s="44">
        <v>12.90499973297119</v>
      </c>
      <c r="O599" s="44">
        <v>11.039999961853029</v>
      </c>
      <c r="P599" s="44">
        <v>11.47000026702881</v>
      </c>
      <c r="Q599" s="43">
        <v>12.9</v>
      </c>
      <c r="R599" s="43">
        <v>11.95</v>
      </c>
      <c r="S599" s="43">
        <v>12.28</v>
      </c>
      <c r="T599" s="43">
        <v>12.17</v>
      </c>
      <c r="U599" s="43">
        <v>12.19</v>
      </c>
      <c r="V599" s="43">
        <v>11.97</v>
      </c>
      <c r="W599" s="43">
        <v>11.9</v>
      </c>
      <c r="X599" s="43">
        <v>11.83</v>
      </c>
      <c r="Y599" s="43">
        <v>11.54</v>
      </c>
      <c r="Z599" s="43">
        <v>11.51</v>
      </c>
      <c r="AA599" s="43">
        <v>11.43</v>
      </c>
      <c r="AB599" s="43">
        <v>11.6</v>
      </c>
      <c r="AC599" s="43">
        <v>11.61</v>
      </c>
      <c r="AD599" s="43">
        <v>11.52</v>
      </c>
      <c r="AE599" s="43">
        <v>11.3</v>
      </c>
      <c r="AF599" s="43">
        <v>11.24</v>
      </c>
      <c r="AG599" s="43">
        <v>11.2</v>
      </c>
      <c r="AH599" s="43">
        <v>11.18</v>
      </c>
      <c r="AI599" s="43">
        <v>11.42</v>
      </c>
      <c r="AJ599" s="43">
        <v>11.42</v>
      </c>
      <c r="AK599" s="43">
        <v>11.3</v>
      </c>
      <c r="AL599" s="43">
        <v>11.4</v>
      </c>
      <c r="AM599" s="43">
        <v>11.38</v>
      </c>
      <c r="AN599" s="43">
        <v>11.5</v>
      </c>
      <c r="AO599" s="43">
        <v>11.52</v>
      </c>
      <c r="AP599" s="43">
        <v>11.52</v>
      </c>
      <c r="AQ599" s="43">
        <v>11.56</v>
      </c>
      <c r="AR599" s="43">
        <v>-6.88</v>
      </c>
      <c r="AS599" s="43">
        <v>-8.1300000000000008</v>
      </c>
      <c r="AT599" s="43">
        <v>-5.39</v>
      </c>
      <c r="AU599" s="43">
        <v>-5.67</v>
      </c>
      <c r="AV599" s="43">
        <v>-6.49</v>
      </c>
      <c r="AW599" s="43">
        <v>-7.04</v>
      </c>
      <c r="AX599" s="43">
        <v>-8.1300000000000008</v>
      </c>
      <c r="AY599" s="43">
        <v>-10.4</v>
      </c>
      <c r="AZ599" s="43">
        <v>-10.87</v>
      </c>
      <c r="BA599" s="43">
        <v>-10.83</v>
      </c>
      <c r="BB599" s="43">
        <v>-10.71</v>
      </c>
      <c r="BC599" s="43">
        <v>-10.01</v>
      </c>
      <c r="BD599" s="43">
        <v>-10.24</v>
      </c>
      <c r="BE599" s="43">
        <v>-11.57</v>
      </c>
      <c r="BF599" s="43">
        <v>-12.2</v>
      </c>
      <c r="BG599" s="43">
        <v>-13.06</v>
      </c>
      <c r="BH599" s="43">
        <v>-13.37</v>
      </c>
      <c r="BI599" s="43">
        <v>-13.37</v>
      </c>
      <c r="BJ599" s="43">
        <v>-10.71</v>
      </c>
      <c r="BK599" s="43">
        <v>-12.12</v>
      </c>
      <c r="BL599" s="43">
        <v>-11.65</v>
      </c>
      <c r="BM599" s="43">
        <v>-11.73</v>
      </c>
      <c r="BN599" s="43">
        <v>-11.3</v>
      </c>
      <c r="BO599" s="43">
        <v>-10.87</v>
      </c>
      <c r="BP599" s="43">
        <v>-10.09</v>
      </c>
      <c r="BQ599" s="43">
        <v>-10.09</v>
      </c>
      <c r="BR599" s="43">
        <v>-10.32</v>
      </c>
      <c r="BS599" s="43">
        <v>11.31</v>
      </c>
      <c r="BT599" s="49">
        <v>510594704.47711939</v>
      </c>
      <c r="BU599" s="49">
        <v>563700</v>
      </c>
      <c r="BV599" s="49">
        <v>17501947</v>
      </c>
      <c r="BW599" s="49">
        <v>9.2026904206714832E-3</v>
      </c>
    </row>
    <row r="600" spans="1:75" x14ac:dyDescent="0.25">
      <c r="A600" s="43" t="s">
        <v>628</v>
      </c>
      <c r="B600" s="43" t="s">
        <v>106</v>
      </c>
      <c r="C600" s="43" t="s">
        <v>87</v>
      </c>
      <c r="D600" s="43" t="s">
        <v>109</v>
      </c>
      <c r="E600" s="43" t="s">
        <v>629</v>
      </c>
      <c r="F600" s="43" t="s">
        <v>88</v>
      </c>
      <c r="G600" s="44">
        <v>76.279060173963501</v>
      </c>
      <c r="H600" s="44">
        <v>-21.108178373836811</v>
      </c>
      <c r="I600" s="44">
        <v>-21.108178373836811</v>
      </c>
      <c r="J600" s="44" t="s">
        <v>89</v>
      </c>
      <c r="K600" s="44">
        <v>2.1500000953674321</v>
      </c>
      <c r="L600" s="44">
        <v>2.1800000000000002</v>
      </c>
      <c r="M600" s="44">
        <v>3.7899999618530269</v>
      </c>
      <c r="N600" s="44">
        <v>4.9000000953674316</v>
      </c>
      <c r="O600" s="44">
        <v>2.9200000762939449</v>
      </c>
      <c r="P600" s="44">
        <v>2.9900000095367432</v>
      </c>
      <c r="Q600" s="43">
        <v>4.1500000000000004</v>
      </c>
      <c r="R600" s="43">
        <v>3.87</v>
      </c>
      <c r="S600" s="43">
        <v>4.04</v>
      </c>
      <c r="T600" s="43">
        <v>4.8499999999999996</v>
      </c>
      <c r="U600" s="43">
        <v>4.9000000000000004</v>
      </c>
      <c r="V600" s="43">
        <v>4.04</v>
      </c>
      <c r="W600" s="43">
        <v>3.88</v>
      </c>
      <c r="X600" s="43">
        <v>3.88</v>
      </c>
      <c r="Y600" s="43">
        <v>3.9</v>
      </c>
      <c r="Z600" s="43">
        <v>3.78</v>
      </c>
      <c r="AA600" s="43">
        <v>3.73</v>
      </c>
      <c r="AB600" s="43">
        <v>3.33</v>
      </c>
      <c r="AC600" s="43">
        <v>3.27</v>
      </c>
      <c r="AD600" s="43">
        <v>3.27</v>
      </c>
      <c r="AE600" s="43">
        <v>3.16</v>
      </c>
      <c r="AF600" s="43">
        <v>3.07</v>
      </c>
      <c r="AG600" s="43">
        <v>3.19</v>
      </c>
      <c r="AH600" s="43">
        <v>3.17</v>
      </c>
      <c r="AI600" s="43">
        <v>3.08</v>
      </c>
      <c r="AJ600" s="43">
        <v>3.19</v>
      </c>
      <c r="AK600" s="43">
        <v>3.19</v>
      </c>
      <c r="AL600" s="43">
        <v>3.2</v>
      </c>
      <c r="AM600" s="43">
        <v>3.15</v>
      </c>
      <c r="AN600" s="43">
        <v>3.15</v>
      </c>
      <c r="AO600" s="43">
        <v>3.13</v>
      </c>
      <c r="AP600" s="43">
        <v>3.06</v>
      </c>
      <c r="AQ600" s="43">
        <v>3.01</v>
      </c>
      <c r="AR600" s="43">
        <v>7.45</v>
      </c>
      <c r="AS600" s="43">
        <v>-1.85</v>
      </c>
      <c r="AT600" s="43">
        <v>5.01</v>
      </c>
      <c r="AU600" s="43">
        <v>26.12</v>
      </c>
      <c r="AV600" s="43">
        <v>5.41</v>
      </c>
      <c r="AW600" s="43">
        <v>-0.03</v>
      </c>
      <c r="AX600" s="43">
        <v>0.92</v>
      </c>
      <c r="AY600" s="43">
        <v>1.06</v>
      </c>
      <c r="AZ600" s="43">
        <v>-0.26</v>
      </c>
      <c r="BA600" s="43">
        <v>-1.77</v>
      </c>
      <c r="BB600" s="43">
        <v>-12.4</v>
      </c>
      <c r="BC600" s="43">
        <v>-13.72</v>
      </c>
      <c r="BD600" s="43">
        <v>-16.670000000000002</v>
      </c>
      <c r="BE600" s="43">
        <v>-16.89</v>
      </c>
      <c r="BF600" s="43">
        <v>-21.38</v>
      </c>
      <c r="BG600" s="43">
        <v>-19.53</v>
      </c>
      <c r="BH600" s="43">
        <v>-16.62</v>
      </c>
      <c r="BI600" s="43">
        <v>-20.059999999999999</v>
      </c>
      <c r="BJ600" s="43">
        <v>-19</v>
      </c>
      <c r="BK600" s="43">
        <v>-16.75</v>
      </c>
      <c r="BL600" s="43">
        <v>-17.55</v>
      </c>
      <c r="BM600" s="43">
        <v>-17.149999999999999</v>
      </c>
      <c r="BN600" s="43">
        <v>-18.73</v>
      </c>
      <c r="BO600" s="43">
        <v>-17.68</v>
      </c>
      <c r="BP600" s="43">
        <v>-20.32</v>
      </c>
      <c r="BQ600" s="43">
        <v>-21.24</v>
      </c>
      <c r="BR600" s="43">
        <v>-21.11</v>
      </c>
      <c r="BS600" s="43">
        <v>3.68</v>
      </c>
      <c r="BT600" s="49">
        <v>14343861.25562668</v>
      </c>
      <c r="BU600" s="49">
        <v>67550500</v>
      </c>
      <c r="BV600" s="49">
        <v>3746810</v>
      </c>
      <c r="BW600" s="49">
        <v>0.14752736327702759</v>
      </c>
    </row>
    <row r="601" spans="1:75" x14ac:dyDescent="0.25">
      <c r="A601" s="43" t="s">
        <v>141</v>
      </c>
      <c r="B601" s="43" t="s">
        <v>118</v>
      </c>
      <c r="C601" s="43" t="s">
        <v>142</v>
      </c>
      <c r="D601" s="43" t="s">
        <v>125</v>
      </c>
      <c r="E601" s="43" t="s">
        <v>629</v>
      </c>
      <c r="F601" s="43" t="s">
        <v>88</v>
      </c>
      <c r="G601" s="44">
        <v>21.383641951682449</v>
      </c>
      <c r="H601" s="44">
        <v>-12.435227816061669</v>
      </c>
      <c r="I601" s="44">
        <v>-12.435227816061669</v>
      </c>
      <c r="J601" s="44" t="s">
        <v>89</v>
      </c>
      <c r="K601" s="44">
        <v>3.1800000667572021</v>
      </c>
      <c r="L601" s="44">
        <v>3.27</v>
      </c>
      <c r="M601" s="44">
        <v>3.8599998950958252</v>
      </c>
      <c r="N601" s="44">
        <v>4.429999828338623</v>
      </c>
      <c r="O601" s="44">
        <v>3.2999999523162842</v>
      </c>
      <c r="P601" s="44">
        <v>3.380000114440918</v>
      </c>
      <c r="Q601" s="43">
        <v>4.18</v>
      </c>
      <c r="R601" s="43">
        <v>3.91</v>
      </c>
      <c r="S601" s="43">
        <v>4.43</v>
      </c>
      <c r="T601" s="43">
        <v>3.76</v>
      </c>
      <c r="U601" s="43">
        <v>3.68</v>
      </c>
      <c r="V601" s="43">
        <v>3.64</v>
      </c>
      <c r="W601" s="43">
        <v>3.56</v>
      </c>
      <c r="X601" s="43">
        <v>3.56</v>
      </c>
      <c r="Y601" s="43">
        <v>3.53</v>
      </c>
      <c r="Z601" s="43">
        <v>3.53</v>
      </c>
      <c r="AA601" s="43">
        <v>3.47</v>
      </c>
      <c r="AB601" s="43">
        <v>3.43</v>
      </c>
      <c r="AC601" s="43">
        <v>3.48</v>
      </c>
      <c r="AD601" s="43">
        <v>3.48</v>
      </c>
      <c r="AE601" s="43">
        <v>3.47</v>
      </c>
      <c r="AF601" s="43">
        <v>3.47</v>
      </c>
      <c r="AG601" s="43">
        <v>3.4</v>
      </c>
      <c r="AH601" s="43">
        <v>3.45</v>
      </c>
      <c r="AI601" s="43">
        <v>3.47</v>
      </c>
      <c r="AJ601" s="43">
        <v>3.42</v>
      </c>
      <c r="AK601" s="43">
        <v>3.4</v>
      </c>
      <c r="AL601" s="43">
        <v>3.39</v>
      </c>
      <c r="AM601" s="43">
        <v>3.4</v>
      </c>
      <c r="AN601" s="43">
        <v>3.51</v>
      </c>
      <c r="AO601" s="43">
        <v>3.5</v>
      </c>
      <c r="AP601" s="43">
        <v>3.4</v>
      </c>
      <c r="AQ601" s="43">
        <v>3.39</v>
      </c>
      <c r="AR601" s="43">
        <v>1.91</v>
      </c>
      <c r="AS601" s="43">
        <v>-2.9</v>
      </c>
      <c r="AT601" s="43">
        <v>-8.11</v>
      </c>
      <c r="AU601" s="43">
        <v>-4.4000000000000004</v>
      </c>
      <c r="AV601" s="43">
        <v>-6.04</v>
      </c>
      <c r="AW601" s="43">
        <v>-10.88</v>
      </c>
      <c r="AX601" s="43">
        <v>-9.07</v>
      </c>
      <c r="AY601" s="43">
        <v>-12.69</v>
      </c>
      <c r="AZ601" s="43">
        <v>-9.9499999999999993</v>
      </c>
      <c r="BA601" s="43">
        <v>-10.39</v>
      </c>
      <c r="BB601" s="43">
        <v>-12.22</v>
      </c>
      <c r="BC601" s="43">
        <v>-11.66</v>
      </c>
      <c r="BD601" s="43">
        <v>-10.62</v>
      </c>
      <c r="BE601" s="43">
        <v>-10.1</v>
      </c>
      <c r="BF601" s="43">
        <v>-10.88</v>
      </c>
      <c r="BG601" s="43">
        <v>-11.92</v>
      </c>
      <c r="BH601" s="43">
        <v>-12.69</v>
      </c>
      <c r="BI601" s="43">
        <v>-10.62</v>
      </c>
      <c r="BJ601" s="43">
        <v>-11.66</v>
      </c>
      <c r="BK601" s="43">
        <v>-11.92</v>
      </c>
      <c r="BL601" s="43">
        <v>-12.18</v>
      </c>
      <c r="BM601" s="43">
        <v>-12.85</v>
      </c>
      <c r="BN601" s="43">
        <v>-12.31</v>
      </c>
      <c r="BO601" s="43">
        <v>-9.33</v>
      </c>
      <c r="BP601" s="43">
        <v>-11.92</v>
      </c>
      <c r="BQ601" s="43">
        <v>-12.69</v>
      </c>
      <c r="BR601" s="43">
        <v>-12.44</v>
      </c>
      <c r="BS601" s="43">
        <v>3.3</v>
      </c>
      <c r="BT601" s="49">
        <v>61440776.330208778</v>
      </c>
      <c r="BU601" s="49">
        <v>7410800</v>
      </c>
      <c r="BV601" s="49">
        <v>4989872</v>
      </c>
      <c r="BW601" s="49">
        <v>8.4159874241263102E-2</v>
      </c>
    </row>
    <row r="602" spans="1:75" x14ac:dyDescent="0.25">
      <c r="A602" s="43" t="s">
        <v>630</v>
      </c>
      <c r="B602" s="43" t="s">
        <v>106</v>
      </c>
      <c r="C602" s="43" t="s">
        <v>87</v>
      </c>
      <c r="D602" s="43" t="s">
        <v>109</v>
      </c>
      <c r="E602" s="43" t="s">
        <v>629</v>
      </c>
      <c r="F602" s="43" t="s">
        <v>88</v>
      </c>
      <c r="G602" s="44">
        <v>19.45525342364914</v>
      </c>
      <c r="H602" s="44">
        <v>-3.9087911455531481</v>
      </c>
      <c r="I602" s="44">
        <v>-3.9087911455531481</v>
      </c>
      <c r="J602" s="44" t="s">
        <v>81</v>
      </c>
      <c r="K602" s="44">
        <v>2.5699999332427979</v>
      </c>
      <c r="L602" s="44">
        <v>2.68</v>
      </c>
      <c r="M602" s="44">
        <v>3.0699999332427979</v>
      </c>
      <c r="N602" s="44">
        <v>3.75</v>
      </c>
      <c r="O602" s="44">
        <v>2.8199999332427979</v>
      </c>
      <c r="P602" s="44">
        <v>2.9500000476837158</v>
      </c>
      <c r="Q602" s="43">
        <v>3.3</v>
      </c>
      <c r="R602" s="43">
        <v>3.26</v>
      </c>
      <c r="S602" s="43">
        <v>3.49</v>
      </c>
      <c r="T602" s="43">
        <v>3.39</v>
      </c>
      <c r="U602" s="43">
        <v>3.48</v>
      </c>
      <c r="V602" s="43">
        <v>3.75</v>
      </c>
      <c r="W602" s="43">
        <v>3.37</v>
      </c>
      <c r="X602" s="43">
        <v>3.28</v>
      </c>
      <c r="Y602" s="43">
        <v>3.23</v>
      </c>
      <c r="Z602" s="43">
        <v>3.3</v>
      </c>
      <c r="AA602" s="43">
        <v>3.21</v>
      </c>
      <c r="AB602" s="43">
        <v>3.14</v>
      </c>
      <c r="AC602" s="43">
        <v>3.03</v>
      </c>
      <c r="AD602" s="43">
        <v>2.99</v>
      </c>
      <c r="AE602" s="43">
        <v>2.9</v>
      </c>
      <c r="AF602" s="43">
        <v>2.95</v>
      </c>
      <c r="AG602" s="43">
        <v>2.99</v>
      </c>
      <c r="AH602" s="43">
        <v>2.99</v>
      </c>
      <c r="AI602" s="43">
        <v>2.93</v>
      </c>
      <c r="AJ602" s="43">
        <v>2.9</v>
      </c>
      <c r="AK602" s="43">
        <v>2.95</v>
      </c>
      <c r="AL602" s="43">
        <v>2.96</v>
      </c>
      <c r="AM602" s="43">
        <v>2.96</v>
      </c>
      <c r="AN602" s="43">
        <v>2.95</v>
      </c>
      <c r="AO602" s="43">
        <v>2.94</v>
      </c>
      <c r="AP602" s="43">
        <v>2.95</v>
      </c>
      <c r="AQ602" s="43">
        <v>2.98</v>
      </c>
      <c r="AR602" s="43">
        <v>6.21</v>
      </c>
      <c r="AS602" s="43">
        <v>4.2300000000000004</v>
      </c>
      <c r="AT602" s="43">
        <v>4.5599999999999996</v>
      </c>
      <c r="AU602" s="43">
        <v>7.82</v>
      </c>
      <c r="AV602" s="43">
        <v>9.4499999999999993</v>
      </c>
      <c r="AW602" s="43">
        <v>3.75</v>
      </c>
      <c r="AX602" s="43">
        <v>7.65</v>
      </c>
      <c r="AY602" s="43">
        <v>1.63</v>
      </c>
      <c r="AZ602" s="43">
        <v>2.93</v>
      </c>
      <c r="BA602" s="43">
        <v>4.2300000000000004</v>
      </c>
      <c r="BB602" s="43">
        <v>1.99</v>
      </c>
      <c r="BC602" s="43">
        <v>-1.3</v>
      </c>
      <c r="BD602" s="43">
        <v>-2.2799999999999998</v>
      </c>
      <c r="BE602" s="43">
        <v>-5.53</v>
      </c>
      <c r="BF602" s="43">
        <v>-6.55</v>
      </c>
      <c r="BG602" s="43">
        <v>-4.5599999999999996</v>
      </c>
      <c r="BH602" s="43">
        <v>-3.26</v>
      </c>
      <c r="BI602" s="43">
        <v>-4.8899999999999997</v>
      </c>
      <c r="BJ602" s="43">
        <v>-7.17</v>
      </c>
      <c r="BK602" s="43">
        <v>-5.54</v>
      </c>
      <c r="BL602" s="43">
        <v>-5.54</v>
      </c>
      <c r="BM602" s="43">
        <v>-3.58</v>
      </c>
      <c r="BN602" s="43">
        <v>-5.81</v>
      </c>
      <c r="BO602" s="43">
        <v>-4.2300000000000004</v>
      </c>
      <c r="BP602" s="43">
        <v>-5.14</v>
      </c>
      <c r="BQ602" s="43">
        <v>-3.91</v>
      </c>
      <c r="BR602" s="43">
        <v>-4.2300000000000004</v>
      </c>
      <c r="BS602" s="43">
        <v>3.12</v>
      </c>
      <c r="BT602" s="49">
        <v>12541870.7272768</v>
      </c>
      <c r="BU602" s="49">
        <v>10857600</v>
      </c>
      <c r="BV602" s="49">
        <v>3506608</v>
      </c>
      <c r="BW602" s="49">
        <v>5.3043282853401347E-2</v>
      </c>
    </row>
    <row r="603" spans="1:75" x14ac:dyDescent="0.25">
      <c r="A603" s="43" t="s">
        <v>632</v>
      </c>
      <c r="B603" s="43" t="s">
        <v>86</v>
      </c>
      <c r="C603" s="43" t="s">
        <v>124</v>
      </c>
      <c r="D603" s="43" t="s">
        <v>109</v>
      </c>
      <c r="E603" s="43" t="s">
        <v>633</v>
      </c>
      <c r="F603" s="43" t="s">
        <v>88</v>
      </c>
      <c r="G603" s="44">
        <v>128.97728588893889</v>
      </c>
      <c r="H603" s="44">
        <v>-35.980154109501918</v>
      </c>
      <c r="I603" s="44">
        <v>-35.980154109501918</v>
      </c>
      <c r="J603" s="44" t="s">
        <v>89</v>
      </c>
      <c r="K603" s="44">
        <v>1.7599999904632571</v>
      </c>
      <c r="L603" s="44">
        <v>1.77</v>
      </c>
      <c r="M603" s="44">
        <v>4.0300002098083496</v>
      </c>
      <c r="N603" s="44">
        <v>5.4000000953674316</v>
      </c>
      <c r="O603" s="44">
        <v>2.5</v>
      </c>
      <c r="P603" s="44">
        <v>2.5799999237060551</v>
      </c>
      <c r="Q603" s="43">
        <v>4.3499999999999996</v>
      </c>
      <c r="R603" s="43">
        <v>4.5599999999999996</v>
      </c>
      <c r="S603" s="43">
        <v>4.62</v>
      </c>
      <c r="T603" s="43">
        <v>5.4</v>
      </c>
      <c r="U603" s="43">
        <v>5.37</v>
      </c>
      <c r="V603" s="43">
        <v>5.15</v>
      </c>
      <c r="W603" s="43">
        <v>4.8099999999999996</v>
      </c>
      <c r="X603" s="43">
        <v>4.42</v>
      </c>
      <c r="Y603" s="43">
        <v>4.3099999999999996</v>
      </c>
      <c r="Z603" s="43">
        <v>4.58</v>
      </c>
      <c r="AA603" s="43">
        <v>4.51</v>
      </c>
      <c r="AB603" s="43">
        <v>4.2699999999999996</v>
      </c>
      <c r="AC603" s="43">
        <v>4.3499999999999996</v>
      </c>
      <c r="AD603" s="43">
        <v>4.21</v>
      </c>
      <c r="AE603" s="43">
        <v>4.18</v>
      </c>
      <c r="AF603" s="43">
        <v>4.08</v>
      </c>
      <c r="AG603" s="43">
        <v>3.92</v>
      </c>
      <c r="AH603" s="43">
        <v>3.85</v>
      </c>
      <c r="AI603" s="43">
        <v>3.6</v>
      </c>
      <c r="AJ603" s="43">
        <v>3.57</v>
      </c>
      <c r="AK603" s="43">
        <v>3.23</v>
      </c>
      <c r="AL603" s="43">
        <v>3.18</v>
      </c>
      <c r="AM603" s="43">
        <v>3.48</v>
      </c>
      <c r="AN603" s="43">
        <v>3.33</v>
      </c>
      <c r="AO603" s="43">
        <v>3.12</v>
      </c>
      <c r="AP603" s="43">
        <v>3.05</v>
      </c>
      <c r="AQ603" s="43">
        <v>2.89</v>
      </c>
      <c r="AR603" s="43">
        <v>3.47</v>
      </c>
      <c r="AS603" s="43">
        <v>4.0599999999999996</v>
      </c>
      <c r="AT603" s="43">
        <v>9.3800000000000008</v>
      </c>
      <c r="AU603" s="43">
        <v>27.79</v>
      </c>
      <c r="AV603" s="43">
        <v>26.55</v>
      </c>
      <c r="AW603" s="43">
        <v>19.11</v>
      </c>
      <c r="AX603" s="43">
        <v>6.45</v>
      </c>
      <c r="AY603" s="43">
        <v>6.33</v>
      </c>
      <c r="AZ603" s="43">
        <v>3.72</v>
      </c>
      <c r="BA603" s="43">
        <v>11.66</v>
      </c>
      <c r="BB603" s="43">
        <v>4.71</v>
      </c>
      <c r="BC603" s="43">
        <v>3.47</v>
      </c>
      <c r="BD603" s="43">
        <v>3.97</v>
      </c>
      <c r="BE603" s="43">
        <v>3.47</v>
      </c>
      <c r="BF603" s="43">
        <v>0.77</v>
      </c>
      <c r="BG603" s="43">
        <v>-2.95</v>
      </c>
      <c r="BH603" s="43">
        <v>-5.21</v>
      </c>
      <c r="BI603" s="43">
        <v>-11.19</v>
      </c>
      <c r="BJ603" s="43">
        <v>-11.42</v>
      </c>
      <c r="BK603" s="43">
        <v>-22.33</v>
      </c>
      <c r="BL603" s="43">
        <v>-22.08</v>
      </c>
      <c r="BM603" s="43">
        <v>-21.59</v>
      </c>
      <c r="BN603" s="43">
        <v>-19.8</v>
      </c>
      <c r="BO603" s="43">
        <v>-22.58</v>
      </c>
      <c r="BP603" s="43">
        <v>-27.3</v>
      </c>
      <c r="BQ603" s="43">
        <v>-28.78</v>
      </c>
      <c r="BR603" s="43">
        <v>-36.28</v>
      </c>
      <c r="BS603" s="43">
        <v>4</v>
      </c>
      <c r="BT603" s="49">
        <v>90775754.725933075</v>
      </c>
      <c r="BU603" s="49">
        <v>122530800</v>
      </c>
      <c r="BV603" s="49">
        <v>6784980</v>
      </c>
      <c r="BW603" s="49">
        <v>4.4807796043613977E-2</v>
      </c>
    </row>
    <row r="604" spans="1:75" x14ac:dyDescent="0.25">
      <c r="A604" s="43" t="s">
        <v>479</v>
      </c>
      <c r="B604" s="43" t="s">
        <v>76</v>
      </c>
      <c r="C604" s="43" t="s">
        <v>87</v>
      </c>
      <c r="D604" s="43" t="s">
        <v>109</v>
      </c>
      <c r="E604" s="43" t="s">
        <v>633</v>
      </c>
      <c r="F604" s="43" t="s">
        <v>88</v>
      </c>
      <c r="G604" s="44">
        <v>41.645471095100298</v>
      </c>
      <c r="H604" s="44">
        <v>-12.17565081130841</v>
      </c>
      <c r="I604" s="44">
        <v>-12.17565081130841</v>
      </c>
      <c r="J604" s="44" t="s">
        <v>89</v>
      </c>
      <c r="K604" s="44">
        <v>3.5369999408721919</v>
      </c>
      <c r="L604" s="44">
        <v>3.64</v>
      </c>
      <c r="M604" s="44">
        <v>5.0100002288818359</v>
      </c>
      <c r="N604" s="44">
        <v>6.1599998474121094</v>
      </c>
      <c r="O604" s="44">
        <v>4.3400001525878906</v>
      </c>
      <c r="P604" s="44">
        <v>4.4000000953674316</v>
      </c>
      <c r="Q604" s="43">
        <v>5.4</v>
      </c>
      <c r="R604" s="43">
        <v>5.1100000000000003</v>
      </c>
      <c r="S604" s="43">
        <v>6</v>
      </c>
      <c r="T604" s="43">
        <v>5.79</v>
      </c>
      <c r="U604" s="43">
        <v>5.3</v>
      </c>
      <c r="V604" s="43">
        <v>5.4</v>
      </c>
      <c r="W604" s="43">
        <v>5.47</v>
      </c>
      <c r="X604" s="43">
        <v>5.22</v>
      </c>
      <c r="Y604" s="43">
        <v>5.36</v>
      </c>
      <c r="Z604" s="43">
        <v>5.74</v>
      </c>
      <c r="AA604" s="43">
        <v>5.87</v>
      </c>
      <c r="AB604" s="43">
        <v>5.57</v>
      </c>
      <c r="AC604" s="43">
        <v>5.47</v>
      </c>
      <c r="AD604" s="43">
        <v>5.48</v>
      </c>
      <c r="AE604" s="43">
        <v>5.66</v>
      </c>
      <c r="AF604" s="43">
        <v>5.98</v>
      </c>
      <c r="AG604" s="43">
        <v>5.7</v>
      </c>
      <c r="AH604" s="43">
        <v>5.88</v>
      </c>
      <c r="AI604" s="43">
        <v>6.16</v>
      </c>
      <c r="AJ604" s="43">
        <v>5.53</v>
      </c>
      <c r="AK604" s="43">
        <v>5.33</v>
      </c>
      <c r="AL604" s="43">
        <v>5.33</v>
      </c>
      <c r="AM604" s="43">
        <v>5.17</v>
      </c>
      <c r="AN604" s="43">
        <v>5.0999999999999996</v>
      </c>
      <c r="AO604" s="43">
        <v>4.9400000000000004</v>
      </c>
      <c r="AP604" s="43">
        <v>4.75</v>
      </c>
      <c r="AQ604" s="43">
        <v>4.54</v>
      </c>
      <c r="AR604" s="43">
        <v>0.15</v>
      </c>
      <c r="AS604" s="43">
        <v>1.2</v>
      </c>
      <c r="AT604" s="43">
        <v>11.77</v>
      </c>
      <c r="AU604" s="43">
        <v>2.4</v>
      </c>
      <c r="AV604" s="43">
        <v>2.4</v>
      </c>
      <c r="AW604" s="43">
        <v>7.09</v>
      </c>
      <c r="AX604" s="43">
        <v>0.6</v>
      </c>
      <c r="AY604" s="43">
        <v>1.6</v>
      </c>
      <c r="AZ604" s="43">
        <v>2.97</v>
      </c>
      <c r="BA604" s="43">
        <v>11.34</v>
      </c>
      <c r="BB604" s="43">
        <v>9.3800000000000008</v>
      </c>
      <c r="BC604" s="43">
        <v>6.49</v>
      </c>
      <c r="BD604" s="43">
        <v>7.98</v>
      </c>
      <c r="BE604" s="43">
        <v>8.18</v>
      </c>
      <c r="BF604" s="43">
        <v>11.38</v>
      </c>
      <c r="BG604" s="43">
        <v>12.77</v>
      </c>
      <c r="BH604" s="43">
        <v>11.84</v>
      </c>
      <c r="BI604" s="43">
        <v>17.07</v>
      </c>
      <c r="BJ604" s="43">
        <v>8.98</v>
      </c>
      <c r="BK604" s="43">
        <v>3.64</v>
      </c>
      <c r="BL604" s="43">
        <v>1.8</v>
      </c>
      <c r="BM604" s="43">
        <v>2.59</v>
      </c>
      <c r="BN604" s="43">
        <v>1.4</v>
      </c>
      <c r="BO604" s="43">
        <v>-2.88</v>
      </c>
      <c r="BP604" s="43">
        <v>-6.79</v>
      </c>
      <c r="BQ604" s="43">
        <v>-10.58</v>
      </c>
      <c r="BR604" s="43">
        <v>-12.77</v>
      </c>
      <c r="BS604" s="43">
        <v>4.9400000000000004</v>
      </c>
      <c r="BT604" s="49">
        <v>43717462.397232063</v>
      </c>
      <c r="BU604" s="49">
        <v>118119200</v>
      </c>
      <c r="BV604" s="49">
        <v>3005337</v>
      </c>
      <c r="BW604" s="49">
        <v>0.15231802623133439</v>
      </c>
    </row>
    <row r="605" spans="1:75" x14ac:dyDescent="0.25">
      <c r="A605" s="43" t="s">
        <v>270</v>
      </c>
      <c r="B605" s="43" t="s">
        <v>96</v>
      </c>
      <c r="C605" s="43" t="s">
        <v>87</v>
      </c>
      <c r="D605" s="43" t="s">
        <v>98</v>
      </c>
      <c r="E605" s="43" t="s">
        <v>633</v>
      </c>
      <c r="F605" s="43" t="s">
        <v>88</v>
      </c>
      <c r="G605" s="44">
        <v>38.636367638741667</v>
      </c>
      <c r="H605" s="44">
        <v>-7.3770517432794804</v>
      </c>
      <c r="I605" s="44">
        <v>-7.3770517432794804</v>
      </c>
      <c r="J605" s="44" t="s">
        <v>89</v>
      </c>
      <c r="K605" s="44">
        <v>0.87999999523162842</v>
      </c>
      <c r="L605" s="44">
        <v>0.9</v>
      </c>
      <c r="M605" s="44">
        <v>1.220000028610229</v>
      </c>
      <c r="N605" s="44">
        <v>1.360000014305115</v>
      </c>
      <c r="O605" s="44">
        <v>1</v>
      </c>
      <c r="P605" s="44">
        <v>1.129999995231628</v>
      </c>
      <c r="Q605" s="43">
        <v>1.25</v>
      </c>
      <c r="R605" s="43">
        <v>1.17</v>
      </c>
      <c r="S605" s="43">
        <v>1.3</v>
      </c>
      <c r="T605" s="43">
        <v>1.21</v>
      </c>
      <c r="U605" s="43">
        <v>1.1399999999999999</v>
      </c>
      <c r="V605" s="43">
        <v>1.1299999999999999</v>
      </c>
      <c r="W605" s="43">
        <v>1.08</v>
      </c>
      <c r="X605" s="43">
        <v>1.06</v>
      </c>
      <c r="Y605" s="43">
        <v>1.07</v>
      </c>
      <c r="Z605" s="43">
        <v>1.06</v>
      </c>
      <c r="AA605" s="43">
        <v>1.06</v>
      </c>
      <c r="AB605" s="43">
        <v>1.08</v>
      </c>
      <c r="AC605" s="43">
        <v>1.0900000000000001</v>
      </c>
      <c r="AD605" s="43">
        <v>1.1200000000000001</v>
      </c>
      <c r="AE605" s="43">
        <v>1.08</v>
      </c>
      <c r="AF605" s="43">
        <v>1.07</v>
      </c>
      <c r="AG605" s="43">
        <v>1.06</v>
      </c>
      <c r="AH605" s="43">
        <v>1.08</v>
      </c>
      <c r="AI605" s="43">
        <v>1.1100000000000001</v>
      </c>
      <c r="AJ605" s="43">
        <v>1.1000000000000001</v>
      </c>
      <c r="AK605" s="43">
        <v>1.08</v>
      </c>
      <c r="AL605" s="43">
        <v>1.0900000000000001</v>
      </c>
      <c r="AM605" s="43">
        <v>1.0900000000000001</v>
      </c>
      <c r="AN605" s="43">
        <v>1.08</v>
      </c>
      <c r="AO605" s="43">
        <v>1.08</v>
      </c>
      <c r="AP605" s="43">
        <v>1.1100000000000001</v>
      </c>
      <c r="AQ605" s="43">
        <v>1.1299999999999999</v>
      </c>
      <c r="AR605" s="43">
        <v>-4.92</v>
      </c>
      <c r="AS605" s="43">
        <v>-4.2</v>
      </c>
      <c r="AT605" s="43">
        <v>-4.0999999999999996</v>
      </c>
      <c r="AU605" s="43">
        <v>-10.25</v>
      </c>
      <c r="AV605" s="43">
        <v>-9.02</v>
      </c>
      <c r="AW605" s="43">
        <v>-11.48</v>
      </c>
      <c r="AX605" s="43">
        <v>-14.34</v>
      </c>
      <c r="AY605" s="43">
        <v>-16.989999999999998</v>
      </c>
      <c r="AZ605" s="43">
        <v>-14.34</v>
      </c>
      <c r="BA605" s="43">
        <v>-13.52</v>
      </c>
      <c r="BB605" s="43">
        <v>-14.34</v>
      </c>
      <c r="BC605" s="43">
        <v>-12.3</v>
      </c>
      <c r="BD605" s="43">
        <v>-11.89</v>
      </c>
      <c r="BE605" s="43">
        <v>-12.3</v>
      </c>
      <c r="BF605" s="43">
        <v>-14.01</v>
      </c>
      <c r="BG605" s="43">
        <v>-13.93</v>
      </c>
      <c r="BH605" s="43">
        <v>-13.52</v>
      </c>
      <c r="BI605" s="43">
        <v>-13.11</v>
      </c>
      <c r="BJ605" s="43">
        <v>-13.11</v>
      </c>
      <c r="BK605" s="43">
        <v>-12.11</v>
      </c>
      <c r="BL605" s="43">
        <v>-11.48</v>
      </c>
      <c r="BM605" s="43">
        <v>-12.3</v>
      </c>
      <c r="BN605" s="43">
        <v>-11.61</v>
      </c>
      <c r="BO605" s="43">
        <v>-12.3</v>
      </c>
      <c r="BP605" s="43">
        <v>-11.89</v>
      </c>
      <c r="BQ605" s="43">
        <v>-9.84</v>
      </c>
      <c r="BR605" s="43">
        <v>-8.19</v>
      </c>
      <c r="BS605" s="43">
        <v>1</v>
      </c>
      <c r="BT605" s="49">
        <v>16073256.37693405</v>
      </c>
      <c r="BU605" s="49">
        <v>29279800</v>
      </c>
      <c r="BV605" s="49">
        <v>12746797</v>
      </c>
      <c r="BW605" s="49">
        <v>2.5753214709546252E-2</v>
      </c>
    </row>
    <row r="606" spans="1:75" x14ac:dyDescent="0.25">
      <c r="A606" s="43" t="s">
        <v>635</v>
      </c>
      <c r="B606" s="43" t="s">
        <v>159</v>
      </c>
      <c r="C606" s="43" t="s">
        <v>124</v>
      </c>
      <c r="D606" s="43" t="s">
        <v>125</v>
      </c>
      <c r="E606" s="43" t="s">
        <v>633</v>
      </c>
      <c r="F606" s="43" t="s">
        <v>88</v>
      </c>
      <c r="G606" s="44">
        <v>19.834710906644741</v>
      </c>
      <c r="H606" s="44">
        <v>-10.689661069091891</v>
      </c>
      <c r="I606" s="44">
        <v>-10.689661069091891</v>
      </c>
      <c r="J606" s="44" t="s">
        <v>89</v>
      </c>
      <c r="K606" s="44">
        <v>2.4200000762939449</v>
      </c>
      <c r="L606" s="44">
        <v>2.62</v>
      </c>
      <c r="M606" s="44">
        <v>2.9000000953674321</v>
      </c>
      <c r="N606" s="44">
        <v>3.4000000953674321</v>
      </c>
      <c r="O606" s="44">
        <v>2.559999942779541</v>
      </c>
      <c r="P606" s="44">
        <v>2.589999914169312</v>
      </c>
      <c r="Q606" s="43">
        <v>3.08</v>
      </c>
      <c r="R606" s="43">
        <v>3.16</v>
      </c>
      <c r="S606" s="43">
        <v>3.18</v>
      </c>
      <c r="T606" s="43">
        <v>3.4</v>
      </c>
      <c r="U606" s="43">
        <v>3.39</v>
      </c>
      <c r="V606" s="43">
        <v>3.18</v>
      </c>
      <c r="W606" s="43">
        <v>2.98</v>
      </c>
      <c r="X606" s="43">
        <v>2.95</v>
      </c>
      <c r="Y606" s="43">
        <v>2.86</v>
      </c>
      <c r="Z606" s="43">
        <v>2.9</v>
      </c>
      <c r="AA606" s="43">
        <v>2.94</v>
      </c>
      <c r="AB606" s="43">
        <v>2.92</v>
      </c>
      <c r="AC606" s="43">
        <v>2.83</v>
      </c>
      <c r="AD606" s="43">
        <v>2.8</v>
      </c>
      <c r="AE606" s="43">
        <v>2.74</v>
      </c>
      <c r="AF606" s="43">
        <v>2.7</v>
      </c>
      <c r="AG606" s="43">
        <v>2.67</v>
      </c>
      <c r="AH606" s="43">
        <v>2.64</v>
      </c>
      <c r="AI606" s="43">
        <v>2.6</v>
      </c>
      <c r="AJ606" s="43">
        <v>2.74</v>
      </c>
      <c r="AK606" s="43">
        <v>2.68</v>
      </c>
      <c r="AL606" s="43">
        <v>2.72</v>
      </c>
      <c r="AM606" s="43">
        <v>2.68</v>
      </c>
      <c r="AN606" s="43">
        <v>2.7</v>
      </c>
      <c r="AO606" s="43">
        <v>2.71</v>
      </c>
      <c r="AP606" s="43">
        <v>2.75</v>
      </c>
      <c r="AQ606" s="43">
        <v>2.67</v>
      </c>
      <c r="AR606" s="43">
        <v>0</v>
      </c>
      <c r="AS606" s="43">
        <v>8.9700000000000006</v>
      </c>
      <c r="AT606" s="43">
        <v>8.6199999999999992</v>
      </c>
      <c r="AU606" s="43">
        <v>7.59</v>
      </c>
      <c r="AV606" s="43">
        <v>9.6199999999999992</v>
      </c>
      <c r="AW606" s="43">
        <v>2.76</v>
      </c>
      <c r="AX606" s="43">
        <v>1.07</v>
      </c>
      <c r="AY606" s="43">
        <v>-2.2400000000000002</v>
      </c>
      <c r="AZ606" s="43">
        <v>-3.79</v>
      </c>
      <c r="BA606" s="43">
        <v>-0.86</v>
      </c>
      <c r="BB606" s="43">
        <v>0.17</v>
      </c>
      <c r="BC606" s="43">
        <v>-4.1399999999999997</v>
      </c>
      <c r="BD606" s="43">
        <v>-3.79</v>
      </c>
      <c r="BE606" s="43">
        <v>-5.52</v>
      </c>
      <c r="BF606" s="43">
        <v>-6.9</v>
      </c>
      <c r="BG606" s="43">
        <v>-8.2799999999999994</v>
      </c>
      <c r="BH606" s="43">
        <v>-11.04</v>
      </c>
      <c r="BI606" s="43">
        <v>-10.69</v>
      </c>
      <c r="BJ606" s="43">
        <v>-10.34</v>
      </c>
      <c r="BK606" s="43">
        <v>-9.31</v>
      </c>
      <c r="BL606" s="43">
        <v>-7.59</v>
      </c>
      <c r="BM606" s="43">
        <v>-7.93</v>
      </c>
      <c r="BN606" s="43">
        <v>-8.7899999999999991</v>
      </c>
      <c r="BO606" s="43">
        <v>-7.5</v>
      </c>
      <c r="BP606" s="43">
        <v>-6.55</v>
      </c>
      <c r="BQ606" s="43">
        <v>-8.9700000000000006</v>
      </c>
      <c r="BR606" s="43">
        <v>-11.38</v>
      </c>
      <c r="BS606" s="43">
        <v>2.76</v>
      </c>
      <c r="BT606" s="49">
        <v>50709981.667613983</v>
      </c>
      <c r="BU606" s="49">
        <v>23161100</v>
      </c>
      <c r="BV606" s="49">
        <v>4999887</v>
      </c>
      <c r="BW606" s="49">
        <v>2.0987674321439661E-2</v>
      </c>
    </row>
    <row r="607" spans="1:75" x14ac:dyDescent="0.25">
      <c r="A607" s="43" t="s">
        <v>533</v>
      </c>
      <c r="B607" s="43" t="s">
        <v>96</v>
      </c>
      <c r="C607" s="43" t="s">
        <v>124</v>
      </c>
      <c r="D607" s="43" t="s">
        <v>98</v>
      </c>
      <c r="E607" s="43" t="s">
        <v>636</v>
      </c>
      <c r="F607" s="43" t="s">
        <v>88</v>
      </c>
      <c r="G607" s="44">
        <v>174.76191633142361</v>
      </c>
      <c r="H607" s="44">
        <v>-9.0121314149989828</v>
      </c>
      <c r="I607" s="44">
        <v>-9.0121314149989828</v>
      </c>
      <c r="J607" s="44" t="s">
        <v>89</v>
      </c>
      <c r="K607" s="44">
        <v>2.0999999046325679</v>
      </c>
      <c r="L607" s="44">
        <v>2.1</v>
      </c>
      <c r="M607" s="44">
        <v>5.7699999809265137</v>
      </c>
      <c r="N607" s="44">
        <v>8.3000001907348633</v>
      </c>
      <c r="O607" s="44">
        <v>4.75</v>
      </c>
      <c r="P607" s="44">
        <v>5.25</v>
      </c>
      <c r="Q607" s="43">
        <v>6.37</v>
      </c>
      <c r="R607" s="43">
        <v>5.97</v>
      </c>
      <c r="S607" s="43">
        <v>5.39</v>
      </c>
      <c r="T607" s="43">
        <v>5.47</v>
      </c>
      <c r="U607" s="43">
        <v>5.3</v>
      </c>
      <c r="V607" s="43">
        <v>5.58</v>
      </c>
      <c r="W607" s="43">
        <v>5.27</v>
      </c>
      <c r="X607" s="43">
        <v>6.2</v>
      </c>
      <c r="Y607" s="43">
        <v>7.9</v>
      </c>
      <c r="Z607" s="43">
        <v>8.3000000000000007</v>
      </c>
      <c r="AA607" s="43">
        <v>7.3</v>
      </c>
      <c r="AB607" s="43">
        <v>7.58</v>
      </c>
      <c r="AC607" s="43">
        <v>7.48</v>
      </c>
      <c r="AD607" s="43">
        <v>7.68</v>
      </c>
      <c r="AE607" s="43">
        <v>7.4</v>
      </c>
      <c r="AF607" s="43">
        <v>7.12</v>
      </c>
      <c r="AG607" s="43">
        <v>7.2</v>
      </c>
      <c r="AH607" s="43">
        <v>7.94</v>
      </c>
      <c r="AI607" s="43">
        <v>8.1999999999999993</v>
      </c>
      <c r="AJ607" s="43">
        <v>7.48</v>
      </c>
      <c r="AK607" s="43">
        <v>7.62</v>
      </c>
      <c r="AL607" s="43">
        <v>7.56</v>
      </c>
      <c r="AM607" s="43">
        <v>7.43</v>
      </c>
      <c r="AN607" s="43">
        <v>6.99</v>
      </c>
      <c r="AO607" s="43">
        <v>6.85</v>
      </c>
      <c r="AP607" s="43">
        <v>5.9</v>
      </c>
      <c r="AQ607" s="43">
        <v>5.35</v>
      </c>
      <c r="AR607" s="43">
        <v>1.6</v>
      </c>
      <c r="AS607" s="43">
        <v>-5.37</v>
      </c>
      <c r="AT607" s="43">
        <v>-9.8800000000000008</v>
      </c>
      <c r="AU607" s="43">
        <v>-11.44</v>
      </c>
      <c r="AV607" s="43">
        <v>-9.68</v>
      </c>
      <c r="AW607" s="43">
        <v>-9.01</v>
      </c>
      <c r="AX607" s="43">
        <v>-10.92</v>
      </c>
      <c r="AY607" s="43">
        <v>7.45</v>
      </c>
      <c r="AZ607" s="43">
        <v>30.07</v>
      </c>
      <c r="BA607" s="43">
        <v>22.44</v>
      </c>
      <c r="BB607" s="43">
        <v>17.16</v>
      </c>
      <c r="BC607" s="43">
        <v>29.58</v>
      </c>
      <c r="BD607" s="43">
        <v>23.22</v>
      </c>
      <c r="BE607" s="43">
        <v>25.13</v>
      </c>
      <c r="BF607" s="43">
        <v>20.63</v>
      </c>
      <c r="BG607" s="43">
        <v>19.13</v>
      </c>
      <c r="BH607" s="43">
        <v>22.36</v>
      </c>
      <c r="BI607" s="43">
        <v>33.619999999999997</v>
      </c>
      <c r="BJ607" s="43">
        <v>25.11</v>
      </c>
      <c r="BK607" s="43">
        <v>25.3</v>
      </c>
      <c r="BL607" s="43">
        <v>31.02</v>
      </c>
      <c r="BM607" s="43">
        <v>25.13</v>
      </c>
      <c r="BN607" s="43">
        <v>17.239999999999998</v>
      </c>
      <c r="BO607" s="43">
        <v>18.37</v>
      </c>
      <c r="BP607" s="43">
        <v>1.04</v>
      </c>
      <c r="BQ607" s="43">
        <v>-9.1</v>
      </c>
      <c r="BR607" s="43">
        <v>-8.49</v>
      </c>
      <c r="BS607" s="43">
        <v>4.9000000000000004</v>
      </c>
      <c r="BT607" s="49">
        <v>85449083.717536926</v>
      </c>
      <c r="BU607" s="49">
        <v>108010500</v>
      </c>
      <c r="BV607" s="49">
        <v>3984553</v>
      </c>
      <c r="BW607" s="49">
        <v>5.6719285701557987E-2</v>
      </c>
    </row>
    <row r="608" spans="1:75" x14ac:dyDescent="0.25">
      <c r="A608" s="43" t="s">
        <v>639</v>
      </c>
      <c r="B608" s="43" t="s">
        <v>131</v>
      </c>
      <c r="C608" s="43" t="s">
        <v>87</v>
      </c>
      <c r="D608" s="43" t="s">
        <v>98</v>
      </c>
      <c r="E608" s="43" t="s">
        <v>636</v>
      </c>
      <c r="F608" s="43" t="s">
        <v>88</v>
      </c>
      <c r="G608" s="44">
        <v>17.3758872743404</v>
      </c>
      <c r="H608" s="44">
        <v>-8.4592137833888668</v>
      </c>
      <c r="I608" s="44">
        <v>-8.4592137833888668</v>
      </c>
      <c r="J608" s="44" t="s">
        <v>89</v>
      </c>
      <c r="K608" s="44">
        <v>2.8199999332427979</v>
      </c>
      <c r="L608" s="44">
        <v>2.82</v>
      </c>
      <c r="M608" s="44">
        <v>3.309999942779541</v>
      </c>
      <c r="N608" s="44">
        <v>3.4500000476837158</v>
      </c>
      <c r="O608" s="44">
        <v>2.9000000953674321</v>
      </c>
      <c r="P608" s="44">
        <v>3.029999971389771</v>
      </c>
      <c r="Q608" s="43">
        <v>3.45</v>
      </c>
      <c r="R608" s="43">
        <v>3.31</v>
      </c>
      <c r="S608" s="43">
        <v>3.21</v>
      </c>
      <c r="T608" s="43">
        <v>3.2</v>
      </c>
      <c r="U608" s="43">
        <v>3.19</v>
      </c>
      <c r="V608" s="43">
        <v>3.12</v>
      </c>
      <c r="W608" s="43">
        <v>3.15</v>
      </c>
      <c r="X608" s="43">
        <v>3.15</v>
      </c>
      <c r="Y608" s="43">
        <v>3.14</v>
      </c>
      <c r="Z608" s="43">
        <v>3.08</v>
      </c>
      <c r="AA608" s="43">
        <v>3.11</v>
      </c>
      <c r="AB608" s="43">
        <v>3.11</v>
      </c>
      <c r="AC608" s="43">
        <v>3.07</v>
      </c>
      <c r="AD608" s="43">
        <v>3.04</v>
      </c>
      <c r="AE608" s="43">
        <v>3.04</v>
      </c>
      <c r="AF608" s="43">
        <v>3.09</v>
      </c>
      <c r="AG608" s="43">
        <v>3.06</v>
      </c>
      <c r="AH608" s="43">
        <v>3.05</v>
      </c>
      <c r="AI608" s="43">
        <v>3.04</v>
      </c>
      <c r="AJ608" s="43">
        <v>3.03</v>
      </c>
      <c r="AK608" s="43">
        <v>3.01</v>
      </c>
      <c r="AL608" s="43">
        <v>3.09</v>
      </c>
      <c r="AM608" s="43">
        <v>3.1</v>
      </c>
      <c r="AN608" s="43">
        <v>3.1</v>
      </c>
      <c r="AO608" s="43">
        <v>3.08</v>
      </c>
      <c r="AP608" s="43">
        <v>3.07</v>
      </c>
      <c r="AQ608" s="43">
        <v>3.07</v>
      </c>
      <c r="AR608" s="43">
        <v>0</v>
      </c>
      <c r="AS608" s="43">
        <v>-1.51</v>
      </c>
      <c r="AT608" s="43">
        <v>-6.34</v>
      </c>
      <c r="AU608" s="43">
        <v>-6.19</v>
      </c>
      <c r="AV608" s="43">
        <v>-9.06</v>
      </c>
      <c r="AW608" s="43">
        <v>-6.65</v>
      </c>
      <c r="AX608" s="43">
        <v>-7.92</v>
      </c>
      <c r="AY608" s="43">
        <v>-5.55</v>
      </c>
      <c r="AZ608" s="43">
        <v>-7.85</v>
      </c>
      <c r="BA608" s="43">
        <v>-7.07</v>
      </c>
      <c r="BB608" s="43">
        <v>-7.49</v>
      </c>
      <c r="BC608" s="43">
        <v>-7.49</v>
      </c>
      <c r="BD608" s="43">
        <v>-7.85</v>
      </c>
      <c r="BE608" s="43">
        <v>-8.16</v>
      </c>
      <c r="BF608" s="43">
        <v>-8.76</v>
      </c>
      <c r="BG608" s="43">
        <v>-7.98</v>
      </c>
      <c r="BH608" s="43">
        <v>-7.55</v>
      </c>
      <c r="BI608" s="43">
        <v>-7.85</v>
      </c>
      <c r="BJ608" s="43">
        <v>-9.06</v>
      </c>
      <c r="BK608" s="43">
        <v>-9.3699999999999992</v>
      </c>
      <c r="BL608" s="43">
        <v>-9.9700000000000006</v>
      </c>
      <c r="BM608" s="43">
        <v>-6.72</v>
      </c>
      <c r="BN608" s="43">
        <v>-9.36</v>
      </c>
      <c r="BO608" s="43">
        <v>-6.95</v>
      </c>
      <c r="BP608" s="43">
        <v>-9.3699999999999992</v>
      </c>
      <c r="BQ608" s="43">
        <v>-9.3699999999999992</v>
      </c>
      <c r="BR608" s="43">
        <v>-9.3699999999999992</v>
      </c>
      <c r="BS608" s="43">
        <v>3.01</v>
      </c>
      <c r="BT608" s="49">
        <v>20181301.35112286</v>
      </c>
      <c r="BU608" s="49">
        <v>271100</v>
      </c>
      <c r="BV608" s="49">
        <v>4170947</v>
      </c>
      <c r="BW608" s="49">
        <v>9.1993496920483534E-3</v>
      </c>
    </row>
    <row r="609" spans="1:75" x14ac:dyDescent="0.25">
      <c r="A609" s="43" t="s">
        <v>180</v>
      </c>
      <c r="B609" s="43" t="s">
        <v>106</v>
      </c>
      <c r="C609" s="43" t="s">
        <v>124</v>
      </c>
      <c r="D609" s="43" t="s">
        <v>125</v>
      </c>
      <c r="E609" s="43" t="s">
        <v>640</v>
      </c>
      <c r="F609" s="43" t="s">
        <v>88</v>
      </c>
      <c r="G609" s="44">
        <v>131.14286150251121</v>
      </c>
      <c r="H609" s="44">
        <v>-11.742895774833841</v>
      </c>
      <c r="I609" s="44">
        <v>-11.742895774833841</v>
      </c>
      <c r="J609" s="44" t="s">
        <v>89</v>
      </c>
      <c r="K609" s="44">
        <v>3.5</v>
      </c>
      <c r="L609" s="44">
        <v>3.84</v>
      </c>
      <c r="M609" s="44">
        <v>8.0900001525878906</v>
      </c>
      <c r="N609" s="44">
        <v>8.4799995422363281</v>
      </c>
      <c r="O609" s="44">
        <v>6.3499999046325684</v>
      </c>
      <c r="P609" s="44">
        <v>7.1399998664855957</v>
      </c>
      <c r="Q609" s="43">
        <v>8.48</v>
      </c>
      <c r="R609" s="43">
        <v>8.25</v>
      </c>
      <c r="S609" s="43">
        <v>7.85</v>
      </c>
      <c r="T609" s="43">
        <v>7.4</v>
      </c>
      <c r="U609" s="43">
        <v>7.95</v>
      </c>
      <c r="V609" s="43">
        <v>8.1</v>
      </c>
      <c r="W609" s="43">
        <v>7.6</v>
      </c>
      <c r="X609" s="43">
        <v>7.43</v>
      </c>
      <c r="Y609" s="43">
        <v>7.35</v>
      </c>
      <c r="Z609" s="43">
        <v>7.3</v>
      </c>
      <c r="AA609" s="43">
        <v>7.25</v>
      </c>
      <c r="AB609" s="43">
        <v>7.15</v>
      </c>
      <c r="AC609" s="43">
        <v>7.25</v>
      </c>
      <c r="AD609" s="43">
        <v>7.31</v>
      </c>
      <c r="AE609" s="43">
        <v>7.1</v>
      </c>
      <c r="AF609" s="43">
        <v>7.03</v>
      </c>
      <c r="AG609" s="43">
        <v>6.92</v>
      </c>
      <c r="AH609" s="43">
        <v>6.75</v>
      </c>
      <c r="AI609" s="43">
        <v>7.1</v>
      </c>
      <c r="AJ609" s="43">
        <v>7.1</v>
      </c>
      <c r="AK609" s="43">
        <v>7.81</v>
      </c>
      <c r="AL609" s="43">
        <v>7.95</v>
      </c>
      <c r="AM609" s="43">
        <v>7.34</v>
      </c>
      <c r="AN609" s="43">
        <v>7.2</v>
      </c>
      <c r="AO609" s="43">
        <v>7.38</v>
      </c>
      <c r="AP609" s="43">
        <v>7.77</v>
      </c>
      <c r="AQ609" s="43">
        <v>7.47</v>
      </c>
      <c r="AR609" s="43">
        <v>-2.2200000000000002</v>
      </c>
      <c r="AS609" s="43">
        <v>-7.85</v>
      </c>
      <c r="AT609" s="43">
        <v>-10.38</v>
      </c>
      <c r="AU609" s="43">
        <v>-16.440000000000001</v>
      </c>
      <c r="AV609" s="43">
        <v>-5.44</v>
      </c>
      <c r="AW609" s="43">
        <v>-12.98</v>
      </c>
      <c r="AX609" s="43">
        <v>-9.9700000000000006</v>
      </c>
      <c r="AY609" s="43">
        <v>-10.14</v>
      </c>
      <c r="AZ609" s="43">
        <v>-12.44</v>
      </c>
      <c r="BA609" s="43">
        <v>-12.73</v>
      </c>
      <c r="BB609" s="43">
        <v>-12.36</v>
      </c>
      <c r="BC609" s="43">
        <v>-12.48</v>
      </c>
      <c r="BD609" s="43">
        <v>-11.74</v>
      </c>
      <c r="BE609" s="43">
        <v>-12.61</v>
      </c>
      <c r="BF609" s="43">
        <v>-13.6</v>
      </c>
      <c r="BG609" s="43">
        <v>-14.46</v>
      </c>
      <c r="BH609" s="43">
        <v>-18.75</v>
      </c>
      <c r="BI609" s="43">
        <v>-17.920000000000002</v>
      </c>
      <c r="BJ609" s="43">
        <v>-12.73</v>
      </c>
      <c r="BK609" s="43">
        <v>-12.86</v>
      </c>
      <c r="BL609" s="43">
        <v>-6.57</v>
      </c>
      <c r="BM609" s="43">
        <v>-12.42</v>
      </c>
      <c r="BN609" s="43">
        <v>-12.85</v>
      </c>
      <c r="BO609" s="43">
        <v>-12.05</v>
      </c>
      <c r="BP609" s="43">
        <v>-10.71</v>
      </c>
      <c r="BQ609" s="43">
        <v>-9.3699999999999992</v>
      </c>
      <c r="BR609" s="43">
        <v>-12.36</v>
      </c>
      <c r="BS609" s="43">
        <v>6.81</v>
      </c>
      <c r="BT609" s="49">
        <v>90619327.709197998</v>
      </c>
      <c r="BU609" s="49">
        <v>40852100</v>
      </c>
      <c r="BV609" s="49">
        <v>2249268</v>
      </c>
      <c r="BW609" s="49">
        <v>1.9186686513123379E-2</v>
      </c>
    </row>
    <row r="610" spans="1:75" x14ac:dyDescent="0.25">
      <c r="A610" s="43" t="s">
        <v>511</v>
      </c>
      <c r="B610" s="43" t="s">
        <v>118</v>
      </c>
      <c r="C610" s="43" t="s">
        <v>124</v>
      </c>
      <c r="D610" s="43" t="s">
        <v>98</v>
      </c>
      <c r="E610" s="43" t="s">
        <v>640</v>
      </c>
      <c r="F610" s="43" t="s">
        <v>88</v>
      </c>
      <c r="G610" s="44">
        <v>106.6666600439286</v>
      </c>
      <c r="H610" s="44">
        <v>-18.951613911108709</v>
      </c>
      <c r="I610" s="44">
        <v>-18.951613911108709</v>
      </c>
      <c r="J610" s="44" t="s">
        <v>89</v>
      </c>
      <c r="K610" s="44">
        <v>1.200000047683716</v>
      </c>
      <c r="L610" s="44">
        <v>1.24</v>
      </c>
      <c r="M610" s="44">
        <v>2.4800000190734859</v>
      </c>
      <c r="N610" s="44">
        <v>2.7699999809265141</v>
      </c>
      <c r="O610" s="44">
        <v>2</v>
      </c>
      <c r="P610" s="44">
        <v>2.0099999904632568</v>
      </c>
      <c r="Q610" s="43">
        <v>2.75</v>
      </c>
      <c r="R610" s="43">
        <v>2.7</v>
      </c>
      <c r="S610" s="43">
        <v>2.59</v>
      </c>
      <c r="T610" s="43">
        <v>2.31</v>
      </c>
      <c r="U610" s="43">
        <v>2.33</v>
      </c>
      <c r="V610" s="43">
        <v>2.52</v>
      </c>
      <c r="W610" s="43">
        <v>2.42</v>
      </c>
      <c r="X610" s="43">
        <v>2.33</v>
      </c>
      <c r="Y610" s="43">
        <v>2.42</v>
      </c>
      <c r="Z610" s="43">
        <v>2.59</v>
      </c>
      <c r="AA610" s="43">
        <v>2.3199999999999998</v>
      </c>
      <c r="AB610" s="43">
        <v>2.31</v>
      </c>
      <c r="AC610" s="43">
        <v>2.2799999999999998</v>
      </c>
      <c r="AD610" s="43">
        <v>2.27</v>
      </c>
      <c r="AE610" s="43">
        <v>2.23</v>
      </c>
      <c r="AF610" s="43">
        <v>2.2200000000000002</v>
      </c>
      <c r="AG610" s="43">
        <v>2.1800000000000002</v>
      </c>
      <c r="AH610" s="43">
        <v>2.08</v>
      </c>
      <c r="AI610" s="43">
        <v>2.15</v>
      </c>
      <c r="AJ610" s="43">
        <v>2.1800000000000002</v>
      </c>
      <c r="AK610" s="43">
        <v>2.25</v>
      </c>
      <c r="AL610" s="43">
        <v>2.2400000000000002</v>
      </c>
      <c r="AM610" s="43">
        <v>2.1800000000000002</v>
      </c>
      <c r="AN610" s="43">
        <v>2.12</v>
      </c>
      <c r="AO610" s="43">
        <v>2.2200000000000002</v>
      </c>
      <c r="AP610" s="43">
        <v>2.1800000000000002</v>
      </c>
      <c r="AQ610" s="43">
        <v>2.15</v>
      </c>
      <c r="AR610" s="43">
        <v>-4.84</v>
      </c>
      <c r="AS610" s="43">
        <v>7.49</v>
      </c>
      <c r="AT610" s="43">
        <v>-8.14</v>
      </c>
      <c r="AU610" s="43">
        <v>-9.68</v>
      </c>
      <c r="AV610" s="43">
        <v>-9.1</v>
      </c>
      <c r="AW610" s="43">
        <v>-3.23</v>
      </c>
      <c r="AX610" s="43">
        <v>-8.4700000000000006</v>
      </c>
      <c r="AY610" s="43">
        <v>-6.05</v>
      </c>
      <c r="AZ610" s="43">
        <v>-7.86</v>
      </c>
      <c r="BA610" s="43">
        <v>-7.26</v>
      </c>
      <c r="BB610" s="43">
        <v>-7.86</v>
      </c>
      <c r="BC610" s="43">
        <v>-8.8699999999999992</v>
      </c>
      <c r="BD610" s="43">
        <v>-9.1300000000000008</v>
      </c>
      <c r="BE610" s="43">
        <v>-10.08</v>
      </c>
      <c r="BF610" s="43">
        <v>-11.29</v>
      </c>
      <c r="BG610" s="43">
        <v>-12.48</v>
      </c>
      <c r="BH610" s="43">
        <v>-17.34</v>
      </c>
      <c r="BI610" s="43">
        <v>-17.739999999999998</v>
      </c>
      <c r="BJ610" s="43">
        <v>-13.79</v>
      </c>
      <c r="BK610" s="43">
        <v>-15.25</v>
      </c>
      <c r="BL610" s="43">
        <v>-12.1</v>
      </c>
      <c r="BM610" s="43">
        <v>-11.73</v>
      </c>
      <c r="BN610" s="43">
        <v>-14.92</v>
      </c>
      <c r="BO610" s="43">
        <v>-15.73</v>
      </c>
      <c r="BP610" s="43">
        <v>-12.03</v>
      </c>
      <c r="BQ610" s="43">
        <v>-14.11</v>
      </c>
      <c r="BR610" s="43">
        <v>-18.149999999999999</v>
      </c>
      <c r="BS610" s="43">
        <v>2.1800000000000002</v>
      </c>
      <c r="BT610" s="49">
        <v>51633600.397109993</v>
      </c>
      <c r="BU610" s="49">
        <v>142220700</v>
      </c>
      <c r="BV610" s="49">
        <v>11256059</v>
      </c>
      <c r="BW610" s="49">
        <v>3.105314213438291E-2</v>
      </c>
    </row>
    <row r="611" spans="1:75" x14ac:dyDescent="0.25">
      <c r="A611" s="43" t="s">
        <v>616</v>
      </c>
      <c r="B611" s="43" t="s">
        <v>134</v>
      </c>
      <c r="C611" s="43" t="s">
        <v>124</v>
      </c>
      <c r="D611" s="43" t="s">
        <v>109</v>
      </c>
      <c r="E611" s="43" t="s">
        <v>640</v>
      </c>
      <c r="F611" s="43" t="s">
        <v>88</v>
      </c>
      <c r="G611" s="44">
        <v>50.285720825195312</v>
      </c>
      <c r="H611" s="44">
        <v>-13.307989651002361</v>
      </c>
      <c r="I611" s="44">
        <v>-13.307989651002361</v>
      </c>
      <c r="J611" s="44" t="s">
        <v>89</v>
      </c>
      <c r="K611" s="44">
        <v>1.75</v>
      </c>
      <c r="L611" s="44">
        <v>1.84</v>
      </c>
      <c r="M611" s="44">
        <v>2.630000114440918</v>
      </c>
      <c r="N611" s="44">
        <v>3.0499999523162842</v>
      </c>
      <c r="O611" s="44">
        <v>2.089999914169312</v>
      </c>
      <c r="P611" s="44">
        <v>2.279999971389771</v>
      </c>
      <c r="Q611" s="43">
        <v>2.96</v>
      </c>
      <c r="R611" s="43">
        <v>2.9</v>
      </c>
      <c r="S611" s="43">
        <v>2.64</v>
      </c>
      <c r="T611" s="43">
        <v>2.4900000000000002</v>
      </c>
      <c r="U611" s="43">
        <v>2.56</v>
      </c>
      <c r="V611" s="43">
        <v>2.46</v>
      </c>
      <c r="W611" s="43">
        <v>2.6</v>
      </c>
      <c r="X611" s="43">
        <v>2.75</v>
      </c>
      <c r="Y611" s="43">
        <v>2.59</v>
      </c>
      <c r="Z611" s="43">
        <v>2.5</v>
      </c>
      <c r="AA611" s="43">
        <v>2.5499999999999998</v>
      </c>
      <c r="AB611" s="43">
        <v>2.52</v>
      </c>
      <c r="AC611" s="43">
        <v>2.4900000000000002</v>
      </c>
      <c r="AD611" s="43">
        <v>2.48</v>
      </c>
      <c r="AE611" s="43">
        <v>2.46</v>
      </c>
      <c r="AF611" s="43">
        <v>2.4</v>
      </c>
      <c r="AG611" s="43">
        <v>2.23</v>
      </c>
      <c r="AH611" s="43">
        <v>2.19</v>
      </c>
      <c r="AI611" s="43">
        <v>2.2599999999999998</v>
      </c>
      <c r="AJ611" s="43">
        <v>2.27</v>
      </c>
      <c r="AK611" s="43">
        <v>2.25</v>
      </c>
      <c r="AL611" s="43">
        <v>2.25</v>
      </c>
      <c r="AM611" s="43">
        <v>2.27</v>
      </c>
      <c r="AN611" s="43">
        <v>2.2599999999999998</v>
      </c>
      <c r="AO611" s="43">
        <v>2.2400000000000002</v>
      </c>
      <c r="AP611" s="43">
        <v>2.2999999999999998</v>
      </c>
      <c r="AQ611" s="43">
        <v>2.2999999999999998</v>
      </c>
      <c r="AR611" s="43">
        <v>-3.42</v>
      </c>
      <c r="AS611" s="43">
        <v>6.46</v>
      </c>
      <c r="AT611" s="43">
        <v>-8.75</v>
      </c>
      <c r="AU611" s="43">
        <v>-10.27</v>
      </c>
      <c r="AV611" s="43">
        <v>-9.1300000000000008</v>
      </c>
      <c r="AW611" s="43">
        <v>-10.1</v>
      </c>
      <c r="AX611" s="43">
        <v>-3.42</v>
      </c>
      <c r="AY611" s="43">
        <v>-2.2799999999999998</v>
      </c>
      <c r="AZ611" s="43">
        <v>-7.03</v>
      </c>
      <c r="BA611" s="43">
        <v>-9.4</v>
      </c>
      <c r="BB611" s="43">
        <v>-4.1900000000000004</v>
      </c>
      <c r="BC611" s="43">
        <v>-5.54</v>
      </c>
      <c r="BD611" s="43">
        <v>-8.75</v>
      </c>
      <c r="BE611" s="43">
        <v>-6.84</v>
      </c>
      <c r="BF611" s="43">
        <v>-10.27</v>
      </c>
      <c r="BG611" s="43">
        <v>-15.59</v>
      </c>
      <c r="BH611" s="43">
        <v>-18.25</v>
      </c>
      <c r="BI611" s="43">
        <v>-17.829999999999998</v>
      </c>
      <c r="BJ611" s="43">
        <v>-16.350000000000001</v>
      </c>
      <c r="BK611" s="43">
        <v>-15.59</v>
      </c>
      <c r="BL611" s="43">
        <v>-15.59</v>
      </c>
      <c r="BM611" s="43">
        <v>-14.45</v>
      </c>
      <c r="BN611" s="43">
        <v>-16.73</v>
      </c>
      <c r="BO611" s="43">
        <v>-14.83</v>
      </c>
      <c r="BP611" s="43">
        <v>-15.27</v>
      </c>
      <c r="BQ611" s="43">
        <v>-14.26</v>
      </c>
      <c r="BR611" s="43">
        <v>-12.93</v>
      </c>
      <c r="BS611" s="43">
        <v>2.33</v>
      </c>
      <c r="BT611" s="49">
        <v>47214551.054477692</v>
      </c>
      <c r="BU611" s="49">
        <v>31788700</v>
      </c>
      <c r="BV611" s="49">
        <v>8093237</v>
      </c>
      <c r="BW611" s="49">
        <v>0.61094602814671062</v>
      </c>
    </row>
    <row r="612" spans="1:75" x14ac:dyDescent="0.25">
      <c r="A612" s="43" t="s">
        <v>641</v>
      </c>
      <c r="B612" s="43" t="s">
        <v>96</v>
      </c>
      <c r="C612" s="43" t="s">
        <v>124</v>
      </c>
      <c r="D612" s="43" t="s">
        <v>125</v>
      </c>
      <c r="E612" s="43" t="s">
        <v>640</v>
      </c>
      <c r="F612" s="43" t="s">
        <v>88</v>
      </c>
      <c r="G612" s="44">
        <v>40.326341129528323</v>
      </c>
      <c r="H612" s="44">
        <v>-18.106314884408569</v>
      </c>
      <c r="I612" s="44">
        <v>-18.106314884408569</v>
      </c>
      <c r="J612" s="44" t="s">
        <v>89</v>
      </c>
      <c r="K612" s="44">
        <v>4.2899999618530273</v>
      </c>
      <c r="L612" s="44">
        <v>5.71</v>
      </c>
      <c r="M612" s="44">
        <v>6.0199999809265137</v>
      </c>
      <c r="N612" s="44">
        <v>6.0500001907348633</v>
      </c>
      <c r="O612" s="44">
        <v>4.1100001335144043</v>
      </c>
      <c r="P612" s="44">
        <v>4.929999828338623</v>
      </c>
      <c r="Q612" s="43">
        <v>6.05</v>
      </c>
      <c r="R612" s="43">
        <v>5.63</v>
      </c>
      <c r="S612" s="43">
        <v>4.6900000000000004</v>
      </c>
      <c r="T612" s="43">
        <v>4.68</v>
      </c>
      <c r="U612" s="43">
        <v>5.35</v>
      </c>
      <c r="V612" s="43">
        <v>5.09</v>
      </c>
      <c r="W612" s="43">
        <v>5</v>
      </c>
      <c r="X612" s="43">
        <v>5.0199999999999996</v>
      </c>
      <c r="Y612" s="43">
        <v>4.8</v>
      </c>
      <c r="Z612" s="43">
        <v>4.91</v>
      </c>
      <c r="AA612" s="43">
        <v>4.7699999999999996</v>
      </c>
      <c r="AB612" s="43">
        <v>4.8499999999999996</v>
      </c>
      <c r="AC612" s="43">
        <v>4.8</v>
      </c>
      <c r="AD612" s="43">
        <v>4.76</v>
      </c>
      <c r="AE612" s="43">
        <v>4.6500000000000004</v>
      </c>
      <c r="AF612" s="43">
        <v>4.6399999999999997</v>
      </c>
      <c r="AG612" s="43">
        <v>4.6500000000000004</v>
      </c>
      <c r="AH612" s="43">
        <v>4.75</v>
      </c>
      <c r="AI612" s="43">
        <v>4.68</v>
      </c>
      <c r="AJ612" s="43">
        <v>4.76</v>
      </c>
      <c r="AK612" s="43">
        <v>5</v>
      </c>
      <c r="AL612" s="43">
        <v>4.8899999999999997</v>
      </c>
      <c r="AM612" s="43">
        <v>4.93</v>
      </c>
      <c r="AN612" s="43">
        <v>5.14</v>
      </c>
      <c r="AO612" s="43">
        <v>5.12</v>
      </c>
      <c r="AP612" s="43">
        <v>5.0199999999999996</v>
      </c>
      <c r="AQ612" s="43">
        <v>5.0199999999999996</v>
      </c>
      <c r="AR612" s="43">
        <v>-9.4700000000000006</v>
      </c>
      <c r="AS612" s="43">
        <v>-25.91</v>
      </c>
      <c r="AT612" s="43">
        <v>-23.39</v>
      </c>
      <c r="AU612" s="43">
        <v>-23.67</v>
      </c>
      <c r="AV612" s="43">
        <v>-17.61</v>
      </c>
      <c r="AW612" s="43">
        <v>-17.440000000000001</v>
      </c>
      <c r="AX612" s="43">
        <v>-17.940000000000001</v>
      </c>
      <c r="AY612" s="43">
        <v>-21.1</v>
      </c>
      <c r="AZ612" s="43">
        <v>-21.76</v>
      </c>
      <c r="BA612" s="43">
        <v>-20.85</v>
      </c>
      <c r="BB612" s="43">
        <v>-21.43</v>
      </c>
      <c r="BC612" s="43">
        <v>-20.62</v>
      </c>
      <c r="BD612" s="43">
        <v>-21.93</v>
      </c>
      <c r="BE612" s="43">
        <v>-22.92</v>
      </c>
      <c r="BF612" s="43">
        <v>-23.25</v>
      </c>
      <c r="BG612" s="43">
        <v>-23.5</v>
      </c>
      <c r="BH612" s="43">
        <v>-24.09</v>
      </c>
      <c r="BI612" s="43">
        <v>-23.92</v>
      </c>
      <c r="BJ612" s="43">
        <v>-22.71</v>
      </c>
      <c r="BK612" s="43">
        <v>-21.01</v>
      </c>
      <c r="BL612" s="43">
        <v>-19.37</v>
      </c>
      <c r="BM612" s="43">
        <v>-19.87</v>
      </c>
      <c r="BN612" s="43">
        <v>-18.600000000000001</v>
      </c>
      <c r="BO612" s="43">
        <v>-16.45</v>
      </c>
      <c r="BP612" s="43">
        <v>-16.940000000000001</v>
      </c>
      <c r="BQ612" s="43">
        <v>-16.940000000000001</v>
      </c>
      <c r="BR612" s="43">
        <v>-18.27</v>
      </c>
      <c r="BS612" s="43">
        <v>4.58</v>
      </c>
      <c r="BT612" s="49">
        <v>1278142315.9503939</v>
      </c>
      <c r="BU612" s="49">
        <v>54110000</v>
      </c>
      <c r="BV612" s="49">
        <v>28894506</v>
      </c>
      <c r="BW612" s="49">
        <v>3.6699329623423912E-2</v>
      </c>
    </row>
    <row r="613" spans="1:75" x14ac:dyDescent="0.25">
      <c r="A613" s="43" t="s">
        <v>642</v>
      </c>
      <c r="B613" s="43" t="s">
        <v>159</v>
      </c>
      <c r="C613" s="43" t="s">
        <v>124</v>
      </c>
      <c r="D613" s="43" t="s">
        <v>78</v>
      </c>
      <c r="E613" s="43" t="s">
        <v>640</v>
      </c>
      <c r="F613" s="43" t="s">
        <v>88</v>
      </c>
      <c r="G613" s="44">
        <v>27.586207841532211</v>
      </c>
      <c r="H613" s="44">
        <v>-8.1081110106960796</v>
      </c>
      <c r="I613" s="44">
        <v>-8.1081110106960796</v>
      </c>
      <c r="J613" s="44" t="s">
        <v>89</v>
      </c>
      <c r="K613" s="44">
        <v>1.7400000095367429</v>
      </c>
      <c r="L613" s="44">
        <v>1.78</v>
      </c>
      <c r="M613" s="44">
        <v>2.220000028610229</v>
      </c>
      <c r="N613" s="44">
        <v>2.7400000095367432</v>
      </c>
      <c r="O613" s="44">
        <v>1.9600000381469731</v>
      </c>
      <c r="P613" s="44">
        <v>2.0399999618530269</v>
      </c>
      <c r="Q613" s="43">
        <v>2.68</v>
      </c>
      <c r="R613" s="43">
        <v>2.74</v>
      </c>
      <c r="S613" s="43">
        <v>2.5499999999999998</v>
      </c>
      <c r="T613" s="43">
        <v>2.33</v>
      </c>
      <c r="U613" s="43">
        <v>2.3199999999999998</v>
      </c>
      <c r="V613" s="43">
        <v>2.2400000000000002</v>
      </c>
      <c r="W613" s="43">
        <v>2.1800000000000002</v>
      </c>
      <c r="X613" s="43">
        <v>2.15</v>
      </c>
      <c r="Y613" s="43">
        <v>2.15</v>
      </c>
      <c r="Z613" s="43">
        <v>2.19</v>
      </c>
      <c r="AA613" s="43">
        <v>2.14</v>
      </c>
      <c r="AB613" s="43">
        <v>2.14</v>
      </c>
      <c r="AC613" s="43">
        <v>2.1</v>
      </c>
      <c r="AD613" s="43">
        <v>2.09</v>
      </c>
      <c r="AE613" s="43">
        <v>2.06</v>
      </c>
      <c r="AF613" s="43">
        <v>2.0299999999999998</v>
      </c>
      <c r="AG613" s="43">
        <v>2.09</v>
      </c>
      <c r="AH613" s="43">
        <v>2.09</v>
      </c>
      <c r="AI613" s="43">
        <v>2.19</v>
      </c>
      <c r="AJ613" s="43">
        <v>2.1800000000000002</v>
      </c>
      <c r="AK613" s="43">
        <v>2.1</v>
      </c>
      <c r="AL613" s="43">
        <v>2.11</v>
      </c>
      <c r="AM613" s="43">
        <v>2.12</v>
      </c>
      <c r="AN613" s="43">
        <v>2.17</v>
      </c>
      <c r="AO613" s="43">
        <v>2.16</v>
      </c>
      <c r="AP613" s="43">
        <v>2.13</v>
      </c>
      <c r="AQ613" s="43">
        <v>2.1</v>
      </c>
      <c r="AR613" s="43">
        <v>16.670000000000002</v>
      </c>
      <c r="AS613" s="43">
        <v>17.04</v>
      </c>
      <c r="AT613" s="43">
        <v>0.91</v>
      </c>
      <c r="AU613" s="43">
        <v>4.28</v>
      </c>
      <c r="AV613" s="43">
        <v>-4.95</v>
      </c>
      <c r="AW613" s="43">
        <v>-2.2599999999999998</v>
      </c>
      <c r="AX613" s="43">
        <v>-4.95</v>
      </c>
      <c r="AY613" s="43">
        <v>-5.41</v>
      </c>
      <c r="AZ613" s="43">
        <v>-3.83</v>
      </c>
      <c r="BA613" s="43">
        <v>-4.7300000000000004</v>
      </c>
      <c r="BB613" s="43">
        <v>-4.5</v>
      </c>
      <c r="BC613" s="43">
        <v>-5.86</v>
      </c>
      <c r="BD613" s="43">
        <v>-5.86</v>
      </c>
      <c r="BE613" s="43">
        <v>-7.21</v>
      </c>
      <c r="BF613" s="43">
        <v>-8.56</v>
      </c>
      <c r="BG613" s="43">
        <v>-8.56</v>
      </c>
      <c r="BH613" s="43">
        <v>-6.53</v>
      </c>
      <c r="BI613" s="43">
        <v>-6.76</v>
      </c>
      <c r="BJ613" s="43">
        <v>-2.25</v>
      </c>
      <c r="BK613" s="43">
        <v>-7.66</v>
      </c>
      <c r="BL613" s="43">
        <v>-5.91</v>
      </c>
      <c r="BM613" s="43">
        <v>-5.86</v>
      </c>
      <c r="BN613" s="43">
        <v>-4.95</v>
      </c>
      <c r="BO613" s="43">
        <v>-4.05</v>
      </c>
      <c r="BP613" s="43">
        <v>-4.51</v>
      </c>
      <c r="BQ613" s="43">
        <v>-7.21</v>
      </c>
      <c r="BR613" s="43">
        <v>-8.11</v>
      </c>
      <c r="BS613" s="43">
        <v>2.0299999999999998</v>
      </c>
      <c r="BT613" s="49">
        <v>156424540.8959198</v>
      </c>
      <c r="BU613" s="49">
        <v>35283600</v>
      </c>
      <c r="BV613" s="49">
        <v>24173211</v>
      </c>
      <c r="BW613" s="49">
        <v>2.0192849017865271E-2</v>
      </c>
    </row>
    <row r="614" spans="1:75" x14ac:dyDescent="0.25">
      <c r="A614" s="43" t="s">
        <v>248</v>
      </c>
      <c r="B614" s="43" t="s">
        <v>159</v>
      </c>
      <c r="C614" s="43" t="s">
        <v>124</v>
      </c>
      <c r="D614" s="43" t="s">
        <v>109</v>
      </c>
      <c r="E614" s="43" t="s">
        <v>640</v>
      </c>
      <c r="F614" s="43" t="s">
        <v>88</v>
      </c>
      <c r="G614" s="44">
        <v>18.9781014276139</v>
      </c>
      <c r="H614" s="44">
        <v>-9.8159489011938543</v>
      </c>
      <c r="I614" s="44">
        <v>-9.8159489011938543</v>
      </c>
      <c r="J614" s="44" t="s">
        <v>89</v>
      </c>
      <c r="K614" s="44">
        <v>1.370000004768372</v>
      </c>
      <c r="L614" s="44">
        <v>1.75</v>
      </c>
      <c r="M614" s="44">
        <v>1.629999995231628</v>
      </c>
      <c r="N614" s="44">
        <v>1.7300000190734861</v>
      </c>
      <c r="O614" s="44">
        <v>1.429999947547913</v>
      </c>
      <c r="P614" s="44">
        <v>1.470000028610229</v>
      </c>
      <c r="Q614" s="43">
        <v>1.67</v>
      </c>
      <c r="R614" s="43">
        <v>1.53</v>
      </c>
      <c r="S614" s="43">
        <v>1.7</v>
      </c>
      <c r="T614" s="43">
        <v>1.72</v>
      </c>
      <c r="U614" s="43">
        <v>1.73</v>
      </c>
      <c r="V614" s="43">
        <v>1.68</v>
      </c>
      <c r="W614" s="43">
        <v>1.6</v>
      </c>
      <c r="X614" s="43">
        <v>1.64</v>
      </c>
      <c r="Y614" s="43">
        <v>1.64</v>
      </c>
      <c r="Z614" s="43">
        <v>1.61</v>
      </c>
      <c r="AA614" s="43">
        <v>1.59</v>
      </c>
      <c r="AB614" s="43">
        <v>1.59</v>
      </c>
      <c r="AC614" s="43">
        <v>1.59</v>
      </c>
      <c r="AD614" s="43">
        <v>1.53</v>
      </c>
      <c r="AE614" s="43">
        <v>1.53</v>
      </c>
      <c r="AF614" s="43">
        <v>1.52</v>
      </c>
      <c r="AG614" s="43">
        <v>1.5</v>
      </c>
      <c r="AH614" s="43">
        <v>1.48</v>
      </c>
      <c r="AI614" s="43">
        <v>1.5</v>
      </c>
      <c r="AJ614" s="43">
        <v>1.5</v>
      </c>
      <c r="AK614" s="43">
        <v>1.5</v>
      </c>
      <c r="AL614" s="43">
        <v>1.49</v>
      </c>
      <c r="AM614" s="43">
        <v>1.47</v>
      </c>
      <c r="AN614" s="43">
        <v>1.48</v>
      </c>
      <c r="AO614" s="43">
        <v>1.5</v>
      </c>
      <c r="AP614" s="43">
        <v>1.5</v>
      </c>
      <c r="AQ614" s="43">
        <v>1.48</v>
      </c>
      <c r="AR614" s="43">
        <v>-9.82</v>
      </c>
      <c r="AS614" s="43">
        <v>-9.2899999999999991</v>
      </c>
      <c r="AT614" s="43">
        <v>1.23</v>
      </c>
      <c r="AU614" s="43">
        <v>1.23</v>
      </c>
      <c r="AV614" s="43">
        <v>2.71</v>
      </c>
      <c r="AW614" s="43">
        <v>-1.84</v>
      </c>
      <c r="AX614" s="43">
        <v>-2.56</v>
      </c>
      <c r="AY614" s="43">
        <v>0.25</v>
      </c>
      <c r="AZ614" s="43">
        <v>-1.88</v>
      </c>
      <c r="BA614" s="43">
        <v>-3.8</v>
      </c>
      <c r="BB614" s="43">
        <v>-3.68</v>
      </c>
      <c r="BC614" s="43">
        <v>-2.76</v>
      </c>
      <c r="BD614" s="43">
        <v>-5.93</v>
      </c>
      <c r="BE614" s="43">
        <v>-7.36</v>
      </c>
      <c r="BF614" s="43">
        <v>-6.75</v>
      </c>
      <c r="BG614" s="43">
        <v>-9.02</v>
      </c>
      <c r="BH614" s="43">
        <v>-9.51</v>
      </c>
      <c r="BI614" s="43">
        <v>-10.119999999999999</v>
      </c>
      <c r="BJ614" s="43">
        <v>-8.2799999999999994</v>
      </c>
      <c r="BK614" s="43">
        <v>-10.43</v>
      </c>
      <c r="BL614" s="43">
        <v>-9.81</v>
      </c>
      <c r="BM614" s="43">
        <v>-10.96</v>
      </c>
      <c r="BN614" s="43">
        <v>-10.43</v>
      </c>
      <c r="BO614" s="43">
        <v>-9.1999999999999993</v>
      </c>
      <c r="BP614" s="43">
        <v>-8.58</v>
      </c>
      <c r="BQ614" s="43">
        <v>-10.43</v>
      </c>
      <c r="BR614" s="43">
        <v>-9.82</v>
      </c>
      <c r="BS614" s="43">
        <v>1.55</v>
      </c>
      <c r="BT614" s="49">
        <v>71224968.791639805</v>
      </c>
      <c r="BU614" s="49">
        <v>12725200</v>
      </c>
      <c r="BV614" s="49">
        <v>29356934</v>
      </c>
      <c r="BW614" s="49">
        <v>2.0921360520822781E-2</v>
      </c>
    </row>
    <row r="615" spans="1:75" x14ac:dyDescent="0.25">
      <c r="A615" s="43" t="s">
        <v>644</v>
      </c>
      <c r="B615" s="43" t="s">
        <v>118</v>
      </c>
      <c r="C615" s="43" t="s">
        <v>124</v>
      </c>
      <c r="D615" s="43" t="s">
        <v>98</v>
      </c>
      <c r="E615" s="43" t="s">
        <v>640</v>
      </c>
      <c r="F615" s="43" t="s">
        <v>88</v>
      </c>
      <c r="G615" s="44">
        <v>26.83615309328578</v>
      </c>
      <c r="H615" s="44">
        <v>-21.603559902856901</v>
      </c>
      <c r="I615" s="44">
        <v>-21.603559902856901</v>
      </c>
      <c r="J615" s="44" t="s">
        <v>89</v>
      </c>
      <c r="K615" s="44">
        <v>1.7699999809265139</v>
      </c>
      <c r="L615" s="44">
        <v>1.79</v>
      </c>
      <c r="M615" s="44">
        <v>2.244999885559082</v>
      </c>
      <c r="N615" s="44">
        <v>2.25</v>
      </c>
      <c r="O615" s="44">
        <v>1.549999952316284</v>
      </c>
      <c r="P615" s="44">
        <v>1.7599999904632571</v>
      </c>
      <c r="Q615" s="43">
        <v>2.25</v>
      </c>
      <c r="R615" s="43">
        <v>2.19</v>
      </c>
      <c r="S615" s="43">
        <v>1.85</v>
      </c>
      <c r="T615" s="43">
        <v>1.87</v>
      </c>
      <c r="U615" s="43">
        <v>1.88</v>
      </c>
      <c r="V615" s="43">
        <v>1.8</v>
      </c>
      <c r="W615" s="43">
        <v>1.79</v>
      </c>
      <c r="X615" s="43">
        <v>1.87</v>
      </c>
      <c r="Y615" s="43">
        <v>1.9</v>
      </c>
      <c r="Z615" s="43">
        <v>1.95</v>
      </c>
      <c r="AA615" s="43">
        <v>1.9</v>
      </c>
      <c r="AB615" s="43">
        <v>1.86</v>
      </c>
      <c r="AC615" s="43">
        <v>1.88</v>
      </c>
      <c r="AD615" s="43">
        <v>1.84</v>
      </c>
      <c r="AE615" s="43">
        <v>1.84</v>
      </c>
      <c r="AF615" s="43">
        <v>1.81</v>
      </c>
      <c r="AG615" s="43">
        <v>1.79</v>
      </c>
      <c r="AH615" s="43">
        <v>1.74</v>
      </c>
      <c r="AI615" s="43">
        <v>1.78</v>
      </c>
      <c r="AJ615" s="43">
        <v>1.75</v>
      </c>
      <c r="AK615" s="43">
        <v>1.74</v>
      </c>
      <c r="AL615" s="43">
        <v>1.73</v>
      </c>
      <c r="AM615" s="43">
        <v>1.67</v>
      </c>
      <c r="AN615" s="43">
        <v>1.63</v>
      </c>
      <c r="AO615" s="43">
        <v>1.73</v>
      </c>
      <c r="AP615" s="43">
        <v>1.71</v>
      </c>
      <c r="AQ615" s="43">
        <v>1.77</v>
      </c>
      <c r="AR615" s="43">
        <v>-4.2300000000000004</v>
      </c>
      <c r="AS615" s="43">
        <v>-15.23</v>
      </c>
      <c r="AT615" s="43">
        <v>-20.04</v>
      </c>
      <c r="AU615" s="43">
        <v>-20.27</v>
      </c>
      <c r="AV615" s="43">
        <v>-20.059999999999999</v>
      </c>
      <c r="AW615" s="43">
        <v>-21.38</v>
      </c>
      <c r="AX615" s="43">
        <v>-20.94</v>
      </c>
      <c r="AY615" s="43">
        <v>-17.149999999999999</v>
      </c>
      <c r="AZ615" s="43">
        <v>-15.37</v>
      </c>
      <c r="BA615" s="43">
        <v>-15.37</v>
      </c>
      <c r="BB615" s="43">
        <v>-17.149999999999999</v>
      </c>
      <c r="BC615" s="43">
        <v>-18.489999999999998</v>
      </c>
      <c r="BD615" s="43">
        <v>-18.489999999999998</v>
      </c>
      <c r="BE615" s="43">
        <v>-19.88</v>
      </c>
      <c r="BF615" s="43">
        <v>-19.82</v>
      </c>
      <c r="BG615" s="43">
        <v>-22.05</v>
      </c>
      <c r="BH615" s="43">
        <v>-23.45</v>
      </c>
      <c r="BI615" s="43">
        <v>-22.94</v>
      </c>
      <c r="BJ615" s="43">
        <v>-21.97</v>
      </c>
      <c r="BK615" s="43">
        <v>-22.94</v>
      </c>
      <c r="BL615" s="43">
        <v>-23.39</v>
      </c>
      <c r="BM615" s="43">
        <v>-26.01</v>
      </c>
      <c r="BN615" s="43">
        <v>-27.48</v>
      </c>
      <c r="BO615" s="43">
        <v>-28.29</v>
      </c>
      <c r="BP615" s="43">
        <v>-24.72</v>
      </c>
      <c r="BQ615" s="43">
        <v>-25.39</v>
      </c>
      <c r="BR615" s="43">
        <v>-23.16</v>
      </c>
      <c r="BS615" s="43">
        <v>1.7</v>
      </c>
      <c r="BT615" s="49">
        <v>438203790.62216192</v>
      </c>
      <c r="BU615" s="49">
        <v>14189100</v>
      </c>
      <c r="BV615" s="49">
        <v>47997467</v>
      </c>
      <c r="BW615" s="49">
        <v>3.2014793614004673E-2</v>
      </c>
    </row>
    <row r="616" spans="1:75" x14ac:dyDescent="0.25">
      <c r="A616" s="43" t="s">
        <v>645</v>
      </c>
      <c r="B616" s="43" t="s">
        <v>134</v>
      </c>
      <c r="C616" s="43" t="s">
        <v>124</v>
      </c>
      <c r="D616" s="43" t="s">
        <v>98</v>
      </c>
      <c r="E616" s="43" t="s">
        <v>640</v>
      </c>
      <c r="F616" s="43" t="s">
        <v>88</v>
      </c>
      <c r="G616" s="44">
        <v>22.60869529161651</v>
      </c>
      <c r="H616" s="44">
        <v>-16.31205847646973</v>
      </c>
      <c r="I616" s="44">
        <v>-16.31205847646973</v>
      </c>
      <c r="J616" s="44" t="s">
        <v>89</v>
      </c>
      <c r="K616" s="44">
        <v>1.1499999761581421</v>
      </c>
      <c r="L616" s="44">
        <v>1.2</v>
      </c>
      <c r="M616" s="44">
        <v>1.4099999666213989</v>
      </c>
      <c r="N616" s="44">
        <v>1.440000057220459</v>
      </c>
      <c r="O616" s="44">
        <v>1.110000014305115</v>
      </c>
      <c r="P616" s="44">
        <v>1.179999947547913</v>
      </c>
      <c r="Q616" s="43">
        <v>1.31</v>
      </c>
      <c r="R616" s="43">
        <v>1.31</v>
      </c>
      <c r="S616" s="43">
        <v>1.37</v>
      </c>
      <c r="T616" s="43">
        <v>1.26</v>
      </c>
      <c r="U616" s="43">
        <v>1.25</v>
      </c>
      <c r="V616" s="43">
        <v>1.23</v>
      </c>
      <c r="W616" s="43">
        <v>1.24</v>
      </c>
      <c r="X616" s="43">
        <v>1.2</v>
      </c>
      <c r="Y616" s="43">
        <v>1.19</v>
      </c>
      <c r="Z616" s="43">
        <v>1.19</v>
      </c>
      <c r="AA616" s="43">
        <v>1.17</v>
      </c>
      <c r="AB616" s="43">
        <v>1.1499999999999999</v>
      </c>
      <c r="AC616" s="43">
        <v>1.1399999999999999</v>
      </c>
      <c r="AD616" s="43">
        <v>1.18</v>
      </c>
      <c r="AE616" s="43">
        <v>1.2</v>
      </c>
      <c r="AF616" s="43">
        <v>1.18</v>
      </c>
      <c r="AG616" s="43">
        <v>1.1499999999999999</v>
      </c>
      <c r="AH616" s="43">
        <v>1.18</v>
      </c>
      <c r="AI616" s="43">
        <v>1.19</v>
      </c>
      <c r="AJ616" s="43">
        <v>1.1599999999999999</v>
      </c>
      <c r="AK616" s="43">
        <v>1.1499999999999999</v>
      </c>
      <c r="AL616" s="43">
        <v>1.1499999999999999</v>
      </c>
      <c r="AM616" s="43">
        <v>1.1499999999999999</v>
      </c>
      <c r="AN616" s="43">
        <v>1.17</v>
      </c>
      <c r="AO616" s="43">
        <v>1.1599999999999999</v>
      </c>
      <c r="AP616" s="43">
        <v>1.1499999999999999</v>
      </c>
      <c r="AQ616" s="43">
        <v>1.18</v>
      </c>
      <c r="AR616" s="43">
        <v>-7.09</v>
      </c>
      <c r="AS616" s="43">
        <v>-9.94</v>
      </c>
      <c r="AT616" s="43">
        <v>-11.11</v>
      </c>
      <c r="AU616" s="43">
        <v>-14.18</v>
      </c>
      <c r="AV616" s="43">
        <v>-12.84</v>
      </c>
      <c r="AW616" s="43">
        <v>-13.52</v>
      </c>
      <c r="AX616" s="43">
        <v>-15.6</v>
      </c>
      <c r="AY616" s="43">
        <v>-15.96</v>
      </c>
      <c r="AZ616" s="43">
        <v>-16.39</v>
      </c>
      <c r="BA616" s="43">
        <v>-16.440000000000001</v>
      </c>
      <c r="BB616" s="43">
        <v>-20.39</v>
      </c>
      <c r="BC616" s="43">
        <v>-19.940000000000001</v>
      </c>
      <c r="BD616" s="43">
        <v>-19.5</v>
      </c>
      <c r="BE616" s="43">
        <v>-16.309999999999999</v>
      </c>
      <c r="BF616" s="43">
        <v>-17.809999999999999</v>
      </c>
      <c r="BG616" s="43">
        <v>-18.440000000000001</v>
      </c>
      <c r="BH616" s="43">
        <v>-18.68</v>
      </c>
      <c r="BI616" s="43">
        <v>-16.46</v>
      </c>
      <c r="BJ616" s="43">
        <v>-18.940000000000001</v>
      </c>
      <c r="BK616" s="43">
        <v>-18.79</v>
      </c>
      <c r="BL616" s="43">
        <v>-18.52</v>
      </c>
      <c r="BM616" s="43">
        <v>-19.78</v>
      </c>
      <c r="BN616" s="43">
        <v>-18.54</v>
      </c>
      <c r="BO616" s="43">
        <v>-17.82</v>
      </c>
      <c r="BP616" s="43">
        <v>-19.149999999999999</v>
      </c>
      <c r="BQ616" s="43">
        <v>-19.399999999999999</v>
      </c>
      <c r="BR616" s="43">
        <v>-17.239999999999998</v>
      </c>
      <c r="BS616" s="43">
        <v>1.1599999999999999</v>
      </c>
      <c r="BT616" s="49">
        <v>182792395.67279819</v>
      </c>
      <c r="BU616" s="49">
        <v>16622700</v>
      </c>
      <c r="BV616" s="49">
        <v>35086358</v>
      </c>
      <c r="BW616" s="49">
        <v>1.305037131525592E-2</v>
      </c>
    </row>
    <row r="617" spans="1:75" x14ac:dyDescent="0.25">
      <c r="A617" s="43" t="s">
        <v>646</v>
      </c>
      <c r="B617" s="43" t="s">
        <v>118</v>
      </c>
      <c r="C617" s="43" t="s">
        <v>124</v>
      </c>
      <c r="D617" s="43" t="s">
        <v>98</v>
      </c>
      <c r="E617" s="43" t="s">
        <v>640</v>
      </c>
      <c r="F617" s="43" t="s">
        <v>88</v>
      </c>
      <c r="G617" s="44">
        <v>21.333875064293519</v>
      </c>
      <c r="H617" s="44">
        <v>-0.79470752451542925</v>
      </c>
      <c r="I617" s="44">
        <v>-0.79470752451542925</v>
      </c>
      <c r="J617" s="44" t="s">
        <v>81</v>
      </c>
      <c r="K617" s="44">
        <v>24.889999389648441</v>
      </c>
      <c r="L617" s="44">
        <v>25.38</v>
      </c>
      <c r="M617" s="44">
        <v>30.20000076293945</v>
      </c>
      <c r="N617" s="44">
        <v>31.5</v>
      </c>
      <c r="O617" s="44">
        <v>27.5</v>
      </c>
      <c r="P617" s="44">
        <v>29.95999908447266</v>
      </c>
      <c r="Q617" s="43">
        <v>31.5</v>
      </c>
      <c r="R617" s="43">
        <v>31.18</v>
      </c>
      <c r="S617" s="43">
        <v>30.07</v>
      </c>
      <c r="T617" s="43">
        <v>30.1</v>
      </c>
      <c r="U617" s="43">
        <v>28.46</v>
      </c>
      <c r="V617" s="43">
        <v>28.39</v>
      </c>
      <c r="W617" s="43">
        <v>28.35</v>
      </c>
      <c r="X617" s="43">
        <v>28.35</v>
      </c>
      <c r="Y617" s="43">
        <v>29</v>
      </c>
      <c r="Z617" s="43">
        <v>28.96</v>
      </c>
      <c r="AA617" s="43">
        <v>29.43</v>
      </c>
      <c r="AB617" s="43">
        <v>29.85</v>
      </c>
      <c r="AC617" s="43">
        <v>29.8</v>
      </c>
      <c r="AD617" s="43">
        <v>29.85</v>
      </c>
      <c r="AE617" s="43">
        <v>29.64</v>
      </c>
      <c r="AF617" s="43">
        <v>29.36</v>
      </c>
      <c r="AG617" s="43">
        <v>29.33</v>
      </c>
      <c r="AH617" s="43">
        <v>29.06</v>
      </c>
      <c r="AI617" s="43">
        <v>29.2</v>
      </c>
      <c r="AJ617" s="43">
        <v>29.42</v>
      </c>
      <c r="AK617" s="43">
        <v>29.51</v>
      </c>
      <c r="AL617" s="43">
        <v>29.33</v>
      </c>
      <c r="AM617" s="43">
        <v>29.45</v>
      </c>
      <c r="AN617" s="43">
        <v>29.85</v>
      </c>
      <c r="AO617" s="43">
        <v>29.9</v>
      </c>
      <c r="AP617" s="43">
        <v>30.14</v>
      </c>
      <c r="AQ617" s="43">
        <v>30.03</v>
      </c>
      <c r="AR617" s="43">
        <v>2.58</v>
      </c>
      <c r="AS617" s="43">
        <v>2.25</v>
      </c>
      <c r="AT617" s="43">
        <v>-0.83</v>
      </c>
      <c r="AU617" s="43">
        <v>-6.93</v>
      </c>
      <c r="AV617" s="43">
        <v>-7.22</v>
      </c>
      <c r="AW617" s="43">
        <v>-6</v>
      </c>
      <c r="AX617" s="43">
        <v>-7.38</v>
      </c>
      <c r="AY617" s="43">
        <v>-6.44</v>
      </c>
      <c r="AZ617" s="43">
        <v>-4.24</v>
      </c>
      <c r="BA617" s="43">
        <v>-4.1100000000000003</v>
      </c>
      <c r="BB617" s="43">
        <v>-2.62</v>
      </c>
      <c r="BC617" s="43">
        <v>-2.4300000000000002</v>
      </c>
      <c r="BD617" s="43">
        <v>-1.45</v>
      </c>
      <c r="BE617" s="43">
        <v>-1.87</v>
      </c>
      <c r="BF617" s="43">
        <v>-4.29</v>
      </c>
      <c r="BG617" s="43">
        <v>-3.06</v>
      </c>
      <c r="BH617" s="43">
        <v>-3.94</v>
      </c>
      <c r="BI617" s="43">
        <v>-4.47</v>
      </c>
      <c r="BJ617" s="43">
        <v>-3.41</v>
      </c>
      <c r="BK617" s="43">
        <v>-3.71</v>
      </c>
      <c r="BL617" s="43">
        <v>-3.28</v>
      </c>
      <c r="BM617" s="43">
        <v>-4.1100000000000003</v>
      </c>
      <c r="BN617" s="43">
        <v>-2.6</v>
      </c>
      <c r="BO617" s="43">
        <v>-1.24</v>
      </c>
      <c r="BP617" s="43">
        <v>-1.03</v>
      </c>
      <c r="BQ617" s="43">
        <v>-0.76</v>
      </c>
      <c r="BR617" s="43">
        <v>-0.83</v>
      </c>
      <c r="BS617" s="43">
        <v>27.56</v>
      </c>
      <c r="BT617" s="49">
        <v>4014274701.4122009</v>
      </c>
      <c r="BU617" s="49">
        <v>8933100</v>
      </c>
      <c r="BV617" s="49">
        <v>77657596</v>
      </c>
      <c r="BW617" s="49">
        <v>1.449238784059192E-2</v>
      </c>
    </row>
    <row r="618" spans="1:75" x14ac:dyDescent="0.25">
      <c r="A618" s="43" t="s">
        <v>237</v>
      </c>
      <c r="B618" s="43" t="s">
        <v>76</v>
      </c>
      <c r="C618" s="43" t="s">
        <v>87</v>
      </c>
      <c r="D618" s="43" t="s">
        <v>98</v>
      </c>
      <c r="E618" s="43" t="s">
        <v>647</v>
      </c>
      <c r="F618" s="43" t="s">
        <v>88</v>
      </c>
      <c r="G618" s="44">
        <v>115.24823813315879</v>
      </c>
      <c r="H618" s="44">
        <v>-0.49423737990008099</v>
      </c>
      <c r="I618" s="44">
        <v>-0.49423737990008099</v>
      </c>
      <c r="J618" s="44" t="s">
        <v>81</v>
      </c>
      <c r="K618" s="44">
        <v>2.8199999332427979</v>
      </c>
      <c r="L618" s="44">
        <v>2.87</v>
      </c>
      <c r="M618" s="44">
        <v>6.070000171661377</v>
      </c>
      <c r="N618" s="44">
        <v>7.0399999618530273</v>
      </c>
      <c r="O618" s="44">
        <v>4.3299999237060547</v>
      </c>
      <c r="P618" s="44">
        <v>6.0399999618530273</v>
      </c>
      <c r="Q618" s="43">
        <v>7.04</v>
      </c>
      <c r="R618" s="43">
        <v>6.5</v>
      </c>
      <c r="S618" s="43">
        <v>6.43</v>
      </c>
      <c r="T618" s="43">
        <v>6.5</v>
      </c>
      <c r="U618" s="43">
        <v>6.4</v>
      </c>
      <c r="V618" s="43">
        <v>5.73</v>
      </c>
      <c r="W618" s="43">
        <v>5.31</v>
      </c>
      <c r="X618" s="43">
        <v>5.4</v>
      </c>
      <c r="Y618" s="43">
        <v>5.72</v>
      </c>
      <c r="Z618" s="43">
        <v>6.31</v>
      </c>
      <c r="AA618" s="43">
        <v>6.38</v>
      </c>
      <c r="AB618" s="43">
        <v>6.3</v>
      </c>
      <c r="AC618" s="43">
        <v>6.05</v>
      </c>
      <c r="AD618" s="43">
        <v>5.65</v>
      </c>
      <c r="AE618" s="43">
        <v>5.59</v>
      </c>
      <c r="AF618" s="43">
        <v>5.86</v>
      </c>
      <c r="AG618" s="43">
        <v>5.75</v>
      </c>
      <c r="AH618" s="43">
        <v>5.62</v>
      </c>
      <c r="AI618" s="43">
        <v>5.41</v>
      </c>
      <c r="AJ618" s="43">
        <v>4.8499999999999996</v>
      </c>
      <c r="AK618" s="43">
        <v>4.57</v>
      </c>
      <c r="AL618" s="43">
        <v>4.75</v>
      </c>
      <c r="AM618" s="43">
        <v>4.71</v>
      </c>
      <c r="AN618" s="43">
        <v>5.29</v>
      </c>
      <c r="AO618" s="43">
        <v>5.5</v>
      </c>
      <c r="AP618" s="43">
        <v>5.6</v>
      </c>
      <c r="AQ618" s="43">
        <v>6.09</v>
      </c>
      <c r="AR618" s="43">
        <v>6.29</v>
      </c>
      <c r="AS618" s="43">
        <v>-9.8800000000000008</v>
      </c>
      <c r="AT618" s="43">
        <v>-5.85</v>
      </c>
      <c r="AU618" s="43">
        <v>3.79</v>
      </c>
      <c r="AV618" s="43">
        <v>-5.77</v>
      </c>
      <c r="AW618" s="43">
        <v>-14.17</v>
      </c>
      <c r="AX618" s="43">
        <v>-14.66</v>
      </c>
      <c r="AY618" s="43">
        <v>-13.34</v>
      </c>
      <c r="AZ618" s="43">
        <v>-7.41</v>
      </c>
      <c r="BA618" s="43">
        <v>-2.64</v>
      </c>
      <c r="BB618" s="43">
        <v>3.46</v>
      </c>
      <c r="BC618" s="43">
        <v>-2.64</v>
      </c>
      <c r="BD618" s="43">
        <v>-9.8000000000000007</v>
      </c>
      <c r="BE618" s="43">
        <v>-9.5299999999999994</v>
      </c>
      <c r="BF618" s="43">
        <v>-12.36</v>
      </c>
      <c r="BG618" s="43">
        <v>-7.08</v>
      </c>
      <c r="BH618" s="43">
        <v>-8.4</v>
      </c>
      <c r="BI618" s="43">
        <v>-10.87</v>
      </c>
      <c r="BJ618" s="43">
        <v>-24.05</v>
      </c>
      <c r="BK618" s="43">
        <v>-24.66</v>
      </c>
      <c r="BL618" s="43">
        <v>-26.69</v>
      </c>
      <c r="BM618" s="43">
        <v>-22.9</v>
      </c>
      <c r="BN618" s="43">
        <v>-23.89</v>
      </c>
      <c r="BO618" s="43">
        <v>-15.24</v>
      </c>
      <c r="BP618" s="43">
        <v>-14.55</v>
      </c>
      <c r="BQ618" s="43">
        <v>-9.7200000000000006</v>
      </c>
      <c r="BR618" s="43">
        <v>-0.82</v>
      </c>
      <c r="BS618" s="43">
        <v>4.93</v>
      </c>
      <c r="BT618" s="49">
        <v>149936288.240242</v>
      </c>
      <c r="BU618" s="49">
        <v>142991100</v>
      </c>
      <c r="BV618" s="49">
        <v>16341546</v>
      </c>
      <c r="BW618" s="49">
        <v>7.2567981022113814E-2</v>
      </c>
    </row>
    <row r="619" spans="1:75" x14ac:dyDescent="0.25">
      <c r="A619" s="43" t="s">
        <v>442</v>
      </c>
      <c r="B619" s="43" t="s">
        <v>76</v>
      </c>
      <c r="C619" s="43" t="s">
        <v>87</v>
      </c>
      <c r="D619" s="43" t="s">
        <v>98</v>
      </c>
      <c r="E619" s="43" t="s">
        <v>647</v>
      </c>
      <c r="F619" s="43" t="s">
        <v>88</v>
      </c>
      <c r="G619" s="44">
        <v>52.534554212207908</v>
      </c>
      <c r="H619" s="44">
        <v>-8.7613283041178125</v>
      </c>
      <c r="I619" s="44">
        <v>-8.7613283041178125</v>
      </c>
      <c r="J619" s="44" t="s">
        <v>89</v>
      </c>
      <c r="K619" s="44">
        <v>2.1700000762939449</v>
      </c>
      <c r="L619" s="44">
        <v>2.1800000000000002</v>
      </c>
      <c r="M619" s="44">
        <v>3.309999942779541</v>
      </c>
      <c r="N619" s="44">
        <v>4.4600000381469727</v>
      </c>
      <c r="O619" s="44">
        <v>2.6700000762939449</v>
      </c>
      <c r="P619" s="44">
        <v>3.0199999809265141</v>
      </c>
      <c r="Q619" s="43">
        <v>4.46</v>
      </c>
      <c r="R619" s="43">
        <v>4.46</v>
      </c>
      <c r="S619" s="43">
        <v>4.05</v>
      </c>
      <c r="T619" s="43">
        <v>3.69</v>
      </c>
      <c r="U619" s="43">
        <v>3.45</v>
      </c>
      <c r="V619" s="43">
        <v>3.24</v>
      </c>
      <c r="W619" s="43">
        <v>3.34</v>
      </c>
      <c r="X619" s="43">
        <v>3.42</v>
      </c>
      <c r="Y619" s="43">
        <v>3.34</v>
      </c>
      <c r="Z619" s="43">
        <v>3.34</v>
      </c>
      <c r="AA619" s="43">
        <v>3.23</v>
      </c>
      <c r="AB619" s="43">
        <v>3.28</v>
      </c>
      <c r="AC619" s="43">
        <v>3.28</v>
      </c>
      <c r="AD619" s="43">
        <v>3.18</v>
      </c>
      <c r="AE619" s="43">
        <v>3.12</v>
      </c>
      <c r="AF619" s="43">
        <v>3.06</v>
      </c>
      <c r="AG619" s="43">
        <v>3.08</v>
      </c>
      <c r="AH619" s="43">
        <v>3.04</v>
      </c>
      <c r="AI619" s="43">
        <v>2.85</v>
      </c>
      <c r="AJ619" s="43">
        <v>2.9</v>
      </c>
      <c r="AK619" s="43">
        <v>2.91</v>
      </c>
      <c r="AL619" s="43">
        <v>2.9</v>
      </c>
      <c r="AM619" s="43">
        <v>2.96</v>
      </c>
      <c r="AN619" s="43">
        <v>3.11</v>
      </c>
      <c r="AO619" s="43">
        <v>3.1</v>
      </c>
      <c r="AP619" s="43">
        <v>2.94</v>
      </c>
      <c r="AQ619" s="43">
        <v>3.03</v>
      </c>
      <c r="AR619" s="43">
        <v>34.74</v>
      </c>
      <c r="AS619" s="43">
        <v>12.84</v>
      </c>
      <c r="AT619" s="43">
        <v>11.29</v>
      </c>
      <c r="AU619" s="43">
        <v>3.47</v>
      </c>
      <c r="AV619" s="43">
        <v>-7.51</v>
      </c>
      <c r="AW619" s="43">
        <v>-4.93</v>
      </c>
      <c r="AX619" s="43">
        <v>-2.69</v>
      </c>
      <c r="AY619" s="43">
        <v>-1.06</v>
      </c>
      <c r="AZ619" s="43">
        <v>-0.97</v>
      </c>
      <c r="BA619" s="43">
        <v>-2.72</v>
      </c>
      <c r="BB619" s="43">
        <v>-4.26</v>
      </c>
      <c r="BC619" s="43">
        <v>-2.57</v>
      </c>
      <c r="BD619" s="43">
        <v>-4.9800000000000004</v>
      </c>
      <c r="BE619" s="43">
        <v>-6.05</v>
      </c>
      <c r="BF619" s="43">
        <v>-8.16</v>
      </c>
      <c r="BG619" s="43">
        <v>-9.82</v>
      </c>
      <c r="BH619" s="43">
        <v>-8.4600000000000009</v>
      </c>
      <c r="BI619" s="43">
        <v>-14.2</v>
      </c>
      <c r="BJ619" s="43">
        <v>-14.5</v>
      </c>
      <c r="BK619" s="43">
        <v>-12.72</v>
      </c>
      <c r="BL619" s="43">
        <v>-13.89</v>
      </c>
      <c r="BM619" s="43">
        <v>-12.96</v>
      </c>
      <c r="BN619" s="43">
        <v>-11.75</v>
      </c>
      <c r="BO619" s="43">
        <v>-6.5</v>
      </c>
      <c r="BP619" s="43">
        <v>-11.63</v>
      </c>
      <c r="BQ619" s="43">
        <v>-12.24</v>
      </c>
      <c r="BR619" s="43">
        <v>-9.52</v>
      </c>
      <c r="BS619" s="43">
        <v>3.01</v>
      </c>
      <c r="BT619" s="49">
        <v>101942702.2377014</v>
      </c>
      <c r="BU619" s="49">
        <v>58349900</v>
      </c>
      <c r="BV619" s="49">
        <v>30662168</v>
      </c>
      <c r="BW619" s="49">
        <v>8.6645471383497735E-2</v>
      </c>
    </row>
    <row r="620" spans="1:75" x14ac:dyDescent="0.25">
      <c r="A620" s="43" t="s">
        <v>317</v>
      </c>
      <c r="B620" s="43" t="s">
        <v>118</v>
      </c>
      <c r="C620" s="43" t="s">
        <v>142</v>
      </c>
      <c r="D620" s="43" t="s">
        <v>98</v>
      </c>
      <c r="E620" s="43" t="s">
        <v>647</v>
      </c>
      <c r="F620" s="43" t="s">
        <v>88</v>
      </c>
      <c r="G620" s="44">
        <v>49.906709837034683</v>
      </c>
      <c r="H620" s="44">
        <v>-26.073426633186589</v>
      </c>
      <c r="I620" s="44">
        <v>-26.073426633186589</v>
      </c>
      <c r="J620" s="44" t="s">
        <v>89</v>
      </c>
      <c r="K620" s="44">
        <v>10.72000026702881</v>
      </c>
      <c r="L620" s="44">
        <v>11.43</v>
      </c>
      <c r="M620" s="44">
        <v>16.069999694824219</v>
      </c>
      <c r="N620" s="44">
        <v>16.180000305175781</v>
      </c>
      <c r="O620" s="44">
        <v>11.60999965667725</v>
      </c>
      <c r="P620" s="44">
        <v>11.88000011444092</v>
      </c>
      <c r="Q620" s="43">
        <v>16.18</v>
      </c>
      <c r="R620" s="43">
        <v>15.18</v>
      </c>
      <c r="S620" s="43">
        <v>13.95</v>
      </c>
      <c r="T620" s="43">
        <v>14.63</v>
      </c>
      <c r="U620" s="43">
        <v>14.55</v>
      </c>
      <c r="V620" s="43">
        <v>13.94</v>
      </c>
      <c r="W620" s="43">
        <v>13.88</v>
      </c>
      <c r="X620" s="43">
        <v>13.8</v>
      </c>
      <c r="Y620" s="43">
        <v>13.47</v>
      </c>
      <c r="Z620" s="43">
        <v>13.35</v>
      </c>
      <c r="AA620" s="43">
        <v>12.84</v>
      </c>
      <c r="AB620" s="43">
        <v>12.5</v>
      </c>
      <c r="AC620" s="43">
        <v>12.29</v>
      </c>
      <c r="AD620" s="43">
        <v>12.59</v>
      </c>
      <c r="AE620" s="43">
        <v>12.75</v>
      </c>
      <c r="AF620" s="43">
        <v>12.68</v>
      </c>
      <c r="AG620" s="43">
        <v>12.6</v>
      </c>
      <c r="AH620" s="43">
        <v>12.5</v>
      </c>
      <c r="AI620" s="43">
        <v>12.4</v>
      </c>
      <c r="AJ620" s="43">
        <v>12.38</v>
      </c>
      <c r="AK620" s="43">
        <v>12.32</v>
      </c>
      <c r="AL620" s="43">
        <v>12</v>
      </c>
      <c r="AM620" s="43">
        <v>12.16</v>
      </c>
      <c r="AN620" s="43">
        <v>12.23</v>
      </c>
      <c r="AO620" s="43">
        <v>12.19</v>
      </c>
      <c r="AP620" s="43">
        <v>12.25</v>
      </c>
      <c r="AQ620" s="43">
        <v>12.12</v>
      </c>
      <c r="AR620" s="43">
        <v>-5.36</v>
      </c>
      <c r="AS620" s="43">
        <v>-12.32</v>
      </c>
      <c r="AT620" s="43">
        <v>-14.8</v>
      </c>
      <c r="AU620" s="43">
        <v>-12.26</v>
      </c>
      <c r="AV620" s="43">
        <v>-15.18</v>
      </c>
      <c r="AW620" s="43">
        <v>-16.61</v>
      </c>
      <c r="AX620" s="43">
        <v>-14.55</v>
      </c>
      <c r="AY620" s="43">
        <v>-17.66</v>
      </c>
      <c r="AZ620" s="43">
        <v>-17.489999999999998</v>
      </c>
      <c r="BA620" s="43">
        <v>-20.66</v>
      </c>
      <c r="BB620" s="43">
        <v>-23.34</v>
      </c>
      <c r="BC620" s="43">
        <v>-24.93</v>
      </c>
      <c r="BD620" s="43">
        <v>-23.52</v>
      </c>
      <c r="BE620" s="43">
        <v>-21.9</v>
      </c>
      <c r="BF620" s="43">
        <v>-21.19</v>
      </c>
      <c r="BG620" s="43">
        <v>-22.22</v>
      </c>
      <c r="BH620" s="43">
        <v>-22.9</v>
      </c>
      <c r="BI620" s="43">
        <v>-23.2</v>
      </c>
      <c r="BJ620" s="43">
        <v>-23.52</v>
      </c>
      <c r="BK620" s="43">
        <v>-24.11</v>
      </c>
      <c r="BL620" s="43">
        <v>-27.69</v>
      </c>
      <c r="BM620" s="43">
        <v>-25.74</v>
      </c>
      <c r="BN620" s="43">
        <v>-24.36</v>
      </c>
      <c r="BO620" s="43">
        <v>-24.7</v>
      </c>
      <c r="BP620" s="43">
        <v>-24.62</v>
      </c>
      <c r="BQ620" s="43">
        <v>-24.77</v>
      </c>
      <c r="BR620" s="43">
        <v>-26.07</v>
      </c>
      <c r="BS620" s="43">
        <v>13.15</v>
      </c>
      <c r="BT620" s="49">
        <v>286070099.56741327</v>
      </c>
      <c r="BU620" s="49">
        <v>14219500</v>
      </c>
      <c r="BV620" s="49">
        <v>7430604</v>
      </c>
      <c r="BW620" s="49">
        <v>0.2026463797559391</v>
      </c>
    </row>
    <row r="621" spans="1:75" x14ac:dyDescent="0.25">
      <c r="A621" s="43" t="s">
        <v>100</v>
      </c>
      <c r="B621" s="43" t="s">
        <v>76</v>
      </c>
      <c r="C621" s="43" t="s">
        <v>87</v>
      </c>
      <c r="D621" s="43" t="s">
        <v>109</v>
      </c>
      <c r="E621" s="43" t="s">
        <v>647</v>
      </c>
      <c r="F621" s="43" t="s">
        <v>88</v>
      </c>
      <c r="G621" s="44">
        <v>44.927540905776397</v>
      </c>
      <c r="H621" s="44">
        <v>-4.6666701634724941</v>
      </c>
      <c r="I621" s="44">
        <v>-4.6666701634724941</v>
      </c>
      <c r="J621" s="44" t="s">
        <v>81</v>
      </c>
      <c r="K621" s="44">
        <v>2.0699999332427979</v>
      </c>
      <c r="L621" s="44">
        <v>2.4700000000000002</v>
      </c>
      <c r="M621" s="44">
        <v>3</v>
      </c>
      <c r="N621" s="44">
        <v>4.320000171661377</v>
      </c>
      <c r="O621" s="44">
        <v>2.369999885559082</v>
      </c>
      <c r="P621" s="44">
        <v>2.8599998950958252</v>
      </c>
      <c r="Q621" s="43">
        <v>3.75</v>
      </c>
      <c r="R621" s="43">
        <v>3.07</v>
      </c>
      <c r="S621" s="43">
        <v>3.3</v>
      </c>
      <c r="T621" s="43">
        <v>4.25</v>
      </c>
      <c r="U621" s="43">
        <v>4.32</v>
      </c>
      <c r="V621" s="43">
        <v>3.84</v>
      </c>
      <c r="W621" s="43">
        <v>3.6</v>
      </c>
      <c r="X621" s="43">
        <v>3.47</v>
      </c>
      <c r="Y621" s="43">
        <v>3.22</v>
      </c>
      <c r="Z621" s="43">
        <v>3.27</v>
      </c>
      <c r="AA621" s="43">
        <v>3.22</v>
      </c>
      <c r="AB621" s="43">
        <v>3.15</v>
      </c>
      <c r="AC621" s="43">
        <v>3.02</v>
      </c>
      <c r="AD621" s="43">
        <v>3.44</v>
      </c>
      <c r="AE621" s="43">
        <v>3.17</v>
      </c>
      <c r="AF621" s="43">
        <v>3.03</v>
      </c>
      <c r="AG621" s="43">
        <v>2.94</v>
      </c>
      <c r="AH621" s="43">
        <v>2.85</v>
      </c>
      <c r="AI621" s="43">
        <v>2.75</v>
      </c>
      <c r="AJ621" s="43">
        <v>2.98</v>
      </c>
      <c r="AK621" s="43">
        <v>2.93</v>
      </c>
      <c r="AL621" s="43">
        <v>2.93</v>
      </c>
      <c r="AM621" s="43">
        <v>2.89</v>
      </c>
      <c r="AN621" s="43">
        <v>3.04</v>
      </c>
      <c r="AO621" s="43">
        <v>2.96</v>
      </c>
      <c r="AP621" s="43">
        <v>2.95</v>
      </c>
      <c r="AQ621" s="43">
        <v>2.95</v>
      </c>
      <c r="AR621" s="43">
        <v>2.33</v>
      </c>
      <c r="AS621" s="43">
        <v>1.08</v>
      </c>
      <c r="AT621" s="43">
        <v>8.33</v>
      </c>
      <c r="AU621" s="43">
        <v>40.83</v>
      </c>
      <c r="AV621" s="43">
        <v>27.67</v>
      </c>
      <c r="AW621" s="43">
        <v>18</v>
      </c>
      <c r="AX621" s="43">
        <v>15.33</v>
      </c>
      <c r="AY621" s="43">
        <v>6.66</v>
      </c>
      <c r="AZ621" s="43">
        <v>2.8</v>
      </c>
      <c r="BA621" s="43">
        <v>5.3</v>
      </c>
      <c r="BB621" s="43">
        <v>3.72</v>
      </c>
      <c r="BC621" s="43">
        <v>-3</v>
      </c>
      <c r="BD621" s="43">
        <v>-0.33</v>
      </c>
      <c r="BE621" s="43">
        <v>3</v>
      </c>
      <c r="BF621" s="43">
        <v>-0.67</v>
      </c>
      <c r="BG621" s="43">
        <v>-2.93</v>
      </c>
      <c r="BH621" s="43">
        <v>-5.67</v>
      </c>
      <c r="BI621" s="43">
        <v>-12.33</v>
      </c>
      <c r="BJ621" s="43">
        <v>-9.67</v>
      </c>
      <c r="BK621" s="43">
        <v>-3.33</v>
      </c>
      <c r="BL621" s="43">
        <v>-2.44</v>
      </c>
      <c r="BM621" s="43">
        <v>-6.67</v>
      </c>
      <c r="BN621" s="43">
        <v>-4</v>
      </c>
      <c r="BO621" s="43">
        <v>-3.5</v>
      </c>
      <c r="BP621" s="43">
        <v>-5</v>
      </c>
      <c r="BQ621" s="43">
        <v>-2.66</v>
      </c>
      <c r="BR621" s="43">
        <v>-5.33</v>
      </c>
      <c r="BS621" s="43">
        <v>3.01</v>
      </c>
      <c r="BT621" s="49">
        <v>82682100</v>
      </c>
      <c r="BU621" s="49">
        <v>53605200</v>
      </c>
      <c r="BV621" s="49">
        <v>15653643</v>
      </c>
      <c r="BW621" s="49">
        <v>9.5119391696872099E-2</v>
      </c>
    </row>
    <row r="622" spans="1:75" x14ac:dyDescent="0.25">
      <c r="A622" s="43" t="s">
        <v>481</v>
      </c>
      <c r="B622" s="43" t="s">
        <v>134</v>
      </c>
      <c r="C622" s="43" t="s">
        <v>87</v>
      </c>
      <c r="D622" s="43" t="s">
        <v>109</v>
      </c>
      <c r="E622" s="43" t="s">
        <v>647</v>
      </c>
      <c r="F622" s="43" t="s">
        <v>88</v>
      </c>
      <c r="G622" s="44">
        <v>36.585367626551019</v>
      </c>
      <c r="H622" s="44">
        <v>-9.8214298068564716</v>
      </c>
      <c r="I622" s="44">
        <v>-9.8214298068564716</v>
      </c>
      <c r="J622" s="44" t="s">
        <v>89</v>
      </c>
      <c r="K622" s="44">
        <v>1.639999985694885</v>
      </c>
      <c r="L622" s="44">
        <v>1.65</v>
      </c>
      <c r="M622" s="44">
        <v>2.2400000095367432</v>
      </c>
      <c r="N622" s="44">
        <v>2.4300000667572021</v>
      </c>
      <c r="O622" s="44">
        <v>1.809999942779541</v>
      </c>
      <c r="P622" s="44">
        <v>2.0199999809265141</v>
      </c>
      <c r="Q622" s="43">
        <v>2.4300000000000002</v>
      </c>
      <c r="R622" s="43">
        <v>2.39</v>
      </c>
      <c r="S622" s="43">
        <v>2.1</v>
      </c>
      <c r="T622" s="43">
        <v>2.14</v>
      </c>
      <c r="U622" s="43">
        <v>2.04</v>
      </c>
      <c r="V622" s="43">
        <v>2</v>
      </c>
      <c r="W622" s="43">
        <v>1.98</v>
      </c>
      <c r="X622" s="43">
        <v>2</v>
      </c>
      <c r="Y622" s="43">
        <v>2.0499999999999998</v>
      </c>
      <c r="Z622" s="43">
        <v>2.15</v>
      </c>
      <c r="AA622" s="43">
        <v>2.1</v>
      </c>
      <c r="AB622" s="43">
        <v>2.0499999999999998</v>
      </c>
      <c r="AC622" s="43">
        <v>2.02</v>
      </c>
      <c r="AD622" s="43">
        <v>1.96</v>
      </c>
      <c r="AE622" s="43">
        <v>1.94</v>
      </c>
      <c r="AF622" s="43">
        <v>1.92</v>
      </c>
      <c r="AG622" s="43">
        <v>1.97</v>
      </c>
      <c r="AH622" s="43">
        <v>1.95</v>
      </c>
      <c r="AI622" s="43">
        <v>1.93</v>
      </c>
      <c r="AJ622" s="43">
        <v>1.85</v>
      </c>
      <c r="AK622" s="43">
        <v>1.92</v>
      </c>
      <c r="AL622" s="43">
        <v>1.91</v>
      </c>
      <c r="AM622" s="43">
        <v>1.91</v>
      </c>
      <c r="AN622" s="43">
        <v>1.94</v>
      </c>
      <c r="AO622" s="43">
        <v>1.94</v>
      </c>
      <c r="AP622" s="43">
        <v>1.95</v>
      </c>
      <c r="AQ622" s="43">
        <v>2.02</v>
      </c>
      <c r="AR622" s="43">
        <v>1.34</v>
      </c>
      <c r="AS622" s="43">
        <v>-8.93</v>
      </c>
      <c r="AT622" s="43">
        <v>-10.37</v>
      </c>
      <c r="AU622" s="43">
        <v>-9.6</v>
      </c>
      <c r="AV622" s="43">
        <v>-14.73</v>
      </c>
      <c r="AW622" s="43">
        <v>-15.32</v>
      </c>
      <c r="AX622" s="43">
        <v>-14.51</v>
      </c>
      <c r="AY622" s="43">
        <v>-11.79</v>
      </c>
      <c r="AZ622" s="43">
        <v>-8.49</v>
      </c>
      <c r="BA622" s="43">
        <v>-7.16</v>
      </c>
      <c r="BB622" s="43">
        <v>-10.27</v>
      </c>
      <c r="BC622" s="43">
        <v>-10.07</v>
      </c>
      <c r="BD622" s="43">
        <v>-13.84</v>
      </c>
      <c r="BE622" s="43">
        <v>-13.21</v>
      </c>
      <c r="BF622" s="43">
        <v>-14.29</v>
      </c>
      <c r="BG622" s="43">
        <v>-14.31</v>
      </c>
      <c r="BH622" s="43">
        <v>-13.84</v>
      </c>
      <c r="BI622" s="43">
        <v>-14.11</v>
      </c>
      <c r="BJ622" s="43">
        <v>-17.86</v>
      </c>
      <c r="BK622" s="43">
        <v>-17.41</v>
      </c>
      <c r="BL622" s="43">
        <v>-14.73</v>
      </c>
      <c r="BM622" s="43">
        <v>-15.18</v>
      </c>
      <c r="BN622" s="43">
        <v>-14.73</v>
      </c>
      <c r="BO622" s="43">
        <v>-14.51</v>
      </c>
      <c r="BP622" s="43">
        <v>-13.62</v>
      </c>
      <c r="BQ622" s="43">
        <v>-13.39</v>
      </c>
      <c r="BR622" s="43">
        <v>-9.82</v>
      </c>
      <c r="BS622" s="43">
        <v>1.87</v>
      </c>
      <c r="BT622" s="49">
        <v>79749376.339530945</v>
      </c>
      <c r="BU622" s="49">
        <v>18790800</v>
      </c>
      <c r="BV622" s="49">
        <v>13622194</v>
      </c>
      <c r="BW622" s="49">
        <v>0.16890450980216551</v>
      </c>
    </row>
    <row r="623" spans="1:75" x14ac:dyDescent="0.25">
      <c r="A623" s="43" t="s">
        <v>121</v>
      </c>
      <c r="B623" s="43" t="s">
        <v>76</v>
      </c>
      <c r="C623" s="43" t="s">
        <v>87</v>
      </c>
      <c r="D623" s="43" t="s">
        <v>122</v>
      </c>
      <c r="E623" s="43" t="s">
        <v>647</v>
      </c>
      <c r="F623" s="43" t="s">
        <v>88</v>
      </c>
      <c r="G623" s="44">
        <v>32.127954442222233</v>
      </c>
      <c r="H623" s="44">
        <v>-33.578947970741673</v>
      </c>
      <c r="I623" s="44">
        <v>-33.578947970741673</v>
      </c>
      <c r="J623" s="44" t="s">
        <v>89</v>
      </c>
      <c r="K623" s="44">
        <v>7.190000057220459</v>
      </c>
      <c r="L623" s="44">
        <v>7.93</v>
      </c>
      <c r="M623" s="44">
        <v>9.5</v>
      </c>
      <c r="N623" s="44">
        <v>10.939999580383301</v>
      </c>
      <c r="O623" s="44">
        <v>5.5500001907348633</v>
      </c>
      <c r="P623" s="44">
        <v>6.309999942779541</v>
      </c>
      <c r="Q623" s="43">
        <v>10.94</v>
      </c>
      <c r="R623" s="43">
        <v>9.5500000000000007</v>
      </c>
      <c r="S623" s="43">
        <v>8.25</v>
      </c>
      <c r="T623" s="43">
        <v>9.11</v>
      </c>
      <c r="U623" s="43">
        <v>8.68</v>
      </c>
      <c r="V623" s="43">
        <v>7.99</v>
      </c>
      <c r="W623" s="43">
        <v>7.85</v>
      </c>
      <c r="X623" s="43">
        <v>8.2799999999999994</v>
      </c>
      <c r="Y623" s="43">
        <v>8.15</v>
      </c>
      <c r="Z623" s="43">
        <v>8.08</v>
      </c>
      <c r="AA623" s="43">
        <v>7.77</v>
      </c>
      <c r="AB623" s="43">
        <v>7.67</v>
      </c>
      <c r="AC623" s="43">
        <v>7.58</v>
      </c>
      <c r="AD623" s="43">
        <v>6.49</v>
      </c>
      <c r="AE623" s="43">
        <v>6.19</v>
      </c>
      <c r="AF623" s="43">
        <v>6.32</v>
      </c>
      <c r="AG623" s="43">
        <v>6.73</v>
      </c>
      <c r="AH623" s="43">
        <v>6.4</v>
      </c>
      <c r="AI623" s="43">
        <v>6.09</v>
      </c>
      <c r="AJ623" s="43">
        <v>6.1</v>
      </c>
      <c r="AK623" s="43">
        <v>6.29</v>
      </c>
      <c r="AL623" s="43">
        <v>6.17</v>
      </c>
      <c r="AM623" s="43">
        <v>6.14</v>
      </c>
      <c r="AN623" s="43">
        <v>6.39</v>
      </c>
      <c r="AO623" s="43">
        <v>6.44</v>
      </c>
      <c r="AP623" s="43">
        <v>6.35</v>
      </c>
      <c r="AQ623" s="43">
        <v>6.42</v>
      </c>
      <c r="AR623" s="43">
        <v>0.53</v>
      </c>
      <c r="AS623" s="43">
        <v>-3.58</v>
      </c>
      <c r="AT623" s="43">
        <v>-15.26</v>
      </c>
      <c r="AU623" s="43">
        <v>-8.94</v>
      </c>
      <c r="AV623" s="43">
        <v>-17.16</v>
      </c>
      <c r="AW623" s="43">
        <v>-20.309999999999999</v>
      </c>
      <c r="AX623" s="43">
        <v>-20.27</v>
      </c>
      <c r="AY623" s="43">
        <v>-14.53</v>
      </c>
      <c r="AZ623" s="43">
        <v>-16</v>
      </c>
      <c r="BA623" s="43">
        <v>-18.739999999999998</v>
      </c>
      <c r="BB623" s="43">
        <v>-20.63</v>
      </c>
      <c r="BC623" s="43">
        <v>-20.62</v>
      </c>
      <c r="BD623" s="43">
        <v>-31.79</v>
      </c>
      <c r="BE623" s="43">
        <v>-37.26</v>
      </c>
      <c r="BF623" s="43">
        <v>-36.119999999999997</v>
      </c>
      <c r="BG623" s="43">
        <v>-33.68</v>
      </c>
      <c r="BH623" s="43">
        <v>-32.950000000000003</v>
      </c>
      <c r="BI623" s="43">
        <v>-36.21</v>
      </c>
      <c r="BJ623" s="43">
        <v>-39.340000000000003</v>
      </c>
      <c r="BK623" s="43">
        <v>-36.53</v>
      </c>
      <c r="BL623" s="43">
        <v>-36.11</v>
      </c>
      <c r="BM623" s="43">
        <v>-35.58</v>
      </c>
      <c r="BN623" s="43">
        <v>-36.21</v>
      </c>
      <c r="BO623" s="43">
        <v>-33.79</v>
      </c>
      <c r="BP623" s="43">
        <v>-33.58</v>
      </c>
      <c r="BQ623" s="43">
        <v>-34.21</v>
      </c>
      <c r="BR623" s="43">
        <v>-33.74</v>
      </c>
      <c r="BS623" s="43">
        <v>7.19</v>
      </c>
      <c r="BT623" s="49">
        <v>175635050</v>
      </c>
      <c r="BU623" s="49">
        <v>74299400</v>
      </c>
      <c r="BV623" s="49">
        <v>15232215</v>
      </c>
      <c r="BW623" s="49">
        <v>0.48929561459052412</v>
      </c>
    </row>
    <row r="624" spans="1:75" x14ac:dyDescent="0.25">
      <c r="A624" s="43" t="s">
        <v>263</v>
      </c>
      <c r="B624" s="43" t="s">
        <v>111</v>
      </c>
      <c r="C624" s="43" t="s">
        <v>124</v>
      </c>
      <c r="D624" s="43" t="s">
        <v>98</v>
      </c>
      <c r="E624" s="43" t="s">
        <v>647</v>
      </c>
      <c r="F624" s="43" t="s">
        <v>88</v>
      </c>
      <c r="G624" s="44">
        <v>23.217239963823641</v>
      </c>
      <c r="H624" s="44">
        <v>-13.86271543429501</v>
      </c>
      <c r="I624" s="44">
        <v>-13.86271543429501</v>
      </c>
      <c r="J624" s="44" t="s">
        <v>89</v>
      </c>
      <c r="K624" s="44">
        <v>6.0300002098083496</v>
      </c>
      <c r="L624" s="44">
        <v>6.46</v>
      </c>
      <c r="M624" s="44">
        <v>7.429999828338623</v>
      </c>
      <c r="N624" s="44">
        <v>7.5999999046325684</v>
      </c>
      <c r="O624" s="44">
        <v>6.380000114440918</v>
      </c>
      <c r="P624" s="44">
        <v>6.4000000953674316</v>
      </c>
      <c r="Q624" s="43">
        <v>7.6</v>
      </c>
      <c r="R624" s="43">
        <v>7.25</v>
      </c>
      <c r="S624" s="43">
        <v>7.29</v>
      </c>
      <c r="T624" s="43">
        <v>7.12</v>
      </c>
      <c r="U624" s="43">
        <v>6.94</v>
      </c>
      <c r="V624" s="43">
        <v>6.79</v>
      </c>
      <c r="W624" s="43">
        <v>6.81</v>
      </c>
      <c r="X624" s="43">
        <v>6.84</v>
      </c>
      <c r="Y624" s="43">
        <v>6.9</v>
      </c>
      <c r="Z624" s="43">
        <v>6.76</v>
      </c>
      <c r="AA624" s="43">
        <v>6.68</v>
      </c>
      <c r="AB624" s="43">
        <v>6.65</v>
      </c>
      <c r="AC624" s="43">
        <v>6.66</v>
      </c>
      <c r="AD624" s="43">
        <v>6.65</v>
      </c>
      <c r="AE624" s="43">
        <v>6.6</v>
      </c>
      <c r="AF624" s="43">
        <v>6.68</v>
      </c>
      <c r="AG624" s="43">
        <v>6.77</v>
      </c>
      <c r="AH624" s="43">
        <v>6.78</v>
      </c>
      <c r="AI624" s="43">
        <v>6.76</v>
      </c>
      <c r="AJ624" s="43">
        <v>6.73</v>
      </c>
      <c r="AK624" s="43">
        <v>6.67</v>
      </c>
      <c r="AL624" s="43">
        <v>6.59</v>
      </c>
      <c r="AM624" s="43">
        <v>6.56</v>
      </c>
      <c r="AN624" s="43">
        <v>6.57</v>
      </c>
      <c r="AO624" s="43">
        <v>6.54</v>
      </c>
      <c r="AP624" s="43">
        <v>6.54</v>
      </c>
      <c r="AQ624" s="43">
        <v>6.47</v>
      </c>
      <c r="AR624" s="43">
        <v>-3.1</v>
      </c>
      <c r="AS624" s="43">
        <v>-5.79</v>
      </c>
      <c r="AT624" s="43">
        <v>-6.02</v>
      </c>
      <c r="AU624" s="43">
        <v>-7.94</v>
      </c>
      <c r="AV624" s="43">
        <v>-12.65</v>
      </c>
      <c r="AW624" s="43">
        <v>-10.23</v>
      </c>
      <c r="AX624" s="43">
        <v>-8.41</v>
      </c>
      <c r="AY624" s="43">
        <v>-8.73</v>
      </c>
      <c r="AZ624" s="43">
        <v>-9.41</v>
      </c>
      <c r="BA624" s="43">
        <v>-10.23</v>
      </c>
      <c r="BB624" s="43">
        <v>-11.51</v>
      </c>
      <c r="BC624" s="43">
        <v>-11.21</v>
      </c>
      <c r="BD624" s="43">
        <v>-10.5</v>
      </c>
      <c r="BE624" s="43">
        <v>-11.37</v>
      </c>
      <c r="BF624" s="43">
        <v>-11.84</v>
      </c>
      <c r="BG624" s="43">
        <v>-10.09</v>
      </c>
      <c r="BH624" s="43">
        <v>-10.23</v>
      </c>
      <c r="BI624" s="43">
        <v>-9.26</v>
      </c>
      <c r="BJ624" s="43">
        <v>-10.09</v>
      </c>
      <c r="BK624" s="43">
        <v>-10.01</v>
      </c>
      <c r="BL624" s="43">
        <v>-11.73</v>
      </c>
      <c r="BM624" s="43">
        <v>-12.98</v>
      </c>
      <c r="BN624" s="43">
        <v>-11.74</v>
      </c>
      <c r="BO624" s="43">
        <v>-12.52</v>
      </c>
      <c r="BP624" s="43">
        <v>-12.09</v>
      </c>
      <c r="BQ624" s="43">
        <v>-13.12</v>
      </c>
      <c r="BR624" s="43">
        <v>-13.86</v>
      </c>
      <c r="BS624" s="43">
        <v>6.4</v>
      </c>
      <c r="BT624" s="49">
        <v>496210309.53564638</v>
      </c>
      <c r="BU624" s="49">
        <v>11264300</v>
      </c>
      <c r="BV624" s="49">
        <v>11116070</v>
      </c>
      <c r="BW624" s="49">
        <v>7.3416504214169218E-2</v>
      </c>
    </row>
    <row r="625" spans="1:75" x14ac:dyDescent="0.25">
      <c r="A625" s="43" t="s">
        <v>649</v>
      </c>
      <c r="B625" s="43" t="s">
        <v>159</v>
      </c>
      <c r="C625" s="43" t="s">
        <v>87</v>
      </c>
      <c r="D625" s="43" t="s">
        <v>98</v>
      </c>
      <c r="E625" s="43" t="s">
        <v>647</v>
      </c>
      <c r="F625" s="43" t="s">
        <v>88</v>
      </c>
      <c r="G625" s="44">
        <v>0.2789397589079432</v>
      </c>
      <c r="H625" s="44">
        <v>-2.6425598846783598</v>
      </c>
      <c r="I625" s="44">
        <v>-2.6425598846783598</v>
      </c>
      <c r="J625" s="44" t="s">
        <v>81</v>
      </c>
      <c r="K625" s="44">
        <v>7.1700000762939453</v>
      </c>
      <c r="L625" s="44">
        <v>7.17</v>
      </c>
      <c r="M625" s="44">
        <v>7.190000057220459</v>
      </c>
      <c r="N625" s="44">
        <v>7.5</v>
      </c>
      <c r="O625" s="44">
        <v>7</v>
      </c>
      <c r="P625" s="44">
        <v>7</v>
      </c>
      <c r="Q625" s="43">
        <v>7.19</v>
      </c>
      <c r="R625" s="43">
        <v>7.02</v>
      </c>
      <c r="S625" s="43">
        <v>7.19</v>
      </c>
      <c r="T625" s="43">
        <v>7.19</v>
      </c>
      <c r="U625" s="43">
        <v>7.19</v>
      </c>
      <c r="V625" s="43">
        <v>7.19</v>
      </c>
      <c r="W625" s="43">
        <v>7.19</v>
      </c>
      <c r="X625" s="43">
        <v>7.19</v>
      </c>
      <c r="Y625" s="43">
        <v>7.19</v>
      </c>
      <c r="Z625" s="43">
        <v>7.19</v>
      </c>
      <c r="AA625" s="43">
        <v>7.19</v>
      </c>
      <c r="AB625" s="43">
        <v>7.19</v>
      </c>
      <c r="AC625" s="43">
        <v>7.19</v>
      </c>
      <c r="AD625" s="43">
        <v>7.1</v>
      </c>
      <c r="AE625" s="43">
        <v>7.11</v>
      </c>
      <c r="AF625" s="43">
        <v>7.5</v>
      </c>
      <c r="AG625" s="43">
        <v>7.27</v>
      </c>
      <c r="AH625" s="43">
        <v>7.27</v>
      </c>
      <c r="AI625" s="43">
        <v>7.27</v>
      </c>
      <c r="AJ625" s="43">
        <v>7.27</v>
      </c>
      <c r="AK625" s="43">
        <v>7.27</v>
      </c>
      <c r="AL625" s="43">
        <v>7.27</v>
      </c>
      <c r="AM625" s="43">
        <v>7</v>
      </c>
      <c r="AN625" s="43">
        <v>7</v>
      </c>
      <c r="AO625" s="43">
        <v>7</v>
      </c>
      <c r="AP625" s="43">
        <v>7</v>
      </c>
      <c r="AQ625" s="43">
        <v>7</v>
      </c>
      <c r="AR625" s="43">
        <v>0</v>
      </c>
      <c r="AS625" s="43">
        <v>-2.64</v>
      </c>
      <c r="AT625" s="43">
        <v>-2.64</v>
      </c>
      <c r="AU625" s="43">
        <v>-2.64</v>
      </c>
      <c r="AV625" s="43">
        <v>-2.64</v>
      </c>
      <c r="AW625" s="43">
        <v>-2.64</v>
      </c>
      <c r="AX625" s="43">
        <v>-2.64</v>
      </c>
      <c r="AY625" s="43">
        <v>-2.64</v>
      </c>
      <c r="AZ625" s="43">
        <v>-2.64</v>
      </c>
      <c r="BA625" s="43">
        <v>-2.64</v>
      </c>
      <c r="BB625" s="43">
        <v>-2.64</v>
      </c>
      <c r="BC625" s="43">
        <v>-2.64</v>
      </c>
      <c r="BD625" s="43">
        <v>-2.64</v>
      </c>
      <c r="BE625" s="43">
        <v>-1.25</v>
      </c>
      <c r="BF625" s="43">
        <v>-1.39</v>
      </c>
      <c r="BG625" s="43">
        <v>2.23</v>
      </c>
      <c r="BH625" s="43">
        <v>1.1100000000000001</v>
      </c>
      <c r="BI625" s="43">
        <v>1.1100000000000001</v>
      </c>
      <c r="BJ625" s="43">
        <v>1.1100000000000001</v>
      </c>
      <c r="BK625" s="43">
        <v>1.1100000000000001</v>
      </c>
      <c r="BL625" s="43">
        <v>1.1100000000000001</v>
      </c>
      <c r="BM625" s="43">
        <v>1.1100000000000001</v>
      </c>
      <c r="BN625" s="43">
        <v>-2.64</v>
      </c>
      <c r="BO625" s="43">
        <v>-2.64</v>
      </c>
      <c r="BP625" s="43">
        <v>-2.64</v>
      </c>
      <c r="BQ625" s="43">
        <v>-2.64</v>
      </c>
      <c r="BR625" s="43">
        <v>-2.64</v>
      </c>
      <c r="BS625" s="43">
        <v>7</v>
      </c>
      <c r="BT625" s="49">
        <v>59275942.271738052</v>
      </c>
      <c r="BU625" s="49">
        <v>3800</v>
      </c>
      <c r="BV625" s="49">
        <v>3107882</v>
      </c>
      <c r="BW625" s="49">
        <v>3.7967979479272379E-5</v>
      </c>
    </row>
    <row r="626" spans="1:75" x14ac:dyDescent="0.25">
      <c r="A626" s="43" t="s">
        <v>356</v>
      </c>
      <c r="B626" s="43" t="s">
        <v>159</v>
      </c>
      <c r="C626" s="43" t="s">
        <v>87</v>
      </c>
      <c r="D626" s="43" t="s">
        <v>109</v>
      </c>
      <c r="E626" s="43" t="s">
        <v>647</v>
      </c>
      <c r="F626" s="43" t="s">
        <v>88</v>
      </c>
      <c r="G626" s="44">
        <v>22.154474302548131</v>
      </c>
      <c r="H626" s="44">
        <v>-18.302834269182419</v>
      </c>
      <c r="I626" s="44">
        <v>-18.302834269182419</v>
      </c>
      <c r="J626" s="44" t="s">
        <v>89</v>
      </c>
      <c r="K626" s="44">
        <v>4.9200000762939453</v>
      </c>
      <c r="L626" s="44">
        <v>4.96</v>
      </c>
      <c r="M626" s="44">
        <v>6.0100002288818359</v>
      </c>
      <c r="N626" s="44">
        <v>6.0500001907348633</v>
      </c>
      <c r="O626" s="44">
        <v>4.2699999809265137</v>
      </c>
      <c r="P626" s="44">
        <v>4.9099998474121094</v>
      </c>
      <c r="Q626" s="43">
        <v>6.05</v>
      </c>
      <c r="R626" s="43">
        <v>5.83</v>
      </c>
      <c r="S626" s="43">
        <v>5.85</v>
      </c>
      <c r="T626" s="43">
        <v>5.85</v>
      </c>
      <c r="U626" s="43">
        <v>5.55</v>
      </c>
      <c r="V626" s="43">
        <v>5.35</v>
      </c>
      <c r="W626" s="43">
        <v>5.4</v>
      </c>
      <c r="X626" s="43">
        <v>5.36</v>
      </c>
      <c r="Y626" s="43">
        <v>5.3</v>
      </c>
      <c r="Z626" s="43">
        <v>5.23</v>
      </c>
      <c r="AA626" s="43">
        <v>4.91</v>
      </c>
      <c r="AB626" s="43">
        <v>4.82</v>
      </c>
      <c r="AC626" s="43">
        <v>4.76</v>
      </c>
      <c r="AD626" s="43">
        <v>4.6500000000000004</v>
      </c>
      <c r="AE626" s="43">
        <v>4.58</v>
      </c>
      <c r="AF626" s="43">
        <v>4.75</v>
      </c>
      <c r="AG626" s="43">
        <v>4.74</v>
      </c>
      <c r="AH626" s="43">
        <v>4.62</v>
      </c>
      <c r="AI626" s="43">
        <v>4.68</v>
      </c>
      <c r="AJ626" s="43">
        <v>4.79</v>
      </c>
      <c r="AK626" s="43">
        <v>5</v>
      </c>
      <c r="AL626" s="43">
        <v>5.0599999999999996</v>
      </c>
      <c r="AM626" s="43">
        <v>5.25</v>
      </c>
      <c r="AN626" s="43">
        <v>5.2</v>
      </c>
      <c r="AO626" s="43">
        <v>5.08</v>
      </c>
      <c r="AP626" s="43">
        <v>4.97</v>
      </c>
      <c r="AQ626" s="43">
        <v>5</v>
      </c>
      <c r="AR626" s="43">
        <v>-3.18</v>
      </c>
      <c r="AS626" s="43">
        <v>-6.67</v>
      </c>
      <c r="AT626" s="43">
        <v>-3.33</v>
      </c>
      <c r="AU626" s="43">
        <v>-7.66</v>
      </c>
      <c r="AV626" s="43">
        <v>-12.48</v>
      </c>
      <c r="AW626" s="43">
        <v>-12.15</v>
      </c>
      <c r="AX626" s="43">
        <v>-11.31</v>
      </c>
      <c r="AY626" s="43">
        <v>-12.93</v>
      </c>
      <c r="AZ626" s="43">
        <v>-14.48</v>
      </c>
      <c r="BA626" s="43">
        <v>-21.46</v>
      </c>
      <c r="BB626" s="43">
        <v>-22.94</v>
      </c>
      <c r="BC626" s="43">
        <v>-21.13</v>
      </c>
      <c r="BD626" s="43">
        <v>-22.63</v>
      </c>
      <c r="BE626" s="43">
        <v>-26.79</v>
      </c>
      <c r="BF626" s="43">
        <v>-27.12</v>
      </c>
      <c r="BG626" s="43">
        <v>-21.25</v>
      </c>
      <c r="BH626" s="43">
        <v>-24.13</v>
      </c>
      <c r="BI626" s="43">
        <v>-24.07</v>
      </c>
      <c r="BJ626" s="43">
        <v>-22.32</v>
      </c>
      <c r="BK626" s="43">
        <v>-20.47</v>
      </c>
      <c r="BL626" s="43">
        <v>-16.809999999999999</v>
      </c>
      <c r="BM626" s="43">
        <v>-15.97</v>
      </c>
      <c r="BN626" s="43">
        <v>-13.5</v>
      </c>
      <c r="BO626" s="43">
        <v>-15.81</v>
      </c>
      <c r="BP626" s="43">
        <v>-18.47</v>
      </c>
      <c r="BQ626" s="43">
        <v>-17.98</v>
      </c>
      <c r="BR626" s="43">
        <v>-18.55</v>
      </c>
      <c r="BS626" s="43">
        <v>5.12</v>
      </c>
      <c r="BT626" s="49">
        <v>382437950.5645752</v>
      </c>
      <c r="BU626" s="49">
        <v>50743800</v>
      </c>
      <c r="BV626" s="49">
        <v>45745280</v>
      </c>
      <c r="BW626" s="49">
        <v>0.80699982599297682</v>
      </c>
    </row>
    <row r="627" spans="1:75" x14ac:dyDescent="0.25">
      <c r="A627" s="43" t="s">
        <v>380</v>
      </c>
      <c r="B627" s="43" t="s">
        <v>76</v>
      </c>
      <c r="C627" s="43" t="s">
        <v>87</v>
      </c>
      <c r="D627" s="43" t="s">
        <v>122</v>
      </c>
      <c r="E627" s="43" t="s">
        <v>647</v>
      </c>
      <c r="F627" s="43" t="s">
        <v>88</v>
      </c>
      <c r="G627" s="44">
        <v>19.0476167306261</v>
      </c>
      <c r="H627" s="44">
        <v>-15.42857033865792</v>
      </c>
      <c r="I627" s="44">
        <v>-15.42857033865792</v>
      </c>
      <c r="J627" s="44" t="s">
        <v>89</v>
      </c>
      <c r="K627" s="44">
        <v>1.470000028610229</v>
      </c>
      <c r="L627" s="44">
        <v>1.49</v>
      </c>
      <c r="M627" s="44">
        <v>1.75</v>
      </c>
      <c r="N627" s="44">
        <v>1.7699999809265139</v>
      </c>
      <c r="O627" s="44">
        <v>1.4099999666213989</v>
      </c>
      <c r="P627" s="44">
        <v>1.4800000190734861</v>
      </c>
      <c r="Q627" s="43">
        <v>1.77</v>
      </c>
      <c r="R627" s="43">
        <v>1.68</v>
      </c>
      <c r="S627" s="43">
        <v>1.69</v>
      </c>
      <c r="T627" s="43">
        <v>1.73</v>
      </c>
      <c r="U627" s="43">
        <v>1.68</v>
      </c>
      <c r="V627" s="43">
        <v>1.64</v>
      </c>
      <c r="W627" s="43">
        <v>1.64</v>
      </c>
      <c r="X627" s="43">
        <v>1.58</v>
      </c>
      <c r="Y627" s="43">
        <v>1.56</v>
      </c>
      <c r="Z627" s="43">
        <v>1.59</v>
      </c>
      <c r="AA627" s="43">
        <v>1.6</v>
      </c>
      <c r="AB627" s="43">
        <v>1.59</v>
      </c>
      <c r="AC627" s="43">
        <v>1.59</v>
      </c>
      <c r="AD627" s="43">
        <v>1.59</v>
      </c>
      <c r="AE627" s="43">
        <v>1.58</v>
      </c>
      <c r="AF627" s="43">
        <v>1.58</v>
      </c>
      <c r="AG627" s="43">
        <v>1.57</v>
      </c>
      <c r="AH627" s="43">
        <v>1.55</v>
      </c>
      <c r="AI627" s="43">
        <v>1.53</v>
      </c>
      <c r="AJ627" s="43">
        <v>1.53</v>
      </c>
      <c r="AK627" s="43">
        <v>1.47</v>
      </c>
      <c r="AL627" s="43">
        <v>1.48</v>
      </c>
      <c r="AM627" s="43">
        <v>1.47</v>
      </c>
      <c r="AN627" s="43">
        <v>1.48</v>
      </c>
      <c r="AO627" s="43">
        <v>1.49</v>
      </c>
      <c r="AP627" s="43">
        <v>1.49</v>
      </c>
      <c r="AQ627" s="43">
        <v>1.48</v>
      </c>
      <c r="AR627" s="43">
        <v>-4.7300000000000004</v>
      </c>
      <c r="AS627" s="43">
        <v>-7.43</v>
      </c>
      <c r="AT627" s="43">
        <v>-5.77</v>
      </c>
      <c r="AU627" s="43">
        <v>-4.01</v>
      </c>
      <c r="AV627" s="43">
        <v>-7.94</v>
      </c>
      <c r="AW627" s="43">
        <v>-6.79</v>
      </c>
      <c r="AX627" s="43">
        <v>-9.7200000000000006</v>
      </c>
      <c r="AY627" s="43">
        <v>-12</v>
      </c>
      <c r="AZ627" s="43">
        <v>-11.14</v>
      </c>
      <c r="BA627" s="43">
        <v>-9.25</v>
      </c>
      <c r="BB627" s="43">
        <v>-9.43</v>
      </c>
      <c r="BC627" s="43">
        <v>-11.54</v>
      </c>
      <c r="BD627" s="43">
        <v>-9.43</v>
      </c>
      <c r="BE627" s="43">
        <v>-9.7200000000000006</v>
      </c>
      <c r="BF627" s="43">
        <v>-10.28</v>
      </c>
      <c r="BG627" s="43">
        <v>-12</v>
      </c>
      <c r="BH627" s="43">
        <v>-13.25</v>
      </c>
      <c r="BI627" s="43">
        <v>-12.53</v>
      </c>
      <c r="BJ627" s="43">
        <v>-12.86</v>
      </c>
      <c r="BK627" s="43">
        <v>-16.11</v>
      </c>
      <c r="BL627" s="43">
        <v>-18.21</v>
      </c>
      <c r="BM627" s="43">
        <v>-17.14</v>
      </c>
      <c r="BN627" s="43">
        <v>-16</v>
      </c>
      <c r="BO627" s="43">
        <v>-16.68</v>
      </c>
      <c r="BP627" s="43">
        <v>-15.43</v>
      </c>
      <c r="BQ627" s="43">
        <v>-16.510000000000002</v>
      </c>
      <c r="BR627" s="43">
        <v>-15.43</v>
      </c>
      <c r="BS627" s="43">
        <v>1.52</v>
      </c>
      <c r="BT627" s="49">
        <v>74872700</v>
      </c>
      <c r="BU627" s="49">
        <v>7617300</v>
      </c>
      <c r="BV627" s="49">
        <v>34708058</v>
      </c>
      <c r="BW627" s="49">
        <v>4.950565082033688E-2</v>
      </c>
    </row>
    <row r="628" spans="1:75" x14ac:dyDescent="0.25">
      <c r="A628" s="43" t="s">
        <v>190</v>
      </c>
      <c r="B628" s="43" t="s">
        <v>96</v>
      </c>
      <c r="C628" s="43" t="s">
        <v>124</v>
      </c>
      <c r="D628" s="43" t="s">
        <v>109</v>
      </c>
      <c r="E628" s="43" t="s">
        <v>647</v>
      </c>
      <c r="F628" s="43" t="s">
        <v>88</v>
      </c>
      <c r="G628" s="44">
        <v>12.94964522371682</v>
      </c>
      <c r="H628" s="44">
        <v>-1.114652377750688</v>
      </c>
      <c r="I628" s="44">
        <v>-1.114652377750688</v>
      </c>
      <c r="J628" s="44" t="s">
        <v>81</v>
      </c>
      <c r="K628" s="44">
        <v>5.559999942779541</v>
      </c>
      <c r="L628" s="44">
        <v>5.78</v>
      </c>
      <c r="M628" s="44">
        <v>6.2800002098083496</v>
      </c>
      <c r="N628" s="44">
        <v>7.190000057220459</v>
      </c>
      <c r="O628" s="44">
        <v>5.6999998092651367</v>
      </c>
      <c r="P628" s="44">
        <v>6.2100000381469727</v>
      </c>
      <c r="Q628" s="43">
        <v>6.47</v>
      </c>
      <c r="R628" s="43">
        <v>6.12</v>
      </c>
      <c r="S628" s="43">
        <v>5.98</v>
      </c>
      <c r="T628" s="43">
        <v>6.2</v>
      </c>
      <c r="U628" s="43">
        <v>6.27</v>
      </c>
      <c r="V628" s="43">
        <v>6.7</v>
      </c>
      <c r="W628" s="43">
        <v>7.19</v>
      </c>
      <c r="X628" s="43">
        <v>7.17</v>
      </c>
      <c r="Y628" s="43">
        <v>7.09</v>
      </c>
      <c r="Z628" s="43">
        <v>6.9</v>
      </c>
      <c r="AA628" s="43">
        <v>6.58</v>
      </c>
      <c r="AB628" s="43">
        <v>6.38</v>
      </c>
      <c r="AC628" s="43">
        <v>6.44</v>
      </c>
      <c r="AD628" s="43">
        <v>6.31</v>
      </c>
      <c r="AE628" s="43">
        <v>6.42</v>
      </c>
      <c r="AF628" s="43">
        <v>6.65</v>
      </c>
      <c r="AG628" s="43">
        <v>6.59</v>
      </c>
      <c r="AH628" s="43">
        <v>6.5</v>
      </c>
      <c r="AI628" s="43">
        <v>6.42</v>
      </c>
      <c r="AJ628" s="43">
        <v>6.42</v>
      </c>
      <c r="AK628" s="43">
        <v>6.48</v>
      </c>
      <c r="AL628" s="43">
        <v>6.48</v>
      </c>
      <c r="AM628" s="43">
        <v>6.47</v>
      </c>
      <c r="AN628" s="43">
        <v>6.45</v>
      </c>
      <c r="AO628" s="43">
        <v>6.44</v>
      </c>
      <c r="AP628" s="43">
        <v>6.43</v>
      </c>
      <c r="AQ628" s="43">
        <v>6.3</v>
      </c>
      <c r="AR628" s="43">
        <v>-2.5499999999999998</v>
      </c>
      <c r="AS628" s="43">
        <v>-4.1399999999999997</v>
      </c>
      <c r="AT628" s="43">
        <v>-6.69</v>
      </c>
      <c r="AU628" s="43">
        <v>-1.99</v>
      </c>
      <c r="AV628" s="43">
        <v>-0.16</v>
      </c>
      <c r="AW628" s="43">
        <v>6.61</v>
      </c>
      <c r="AX628" s="43">
        <v>14.33</v>
      </c>
      <c r="AY628" s="43">
        <v>11.3</v>
      </c>
      <c r="AZ628" s="43">
        <v>5.89</v>
      </c>
      <c r="BA628" s="43">
        <v>6.69</v>
      </c>
      <c r="BB628" s="43">
        <v>3.58</v>
      </c>
      <c r="BC628" s="43">
        <v>-1.75</v>
      </c>
      <c r="BD628" s="43">
        <v>0.41</v>
      </c>
      <c r="BE628" s="43">
        <v>0.48</v>
      </c>
      <c r="BF628" s="43">
        <v>2.0699999999999998</v>
      </c>
      <c r="BG628" s="43">
        <v>2.66</v>
      </c>
      <c r="BH628" s="43">
        <v>2.42</v>
      </c>
      <c r="BI628" s="43">
        <v>3.26</v>
      </c>
      <c r="BJ628" s="43">
        <v>2.25</v>
      </c>
      <c r="BK628" s="43">
        <v>2.25</v>
      </c>
      <c r="BL628" s="43">
        <v>3.18</v>
      </c>
      <c r="BM628" s="43">
        <v>2.87</v>
      </c>
      <c r="BN628" s="43">
        <v>3.03</v>
      </c>
      <c r="BO628" s="43">
        <v>2.71</v>
      </c>
      <c r="BP628" s="43">
        <v>1.91</v>
      </c>
      <c r="BQ628" s="43">
        <v>-1.1100000000000001</v>
      </c>
      <c r="BR628" s="43">
        <v>-2.71</v>
      </c>
      <c r="BS628" s="43">
        <v>6.14</v>
      </c>
      <c r="BT628" s="49">
        <v>20509475.8852005</v>
      </c>
      <c r="BU628" s="49">
        <v>474700</v>
      </c>
      <c r="BV628" s="49">
        <v>1265153</v>
      </c>
      <c r="BW628" s="49">
        <v>4.2168812783908348E-2</v>
      </c>
    </row>
    <row r="629" spans="1:75" x14ac:dyDescent="0.25">
      <c r="A629" s="43" t="s">
        <v>650</v>
      </c>
      <c r="B629" s="43" t="s">
        <v>118</v>
      </c>
      <c r="C629" s="43" t="s">
        <v>87</v>
      </c>
      <c r="D629" s="43" t="s">
        <v>98</v>
      </c>
      <c r="E629" s="43" t="s">
        <v>647</v>
      </c>
      <c r="F629" s="43" t="s">
        <v>88</v>
      </c>
      <c r="G629" s="44">
        <v>50.76336718391974</v>
      </c>
      <c r="H629" s="44">
        <v>-20.253163105286671</v>
      </c>
      <c r="I629" s="44">
        <v>-20.253163105286671</v>
      </c>
      <c r="J629" s="44" t="s">
        <v>89</v>
      </c>
      <c r="K629" s="44">
        <v>2.619999885559082</v>
      </c>
      <c r="L629" s="44">
        <v>2.88</v>
      </c>
      <c r="M629" s="44">
        <v>3.9500000476837158</v>
      </c>
      <c r="N629" s="44">
        <v>4.75</v>
      </c>
      <c r="O629" s="44">
        <v>2.2100000381469731</v>
      </c>
      <c r="P629" s="44">
        <v>3.1500000953674321</v>
      </c>
      <c r="Q629" s="43">
        <v>4.75</v>
      </c>
      <c r="R629" s="43">
        <v>4.26</v>
      </c>
      <c r="S629" s="43">
        <v>3.98</v>
      </c>
      <c r="T629" s="43">
        <v>3.85</v>
      </c>
      <c r="U629" s="43">
        <v>3.79</v>
      </c>
      <c r="V629" s="43">
        <v>3.7</v>
      </c>
      <c r="W629" s="43">
        <v>3.55</v>
      </c>
      <c r="X629" s="43">
        <v>3.59</v>
      </c>
      <c r="Y629" s="43">
        <v>3.67</v>
      </c>
      <c r="Z629" s="43">
        <v>3.69</v>
      </c>
      <c r="AA629" s="43">
        <v>3.73</v>
      </c>
      <c r="AB629" s="43">
        <v>3.7</v>
      </c>
      <c r="AC629" s="43">
        <v>3.72</v>
      </c>
      <c r="AD629" s="43">
        <v>3.65</v>
      </c>
      <c r="AE629" s="43">
        <v>3.62</v>
      </c>
      <c r="AF629" s="43">
        <v>3.52</v>
      </c>
      <c r="AG629" s="43">
        <v>3.48</v>
      </c>
      <c r="AH629" s="43">
        <v>3.15</v>
      </c>
      <c r="AI629" s="43">
        <v>2.96</v>
      </c>
      <c r="AJ629" s="43">
        <v>3.1</v>
      </c>
      <c r="AK629" s="43">
        <v>2.95</v>
      </c>
      <c r="AL629" s="43">
        <v>3.17</v>
      </c>
      <c r="AM629" s="43">
        <v>3.2</v>
      </c>
      <c r="AN629" s="43">
        <v>3.33</v>
      </c>
      <c r="AO629" s="43">
        <v>3.48</v>
      </c>
      <c r="AP629" s="43">
        <v>3.4</v>
      </c>
      <c r="AQ629" s="43">
        <v>3.23</v>
      </c>
      <c r="AR629" s="43">
        <v>0.25</v>
      </c>
      <c r="AS629" s="43">
        <v>2.0299999999999998</v>
      </c>
      <c r="AT629" s="43">
        <v>-5.8</v>
      </c>
      <c r="AU629" s="43">
        <v>-4.55</v>
      </c>
      <c r="AV629" s="43">
        <v>-10.84</v>
      </c>
      <c r="AW629" s="43">
        <v>-10.85</v>
      </c>
      <c r="AX629" s="43">
        <v>-12.41</v>
      </c>
      <c r="AY629" s="43">
        <v>-11.14</v>
      </c>
      <c r="AZ629" s="43">
        <v>-9.25</v>
      </c>
      <c r="BA629" s="43">
        <v>-9.3699999999999992</v>
      </c>
      <c r="BB629" s="43">
        <v>-6.36</v>
      </c>
      <c r="BC629" s="43">
        <v>-8.2899999999999991</v>
      </c>
      <c r="BD629" s="43">
        <v>-8.1</v>
      </c>
      <c r="BE629" s="43">
        <v>-8.48</v>
      </c>
      <c r="BF629" s="43">
        <v>-10.89</v>
      </c>
      <c r="BG629" s="43">
        <v>-11.9</v>
      </c>
      <c r="BH629" s="43">
        <v>-20.63</v>
      </c>
      <c r="BI629" s="43">
        <v>-27.47</v>
      </c>
      <c r="BJ629" s="43">
        <v>-25.06</v>
      </c>
      <c r="BK629" s="43">
        <v>-27.59</v>
      </c>
      <c r="BL629" s="43">
        <v>-26.71</v>
      </c>
      <c r="BM629" s="43">
        <v>-22.3</v>
      </c>
      <c r="BN629" s="43">
        <v>-19.87</v>
      </c>
      <c r="BO629" s="43">
        <v>-17.22</v>
      </c>
      <c r="BP629" s="43">
        <v>-15.66</v>
      </c>
      <c r="BQ629" s="43">
        <v>-18.73</v>
      </c>
      <c r="BR629" s="43">
        <v>-20.38</v>
      </c>
      <c r="BS629" s="43">
        <v>3.33</v>
      </c>
      <c r="BT629" s="49">
        <v>1097223050.045486</v>
      </c>
      <c r="BU629" s="49">
        <v>351923500</v>
      </c>
      <c r="BV629" s="49">
        <v>200267564</v>
      </c>
      <c r="BW629" s="49">
        <v>0.1119218237457564</v>
      </c>
    </row>
    <row r="630" spans="1:75" x14ac:dyDescent="0.25">
      <c r="A630" s="43" t="s">
        <v>651</v>
      </c>
      <c r="B630" s="43" t="s">
        <v>111</v>
      </c>
      <c r="C630" s="43" t="s">
        <v>124</v>
      </c>
      <c r="D630" s="43" t="s">
        <v>78</v>
      </c>
      <c r="E630" s="43" t="s">
        <v>647</v>
      </c>
      <c r="F630" s="43" t="s">
        <v>88</v>
      </c>
      <c r="G630" s="44">
        <v>48.505751259151573</v>
      </c>
      <c r="H630" s="44">
        <v>-24.14860578277986</v>
      </c>
      <c r="I630" s="44">
        <v>-24.14860578277986</v>
      </c>
      <c r="J630" s="44" t="s">
        <v>89</v>
      </c>
      <c r="K630" s="44">
        <v>8.6999998092651367</v>
      </c>
      <c r="L630" s="44">
        <v>9.25</v>
      </c>
      <c r="M630" s="44">
        <v>12.920000076293951</v>
      </c>
      <c r="N630" s="44">
        <v>14</v>
      </c>
      <c r="O630" s="44">
        <v>9.2299995422363281</v>
      </c>
      <c r="P630" s="44">
        <v>9.8000001907348633</v>
      </c>
      <c r="Q630" s="43">
        <v>14</v>
      </c>
      <c r="R630" s="43">
        <v>13.65</v>
      </c>
      <c r="S630" s="43">
        <v>11.81</v>
      </c>
      <c r="T630" s="43">
        <v>11.84</v>
      </c>
      <c r="U630" s="43">
        <v>11.7</v>
      </c>
      <c r="V630" s="43">
        <v>11.31</v>
      </c>
      <c r="W630" s="43">
        <v>10.97</v>
      </c>
      <c r="X630" s="43">
        <v>10.9</v>
      </c>
      <c r="Y630" s="43">
        <v>10.8</v>
      </c>
      <c r="Z630" s="43">
        <v>10.71</v>
      </c>
      <c r="AA630" s="43">
        <v>10.38</v>
      </c>
      <c r="AB630" s="43">
        <v>10</v>
      </c>
      <c r="AC630" s="43">
        <v>9.99</v>
      </c>
      <c r="AD630" s="43">
        <v>10</v>
      </c>
      <c r="AE630" s="43">
        <v>10</v>
      </c>
      <c r="AF630" s="43">
        <v>10</v>
      </c>
      <c r="AG630" s="43">
        <v>9.9499999999999993</v>
      </c>
      <c r="AH630" s="43">
        <v>9.93</v>
      </c>
      <c r="AI630" s="43">
        <v>9.8800000000000008</v>
      </c>
      <c r="AJ630" s="43">
        <v>9.81</v>
      </c>
      <c r="AK630" s="43">
        <v>9.4499999999999993</v>
      </c>
      <c r="AL630" s="43">
        <v>9.86</v>
      </c>
      <c r="AM630" s="43">
        <v>9.89</v>
      </c>
      <c r="AN630" s="43">
        <v>9.89</v>
      </c>
      <c r="AO630" s="43">
        <v>9.8699999999999992</v>
      </c>
      <c r="AP630" s="43">
        <v>9.7899999999999991</v>
      </c>
      <c r="AQ630" s="43">
        <v>9.83</v>
      </c>
      <c r="AR630" s="43">
        <v>6.2</v>
      </c>
      <c r="AS630" s="43">
        <v>-6.35</v>
      </c>
      <c r="AT630" s="43">
        <v>-12.46</v>
      </c>
      <c r="AU630" s="43">
        <v>-10.29</v>
      </c>
      <c r="AV630" s="43">
        <v>-15.26</v>
      </c>
      <c r="AW630" s="43">
        <v>-15.79</v>
      </c>
      <c r="AX630" s="43">
        <v>-15.63</v>
      </c>
      <c r="AY630" s="43">
        <v>-18.190000000000001</v>
      </c>
      <c r="AZ630" s="43">
        <v>-16.72</v>
      </c>
      <c r="BA630" s="43">
        <v>-23.37</v>
      </c>
      <c r="BB630" s="43">
        <v>-23.49</v>
      </c>
      <c r="BC630" s="43">
        <v>-22.91</v>
      </c>
      <c r="BD630" s="43">
        <v>-23.43</v>
      </c>
      <c r="BE630" s="43">
        <v>-22.6</v>
      </c>
      <c r="BF630" s="43">
        <v>-22.91</v>
      </c>
      <c r="BG630" s="43">
        <v>-22.73</v>
      </c>
      <c r="BH630" s="43">
        <v>-23.07</v>
      </c>
      <c r="BI630" s="43">
        <v>-24.53</v>
      </c>
      <c r="BJ630" s="43">
        <v>-24.52</v>
      </c>
      <c r="BK630" s="43">
        <v>-25.77</v>
      </c>
      <c r="BL630" s="43">
        <v>-28.1</v>
      </c>
      <c r="BM630" s="43">
        <v>-24.18</v>
      </c>
      <c r="BN630" s="43">
        <v>-24.15</v>
      </c>
      <c r="BO630" s="43">
        <v>-23.53</v>
      </c>
      <c r="BP630" s="43">
        <v>-24.46</v>
      </c>
      <c r="BQ630" s="43">
        <v>-24.38</v>
      </c>
      <c r="BR630" s="43">
        <v>-24.3</v>
      </c>
      <c r="BS630" s="43">
        <v>9.6999999999999993</v>
      </c>
      <c r="BT630" s="49">
        <v>1950571068.158325</v>
      </c>
      <c r="BU630" s="49">
        <v>1179900</v>
      </c>
      <c r="BV630" s="49">
        <v>26396195</v>
      </c>
      <c r="BW630" s="49">
        <v>4.8515363672680847E-2</v>
      </c>
    </row>
    <row r="631" spans="1:75" x14ac:dyDescent="0.25">
      <c r="A631" s="43" t="s">
        <v>652</v>
      </c>
      <c r="B631" s="43" t="s">
        <v>96</v>
      </c>
      <c r="C631" s="43" t="s">
        <v>87</v>
      </c>
      <c r="D631" s="43" t="s">
        <v>78</v>
      </c>
      <c r="E631" s="43" t="s">
        <v>647</v>
      </c>
      <c r="F631" s="43" t="s">
        <v>88</v>
      </c>
      <c r="G631" s="44">
        <v>29.49640077992035</v>
      </c>
      <c r="H631" s="44">
        <v>-14.444444297272479</v>
      </c>
      <c r="I631" s="44">
        <v>-14.444444297272479</v>
      </c>
      <c r="J631" s="44" t="s">
        <v>89</v>
      </c>
      <c r="K631" s="44">
        <v>1.389999985694885</v>
      </c>
      <c r="L631" s="44">
        <v>1.4</v>
      </c>
      <c r="M631" s="44">
        <v>1.799999952316284</v>
      </c>
      <c r="N631" s="44">
        <v>1.820000052452087</v>
      </c>
      <c r="O631" s="44">
        <v>1.4099999666213989</v>
      </c>
      <c r="P631" s="44">
        <v>1.5399999618530269</v>
      </c>
      <c r="Q631" s="43">
        <v>1.82</v>
      </c>
      <c r="R631" s="43">
        <v>1.77</v>
      </c>
      <c r="S631" s="43">
        <v>1.7</v>
      </c>
      <c r="T631" s="43">
        <v>1.75</v>
      </c>
      <c r="U631" s="43">
        <v>1.77</v>
      </c>
      <c r="V631" s="43">
        <v>1.78</v>
      </c>
      <c r="W631" s="43">
        <v>1.82</v>
      </c>
      <c r="X631" s="43">
        <v>1.81</v>
      </c>
      <c r="Y631" s="43">
        <v>1.74</v>
      </c>
      <c r="Z631" s="43">
        <v>1.72</v>
      </c>
      <c r="AA631" s="43">
        <v>1.71</v>
      </c>
      <c r="AB631" s="43">
        <v>1.72</v>
      </c>
      <c r="AC631" s="43">
        <v>1.74</v>
      </c>
      <c r="AD631" s="43">
        <v>1.73</v>
      </c>
      <c r="AE631" s="43">
        <v>1.72</v>
      </c>
      <c r="AF631" s="43">
        <v>1.7</v>
      </c>
      <c r="AG631" s="43">
        <v>1.66</v>
      </c>
      <c r="AH631" s="43">
        <v>1.6</v>
      </c>
      <c r="AI631" s="43">
        <v>1.56</v>
      </c>
      <c r="AJ631" s="43">
        <v>1.5</v>
      </c>
      <c r="AK631" s="43">
        <v>1.56</v>
      </c>
      <c r="AL631" s="43">
        <v>1.6</v>
      </c>
      <c r="AM631" s="43">
        <v>1.59</v>
      </c>
      <c r="AN631" s="43">
        <v>1.55</v>
      </c>
      <c r="AO631" s="43">
        <v>1.57</v>
      </c>
      <c r="AP631" s="43">
        <v>1.56</v>
      </c>
      <c r="AQ631" s="43">
        <v>1.56</v>
      </c>
      <c r="AR631" s="43">
        <v>-2.2200000000000002</v>
      </c>
      <c r="AS631" s="43">
        <v>-3.61</v>
      </c>
      <c r="AT631" s="43">
        <v>-8.98</v>
      </c>
      <c r="AU631" s="43">
        <v>-5.56</v>
      </c>
      <c r="AV631" s="43">
        <v>-3.06</v>
      </c>
      <c r="AW631" s="43">
        <v>-1.1100000000000001</v>
      </c>
      <c r="AX631" s="43">
        <v>0.13</v>
      </c>
      <c r="AY631" s="43">
        <v>-4.37</v>
      </c>
      <c r="AZ631" s="43">
        <v>-4.72</v>
      </c>
      <c r="BA631" s="43">
        <v>-5.28</v>
      </c>
      <c r="BB631" s="43">
        <v>-5</v>
      </c>
      <c r="BC631" s="43">
        <v>-5.01</v>
      </c>
      <c r="BD631" s="43">
        <v>-4.33</v>
      </c>
      <c r="BE631" s="43">
        <v>-4.8899999999999997</v>
      </c>
      <c r="BF631" s="43">
        <v>-5.56</v>
      </c>
      <c r="BG631" s="43">
        <v>-8.33</v>
      </c>
      <c r="BH631" s="43">
        <v>-12.21</v>
      </c>
      <c r="BI631" s="43">
        <v>-13.78</v>
      </c>
      <c r="BJ631" s="43">
        <v>-16.940000000000001</v>
      </c>
      <c r="BK631" s="43">
        <v>-18.05</v>
      </c>
      <c r="BL631" s="43">
        <v>-13.89</v>
      </c>
      <c r="BM631" s="43">
        <v>-11.67</v>
      </c>
      <c r="BN631" s="43">
        <v>-14.44</v>
      </c>
      <c r="BO631" s="43">
        <v>-14.44</v>
      </c>
      <c r="BP631" s="43">
        <v>-13.89</v>
      </c>
      <c r="BQ631" s="43">
        <v>-14.19</v>
      </c>
      <c r="BR631" s="43">
        <v>-15</v>
      </c>
      <c r="BS631" s="43">
        <v>1.71</v>
      </c>
      <c r="BT631" s="49">
        <v>116707856.90829749</v>
      </c>
      <c r="BU631" s="49">
        <v>13611000</v>
      </c>
      <c r="BV631" s="49">
        <v>54792960</v>
      </c>
      <c r="BW631" s="49">
        <v>3.4924778657696172E-2</v>
      </c>
    </row>
    <row r="632" spans="1:75" x14ac:dyDescent="0.25">
      <c r="A632" s="43" t="s">
        <v>584</v>
      </c>
      <c r="B632" s="43" t="s">
        <v>118</v>
      </c>
      <c r="C632" s="43" t="s">
        <v>124</v>
      </c>
      <c r="D632" s="43" t="s">
        <v>98</v>
      </c>
      <c r="E632" s="43" t="s">
        <v>647</v>
      </c>
      <c r="F632" s="43" t="s">
        <v>88</v>
      </c>
      <c r="G632" s="44">
        <v>27.77777851363761</v>
      </c>
      <c r="H632" s="44">
        <v>-20.652170194795239</v>
      </c>
      <c r="I632" s="44">
        <v>-20.652170194795239</v>
      </c>
      <c r="J632" s="44" t="s">
        <v>89</v>
      </c>
      <c r="K632" s="44">
        <v>3.5999999046325679</v>
      </c>
      <c r="L632" s="44">
        <v>3.61</v>
      </c>
      <c r="M632" s="44">
        <v>4.5999999046325684</v>
      </c>
      <c r="N632" s="44">
        <v>5.429999828338623</v>
      </c>
      <c r="O632" s="44">
        <v>3.4000000953674321</v>
      </c>
      <c r="P632" s="44">
        <v>3.6500000953674321</v>
      </c>
      <c r="Q632" s="43">
        <v>5.43</v>
      </c>
      <c r="R632" s="43">
        <v>5.2</v>
      </c>
      <c r="S632" s="43">
        <v>4.51</v>
      </c>
      <c r="T632" s="43">
        <v>4.5</v>
      </c>
      <c r="U632" s="43">
        <v>4.5</v>
      </c>
      <c r="V632" s="43">
        <v>4.24</v>
      </c>
      <c r="W632" s="43">
        <v>4.0999999999999996</v>
      </c>
      <c r="X632" s="43">
        <v>4.24</v>
      </c>
      <c r="Y632" s="43">
        <v>4.07</v>
      </c>
      <c r="Z632" s="43">
        <v>4.04</v>
      </c>
      <c r="AA632" s="43">
        <v>3.7</v>
      </c>
      <c r="AB632" s="43">
        <v>3.6</v>
      </c>
      <c r="AC632" s="43">
        <v>3.55</v>
      </c>
      <c r="AD632" s="43">
        <v>3.55</v>
      </c>
      <c r="AE632" s="43">
        <v>3.55</v>
      </c>
      <c r="AF632" s="43">
        <v>3.7</v>
      </c>
      <c r="AG632" s="43">
        <v>3.68</v>
      </c>
      <c r="AH632" s="43">
        <v>3.65</v>
      </c>
      <c r="AI632" s="43">
        <v>3.6</v>
      </c>
      <c r="AJ632" s="43">
        <v>3.6</v>
      </c>
      <c r="AK632" s="43">
        <v>3.51</v>
      </c>
      <c r="AL632" s="43">
        <v>3.51</v>
      </c>
      <c r="AM632" s="43">
        <v>3.54</v>
      </c>
      <c r="AN632" s="43">
        <v>3.52</v>
      </c>
      <c r="AO632" s="43">
        <v>3.57</v>
      </c>
      <c r="AP632" s="43">
        <v>3.57</v>
      </c>
      <c r="AQ632" s="43">
        <v>3.75</v>
      </c>
      <c r="AR632" s="43">
        <v>11.74</v>
      </c>
      <c r="AS632" s="43">
        <v>5.87</v>
      </c>
      <c r="AT632" s="43">
        <v>-15.22</v>
      </c>
      <c r="AU632" s="43">
        <v>-2.17</v>
      </c>
      <c r="AV632" s="43">
        <v>-10.44</v>
      </c>
      <c r="AW632" s="43">
        <v>-12.28</v>
      </c>
      <c r="AX632" s="43">
        <v>-11.09</v>
      </c>
      <c r="AY632" s="43">
        <v>-11.74</v>
      </c>
      <c r="AZ632" s="43">
        <v>-12.61</v>
      </c>
      <c r="BA632" s="43">
        <v>-19.57</v>
      </c>
      <c r="BB632" s="43">
        <v>-22.83</v>
      </c>
      <c r="BC632" s="43">
        <v>-23.26</v>
      </c>
      <c r="BD632" s="43">
        <v>-23.7</v>
      </c>
      <c r="BE632" s="43">
        <v>-23.04</v>
      </c>
      <c r="BF632" s="43">
        <v>-23.38</v>
      </c>
      <c r="BG632" s="43">
        <v>-23.27</v>
      </c>
      <c r="BH632" s="43">
        <v>-20.72</v>
      </c>
      <c r="BI632" s="43">
        <v>-23.26</v>
      </c>
      <c r="BJ632" s="43">
        <v>-22.89</v>
      </c>
      <c r="BK632" s="43">
        <v>-23.91</v>
      </c>
      <c r="BL632" s="43">
        <v>-23.8</v>
      </c>
      <c r="BM632" s="43">
        <v>-23.91</v>
      </c>
      <c r="BN632" s="43">
        <v>-23.77</v>
      </c>
      <c r="BO632" s="43">
        <v>-24.35</v>
      </c>
      <c r="BP632" s="43">
        <v>-23.26</v>
      </c>
      <c r="BQ632" s="43">
        <v>-23.59</v>
      </c>
      <c r="BR632" s="43">
        <v>-21.96</v>
      </c>
      <c r="BS632" s="43">
        <v>3.96</v>
      </c>
      <c r="BT632" s="49">
        <v>532325788.96379471</v>
      </c>
      <c r="BU632" s="49">
        <v>2229300</v>
      </c>
      <c r="BV632" s="49">
        <v>29282637</v>
      </c>
      <c r="BW632" s="49">
        <v>4.9871396486593743E-2</v>
      </c>
    </row>
    <row r="633" spans="1:75" x14ac:dyDescent="0.25">
      <c r="A633" s="43" t="s">
        <v>82</v>
      </c>
      <c r="B633" s="43" t="s">
        <v>83</v>
      </c>
      <c r="C633" s="43" t="s">
        <v>84</v>
      </c>
      <c r="D633" s="43" t="s">
        <v>78</v>
      </c>
      <c r="E633" s="43" t="s">
        <v>647</v>
      </c>
      <c r="F633" s="43" t="s">
        <v>88</v>
      </c>
      <c r="G633" s="44">
        <v>25.000003311369241</v>
      </c>
      <c r="H633" s="44">
        <v>-9.3333350287543393</v>
      </c>
      <c r="I633" s="44">
        <v>-9.3333350287543393</v>
      </c>
      <c r="J633" s="44" t="s">
        <v>89</v>
      </c>
      <c r="K633" s="44">
        <v>1.799999952316284</v>
      </c>
      <c r="L633" s="44">
        <v>1.84</v>
      </c>
      <c r="M633" s="44">
        <v>2.25</v>
      </c>
      <c r="N633" s="44">
        <v>2.690000057220459</v>
      </c>
      <c r="O633" s="44">
        <v>1.9600000381469731</v>
      </c>
      <c r="P633" s="44">
        <v>2.0399999618530269</v>
      </c>
      <c r="Q633" s="43">
        <v>2.25</v>
      </c>
      <c r="R633" s="43">
        <v>2.44</v>
      </c>
      <c r="S633" s="43">
        <v>2.68</v>
      </c>
      <c r="T633" s="43">
        <v>2.5099999999999998</v>
      </c>
      <c r="U633" s="43">
        <v>2.23</v>
      </c>
      <c r="V633" s="43">
        <v>2.29</v>
      </c>
      <c r="W633" s="43">
        <v>2.2999999999999998</v>
      </c>
      <c r="X633" s="43">
        <v>2.2200000000000002</v>
      </c>
      <c r="Y633" s="43">
        <v>2.2000000000000002</v>
      </c>
      <c r="Z633" s="43">
        <v>2.15</v>
      </c>
      <c r="AA633" s="43">
        <v>2.12</v>
      </c>
      <c r="AB633" s="43">
        <v>2.13</v>
      </c>
      <c r="AC633" s="43">
        <v>2.13</v>
      </c>
      <c r="AD633" s="43">
        <v>2.11</v>
      </c>
      <c r="AE633" s="43">
        <v>2.12</v>
      </c>
      <c r="AF633" s="43">
        <v>2.16</v>
      </c>
      <c r="AG633" s="43">
        <v>2.1800000000000002</v>
      </c>
      <c r="AH633" s="43">
        <v>2.13</v>
      </c>
      <c r="AI633" s="43">
        <v>2.09</v>
      </c>
      <c r="AJ633" s="43">
        <v>2.1</v>
      </c>
      <c r="AK633" s="43">
        <v>2.1</v>
      </c>
      <c r="AL633" s="43">
        <v>2.09</v>
      </c>
      <c r="AM633" s="43">
        <v>2.08</v>
      </c>
      <c r="AN633" s="43">
        <v>2.1</v>
      </c>
      <c r="AO633" s="43">
        <v>2.09</v>
      </c>
      <c r="AP633" s="43">
        <v>2.09</v>
      </c>
      <c r="AQ633" s="43">
        <v>2.06</v>
      </c>
      <c r="AR633" s="43">
        <v>-0.89</v>
      </c>
      <c r="AS633" s="43">
        <v>7.78</v>
      </c>
      <c r="AT633" s="43">
        <v>10.44</v>
      </c>
      <c r="AU633" s="43">
        <v>-0.89</v>
      </c>
      <c r="AV633" s="43">
        <v>-4.91</v>
      </c>
      <c r="AW633" s="43">
        <v>1.33</v>
      </c>
      <c r="AX633" s="43">
        <v>-2</v>
      </c>
      <c r="AY633" s="43">
        <v>-4.88</v>
      </c>
      <c r="AZ633" s="43">
        <v>-4.62</v>
      </c>
      <c r="BA633" s="43">
        <v>-11.64</v>
      </c>
      <c r="BB633" s="43">
        <v>-7.56</v>
      </c>
      <c r="BC633" s="43">
        <v>-6.42</v>
      </c>
      <c r="BD633" s="43">
        <v>-7.19</v>
      </c>
      <c r="BE633" s="43">
        <v>-7.11</v>
      </c>
      <c r="BF633" s="43">
        <v>-6</v>
      </c>
      <c r="BG633" s="43">
        <v>-4.09</v>
      </c>
      <c r="BH633" s="43">
        <v>-5.78</v>
      </c>
      <c r="BI633" s="43">
        <v>-8.89</v>
      </c>
      <c r="BJ633" s="43">
        <v>-7.33</v>
      </c>
      <c r="BK633" s="43">
        <v>-6.75</v>
      </c>
      <c r="BL633" s="43">
        <v>-8.44</v>
      </c>
      <c r="BM633" s="43">
        <v>-7.56</v>
      </c>
      <c r="BN633" s="43">
        <v>-8.2200000000000006</v>
      </c>
      <c r="BO633" s="43">
        <v>-8.44</v>
      </c>
      <c r="BP633" s="43">
        <v>-7.56</v>
      </c>
      <c r="BQ633" s="43">
        <v>-8.67</v>
      </c>
      <c r="BR633" s="43">
        <v>-9.33</v>
      </c>
      <c r="BS633" s="43">
        <v>2.11</v>
      </c>
      <c r="BT633" s="49">
        <v>1382879232</v>
      </c>
      <c r="BU633" s="49">
        <v>145705000</v>
      </c>
      <c r="BV633" s="49">
        <v>579839877</v>
      </c>
      <c r="BW633" s="49">
        <v>3.9041531805512578E-2</v>
      </c>
    </row>
    <row r="634" spans="1:75" x14ac:dyDescent="0.25">
      <c r="A634" s="43" t="s">
        <v>653</v>
      </c>
      <c r="B634" s="43" t="s">
        <v>83</v>
      </c>
      <c r="C634" s="43" t="s">
        <v>87</v>
      </c>
      <c r="D634" s="43" t="s">
        <v>78</v>
      </c>
      <c r="E634" s="43" t="s">
        <v>647</v>
      </c>
      <c r="F634" s="43" t="s">
        <v>88</v>
      </c>
      <c r="G634" s="44">
        <v>17.894738823423118</v>
      </c>
      <c r="H634" s="44">
        <v>-12.05357052575873</v>
      </c>
      <c r="I634" s="44">
        <v>-12.05357052575873</v>
      </c>
      <c r="J634" s="44" t="s">
        <v>89</v>
      </c>
      <c r="K634" s="44">
        <v>1.8999999761581421</v>
      </c>
      <c r="L634" s="44">
        <v>1.91</v>
      </c>
      <c r="M634" s="44">
        <v>2.2400000095367432</v>
      </c>
      <c r="N634" s="44">
        <v>2.2599999904632568</v>
      </c>
      <c r="O634" s="44">
        <v>1.799999952316284</v>
      </c>
      <c r="P634" s="44">
        <v>1.970000028610229</v>
      </c>
      <c r="Q634" s="43">
        <v>2.2599999999999998</v>
      </c>
      <c r="R634" s="43">
        <v>2.23</v>
      </c>
      <c r="S634" s="43">
        <v>2.11</v>
      </c>
      <c r="T634" s="43">
        <v>2.0699999999999998</v>
      </c>
      <c r="U634" s="43">
        <v>2.06</v>
      </c>
      <c r="V634" s="43">
        <v>1.99</v>
      </c>
      <c r="W634" s="43">
        <v>2</v>
      </c>
      <c r="X634" s="43">
        <v>2.0099999999999998</v>
      </c>
      <c r="Y634" s="43">
        <v>2.0099999999999998</v>
      </c>
      <c r="Z634" s="43">
        <v>2</v>
      </c>
      <c r="AA634" s="43">
        <v>1.98</v>
      </c>
      <c r="AB634" s="43">
        <v>1.98</v>
      </c>
      <c r="AC634" s="43">
        <v>1.98</v>
      </c>
      <c r="AD634" s="43">
        <v>2.0099999999999998</v>
      </c>
      <c r="AE634" s="43">
        <v>2</v>
      </c>
      <c r="AF634" s="43">
        <v>2.0099999999999998</v>
      </c>
      <c r="AG634" s="43">
        <v>2.02</v>
      </c>
      <c r="AH634" s="43">
        <v>2.0099999999999998</v>
      </c>
      <c r="AI634" s="43">
        <v>1.99</v>
      </c>
      <c r="AJ634" s="43">
        <v>1.93</v>
      </c>
      <c r="AK634" s="43">
        <v>1.92</v>
      </c>
      <c r="AL634" s="43">
        <v>1.91</v>
      </c>
      <c r="AM634" s="43">
        <v>1.92</v>
      </c>
      <c r="AN634" s="43">
        <v>1.96</v>
      </c>
      <c r="AO634" s="43">
        <v>1.98</v>
      </c>
      <c r="AP634" s="43">
        <v>1.97</v>
      </c>
      <c r="AQ634" s="43">
        <v>1.97</v>
      </c>
      <c r="AR634" s="43">
        <v>-4.24</v>
      </c>
      <c r="AS634" s="43">
        <v>-1.56</v>
      </c>
      <c r="AT634" s="43">
        <v>-9.3800000000000008</v>
      </c>
      <c r="AU634" s="43">
        <v>-8.26</v>
      </c>
      <c r="AV634" s="43">
        <v>-11.19</v>
      </c>
      <c r="AW634" s="43">
        <v>-12.72</v>
      </c>
      <c r="AX634" s="43">
        <v>-11.16</v>
      </c>
      <c r="AY634" s="43">
        <v>-11.16</v>
      </c>
      <c r="AZ634" s="43">
        <v>-11.08</v>
      </c>
      <c r="BA634" s="43">
        <v>-12.81</v>
      </c>
      <c r="BB634" s="43">
        <v>-13.17</v>
      </c>
      <c r="BC634" s="43">
        <v>-11.83</v>
      </c>
      <c r="BD634" s="43">
        <v>-12.05</v>
      </c>
      <c r="BE634" s="43">
        <v>-10.94</v>
      </c>
      <c r="BF634" s="43">
        <v>-10.94</v>
      </c>
      <c r="BG634" s="43">
        <v>-10.94</v>
      </c>
      <c r="BH634" s="43">
        <v>-11.16</v>
      </c>
      <c r="BI634" s="43">
        <v>-11.38</v>
      </c>
      <c r="BJ634" s="43">
        <v>-14.29</v>
      </c>
      <c r="BK634" s="43">
        <v>-14.8</v>
      </c>
      <c r="BL634" s="43">
        <v>-16.07</v>
      </c>
      <c r="BM634" s="43">
        <v>-15.4</v>
      </c>
      <c r="BN634" s="43">
        <v>-14.51</v>
      </c>
      <c r="BO634" s="43">
        <v>-13.83</v>
      </c>
      <c r="BP634" s="43">
        <v>-12.11</v>
      </c>
      <c r="BQ634" s="43">
        <v>-12.72</v>
      </c>
      <c r="BR634" s="43">
        <v>-12.05</v>
      </c>
      <c r="BS634" s="43">
        <v>1.93</v>
      </c>
      <c r="BT634" s="49">
        <v>908219221.78672028</v>
      </c>
      <c r="BU634" s="49">
        <v>22279000</v>
      </c>
      <c r="BV634" s="49">
        <v>397791948</v>
      </c>
      <c r="BW634" s="49">
        <v>1.414612092651006E-2</v>
      </c>
    </row>
    <row r="635" spans="1:75" x14ac:dyDescent="0.25">
      <c r="A635" s="43" t="s">
        <v>579</v>
      </c>
      <c r="B635" s="43" t="s">
        <v>83</v>
      </c>
      <c r="C635" s="43" t="s">
        <v>87</v>
      </c>
      <c r="D635" s="43" t="s">
        <v>98</v>
      </c>
      <c r="E635" s="43" t="s">
        <v>647</v>
      </c>
      <c r="F635" s="43" t="s">
        <v>88</v>
      </c>
      <c r="G635" s="44">
        <v>19.090901307823412</v>
      </c>
      <c r="H635" s="44">
        <v>-14.50381269544409</v>
      </c>
      <c r="I635" s="44">
        <v>-14.50381269544409</v>
      </c>
      <c r="J635" s="44" t="s">
        <v>89</v>
      </c>
      <c r="K635" s="44">
        <v>4.4000000953674316</v>
      </c>
      <c r="L635" s="44">
        <v>4.41</v>
      </c>
      <c r="M635" s="44">
        <v>5.2399997711181641</v>
      </c>
      <c r="N635" s="44">
        <v>5.25</v>
      </c>
      <c r="O635" s="44">
        <v>4.3000001907348633</v>
      </c>
      <c r="P635" s="44">
        <v>4.4800000190734863</v>
      </c>
      <c r="Q635" s="43">
        <v>5.25</v>
      </c>
      <c r="R635" s="43">
        <v>5.14</v>
      </c>
      <c r="S635" s="43">
        <v>4.92</v>
      </c>
      <c r="T635" s="43">
        <v>5.05</v>
      </c>
      <c r="U635" s="43">
        <v>5.05</v>
      </c>
      <c r="V635" s="43">
        <v>5.14</v>
      </c>
      <c r="W635" s="43">
        <v>5.25</v>
      </c>
      <c r="X635" s="43">
        <v>5.16</v>
      </c>
      <c r="Y635" s="43">
        <v>5.0999999999999996</v>
      </c>
      <c r="Z635" s="43">
        <v>4.97</v>
      </c>
      <c r="AA635" s="43">
        <v>4.8899999999999997</v>
      </c>
      <c r="AB635" s="43">
        <v>4.8499999999999996</v>
      </c>
      <c r="AC635" s="43">
        <v>4.8</v>
      </c>
      <c r="AD635" s="43">
        <v>4.78</v>
      </c>
      <c r="AE635" s="43">
        <v>4.5599999999999996</v>
      </c>
      <c r="AF635" s="43">
        <v>4.53</v>
      </c>
      <c r="AG635" s="43">
        <v>4.53</v>
      </c>
      <c r="AH635" s="43">
        <v>4.43</v>
      </c>
      <c r="AI635" s="43">
        <v>4.3899999999999997</v>
      </c>
      <c r="AJ635" s="43">
        <v>4.42</v>
      </c>
      <c r="AK635" s="43">
        <v>4.41</v>
      </c>
      <c r="AL635" s="43">
        <v>4.38</v>
      </c>
      <c r="AM635" s="43">
        <v>4.37</v>
      </c>
      <c r="AN635" s="43">
        <v>4.45</v>
      </c>
      <c r="AO635" s="43">
        <v>4.47</v>
      </c>
      <c r="AP635" s="43">
        <v>4.5</v>
      </c>
      <c r="AQ635" s="43">
        <v>4.51</v>
      </c>
      <c r="AR635" s="43">
        <v>-2.39</v>
      </c>
      <c r="AS635" s="43">
        <v>-6.97</v>
      </c>
      <c r="AT635" s="43">
        <v>-7.92</v>
      </c>
      <c r="AU635" s="43">
        <v>-3.84</v>
      </c>
      <c r="AV635" s="43">
        <v>-4.68</v>
      </c>
      <c r="AW635" s="43">
        <v>-1.91</v>
      </c>
      <c r="AX635" s="43">
        <v>-1.62</v>
      </c>
      <c r="AY635" s="43">
        <v>-3.05</v>
      </c>
      <c r="AZ635" s="43">
        <v>-5.34</v>
      </c>
      <c r="BA635" s="43">
        <v>-6.67</v>
      </c>
      <c r="BB635" s="43">
        <v>-8.59</v>
      </c>
      <c r="BC635" s="43">
        <v>-8.4</v>
      </c>
      <c r="BD635" s="43">
        <v>-9.92</v>
      </c>
      <c r="BE635" s="43">
        <v>-13.65</v>
      </c>
      <c r="BF635" s="43">
        <v>-15.02</v>
      </c>
      <c r="BG635" s="43">
        <v>-13.58</v>
      </c>
      <c r="BH635" s="43">
        <v>-15.65</v>
      </c>
      <c r="BI635" s="43">
        <v>-16.89</v>
      </c>
      <c r="BJ635" s="43">
        <v>-17.559999999999999</v>
      </c>
      <c r="BK635" s="43">
        <v>-16.55</v>
      </c>
      <c r="BL635" s="43">
        <v>-17.27</v>
      </c>
      <c r="BM635" s="43">
        <v>-17.37</v>
      </c>
      <c r="BN635" s="43">
        <v>-16.79</v>
      </c>
      <c r="BO635" s="43">
        <v>-15.27</v>
      </c>
      <c r="BP635" s="43">
        <v>-15.27</v>
      </c>
      <c r="BQ635" s="43">
        <v>-14.41</v>
      </c>
      <c r="BR635" s="43">
        <v>-14.69</v>
      </c>
      <c r="BS635" s="43">
        <v>4.9400000000000004</v>
      </c>
      <c r="BT635" s="49">
        <v>1038934754.619598</v>
      </c>
      <c r="BU635" s="49">
        <v>13288400</v>
      </c>
      <c r="BV635" s="49">
        <v>130055399</v>
      </c>
      <c r="BW635" s="49">
        <v>4.6156453681711437E-2</v>
      </c>
    </row>
    <row r="636" spans="1:75" x14ac:dyDescent="0.25">
      <c r="A636" s="43" t="s">
        <v>566</v>
      </c>
      <c r="B636" s="43" t="s">
        <v>83</v>
      </c>
      <c r="C636" s="43" t="s">
        <v>87</v>
      </c>
      <c r="D636" s="43" t="s">
        <v>122</v>
      </c>
      <c r="E636" s="43" t="s">
        <v>654</v>
      </c>
      <c r="F636" s="43" t="s">
        <v>88</v>
      </c>
      <c r="G636" s="44">
        <v>66.852062090034067</v>
      </c>
      <c r="H636" s="44">
        <v>-5.9333356221516924</v>
      </c>
      <c r="I636" s="44">
        <v>-5.9333356221516924</v>
      </c>
      <c r="J636" s="44" t="s">
        <v>89</v>
      </c>
      <c r="K636" s="44">
        <v>8.9899997711181641</v>
      </c>
      <c r="L636" s="44">
        <v>10.5</v>
      </c>
      <c r="M636" s="44">
        <v>15</v>
      </c>
      <c r="N636" s="44">
        <v>15.60000038146973</v>
      </c>
      <c r="O636" s="44">
        <v>11.510000228881839</v>
      </c>
      <c r="P636" s="44">
        <v>14.10999965667725</v>
      </c>
      <c r="Q636" s="43">
        <v>15.34</v>
      </c>
      <c r="R636" s="43">
        <v>13.88</v>
      </c>
      <c r="S636" s="43">
        <v>12.8</v>
      </c>
      <c r="T636" s="43">
        <v>13.13</v>
      </c>
      <c r="U636" s="43">
        <v>12.87</v>
      </c>
      <c r="V636" s="43">
        <v>12.16</v>
      </c>
      <c r="W636" s="43">
        <v>12.11</v>
      </c>
      <c r="X636" s="43">
        <v>12.35</v>
      </c>
      <c r="Y636" s="43">
        <v>12.35</v>
      </c>
      <c r="Z636" s="43">
        <v>13.87</v>
      </c>
      <c r="AA636" s="43">
        <v>13.71</v>
      </c>
      <c r="AB636" s="43">
        <v>12.75</v>
      </c>
      <c r="AC636" s="43">
        <v>12.92</v>
      </c>
      <c r="AD636" s="43">
        <v>13</v>
      </c>
      <c r="AE636" s="43">
        <v>13</v>
      </c>
      <c r="AF636" s="43">
        <v>15.6</v>
      </c>
      <c r="AG636" s="43">
        <v>15</v>
      </c>
      <c r="AH636" s="43">
        <v>14.75</v>
      </c>
      <c r="AI636" s="43">
        <v>14.17</v>
      </c>
      <c r="AJ636" s="43">
        <v>14</v>
      </c>
      <c r="AK636" s="43">
        <v>13.75</v>
      </c>
      <c r="AL636" s="43">
        <v>13.89</v>
      </c>
      <c r="AM636" s="43">
        <v>13.73</v>
      </c>
      <c r="AN636" s="43">
        <v>14.34</v>
      </c>
      <c r="AO636" s="43">
        <v>14.05</v>
      </c>
      <c r="AP636" s="43">
        <v>14.03</v>
      </c>
      <c r="AQ636" s="43">
        <v>14.24</v>
      </c>
      <c r="AR636" s="43">
        <v>-11.33</v>
      </c>
      <c r="AS636" s="43">
        <v>-9.33</v>
      </c>
      <c r="AT636" s="43">
        <v>-18</v>
      </c>
      <c r="AU636" s="43">
        <v>-15.27</v>
      </c>
      <c r="AV636" s="43">
        <v>-22.33</v>
      </c>
      <c r="AW636" s="43">
        <v>-19.8</v>
      </c>
      <c r="AX636" s="43">
        <v>-20.5</v>
      </c>
      <c r="AY636" s="43">
        <v>-17.670000000000002</v>
      </c>
      <c r="AZ636" s="43">
        <v>-19.3</v>
      </c>
      <c r="BA636" s="43">
        <v>-11.61</v>
      </c>
      <c r="BB636" s="43">
        <v>-17.03</v>
      </c>
      <c r="BC636" s="43">
        <v>-15.9</v>
      </c>
      <c r="BD636" s="43">
        <v>-13.94</v>
      </c>
      <c r="BE636" s="43">
        <v>-13.47</v>
      </c>
      <c r="BF636" s="43">
        <v>-13.48</v>
      </c>
      <c r="BG636" s="43">
        <v>-1.19</v>
      </c>
      <c r="BH636" s="43">
        <v>-2.79</v>
      </c>
      <c r="BI636" s="43">
        <v>-6.67</v>
      </c>
      <c r="BJ636" s="43">
        <v>-6.6</v>
      </c>
      <c r="BK636" s="43">
        <v>-9.23</v>
      </c>
      <c r="BL636" s="43">
        <v>-8.93</v>
      </c>
      <c r="BM636" s="43">
        <v>-10.15</v>
      </c>
      <c r="BN636" s="43">
        <v>-10</v>
      </c>
      <c r="BO636" s="43">
        <v>-7.33</v>
      </c>
      <c r="BP636" s="43">
        <v>-9.66</v>
      </c>
      <c r="BQ636" s="43">
        <v>-6.47</v>
      </c>
      <c r="BR636" s="43">
        <v>-7.33</v>
      </c>
      <c r="BS636" s="43">
        <v>11.65</v>
      </c>
      <c r="BT636" s="49">
        <v>205314000</v>
      </c>
      <c r="BU636" s="49">
        <v>2835700</v>
      </c>
      <c r="BV636" s="49">
        <v>3790977</v>
      </c>
      <c r="BW636" s="49">
        <v>2.7278719971131449E-2</v>
      </c>
    </row>
    <row r="637" spans="1:75" x14ac:dyDescent="0.25">
      <c r="A637" s="43" t="s">
        <v>655</v>
      </c>
      <c r="B637" s="43" t="s">
        <v>106</v>
      </c>
      <c r="C637" s="43" t="s">
        <v>87</v>
      </c>
      <c r="D637" s="43" t="s">
        <v>98</v>
      </c>
      <c r="E637" s="43" t="s">
        <v>654</v>
      </c>
      <c r="F637" s="43" t="s">
        <v>88</v>
      </c>
      <c r="G637" s="44">
        <v>14.15289093355255</v>
      </c>
      <c r="H637" s="44">
        <v>-2.9864245973746768</v>
      </c>
      <c r="I637" s="44">
        <v>-2.9864245973746768</v>
      </c>
      <c r="J637" s="44" t="s">
        <v>81</v>
      </c>
      <c r="K637" s="44">
        <v>9.6800003051757812</v>
      </c>
      <c r="L637" s="44">
        <v>9.86</v>
      </c>
      <c r="M637" s="44">
        <v>11.05000019073486</v>
      </c>
      <c r="N637" s="44">
        <v>11.449000358581539</v>
      </c>
      <c r="O637" s="44">
        <v>10.239999771118161</v>
      </c>
      <c r="P637" s="44">
        <v>10.72000026702881</v>
      </c>
      <c r="Q637" s="43">
        <v>11.28</v>
      </c>
      <c r="R637" s="43">
        <v>10.74</v>
      </c>
      <c r="S637" s="43">
        <v>10.73</v>
      </c>
      <c r="T637" s="43">
        <v>10.75</v>
      </c>
      <c r="U637" s="43">
        <v>11.07</v>
      </c>
      <c r="V637" s="43">
        <v>11.34</v>
      </c>
      <c r="W637" s="43">
        <v>11.16</v>
      </c>
      <c r="X637" s="43">
        <v>11.45</v>
      </c>
      <c r="Y637" s="43">
        <v>11.4</v>
      </c>
      <c r="Z637" s="43">
        <v>11.18</v>
      </c>
      <c r="AA637" s="43">
        <v>11.22</v>
      </c>
      <c r="AB637" s="43">
        <v>11.28</v>
      </c>
      <c r="AC637" s="43">
        <v>11.27</v>
      </c>
      <c r="AD637" s="43">
        <v>11.06</v>
      </c>
      <c r="AE637" s="43">
        <v>10.83</v>
      </c>
      <c r="AF637" s="43">
        <v>10.8</v>
      </c>
      <c r="AG637" s="43">
        <v>10.78</v>
      </c>
      <c r="AH637" s="43">
        <v>10.93</v>
      </c>
      <c r="AI637" s="43">
        <v>11.17</v>
      </c>
      <c r="AJ637" s="43">
        <v>11.17</v>
      </c>
      <c r="AK637" s="43">
        <v>10.99</v>
      </c>
      <c r="AL637" s="43">
        <v>11.03</v>
      </c>
      <c r="AM637" s="43">
        <v>10.89</v>
      </c>
      <c r="AN637" s="43">
        <v>10.84</v>
      </c>
      <c r="AO637" s="43">
        <v>10.78</v>
      </c>
      <c r="AP637" s="43">
        <v>10.78</v>
      </c>
      <c r="AQ637" s="43">
        <v>10.77</v>
      </c>
      <c r="AR637" s="43">
        <v>-3.17</v>
      </c>
      <c r="AS637" s="43">
        <v>-3.8</v>
      </c>
      <c r="AT637" s="43">
        <v>-3.17</v>
      </c>
      <c r="AU637" s="43">
        <v>-2.9</v>
      </c>
      <c r="AV637" s="43">
        <v>0.14000000000000001</v>
      </c>
      <c r="AW637" s="43">
        <v>0.65</v>
      </c>
      <c r="AX637" s="43">
        <v>0.72</v>
      </c>
      <c r="AY637" s="43">
        <v>3.08</v>
      </c>
      <c r="AZ637" s="43">
        <v>1.25</v>
      </c>
      <c r="BA637" s="43">
        <v>0</v>
      </c>
      <c r="BB637" s="43">
        <v>1.18</v>
      </c>
      <c r="BC637" s="43">
        <v>1.99</v>
      </c>
      <c r="BD637" s="43">
        <v>0.27</v>
      </c>
      <c r="BE637" s="43">
        <v>-2.08</v>
      </c>
      <c r="BF637" s="43">
        <v>-2.85</v>
      </c>
      <c r="BG637" s="43">
        <v>-2.44</v>
      </c>
      <c r="BH637" s="43">
        <v>-3.44</v>
      </c>
      <c r="BI637" s="43">
        <v>-1.26</v>
      </c>
      <c r="BJ637" s="43">
        <v>0.09</v>
      </c>
      <c r="BK637" s="43">
        <v>-0.77</v>
      </c>
      <c r="BL637" s="43">
        <v>-1.1299999999999999</v>
      </c>
      <c r="BM637" s="43">
        <v>-2.2200000000000002</v>
      </c>
      <c r="BN637" s="43">
        <v>-2.17</v>
      </c>
      <c r="BO637" s="43">
        <v>-2.9</v>
      </c>
      <c r="BP637" s="43">
        <v>-3.35</v>
      </c>
      <c r="BQ637" s="43">
        <v>-2.9</v>
      </c>
      <c r="BR637" s="43">
        <v>-3.08</v>
      </c>
      <c r="BS637" s="43">
        <v>10.93</v>
      </c>
      <c r="BT637" s="49">
        <v>579909535.00986099</v>
      </c>
      <c r="BU637" s="49">
        <v>2513200</v>
      </c>
      <c r="BV637" s="49">
        <v>46522361</v>
      </c>
      <c r="BW637" s="49">
        <v>9.4342374412167088E-3</v>
      </c>
    </row>
    <row r="638" spans="1:75" x14ac:dyDescent="0.25">
      <c r="A638" s="43" t="s">
        <v>491</v>
      </c>
      <c r="B638" s="43" t="s">
        <v>106</v>
      </c>
      <c r="C638" s="43" t="s">
        <v>97</v>
      </c>
      <c r="D638" s="43" t="s">
        <v>98</v>
      </c>
      <c r="E638" s="43" t="s">
        <v>656</v>
      </c>
      <c r="F638" s="43" t="s">
        <v>88</v>
      </c>
      <c r="G638" s="44">
        <v>57.920796403042587</v>
      </c>
      <c r="H638" s="44">
        <v>-22.57053340737513</v>
      </c>
      <c r="I638" s="44">
        <v>-22.57053340737513</v>
      </c>
      <c r="J638" s="44" t="s">
        <v>89</v>
      </c>
      <c r="K638" s="44">
        <v>2.0199999809265141</v>
      </c>
      <c r="L638" s="44">
        <v>2.08</v>
      </c>
      <c r="M638" s="44">
        <v>3.190000057220459</v>
      </c>
      <c r="N638" s="44">
        <v>3.25</v>
      </c>
      <c r="O638" s="44">
        <v>2.3199999332427979</v>
      </c>
      <c r="P638" s="44">
        <v>2.470000028610229</v>
      </c>
      <c r="Q638" s="43">
        <v>3.11</v>
      </c>
      <c r="R638" s="43">
        <v>3.01</v>
      </c>
      <c r="S638" s="43">
        <v>2.95</v>
      </c>
      <c r="T638" s="43">
        <v>2.6</v>
      </c>
      <c r="U638" s="43">
        <v>2.65</v>
      </c>
      <c r="V638" s="43">
        <v>2.7</v>
      </c>
      <c r="W638" s="43">
        <v>2.64</v>
      </c>
      <c r="X638" s="43">
        <v>2.74</v>
      </c>
      <c r="Y638" s="43">
        <v>2.58</v>
      </c>
      <c r="Z638" s="43">
        <v>2.52</v>
      </c>
      <c r="AA638" s="43">
        <v>2.4300000000000002</v>
      </c>
      <c r="AB638" s="43">
        <v>2.48</v>
      </c>
      <c r="AC638" s="43">
        <v>2.42</v>
      </c>
      <c r="AD638" s="43">
        <v>2.44</v>
      </c>
      <c r="AE638" s="43">
        <v>2.4500000000000002</v>
      </c>
      <c r="AF638" s="43">
        <v>2.4500000000000002</v>
      </c>
      <c r="AG638" s="43">
        <v>2.4700000000000002</v>
      </c>
      <c r="AH638" s="43">
        <v>2.67</v>
      </c>
      <c r="AI638" s="43">
        <v>2.74</v>
      </c>
      <c r="AJ638" s="43">
        <v>2.68</v>
      </c>
      <c r="AK638" s="43">
        <v>2.54</v>
      </c>
      <c r="AL638" s="43">
        <v>2.5499999999999998</v>
      </c>
      <c r="AM638" s="43">
        <v>2.52</v>
      </c>
      <c r="AN638" s="43">
        <v>2.52</v>
      </c>
      <c r="AO638" s="43">
        <v>2.59</v>
      </c>
      <c r="AP638" s="43">
        <v>2.5499999999999998</v>
      </c>
      <c r="AQ638" s="43">
        <v>2.54</v>
      </c>
      <c r="AR638" s="43">
        <v>-7.84</v>
      </c>
      <c r="AS638" s="43">
        <v>-10.15</v>
      </c>
      <c r="AT638" s="43">
        <v>-21.67</v>
      </c>
      <c r="AU638" s="43">
        <v>-18.5</v>
      </c>
      <c r="AV638" s="43">
        <v>-17.55</v>
      </c>
      <c r="AW638" s="43">
        <v>-17.87</v>
      </c>
      <c r="AX638" s="43">
        <v>-18.03</v>
      </c>
      <c r="AY638" s="43">
        <v>-19.98</v>
      </c>
      <c r="AZ638" s="43">
        <v>-21.47</v>
      </c>
      <c r="BA638" s="43">
        <v>-23.82</v>
      </c>
      <c r="BB638" s="43">
        <v>-25.24</v>
      </c>
      <c r="BC638" s="43">
        <v>-24.14</v>
      </c>
      <c r="BD638" s="43">
        <v>-24.17</v>
      </c>
      <c r="BE638" s="43">
        <v>-24.45</v>
      </c>
      <c r="BF638" s="43">
        <v>-24.45</v>
      </c>
      <c r="BG638" s="43">
        <v>-23.71</v>
      </c>
      <c r="BH638" s="43">
        <v>-24.14</v>
      </c>
      <c r="BI638" s="43">
        <v>-17.079999999999998</v>
      </c>
      <c r="BJ638" s="43">
        <v>-18.34</v>
      </c>
      <c r="BK638" s="43">
        <v>-21</v>
      </c>
      <c r="BL638" s="43">
        <v>-22.23</v>
      </c>
      <c r="BM638" s="43">
        <v>-21.16</v>
      </c>
      <c r="BN638" s="43">
        <v>-21.76</v>
      </c>
      <c r="BO638" s="43">
        <v>-21.32</v>
      </c>
      <c r="BP638" s="43">
        <v>-21.94</v>
      </c>
      <c r="BQ638" s="43">
        <v>-21.8</v>
      </c>
      <c r="BR638" s="43">
        <v>-20.69</v>
      </c>
      <c r="BS638" s="43">
        <v>2.4700000000000002</v>
      </c>
      <c r="BT638" s="49">
        <v>47076106.844425201</v>
      </c>
      <c r="BU638" s="49">
        <v>35292800</v>
      </c>
      <c r="BV638" s="49">
        <v>3779347</v>
      </c>
      <c r="BW638" s="49">
        <v>0.20371746759426959</v>
      </c>
    </row>
    <row r="639" spans="1:75" x14ac:dyDescent="0.25">
      <c r="A639" s="43" t="s">
        <v>657</v>
      </c>
      <c r="B639" s="43" t="s">
        <v>111</v>
      </c>
      <c r="C639" s="43" t="s">
        <v>124</v>
      </c>
      <c r="D639" s="43" t="s">
        <v>78</v>
      </c>
      <c r="E639" s="43" t="s">
        <v>656</v>
      </c>
      <c r="F639" s="43" t="s">
        <v>88</v>
      </c>
      <c r="G639" s="44">
        <v>59.090916128057422</v>
      </c>
      <c r="H639" s="44">
        <v>-4.8979641486583603</v>
      </c>
      <c r="I639" s="44">
        <v>-4.8979641486583603</v>
      </c>
      <c r="J639" s="44" t="s">
        <v>81</v>
      </c>
      <c r="K639" s="44">
        <v>1.5399999618530269</v>
      </c>
      <c r="L639" s="44">
        <v>1.59</v>
      </c>
      <c r="M639" s="44">
        <v>2.4500000476837158</v>
      </c>
      <c r="N639" s="44">
        <v>2.5</v>
      </c>
      <c r="O639" s="44">
        <v>2.1400001049041748</v>
      </c>
      <c r="P639" s="44">
        <v>2.3299999237060551</v>
      </c>
      <c r="Q639" s="43">
        <v>2.5</v>
      </c>
      <c r="R639" s="43">
        <v>2.34</v>
      </c>
      <c r="S639" s="43">
        <v>2.2999999999999998</v>
      </c>
      <c r="T639" s="43">
        <v>2.4</v>
      </c>
      <c r="U639" s="43">
        <v>2.37</v>
      </c>
      <c r="V639" s="43">
        <v>2.3199999999999998</v>
      </c>
      <c r="W639" s="43">
        <v>2.35</v>
      </c>
      <c r="X639" s="43">
        <v>2.2799999999999998</v>
      </c>
      <c r="Y639" s="43">
        <v>2.2999999999999998</v>
      </c>
      <c r="Z639" s="43">
        <v>2.2599999999999998</v>
      </c>
      <c r="AA639" s="43">
        <v>2.2400000000000002</v>
      </c>
      <c r="AB639" s="43">
        <v>2.23</v>
      </c>
      <c r="AC639" s="43">
        <v>2.29</v>
      </c>
      <c r="AD639" s="43">
        <v>2.35</v>
      </c>
      <c r="AE639" s="43">
        <v>2.33</v>
      </c>
      <c r="AF639" s="43">
        <v>2.3199999999999998</v>
      </c>
      <c r="AG639" s="43">
        <v>2.2999999999999998</v>
      </c>
      <c r="AH639" s="43">
        <v>2.2799999999999998</v>
      </c>
      <c r="AI639" s="43">
        <v>2.31</v>
      </c>
      <c r="AJ639" s="43">
        <v>2.3199999999999998</v>
      </c>
      <c r="AK639" s="43">
        <v>2.34</v>
      </c>
      <c r="AL639" s="43">
        <v>2.3199999999999998</v>
      </c>
      <c r="AM639" s="43">
        <v>2.31</v>
      </c>
      <c r="AN639" s="43">
        <v>2.2999999999999998</v>
      </c>
      <c r="AO639" s="43">
        <v>2.3199999999999998</v>
      </c>
      <c r="AP639" s="43">
        <v>2.3199999999999998</v>
      </c>
      <c r="AQ639" s="43">
        <v>2.33</v>
      </c>
      <c r="AR639" s="43">
        <v>-6.15</v>
      </c>
      <c r="AS639" s="43">
        <v>-8.3699999999999992</v>
      </c>
      <c r="AT639" s="43">
        <v>-9.59</v>
      </c>
      <c r="AU639" s="43">
        <v>-3.27</v>
      </c>
      <c r="AV639" s="43">
        <v>-8.81</v>
      </c>
      <c r="AW639" s="43">
        <v>-8.33</v>
      </c>
      <c r="AX639" s="43">
        <v>-8.7799999999999994</v>
      </c>
      <c r="AY639" s="43">
        <v>-8.2899999999999991</v>
      </c>
      <c r="AZ639" s="43">
        <v>-8.16</v>
      </c>
      <c r="BA639" s="43">
        <v>-10.199999999999999</v>
      </c>
      <c r="BB639" s="43">
        <v>-10.41</v>
      </c>
      <c r="BC639" s="43">
        <v>-9.59</v>
      </c>
      <c r="BD639" s="43">
        <v>-7.55</v>
      </c>
      <c r="BE639" s="43">
        <v>-4.9000000000000004</v>
      </c>
      <c r="BF639" s="43">
        <v>-6.12</v>
      </c>
      <c r="BG639" s="43">
        <v>-6.53</v>
      </c>
      <c r="BH639" s="43">
        <v>-8.7799999999999994</v>
      </c>
      <c r="BI639" s="43">
        <v>-8.16</v>
      </c>
      <c r="BJ639" s="43">
        <v>-6.57</v>
      </c>
      <c r="BK639" s="43">
        <v>-6.33</v>
      </c>
      <c r="BL639" s="43">
        <v>-6.53</v>
      </c>
      <c r="BM639" s="43">
        <v>-6.53</v>
      </c>
      <c r="BN639" s="43">
        <v>-6.53</v>
      </c>
      <c r="BO639" s="43">
        <v>-7.36</v>
      </c>
      <c r="BP639" s="43">
        <v>-5.71</v>
      </c>
      <c r="BQ639" s="43">
        <v>-6.73</v>
      </c>
      <c r="BR639" s="43">
        <v>-4.9000000000000004</v>
      </c>
      <c r="BS639" s="43">
        <v>2.2200000000000002</v>
      </c>
      <c r="BT639" s="49">
        <v>178623623.47650531</v>
      </c>
      <c r="BU639" s="49">
        <v>36126200</v>
      </c>
      <c r="BV639" s="49">
        <v>30876292</v>
      </c>
      <c r="BW639" s="49">
        <v>1.7538472560111821E-2</v>
      </c>
    </row>
    <row r="640" spans="1:75" x14ac:dyDescent="0.25">
      <c r="A640" s="43" t="s">
        <v>175</v>
      </c>
      <c r="B640" s="43" t="s">
        <v>159</v>
      </c>
      <c r="C640" s="43" t="s">
        <v>87</v>
      </c>
      <c r="D640" s="43" t="s">
        <v>109</v>
      </c>
      <c r="E640" s="43" t="s">
        <v>656</v>
      </c>
      <c r="F640" s="43" t="s">
        <v>88</v>
      </c>
      <c r="G640" s="44">
        <v>21.42857218883475</v>
      </c>
      <c r="H640" s="44">
        <v>-1.102940113022677</v>
      </c>
      <c r="I640" s="44">
        <v>-1.102940113022677</v>
      </c>
      <c r="J640" s="44" t="s">
        <v>81</v>
      </c>
      <c r="K640" s="44">
        <v>2.2400000095367432</v>
      </c>
      <c r="L640" s="44">
        <v>2.2400000000000002</v>
      </c>
      <c r="M640" s="44">
        <v>2.720000028610229</v>
      </c>
      <c r="N640" s="44">
        <v>3.369999885559082</v>
      </c>
      <c r="O640" s="44">
        <v>2.5099999904632568</v>
      </c>
      <c r="P640" s="44">
        <v>2.690000057220459</v>
      </c>
      <c r="Q640" s="43">
        <v>3.37</v>
      </c>
      <c r="R640" s="43">
        <v>3.17</v>
      </c>
      <c r="S640" s="43">
        <v>3</v>
      </c>
      <c r="T640" s="43">
        <v>3.08</v>
      </c>
      <c r="U640" s="43">
        <v>3.29</v>
      </c>
      <c r="V640" s="43">
        <v>2.99</v>
      </c>
      <c r="W640" s="43">
        <v>2.93</v>
      </c>
      <c r="X640" s="43">
        <v>2.88</v>
      </c>
      <c r="Y640" s="43">
        <v>2.87</v>
      </c>
      <c r="Z640" s="43">
        <v>2.85</v>
      </c>
      <c r="AA640" s="43">
        <v>2.74</v>
      </c>
      <c r="AB640" s="43">
        <v>2.83</v>
      </c>
      <c r="AC640" s="43">
        <v>2.79</v>
      </c>
      <c r="AD640" s="43">
        <v>2.78</v>
      </c>
      <c r="AE640" s="43">
        <v>2.73</v>
      </c>
      <c r="AF640" s="43">
        <v>2.7</v>
      </c>
      <c r="AG640" s="43">
        <v>2.58</v>
      </c>
      <c r="AH640" s="43">
        <v>2.59</v>
      </c>
      <c r="AI640" s="43">
        <v>2.57</v>
      </c>
      <c r="AJ640" s="43">
        <v>2.62</v>
      </c>
      <c r="AK640" s="43">
        <v>2.6</v>
      </c>
      <c r="AL640" s="43">
        <v>2.59</v>
      </c>
      <c r="AM640" s="43">
        <v>2.69</v>
      </c>
      <c r="AN640" s="43">
        <v>2.62</v>
      </c>
      <c r="AO640" s="43">
        <v>2.6</v>
      </c>
      <c r="AP640" s="43">
        <v>2.66</v>
      </c>
      <c r="AQ640" s="43">
        <v>2.7</v>
      </c>
      <c r="AR640" s="43">
        <v>16.54</v>
      </c>
      <c r="AS640" s="43">
        <v>10.66</v>
      </c>
      <c r="AT640" s="43">
        <v>6.52</v>
      </c>
      <c r="AU640" s="43">
        <v>11.33</v>
      </c>
      <c r="AV640" s="43">
        <v>9.18</v>
      </c>
      <c r="AW640" s="43">
        <v>6.21</v>
      </c>
      <c r="AX640" s="43">
        <v>5.88</v>
      </c>
      <c r="AY640" s="43">
        <v>3.31</v>
      </c>
      <c r="AZ640" s="43">
        <v>4.04</v>
      </c>
      <c r="BA640" s="43">
        <v>-1.1000000000000001</v>
      </c>
      <c r="BB640" s="43">
        <v>0.74</v>
      </c>
      <c r="BC640" s="43">
        <v>1.44</v>
      </c>
      <c r="BD640" s="43">
        <v>0.47</v>
      </c>
      <c r="BE640" s="43">
        <v>-0.15</v>
      </c>
      <c r="BF640" s="43">
        <v>-1.86</v>
      </c>
      <c r="BG640" s="43">
        <v>-7.35</v>
      </c>
      <c r="BH640" s="43">
        <v>-5.38</v>
      </c>
      <c r="BI640" s="43">
        <v>-5.97</v>
      </c>
      <c r="BJ640" s="43">
        <v>-6.99</v>
      </c>
      <c r="BK640" s="43">
        <v>-5.15</v>
      </c>
      <c r="BL640" s="43">
        <v>-6.25</v>
      </c>
      <c r="BM640" s="43">
        <v>-5.22</v>
      </c>
      <c r="BN640" s="43">
        <v>-4.04</v>
      </c>
      <c r="BO640" s="43">
        <v>-5.51</v>
      </c>
      <c r="BP640" s="43">
        <v>-4.5999999999999996</v>
      </c>
      <c r="BQ640" s="43">
        <v>-4.04</v>
      </c>
      <c r="BR640" s="43">
        <v>-0.74</v>
      </c>
      <c r="BS640" s="43">
        <v>2.71</v>
      </c>
      <c r="BT640" s="49">
        <v>17424728.183281422</v>
      </c>
      <c r="BU640" s="49">
        <v>11715600</v>
      </c>
      <c r="BV640" s="49">
        <v>3898140</v>
      </c>
      <c r="BW640" s="49">
        <v>1.9793193676984411</v>
      </c>
    </row>
    <row r="641" spans="1:75" x14ac:dyDescent="0.25">
      <c r="A641" s="43" t="s">
        <v>658</v>
      </c>
      <c r="B641" s="43" t="s">
        <v>111</v>
      </c>
      <c r="C641" s="43" t="s">
        <v>124</v>
      </c>
      <c r="D641" s="43" t="s">
        <v>109</v>
      </c>
      <c r="E641" s="43" t="s">
        <v>656</v>
      </c>
      <c r="F641" s="43" t="s">
        <v>88</v>
      </c>
      <c r="G641" s="44">
        <v>29.796840321372649</v>
      </c>
      <c r="H641" s="44">
        <v>-17.478259075792131</v>
      </c>
      <c r="I641" s="44">
        <v>-17.478259075792131</v>
      </c>
      <c r="J641" s="44" t="s">
        <v>89</v>
      </c>
      <c r="K641" s="44">
        <v>0.88599997758865356</v>
      </c>
      <c r="L641" s="44">
        <v>0.92</v>
      </c>
      <c r="M641" s="44">
        <v>1.1499999761581421</v>
      </c>
      <c r="N641" s="44">
        <v>1.1499999761581421</v>
      </c>
      <c r="O641" s="44">
        <v>0.89999997615814209</v>
      </c>
      <c r="P641" s="44">
        <v>0.94900000095367432</v>
      </c>
      <c r="Q641" s="43">
        <v>1.1499999999999999</v>
      </c>
      <c r="R641" s="43">
        <v>1.08</v>
      </c>
      <c r="S641" s="43">
        <v>1.07</v>
      </c>
      <c r="T641" s="43">
        <v>1.07</v>
      </c>
      <c r="U641" s="43">
        <v>1.06</v>
      </c>
      <c r="V641" s="43">
        <v>1.04</v>
      </c>
      <c r="W641" s="43">
        <v>0.98</v>
      </c>
      <c r="X641" s="43">
        <v>0.98</v>
      </c>
      <c r="Y641" s="43">
        <v>0.97</v>
      </c>
      <c r="Z641" s="43">
        <v>0.96</v>
      </c>
      <c r="AA641" s="43">
        <v>0.96</v>
      </c>
      <c r="AB641" s="43">
        <v>0.95</v>
      </c>
      <c r="AC641" s="43">
        <v>0.95</v>
      </c>
      <c r="AD641" s="43">
        <v>0.97</v>
      </c>
      <c r="AE641" s="43">
        <v>0.97</v>
      </c>
      <c r="AF641" s="43">
        <v>0.99</v>
      </c>
      <c r="AG641" s="43">
        <v>0.96</v>
      </c>
      <c r="AH641" s="43">
        <v>0.96</v>
      </c>
      <c r="AI641" s="43">
        <v>0.95</v>
      </c>
      <c r="AJ641" s="43">
        <v>0.96</v>
      </c>
      <c r="AK641" s="43">
        <v>0.95</v>
      </c>
      <c r="AL641" s="43">
        <v>0.95</v>
      </c>
      <c r="AM641" s="43">
        <v>0.93</v>
      </c>
      <c r="AN641" s="43">
        <v>0.92</v>
      </c>
      <c r="AO641" s="43">
        <v>0.95</v>
      </c>
      <c r="AP641" s="43">
        <v>0.94</v>
      </c>
      <c r="AQ641" s="43">
        <v>0.95</v>
      </c>
      <c r="AR641" s="43">
        <v>-8.6999999999999993</v>
      </c>
      <c r="AS641" s="43">
        <v>-11.3</v>
      </c>
      <c r="AT641" s="43">
        <v>-8.81</v>
      </c>
      <c r="AU641" s="43">
        <v>-13.93</v>
      </c>
      <c r="AV641" s="43">
        <v>-9.57</v>
      </c>
      <c r="AW641" s="43">
        <v>-16.52</v>
      </c>
      <c r="AX641" s="43">
        <v>-16.510000000000002</v>
      </c>
      <c r="AY641" s="43">
        <v>-15.24</v>
      </c>
      <c r="AZ641" s="43">
        <v>-17.399999999999999</v>
      </c>
      <c r="BA641" s="43">
        <v>-16.71</v>
      </c>
      <c r="BB641" s="43">
        <v>-18.260000000000002</v>
      </c>
      <c r="BC641" s="43">
        <v>-18.21</v>
      </c>
      <c r="BD641" s="43">
        <v>-18.600000000000001</v>
      </c>
      <c r="BE641" s="43">
        <v>-15.83</v>
      </c>
      <c r="BF641" s="43">
        <v>-16.13</v>
      </c>
      <c r="BG641" s="43">
        <v>-15.68</v>
      </c>
      <c r="BH641" s="43">
        <v>-18.59</v>
      </c>
      <c r="BI641" s="43">
        <v>-17.98</v>
      </c>
      <c r="BJ641" s="43">
        <v>-17.39</v>
      </c>
      <c r="BK641" s="43">
        <v>-17.39</v>
      </c>
      <c r="BL641" s="43">
        <v>-18.13</v>
      </c>
      <c r="BM641" s="43">
        <v>-19.13</v>
      </c>
      <c r="BN641" s="43">
        <v>-20.43</v>
      </c>
      <c r="BO641" s="43">
        <v>-21.63</v>
      </c>
      <c r="BP641" s="43">
        <v>-19.98</v>
      </c>
      <c r="BQ641" s="43">
        <v>-18.39</v>
      </c>
      <c r="BR641" s="43">
        <v>-17.48</v>
      </c>
      <c r="BS641" s="43">
        <v>0.92</v>
      </c>
      <c r="BT641" s="49">
        <v>41994779.129362106</v>
      </c>
      <c r="BU641" s="49">
        <v>11021100</v>
      </c>
      <c r="BV641" s="49">
        <v>12386540</v>
      </c>
      <c r="BW641" s="49">
        <v>4.9988051546275232E-2</v>
      </c>
    </row>
    <row r="642" spans="1:75" x14ac:dyDescent="0.25">
      <c r="A642" s="43" t="s">
        <v>661</v>
      </c>
      <c r="B642" s="43" t="s">
        <v>111</v>
      </c>
      <c r="C642" s="43" t="s">
        <v>124</v>
      </c>
      <c r="D642" s="43" t="s">
        <v>109</v>
      </c>
      <c r="E642" s="43" t="s">
        <v>662</v>
      </c>
      <c r="F642" s="43" t="s">
        <v>88</v>
      </c>
      <c r="G642" s="44">
        <v>47.388057809387021</v>
      </c>
      <c r="H642" s="44">
        <v>-28.607597488601328</v>
      </c>
      <c r="I642" s="44">
        <v>-28.607597488601328</v>
      </c>
      <c r="J642" s="44" t="s">
        <v>89</v>
      </c>
      <c r="K642" s="44">
        <v>2.6800000667572021</v>
      </c>
      <c r="L642" s="44">
        <v>2.71</v>
      </c>
      <c r="M642" s="44">
        <v>3.9500000476837158</v>
      </c>
      <c r="N642" s="44">
        <v>4.3499999046325684</v>
      </c>
      <c r="O642" s="44">
        <v>2.7100000381469731</v>
      </c>
      <c r="P642" s="44">
        <v>2.8199999332427979</v>
      </c>
      <c r="Q642" s="43">
        <v>4.3499999999999996</v>
      </c>
      <c r="R642" s="43">
        <v>3.98</v>
      </c>
      <c r="S642" s="43">
        <v>3.85</v>
      </c>
      <c r="T642" s="43">
        <v>3.39</v>
      </c>
      <c r="U642" s="43">
        <v>3.4</v>
      </c>
      <c r="V642" s="43">
        <v>3.34</v>
      </c>
      <c r="W642" s="43">
        <v>3.38</v>
      </c>
      <c r="X642" s="43">
        <v>3.33</v>
      </c>
      <c r="Y642" s="43">
        <v>3.69</v>
      </c>
      <c r="Z642" s="43">
        <v>3.84</v>
      </c>
      <c r="AA642" s="43">
        <v>3.44</v>
      </c>
      <c r="AB642" s="43">
        <v>3.38</v>
      </c>
      <c r="AC642" s="43">
        <v>3.34</v>
      </c>
      <c r="AD642" s="43">
        <v>3.46</v>
      </c>
      <c r="AE642" s="43">
        <v>3.4</v>
      </c>
      <c r="AF642" s="43">
        <v>3.37</v>
      </c>
      <c r="AG642" s="43">
        <v>3.3</v>
      </c>
      <c r="AH642" s="43">
        <v>3.38</v>
      </c>
      <c r="AI642" s="43">
        <v>3.34</v>
      </c>
      <c r="AJ642" s="43">
        <v>3.3</v>
      </c>
      <c r="AK642" s="43">
        <v>3.37</v>
      </c>
      <c r="AL642" s="43">
        <v>3.34</v>
      </c>
      <c r="AM642" s="43">
        <v>3.32</v>
      </c>
      <c r="AN642" s="43">
        <v>3.41</v>
      </c>
      <c r="AO642" s="43">
        <v>3.28</v>
      </c>
      <c r="AP642" s="43">
        <v>3.05</v>
      </c>
      <c r="AQ642" s="43">
        <v>3</v>
      </c>
      <c r="AR642" s="43">
        <v>-4.3</v>
      </c>
      <c r="AS642" s="43">
        <v>-2.91</v>
      </c>
      <c r="AT642" s="43">
        <v>-19.75</v>
      </c>
      <c r="AU642" s="43">
        <v>-15.95</v>
      </c>
      <c r="AV642" s="43">
        <v>-19.489999999999998</v>
      </c>
      <c r="AW642" s="43">
        <v>-17.47</v>
      </c>
      <c r="AX642" s="43">
        <v>-18.48</v>
      </c>
      <c r="AY642" s="43">
        <v>-16.71</v>
      </c>
      <c r="AZ642" s="43">
        <v>-9.49</v>
      </c>
      <c r="BA642" s="43">
        <v>-13.54</v>
      </c>
      <c r="BB642" s="43">
        <v>-16.2</v>
      </c>
      <c r="BC642" s="43">
        <v>-15.57</v>
      </c>
      <c r="BD642" s="43">
        <v>-15.7</v>
      </c>
      <c r="BE642" s="43">
        <v>-14.68</v>
      </c>
      <c r="BF642" s="43">
        <v>-14.58</v>
      </c>
      <c r="BG642" s="43">
        <v>-16.2</v>
      </c>
      <c r="BH642" s="43">
        <v>-16.46</v>
      </c>
      <c r="BI642" s="43">
        <v>-15.61</v>
      </c>
      <c r="BJ642" s="43">
        <v>-16.579999999999998</v>
      </c>
      <c r="BK642" s="43">
        <v>-16.98</v>
      </c>
      <c r="BL642" s="43">
        <v>-16.260000000000002</v>
      </c>
      <c r="BM642" s="43">
        <v>-16.46</v>
      </c>
      <c r="BN642" s="43">
        <v>-15.95</v>
      </c>
      <c r="BO642" s="43">
        <v>-16.96</v>
      </c>
      <c r="BP642" s="43">
        <v>-22.09</v>
      </c>
      <c r="BQ642" s="43">
        <v>-25.06</v>
      </c>
      <c r="BR642" s="43">
        <v>-28.61</v>
      </c>
      <c r="BS642" s="43">
        <v>3.1</v>
      </c>
      <c r="BT642" s="49">
        <v>227805982.7500343</v>
      </c>
      <c r="BU642" s="49">
        <v>1211400</v>
      </c>
      <c r="BV642" s="49">
        <v>15169558</v>
      </c>
      <c r="BW642" s="49">
        <v>1.313551785754074E-3</v>
      </c>
    </row>
    <row r="643" spans="1:75" x14ac:dyDescent="0.25">
      <c r="A643" s="43" t="s">
        <v>147</v>
      </c>
      <c r="B643" s="43" t="s">
        <v>96</v>
      </c>
      <c r="C643" s="43" t="s">
        <v>87</v>
      </c>
      <c r="D643" s="43" t="s">
        <v>98</v>
      </c>
      <c r="E643" s="43" t="s">
        <v>662</v>
      </c>
      <c r="F643" s="43" t="s">
        <v>88</v>
      </c>
      <c r="G643" s="44">
        <v>32.04420886521973</v>
      </c>
      <c r="H643" s="44">
        <v>-12.13389906036149</v>
      </c>
      <c r="I643" s="44">
        <v>-12.13389906036149</v>
      </c>
      <c r="J643" s="44" t="s">
        <v>89</v>
      </c>
      <c r="K643" s="44">
        <v>1.809999942779541</v>
      </c>
      <c r="L643" s="44">
        <v>1.85</v>
      </c>
      <c r="M643" s="44">
        <v>2.3900001049041748</v>
      </c>
      <c r="N643" s="44">
        <v>2.869999885559082</v>
      </c>
      <c r="O643" s="44">
        <v>2.0999999046325679</v>
      </c>
      <c r="P643" s="44">
        <v>2.0999999046325679</v>
      </c>
      <c r="Q643" s="43">
        <v>2.4</v>
      </c>
      <c r="R643" s="43">
        <v>2.2799999999999998</v>
      </c>
      <c r="S643" s="43">
        <v>2.71</v>
      </c>
      <c r="T643" s="43">
        <v>2.77</v>
      </c>
      <c r="U643" s="43">
        <v>2.87</v>
      </c>
      <c r="V643" s="43">
        <v>2.44</v>
      </c>
      <c r="W643" s="43">
        <v>2.42</v>
      </c>
      <c r="X643" s="43">
        <v>2.42</v>
      </c>
      <c r="Y643" s="43">
        <v>2.4300000000000002</v>
      </c>
      <c r="Z643" s="43">
        <v>2.39</v>
      </c>
      <c r="AA643" s="43">
        <v>2.35</v>
      </c>
      <c r="AB643" s="43">
        <v>2.31</v>
      </c>
      <c r="AC643" s="43">
        <v>2.29</v>
      </c>
      <c r="AD643" s="43">
        <v>2.27</v>
      </c>
      <c r="AE643" s="43">
        <v>2.2400000000000002</v>
      </c>
      <c r="AF643" s="43">
        <v>2.21</v>
      </c>
      <c r="AG643" s="43">
        <v>2.2000000000000002</v>
      </c>
      <c r="AH643" s="43">
        <v>2.16</v>
      </c>
      <c r="AI643" s="43">
        <v>2.19</v>
      </c>
      <c r="AJ643" s="43">
        <v>2.2200000000000002</v>
      </c>
      <c r="AK643" s="43">
        <v>2.2000000000000002</v>
      </c>
      <c r="AL643" s="43">
        <v>2.21</v>
      </c>
      <c r="AM643" s="43">
        <v>2.2599999999999998</v>
      </c>
      <c r="AN643" s="43">
        <v>2.25</v>
      </c>
      <c r="AO643" s="43">
        <v>2.2000000000000002</v>
      </c>
      <c r="AP643" s="43">
        <v>2.1800000000000002</v>
      </c>
      <c r="AQ643" s="43">
        <v>2.16</v>
      </c>
      <c r="AR643" s="43">
        <v>-4.6100000000000003</v>
      </c>
      <c r="AS643" s="43">
        <v>-8.7899999999999991</v>
      </c>
      <c r="AT643" s="43">
        <v>4.5999999999999996</v>
      </c>
      <c r="AU643" s="43">
        <v>13.39</v>
      </c>
      <c r="AV643" s="43">
        <v>0.42</v>
      </c>
      <c r="AW643" s="43">
        <v>-0.84</v>
      </c>
      <c r="AX643" s="43">
        <v>-3.01</v>
      </c>
      <c r="AY643" s="43">
        <v>1.18</v>
      </c>
      <c r="AZ643" s="43">
        <v>-4.2300000000000004</v>
      </c>
      <c r="BA643" s="43">
        <v>-2.09</v>
      </c>
      <c r="BB643" s="43">
        <v>-3.35</v>
      </c>
      <c r="BC643" s="43">
        <v>-6.62</v>
      </c>
      <c r="BD643" s="43">
        <v>-5.0199999999999996</v>
      </c>
      <c r="BE643" s="43">
        <v>-8.19</v>
      </c>
      <c r="BF643" s="43">
        <v>-7.56</v>
      </c>
      <c r="BG643" s="43">
        <v>-8.0500000000000007</v>
      </c>
      <c r="BH643" s="43">
        <v>-10.71</v>
      </c>
      <c r="BI643" s="43">
        <v>-9.67</v>
      </c>
      <c r="BJ643" s="43">
        <v>-9.6199999999999992</v>
      </c>
      <c r="BK643" s="43">
        <v>-8.16</v>
      </c>
      <c r="BL643" s="43">
        <v>-8.3699999999999992</v>
      </c>
      <c r="BM643" s="43">
        <v>-8.3699999999999992</v>
      </c>
      <c r="BN643" s="43">
        <v>-6.28</v>
      </c>
      <c r="BO643" s="43">
        <v>-9.2100000000000009</v>
      </c>
      <c r="BP643" s="43">
        <v>-8.7899999999999991</v>
      </c>
      <c r="BQ643" s="43">
        <v>-10.050000000000001</v>
      </c>
      <c r="BR643" s="43">
        <v>-12.13</v>
      </c>
      <c r="BS643" s="43">
        <v>2.2400000000000002</v>
      </c>
      <c r="BT643" s="49">
        <v>13822924.106729031</v>
      </c>
      <c r="BU643" s="49">
        <v>48102700</v>
      </c>
      <c r="BV643" s="49">
        <v>3390547</v>
      </c>
      <c r="BW643" s="49">
        <v>4.8975283339237001E-2</v>
      </c>
    </row>
    <row r="644" spans="1:75" x14ac:dyDescent="0.25">
      <c r="A644" s="43" t="s">
        <v>663</v>
      </c>
      <c r="B644" s="43" t="s">
        <v>96</v>
      </c>
      <c r="C644" s="43" t="s">
        <v>87</v>
      </c>
      <c r="D644" s="43" t="s">
        <v>98</v>
      </c>
      <c r="E644" s="43" t="s">
        <v>662</v>
      </c>
      <c r="F644" s="43" t="s">
        <v>88</v>
      </c>
      <c r="G644" s="44">
        <v>30.212766763328212</v>
      </c>
      <c r="H644" s="44">
        <v>-5.991287281600278</v>
      </c>
      <c r="I644" s="44">
        <v>-5.991287281600278</v>
      </c>
      <c r="J644" s="44" t="s">
        <v>89</v>
      </c>
      <c r="K644" s="44">
        <v>7.0500001907348633</v>
      </c>
      <c r="L644" s="44">
        <v>7.21</v>
      </c>
      <c r="M644" s="44">
        <v>9.1800003051757812</v>
      </c>
      <c r="N644" s="44">
        <v>10.64999961853027</v>
      </c>
      <c r="O644" s="44">
        <v>8.2399997711181641</v>
      </c>
      <c r="P644" s="44">
        <v>8.630000114440918</v>
      </c>
      <c r="Q644" s="43">
        <v>9.3000000000000007</v>
      </c>
      <c r="R644" s="43">
        <v>9.5</v>
      </c>
      <c r="S644" s="43">
        <v>9.89</v>
      </c>
      <c r="T644" s="43">
        <v>10.65</v>
      </c>
      <c r="U644" s="43">
        <v>9.5</v>
      </c>
      <c r="V644" s="43">
        <v>9.66</v>
      </c>
      <c r="W644" s="43">
        <v>9.0399999999999991</v>
      </c>
      <c r="X644" s="43">
        <v>9.15</v>
      </c>
      <c r="Y644" s="43">
        <v>9.02</v>
      </c>
      <c r="Z644" s="43">
        <v>9.2899999999999991</v>
      </c>
      <c r="AA644" s="43">
        <v>9.2200000000000006</v>
      </c>
      <c r="AB644" s="43">
        <v>9.09</v>
      </c>
      <c r="AC644" s="43">
        <v>9.01</v>
      </c>
      <c r="AD644" s="43">
        <v>8.64</v>
      </c>
      <c r="AE644" s="43">
        <v>8.6300000000000008</v>
      </c>
      <c r="AF644" s="43">
        <v>8.56</v>
      </c>
      <c r="AG644" s="43">
        <v>8.49</v>
      </c>
      <c r="AH644" s="43">
        <v>8.5500000000000007</v>
      </c>
      <c r="AI644" s="43">
        <v>8.44</v>
      </c>
      <c r="AJ644" s="43">
        <v>8.49</v>
      </c>
      <c r="AK644" s="43">
        <v>8.51</v>
      </c>
      <c r="AL644" s="43">
        <v>8.43</v>
      </c>
      <c r="AM644" s="43">
        <v>8.4</v>
      </c>
      <c r="AN644" s="43">
        <v>8.64</v>
      </c>
      <c r="AO644" s="43">
        <v>8.59</v>
      </c>
      <c r="AP644" s="43">
        <v>8.7200000000000006</v>
      </c>
      <c r="AQ644" s="43">
        <v>8.69</v>
      </c>
      <c r="AR644" s="43">
        <v>-3.7</v>
      </c>
      <c r="AS644" s="43">
        <v>-0.22</v>
      </c>
      <c r="AT644" s="43">
        <v>6.32</v>
      </c>
      <c r="AU644" s="43">
        <v>2</v>
      </c>
      <c r="AV644" s="43">
        <v>2.72</v>
      </c>
      <c r="AW644" s="43">
        <v>-1.74</v>
      </c>
      <c r="AX644" s="43">
        <v>-3.65</v>
      </c>
      <c r="AY644" s="43">
        <v>-2.94</v>
      </c>
      <c r="AZ644" s="43">
        <v>-3.12</v>
      </c>
      <c r="BA644" s="43">
        <v>-0.28999999999999998</v>
      </c>
      <c r="BB644" s="43">
        <v>-1.85</v>
      </c>
      <c r="BC644" s="43">
        <v>-2.61</v>
      </c>
      <c r="BD644" s="43">
        <v>-6.54</v>
      </c>
      <c r="BE644" s="43">
        <v>-6.81</v>
      </c>
      <c r="BF644" s="43">
        <v>-6.64</v>
      </c>
      <c r="BG644" s="43">
        <v>-9.59</v>
      </c>
      <c r="BH644" s="43">
        <v>-7.52</v>
      </c>
      <c r="BI644" s="43">
        <v>-8.7100000000000009</v>
      </c>
      <c r="BJ644" s="43">
        <v>-9.3699999999999992</v>
      </c>
      <c r="BK644" s="43">
        <v>-7.84</v>
      </c>
      <c r="BL644" s="43">
        <v>-8.7100000000000009</v>
      </c>
      <c r="BM644" s="43">
        <v>-9</v>
      </c>
      <c r="BN644" s="43">
        <v>-8.5</v>
      </c>
      <c r="BO644" s="43">
        <v>-7.41</v>
      </c>
      <c r="BP644" s="43">
        <v>-7.19</v>
      </c>
      <c r="BQ644" s="43">
        <v>-6.21</v>
      </c>
      <c r="BR644" s="43">
        <v>-6.1</v>
      </c>
      <c r="BS644" s="43">
        <v>8.7100000000000009</v>
      </c>
      <c r="BT644" s="49">
        <v>15160586.903991699</v>
      </c>
      <c r="BU644" s="49">
        <v>11818200</v>
      </c>
      <c r="BV644" s="49">
        <v>1095363</v>
      </c>
      <c r="BW644" s="49">
        <v>1.5241522673305559E-2</v>
      </c>
    </row>
    <row r="645" spans="1:75" x14ac:dyDescent="0.25">
      <c r="A645" s="43" t="s">
        <v>308</v>
      </c>
      <c r="B645" s="43" t="s">
        <v>106</v>
      </c>
      <c r="C645" s="43" t="s">
        <v>87</v>
      </c>
      <c r="D645" s="43" t="s">
        <v>98</v>
      </c>
      <c r="E645" s="43" t="s">
        <v>662</v>
      </c>
      <c r="F645" s="43" t="s">
        <v>88</v>
      </c>
      <c r="G645" s="44">
        <v>74.418609808947238</v>
      </c>
      <c r="H645" s="44">
        <v>-19.555558098687069</v>
      </c>
      <c r="I645" s="44">
        <v>-19.555558098687069</v>
      </c>
      <c r="J645" s="44" t="s">
        <v>89</v>
      </c>
      <c r="K645" s="44">
        <v>1.2899999618530269</v>
      </c>
      <c r="L645" s="44">
        <v>1.31</v>
      </c>
      <c r="M645" s="44">
        <v>2.25</v>
      </c>
      <c r="N645" s="44">
        <v>2.380000114440918</v>
      </c>
      <c r="O645" s="44">
        <v>1.7100000381469731</v>
      </c>
      <c r="P645" s="44">
        <v>1.809999942779541</v>
      </c>
      <c r="Q645" s="43">
        <v>2.2999999999999998</v>
      </c>
      <c r="R645" s="43">
        <v>2.1</v>
      </c>
      <c r="S645" s="43">
        <v>1.99</v>
      </c>
      <c r="T645" s="43">
        <v>1.96</v>
      </c>
      <c r="U645" s="43">
        <v>1.95</v>
      </c>
      <c r="V645" s="43">
        <v>1.88</v>
      </c>
      <c r="W645" s="43">
        <v>1.89</v>
      </c>
      <c r="X645" s="43">
        <v>1.9</v>
      </c>
      <c r="Y645" s="43">
        <v>1.92</v>
      </c>
      <c r="Z645" s="43">
        <v>1.88</v>
      </c>
      <c r="AA645" s="43">
        <v>1.88</v>
      </c>
      <c r="AB645" s="43">
        <v>1.9</v>
      </c>
      <c r="AC645" s="43">
        <v>1.88</v>
      </c>
      <c r="AD645" s="43">
        <v>1.88</v>
      </c>
      <c r="AE645" s="43">
        <v>1.85</v>
      </c>
      <c r="AF645" s="43">
        <v>1.79</v>
      </c>
      <c r="AG645" s="43">
        <v>1.89</v>
      </c>
      <c r="AH645" s="43">
        <v>1.88</v>
      </c>
      <c r="AI645" s="43">
        <v>1.85</v>
      </c>
      <c r="AJ645" s="43">
        <v>1.82</v>
      </c>
      <c r="AK645" s="43">
        <v>1.83</v>
      </c>
      <c r="AL645" s="43">
        <v>1.81</v>
      </c>
      <c r="AM645" s="43">
        <v>1.82</v>
      </c>
      <c r="AN645" s="43">
        <v>1.8</v>
      </c>
      <c r="AO645" s="43">
        <v>1.78</v>
      </c>
      <c r="AP645" s="43">
        <v>1.85</v>
      </c>
      <c r="AQ645" s="43">
        <v>1.85</v>
      </c>
      <c r="AR645" s="43">
        <v>-7.92</v>
      </c>
      <c r="AS645" s="43">
        <v>-9.0399999999999991</v>
      </c>
      <c r="AT645" s="43">
        <v>-13.33</v>
      </c>
      <c r="AU645" s="43">
        <v>-15.12</v>
      </c>
      <c r="AV645" s="43">
        <v>-16.96</v>
      </c>
      <c r="AW645" s="43">
        <v>-19.05</v>
      </c>
      <c r="AX645" s="43">
        <v>-17.100000000000001</v>
      </c>
      <c r="AY645" s="43">
        <v>-15.56</v>
      </c>
      <c r="AZ645" s="43">
        <v>-17.399999999999999</v>
      </c>
      <c r="BA645" s="43">
        <v>-17.559999999999999</v>
      </c>
      <c r="BB645" s="43">
        <v>-18.22</v>
      </c>
      <c r="BC645" s="43">
        <v>-17.28</v>
      </c>
      <c r="BD645" s="43">
        <v>-16.89</v>
      </c>
      <c r="BE645" s="43">
        <v>-17.78</v>
      </c>
      <c r="BF645" s="43">
        <v>-22.74</v>
      </c>
      <c r="BG645" s="43">
        <v>-20.45</v>
      </c>
      <c r="BH645" s="43">
        <v>-17.77</v>
      </c>
      <c r="BI645" s="43">
        <v>-19.03</v>
      </c>
      <c r="BJ645" s="43">
        <v>-19.600000000000001</v>
      </c>
      <c r="BK645" s="43">
        <v>-20.440000000000001</v>
      </c>
      <c r="BL645" s="43">
        <v>-20.059999999999999</v>
      </c>
      <c r="BM645" s="43">
        <v>-19.78</v>
      </c>
      <c r="BN645" s="43">
        <v>-21.09</v>
      </c>
      <c r="BO645" s="43">
        <v>-21.33</v>
      </c>
      <c r="BP645" s="43">
        <v>-22.67</v>
      </c>
      <c r="BQ645" s="43">
        <v>-18.48</v>
      </c>
      <c r="BR645" s="43">
        <v>-19.559999999999999</v>
      </c>
      <c r="BS645" s="43">
        <v>1.82</v>
      </c>
      <c r="BT645" s="49">
        <v>318368232</v>
      </c>
      <c r="BU645" s="49">
        <v>102548700</v>
      </c>
      <c r="BV645" s="49">
        <v>44083596</v>
      </c>
      <c r="BW645" s="49">
        <v>6.4315238711469908E-2</v>
      </c>
    </row>
    <row r="646" spans="1:75" x14ac:dyDescent="0.25">
      <c r="A646" s="43" t="s">
        <v>560</v>
      </c>
      <c r="B646" s="43" t="s">
        <v>111</v>
      </c>
      <c r="C646" s="43" t="s">
        <v>87</v>
      </c>
      <c r="D646" s="43" t="s">
        <v>109</v>
      </c>
      <c r="E646" s="43" t="s">
        <v>665</v>
      </c>
      <c r="F646" s="43" t="s">
        <v>88</v>
      </c>
      <c r="G646" s="44">
        <v>50.735299273758287</v>
      </c>
      <c r="H646" s="44">
        <v>-19.02439118944508</v>
      </c>
      <c r="I646" s="44">
        <v>-19.02439118944508</v>
      </c>
      <c r="J646" s="44" t="s">
        <v>89</v>
      </c>
      <c r="K646" s="44">
        <v>2.0399999618530269</v>
      </c>
      <c r="L646" s="44">
        <v>2.4900000000000002</v>
      </c>
      <c r="M646" s="44">
        <v>3.0750000476837158</v>
      </c>
      <c r="N646" s="44">
        <v>3.2699999809265141</v>
      </c>
      <c r="O646" s="44">
        <v>2.3299999237060551</v>
      </c>
      <c r="P646" s="44">
        <v>2.4900000095367432</v>
      </c>
      <c r="Q646" s="43">
        <v>3.13</v>
      </c>
      <c r="R646" s="43">
        <v>2.93</v>
      </c>
      <c r="S646" s="43">
        <v>2.74</v>
      </c>
      <c r="T646" s="43">
        <v>2.6</v>
      </c>
      <c r="U646" s="43">
        <v>2.6</v>
      </c>
      <c r="V646" s="43">
        <v>2.5499999999999998</v>
      </c>
      <c r="W646" s="43">
        <v>2.52</v>
      </c>
      <c r="X646" s="43">
        <v>2.52</v>
      </c>
      <c r="Y646" s="43">
        <v>2.54</v>
      </c>
      <c r="Z646" s="43">
        <v>2.5</v>
      </c>
      <c r="AA646" s="43">
        <v>2.5</v>
      </c>
      <c r="AB646" s="43">
        <v>2.5</v>
      </c>
      <c r="AC646" s="43">
        <v>2.48</v>
      </c>
      <c r="AD646" s="43">
        <v>2.46</v>
      </c>
      <c r="AE646" s="43">
        <v>2.4900000000000002</v>
      </c>
      <c r="AF646" s="43">
        <v>2.46</v>
      </c>
      <c r="AG646" s="43">
        <v>2.4300000000000002</v>
      </c>
      <c r="AH646" s="43">
        <v>2.44</v>
      </c>
      <c r="AI646" s="43">
        <v>2.44</v>
      </c>
      <c r="AJ646" s="43">
        <v>2.44</v>
      </c>
      <c r="AK646" s="43">
        <v>2.39</v>
      </c>
      <c r="AL646" s="43">
        <v>2.44</v>
      </c>
      <c r="AM646" s="43">
        <v>2.5</v>
      </c>
      <c r="AN646" s="43">
        <v>2.4900000000000002</v>
      </c>
      <c r="AO646" s="43">
        <v>2.46</v>
      </c>
      <c r="AP646" s="43">
        <v>2.57</v>
      </c>
      <c r="AQ646" s="43">
        <v>2.5099999999999998</v>
      </c>
      <c r="AR646" s="43">
        <v>-6.18</v>
      </c>
      <c r="AS646" s="43">
        <v>-10.41</v>
      </c>
      <c r="AT646" s="43">
        <v>-16.59</v>
      </c>
      <c r="AU646" s="43">
        <v>-15.45</v>
      </c>
      <c r="AV646" s="43">
        <v>-17.89</v>
      </c>
      <c r="AW646" s="43">
        <v>-18.37</v>
      </c>
      <c r="AX646" s="43">
        <v>-19.510000000000002</v>
      </c>
      <c r="AY646" s="43">
        <v>-18.37</v>
      </c>
      <c r="AZ646" s="43">
        <v>-18.86</v>
      </c>
      <c r="BA646" s="43">
        <v>-20.239999999999998</v>
      </c>
      <c r="BB646" s="43">
        <v>-19.190000000000001</v>
      </c>
      <c r="BC646" s="43">
        <v>-19.190000000000001</v>
      </c>
      <c r="BD646" s="43">
        <v>-20.16</v>
      </c>
      <c r="BE646" s="43">
        <v>-21.14</v>
      </c>
      <c r="BF646" s="43">
        <v>-20</v>
      </c>
      <c r="BG646" s="43">
        <v>-20.98</v>
      </c>
      <c r="BH646" s="43">
        <v>-20.98</v>
      </c>
      <c r="BI646" s="43">
        <v>-20.98</v>
      </c>
      <c r="BJ646" s="43">
        <v>-20.65</v>
      </c>
      <c r="BK646" s="43">
        <v>-23.74</v>
      </c>
      <c r="BL646" s="43">
        <v>-22.44</v>
      </c>
      <c r="BM646" s="43">
        <v>-20.81</v>
      </c>
      <c r="BN646" s="43">
        <v>-19.2</v>
      </c>
      <c r="BO646" s="43">
        <v>-20.98</v>
      </c>
      <c r="BP646" s="43">
        <v>-20.350000000000001</v>
      </c>
      <c r="BQ646" s="43">
        <v>-18.54</v>
      </c>
      <c r="BR646" s="43">
        <v>-19.02</v>
      </c>
      <c r="BS646" s="43">
        <v>2.4300000000000002</v>
      </c>
      <c r="BT646" s="49">
        <v>163828315.0404692</v>
      </c>
      <c r="BU646" s="49">
        <v>21146600</v>
      </c>
      <c r="BV646" s="49">
        <v>14337952</v>
      </c>
      <c r="BW646" s="49">
        <v>0.35608349086396718</v>
      </c>
    </row>
    <row r="647" spans="1:75" x14ac:dyDescent="0.25">
      <c r="A647" s="43" t="s">
        <v>666</v>
      </c>
      <c r="B647" s="43" t="s">
        <v>159</v>
      </c>
      <c r="C647" s="43" t="s">
        <v>87</v>
      </c>
      <c r="D647" s="43" t="s">
        <v>125</v>
      </c>
      <c r="E647" s="43" t="s">
        <v>665</v>
      </c>
      <c r="F647" s="43" t="s">
        <v>88</v>
      </c>
      <c r="G647" s="44">
        <v>7.2730671275745742E-2</v>
      </c>
      <c r="H647" s="44">
        <v>-2.0712266817410971</v>
      </c>
      <c r="I647" s="44">
        <v>-2.0712266817410971</v>
      </c>
      <c r="J647" s="44" t="s">
        <v>81</v>
      </c>
      <c r="K647" s="44">
        <v>2.75</v>
      </c>
      <c r="L647" s="44">
        <v>2.75</v>
      </c>
      <c r="M647" s="44">
        <v>2.752000093460083</v>
      </c>
      <c r="N647" s="44">
        <v>2.7929999828338619</v>
      </c>
      <c r="O647" s="44">
        <v>2.6949999332427979</v>
      </c>
      <c r="P647" s="44">
        <v>2.6949999332427979</v>
      </c>
      <c r="Q647" s="43">
        <v>2.75</v>
      </c>
      <c r="R647" s="43">
        <v>2.73</v>
      </c>
      <c r="S647" s="43">
        <v>2.75</v>
      </c>
      <c r="T647" s="43">
        <v>2.75</v>
      </c>
      <c r="U647" s="43">
        <v>2.75</v>
      </c>
      <c r="V647" s="43">
        <v>2.75</v>
      </c>
      <c r="W647" s="43">
        <v>2.75</v>
      </c>
      <c r="X647" s="43">
        <v>2.75</v>
      </c>
      <c r="Y647" s="43">
        <v>2.79</v>
      </c>
      <c r="Z647" s="43">
        <v>2.79</v>
      </c>
      <c r="AA647" s="43">
        <v>2.79</v>
      </c>
      <c r="AB647" s="43">
        <v>2.79</v>
      </c>
      <c r="AC647" s="43">
        <v>2.79</v>
      </c>
      <c r="AD647" s="43">
        <v>2.79</v>
      </c>
      <c r="AE647" s="43">
        <v>2.79</v>
      </c>
      <c r="AF647" s="43">
        <v>2.79</v>
      </c>
      <c r="AG647" s="43">
        <v>2.79</v>
      </c>
      <c r="AH647" s="43">
        <v>2.79</v>
      </c>
      <c r="AI647" s="43">
        <v>2.79</v>
      </c>
      <c r="AJ647" s="43">
        <v>2.79</v>
      </c>
      <c r="AK647" s="43">
        <v>2.79</v>
      </c>
      <c r="AL647" s="43">
        <v>2.79</v>
      </c>
      <c r="AM647" s="43">
        <v>2.79</v>
      </c>
      <c r="AN647" s="43">
        <v>2.69</v>
      </c>
      <c r="AO647" s="43">
        <v>2.69</v>
      </c>
      <c r="AP647" s="43">
        <v>2.69</v>
      </c>
      <c r="AQ647" s="43">
        <v>2.69</v>
      </c>
      <c r="AR647" s="43">
        <v>-0.01</v>
      </c>
      <c r="AS647" s="43">
        <v>-0.8</v>
      </c>
      <c r="AT647" s="43">
        <v>-0.8</v>
      </c>
      <c r="AU647" s="43">
        <v>-0.8</v>
      </c>
      <c r="AV647" s="43">
        <v>-0.8</v>
      </c>
      <c r="AW647" s="43">
        <v>-0.8</v>
      </c>
      <c r="AX647" s="43">
        <v>-0.8</v>
      </c>
      <c r="AY647" s="43">
        <v>-0.8</v>
      </c>
      <c r="AZ647" s="43">
        <v>1.38</v>
      </c>
      <c r="BA647" s="43">
        <v>1.38</v>
      </c>
      <c r="BB647" s="43">
        <v>1.38</v>
      </c>
      <c r="BC647" s="43">
        <v>1.38</v>
      </c>
      <c r="BD647" s="43">
        <v>1.38</v>
      </c>
      <c r="BE647" s="43">
        <v>1.38</v>
      </c>
      <c r="BF647" s="43">
        <v>1.38</v>
      </c>
      <c r="BG647" s="43">
        <v>1.38</v>
      </c>
      <c r="BH647" s="43">
        <v>1.38</v>
      </c>
      <c r="BI647" s="43">
        <v>1.38</v>
      </c>
      <c r="BJ647" s="43">
        <v>1.38</v>
      </c>
      <c r="BK647" s="43">
        <v>1.38</v>
      </c>
      <c r="BL647" s="43">
        <v>1.38</v>
      </c>
      <c r="BM647" s="43">
        <v>1.38</v>
      </c>
      <c r="BN647" s="43">
        <v>1.38</v>
      </c>
      <c r="BO647" s="43">
        <v>-2.0699999999999998</v>
      </c>
      <c r="BP647" s="43">
        <v>-2.0699999999999998</v>
      </c>
      <c r="BQ647" s="43">
        <v>-2.0699999999999998</v>
      </c>
      <c r="BR647" s="43">
        <v>-2.0699999999999998</v>
      </c>
      <c r="BS647" s="43">
        <v>2.79</v>
      </c>
      <c r="BT647" s="49">
        <v>26635122.824549671</v>
      </c>
      <c r="BU647" s="49">
        <v>2200</v>
      </c>
      <c r="BV647" s="49">
        <v>3543866</v>
      </c>
      <c r="BW647" s="49">
        <v>0.17662547060187939</v>
      </c>
    </row>
    <row r="648" spans="1:75" x14ac:dyDescent="0.25">
      <c r="A648" s="43" t="s">
        <v>667</v>
      </c>
      <c r="B648" s="43" t="s">
        <v>106</v>
      </c>
      <c r="C648" s="43" t="s">
        <v>87</v>
      </c>
      <c r="D648" s="43" t="s">
        <v>122</v>
      </c>
      <c r="E648" s="43" t="s">
        <v>665</v>
      </c>
      <c r="F648" s="43" t="s">
        <v>88</v>
      </c>
      <c r="G648" s="44">
        <v>24.107141051517459</v>
      </c>
      <c r="H648" s="44">
        <v>-0.71942378173893762</v>
      </c>
      <c r="I648" s="44">
        <v>-0.71942378173893762</v>
      </c>
      <c r="J648" s="44" t="s">
        <v>81</v>
      </c>
      <c r="K648" s="44">
        <v>2.2400000095367432</v>
      </c>
      <c r="L648" s="44">
        <v>2.3199999999999998</v>
      </c>
      <c r="M648" s="44">
        <v>2.779999971389771</v>
      </c>
      <c r="N648" s="44">
        <v>3.1500000953674321</v>
      </c>
      <c r="O648" s="44">
        <v>2.4000000953674321</v>
      </c>
      <c r="P648" s="44">
        <v>2.7599999904632568</v>
      </c>
      <c r="Q648" s="43">
        <v>2.91</v>
      </c>
      <c r="R648" s="43">
        <v>2.81</v>
      </c>
      <c r="S648" s="43">
        <v>3.15</v>
      </c>
      <c r="T648" s="43">
        <v>2.73</v>
      </c>
      <c r="U648" s="43">
        <v>2.66</v>
      </c>
      <c r="V648" s="43">
        <v>2.6</v>
      </c>
      <c r="W648" s="43">
        <v>2.6</v>
      </c>
      <c r="X648" s="43">
        <v>2.5</v>
      </c>
      <c r="Y648" s="43">
        <v>2.48</v>
      </c>
      <c r="Z648" s="43">
        <v>2.5299999999999998</v>
      </c>
      <c r="AA648" s="43">
        <v>2.56</v>
      </c>
      <c r="AB648" s="43">
        <v>2.57</v>
      </c>
      <c r="AC648" s="43">
        <v>2.56</v>
      </c>
      <c r="AD648" s="43">
        <v>2.5499999999999998</v>
      </c>
      <c r="AE648" s="43">
        <v>2.5499999999999998</v>
      </c>
      <c r="AF648" s="43">
        <v>2.54</v>
      </c>
      <c r="AG648" s="43">
        <v>2.54</v>
      </c>
      <c r="AH648" s="43">
        <v>2.5499999999999998</v>
      </c>
      <c r="AI648" s="43">
        <v>2.5299999999999998</v>
      </c>
      <c r="AJ648" s="43">
        <v>2.65</v>
      </c>
      <c r="AK648" s="43">
        <v>2.61</v>
      </c>
      <c r="AL648" s="43">
        <v>2.61</v>
      </c>
      <c r="AM648" s="43">
        <v>2.64</v>
      </c>
      <c r="AN648" s="43">
        <v>2.64</v>
      </c>
      <c r="AO648" s="43">
        <v>2.63</v>
      </c>
      <c r="AP648" s="43">
        <v>2.71</v>
      </c>
      <c r="AQ648" s="43">
        <v>2.77</v>
      </c>
      <c r="AR648" s="43">
        <v>-4.32</v>
      </c>
      <c r="AS648" s="43">
        <v>-1.8</v>
      </c>
      <c r="AT648" s="43">
        <v>-2.52</v>
      </c>
      <c r="AU648" s="43">
        <v>-4.53</v>
      </c>
      <c r="AV648" s="43">
        <v>-7.55</v>
      </c>
      <c r="AW648" s="43">
        <v>-6.67</v>
      </c>
      <c r="AX648" s="43">
        <v>-10.43</v>
      </c>
      <c r="AY648" s="43">
        <v>-12.41</v>
      </c>
      <c r="AZ648" s="43">
        <v>-10.97</v>
      </c>
      <c r="BA648" s="43">
        <v>-8.99</v>
      </c>
      <c r="BB648" s="43">
        <v>-8.99</v>
      </c>
      <c r="BC648" s="43">
        <v>-8.6300000000000008</v>
      </c>
      <c r="BD648" s="43">
        <v>-7.92</v>
      </c>
      <c r="BE648" s="43">
        <v>-8.7899999999999991</v>
      </c>
      <c r="BF648" s="43">
        <v>-9.7100000000000009</v>
      </c>
      <c r="BG648" s="43">
        <v>-8.6300000000000008</v>
      </c>
      <c r="BH648" s="43">
        <v>-10.07</v>
      </c>
      <c r="BI648" s="43">
        <v>-8.6300000000000008</v>
      </c>
      <c r="BJ648" s="43">
        <v>-8.99</v>
      </c>
      <c r="BK648" s="43">
        <v>-6.83</v>
      </c>
      <c r="BL648" s="43">
        <v>-6.15</v>
      </c>
      <c r="BM648" s="43">
        <v>-7.19</v>
      </c>
      <c r="BN648" s="43">
        <v>-7.37</v>
      </c>
      <c r="BO648" s="43">
        <v>-6.12</v>
      </c>
      <c r="BP648" s="43">
        <v>-6.5</v>
      </c>
      <c r="BQ648" s="43">
        <v>-3.39</v>
      </c>
      <c r="BR648" s="43">
        <v>-1.8</v>
      </c>
      <c r="BS648" s="43">
        <v>2.4</v>
      </c>
      <c r="BT648" s="49">
        <v>74190415.236473083</v>
      </c>
      <c r="BU648" s="49">
        <v>6667600</v>
      </c>
      <c r="BV648" s="49">
        <v>18372234</v>
      </c>
      <c r="BW648" s="49">
        <v>8.379002793019074E-3</v>
      </c>
    </row>
    <row r="649" spans="1:75" x14ac:dyDescent="0.25">
      <c r="A649" s="43" t="s">
        <v>668</v>
      </c>
      <c r="B649" s="43" t="s">
        <v>106</v>
      </c>
      <c r="C649" s="43" t="s">
        <v>87</v>
      </c>
      <c r="D649" s="43" t="s">
        <v>109</v>
      </c>
      <c r="E649" s="43" t="s">
        <v>669</v>
      </c>
      <c r="F649" s="43" t="s">
        <v>88</v>
      </c>
      <c r="G649" s="44">
        <v>94.477790686949618</v>
      </c>
      <c r="H649" s="44">
        <v>-6.1728409597230813</v>
      </c>
      <c r="I649" s="44">
        <v>-6.1728409597230813</v>
      </c>
      <c r="J649" s="44" t="s">
        <v>89</v>
      </c>
      <c r="K649" s="44">
        <v>0.83300000429153442</v>
      </c>
      <c r="L649" s="44">
        <v>0.83</v>
      </c>
      <c r="M649" s="44">
        <v>1.620000004768372</v>
      </c>
      <c r="N649" s="44">
        <v>2.5399999618530269</v>
      </c>
      <c r="O649" s="44">
        <v>1.4099999666213989</v>
      </c>
      <c r="P649" s="44">
        <v>1.5199999809265139</v>
      </c>
      <c r="Q649" s="43">
        <v>2.2999999999999998</v>
      </c>
      <c r="R649" s="43">
        <v>2.54</v>
      </c>
      <c r="S649" s="43">
        <v>2.2999999999999998</v>
      </c>
      <c r="T649" s="43">
        <v>1.98</v>
      </c>
      <c r="U649" s="43">
        <v>1.76</v>
      </c>
      <c r="V649" s="43">
        <v>1.72</v>
      </c>
      <c r="W649" s="43">
        <v>1.69</v>
      </c>
      <c r="X649" s="43">
        <v>1.77</v>
      </c>
      <c r="Y649" s="43">
        <v>1.87</v>
      </c>
      <c r="Z649" s="43">
        <v>1.71</v>
      </c>
      <c r="AA649" s="43">
        <v>1.67</v>
      </c>
      <c r="AB649" s="43">
        <v>1.67</v>
      </c>
      <c r="AC649" s="43">
        <v>1.6</v>
      </c>
      <c r="AD649" s="43">
        <v>1.59</v>
      </c>
      <c r="AE649" s="43">
        <v>1.57</v>
      </c>
      <c r="AF649" s="43">
        <v>1.56</v>
      </c>
      <c r="AG649" s="43">
        <v>1.52</v>
      </c>
      <c r="AH649" s="43">
        <v>1.48</v>
      </c>
      <c r="AI649" s="43">
        <v>1.45</v>
      </c>
      <c r="AJ649" s="43">
        <v>1.45</v>
      </c>
      <c r="AK649" s="43">
        <v>1.5</v>
      </c>
      <c r="AL649" s="43">
        <v>1.54</v>
      </c>
      <c r="AM649" s="43">
        <v>1.53</v>
      </c>
      <c r="AN649" s="43">
        <v>1.58</v>
      </c>
      <c r="AO649" s="43">
        <v>1.58</v>
      </c>
      <c r="AP649" s="43">
        <v>1.55</v>
      </c>
      <c r="AQ649" s="43">
        <v>1.55</v>
      </c>
      <c r="AR649" s="43">
        <v>37.65</v>
      </c>
      <c r="AS649" s="43">
        <v>46.3</v>
      </c>
      <c r="AT649" s="43">
        <v>21.6</v>
      </c>
      <c r="AU649" s="43">
        <v>3.96</v>
      </c>
      <c r="AV649" s="43">
        <v>3.64</v>
      </c>
      <c r="AW649" s="43">
        <v>1.85</v>
      </c>
      <c r="AX649" s="43">
        <v>-2.46</v>
      </c>
      <c r="AY649" s="43">
        <v>4.25</v>
      </c>
      <c r="AZ649" s="43">
        <v>2.4700000000000002</v>
      </c>
      <c r="BA649" s="43">
        <v>3.09</v>
      </c>
      <c r="BB649" s="43">
        <v>-2.4700000000000002</v>
      </c>
      <c r="BC649" s="43">
        <v>-5.56</v>
      </c>
      <c r="BD649" s="43">
        <v>-4.32</v>
      </c>
      <c r="BE649" s="43">
        <v>-3.7</v>
      </c>
      <c r="BF649" s="43">
        <v>-8.65</v>
      </c>
      <c r="BG649" s="43">
        <v>-6.43</v>
      </c>
      <c r="BH649" s="43">
        <v>-9.02</v>
      </c>
      <c r="BI649" s="43">
        <v>-12.35</v>
      </c>
      <c r="BJ649" s="43">
        <v>-12.35</v>
      </c>
      <c r="BK649" s="43">
        <v>-12.28</v>
      </c>
      <c r="BL649" s="43">
        <v>-8.64</v>
      </c>
      <c r="BM649" s="43">
        <v>-8.9499999999999993</v>
      </c>
      <c r="BN649" s="43">
        <v>-6.79</v>
      </c>
      <c r="BO649" s="43">
        <v>-6.48</v>
      </c>
      <c r="BP649" s="43">
        <v>-6.17</v>
      </c>
      <c r="BQ649" s="43">
        <v>-5.86</v>
      </c>
      <c r="BR649" s="43">
        <v>-4.9400000000000004</v>
      </c>
      <c r="BS649" s="43">
        <v>1.57</v>
      </c>
      <c r="BT649" s="49">
        <v>19180800.05645752</v>
      </c>
      <c r="BU649" s="49">
        <v>95614200</v>
      </c>
      <c r="BV649" s="49">
        <v>7102562</v>
      </c>
      <c r="BW649" s="49">
        <v>0.1912162118401782</v>
      </c>
    </row>
    <row r="650" spans="1:75" x14ac:dyDescent="0.25">
      <c r="A650" s="43" t="s">
        <v>346</v>
      </c>
      <c r="B650" s="43" t="s">
        <v>106</v>
      </c>
      <c r="C650" s="43" t="s">
        <v>124</v>
      </c>
      <c r="D650" s="43" t="s">
        <v>98</v>
      </c>
      <c r="E650" s="43" t="s">
        <v>669</v>
      </c>
      <c r="F650" s="43" t="s">
        <v>88</v>
      </c>
      <c r="G650" s="44">
        <v>48.936168054154997</v>
      </c>
      <c r="H650" s="44">
        <v>-23.21428100065301</v>
      </c>
      <c r="I650" s="44">
        <v>-23.21428100065301</v>
      </c>
      <c r="J650" s="44" t="s">
        <v>89</v>
      </c>
      <c r="K650" s="44">
        <v>1.879999995231628</v>
      </c>
      <c r="L650" s="44">
        <v>1.9</v>
      </c>
      <c r="M650" s="44">
        <v>2.7999999523162842</v>
      </c>
      <c r="N650" s="44">
        <v>2.9800000190734859</v>
      </c>
      <c r="O650" s="44">
        <v>2</v>
      </c>
      <c r="P650" s="44">
        <v>2.1500000953674321</v>
      </c>
      <c r="Q650" s="43">
        <v>2.98</v>
      </c>
      <c r="R650" s="43">
        <v>2.63</v>
      </c>
      <c r="S650" s="43">
        <v>2.57</v>
      </c>
      <c r="T650" s="43">
        <v>2.4300000000000002</v>
      </c>
      <c r="U650" s="43">
        <v>2.4300000000000002</v>
      </c>
      <c r="V650" s="43">
        <v>2.46</v>
      </c>
      <c r="W650" s="43">
        <v>2.48</v>
      </c>
      <c r="X650" s="43">
        <v>2.33</v>
      </c>
      <c r="Y650" s="43">
        <v>2.25</v>
      </c>
      <c r="Z650" s="43">
        <v>2.13</v>
      </c>
      <c r="AA650" s="43">
        <v>2.13</v>
      </c>
      <c r="AB650" s="43">
        <v>2.09</v>
      </c>
      <c r="AC650" s="43">
        <v>2.17</v>
      </c>
      <c r="AD650" s="43">
        <v>2.14</v>
      </c>
      <c r="AE650" s="43">
        <v>2.0699999999999998</v>
      </c>
      <c r="AF650" s="43">
        <v>2.11</v>
      </c>
      <c r="AG650" s="43">
        <v>2.09</v>
      </c>
      <c r="AH650" s="43">
        <v>2.0699999999999998</v>
      </c>
      <c r="AI650" s="43">
        <v>2.0499999999999998</v>
      </c>
      <c r="AJ650" s="43">
        <v>2.04</v>
      </c>
      <c r="AK650" s="43">
        <v>2.0699999999999998</v>
      </c>
      <c r="AL650" s="43">
        <v>2.13</v>
      </c>
      <c r="AM650" s="43">
        <v>2.12</v>
      </c>
      <c r="AN650" s="43">
        <v>2.11</v>
      </c>
      <c r="AO650" s="43">
        <v>2.12</v>
      </c>
      <c r="AP650" s="43">
        <v>2.15</v>
      </c>
      <c r="AQ650" s="43">
        <v>2.16</v>
      </c>
      <c r="AR650" s="43">
        <v>-6.07</v>
      </c>
      <c r="AS650" s="43">
        <v>-11.07</v>
      </c>
      <c r="AT650" s="43">
        <v>-17.14</v>
      </c>
      <c r="AU650" s="43">
        <v>-15.36</v>
      </c>
      <c r="AV650" s="43">
        <v>-15.71</v>
      </c>
      <c r="AW650" s="43">
        <v>-15</v>
      </c>
      <c r="AX650" s="43">
        <v>-17.86</v>
      </c>
      <c r="AY650" s="43">
        <v>-21.25</v>
      </c>
      <c r="AZ650" s="43">
        <v>-25</v>
      </c>
      <c r="BA650" s="43">
        <v>-25.28</v>
      </c>
      <c r="BB650" s="43">
        <v>-26.07</v>
      </c>
      <c r="BC650" s="43">
        <v>-25.36</v>
      </c>
      <c r="BD650" s="43">
        <v>-23.38</v>
      </c>
      <c r="BE650" s="43">
        <v>-26.48</v>
      </c>
      <c r="BF650" s="43">
        <v>-27.65</v>
      </c>
      <c r="BG650" s="43">
        <v>-26.43</v>
      </c>
      <c r="BH650" s="43">
        <v>-26.43</v>
      </c>
      <c r="BI650" s="43">
        <v>-27.86</v>
      </c>
      <c r="BJ650" s="43">
        <v>-27.84</v>
      </c>
      <c r="BK650" s="43">
        <v>-27.86</v>
      </c>
      <c r="BL650" s="43">
        <v>-26.43</v>
      </c>
      <c r="BM650" s="43">
        <v>-24.29</v>
      </c>
      <c r="BN650" s="43">
        <v>-25.66</v>
      </c>
      <c r="BO650" s="43">
        <v>-25.36</v>
      </c>
      <c r="BP650" s="43">
        <v>-25.36</v>
      </c>
      <c r="BQ650" s="43">
        <v>-24.64</v>
      </c>
      <c r="BR650" s="43">
        <v>-24.29</v>
      </c>
      <c r="BS650" s="43">
        <v>2.1</v>
      </c>
      <c r="BT650" s="49">
        <v>54368719.074106216</v>
      </c>
      <c r="BU650" s="49">
        <v>13437300</v>
      </c>
      <c r="BV650" s="49">
        <v>12186991</v>
      </c>
      <c r="BW650" s="49">
        <v>2.0397077506662638E-2</v>
      </c>
    </row>
    <row r="651" spans="1:75" x14ac:dyDescent="0.25">
      <c r="A651" s="43" t="s">
        <v>670</v>
      </c>
      <c r="B651" s="43" t="s">
        <v>76</v>
      </c>
      <c r="C651" s="43" t="s">
        <v>87</v>
      </c>
      <c r="D651" s="43" t="s">
        <v>98</v>
      </c>
      <c r="E651" s="43" t="s">
        <v>669</v>
      </c>
      <c r="F651" s="43" t="s">
        <v>88</v>
      </c>
      <c r="G651" s="44">
        <v>37.823842389749778</v>
      </c>
      <c r="H651" s="44">
        <v>-9.0225564583692055</v>
      </c>
      <c r="I651" s="44">
        <v>-9.0225564583692055</v>
      </c>
      <c r="J651" s="44" t="s">
        <v>89</v>
      </c>
      <c r="K651" s="44">
        <v>1.929999947547913</v>
      </c>
      <c r="L651" s="44">
        <v>1.98</v>
      </c>
      <c r="M651" s="44">
        <v>2.660000085830688</v>
      </c>
      <c r="N651" s="44">
        <v>3.2400000095367432</v>
      </c>
      <c r="O651" s="44">
        <v>2.220000028610229</v>
      </c>
      <c r="P651" s="44">
        <v>2.4200000762939449</v>
      </c>
      <c r="Q651" s="43">
        <v>2.72</v>
      </c>
      <c r="R651" s="43">
        <v>2.63</v>
      </c>
      <c r="S651" s="43">
        <v>2.72</v>
      </c>
      <c r="T651" s="43">
        <v>2.8</v>
      </c>
      <c r="U651" s="43">
        <v>3.24</v>
      </c>
      <c r="V651" s="43">
        <v>2.68</v>
      </c>
      <c r="W651" s="43">
        <v>2.6</v>
      </c>
      <c r="X651" s="43">
        <v>2.54</v>
      </c>
      <c r="Y651" s="43">
        <v>2.37</v>
      </c>
      <c r="Z651" s="43">
        <v>2.38</v>
      </c>
      <c r="AA651" s="43">
        <v>2.37</v>
      </c>
      <c r="AB651" s="43">
        <v>2.42</v>
      </c>
      <c r="AC651" s="43">
        <v>2.39</v>
      </c>
      <c r="AD651" s="43">
        <v>2.42</v>
      </c>
      <c r="AE651" s="43">
        <v>2.38</v>
      </c>
      <c r="AF651" s="43">
        <v>2.3199999999999998</v>
      </c>
      <c r="AG651" s="43">
        <v>2.2599999999999998</v>
      </c>
      <c r="AH651" s="43">
        <v>2.34</v>
      </c>
      <c r="AI651" s="43">
        <v>2.34</v>
      </c>
      <c r="AJ651" s="43">
        <v>2.34</v>
      </c>
      <c r="AK651" s="43">
        <v>2.38</v>
      </c>
      <c r="AL651" s="43">
        <v>2.39</v>
      </c>
      <c r="AM651" s="43">
        <v>2.4700000000000002</v>
      </c>
      <c r="AN651" s="43">
        <v>2.48</v>
      </c>
      <c r="AO651" s="43">
        <v>2.4</v>
      </c>
      <c r="AP651" s="43">
        <v>2.39</v>
      </c>
      <c r="AQ651" s="43">
        <v>2.4500000000000002</v>
      </c>
      <c r="AR651" s="43">
        <v>-6.79</v>
      </c>
      <c r="AS651" s="43">
        <v>-5.45</v>
      </c>
      <c r="AT651" s="43">
        <v>-3.01</v>
      </c>
      <c r="AU651" s="43">
        <v>-2.0699999999999998</v>
      </c>
      <c r="AV651" s="43">
        <v>-1.5</v>
      </c>
      <c r="AW651" s="43">
        <v>-5.26</v>
      </c>
      <c r="AX651" s="43">
        <v>-6.02</v>
      </c>
      <c r="AY651" s="43">
        <v>-11.09</v>
      </c>
      <c r="AZ651" s="43">
        <v>-13.81</v>
      </c>
      <c r="BA651" s="43">
        <v>-13.53</v>
      </c>
      <c r="BB651" s="43">
        <v>-10.9</v>
      </c>
      <c r="BC651" s="43">
        <v>-11.65</v>
      </c>
      <c r="BD651" s="43">
        <v>-11.27</v>
      </c>
      <c r="BE651" s="43">
        <v>-10.71</v>
      </c>
      <c r="BF651" s="43">
        <v>-13.53</v>
      </c>
      <c r="BG651" s="43">
        <v>-15.23</v>
      </c>
      <c r="BH651" s="43">
        <v>-15.41</v>
      </c>
      <c r="BI651" s="43">
        <v>-13.16</v>
      </c>
      <c r="BJ651" s="43">
        <v>-12.03</v>
      </c>
      <c r="BK651" s="43">
        <v>-12.03</v>
      </c>
      <c r="BL651" s="43">
        <v>-11.28</v>
      </c>
      <c r="BM651" s="43">
        <v>-11.58</v>
      </c>
      <c r="BN651" s="43">
        <v>-7.23</v>
      </c>
      <c r="BO651" s="43">
        <v>-9.7799999999999994</v>
      </c>
      <c r="BP651" s="43">
        <v>-11.65</v>
      </c>
      <c r="BQ651" s="43">
        <v>-10.71</v>
      </c>
      <c r="BR651" s="43">
        <v>-8.27</v>
      </c>
      <c r="BS651" s="43">
        <v>2.25</v>
      </c>
      <c r="BT651" s="49">
        <v>15956781.914880279</v>
      </c>
      <c r="BU651" s="49">
        <v>14852900</v>
      </c>
      <c r="BV651" s="49">
        <v>3289630</v>
      </c>
      <c r="BW651" s="49">
        <v>0.30993911169341232</v>
      </c>
    </row>
    <row r="652" spans="1:75" x14ac:dyDescent="0.25">
      <c r="A652" s="43" t="s">
        <v>673</v>
      </c>
      <c r="B652" s="43" t="s">
        <v>76</v>
      </c>
      <c r="C652" s="43" t="s">
        <v>345</v>
      </c>
      <c r="D652" s="43" t="s">
        <v>98</v>
      </c>
      <c r="E652" s="43" t="s">
        <v>674</v>
      </c>
      <c r="F652" s="43" t="s">
        <v>88</v>
      </c>
      <c r="G652" s="44">
        <v>61.184210457520017</v>
      </c>
      <c r="H652" s="44">
        <v>-26.802718581669591</v>
      </c>
      <c r="I652" s="44">
        <v>-26.802718581669591</v>
      </c>
      <c r="J652" s="44" t="s">
        <v>89</v>
      </c>
      <c r="K652" s="44">
        <v>4.559999942779541</v>
      </c>
      <c r="L652" s="44">
        <v>4.88</v>
      </c>
      <c r="M652" s="44">
        <v>7.3499999046325684</v>
      </c>
      <c r="N652" s="44">
        <v>8.1099996566772461</v>
      </c>
      <c r="O652" s="44">
        <v>5.1700000762939453</v>
      </c>
      <c r="P652" s="44">
        <v>5.380000114440918</v>
      </c>
      <c r="Q652" s="43">
        <v>8.11</v>
      </c>
      <c r="R652" s="43">
        <v>7.25</v>
      </c>
      <c r="S652" s="43">
        <v>6.38</v>
      </c>
      <c r="T652" s="43">
        <v>6.41</v>
      </c>
      <c r="U652" s="43">
        <v>5.84</v>
      </c>
      <c r="V652" s="43">
        <v>5.97</v>
      </c>
      <c r="W652" s="43">
        <v>5.79</v>
      </c>
      <c r="X652" s="43">
        <v>5.89</v>
      </c>
      <c r="Y652" s="43">
        <v>6.26</v>
      </c>
      <c r="Z652" s="43">
        <v>6.5</v>
      </c>
      <c r="AA652" s="43">
        <v>5.95</v>
      </c>
      <c r="AB652" s="43">
        <v>6.03</v>
      </c>
      <c r="AC652" s="43">
        <v>5.99</v>
      </c>
      <c r="AD652" s="43">
        <v>5.8</v>
      </c>
      <c r="AE652" s="43">
        <v>5.66</v>
      </c>
      <c r="AF652" s="43">
        <v>5.63</v>
      </c>
      <c r="AG652" s="43">
        <v>5.67</v>
      </c>
      <c r="AH652" s="43">
        <v>5.63</v>
      </c>
      <c r="AI652" s="43">
        <v>5.66</v>
      </c>
      <c r="AJ652" s="43">
        <v>5.64</v>
      </c>
      <c r="AK652" s="43">
        <v>5.5</v>
      </c>
      <c r="AL652" s="43">
        <v>5.56</v>
      </c>
      <c r="AM652" s="43">
        <v>5.6</v>
      </c>
      <c r="AN652" s="43">
        <v>5.54</v>
      </c>
      <c r="AO652" s="43">
        <v>5.49</v>
      </c>
      <c r="AP652" s="43">
        <v>5.43</v>
      </c>
      <c r="AQ652" s="43">
        <v>5.48</v>
      </c>
      <c r="AR652" s="43">
        <v>-1.63</v>
      </c>
      <c r="AS652" s="43">
        <v>-7.89</v>
      </c>
      <c r="AT652" s="43">
        <v>-15.65</v>
      </c>
      <c r="AU652" s="43">
        <v>-22.18</v>
      </c>
      <c r="AV652" s="43">
        <v>-22.79</v>
      </c>
      <c r="AW652" s="43">
        <v>-23.13</v>
      </c>
      <c r="AX652" s="43">
        <v>-21.22</v>
      </c>
      <c r="AY652" s="43">
        <v>-20.07</v>
      </c>
      <c r="AZ652" s="43">
        <v>-16.329999999999998</v>
      </c>
      <c r="BA652" s="43">
        <v>-20.95</v>
      </c>
      <c r="BB652" s="43">
        <v>-21.76</v>
      </c>
      <c r="BC652" s="43">
        <v>-19.59</v>
      </c>
      <c r="BD652" s="43">
        <v>-21.5</v>
      </c>
      <c r="BE652" s="43">
        <v>-23.28</v>
      </c>
      <c r="BF652" s="43">
        <v>-26.87</v>
      </c>
      <c r="BG652" s="43">
        <v>-23.4</v>
      </c>
      <c r="BH652" s="43">
        <v>-23.61</v>
      </c>
      <c r="BI652" s="43">
        <v>-24.08</v>
      </c>
      <c r="BJ652" s="43">
        <v>-23.4</v>
      </c>
      <c r="BK652" s="43">
        <v>-26.12</v>
      </c>
      <c r="BL652" s="43">
        <v>-25.71</v>
      </c>
      <c r="BM652" s="43">
        <v>-24.49</v>
      </c>
      <c r="BN652" s="43">
        <v>-24.56</v>
      </c>
      <c r="BO652" s="43">
        <v>-25.71</v>
      </c>
      <c r="BP652" s="43">
        <v>-26.94</v>
      </c>
      <c r="BQ652" s="43">
        <v>-29.05</v>
      </c>
      <c r="BR652" s="43">
        <v>-27.82</v>
      </c>
      <c r="BS652" s="43">
        <v>5.56</v>
      </c>
      <c r="BT652" s="49">
        <v>36863924.521684647</v>
      </c>
      <c r="BU652" s="49">
        <v>19033100</v>
      </c>
      <c r="BV652" s="49">
        <v>2417321</v>
      </c>
      <c r="BW652" s="49">
        <v>2.28769782747099E-2</v>
      </c>
    </row>
    <row r="653" spans="1:75" x14ac:dyDescent="0.25">
      <c r="A653" s="43" t="s">
        <v>677</v>
      </c>
      <c r="B653" s="43" t="s">
        <v>76</v>
      </c>
      <c r="C653" s="43" t="s">
        <v>87</v>
      </c>
      <c r="D653" s="43" t="s">
        <v>98</v>
      </c>
      <c r="E653" s="43" t="s">
        <v>674</v>
      </c>
      <c r="F653" s="43" t="s">
        <v>88</v>
      </c>
      <c r="G653" s="44">
        <v>18.085108204306721</v>
      </c>
      <c r="H653" s="44">
        <v>-24.32432766230049</v>
      </c>
      <c r="I653" s="44">
        <v>-24.32432766230049</v>
      </c>
      <c r="J653" s="44" t="s">
        <v>89</v>
      </c>
      <c r="K653" s="44">
        <v>0.93999999761581421</v>
      </c>
      <c r="L653" s="44">
        <v>1.02</v>
      </c>
      <c r="M653" s="44">
        <v>1.110000014305115</v>
      </c>
      <c r="N653" s="44">
        <v>1.330000042915344</v>
      </c>
      <c r="O653" s="44">
        <v>0.82999998331069946</v>
      </c>
      <c r="P653" s="44">
        <v>0.8399999737739563</v>
      </c>
      <c r="Q653" s="43">
        <v>1.2</v>
      </c>
      <c r="R653" s="43">
        <v>1.33</v>
      </c>
      <c r="S653" s="43">
        <v>1.1499999999999999</v>
      </c>
      <c r="T653" s="43">
        <v>1.07</v>
      </c>
      <c r="U653" s="43">
        <v>1.05</v>
      </c>
      <c r="V653" s="43">
        <v>1</v>
      </c>
      <c r="W653" s="43">
        <v>0.96</v>
      </c>
      <c r="X653" s="43">
        <v>0.93</v>
      </c>
      <c r="Y653" s="43">
        <v>0.89</v>
      </c>
      <c r="Z653" s="43">
        <v>0.89</v>
      </c>
      <c r="AA653" s="43">
        <v>0.89</v>
      </c>
      <c r="AB653" s="43">
        <v>0.88</v>
      </c>
      <c r="AC653" s="43">
        <v>0.89</v>
      </c>
      <c r="AD653" s="43">
        <v>0.89</v>
      </c>
      <c r="AE653" s="43">
        <v>0.9</v>
      </c>
      <c r="AF653" s="43">
        <v>0.89</v>
      </c>
      <c r="AG653" s="43">
        <v>0.87</v>
      </c>
      <c r="AH653" s="43">
        <v>0.9</v>
      </c>
      <c r="AI653" s="43">
        <v>0.9</v>
      </c>
      <c r="AJ653" s="43">
        <v>0.89</v>
      </c>
      <c r="AK653" s="43">
        <v>0.89</v>
      </c>
      <c r="AL653" s="43">
        <v>0.88</v>
      </c>
      <c r="AM653" s="43">
        <v>0.88</v>
      </c>
      <c r="AN653" s="43">
        <v>0.87</v>
      </c>
      <c r="AO653" s="43">
        <v>0.86</v>
      </c>
      <c r="AP653" s="43">
        <v>0.86</v>
      </c>
      <c r="AQ653" s="43">
        <v>0.86</v>
      </c>
      <c r="AR653" s="43">
        <v>8.1</v>
      </c>
      <c r="AS653" s="43">
        <v>13.51</v>
      </c>
      <c r="AT653" s="43">
        <v>-4.95</v>
      </c>
      <c r="AU653" s="43">
        <v>-6.76</v>
      </c>
      <c r="AV653" s="43">
        <v>-11.71</v>
      </c>
      <c r="AW653" s="43">
        <v>-14.41</v>
      </c>
      <c r="AX653" s="43">
        <v>-16.21</v>
      </c>
      <c r="AY653" s="43">
        <v>-19.84</v>
      </c>
      <c r="AZ653" s="43">
        <v>-21.62</v>
      </c>
      <c r="BA653" s="43">
        <v>-20.8</v>
      </c>
      <c r="BB653" s="43">
        <v>-24.32</v>
      </c>
      <c r="BC653" s="43">
        <v>-21.12</v>
      </c>
      <c r="BD653" s="43">
        <v>-21.71</v>
      </c>
      <c r="BE653" s="43">
        <v>-20.09</v>
      </c>
      <c r="BF653" s="43">
        <v>-20.04</v>
      </c>
      <c r="BG653" s="43">
        <v>-23.23</v>
      </c>
      <c r="BH653" s="43">
        <v>-21.62</v>
      </c>
      <c r="BI653" s="43">
        <v>-19.82</v>
      </c>
      <c r="BJ653" s="43">
        <v>-21.62</v>
      </c>
      <c r="BK653" s="43">
        <v>-21.62</v>
      </c>
      <c r="BL653" s="43">
        <v>-22.52</v>
      </c>
      <c r="BM653" s="43">
        <v>-21.84</v>
      </c>
      <c r="BN653" s="43">
        <v>-21.62</v>
      </c>
      <c r="BO653" s="43">
        <v>-22.98</v>
      </c>
      <c r="BP653" s="43">
        <v>-23.95</v>
      </c>
      <c r="BQ653" s="43">
        <v>-23.5</v>
      </c>
      <c r="BR653" s="43">
        <v>-25.22</v>
      </c>
      <c r="BS653" s="43">
        <v>0.86</v>
      </c>
      <c r="BT653" s="49">
        <v>60779937.783300877</v>
      </c>
      <c r="BU653" s="49">
        <v>10109700</v>
      </c>
      <c r="BV653" s="49">
        <v>21605892</v>
      </c>
      <c r="BW653" s="49">
        <v>1.6564694482412479E-2</v>
      </c>
    </row>
    <row r="654" spans="1:75" x14ac:dyDescent="0.25">
      <c r="A654" s="43" t="s">
        <v>570</v>
      </c>
      <c r="B654" s="43" t="s">
        <v>106</v>
      </c>
      <c r="C654" s="43" t="s">
        <v>87</v>
      </c>
      <c r="D654" s="43" t="s">
        <v>98</v>
      </c>
      <c r="E654" s="43" t="s">
        <v>568</v>
      </c>
      <c r="F654" s="43" t="s">
        <v>88</v>
      </c>
      <c r="G654" s="44">
        <v>47.906973288470716</v>
      </c>
      <c r="H654" s="44">
        <v>-4.0880538274165916</v>
      </c>
      <c r="I654" s="44">
        <v>-4.0880538274165916</v>
      </c>
      <c r="J654" s="44" t="s">
        <v>81</v>
      </c>
      <c r="K654" s="44">
        <v>4.3000001907348633</v>
      </c>
      <c r="L654" s="44">
        <v>4.54</v>
      </c>
      <c r="M654" s="44">
        <v>6.3600001335144043</v>
      </c>
      <c r="N654" s="44">
        <v>7.880000114440918</v>
      </c>
      <c r="O654" s="44">
        <v>5.4099998474121094</v>
      </c>
      <c r="P654" s="44">
        <v>6.0999999046325684</v>
      </c>
      <c r="Q654" s="43">
        <v>6.37</v>
      </c>
      <c r="R654" s="43">
        <v>6.48</v>
      </c>
      <c r="S654" s="43">
        <v>6.57</v>
      </c>
      <c r="T654" s="43">
        <v>5.74</v>
      </c>
      <c r="U654" s="43">
        <v>5.73</v>
      </c>
      <c r="V654" s="43">
        <v>6</v>
      </c>
      <c r="W654" s="43">
        <v>6</v>
      </c>
      <c r="X654" s="43">
        <v>5.89</v>
      </c>
      <c r="Y654" s="43">
        <v>5.92</v>
      </c>
      <c r="Z654" s="43">
        <v>5.75</v>
      </c>
      <c r="AA654" s="43">
        <v>6</v>
      </c>
      <c r="AB654" s="43">
        <v>5.95</v>
      </c>
      <c r="AC654" s="43">
        <v>5.75</v>
      </c>
      <c r="AD654" s="43">
        <v>5.66</v>
      </c>
      <c r="AE654" s="43">
        <v>5.72</v>
      </c>
      <c r="AF654" s="43">
        <v>5.98</v>
      </c>
      <c r="AG654" s="43">
        <v>5.98</v>
      </c>
      <c r="AH654" s="43">
        <v>5.94</v>
      </c>
      <c r="AI654" s="43">
        <v>7.37</v>
      </c>
      <c r="AJ654" s="43">
        <v>7.49</v>
      </c>
      <c r="AK654" s="43">
        <v>7.88</v>
      </c>
      <c r="AL654" s="43">
        <v>6.85</v>
      </c>
      <c r="AM654" s="43">
        <v>6.32</v>
      </c>
      <c r="AN654" s="43">
        <v>6.25</v>
      </c>
      <c r="AO654" s="43">
        <v>6.05</v>
      </c>
      <c r="AP654" s="43">
        <v>6.2</v>
      </c>
      <c r="AQ654" s="43">
        <v>6.3</v>
      </c>
      <c r="AR654" s="43">
        <v>-3.93</v>
      </c>
      <c r="AS654" s="43">
        <v>-4.72</v>
      </c>
      <c r="AT654" s="43">
        <v>-10.29</v>
      </c>
      <c r="AU654" s="43">
        <v>-10.85</v>
      </c>
      <c r="AV654" s="43">
        <v>-10.220000000000001</v>
      </c>
      <c r="AW654" s="43">
        <v>-6.13</v>
      </c>
      <c r="AX654" s="43">
        <v>-8.49</v>
      </c>
      <c r="AY654" s="43">
        <v>-9.4499999999999993</v>
      </c>
      <c r="AZ654" s="43">
        <v>-10.220000000000001</v>
      </c>
      <c r="BA654" s="43">
        <v>-11.79</v>
      </c>
      <c r="BB654" s="43">
        <v>-7.08</v>
      </c>
      <c r="BC654" s="43">
        <v>-10.31</v>
      </c>
      <c r="BD654" s="43">
        <v>-11.95</v>
      </c>
      <c r="BE654" s="43">
        <v>-11.95</v>
      </c>
      <c r="BF654" s="43">
        <v>-10.78</v>
      </c>
      <c r="BG654" s="43">
        <v>-7.39</v>
      </c>
      <c r="BH654" s="43">
        <v>-9.75</v>
      </c>
      <c r="BI654" s="43">
        <v>-7.55</v>
      </c>
      <c r="BJ654" s="43">
        <v>13.21</v>
      </c>
      <c r="BK654" s="43">
        <v>9.83</v>
      </c>
      <c r="BL654" s="43">
        <v>7.39</v>
      </c>
      <c r="BM654" s="43">
        <v>-2.99</v>
      </c>
      <c r="BN654" s="43">
        <v>-2.56</v>
      </c>
      <c r="BO654" s="43">
        <v>-6.44</v>
      </c>
      <c r="BP654" s="43">
        <v>-7.08</v>
      </c>
      <c r="BQ654" s="43">
        <v>-6.44</v>
      </c>
      <c r="BR654" s="43">
        <v>-4.09</v>
      </c>
      <c r="BS654" s="43">
        <v>5.61</v>
      </c>
      <c r="BT654" s="49">
        <v>51472753.080558777</v>
      </c>
      <c r="BU654" s="49">
        <v>30812200</v>
      </c>
      <c r="BV654" s="49">
        <v>2982344</v>
      </c>
      <c r="BW654" s="49">
        <v>1.6900129562518611E-2</v>
      </c>
    </row>
    <row r="655" spans="1:75" x14ac:dyDescent="0.25">
      <c r="A655" s="43" t="s">
        <v>678</v>
      </c>
      <c r="B655" s="43" t="s">
        <v>159</v>
      </c>
      <c r="C655" s="43" t="s">
        <v>87</v>
      </c>
      <c r="D655" s="43" t="s">
        <v>122</v>
      </c>
      <c r="E655" s="43" t="s">
        <v>568</v>
      </c>
      <c r="F655" s="43" t="s">
        <v>88</v>
      </c>
      <c r="G655" s="44">
        <v>10.01353533592469</v>
      </c>
      <c r="H655" s="44">
        <v>-7.749078789333347</v>
      </c>
      <c r="I655" s="44">
        <v>-7.749078789333347</v>
      </c>
      <c r="J655" s="44" t="s">
        <v>89</v>
      </c>
      <c r="K655" s="44">
        <v>7.3899998664855957</v>
      </c>
      <c r="L655" s="44">
        <v>8.3000000000000007</v>
      </c>
      <c r="M655" s="44">
        <v>8.130000114440918</v>
      </c>
      <c r="N655" s="44">
        <v>8.130000114440918</v>
      </c>
      <c r="O655" s="44">
        <v>6.929999828338623</v>
      </c>
      <c r="P655" s="44">
        <v>7.5</v>
      </c>
      <c r="Q655" s="43">
        <v>8.1300000000000008</v>
      </c>
      <c r="R655" s="43">
        <v>7.84</v>
      </c>
      <c r="S655" s="43">
        <v>7.5</v>
      </c>
      <c r="T655" s="43">
        <v>7.47</v>
      </c>
      <c r="U655" s="43">
        <v>7.32</v>
      </c>
      <c r="V655" s="43">
        <v>7.2</v>
      </c>
      <c r="W655" s="43">
        <v>7.23</v>
      </c>
      <c r="X655" s="43">
        <v>7.23</v>
      </c>
      <c r="Y655" s="43">
        <v>7.32</v>
      </c>
      <c r="Z655" s="43">
        <v>7.32</v>
      </c>
      <c r="AA655" s="43">
        <v>7.37</v>
      </c>
      <c r="AB655" s="43">
        <v>7.34</v>
      </c>
      <c r="AC655" s="43">
        <v>7.34</v>
      </c>
      <c r="AD655" s="43">
        <v>7.48</v>
      </c>
      <c r="AE655" s="43">
        <v>7.42</v>
      </c>
      <c r="AF655" s="43">
        <v>7.42</v>
      </c>
      <c r="AG655" s="43">
        <v>7.42</v>
      </c>
      <c r="AH655" s="43">
        <v>7.42</v>
      </c>
      <c r="AI655" s="43">
        <v>7.42</v>
      </c>
      <c r="AJ655" s="43">
        <v>7.42</v>
      </c>
      <c r="AK655" s="43">
        <v>7.42</v>
      </c>
      <c r="AL655" s="43">
        <v>7.42</v>
      </c>
      <c r="AM655" s="43">
        <v>7.39</v>
      </c>
      <c r="AN655" s="43">
        <v>7.39</v>
      </c>
      <c r="AO655" s="43">
        <v>7.38</v>
      </c>
      <c r="AP655" s="43">
        <v>7.49</v>
      </c>
      <c r="AQ655" s="43">
        <v>7.5</v>
      </c>
      <c r="AR655" s="43">
        <v>-4.67</v>
      </c>
      <c r="AS655" s="43">
        <v>-6.55</v>
      </c>
      <c r="AT655" s="43">
        <v>-7.75</v>
      </c>
      <c r="AU655" s="43">
        <v>-14.64</v>
      </c>
      <c r="AV655" s="43">
        <v>-11.44</v>
      </c>
      <c r="AW655" s="43">
        <v>-11.44</v>
      </c>
      <c r="AX655" s="43">
        <v>-11.03</v>
      </c>
      <c r="AY655" s="43">
        <v>-11.03</v>
      </c>
      <c r="AZ655" s="43">
        <v>-9.9600000000000009</v>
      </c>
      <c r="BA655" s="43">
        <v>-9.9</v>
      </c>
      <c r="BB655" s="43">
        <v>-9.3000000000000007</v>
      </c>
      <c r="BC655" s="43">
        <v>-11.44</v>
      </c>
      <c r="BD655" s="43">
        <v>-11.44</v>
      </c>
      <c r="BE655" s="43">
        <v>-8</v>
      </c>
      <c r="BF655" s="43">
        <v>-9</v>
      </c>
      <c r="BG655" s="43">
        <v>-9</v>
      </c>
      <c r="BH655" s="43">
        <v>-9</v>
      </c>
      <c r="BI655" s="43">
        <v>-9</v>
      </c>
      <c r="BJ655" s="43">
        <v>-9</v>
      </c>
      <c r="BK655" s="43">
        <v>-9</v>
      </c>
      <c r="BL655" s="43">
        <v>-9</v>
      </c>
      <c r="BM655" s="43">
        <v>-9</v>
      </c>
      <c r="BN655" s="43">
        <v>-9.1</v>
      </c>
      <c r="BO655" s="43">
        <v>-9.1</v>
      </c>
      <c r="BP655" s="43">
        <v>-9.2799999999999994</v>
      </c>
      <c r="BQ655" s="43">
        <v>-7.87</v>
      </c>
      <c r="BR655" s="43">
        <v>-7.75</v>
      </c>
      <c r="BS655" s="43">
        <v>7.2</v>
      </c>
      <c r="BT655" s="49">
        <v>20763369.892272949</v>
      </c>
      <c r="BU655" s="49">
        <v>25000</v>
      </c>
      <c r="BV655" s="49">
        <v>1403690</v>
      </c>
      <c r="BW655" s="49">
        <v>8.0542206612571157</v>
      </c>
    </row>
    <row r="656" spans="1:75" x14ac:dyDescent="0.25">
      <c r="A656" s="43" t="s">
        <v>281</v>
      </c>
      <c r="B656" s="43" t="s">
        <v>118</v>
      </c>
      <c r="C656" s="43" t="s">
        <v>104</v>
      </c>
      <c r="D656" s="43" t="s">
        <v>98</v>
      </c>
      <c r="E656" s="43" t="s">
        <v>562</v>
      </c>
      <c r="F656" s="43" t="s">
        <v>88</v>
      </c>
      <c r="G656" s="44">
        <v>72.38805113722546</v>
      </c>
      <c r="H656" s="44">
        <v>-18.181816774388519</v>
      </c>
      <c r="I656" s="44">
        <v>-18.181816774388519</v>
      </c>
      <c r="J656" s="44" t="s">
        <v>89</v>
      </c>
      <c r="K656" s="44">
        <v>1.3400000333786011</v>
      </c>
      <c r="L656" s="44">
        <v>1.37</v>
      </c>
      <c r="M656" s="44">
        <v>2.309999942779541</v>
      </c>
      <c r="N656" s="44">
        <v>2.4600000381469731</v>
      </c>
      <c r="O656" s="44">
        <v>1.7100000381469731</v>
      </c>
      <c r="P656" s="44">
        <v>1.889999985694885</v>
      </c>
      <c r="Q656" s="43">
        <v>2.46</v>
      </c>
      <c r="R656" s="43">
        <v>2.27</v>
      </c>
      <c r="S656" s="43">
        <v>2.27</v>
      </c>
      <c r="T656" s="43">
        <v>2.09</v>
      </c>
      <c r="U656" s="43">
        <v>2.09</v>
      </c>
      <c r="V656" s="43">
        <v>2.13</v>
      </c>
      <c r="W656" s="43">
        <v>2.06</v>
      </c>
      <c r="X656" s="43">
        <v>1.83</v>
      </c>
      <c r="Y656" s="43">
        <v>1.8</v>
      </c>
      <c r="Z656" s="43">
        <v>1.8</v>
      </c>
      <c r="AA656" s="43">
        <v>1.78</v>
      </c>
      <c r="AB656" s="43">
        <v>1.82</v>
      </c>
      <c r="AC656" s="43">
        <v>1.8</v>
      </c>
      <c r="AD656" s="43">
        <v>1.8</v>
      </c>
      <c r="AE656" s="43">
        <v>1.8</v>
      </c>
      <c r="AF656" s="43">
        <v>1.8</v>
      </c>
      <c r="AG656" s="43">
        <v>1.84</v>
      </c>
      <c r="AH656" s="43">
        <v>1.88</v>
      </c>
      <c r="AI656" s="43">
        <v>1.84</v>
      </c>
      <c r="AJ656" s="43">
        <v>1.93</v>
      </c>
      <c r="AK656" s="43">
        <v>1.95</v>
      </c>
      <c r="AL656" s="43">
        <v>2.0499999999999998</v>
      </c>
      <c r="AM656" s="43">
        <v>1.96</v>
      </c>
      <c r="AN656" s="43">
        <v>2</v>
      </c>
      <c r="AO656" s="43">
        <v>1.95</v>
      </c>
      <c r="AP656" s="43">
        <v>1.88</v>
      </c>
      <c r="AQ656" s="43">
        <v>1.92</v>
      </c>
      <c r="AR656" s="43">
        <v>-9.31</v>
      </c>
      <c r="AS656" s="43">
        <v>-1.95</v>
      </c>
      <c r="AT656" s="43">
        <v>-12.77</v>
      </c>
      <c r="AU656" s="43">
        <v>-10.39</v>
      </c>
      <c r="AV656" s="43">
        <v>-9.9600000000000009</v>
      </c>
      <c r="AW656" s="43">
        <v>-11.02</v>
      </c>
      <c r="AX656" s="43">
        <v>-23.16</v>
      </c>
      <c r="AY656" s="43">
        <v>-23.38</v>
      </c>
      <c r="AZ656" s="43">
        <v>-22.51</v>
      </c>
      <c r="BA656" s="43">
        <v>-22.94</v>
      </c>
      <c r="BB656" s="43">
        <v>-23.16</v>
      </c>
      <c r="BC656" s="43">
        <v>-22.08</v>
      </c>
      <c r="BD656" s="43">
        <v>-24.24</v>
      </c>
      <c r="BE656" s="43">
        <v>-23.81</v>
      </c>
      <c r="BF656" s="43">
        <v>-23.38</v>
      </c>
      <c r="BG656" s="43">
        <v>-22.51</v>
      </c>
      <c r="BH656" s="43">
        <v>-21.43</v>
      </c>
      <c r="BI656" s="43">
        <v>-22.94</v>
      </c>
      <c r="BJ656" s="43">
        <v>-20.56</v>
      </c>
      <c r="BK656" s="43">
        <v>-18.18</v>
      </c>
      <c r="BL656" s="43">
        <v>-16.02</v>
      </c>
      <c r="BM656" s="43">
        <v>-16.440000000000001</v>
      </c>
      <c r="BN656" s="43">
        <v>-16.45</v>
      </c>
      <c r="BO656" s="43">
        <v>-15.8</v>
      </c>
      <c r="BP656" s="43">
        <v>-22.94</v>
      </c>
      <c r="BQ656" s="43">
        <v>-19.260000000000002</v>
      </c>
      <c r="BR656" s="43">
        <v>-19.05</v>
      </c>
      <c r="BS656" s="43">
        <v>1.72</v>
      </c>
      <c r="BT656" s="49">
        <v>69959272.267055511</v>
      </c>
      <c r="BU656" s="49">
        <v>70859200</v>
      </c>
      <c r="BV656" s="49">
        <v>21011851</v>
      </c>
      <c r="BW656" s="49">
        <v>5.6560937920224173E-2</v>
      </c>
    </row>
    <row r="657" spans="1:75" x14ac:dyDescent="0.25">
      <c r="A657" s="43" t="s">
        <v>566</v>
      </c>
      <c r="B657" s="43" t="s">
        <v>83</v>
      </c>
      <c r="C657" s="43" t="s">
        <v>87</v>
      </c>
      <c r="D657" s="43" t="s">
        <v>122</v>
      </c>
      <c r="E657" s="43" t="s">
        <v>562</v>
      </c>
      <c r="F657" s="43" t="s">
        <v>88</v>
      </c>
      <c r="G657" s="44">
        <v>60.550459652066358</v>
      </c>
      <c r="H657" s="44">
        <v>-12.380954197474891</v>
      </c>
      <c r="I657" s="44">
        <v>-12.380954197474891</v>
      </c>
      <c r="J657" s="44" t="s">
        <v>89</v>
      </c>
      <c r="K657" s="44">
        <v>3.2699999809265141</v>
      </c>
      <c r="L657" s="44">
        <v>3.41</v>
      </c>
      <c r="M657" s="44">
        <v>5.25</v>
      </c>
      <c r="N657" s="44">
        <v>5.690000057220459</v>
      </c>
      <c r="O657" s="44">
        <v>3.809999942779541</v>
      </c>
      <c r="P657" s="44">
        <v>4.5999999046325684</v>
      </c>
      <c r="Q657" s="43">
        <v>5.25</v>
      </c>
      <c r="R657" s="43">
        <v>5.15</v>
      </c>
      <c r="S657" s="43">
        <v>5.69</v>
      </c>
      <c r="T657" s="43">
        <v>5.3</v>
      </c>
      <c r="U657" s="43">
        <v>4.7699999999999996</v>
      </c>
      <c r="V657" s="43">
        <v>4.45</v>
      </c>
      <c r="W657" s="43">
        <v>4.07</v>
      </c>
      <c r="X657" s="43">
        <v>4.03</v>
      </c>
      <c r="Y657" s="43">
        <v>4.2</v>
      </c>
      <c r="Z657" s="43">
        <v>4.28</v>
      </c>
      <c r="AA657" s="43">
        <v>4.0999999999999996</v>
      </c>
      <c r="AB657" s="43">
        <v>4.1399999999999997</v>
      </c>
      <c r="AC657" s="43">
        <v>4.34</v>
      </c>
      <c r="AD657" s="43">
        <v>4.33</v>
      </c>
      <c r="AE657" s="43">
        <v>4.07</v>
      </c>
      <c r="AF657" s="43">
        <v>4.05</v>
      </c>
      <c r="AG657" s="43">
        <v>4.1500000000000004</v>
      </c>
      <c r="AH657" s="43">
        <v>4.2</v>
      </c>
      <c r="AI657" s="43">
        <v>4.13</v>
      </c>
      <c r="AJ657" s="43">
        <v>4.05</v>
      </c>
      <c r="AK657" s="43">
        <v>4.04</v>
      </c>
      <c r="AL657" s="43">
        <v>4.1399999999999997</v>
      </c>
      <c r="AM657" s="43">
        <v>4.2</v>
      </c>
      <c r="AN657" s="43">
        <v>4.25</v>
      </c>
      <c r="AO657" s="43">
        <v>4.49</v>
      </c>
      <c r="AP657" s="43">
        <v>4.4800000000000004</v>
      </c>
      <c r="AQ657" s="43">
        <v>4.6900000000000004</v>
      </c>
      <c r="AR657" s="43">
        <v>-11.43</v>
      </c>
      <c r="AS657" s="43">
        <v>-1.9</v>
      </c>
      <c r="AT657" s="43">
        <v>0.57999999999999996</v>
      </c>
      <c r="AU657" s="43">
        <v>-11.24</v>
      </c>
      <c r="AV657" s="43">
        <v>-16.95</v>
      </c>
      <c r="AW657" s="43">
        <v>-22.51</v>
      </c>
      <c r="AX657" s="43">
        <v>-26.29</v>
      </c>
      <c r="AY657" s="43">
        <v>-26.22</v>
      </c>
      <c r="AZ657" s="43">
        <v>-20.190000000000001</v>
      </c>
      <c r="BA657" s="43">
        <v>-22.82</v>
      </c>
      <c r="BB657" s="43">
        <v>-23.62</v>
      </c>
      <c r="BC657" s="43">
        <v>-21.14</v>
      </c>
      <c r="BD657" s="43">
        <v>-18.100000000000001</v>
      </c>
      <c r="BE657" s="43">
        <v>-23.62</v>
      </c>
      <c r="BF657" s="43">
        <v>-22.67</v>
      </c>
      <c r="BG657" s="43">
        <v>-23.24</v>
      </c>
      <c r="BH657" s="43">
        <v>-20.95</v>
      </c>
      <c r="BI657" s="43">
        <v>-21.33</v>
      </c>
      <c r="BJ657" s="43">
        <v>-25.33</v>
      </c>
      <c r="BK657" s="43">
        <v>-23.33</v>
      </c>
      <c r="BL657" s="43">
        <v>-24.4</v>
      </c>
      <c r="BM657" s="43">
        <v>-21.14</v>
      </c>
      <c r="BN657" s="43">
        <v>-20.38</v>
      </c>
      <c r="BO657" s="43">
        <v>-19.37</v>
      </c>
      <c r="BP657" s="43">
        <v>-17.329999999999998</v>
      </c>
      <c r="BQ657" s="43">
        <v>-16.190000000000001</v>
      </c>
      <c r="BR657" s="43">
        <v>-13.71</v>
      </c>
      <c r="BS657" s="43">
        <v>3.81</v>
      </c>
      <c r="BT657" s="49">
        <v>71859900</v>
      </c>
      <c r="BU657" s="49">
        <v>7184900</v>
      </c>
      <c r="BV657" s="49">
        <v>3790977</v>
      </c>
      <c r="BW657" s="49">
        <v>2.7278719971131449E-2</v>
      </c>
    </row>
    <row r="658" spans="1:75" x14ac:dyDescent="0.25">
      <c r="A658" s="43" t="s">
        <v>565</v>
      </c>
      <c r="B658" s="43" t="s">
        <v>83</v>
      </c>
      <c r="C658" s="43" t="s">
        <v>87</v>
      </c>
      <c r="D658" s="43" t="s">
        <v>78</v>
      </c>
      <c r="E658" s="43" t="s">
        <v>562</v>
      </c>
      <c r="F658" s="43" t="s">
        <v>88</v>
      </c>
      <c r="G658" s="44">
        <v>29.487178337670649</v>
      </c>
      <c r="H658" s="44">
        <v>-12.871286193829681</v>
      </c>
      <c r="I658" s="44">
        <v>-12.871286193829681</v>
      </c>
      <c r="J658" s="44" t="s">
        <v>89</v>
      </c>
      <c r="K658" s="44">
        <v>11.69999980926514</v>
      </c>
      <c r="L658" s="44">
        <v>12</v>
      </c>
      <c r="M658" s="44">
        <v>15.14999961853027</v>
      </c>
      <c r="N658" s="44">
        <v>15.14999961853027</v>
      </c>
      <c r="O658" s="44">
        <v>12</v>
      </c>
      <c r="P658" s="44">
        <v>13.19999980926514</v>
      </c>
      <c r="Q658" s="43">
        <v>0.99</v>
      </c>
      <c r="R658" s="43">
        <v>0.98</v>
      </c>
      <c r="S658" s="43">
        <v>0.92</v>
      </c>
      <c r="T658" s="43">
        <v>0.89</v>
      </c>
      <c r="U658" s="43">
        <v>0.89</v>
      </c>
      <c r="V658" s="43">
        <v>0.87</v>
      </c>
      <c r="W658" s="43">
        <v>0.85</v>
      </c>
      <c r="X658" s="43">
        <v>0.84</v>
      </c>
      <c r="Y658" s="43">
        <v>0.83</v>
      </c>
      <c r="Z658" s="43">
        <v>0.84</v>
      </c>
      <c r="AA658" s="43">
        <v>0.85</v>
      </c>
      <c r="AB658" s="43">
        <v>0.85</v>
      </c>
      <c r="AC658" s="43">
        <v>0.84</v>
      </c>
      <c r="AD658" s="43">
        <v>0.83</v>
      </c>
      <c r="AE658" s="43">
        <v>0.83</v>
      </c>
      <c r="AF658" s="43">
        <v>0.83</v>
      </c>
      <c r="AG658" s="43">
        <v>0.83</v>
      </c>
      <c r="AH658" s="43">
        <v>0.83</v>
      </c>
      <c r="AI658" s="43">
        <v>0.85</v>
      </c>
      <c r="AJ658" s="43">
        <v>0.84</v>
      </c>
      <c r="AK658" s="43">
        <v>0.84</v>
      </c>
      <c r="AL658" s="43">
        <v>0.84</v>
      </c>
      <c r="AM658" s="43">
        <v>0.84</v>
      </c>
      <c r="AN658" s="43">
        <v>0.84</v>
      </c>
      <c r="AO658" s="43">
        <v>0.84</v>
      </c>
      <c r="AP658" s="43">
        <v>0.84</v>
      </c>
      <c r="AQ658" s="43">
        <v>0.9</v>
      </c>
      <c r="AR658" s="43">
        <v>-93.54</v>
      </c>
      <c r="AS658" s="43">
        <v>-94.04</v>
      </c>
      <c r="AT658" s="43">
        <v>-94.1</v>
      </c>
      <c r="AU658" s="43">
        <v>-94.23</v>
      </c>
      <c r="AV658" s="43">
        <v>-94.32</v>
      </c>
      <c r="AW658" s="43">
        <v>-94.58</v>
      </c>
      <c r="AX658" s="43">
        <v>-94.46</v>
      </c>
      <c r="AY658" s="43">
        <v>-94.62</v>
      </c>
      <c r="AZ658" s="43">
        <v>-94.56</v>
      </c>
      <c r="BA658" s="43">
        <v>-94.46</v>
      </c>
      <c r="BB658" s="43">
        <v>-94.51</v>
      </c>
      <c r="BC658" s="43">
        <v>-94.57</v>
      </c>
      <c r="BD658" s="43">
        <v>-94.52</v>
      </c>
      <c r="BE658" s="43">
        <v>-94.62</v>
      </c>
      <c r="BF658" s="43">
        <v>-94.52</v>
      </c>
      <c r="BG658" s="43">
        <v>-94.57</v>
      </c>
      <c r="BH658" s="43">
        <v>-94.59</v>
      </c>
      <c r="BI658" s="43">
        <v>-94.53</v>
      </c>
      <c r="BJ658" s="43">
        <v>-94.47</v>
      </c>
      <c r="BK658" s="43">
        <v>-94.46</v>
      </c>
      <c r="BL658" s="43">
        <v>-94.47</v>
      </c>
      <c r="BM658" s="43">
        <v>-94.46</v>
      </c>
      <c r="BN658" s="43">
        <v>-94.46</v>
      </c>
      <c r="BO658" s="43">
        <v>-94.52</v>
      </c>
      <c r="BP658" s="43">
        <v>-94.47</v>
      </c>
      <c r="BQ658" s="43">
        <v>-94.46</v>
      </c>
      <c r="BR658" s="43">
        <v>-94.27</v>
      </c>
      <c r="BS658" s="43">
        <v>0.8</v>
      </c>
      <c r="BT658" s="49">
        <v>57191097.059955597</v>
      </c>
      <c r="BU658" s="49">
        <v>1132800</v>
      </c>
      <c r="BV658" s="49">
        <v>2422526</v>
      </c>
      <c r="BW658" s="49">
        <v>2.391800954871073E-2</v>
      </c>
    </row>
    <row r="659" spans="1:75" x14ac:dyDescent="0.25">
      <c r="A659" s="43" t="s">
        <v>248</v>
      </c>
      <c r="B659" s="43" t="s">
        <v>159</v>
      </c>
      <c r="C659" s="43" t="s">
        <v>124</v>
      </c>
      <c r="D659" s="43" t="s">
        <v>109</v>
      </c>
      <c r="E659" s="43" t="s">
        <v>562</v>
      </c>
      <c r="F659" s="43" t="s">
        <v>88</v>
      </c>
      <c r="G659" s="44">
        <v>14.999997615814211</v>
      </c>
      <c r="H659" s="44">
        <v>-9.565218833533967</v>
      </c>
      <c r="I659" s="44">
        <v>-9.565218833533967</v>
      </c>
      <c r="J659" s="44" t="s">
        <v>89</v>
      </c>
      <c r="K659" s="44">
        <v>1</v>
      </c>
      <c r="L659" s="44">
        <v>1.1000000000000001</v>
      </c>
      <c r="M659" s="44">
        <v>1.1499999761581421</v>
      </c>
      <c r="N659" s="44">
        <v>1.200000047683716</v>
      </c>
      <c r="O659" s="44">
        <v>1.029999971389771</v>
      </c>
      <c r="P659" s="44">
        <v>1.0399999618530269</v>
      </c>
      <c r="Q659" s="43">
        <v>1.2</v>
      </c>
      <c r="R659" s="43">
        <v>1.1599999999999999</v>
      </c>
      <c r="S659" s="43">
        <v>1.19</v>
      </c>
      <c r="T659" s="43">
        <v>1.2</v>
      </c>
      <c r="U659" s="43">
        <v>1.2</v>
      </c>
      <c r="V659" s="43">
        <v>1.1499999999999999</v>
      </c>
      <c r="W659" s="43">
        <v>1.1299999999999999</v>
      </c>
      <c r="X659" s="43">
        <v>1.0900000000000001</v>
      </c>
      <c r="Y659" s="43">
        <v>1.0900000000000001</v>
      </c>
      <c r="Z659" s="43">
        <v>1.08</v>
      </c>
      <c r="AA659" s="43">
        <v>1.07</v>
      </c>
      <c r="AB659" s="43">
        <v>1.07</v>
      </c>
      <c r="AC659" s="43">
        <v>1.07</v>
      </c>
      <c r="AD659" s="43">
        <v>1.06</v>
      </c>
      <c r="AE659" s="43">
        <v>1.06</v>
      </c>
      <c r="AF659" s="43">
        <v>1.07</v>
      </c>
      <c r="AG659" s="43">
        <v>1.07</v>
      </c>
      <c r="AH659" s="43">
        <v>1.07</v>
      </c>
      <c r="AI659" s="43">
        <v>1.07</v>
      </c>
      <c r="AJ659" s="43">
        <v>1.06</v>
      </c>
      <c r="AK659" s="43">
        <v>1.06</v>
      </c>
      <c r="AL659" s="43">
        <v>1.06</v>
      </c>
      <c r="AM659" s="43">
        <v>1.06</v>
      </c>
      <c r="AN659" s="43">
        <v>1.06</v>
      </c>
      <c r="AO659" s="43">
        <v>1.05</v>
      </c>
      <c r="AP659" s="43">
        <v>1.04</v>
      </c>
      <c r="AQ659" s="43">
        <v>1.05</v>
      </c>
      <c r="AR659" s="43">
        <v>-4.3499999999999996</v>
      </c>
      <c r="AS659" s="43">
        <v>0.43</v>
      </c>
      <c r="AT659" s="43">
        <v>3.48</v>
      </c>
      <c r="AU659" s="43">
        <v>2.61</v>
      </c>
      <c r="AV659" s="43">
        <v>-0.43</v>
      </c>
      <c r="AW659" s="43">
        <v>-1.74</v>
      </c>
      <c r="AX659" s="43">
        <v>-7.39</v>
      </c>
      <c r="AY659" s="43">
        <v>-5.65</v>
      </c>
      <c r="AZ659" s="43">
        <v>-6.52</v>
      </c>
      <c r="BA659" s="43">
        <v>-8.69</v>
      </c>
      <c r="BB659" s="43">
        <v>-7.11</v>
      </c>
      <c r="BC659" s="43">
        <v>-7.12</v>
      </c>
      <c r="BD659" s="43">
        <v>-8.3000000000000007</v>
      </c>
      <c r="BE659" s="43">
        <v>-7.83</v>
      </c>
      <c r="BF659" s="43">
        <v>-8.41</v>
      </c>
      <c r="BG659" s="43">
        <v>-7.39</v>
      </c>
      <c r="BH659" s="43">
        <v>-7.39</v>
      </c>
      <c r="BI659" s="43">
        <v>-7.39</v>
      </c>
      <c r="BJ659" s="43">
        <v>-7.83</v>
      </c>
      <c r="BK659" s="43">
        <v>-8.26</v>
      </c>
      <c r="BL659" s="43">
        <v>-8.69</v>
      </c>
      <c r="BM659" s="43">
        <v>-7.83</v>
      </c>
      <c r="BN659" s="43">
        <v>-8.26</v>
      </c>
      <c r="BO659" s="43">
        <v>-8.6999999999999993</v>
      </c>
      <c r="BP659" s="43">
        <v>-9.57</v>
      </c>
      <c r="BQ659" s="43">
        <v>-10.43</v>
      </c>
      <c r="BR659" s="43">
        <v>-10.43</v>
      </c>
      <c r="BS659" s="43">
        <v>1.04</v>
      </c>
      <c r="BT659" s="49">
        <v>50250743.958199017</v>
      </c>
      <c r="BU659" s="49">
        <v>8321200</v>
      </c>
      <c r="BV659" s="49">
        <v>29356934</v>
      </c>
      <c r="BW659" s="49">
        <v>2.0921360520822781E-2</v>
      </c>
    </row>
    <row r="660" spans="1:75" x14ac:dyDescent="0.25">
      <c r="A660" s="43" t="s">
        <v>544</v>
      </c>
      <c r="B660" s="43" t="s">
        <v>96</v>
      </c>
      <c r="C660" s="43" t="s">
        <v>87</v>
      </c>
      <c r="D660" s="43" t="s">
        <v>109</v>
      </c>
      <c r="E660" s="43" t="s">
        <v>562</v>
      </c>
      <c r="F660" s="43" t="s">
        <v>88</v>
      </c>
      <c r="G660" s="44">
        <v>17.723876597037471</v>
      </c>
      <c r="H660" s="44">
        <v>0</v>
      </c>
      <c r="I660" s="44">
        <v>0</v>
      </c>
      <c r="J660" s="44" t="s">
        <v>81</v>
      </c>
      <c r="K660" s="44">
        <v>5.3600001335144043</v>
      </c>
      <c r="L660" s="44">
        <v>5.9</v>
      </c>
      <c r="M660" s="44">
        <v>6.309999942779541</v>
      </c>
      <c r="N660" s="44">
        <v>7.6599998474121094</v>
      </c>
      <c r="O660" s="44">
        <v>5.5999999046325684</v>
      </c>
      <c r="P660" s="44">
        <v>6.309999942779541</v>
      </c>
      <c r="Q660" s="43">
        <v>6.46</v>
      </c>
      <c r="R660" s="43">
        <v>6.24</v>
      </c>
      <c r="S660" s="43">
        <v>6.2</v>
      </c>
      <c r="T660" s="43">
        <v>5.95</v>
      </c>
      <c r="U660" s="43">
        <v>5.87</v>
      </c>
      <c r="V660" s="43">
        <v>5.92</v>
      </c>
      <c r="W660" s="43">
        <v>5.96</v>
      </c>
      <c r="X660" s="43">
        <v>5.96</v>
      </c>
      <c r="Y660" s="43">
        <v>5.99</v>
      </c>
      <c r="Z660" s="43">
        <v>6</v>
      </c>
      <c r="AA660" s="43">
        <v>6.25</v>
      </c>
      <c r="AB660" s="43">
        <v>6.31</v>
      </c>
      <c r="AC660" s="43">
        <v>6.4</v>
      </c>
      <c r="AD660" s="43">
        <v>6.4</v>
      </c>
      <c r="AE660" s="43">
        <v>6.4</v>
      </c>
      <c r="AF660" s="43">
        <v>6.4</v>
      </c>
      <c r="AG660" s="43">
        <v>6.4</v>
      </c>
      <c r="AH660" s="43">
        <v>6.39</v>
      </c>
      <c r="AI660" s="43">
        <v>6.27</v>
      </c>
      <c r="AJ660" s="43">
        <v>6.38</v>
      </c>
      <c r="AK660" s="43">
        <v>6.42</v>
      </c>
      <c r="AL660" s="43">
        <v>6.93</v>
      </c>
      <c r="AM660" s="43">
        <v>7.66</v>
      </c>
      <c r="AN660" s="43">
        <v>6.89</v>
      </c>
      <c r="AO660" s="43">
        <v>6.76</v>
      </c>
      <c r="AP660" s="43">
        <v>6.64</v>
      </c>
      <c r="AQ660" s="43">
        <v>6.32</v>
      </c>
      <c r="AR660" s="43">
        <v>-2.69</v>
      </c>
      <c r="AS660" s="43">
        <v>-3.01</v>
      </c>
      <c r="AT660" s="43">
        <v>-6.02</v>
      </c>
      <c r="AU660" s="43">
        <v>-9.51</v>
      </c>
      <c r="AV660" s="43">
        <v>-6.98</v>
      </c>
      <c r="AW660" s="43">
        <v>-8.08</v>
      </c>
      <c r="AX660" s="43">
        <v>-5.55</v>
      </c>
      <c r="AY660" s="43">
        <v>-6.01</v>
      </c>
      <c r="AZ660" s="43">
        <v>-5.86</v>
      </c>
      <c r="BA660" s="43">
        <v>-6.66</v>
      </c>
      <c r="BB660" s="43">
        <v>-3.33</v>
      </c>
      <c r="BC660" s="43">
        <v>0</v>
      </c>
      <c r="BD660" s="43">
        <v>0.23</v>
      </c>
      <c r="BE660" s="43">
        <v>-0.13</v>
      </c>
      <c r="BF660" s="43">
        <v>1.43</v>
      </c>
      <c r="BG660" s="43">
        <v>1.27</v>
      </c>
      <c r="BH660" s="43">
        <v>1.1100000000000001</v>
      </c>
      <c r="BI660" s="43">
        <v>-2.2200000000000002</v>
      </c>
      <c r="BJ660" s="43">
        <v>-0.63</v>
      </c>
      <c r="BK660" s="43">
        <v>1.03</v>
      </c>
      <c r="BL660" s="43">
        <v>1.74</v>
      </c>
      <c r="BM660" s="43">
        <v>8.2899999999999991</v>
      </c>
      <c r="BN660" s="43">
        <v>9.19</v>
      </c>
      <c r="BO660" s="43">
        <v>3.96</v>
      </c>
      <c r="BP660" s="43">
        <v>4.5999999999999996</v>
      </c>
      <c r="BQ660" s="43">
        <v>0</v>
      </c>
      <c r="BR660" s="43">
        <v>-0.16</v>
      </c>
      <c r="BS660" s="43">
        <v>5.76</v>
      </c>
      <c r="BT660" s="49">
        <v>48815547.757329941</v>
      </c>
      <c r="BU660" s="49">
        <v>2127800</v>
      </c>
      <c r="BV660" s="49">
        <v>2164560</v>
      </c>
      <c r="BW660" s="49">
        <v>8.0604372251173451E-2</v>
      </c>
    </row>
    <row r="661" spans="1:75" x14ac:dyDescent="0.25">
      <c r="A661" s="43" t="s">
        <v>564</v>
      </c>
      <c r="B661" s="43" t="s">
        <v>118</v>
      </c>
      <c r="C661" s="43" t="s">
        <v>87</v>
      </c>
      <c r="D661" s="43" t="s">
        <v>98</v>
      </c>
      <c r="E661" s="43" t="s">
        <v>562</v>
      </c>
      <c r="F661" s="43" t="s">
        <v>88</v>
      </c>
      <c r="G661" s="44">
        <v>20.2416944977745</v>
      </c>
      <c r="H661" s="44">
        <v>-3.7688465992105828</v>
      </c>
      <c r="I661" s="44">
        <v>-3.7688465992105828</v>
      </c>
      <c r="J661" s="44" t="s">
        <v>81</v>
      </c>
      <c r="K661" s="44">
        <v>6.619999885559082</v>
      </c>
      <c r="L661" s="44">
        <v>6.72</v>
      </c>
      <c r="M661" s="44">
        <v>7.9600000381469727</v>
      </c>
      <c r="N661" s="44">
        <v>8.8199996948242188</v>
      </c>
      <c r="O661" s="44">
        <v>7.5300002098083496</v>
      </c>
      <c r="P661" s="44">
        <v>7.6599998474121094</v>
      </c>
      <c r="Q661" s="43">
        <v>8.82</v>
      </c>
      <c r="R661" s="43">
        <v>8.8000000000000007</v>
      </c>
      <c r="S661" s="43">
        <v>8.4700000000000006</v>
      </c>
      <c r="T661" s="43">
        <v>8.32</v>
      </c>
      <c r="U661" s="43">
        <v>8.32</v>
      </c>
      <c r="V661" s="43">
        <v>8.31</v>
      </c>
      <c r="W661" s="43">
        <v>8.2799999999999994</v>
      </c>
      <c r="X661" s="43">
        <v>8.27</v>
      </c>
      <c r="Y661" s="43">
        <v>8.14</v>
      </c>
      <c r="Z661" s="43">
        <v>8.09</v>
      </c>
      <c r="AA661" s="43">
        <v>8.02</v>
      </c>
      <c r="AB661" s="43">
        <v>8</v>
      </c>
      <c r="AC661" s="43">
        <v>7.97</v>
      </c>
      <c r="AD661" s="43">
        <v>7.96</v>
      </c>
      <c r="AE661" s="43">
        <v>7.95</v>
      </c>
      <c r="AF661" s="43">
        <v>7.92</v>
      </c>
      <c r="AG661" s="43">
        <v>7.96</v>
      </c>
      <c r="AH661" s="43">
        <v>7.93</v>
      </c>
      <c r="AI661" s="43">
        <v>7.9</v>
      </c>
      <c r="AJ661" s="43">
        <v>7.75</v>
      </c>
      <c r="AK661" s="43">
        <v>7.69</v>
      </c>
      <c r="AL661" s="43">
        <v>7.75</v>
      </c>
      <c r="AM661" s="43">
        <v>7.73</v>
      </c>
      <c r="AN661" s="43">
        <v>7.72</v>
      </c>
      <c r="AO661" s="43">
        <v>7.72</v>
      </c>
      <c r="AP661" s="43">
        <v>7.72</v>
      </c>
      <c r="AQ661" s="43">
        <v>7.71</v>
      </c>
      <c r="AR661" s="43">
        <v>9.0500000000000007</v>
      </c>
      <c r="AS661" s="43">
        <v>5.36</v>
      </c>
      <c r="AT661" s="43">
        <v>3.11</v>
      </c>
      <c r="AU661" s="43">
        <v>3.08</v>
      </c>
      <c r="AV661" s="43">
        <v>4.1500000000000004</v>
      </c>
      <c r="AW661" s="43">
        <v>3.52</v>
      </c>
      <c r="AX661" s="43">
        <v>3.39</v>
      </c>
      <c r="AY661" s="43">
        <v>1.53</v>
      </c>
      <c r="AZ661" s="43">
        <v>1.51</v>
      </c>
      <c r="BA661" s="43">
        <v>0.44</v>
      </c>
      <c r="BB661" s="43">
        <v>0.5</v>
      </c>
      <c r="BC661" s="43">
        <v>-0.13</v>
      </c>
      <c r="BD661" s="43">
        <v>-0.38</v>
      </c>
      <c r="BE661" s="43">
        <v>-0.38</v>
      </c>
      <c r="BF661" s="43">
        <v>-1.45</v>
      </c>
      <c r="BG661" s="43">
        <v>-0.82</v>
      </c>
      <c r="BH661" s="43">
        <v>-0.31</v>
      </c>
      <c r="BI661" s="43">
        <v>-0.82</v>
      </c>
      <c r="BJ661" s="43">
        <v>-2.83</v>
      </c>
      <c r="BK661" s="43">
        <v>-3.89</v>
      </c>
      <c r="BL661" s="43">
        <v>-3.45</v>
      </c>
      <c r="BM661" s="43">
        <v>-3.2</v>
      </c>
      <c r="BN661" s="43">
        <v>-3.45</v>
      </c>
      <c r="BO661" s="43">
        <v>-3.08</v>
      </c>
      <c r="BP661" s="43">
        <v>-3.83</v>
      </c>
      <c r="BQ661" s="43">
        <v>-3.14</v>
      </c>
      <c r="BR661" s="43">
        <v>-3.89</v>
      </c>
      <c r="BS661" s="43">
        <v>7.9</v>
      </c>
      <c r="BT661" s="49">
        <v>970021524.64866638</v>
      </c>
      <c r="BU661" s="49">
        <v>18048400</v>
      </c>
      <c r="BV661" s="49">
        <v>102476089</v>
      </c>
      <c r="BW661" s="49">
        <v>2.679992012575734E-2</v>
      </c>
    </row>
    <row r="662" spans="1:75" x14ac:dyDescent="0.25">
      <c r="A662" s="43" t="s">
        <v>561</v>
      </c>
      <c r="B662" s="43" t="s">
        <v>96</v>
      </c>
      <c r="C662" s="43" t="s">
        <v>124</v>
      </c>
      <c r="D662" s="43" t="s">
        <v>109</v>
      </c>
      <c r="E662" s="43" t="s">
        <v>556</v>
      </c>
      <c r="F662" s="43" t="s">
        <v>88</v>
      </c>
      <c r="G662" s="44">
        <v>81.949458359463264</v>
      </c>
      <c r="H662" s="44">
        <v>-25.198412510693359</v>
      </c>
      <c r="I662" s="44">
        <v>-25.198412510693359</v>
      </c>
      <c r="J662" s="44" t="s">
        <v>89</v>
      </c>
      <c r="K662" s="44">
        <v>2.7699999809265141</v>
      </c>
      <c r="L662" s="44">
        <v>3.28</v>
      </c>
      <c r="M662" s="44">
        <v>5.0399999618530273</v>
      </c>
      <c r="N662" s="44">
        <v>5.0500001907348633</v>
      </c>
      <c r="O662" s="44">
        <v>3.529999971389771</v>
      </c>
      <c r="P662" s="44">
        <v>3.7699999809265141</v>
      </c>
      <c r="Q662" s="43">
        <v>5.05</v>
      </c>
      <c r="R662" s="43">
        <v>4.71</v>
      </c>
      <c r="S662" s="43">
        <v>4.59</v>
      </c>
      <c r="T662" s="43">
        <v>4.3899999999999997</v>
      </c>
      <c r="U662" s="43">
        <v>4.0999999999999996</v>
      </c>
      <c r="V662" s="43">
        <v>4.18</v>
      </c>
      <c r="W662" s="43">
        <v>3.95</v>
      </c>
      <c r="X662" s="43">
        <v>3.85</v>
      </c>
      <c r="Y662" s="43">
        <v>3.83</v>
      </c>
      <c r="Z662" s="43">
        <v>3.84</v>
      </c>
      <c r="AA662" s="43">
        <v>3.8</v>
      </c>
      <c r="AB662" s="43">
        <v>3.68</v>
      </c>
      <c r="AC662" s="43">
        <v>3.66</v>
      </c>
      <c r="AD662" s="43">
        <v>3.7</v>
      </c>
      <c r="AE662" s="43">
        <v>3.68</v>
      </c>
      <c r="AF662" s="43">
        <v>3.62</v>
      </c>
      <c r="AG662" s="43">
        <v>3.65</v>
      </c>
      <c r="AH662" s="43">
        <v>3.6</v>
      </c>
      <c r="AI662" s="43">
        <v>3.79</v>
      </c>
      <c r="AJ662" s="43">
        <v>3.76</v>
      </c>
      <c r="AK662" s="43">
        <v>3.75</v>
      </c>
      <c r="AL662" s="43">
        <v>3.93</v>
      </c>
      <c r="AM662" s="43">
        <v>3.83</v>
      </c>
      <c r="AN662" s="43">
        <v>3.81</v>
      </c>
      <c r="AO662" s="43">
        <v>3.79</v>
      </c>
      <c r="AP662" s="43">
        <v>3.82</v>
      </c>
      <c r="AQ662" s="43">
        <v>3.8</v>
      </c>
      <c r="AR662" s="43">
        <v>-8.1300000000000008</v>
      </c>
      <c r="AS662" s="43">
        <v>-7</v>
      </c>
      <c r="AT662" s="43">
        <v>-14.93</v>
      </c>
      <c r="AU662" s="43">
        <v>-20.03</v>
      </c>
      <c r="AV662" s="43">
        <v>-20.04</v>
      </c>
      <c r="AW662" s="43">
        <v>-23.21</v>
      </c>
      <c r="AX662" s="43">
        <v>-24.21</v>
      </c>
      <c r="AY662" s="43">
        <v>-25</v>
      </c>
      <c r="AZ662" s="43">
        <v>-24.4</v>
      </c>
      <c r="BA662" s="43">
        <v>-24.6</v>
      </c>
      <c r="BB662" s="43">
        <v>-28.57</v>
      </c>
      <c r="BC662" s="43">
        <v>-28.77</v>
      </c>
      <c r="BD662" s="43">
        <v>-28.37</v>
      </c>
      <c r="BE662" s="43">
        <v>-28.08</v>
      </c>
      <c r="BF662" s="43">
        <v>-28.97</v>
      </c>
      <c r="BG662" s="43">
        <v>-28.65</v>
      </c>
      <c r="BH662" s="43">
        <v>-28.58</v>
      </c>
      <c r="BI662" s="43">
        <v>-28.87</v>
      </c>
      <c r="BJ662" s="43">
        <v>-27.42</v>
      </c>
      <c r="BK662" s="43">
        <v>-26.59</v>
      </c>
      <c r="BL662" s="43">
        <v>-26.39</v>
      </c>
      <c r="BM662" s="43">
        <v>-24.01</v>
      </c>
      <c r="BN662" s="43">
        <v>-25.6</v>
      </c>
      <c r="BO662" s="43">
        <v>-25.19</v>
      </c>
      <c r="BP662" s="43">
        <v>-25.6</v>
      </c>
      <c r="BQ662" s="43">
        <v>-25.2</v>
      </c>
      <c r="BR662" s="43">
        <v>-25.2</v>
      </c>
      <c r="BS662" s="43">
        <v>3.7</v>
      </c>
      <c r="BT662" s="49">
        <v>328265781.51540762</v>
      </c>
      <c r="BU662" s="49">
        <v>45590600</v>
      </c>
      <c r="BV662" s="49">
        <v>13481972</v>
      </c>
      <c r="BW662" s="49">
        <v>0.108446449822029</v>
      </c>
    </row>
    <row r="663" spans="1:75" x14ac:dyDescent="0.25">
      <c r="A663" s="43" t="s">
        <v>679</v>
      </c>
      <c r="B663" s="43" t="s">
        <v>96</v>
      </c>
      <c r="C663" s="43" t="s">
        <v>87</v>
      </c>
      <c r="D663" s="43" t="s">
        <v>98</v>
      </c>
      <c r="E663" s="43" t="s">
        <v>556</v>
      </c>
      <c r="F663" s="43" t="s">
        <v>88</v>
      </c>
      <c r="G663" s="44">
        <v>12.855640637018279</v>
      </c>
      <c r="H663" s="44">
        <v>-5.9757268071260041</v>
      </c>
      <c r="I663" s="44">
        <v>-5.9757268071260041</v>
      </c>
      <c r="J663" s="44" t="s">
        <v>89</v>
      </c>
      <c r="K663" s="44">
        <v>9.4899997711181641</v>
      </c>
      <c r="L663" s="44">
        <v>9.66</v>
      </c>
      <c r="M663" s="44">
        <v>10.710000038146971</v>
      </c>
      <c r="N663" s="44">
        <v>10.97000026702881</v>
      </c>
      <c r="O663" s="44">
        <v>9.8100004196166992</v>
      </c>
      <c r="P663" s="44">
        <v>10.069999694824221</v>
      </c>
      <c r="Q663" s="43">
        <v>10.84</v>
      </c>
      <c r="R663" s="43">
        <v>10.93</v>
      </c>
      <c r="S663" s="43">
        <v>10.97</v>
      </c>
      <c r="T663" s="43">
        <v>10.79</v>
      </c>
      <c r="U663" s="43">
        <v>10.49</v>
      </c>
      <c r="V663" s="43">
        <v>10.28</v>
      </c>
      <c r="W663" s="43">
        <v>10.38</v>
      </c>
      <c r="X663" s="43">
        <v>10.46</v>
      </c>
      <c r="Y663" s="43">
        <v>10.57</v>
      </c>
      <c r="Z663" s="43">
        <v>10.48</v>
      </c>
      <c r="AA663" s="43">
        <v>10.48</v>
      </c>
      <c r="AB663" s="43">
        <v>10.45</v>
      </c>
      <c r="AC663" s="43">
        <v>10.39</v>
      </c>
      <c r="AD663" s="43">
        <v>10.4</v>
      </c>
      <c r="AE663" s="43">
        <v>10.45</v>
      </c>
      <c r="AF663" s="43">
        <v>10.33</v>
      </c>
      <c r="AG663" s="43">
        <v>10.4</v>
      </c>
      <c r="AH663" s="43">
        <v>10.29</v>
      </c>
      <c r="AI663" s="43">
        <v>10.27</v>
      </c>
      <c r="AJ663" s="43">
        <v>10.35</v>
      </c>
      <c r="AK663" s="43">
        <v>10.29</v>
      </c>
      <c r="AL663" s="43">
        <v>10.16</v>
      </c>
      <c r="AM663" s="43">
        <v>10.15</v>
      </c>
      <c r="AN663" s="43">
        <v>10.07</v>
      </c>
      <c r="AO663" s="43">
        <v>10.26</v>
      </c>
      <c r="AP663" s="43">
        <v>10.18</v>
      </c>
      <c r="AQ663" s="43">
        <v>10.130000000000001</v>
      </c>
      <c r="AR663" s="43">
        <v>1.17</v>
      </c>
      <c r="AS663" s="43">
        <v>2.0499999999999998</v>
      </c>
      <c r="AT663" s="43">
        <v>0.42</v>
      </c>
      <c r="AU663" s="43">
        <v>-3.27</v>
      </c>
      <c r="AV663" s="43">
        <v>-3.92</v>
      </c>
      <c r="AW663" s="43">
        <v>-4.34</v>
      </c>
      <c r="AX663" s="43">
        <v>-3.36</v>
      </c>
      <c r="AY663" s="43">
        <v>-2.33</v>
      </c>
      <c r="AZ663" s="43">
        <v>-3.17</v>
      </c>
      <c r="BA663" s="43">
        <v>-2.89</v>
      </c>
      <c r="BB663" s="43">
        <v>-3.36</v>
      </c>
      <c r="BC663" s="43">
        <v>-3.27</v>
      </c>
      <c r="BD663" s="43">
        <v>-4.01</v>
      </c>
      <c r="BE663" s="43">
        <v>-2.89</v>
      </c>
      <c r="BF663" s="43">
        <v>-3.87</v>
      </c>
      <c r="BG663" s="43">
        <v>-3.92</v>
      </c>
      <c r="BH663" s="43">
        <v>-3.92</v>
      </c>
      <c r="BI663" s="43">
        <v>-4.2</v>
      </c>
      <c r="BJ663" s="43">
        <v>-4.2</v>
      </c>
      <c r="BK663" s="43">
        <v>-5.04</v>
      </c>
      <c r="BL663" s="43">
        <v>-4.1100000000000003</v>
      </c>
      <c r="BM663" s="43">
        <v>-5.32</v>
      </c>
      <c r="BN663" s="43">
        <v>-5.79</v>
      </c>
      <c r="BO663" s="43">
        <v>-5.98</v>
      </c>
      <c r="BP663" s="43">
        <v>-4.3</v>
      </c>
      <c r="BQ663" s="43">
        <v>-4.95</v>
      </c>
      <c r="BR663" s="43">
        <v>-6.35</v>
      </c>
      <c r="BS663" s="43">
        <v>10.06</v>
      </c>
      <c r="BT663" s="49">
        <v>277611768.98879999</v>
      </c>
      <c r="BU663" s="49">
        <v>200700</v>
      </c>
      <c r="BV663" s="49">
        <v>21530774</v>
      </c>
      <c r="BW663" s="49">
        <v>7.7090122259422722E-3</v>
      </c>
    </row>
    <row r="664" spans="1:75" x14ac:dyDescent="0.2">
      <c r="BT664" s="50"/>
      <c r="BU664" s="50"/>
      <c r="BV664" s="50"/>
      <c r="BW664" s="51"/>
    </row>
    <row r="665" spans="1:75" x14ac:dyDescent="0.2">
      <c r="F665" s="28">
        <f>(662-174)/662</f>
        <v>0.73716012084592142</v>
      </c>
    </row>
  </sheetData>
  <sortState xmlns:xlrd2="http://schemas.microsoft.com/office/spreadsheetml/2017/richdata2" ref="A2:BW665">
    <sortCondition ref="F577:F665"/>
  </sortState>
  <conditionalFormatting sqref="AR2:BR1048576 G2:I1048576">
    <cfRule type="cellIs" dxfId="95" priority="7" operator="lessThan">
      <formula>0</formula>
    </cfRule>
    <cfRule type="cellIs" dxfId="94" priority="8" operator="greaterThan">
      <formula>0</formula>
    </cfRule>
  </conditionalFormatting>
  <conditionalFormatting sqref="J2:J1048576">
    <cfRule type="cellIs" dxfId="93" priority="3" operator="equal">
      <formula>"Go"</formula>
    </cfRule>
    <cfRule type="cellIs" dxfId="92" priority="4" operator="equal">
      <formula>"Fall"</formula>
    </cfRule>
  </conditionalFormatting>
  <conditionalFormatting sqref="F2:F1048576">
    <cfRule type="cellIs" dxfId="91" priority="1" operator="equal">
      <formula>"Red"</formula>
    </cfRule>
    <cfRule type="cellIs" dxfId="90" priority="2" operator="equal">
      <formula>"Green"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W132"/>
  <sheetViews>
    <sheetView workbookViewId="0">
      <selection activeCell="M12" sqref="M1:M1048576"/>
    </sheetView>
  </sheetViews>
  <sheetFormatPr baseColWidth="10" defaultRowHeight="16" x14ac:dyDescent="0.2"/>
  <sheetData>
    <row r="1" spans="1:75" s="27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17" t="s">
        <v>6</v>
      </c>
      <c r="H1" s="17" t="s">
        <v>7</v>
      </c>
      <c r="I1" s="17" t="s">
        <v>8</v>
      </c>
      <c r="J1" s="4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19" t="s">
        <v>70</v>
      </c>
      <c r="BT1" s="30" t="s">
        <v>71</v>
      </c>
      <c r="BU1" s="30" t="s">
        <v>72</v>
      </c>
      <c r="BV1" s="30" t="s">
        <v>73</v>
      </c>
      <c r="BW1" s="18" t="s">
        <v>74</v>
      </c>
    </row>
    <row r="2" spans="1:75" s="28" customFormat="1" ht="19" customHeight="1" x14ac:dyDescent="0.2">
      <c r="A2" s="1" t="s">
        <v>123</v>
      </c>
      <c r="B2" s="1" t="s">
        <v>111</v>
      </c>
      <c r="C2" s="1" t="s">
        <v>124</v>
      </c>
      <c r="D2" s="1" t="s">
        <v>125</v>
      </c>
      <c r="E2" s="1" t="s">
        <v>137</v>
      </c>
      <c r="F2" s="1" t="s">
        <v>88</v>
      </c>
      <c r="G2" s="9">
        <v>53.076913954003317</v>
      </c>
      <c r="H2" s="9">
        <v>-23.785588766514881</v>
      </c>
      <c r="I2" s="9">
        <f>(N2-O2)/O2*100</f>
        <v>61.599998474121101</v>
      </c>
      <c r="J2" s="1" t="s">
        <v>89</v>
      </c>
      <c r="K2" s="2">
        <v>3.9000000953674321</v>
      </c>
      <c r="L2" s="2">
        <v>30</v>
      </c>
      <c r="M2" s="2">
        <v>5.9699997901916504</v>
      </c>
      <c r="N2" s="2">
        <v>6.059999942779541</v>
      </c>
      <c r="O2" s="2">
        <v>3.75</v>
      </c>
      <c r="P2" s="2">
        <v>4.5500001907348633</v>
      </c>
      <c r="Q2" s="1">
        <v>6.01</v>
      </c>
      <c r="R2" s="1">
        <v>6.06</v>
      </c>
      <c r="S2" s="1">
        <v>6</v>
      </c>
      <c r="T2" s="1">
        <v>5.25</v>
      </c>
      <c r="U2" s="1">
        <v>4.87</v>
      </c>
      <c r="V2" s="1">
        <v>5.07</v>
      </c>
      <c r="W2" s="1">
        <v>4.96</v>
      </c>
      <c r="X2" s="1">
        <v>4.96</v>
      </c>
      <c r="Y2" s="1">
        <v>4.96</v>
      </c>
      <c r="Z2" s="1">
        <v>4.96</v>
      </c>
      <c r="AA2" s="1">
        <v>4.96</v>
      </c>
      <c r="AB2" s="1">
        <v>4.96</v>
      </c>
      <c r="AC2" s="1">
        <v>4.96</v>
      </c>
      <c r="AD2" s="1">
        <v>4.96</v>
      </c>
      <c r="AE2" s="1">
        <v>4.96</v>
      </c>
      <c r="AF2" s="1">
        <v>4.1900000000000004</v>
      </c>
      <c r="AG2" s="1">
        <v>4.1399999999999997</v>
      </c>
      <c r="AH2" s="1">
        <v>4.13</v>
      </c>
      <c r="AI2" s="1">
        <v>3.88</v>
      </c>
      <c r="AJ2" s="1">
        <v>3.87</v>
      </c>
      <c r="AK2" s="1">
        <v>4.5</v>
      </c>
      <c r="AL2" s="1">
        <v>5.26</v>
      </c>
      <c r="AM2" s="1">
        <v>4.9800000000000004</v>
      </c>
      <c r="AN2" s="1">
        <v>4.75</v>
      </c>
      <c r="AO2" s="1">
        <v>4.6900000000000004</v>
      </c>
      <c r="AP2" s="1">
        <v>4.5</v>
      </c>
      <c r="AQ2" s="1">
        <v>4.55</v>
      </c>
      <c r="AR2" s="1">
        <v>-14.74</v>
      </c>
      <c r="AS2" s="1">
        <v>-2.85</v>
      </c>
      <c r="AT2" s="1">
        <v>-12.4</v>
      </c>
      <c r="AU2" s="1">
        <v>-18.260000000000002</v>
      </c>
      <c r="AV2" s="1">
        <v>-19.62</v>
      </c>
      <c r="AW2" s="1">
        <v>-16.75</v>
      </c>
      <c r="AX2" s="1">
        <v>-20.43</v>
      </c>
      <c r="AY2" s="1">
        <v>-20.43</v>
      </c>
      <c r="AZ2" s="1">
        <v>-20.43</v>
      </c>
      <c r="BA2" s="1">
        <v>-20.43</v>
      </c>
      <c r="BB2" s="1">
        <v>-20.43</v>
      </c>
      <c r="BC2" s="1">
        <v>-20.43</v>
      </c>
      <c r="BD2" s="1">
        <v>-20.43</v>
      </c>
      <c r="BE2" s="1">
        <v>-20.43</v>
      </c>
      <c r="BF2" s="1">
        <v>-20.43</v>
      </c>
      <c r="BG2" s="1">
        <v>-31.32</v>
      </c>
      <c r="BH2" s="1">
        <v>-31.16</v>
      </c>
      <c r="BI2" s="1">
        <v>-37.01</v>
      </c>
      <c r="BJ2" s="1">
        <v>-35.340000000000003</v>
      </c>
      <c r="BK2" s="1">
        <v>-36.18</v>
      </c>
      <c r="BL2" s="1">
        <v>-24.96</v>
      </c>
      <c r="BM2" s="1">
        <v>-18.84</v>
      </c>
      <c r="BN2" s="1">
        <v>-22.4</v>
      </c>
      <c r="BO2" s="1">
        <v>-23.84</v>
      </c>
      <c r="BP2" s="1">
        <v>-25.28</v>
      </c>
      <c r="BQ2" s="1">
        <v>-24.79</v>
      </c>
      <c r="BR2" s="1">
        <v>-23.8</v>
      </c>
      <c r="BS2" s="22">
        <v>4.72</v>
      </c>
      <c r="BT2" s="26">
        <v>322529238.66510391</v>
      </c>
      <c r="BU2" s="26">
        <v>11210600</v>
      </c>
      <c r="BV2" s="26">
        <v>11223694</v>
      </c>
      <c r="BW2" s="2">
        <v>1.0634288497173929E-2</v>
      </c>
    </row>
    <row r="3" spans="1:75" s="28" customFormat="1" ht="19" customHeight="1" x14ac:dyDescent="0.2">
      <c r="A3" s="7" t="s">
        <v>266</v>
      </c>
      <c r="B3" s="7" t="s">
        <v>118</v>
      </c>
      <c r="C3" s="7" t="s">
        <v>124</v>
      </c>
      <c r="D3" s="7" t="s">
        <v>98</v>
      </c>
      <c r="E3" s="7" t="s">
        <v>388</v>
      </c>
      <c r="F3" s="7" t="s">
        <v>80</v>
      </c>
      <c r="G3" s="10">
        <v>22.573844374025452</v>
      </c>
      <c r="H3" s="10">
        <v>15.662648130367449</v>
      </c>
      <c r="I3" s="10">
        <v>15.662648130367449</v>
      </c>
      <c r="J3" s="7" t="s">
        <v>81</v>
      </c>
      <c r="K3" s="8">
        <v>4.7399997711181641</v>
      </c>
      <c r="L3" s="8">
        <v>4.83</v>
      </c>
      <c r="M3" s="8">
        <v>5.809999942779541</v>
      </c>
      <c r="N3" s="8">
        <v>6.9800000190734863</v>
      </c>
      <c r="O3" s="8">
        <v>5.25</v>
      </c>
      <c r="P3" s="8">
        <v>6.7199997901916504</v>
      </c>
      <c r="Q3" s="7">
        <v>6.42</v>
      </c>
      <c r="R3" s="7">
        <v>6.75</v>
      </c>
      <c r="S3" s="7">
        <v>6.98</v>
      </c>
      <c r="T3" s="7">
        <v>6.7</v>
      </c>
      <c r="U3" s="7">
        <v>6.17</v>
      </c>
      <c r="V3" s="7">
        <v>6.42</v>
      </c>
      <c r="W3" s="7">
        <v>6.19</v>
      </c>
      <c r="X3" s="7">
        <v>5.64</v>
      </c>
      <c r="Y3" s="7">
        <v>5.7</v>
      </c>
      <c r="Z3" s="7">
        <v>5.44</v>
      </c>
      <c r="AA3" s="7">
        <v>5.4</v>
      </c>
      <c r="AB3" s="7">
        <v>5.6</v>
      </c>
      <c r="AC3" s="7">
        <v>5.9</v>
      </c>
      <c r="AD3" s="7">
        <v>5.85</v>
      </c>
      <c r="AE3" s="7">
        <v>6.12</v>
      </c>
      <c r="AF3" s="7">
        <v>6</v>
      </c>
      <c r="AG3" s="7">
        <v>6.1</v>
      </c>
      <c r="AH3" s="7">
        <v>6.37</v>
      </c>
      <c r="AI3" s="7">
        <v>6.58</v>
      </c>
      <c r="AJ3" s="7">
        <v>6.54</v>
      </c>
      <c r="AK3" s="7">
        <v>6.78</v>
      </c>
      <c r="AL3" s="7">
        <v>6.52</v>
      </c>
      <c r="AM3" s="7">
        <v>6.58</v>
      </c>
      <c r="AN3" s="7">
        <v>6.56</v>
      </c>
      <c r="AO3" s="7">
        <v>6.73</v>
      </c>
      <c r="AP3" s="7">
        <v>6.7</v>
      </c>
      <c r="AQ3" s="7">
        <v>6.79</v>
      </c>
      <c r="AR3" s="7">
        <v>10.5</v>
      </c>
      <c r="AS3" s="7">
        <v>4.5999999999999996</v>
      </c>
      <c r="AT3" s="7">
        <v>10.15</v>
      </c>
      <c r="AU3" s="7">
        <v>6.2</v>
      </c>
      <c r="AV3" s="7">
        <v>2.2400000000000002</v>
      </c>
      <c r="AW3" s="7">
        <v>5.07</v>
      </c>
      <c r="AX3" s="7">
        <v>-5.34</v>
      </c>
      <c r="AY3" s="7">
        <v>-3.46</v>
      </c>
      <c r="AZ3" s="7">
        <v>-6.71</v>
      </c>
      <c r="BA3" s="7">
        <v>-8.35</v>
      </c>
      <c r="BB3" s="7">
        <v>-7.48</v>
      </c>
      <c r="BC3" s="7">
        <v>-6.19</v>
      </c>
      <c r="BD3" s="7">
        <v>-0.52</v>
      </c>
      <c r="BE3" s="7">
        <v>-2.0699999999999998</v>
      </c>
      <c r="BF3" s="7">
        <v>2.0699999999999998</v>
      </c>
      <c r="BG3" s="7">
        <v>1.98</v>
      </c>
      <c r="BH3" s="7">
        <v>4.4800000000000004</v>
      </c>
      <c r="BI3" s="7">
        <v>9.1199999999999992</v>
      </c>
      <c r="BJ3" s="7">
        <v>11.19</v>
      </c>
      <c r="BK3" s="7">
        <v>10.029999999999999</v>
      </c>
      <c r="BL3" s="7">
        <v>11.53</v>
      </c>
      <c r="BM3" s="7">
        <v>11.88</v>
      </c>
      <c r="BN3" s="7">
        <v>9.4</v>
      </c>
      <c r="BO3" s="7">
        <v>10.84</v>
      </c>
      <c r="BP3" s="7">
        <v>12.74</v>
      </c>
      <c r="BQ3" s="7">
        <v>11.87</v>
      </c>
      <c r="BR3" s="7">
        <v>15.66</v>
      </c>
      <c r="BS3" s="24">
        <v>5.37</v>
      </c>
      <c r="BT3" s="26">
        <v>490419771.17004389</v>
      </c>
      <c r="BU3" s="26">
        <v>19485300</v>
      </c>
      <c r="BV3" s="26">
        <v>63583169</v>
      </c>
      <c r="BW3" s="8">
        <v>3.4424204304758701E-3</v>
      </c>
    </row>
    <row r="4" spans="1:75" s="28" customFormat="1" ht="19" customHeight="1" x14ac:dyDescent="0.2">
      <c r="A4" s="1" t="s">
        <v>203</v>
      </c>
      <c r="B4" s="1" t="s">
        <v>106</v>
      </c>
      <c r="C4" s="1" t="s">
        <v>87</v>
      </c>
      <c r="D4" s="1" t="s">
        <v>109</v>
      </c>
      <c r="E4" s="1" t="s">
        <v>197</v>
      </c>
      <c r="F4" s="1" t="s">
        <v>80</v>
      </c>
      <c r="G4" s="9">
        <v>79.354842381472508</v>
      </c>
      <c r="H4" s="9">
        <v>31.20503869370631</v>
      </c>
      <c r="I4" s="9">
        <f>(N4-O4)/O4*100</f>
        <v>73.122536125362558</v>
      </c>
      <c r="J4" s="1" t="s">
        <v>81</v>
      </c>
      <c r="K4" s="2">
        <v>3.0999999046325679</v>
      </c>
      <c r="L4" s="2">
        <v>3.61</v>
      </c>
      <c r="M4" s="2">
        <v>5.559999942779541</v>
      </c>
      <c r="N4" s="2">
        <v>8.7600002288818359</v>
      </c>
      <c r="O4" s="2">
        <v>5.059999942779541</v>
      </c>
      <c r="P4" s="2">
        <v>7.2950000762939453</v>
      </c>
      <c r="Q4" s="1">
        <v>6.11</v>
      </c>
      <c r="R4" s="1">
        <v>6.76</v>
      </c>
      <c r="S4" s="1">
        <v>6.16</v>
      </c>
      <c r="T4" s="1">
        <v>6.5</v>
      </c>
      <c r="U4" s="1">
        <v>5.76</v>
      </c>
      <c r="V4" s="1">
        <v>5.42</v>
      </c>
      <c r="W4" s="1">
        <v>5.57</v>
      </c>
      <c r="X4" s="1">
        <v>6.35</v>
      </c>
      <c r="Y4" s="1">
        <v>8.1</v>
      </c>
      <c r="Z4" s="1">
        <v>7.7</v>
      </c>
      <c r="AA4" s="1">
        <v>8.76</v>
      </c>
      <c r="AB4" s="1">
        <v>8.3000000000000007</v>
      </c>
      <c r="AC4" s="1">
        <v>8.02</v>
      </c>
      <c r="AD4" s="1">
        <v>7.9</v>
      </c>
      <c r="AE4" s="1">
        <v>8.2899999999999991</v>
      </c>
      <c r="AF4" s="1">
        <v>8.74</v>
      </c>
      <c r="AG4" s="1">
        <v>8.65</v>
      </c>
      <c r="AH4" s="1">
        <v>8.23</v>
      </c>
      <c r="AI4" s="1">
        <v>8.3699999999999992</v>
      </c>
      <c r="AJ4" s="1">
        <v>7.6</v>
      </c>
      <c r="AK4" s="1">
        <v>7.65</v>
      </c>
      <c r="AL4" s="1">
        <v>7.59</v>
      </c>
      <c r="AM4" s="1">
        <v>7.6</v>
      </c>
      <c r="AN4" s="1">
        <v>7.49</v>
      </c>
      <c r="AO4" s="1">
        <v>7.78</v>
      </c>
      <c r="AP4" s="1">
        <v>7.56</v>
      </c>
      <c r="AQ4" s="1">
        <v>7.45</v>
      </c>
      <c r="AR4" s="1">
        <v>9.89</v>
      </c>
      <c r="AS4" s="1">
        <v>21.22</v>
      </c>
      <c r="AT4" s="1">
        <v>1.1000000000000001</v>
      </c>
      <c r="AU4" s="1">
        <v>1.26</v>
      </c>
      <c r="AV4" s="1">
        <v>-6.29</v>
      </c>
      <c r="AW4" s="1">
        <v>-4.1399999999999997</v>
      </c>
      <c r="AX4" s="1">
        <v>-3.6</v>
      </c>
      <c r="AY4" s="1">
        <v>13.67</v>
      </c>
      <c r="AZ4" s="1">
        <v>32.909999999999997</v>
      </c>
      <c r="BA4" s="1">
        <v>36.69</v>
      </c>
      <c r="BB4" s="1">
        <v>41.19</v>
      </c>
      <c r="BC4" s="1">
        <v>45.69</v>
      </c>
      <c r="BD4" s="1">
        <v>37.159999999999997</v>
      </c>
      <c r="BE4" s="1">
        <v>42.08</v>
      </c>
      <c r="BF4" s="1">
        <v>46.87</v>
      </c>
      <c r="BG4" s="1">
        <v>51.53</v>
      </c>
      <c r="BH4" s="1">
        <v>46.58</v>
      </c>
      <c r="BI4" s="1">
        <v>44.06</v>
      </c>
      <c r="BJ4" s="1">
        <v>36.15</v>
      </c>
      <c r="BK4" s="1">
        <v>35.61</v>
      </c>
      <c r="BL4" s="1">
        <v>27.25</v>
      </c>
      <c r="BM4" s="1">
        <v>33</v>
      </c>
      <c r="BN4" s="1">
        <v>32.369999999999997</v>
      </c>
      <c r="BO4" s="1">
        <v>31.11</v>
      </c>
      <c r="BP4" s="1">
        <v>34.97</v>
      </c>
      <c r="BQ4" s="1">
        <v>32.39</v>
      </c>
      <c r="BR4" s="1">
        <v>29.85</v>
      </c>
      <c r="BS4" s="22">
        <v>5.0599999999999996</v>
      </c>
      <c r="BT4" s="26">
        <v>43429715.553045273</v>
      </c>
      <c r="BU4" s="26">
        <v>123616700</v>
      </c>
      <c r="BV4" s="26">
        <v>4132424</v>
      </c>
      <c r="BW4" s="2">
        <v>7.1573004125423723E-2</v>
      </c>
    </row>
    <row r="5" spans="1:75" s="28" customFormat="1" ht="19" customHeight="1" x14ac:dyDescent="0.2">
      <c r="A5" s="7" t="s">
        <v>479</v>
      </c>
      <c r="B5" s="7" t="s">
        <v>76</v>
      </c>
      <c r="C5" s="7" t="s">
        <v>87</v>
      </c>
      <c r="D5" s="7" t="s">
        <v>109</v>
      </c>
      <c r="E5" s="7" t="s">
        <v>480</v>
      </c>
      <c r="F5" s="7" t="s">
        <v>80</v>
      </c>
      <c r="G5" s="10">
        <v>15.624999379118311</v>
      </c>
      <c r="H5" s="10">
        <v>24.14413747206207</v>
      </c>
      <c r="I5" s="10">
        <v>24.14413747206207</v>
      </c>
      <c r="J5" s="7" t="s">
        <v>81</v>
      </c>
      <c r="K5" s="8">
        <v>4.8000001907348633</v>
      </c>
      <c r="L5" s="8">
        <v>9.43</v>
      </c>
      <c r="M5" s="8">
        <v>5.5500001907348633</v>
      </c>
      <c r="N5" s="8">
        <v>7.4099998474121094</v>
      </c>
      <c r="O5" s="8">
        <v>4.8400001525878906</v>
      </c>
      <c r="P5" s="8">
        <v>6.8899998664855957</v>
      </c>
      <c r="Q5" s="7">
        <v>5.69</v>
      </c>
      <c r="R5" s="7">
        <v>5.35</v>
      </c>
      <c r="S5" s="7">
        <v>6.28</v>
      </c>
      <c r="T5" s="7">
        <v>5.92</v>
      </c>
      <c r="U5" s="7">
        <v>5.56</v>
      </c>
      <c r="V5" s="7">
        <v>5.25</v>
      </c>
      <c r="W5" s="7">
        <v>5.6</v>
      </c>
      <c r="X5" s="7">
        <v>5.79</v>
      </c>
      <c r="Y5" s="7">
        <v>5.97</v>
      </c>
      <c r="Z5" s="7">
        <v>5.8</v>
      </c>
      <c r="AA5" s="7">
        <v>5.58</v>
      </c>
      <c r="AB5" s="7">
        <v>5.79</v>
      </c>
      <c r="AC5" s="7">
        <v>5.85</v>
      </c>
      <c r="AD5" s="7">
        <v>5.56</v>
      </c>
      <c r="AE5" s="7">
        <v>5.63</v>
      </c>
      <c r="AF5" s="7">
        <v>5.8</v>
      </c>
      <c r="AG5" s="7">
        <v>6.11</v>
      </c>
      <c r="AH5" s="7">
        <v>6.35</v>
      </c>
      <c r="AI5" s="7">
        <v>6.24</v>
      </c>
      <c r="AJ5" s="7">
        <v>5.93</v>
      </c>
      <c r="AK5" s="7">
        <v>5.99</v>
      </c>
      <c r="AL5" s="7">
        <v>6.25</v>
      </c>
      <c r="AM5" s="7">
        <v>6.22</v>
      </c>
      <c r="AN5" s="7">
        <v>6.65</v>
      </c>
      <c r="AO5" s="7">
        <v>6.86</v>
      </c>
      <c r="AP5" s="7">
        <v>7.41</v>
      </c>
      <c r="AQ5" s="7">
        <v>7.11</v>
      </c>
      <c r="AR5" s="7">
        <v>-5.95</v>
      </c>
      <c r="AS5" s="7">
        <v>-9.64</v>
      </c>
      <c r="AT5" s="7">
        <v>-5.59</v>
      </c>
      <c r="AU5" s="7">
        <v>-0.9</v>
      </c>
      <c r="AV5" s="7">
        <v>-5.68</v>
      </c>
      <c r="AW5" s="7">
        <v>-8.11</v>
      </c>
      <c r="AX5" s="7">
        <v>-3.6</v>
      </c>
      <c r="AY5" s="7">
        <v>0.72</v>
      </c>
      <c r="AZ5" s="7">
        <v>2.88</v>
      </c>
      <c r="BA5" s="7">
        <v>-1.71</v>
      </c>
      <c r="BB5" s="7">
        <v>-1.68</v>
      </c>
      <c r="BC5" s="7">
        <v>3.24</v>
      </c>
      <c r="BD5" s="7">
        <v>-1.08</v>
      </c>
      <c r="BE5" s="7">
        <v>-1.45</v>
      </c>
      <c r="BF5" s="7">
        <v>-1.44</v>
      </c>
      <c r="BG5" s="7">
        <v>2.34</v>
      </c>
      <c r="BH5" s="7">
        <v>7.93</v>
      </c>
      <c r="BI5" s="7">
        <v>11.71</v>
      </c>
      <c r="BJ5" s="7">
        <v>4.4800000000000004</v>
      </c>
      <c r="BK5" s="7">
        <v>6.31</v>
      </c>
      <c r="BL5" s="7">
        <v>5.96</v>
      </c>
      <c r="BM5" s="7">
        <v>10.09</v>
      </c>
      <c r="BN5" s="7">
        <v>9.19</v>
      </c>
      <c r="BO5" s="7">
        <v>15.01</v>
      </c>
      <c r="BP5" s="7">
        <v>22.88</v>
      </c>
      <c r="BQ5" s="7">
        <v>26.85</v>
      </c>
      <c r="BR5" s="7">
        <v>23.6</v>
      </c>
      <c r="BS5" s="24">
        <v>5.01</v>
      </c>
      <c r="BT5" s="26">
        <v>48429523.664360046</v>
      </c>
      <c r="BU5" s="26">
        <v>42385100</v>
      </c>
      <c r="BV5" s="26">
        <v>3005337</v>
      </c>
      <c r="BW5" s="8">
        <v>2.0773377494770141E-2</v>
      </c>
    </row>
    <row r="6" spans="1:75" s="28" customFormat="1" ht="19" customHeight="1" x14ac:dyDescent="0.2">
      <c r="A6" s="1" t="s">
        <v>269</v>
      </c>
      <c r="B6" s="1" t="s">
        <v>118</v>
      </c>
      <c r="C6" s="1" t="s">
        <v>87</v>
      </c>
      <c r="D6" s="1" t="s">
        <v>98</v>
      </c>
      <c r="E6" s="1" t="s">
        <v>264</v>
      </c>
      <c r="F6" s="1" t="s">
        <v>80</v>
      </c>
      <c r="G6" s="9">
        <v>73.61563646928326</v>
      </c>
      <c r="H6" s="9">
        <v>21.95122125781235</v>
      </c>
      <c r="I6" s="9">
        <f>(N6-O6)/O6*100</f>
        <v>60.219772665012371</v>
      </c>
      <c r="J6" s="1" t="s">
        <v>81</v>
      </c>
      <c r="K6" s="2">
        <v>3.0699999332427979</v>
      </c>
      <c r="L6" s="2">
        <v>7.29</v>
      </c>
      <c r="M6" s="2">
        <v>5.3299999237060547</v>
      </c>
      <c r="N6" s="2">
        <v>7.2899999618530273</v>
      </c>
      <c r="O6" s="2">
        <v>4.5500001907348633</v>
      </c>
      <c r="P6" s="2">
        <v>6.5</v>
      </c>
      <c r="Q6" s="1">
        <v>6.11</v>
      </c>
      <c r="R6" s="1">
        <v>5.89</v>
      </c>
      <c r="S6" s="1">
        <v>6.28</v>
      </c>
      <c r="T6" s="1">
        <v>6.4</v>
      </c>
      <c r="U6" s="1">
        <v>6.1</v>
      </c>
      <c r="V6" s="1">
        <v>6.71</v>
      </c>
      <c r="W6" s="1">
        <v>6.7</v>
      </c>
      <c r="X6" s="1">
        <v>5.89</v>
      </c>
      <c r="Y6" s="1">
        <v>6.39</v>
      </c>
      <c r="Z6" s="1">
        <v>7.19</v>
      </c>
      <c r="AA6" s="1">
        <v>7.29</v>
      </c>
      <c r="AB6" s="1">
        <v>6.95</v>
      </c>
      <c r="AC6" s="1">
        <v>6.8</v>
      </c>
      <c r="AD6" s="1">
        <v>6.6</v>
      </c>
      <c r="AE6" s="1">
        <v>6.2</v>
      </c>
      <c r="AF6" s="1">
        <v>5.89</v>
      </c>
      <c r="AG6" s="1">
        <v>5.81</v>
      </c>
      <c r="AH6" s="1">
        <v>5.85</v>
      </c>
      <c r="AI6" s="1">
        <v>5.99</v>
      </c>
      <c r="AJ6" s="1">
        <v>6.2</v>
      </c>
      <c r="AK6" s="1">
        <v>6.2</v>
      </c>
      <c r="AL6" s="1">
        <v>6</v>
      </c>
      <c r="AM6" s="1">
        <v>6.1</v>
      </c>
      <c r="AN6" s="1">
        <v>5.99</v>
      </c>
      <c r="AO6" s="1">
        <v>5.75</v>
      </c>
      <c r="AP6" s="1">
        <v>6.88</v>
      </c>
      <c r="AQ6" s="1">
        <v>6.95</v>
      </c>
      <c r="AR6" s="1">
        <v>9.94</v>
      </c>
      <c r="AS6" s="1">
        <v>-5.63</v>
      </c>
      <c r="AT6" s="1">
        <v>14.82</v>
      </c>
      <c r="AU6" s="1">
        <v>1.31</v>
      </c>
      <c r="AV6" s="1">
        <v>5.14</v>
      </c>
      <c r="AW6" s="1">
        <v>17.07</v>
      </c>
      <c r="AX6" s="1">
        <v>9.9499999999999993</v>
      </c>
      <c r="AY6" s="1">
        <v>6.35</v>
      </c>
      <c r="AZ6" s="1">
        <v>18.95</v>
      </c>
      <c r="BA6" s="1">
        <v>29.27</v>
      </c>
      <c r="BB6" s="1">
        <v>26.08</v>
      </c>
      <c r="BC6" s="1">
        <v>27.58</v>
      </c>
      <c r="BD6" s="1">
        <v>23.83</v>
      </c>
      <c r="BE6" s="1">
        <v>13.33</v>
      </c>
      <c r="BF6" s="1">
        <v>3.94</v>
      </c>
      <c r="BG6" s="1">
        <v>6</v>
      </c>
      <c r="BH6" s="1">
        <v>5.82</v>
      </c>
      <c r="BI6" s="1">
        <v>4.32</v>
      </c>
      <c r="BJ6" s="1">
        <v>9.94</v>
      </c>
      <c r="BK6" s="1">
        <v>10.69</v>
      </c>
      <c r="BL6" s="1">
        <v>11.26</v>
      </c>
      <c r="BM6" s="1">
        <v>11.63</v>
      </c>
      <c r="BN6" s="1">
        <v>10.69</v>
      </c>
      <c r="BO6" s="1">
        <v>6</v>
      </c>
      <c r="BP6" s="1">
        <v>3.75</v>
      </c>
      <c r="BQ6" s="1">
        <v>27.02</v>
      </c>
      <c r="BR6" s="1">
        <v>21.39</v>
      </c>
      <c r="BS6" s="22">
        <v>5.35</v>
      </c>
      <c r="BT6" s="26">
        <v>51812449.558353417</v>
      </c>
      <c r="BU6" s="26">
        <v>91158800</v>
      </c>
      <c r="BV6" s="26">
        <v>7868594</v>
      </c>
      <c r="BW6" s="2">
        <v>2.1945089554754001E-2</v>
      </c>
    </row>
    <row r="7" spans="1:75" s="28" customFormat="1" ht="19" customHeight="1" x14ac:dyDescent="0.2">
      <c r="A7" s="7" t="s">
        <v>558</v>
      </c>
      <c r="B7" s="7" t="s">
        <v>106</v>
      </c>
      <c r="C7" s="7" t="s">
        <v>104</v>
      </c>
      <c r="D7" s="7" t="s">
        <v>78</v>
      </c>
      <c r="E7" s="7" t="s">
        <v>556</v>
      </c>
      <c r="F7" s="7" t="s">
        <v>80</v>
      </c>
      <c r="G7" s="10">
        <v>15.801361472395699</v>
      </c>
      <c r="H7" s="10">
        <v>22.222219123865191</v>
      </c>
      <c r="I7" s="10">
        <v>22.222219123865191</v>
      </c>
      <c r="J7" s="7" t="s">
        <v>81</v>
      </c>
      <c r="K7" s="8">
        <v>4.429999828338623</v>
      </c>
      <c r="L7" s="8">
        <v>4.78</v>
      </c>
      <c r="M7" s="8">
        <v>5.130000114440918</v>
      </c>
      <c r="N7" s="8">
        <v>6.2899999618530273</v>
      </c>
      <c r="O7" s="8">
        <v>4.8720002174377441</v>
      </c>
      <c r="P7" s="8">
        <v>6.2699999809265137</v>
      </c>
      <c r="Q7" s="7">
        <v>5.13</v>
      </c>
      <c r="R7" s="7">
        <v>5.0199999999999996</v>
      </c>
      <c r="S7" s="7">
        <v>5.53</v>
      </c>
      <c r="T7" s="7">
        <v>5.51</v>
      </c>
      <c r="U7" s="7">
        <v>5.31</v>
      </c>
      <c r="V7" s="7">
        <v>5.34</v>
      </c>
      <c r="W7" s="7">
        <v>5.38</v>
      </c>
      <c r="X7" s="7">
        <v>5.36</v>
      </c>
      <c r="Y7" s="7">
        <v>5.47</v>
      </c>
      <c r="Z7" s="7">
        <v>5.59</v>
      </c>
      <c r="AA7" s="7">
        <v>5.59</v>
      </c>
      <c r="AB7" s="7">
        <v>5.64</v>
      </c>
      <c r="AC7" s="7">
        <v>5.94</v>
      </c>
      <c r="AD7" s="7">
        <v>6</v>
      </c>
      <c r="AE7" s="7">
        <v>6.17</v>
      </c>
      <c r="AF7" s="7">
        <v>6.2</v>
      </c>
      <c r="AG7" s="7">
        <v>6.06</v>
      </c>
      <c r="AH7" s="7">
        <v>6.04</v>
      </c>
      <c r="AI7" s="7">
        <v>5.97</v>
      </c>
      <c r="AJ7" s="7">
        <v>6.03</v>
      </c>
      <c r="AK7" s="7">
        <v>6.03</v>
      </c>
      <c r="AL7" s="7">
        <v>6.03</v>
      </c>
      <c r="AM7" s="7">
        <v>6.19</v>
      </c>
      <c r="AN7" s="7">
        <v>6.16</v>
      </c>
      <c r="AO7" s="7">
        <v>6.15</v>
      </c>
      <c r="AP7" s="7">
        <v>6.25</v>
      </c>
      <c r="AQ7" s="7">
        <v>6.29</v>
      </c>
      <c r="AR7" s="7">
        <v>-3.59</v>
      </c>
      <c r="AS7" s="7">
        <v>-2.5</v>
      </c>
      <c r="AT7" s="7">
        <v>5.75</v>
      </c>
      <c r="AU7" s="7">
        <v>2.2999999999999998</v>
      </c>
      <c r="AV7" s="7">
        <v>1.75</v>
      </c>
      <c r="AW7" s="7">
        <v>3.51</v>
      </c>
      <c r="AX7" s="7">
        <v>3.12</v>
      </c>
      <c r="AY7" s="7">
        <v>3.31</v>
      </c>
      <c r="AZ7" s="7">
        <v>5.46</v>
      </c>
      <c r="BA7" s="7">
        <v>8.8699999999999992</v>
      </c>
      <c r="BB7" s="7">
        <v>7.8</v>
      </c>
      <c r="BC7" s="7">
        <v>9.16</v>
      </c>
      <c r="BD7" s="7">
        <v>15.4</v>
      </c>
      <c r="BE7" s="7">
        <v>15.59</v>
      </c>
      <c r="BF7" s="7">
        <v>19.88</v>
      </c>
      <c r="BG7" s="7">
        <v>16.18</v>
      </c>
      <c r="BH7" s="7">
        <v>16.37</v>
      </c>
      <c r="BI7" s="7">
        <v>16.28</v>
      </c>
      <c r="BJ7" s="7">
        <v>15.02</v>
      </c>
      <c r="BK7" s="7">
        <v>17.54</v>
      </c>
      <c r="BL7" s="7">
        <v>15.56</v>
      </c>
      <c r="BM7" s="7">
        <v>17.53</v>
      </c>
      <c r="BN7" s="7">
        <v>19.88</v>
      </c>
      <c r="BO7" s="7">
        <v>17.37</v>
      </c>
      <c r="BP7" s="7">
        <v>19.79</v>
      </c>
      <c r="BQ7" s="7">
        <v>19.91</v>
      </c>
      <c r="BR7" s="7">
        <v>21.95</v>
      </c>
      <c r="BS7" s="24">
        <v>5.0999999999999996</v>
      </c>
      <c r="BT7" s="26">
        <v>824165298.38562012</v>
      </c>
      <c r="BU7" s="26">
        <v>126467100</v>
      </c>
      <c r="BV7" s="26">
        <v>121071772</v>
      </c>
      <c r="BW7" s="8">
        <v>0.33379175287861479</v>
      </c>
    </row>
    <row r="8" spans="1:75" s="28" customFormat="1" ht="19" customHeight="1" x14ac:dyDescent="0.2">
      <c r="A8" s="7" t="s">
        <v>378</v>
      </c>
      <c r="B8" s="7" t="s">
        <v>106</v>
      </c>
      <c r="C8" s="7" t="s">
        <v>87</v>
      </c>
      <c r="D8" s="7" t="s">
        <v>109</v>
      </c>
      <c r="E8" s="7" t="s">
        <v>376</v>
      </c>
      <c r="F8" s="7" t="s">
        <v>80</v>
      </c>
      <c r="G8" s="10">
        <v>23.41463562138803</v>
      </c>
      <c r="H8" s="10">
        <v>6.3241141359696451</v>
      </c>
      <c r="I8" s="10">
        <v>6.3241141359696451</v>
      </c>
      <c r="J8" s="7" t="s">
        <v>81</v>
      </c>
      <c r="K8" s="8">
        <v>4.0999999046325684</v>
      </c>
      <c r="L8" s="8">
        <v>4.84</v>
      </c>
      <c r="M8" s="8">
        <v>5.059999942779541</v>
      </c>
      <c r="N8" s="8">
        <v>6.5</v>
      </c>
      <c r="O8" s="8">
        <v>4.6500000953674316</v>
      </c>
      <c r="P8" s="8">
        <v>5.380000114440918</v>
      </c>
      <c r="Q8" s="7">
        <v>5.14</v>
      </c>
      <c r="R8" s="7">
        <v>4.97</v>
      </c>
      <c r="S8" s="7">
        <v>5.58</v>
      </c>
      <c r="T8" s="7">
        <v>6.5</v>
      </c>
      <c r="U8" s="7">
        <v>5.67</v>
      </c>
      <c r="V8" s="7">
        <v>5.45</v>
      </c>
      <c r="W8" s="7">
        <v>5.3</v>
      </c>
      <c r="X8" s="7">
        <v>5.18</v>
      </c>
      <c r="Y8" s="7">
        <v>5.15</v>
      </c>
      <c r="Z8" s="7">
        <v>5.15</v>
      </c>
      <c r="AA8" s="7">
        <v>5.28</v>
      </c>
      <c r="AB8" s="7">
        <v>5.2</v>
      </c>
      <c r="AC8" s="7">
        <v>5.14</v>
      </c>
      <c r="AD8" s="7">
        <v>5.0999999999999996</v>
      </c>
      <c r="AE8" s="7">
        <v>5.09</v>
      </c>
      <c r="AF8" s="7">
        <v>5.05</v>
      </c>
      <c r="AG8" s="7">
        <v>4.79</v>
      </c>
      <c r="AH8" s="7">
        <v>4.8</v>
      </c>
      <c r="AI8" s="7">
        <v>4.82</v>
      </c>
      <c r="AJ8" s="7">
        <v>4.8899999999999997</v>
      </c>
      <c r="AK8" s="7">
        <v>4.88</v>
      </c>
      <c r="AL8" s="7">
        <v>4.88</v>
      </c>
      <c r="AM8" s="7">
        <v>4.97</v>
      </c>
      <c r="AN8" s="7">
        <v>4.92</v>
      </c>
      <c r="AO8" s="7">
        <v>5.21</v>
      </c>
      <c r="AP8" s="7">
        <v>5.28</v>
      </c>
      <c r="AQ8" s="7">
        <v>5.55</v>
      </c>
      <c r="AR8" s="7">
        <v>-2.17</v>
      </c>
      <c r="AS8" s="7">
        <v>-3.56</v>
      </c>
      <c r="AT8" s="7">
        <v>1.88</v>
      </c>
      <c r="AU8" s="7">
        <v>11.96</v>
      </c>
      <c r="AV8" s="7">
        <v>2.57</v>
      </c>
      <c r="AW8" s="7">
        <v>3.26</v>
      </c>
      <c r="AX8" s="7">
        <v>0.2</v>
      </c>
      <c r="AY8" s="7">
        <v>-0.79</v>
      </c>
      <c r="AZ8" s="7">
        <v>1.19</v>
      </c>
      <c r="BA8" s="7">
        <v>1.51</v>
      </c>
      <c r="BB8" s="7">
        <v>2.75</v>
      </c>
      <c r="BC8" s="7">
        <v>1.19</v>
      </c>
      <c r="BD8" s="7">
        <v>-0.4</v>
      </c>
      <c r="BE8" s="7">
        <v>0.59</v>
      </c>
      <c r="BF8" s="7">
        <v>-0.4</v>
      </c>
      <c r="BG8" s="7">
        <v>-5.43</v>
      </c>
      <c r="BH8" s="7">
        <v>-7.51</v>
      </c>
      <c r="BI8" s="7">
        <v>-5.43</v>
      </c>
      <c r="BJ8" s="7">
        <v>-5.63</v>
      </c>
      <c r="BK8" s="7">
        <v>-4.3499999999999996</v>
      </c>
      <c r="BL8" s="7">
        <v>-3.95</v>
      </c>
      <c r="BM8" s="7">
        <v>-4.54</v>
      </c>
      <c r="BN8" s="7">
        <v>-3.56</v>
      </c>
      <c r="BO8" s="7">
        <v>-3.16</v>
      </c>
      <c r="BP8" s="7">
        <v>2.56</v>
      </c>
      <c r="BQ8" s="7">
        <v>2.78</v>
      </c>
      <c r="BR8" s="7">
        <v>5.93</v>
      </c>
      <c r="BS8" s="24">
        <v>5.01</v>
      </c>
      <c r="BT8" s="26">
        <v>23411405.335254669</v>
      </c>
      <c r="BU8" s="26">
        <v>9562100</v>
      </c>
      <c r="BV8" s="26">
        <v>2638129</v>
      </c>
      <c r="BW8" s="8">
        <v>1.875912815484004E-2</v>
      </c>
    </row>
    <row r="9" spans="1:75" s="28" customFormat="1" ht="19" customHeight="1" x14ac:dyDescent="0.2">
      <c r="A9" s="7" t="s">
        <v>548</v>
      </c>
      <c r="B9" s="7" t="s">
        <v>118</v>
      </c>
      <c r="C9" s="7" t="s">
        <v>87</v>
      </c>
      <c r="D9" s="7" t="s">
        <v>98</v>
      </c>
      <c r="E9" s="7" t="s">
        <v>549</v>
      </c>
      <c r="F9" s="7" t="s">
        <v>80</v>
      </c>
      <c r="G9" s="10">
        <v>19.39545936924053</v>
      </c>
      <c r="H9" s="10">
        <v>0.42195060610633273</v>
      </c>
      <c r="I9" s="10">
        <v>0.42195060610633273</v>
      </c>
      <c r="J9" s="7" t="s">
        <v>81</v>
      </c>
      <c r="K9" s="8">
        <v>3.970000028610229</v>
      </c>
      <c r="L9" s="8">
        <v>4.0999999999999996</v>
      </c>
      <c r="M9" s="8">
        <v>4.7399997711181641</v>
      </c>
      <c r="N9" s="8">
        <v>4.7800002098083496</v>
      </c>
      <c r="O9" s="8">
        <v>4.7399997711181641</v>
      </c>
      <c r="P9" s="8">
        <v>4.7600002288818359</v>
      </c>
      <c r="Q9" s="7">
        <v>4.7699999999999996</v>
      </c>
      <c r="R9" s="7">
        <v>4.75</v>
      </c>
      <c r="S9" s="7">
        <v>4.75</v>
      </c>
      <c r="T9" s="7">
        <v>4.78</v>
      </c>
      <c r="U9" s="7">
        <v>4.7699999999999996</v>
      </c>
      <c r="V9" s="7">
        <v>4.7699999999999996</v>
      </c>
      <c r="W9" s="7">
        <v>4.7699999999999996</v>
      </c>
      <c r="X9" s="7">
        <v>4.7699999999999996</v>
      </c>
      <c r="Y9" s="7">
        <v>4.7699999999999996</v>
      </c>
      <c r="Z9" s="7">
        <v>4.7699999999999996</v>
      </c>
      <c r="AA9" s="7">
        <v>4.7699999999999996</v>
      </c>
      <c r="AB9" s="7">
        <v>4.7699999999999996</v>
      </c>
      <c r="AC9" s="7">
        <v>4.7699999999999996</v>
      </c>
      <c r="AD9" s="7">
        <v>4.78</v>
      </c>
      <c r="AE9" s="7">
        <v>4.78</v>
      </c>
      <c r="AF9" s="7">
        <v>4.78</v>
      </c>
      <c r="AG9" s="7">
        <v>4.78</v>
      </c>
      <c r="AH9" s="7">
        <v>4.78</v>
      </c>
      <c r="AI9" s="7">
        <v>4.76</v>
      </c>
      <c r="AJ9" s="7">
        <v>4.7699999999999996</v>
      </c>
      <c r="AK9" s="7">
        <v>4.7699999999999996</v>
      </c>
      <c r="AL9" s="7">
        <v>4.7699999999999996</v>
      </c>
      <c r="AM9" s="7">
        <v>4.7699999999999996</v>
      </c>
      <c r="AN9" s="7">
        <v>4.7699999999999996</v>
      </c>
      <c r="AO9" s="7">
        <v>4.7699999999999996</v>
      </c>
      <c r="AP9" s="7">
        <v>4.76</v>
      </c>
      <c r="AQ9" s="7">
        <v>4.76</v>
      </c>
      <c r="AR9" s="7">
        <v>0.21</v>
      </c>
      <c r="AS9" s="7">
        <v>0.19</v>
      </c>
      <c r="AT9" s="7">
        <v>0.21</v>
      </c>
      <c r="AU9" s="7">
        <v>0.63</v>
      </c>
      <c r="AV9" s="7">
        <v>0.42</v>
      </c>
      <c r="AW9" s="7">
        <v>0.63</v>
      </c>
      <c r="AX9" s="7">
        <v>0.43</v>
      </c>
      <c r="AY9" s="7">
        <v>0.42</v>
      </c>
      <c r="AZ9" s="7">
        <v>0.53</v>
      </c>
      <c r="BA9" s="7">
        <v>0.42</v>
      </c>
      <c r="BB9" s="7">
        <v>0.53</v>
      </c>
      <c r="BC9" s="7">
        <v>0.63</v>
      </c>
      <c r="BD9" s="7">
        <v>0.63</v>
      </c>
      <c r="BE9" s="7">
        <v>0.74</v>
      </c>
      <c r="BF9" s="7">
        <v>0.64</v>
      </c>
      <c r="BG9" s="7">
        <v>0.63</v>
      </c>
      <c r="BH9" s="7">
        <v>0.74</v>
      </c>
      <c r="BI9" s="7">
        <v>0.42</v>
      </c>
      <c r="BJ9" s="7">
        <v>0.21</v>
      </c>
      <c r="BK9" s="7">
        <v>0.53</v>
      </c>
      <c r="BL9" s="7">
        <v>0.53</v>
      </c>
      <c r="BM9" s="7">
        <v>0.42</v>
      </c>
      <c r="BN9" s="7">
        <v>0.53</v>
      </c>
      <c r="BO9" s="7">
        <v>0.42</v>
      </c>
      <c r="BP9" s="7">
        <v>0.42</v>
      </c>
      <c r="BQ9" s="7">
        <v>0.42</v>
      </c>
      <c r="BR9" s="7">
        <v>0.42</v>
      </c>
      <c r="BS9" s="24">
        <v>4.75</v>
      </c>
      <c r="BT9" s="26">
        <v>225258061.12289429</v>
      </c>
      <c r="BU9" s="26">
        <v>1648000</v>
      </c>
      <c r="BV9" s="26">
        <v>32093913</v>
      </c>
      <c r="BW9" s="8">
        <v>3.9581025847487031E-2</v>
      </c>
    </row>
    <row r="10" spans="1:75" s="28" customFormat="1" ht="19" customHeight="1" x14ac:dyDescent="0.2">
      <c r="A10" s="14" t="s">
        <v>201</v>
      </c>
      <c r="B10" s="14" t="s">
        <v>159</v>
      </c>
      <c r="C10" s="14" t="s">
        <v>124</v>
      </c>
      <c r="D10" s="14" t="s">
        <v>98</v>
      </c>
      <c r="E10" s="14" t="s">
        <v>197</v>
      </c>
      <c r="F10" s="14" t="s">
        <v>80</v>
      </c>
      <c r="G10" s="15">
        <v>41.15854130569209</v>
      </c>
      <c r="H10" s="15">
        <v>45.788333329557076</v>
      </c>
      <c r="I10" s="15">
        <f>(N10-O10)/O10*100</f>
        <v>67.079209498407437</v>
      </c>
      <c r="J10" s="14" t="s">
        <v>81</v>
      </c>
      <c r="K10" s="16">
        <v>3.279999971389771</v>
      </c>
      <c r="L10" s="16">
        <v>2.2200000000000002</v>
      </c>
      <c r="M10" s="16">
        <v>4.630000114440918</v>
      </c>
      <c r="N10" s="16">
        <v>6.75</v>
      </c>
      <c r="O10" s="16">
        <v>4.0399999618530273</v>
      </c>
      <c r="P10" s="16">
        <v>6.75</v>
      </c>
      <c r="Q10" s="14">
        <v>4.76</v>
      </c>
      <c r="R10" s="14">
        <v>4.41</v>
      </c>
      <c r="S10" s="14">
        <v>4.83</v>
      </c>
      <c r="T10" s="14">
        <v>4.41</v>
      </c>
      <c r="U10" s="14">
        <v>5.43</v>
      </c>
      <c r="V10" s="14">
        <v>4.87</v>
      </c>
      <c r="W10" s="14">
        <v>4.6500000000000004</v>
      </c>
      <c r="X10" s="14">
        <v>4.57</v>
      </c>
      <c r="Y10" s="14">
        <v>4.79</v>
      </c>
      <c r="Z10" s="14">
        <v>4.53</v>
      </c>
      <c r="AA10" s="14">
        <v>4.5999999999999996</v>
      </c>
      <c r="AB10" s="14">
        <v>5.15</v>
      </c>
      <c r="AC10" s="14">
        <v>5.91</v>
      </c>
      <c r="AD10" s="14">
        <v>5.97</v>
      </c>
      <c r="AE10" s="14">
        <v>5.68</v>
      </c>
      <c r="AF10" s="14">
        <v>5.37</v>
      </c>
      <c r="AG10" s="14">
        <v>5.85</v>
      </c>
      <c r="AH10" s="14">
        <v>5.56</v>
      </c>
      <c r="AI10" s="14">
        <v>5.48</v>
      </c>
      <c r="AJ10" s="14">
        <v>6.25</v>
      </c>
      <c r="AK10" s="14">
        <v>5.8</v>
      </c>
      <c r="AL10" s="14">
        <v>5.63</v>
      </c>
      <c r="AM10" s="14">
        <v>5.73</v>
      </c>
      <c r="AN10" s="14">
        <v>5.47</v>
      </c>
      <c r="AO10" s="14">
        <v>5.44</v>
      </c>
      <c r="AP10" s="14">
        <v>5.97</v>
      </c>
      <c r="AQ10" s="14">
        <v>6.75</v>
      </c>
      <c r="AR10" s="14">
        <v>-7.13</v>
      </c>
      <c r="AS10" s="14">
        <v>-9.61</v>
      </c>
      <c r="AT10" s="14">
        <v>-12.1</v>
      </c>
      <c r="AU10" s="14">
        <v>-8.2100000000000009</v>
      </c>
      <c r="AV10" s="14">
        <v>4.32</v>
      </c>
      <c r="AW10" s="14">
        <v>-2.57</v>
      </c>
      <c r="AX10" s="14">
        <v>-4.0199999999999996</v>
      </c>
      <c r="AY10" s="14">
        <v>-7.77</v>
      </c>
      <c r="AZ10" s="14">
        <v>-3.52</v>
      </c>
      <c r="BA10" s="14">
        <v>-4.12</v>
      </c>
      <c r="BB10" s="14">
        <v>-3.89</v>
      </c>
      <c r="BC10" s="14">
        <v>9.7200000000000006</v>
      </c>
      <c r="BD10" s="14">
        <v>20.95</v>
      </c>
      <c r="BE10" s="14">
        <v>19.87</v>
      </c>
      <c r="BF10" s="14">
        <v>10.8</v>
      </c>
      <c r="BG10" s="14">
        <v>10.039999999999999</v>
      </c>
      <c r="BH10" s="14">
        <v>19.329999999999998</v>
      </c>
      <c r="BI10" s="14">
        <v>17.71</v>
      </c>
      <c r="BJ10" s="14">
        <v>16.899999999999999</v>
      </c>
      <c r="BK10" s="14">
        <v>25.59</v>
      </c>
      <c r="BL10" s="14">
        <v>14.69</v>
      </c>
      <c r="BM10" s="14">
        <v>15.33</v>
      </c>
      <c r="BN10" s="14">
        <v>16.2</v>
      </c>
      <c r="BO10" s="14">
        <v>15.77</v>
      </c>
      <c r="BP10" s="14">
        <v>15.55</v>
      </c>
      <c r="BQ10" s="14">
        <v>24.19</v>
      </c>
      <c r="BR10" s="14">
        <v>43.2</v>
      </c>
      <c r="BS10" s="23">
        <v>4.21</v>
      </c>
      <c r="BT10" s="26">
        <v>53280189.316940308</v>
      </c>
      <c r="BU10" s="26">
        <v>25937900</v>
      </c>
      <c r="BV10" s="26">
        <v>3764928</v>
      </c>
      <c r="BW10" s="2">
        <v>1.9433040950583919E-2</v>
      </c>
    </row>
    <row r="11" spans="1:75" s="21" customFormat="1" ht="19" customHeight="1" x14ac:dyDescent="0.2">
      <c r="A11" s="1" t="s">
        <v>260</v>
      </c>
      <c r="B11" s="1" t="s">
        <v>131</v>
      </c>
      <c r="C11" s="1" t="s">
        <v>124</v>
      </c>
      <c r="D11" s="1" t="s">
        <v>98</v>
      </c>
      <c r="E11" s="1" t="s">
        <v>259</v>
      </c>
      <c r="F11" s="1" t="s">
        <v>80</v>
      </c>
      <c r="G11" s="9">
        <v>19.48051996306679</v>
      </c>
      <c r="H11" s="9">
        <v>3.0434754214800011</v>
      </c>
      <c r="I11" s="9">
        <f>(N11-O11)/O11*100</f>
        <v>14.182696495888655</v>
      </c>
      <c r="J11" s="1" t="s">
        <v>81</v>
      </c>
      <c r="K11" s="2">
        <v>3.8499999046325679</v>
      </c>
      <c r="L11" s="2">
        <v>4.55</v>
      </c>
      <c r="M11" s="2">
        <v>4.5999999046325684</v>
      </c>
      <c r="N11" s="2">
        <v>4.75</v>
      </c>
      <c r="O11" s="2">
        <v>4.1599998474121094</v>
      </c>
      <c r="P11" s="2">
        <v>4.7399997711181641</v>
      </c>
      <c r="Q11" s="1">
        <v>4.5999999999999996</v>
      </c>
      <c r="R11" s="1">
        <v>4.75</v>
      </c>
      <c r="S11" s="1">
        <v>4.62</v>
      </c>
      <c r="T11" s="1">
        <v>4.5</v>
      </c>
      <c r="U11" s="1">
        <v>4.53</v>
      </c>
      <c r="V11" s="1">
        <v>4.59</v>
      </c>
      <c r="W11" s="1">
        <v>4.57</v>
      </c>
      <c r="X11" s="1">
        <v>4.55</v>
      </c>
      <c r="Y11" s="1">
        <v>4.5199999999999996</v>
      </c>
      <c r="Z11" s="1">
        <v>4.7</v>
      </c>
      <c r="AA11" s="1">
        <v>4.74</v>
      </c>
      <c r="AB11" s="1">
        <v>4.51</v>
      </c>
      <c r="AC11" s="1">
        <v>4.4800000000000004</v>
      </c>
      <c r="AD11" s="1">
        <v>4.53</v>
      </c>
      <c r="AE11" s="1">
        <v>4.32</v>
      </c>
      <c r="AF11" s="1">
        <v>4.45</v>
      </c>
      <c r="AG11" s="1">
        <v>4.3</v>
      </c>
      <c r="AH11" s="1">
        <v>4.4000000000000004</v>
      </c>
      <c r="AI11" s="1">
        <v>4.3499999999999996</v>
      </c>
      <c r="AJ11" s="1">
        <v>4.38</v>
      </c>
      <c r="AK11" s="1">
        <v>4.38</v>
      </c>
      <c r="AL11" s="1">
        <v>4.25</v>
      </c>
      <c r="AM11" s="1">
        <v>4.25</v>
      </c>
      <c r="AN11" s="1">
        <v>4.38</v>
      </c>
      <c r="AO11" s="1">
        <v>4.3499999999999996</v>
      </c>
      <c r="AP11" s="1">
        <v>4.6900000000000004</v>
      </c>
      <c r="AQ11" s="1">
        <v>4.74</v>
      </c>
      <c r="AR11" s="1">
        <v>-1.74</v>
      </c>
      <c r="AS11" s="1">
        <v>-1.8</v>
      </c>
      <c r="AT11" s="1">
        <v>-1.0900000000000001</v>
      </c>
      <c r="AU11" s="1">
        <v>-3.35</v>
      </c>
      <c r="AV11" s="1">
        <v>-2.83</v>
      </c>
      <c r="AW11" s="1">
        <v>-2.17</v>
      </c>
      <c r="AX11" s="1">
        <v>-2.4900000000000002</v>
      </c>
      <c r="AY11" s="1">
        <v>-1.74</v>
      </c>
      <c r="AZ11" s="1">
        <v>-1.74</v>
      </c>
      <c r="BA11" s="1">
        <v>2.17</v>
      </c>
      <c r="BB11" s="1">
        <v>-1.96</v>
      </c>
      <c r="BC11" s="1">
        <v>-2.83</v>
      </c>
      <c r="BD11" s="1">
        <v>-2.82</v>
      </c>
      <c r="BE11" s="1">
        <v>-9.56</v>
      </c>
      <c r="BF11" s="1">
        <v>-6.52</v>
      </c>
      <c r="BG11" s="1">
        <v>-6.7</v>
      </c>
      <c r="BH11" s="1">
        <v>-7.61</v>
      </c>
      <c r="BI11" s="1">
        <v>-4.3499999999999996</v>
      </c>
      <c r="BJ11" s="1">
        <v>-5.43</v>
      </c>
      <c r="BK11" s="1">
        <v>-6.52</v>
      </c>
      <c r="BL11" s="1">
        <v>-6.52</v>
      </c>
      <c r="BM11" s="1">
        <v>-7.61</v>
      </c>
      <c r="BN11" s="1">
        <v>-7.61</v>
      </c>
      <c r="BO11" s="1">
        <v>-4.78</v>
      </c>
      <c r="BP11" s="1">
        <v>-5.52</v>
      </c>
      <c r="BQ11" s="1">
        <v>0.87</v>
      </c>
      <c r="BR11" s="1">
        <v>3.04</v>
      </c>
      <c r="BS11" s="22">
        <v>4.3099999999999996</v>
      </c>
      <c r="BT11" s="26">
        <v>29133317.39600658</v>
      </c>
      <c r="BU11" s="26">
        <v>220700</v>
      </c>
      <c r="BV11" s="26">
        <v>2711933</v>
      </c>
      <c r="BW11" s="2">
        <v>8.7819278721118846E-3</v>
      </c>
    </row>
    <row r="12" spans="1:75" s="21" customFormat="1" ht="19" customHeight="1" x14ac:dyDescent="0.2">
      <c r="A12" s="7" t="s">
        <v>372</v>
      </c>
      <c r="B12" s="7" t="s">
        <v>118</v>
      </c>
      <c r="C12" s="7" t="s">
        <v>87</v>
      </c>
      <c r="D12" s="7" t="s">
        <v>98</v>
      </c>
      <c r="E12" s="7" t="s">
        <v>443</v>
      </c>
      <c r="F12" s="7" t="s">
        <v>80</v>
      </c>
      <c r="G12" s="10">
        <v>33.137825442226251</v>
      </c>
      <c r="H12" s="10">
        <v>74.008814135386046</v>
      </c>
      <c r="I12" s="10">
        <v>74.008814135386046</v>
      </c>
      <c r="J12" s="7" t="s">
        <v>81</v>
      </c>
      <c r="K12" s="8">
        <v>3.410000085830688</v>
      </c>
      <c r="L12" s="8">
        <v>5.39</v>
      </c>
      <c r="M12" s="8">
        <v>4.5399999618530273</v>
      </c>
      <c r="N12" s="8">
        <v>14.30000019073486</v>
      </c>
      <c r="O12" s="8">
        <v>4.1500000953674316</v>
      </c>
      <c r="P12" s="8">
        <v>7.9000000953674316</v>
      </c>
      <c r="Q12" s="7">
        <v>4.6399999999999997</v>
      </c>
      <c r="R12" s="7">
        <v>4.5</v>
      </c>
      <c r="S12" s="7">
        <v>5.58</v>
      </c>
      <c r="T12" s="7">
        <v>7</v>
      </c>
      <c r="U12" s="7">
        <v>9.5299999999999994</v>
      </c>
      <c r="V12" s="7">
        <v>10.89</v>
      </c>
      <c r="W12" s="7">
        <v>14.3</v>
      </c>
      <c r="X12" s="7">
        <v>11.01</v>
      </c>
      <c r="Y12" s="7">
        <v>10.38</v>
      </c>
      <c r="Z12" s="7">
        <v>9.34</v>
      </c>
      <c r="AA12" s="7">
        <v>7.48</v>
      </c>
      <c r="AB12" s="7">
        <v>7.09</v>
      </c>
      <c r="AC12" s="7">
        <v>6.76</v>
      </c>
      <c r="AD12" s="7">
        <v>9.44</v>
      </c>
      <c r="AE12" s="7">
        <v>9.9499999999999993</v>
      </c>
      <c r="AF12" s="7">
        <v>9.2100000000000009</v>
      </c>
      <c r="AG12" s="7">
        <v>7.5</v>
      </c>
      <c r="AH12" s="7">
        <v>7.8</v>
      </c>
      <c r="AI12" s="7">
        <v>7.5</v>
      </c>
      <c r="AJ12" s="7">
        <v>7.1</v>
      </c>
      <c r="AK12" s="7">
        <v>6.8</v>
      </c>
      <c r="AL12" s="7">
        <v>6.5</v>
      </c>
      <c r="AM12" s="7">
        <v>6.7</v>
      </c>
      <c r="AN12" s="7">
        <v>7.6</v>
      </c>
      <c r="AO12" s="7">
        <v>6.6</v>
      </c>
      <c r="AP12" s="7">
        <v>6.87</v>
      </c>
      <c r="AQ12" s="7">
        <v>7.83</v>
      </c>
      <c r="AR12" s="7">
        <v>-7.93</v>
      </c>
      <c r="AS12" s="7">
        <v>-2.75</v>
      </c>
      <c r="AT12" s="7">
        <v>22.91</v>
      </c>
      <c r="AU12" s="7">
        <v>51.76</v>
      </c>
      <c r="AV12" s="7">
        <v>107.27</v>
      </c>
      <c r="AW12" s="7">
        <v>139.87</v>
      </c>
      <c r="AX12" s="7">
        <v>175.77</v>
      </c>
      <c r="AY12" s="7">
        <v>98.46</v>
      </c>
      <c r="AZ12" s="7">
        <v>99.34</v>
      </c>
      <c r="BA12" s="7">
        <v>56.39</v>
      </c>
      <c r="BB12" s="7">
        <v>54.94</v>
      </c>
      <c r="BC12" s="7">
        <v>36.56</v>
      </c>
      <c r="BD12" s="7">
        <v>43.64</v>
      </c>
      <c r="BE12" s="7">
        <v>74.23</v>
      </c>
      <c r="BF12" s="7">
        <v>95.06</v>
      </c>
      <c r="BG12" s="7">
        <v>58.96</v>
      </c>
      <c r="BH12" s="7">
        <v>46.89</v>
      </c>
      <c r="BI12" s="7">
        <v>56.61</v>
      </c>
      <c r="BJ12" s="7">
        <v>54.19</v>
      </c>
      <c r="BK12" s="7">
        <v>45.93</v>
      </c>
      <c r="BL12" s="7">
        <v>34.75</v>
      </c>
      <c r="BM12" s="7">
        <v>36.72</v>
      </c>
      <c r="BN12" s="7">
        <v>43.28</v>
      </c>
      <c r="BO12" s="7">
        <v>39.869999999999997</v>
      </c>
      <c r="BP12" s="7">
        <v>36.56</v>
      </c>
      <c r="BQ12" s="7">
        <v>45.59</v>
      </c>
      <c r="BR12" s="7">
        <v>72.47</v>
      </c>
      <c r="BS12" s="24">
        <v>7.61</v>
      </c>
      <c r="BT12" s="26">
        <v>24053646.197891239</v>
      </c>
      <c r="BU12" s="26">
        <v>28272100</v>
      </c>
      <c r="BV12" s="26">
        <v>2421100</v>
      </c>
      <c r="BW12" s="8">
        <v>4.9587790673660731E-2</v>
      </c>
    </row>
    <row r="13" spans="1:75" s="21" customFormat="1" ht="19" customHeight="1" x14ac:dyDescent="0.2">
      <c r="A13" s="1" t="s">
        <v>321</v>
      </c>
      <c r="B13" s="1" t="s">
        <v>83</v>
      </c>
      <c r="C13" s="1" t="s">
        <v>87</v>
      </c>
      <c r="D13" s="1" t="s">
        <v>78</v>
      </c>
      <c r="E13" s="1" t="s">
        <v>322</v>
      </c>
      <c r="F13" s="1" t="s">
        <v>80</v>
      </c>
      <c r="G13" s="9">
        <v>15.445024201046531</v>
      </c>
      <c r="H13" s="9">
        <v>9.9773259057743804</v>
      </c>
      <c r="I13" s="9">
        <f>(N13-O13)/O13*100</f>
        <v>21.363637201056974</v>
      </c>
      <c r="J13" s="1" t="s">
        <v>81</v>
      </c>
      <c r="K13" s="2">
        <v>3.8199999332427979</v>
      </c>
      <c r="L13" s="2">
        <v>4.05</v>
      </c>
      <c r="M13" s="2">
        <v>4.4099998474121094</v>
      </c>
      <c r="N13" s="2">
        <v>5.3400001525878906</v>
      </c>
      <c r="O13" s="2">
        <v>4.4000000953674316</v>
      </c>
      <c r="P13" s="2">
        <v>4.8499999046325684</v>
      </c>
      <c r="Q13" s="1">
        <v>4.8</v>
      </c>
      <c r="R13" s="1">
        <v>4.97</v>
      </c>
      <c r="S13" s="1">
        <v>5.34</v>
      </c>
      <c r="T13" s="1">
        <v>5.23</v>
      </c>
      <c r="U13" s="1">
        <v>5</v>
      </c>
      <c r="V13" s="1">
        <v>4.96</v>
      </c>
      <c r="W13" s="1">
        <v>4.96</v>
      </c>
      <c r="X13" s="1">
        <v>4.95</v>
      </c>
      <c r="Y13" s="1">
        <v>4.92</v>
      </c>
      <c r="Z13" s="1">
        <v>4.8600000000000003</v>
      </c>
      <c r="AA13" s="1">
        <v>4.7699999999999996</v>
      </c>
      <c r="AB13" s="1">
        <v>4.74</v>
      </c>
      <c r="AC13" s="1">
        <v>4.79</v>
      </c>
      <c r="AD13" s="1">
        <v>4.8499999999999996</v>
      </c>
      <c r="AE13" s="1">
        <v>4.78</v>
      </c>
      <c r="AF13" s="1">
        <v>4.68</v>
      </c>
      <c r="AG13" s="1">
        <v>4.6399999999999997</v>
      </c>
      <c r="AH13" s="1">
        <v>4.6399999999999997</v>
      </c>
      <c r="AI13" s="1">
        <v>4.6500000000000004</v>
      </c>
      <c r="AJ13" s="1">
        <v>4.67</v>
      </c>
      <c r="AK13" s="1">
        <v>4.5599999999999996</v>
      </c>
      <c r="AL13" s="1">
        <v>4.6900000000000004</v>
      </c>
      <c r="AM13" s="1">
        <v>4.8</v>
      </c>
      <c r="AN13" s="1">
        <v>4.82</v>
      </c>
      <c r="AO13" s="1">
        <v>4.9000000000000004</v>
      </c>
      <c r="AP13" s="1">
        <v>4.8600000000000003</v>
      </c>
      <c r="AQ13" s="1">
        <v>4.9000000000000004</v>
      </c>
      <c r="AR13" s="1">
        <v>8.6199999999999992</v>
      </c>
      <c r="AS13" s="1">
        <v>10.54</v>
      </c>
      <c r="AT13" s="1">
        <v>17.91</v>
      </c>
      <c r="AU13" s="1">
        <v>11.79</v>
      </c>
      <c r="AV13" s="1">
        <v>10.47</v>
      </c>
      <c r="AW13" s="1">
        <v>10.88</v>
      </c>
      <c r="AX13" s="1">
        <v>12.02</v>
      </c>
      <c r="AY13" s="1">
        <v>10.029999999999999</v>
      </c>
      <c r="AZ13" s="1">
        <v>10.210000000000001</v>
      </c>
      <c r="BA13" s="1">
        <v>5.9</v>
      </c>
      <c r="BB13" s="1">
        <v>6.58</v>
      </c>
      <c r="BC13" s="1">
        <v>6.12</v>
      </c>
      <c r="BD13" s="1">
        <v>8.58</v>
      </c>
      <c r="BE13" s="1">
        <v>7.71</v>
      </c>
      <c r="BF13" s="1">
        <v>5.67</v>
      </c>
      <c r="BG13" s="1">
        <v>5.18</v>
      </c>
      <c r="BH13" s="1">
        <v>3.4</v>
      </c>
      <c r="BI13" s="1">
        <v>4.54</v>
      </c>
      <c r="BJ13" s="1">
        <v>5.22</v>
      </c>
      <c r="BK13" s="1">
        <v>3.37</v>
      </c>
      <c r="BL13" s="1">
        <v>2.95</v>
      </c>
      <c r="BM13" s="1">
        <v>6.2</v>
      </c>
      <c r="BN13" s="1">
        <v>8.44</v>
      </c>
      <c r="BO13" s="1">
        <v>9.07</v>
      </c>
      <c r="BP13" s="1">
        <v>10.199999999999999</v>
      </c>
      <c r="BQ13" s="1">
        <v>8.39</v>
      </c>
      <c r="BR13" s="1">
        <v>10.199999999999999</v>
      </c>
      <c r="BS13" s="22">
        <v>4.8099999999999996</v>
      </c>
      <c r="BT13" s="26">
        <v>661521991.83105469</v>
      </c>
      <c r="BU13" s="26">
        <v>17547800</v>
      </c>
      <c r="BV13" s="26">
        <v>141313781</v>
      </c>
      <c r="BW13" s="2">
        <v>1.6363768513136031E-2</v>
      </c>
    </row>
    <row r="14" spans="1:75" s="21" customFormat="1" ht="19" customHeight="1" x14ac:dyDescent="0.2">
      <c r="A14" s="7" t="s">
        <v>505</v>
      </c>
      <c r="B14" s="7" t="s">
        <v>106</v>
      </c>
      <c r="C14" s="7" t="s">
        <v>87</v>
      </c>
      <c r="D14" s="7" t="s">
        <v>98</v>
      </c>
      <c r="E14" s="7" t="s">
        <v>504</v>
      </c>
      <c r="F14" s="7" t="s">
        <v>80</v>
      </c>
      <c r="G14" s="10">
        <v>16.375666696878969</v>
      </c>
      <c r="H14" s="10">
        <v>4.1145657866154339</v>
      </c>
      <c r="I14" s="10">
        <v>4.1145657866154339</v>
      </c>
      <c r="J14" s="7" t="s">
        <v>81</v>
      </c>
      <c r="K14" s="8">
        <v>3.779999971389771</v>
      </c>
      <c r="L14" s="8">
        <v>3.85</v>
      </c>
      <c r="M14" s="8">
        <v>4.3990001678466797</v>
      </c>
      <c r="N14" s="8">
        <v>4.8400001525878906</v>
      </c>
      <c r="O14" s="8">
        <v>4.2300000190734863</v>
      </c>
      <c r="P14" s="8">
        <v>4.5799999237060547</v>
      </c>
      <c r="Q14" s="7">
        <v>4.5999999999999996</v>
      </c>
      <c r="R14" s="7">
        <v>4.55</v>
      </c>
      <c r="S14" s="7">
        <v>4.46</v>
      </c>
      <c r="T14" s="7">
        <v>4.5</v>
      </c>
      <c r="U14" s="7">
        <v>4.7</v>
      </c>
      <c r="V14" s="7">
        <v>4.6100000000000003</v>
      </c>
      <c r="W14" s="7">
        <v>4.84</v>
      </c>
      <c r="X14" s="7">
        <v>4.7</v>
      </c>
      <c r="Y14" s="7">
        <v>4.7</v>
      </c>
      <c r="Z14" s="7">
        <v>4.6399999999999997</v>
      </c>
      <c r="AA14" s="7">
        <v>4.63</v>
      </c>
      <c r="AB14" s="7">
        <v>4.63</v>
      </c>
      <c r="AC14" s="7">
        <v>4.63</v>
      </c>
      <c r="AD14" s="7">
        <v>4.57</v>
      </c>
      <c r="AE14" s="7">
        <v>4.53</v>
      </c>
      <c r="AF14" s="7">
        <v>4.5</v>
      </c>
      <c r="AG14" s="7">
        <v>4.5</v>
      </c>
      <c r="AH14" s="7">
        <v>4.43</v>
      </c>
      <c r="AI14" s="7">
        <v>4.41</v>
      </c>
      <c r="AJ14" s="7">
        <v>4.4400000000000004</v>
      </c>
      <c r="AK14" s="7">
        <v>4.55</v>
      </c>
      <c r="AL14" s="7">
        <v>4.55</v>
      </c>
      <c r="AM14" s="7">
        <v>4.62</v>
      </c>
      <c r="AN14" s="7">
        <v>4.62</v>
      </c>
      <c r="AO14" s="7">
        <v>4.5999999999999996</v>
      </c>
      <c r="AP14" s="7">
        <v>4.62</v>
      </c>
      <c r="AQ14" s="7">
        <v>4.59</v>
      </c>
      <c r="AR14" s="7">
        <v>1.1599999999999999</v>
      </c>
      <c r="AS14" s="7">
        <v>2.52</v>
      </c>
      <c r="AT14" s="7">
        <v>0.23</v>
      </c>
      <c r="AU14" s="7">
        <v>2.2799999999999998</v>
      </c>
      <c r="AV14" s="7">
        <v>3.43</v>
      </c>
      <c r="AW14" s="7">
        <v>3.2</v>
      </c>
      <c r="AX14" s="7">
        <v>4.1100000000000003</v>
      </c>
      <c r="AY14" s="7">
        <v>6.82</v>
      </c>
      <c r="AZ14" s="7">
        <v>4.57</v>
      </c>
      <c r="BA14" s="7">
        <v>3.77</v>
      </c>
      <c r="BB14" s="7">
        <v>4.93</v>
      </c>
      <c r="BC14" s="7">
        <v>4.34</v>
      </c>
      <c r="BD14" s="7">
        <v>2.75</v>
      </c>
      <c r="BE14" s="7">
        <v>2.2999999999999998</v>
      </c>
      <c r="BF14" s="7">
        <v>-2</v>
      </c>
      <c r="BG14" s="7">
        <v>-0.14000000000000001</v>
      </c>
      <c r="BH14" s="7">
        <v>0.25</v>
      </c>
      <c r="BI14" s="7">
        <v>0</v>
      </c>
      <c r="BJ14" s="7">
        <v>0.01</v>
      </c>
      <c r="BK14" s="7">
        <v>0.62</v>
      </c>
      <c r="BL14" s="7">
        <v>3.43</v>
      </c>
      <c r="BM14" s="7">
        <v>3.21</v>
      </c>
      <c r="BN14" s="7">
        <v>4.46</v>
      </c>
      <c r="BO14" s="7">
        <v>3.55</v>
      </c>
      <c r="BP14" s="7">
        <v>4.09</v>
      </c>
      <c r="BQ14" s="7">
        <v>2.75</v>
      </c>
      <c r="BR14" s="7">
        <v>4.1100000000000003</v>
      </c>
      <c r="BS14" s="24">
        <v>4.46</v>
      </c>
      <c r="BT14" s="26">
        <v>463729400.69389337</v>
      </c>
      <c r="BU14" s="26">
        <v>2305900</v>
      </c>
      <c r="BV14" s="26">
        <v>11257499</v>
      </c>
      <c r="BW14" s="8">
        <v>3.0749280990386941E-3</v>
      </c>
    </row>
    <row r="15" spans="1:75" s="21" customFormat="1" ht="19" customHeight="1" x14ac:dyDescent="0.2">
      <c r="A15" s="7" t="s">
        <v>344</v>
      </c>
      <c r="B15" s="7" t="s">
        <v>76</v>
      </c>
      <c r="C15" s="7" t="s">
        <v>345</v>
      </c>
      <c r="D15" s="7" t="s">
        <v>78</v>
      </c>
      <c r="E15" s="7" t="s">
        <v>343</v>
      </c>
      <c r="F15" s="7" t="s">
        <v>80</v>
      </c>
      <c r="G15" s="10">
        <v>20.661156373421019</v>
      </c>
      <c r="H15" s="10">
        <v>5.2511418507769729</v>
      </c>
      <c r="I15" s="10">
        <v>5.2511418507769729</v>
      </c>
      <c r="J15" s="7" t="s">
        <v>81</v>
      </c>
      <c r="K15" s="8">
        <v>3.630000114440918</v>
      </c>
      <c r="L15" s="8">
        <v>4.8499999999999996</v>
      </c>
      <c r="M15" s="8">
        <v>4.380000114440918</v>
      </c>
      <c r="N15" s="8">
        <v>4.8499999046325684</v>
      </c>
      <c r="O15" s="8">
        <v>3.910000085830688</v>
      </c>
      <c r="P15" s="8">
        <v>4.6100001335144043</v>
      </c>
      <c r="Q15" s="7">
        <v>4.4000000000000004</v>
      </c>
      <c r="R15" s="7">
        <v>4.3</v>
      </c>
      <c r="S15" s="7">
        <v>4.18</v>
      </c>
      <c r="T15" s="7">
        <v>4.1100000000000003</v>
      </c>
      <c r="U15" s="7">
        <v>4.21</v>
      </c>
      <c r="V15" s="7">
        <v>4.13</v>
      </c>
      <c r="W15" s="7">
        <v>4</v>
      </c>
      <c r="X15" s="7">
        <v>4</v>
      </c>
      <c r="Y15" s="7">
        <v>3.95</v>
      </c>
      <c r="Z15" s="7">
        <v>4.0999999999999996</v>
      </c>
      <c r="AA15" s="7">
        <v>4.22</v>
      </c>
      <c r="AB15" s="7">
        <v>4.3099999999999996</v>
      </c>
      <c r="AC15" s="7">
        <v>4.28</v>
      </c>
      <c r="AD15" s="7">
        <v>4.28</v>
      </c>
      <c r="AE15" s="7">
        <v>4.4000000000000004</v>
      </c>
      <c r="AF15" s="7">
        <v>4.8499999999999996</v>
      </c>
      <c r="AG15" s="7">
        <v>4.62</v>
      </c>
      <c r="AH15" s="7">
        <v>4.75</v>
      </c>
      <c r="AI15" s="7">
        <v>4.6500000000000004</v>
      </c>
      <c r="AJ15" s="7">
        <v>4.4800000000000004</v>
      </c>
      <c r="AK15" s="7">
        <v>4.41</v>
      </c>
      <c r="AL15" s="7">
        <v>4.45</v>
      </c>
      <c r="AM15" s="7">
        <v>4.43</v>
      </c>
      <c r="AN15" s="7">
        <v>4.4400000000000004</v>
      </c>
      <c r="AO15" s="7">
        <v>4.49</v>
      </c>
      <c r="AP15" s="7">
        <v>4.55</v>
      </c>
      <c r="AQ15" s="7">
        <v>4.6100000000000003</v>
      </c>
      <c r="AR15" s="7">
        <v>0.46</v>
      </c>
      <c r="AS15" s="7">
        <v>-3.88</v>
      </c>
      <c r="AT15" s="7">
        <v>-7.76</v>
      </c>
      <c r="AU15" s="7">
        <v>-6.39</v>
      </c>
      <c r="AV15" s="7">
        <v>-5.25</v>
      </c>
      <c r="AW15" s="7">
        <v>-9.36</v>
      </c>
      <c r="AX15" s="7">
        <v>-9.36</v>
      </c>
      <c r="AY15" s="7">
        <v>-10.27</v>
      </c>
      <c r="AZ15" s="7">
        <v>-10.220000000000001</v>
      </c>
      <c r="BA15" s="7">
        <v>-6.39</v>
      </c>
      <c r="BB15" s="7">
        <v>-3.65</v>
      </c>
      <c r="BC15" s="7">
        <v>-3.08</v>
      </c>
      <c r="BD15" s="7">
        <v>-2.75</v>
      </c>
      <c r="BE15" s="7">
        <v>-3.54</v>
      </c>
      <c r="BF15" s="7">
        <v>0.36</v>
      </c>
      <c r="BG15" s="7">
        <v>2.0499999999999998</v>
      </c>
      <c r="BH15" s="7">
        <v>4.1100000000000003</v>
      </c>
      <c r="BI15" s="7">
        <v>4.7300000000000004</v>
      </c>
      <c r="BJ15" s="7">
        <v>2.2799999999999998</v>
      </c>
      <c r="BK15" s="7">
        <v>-0.91</v>
      </c>
      <c r="BL15" s="7">
        <v>-0.23</v>
      </c>
      <c r="BM15" s="7">
        <v>1.03</v>
      </c>
      <c r="BN15" s="7">
        <v>0.23</v>
      </c>
      <c r="BO15" s="7">
        <v>0.91</v>
      </c>
      <c r="BP15" s="7">
        <v>2.5099999999999998</v>
      </c>
      <c r="BQ15" s="7">
        <v>2.85</v>
      </c>
      <c r="BR15" s="7">
        <v>5.25</v>
      </c>
      <c r="BS15" s="24">
        <v>3.91</v>
      </c>
      <c r="BT15" s="26">
        <v>108577136.8369102</v>
      </c>
      <c r="BU15" s="26">
        <v>1311200</v>
      </c>
      <c r="BV15" s="26">
        <v>8654197</v>
      </c>
      <c r="BW15" s="8">
        <v>4.0224875860810659E-2</v>
      </c>
    </row>
    <row r="16" spans="1:75" s="21" customFormat="1" ht="19" customHeight="1" x14ac:dyDescent="0.2">
      <c r="A16" s="7" t="s">
        <v>422</v>
      </c>
      <c r="B16" s="7" t="s">
        <v>134</v>
      </c>
      <c r="C16" s="7" t="s">
        <v>124</v>
      </c>
      <c r="D16" s="7" t="s">
        <v>98</v>
      </c>
      <c r="E16" s="7" t="s">
        <v>423</v>
      </c>
      <c r="F16" s="7" t="s">
        <v>80</v>
      </c>
      <c r="G16" s="10">
        <v>18.206517003293609</v>
      </c>
      <c r="H16" s="10">
        <v>6.8965562600444104</v>
      </c>
      <c r="I16" s="10">
        <v>6.8965562600444104</v>
      </c>
      <c r="J16" s="7" t="s">
        <v>81</v>
      </c>
      <c r="K16" s="8">
        <v>3.6800000667572021</v>
      </c>
      <c r="L16" s="8">
        <v>3.91</v>
      </c>
      <c r="M16" s="8">
        <v>4.3499999046325684</v>
      </c>
      <c r="N16" s="8">
        <v>4.6999998092651367</v>
      </c>
      <c r="O16" s="8">
        <v>4.2800002098083496</v>
      </c>
      <c r="P16" s="8">
        <v>4.6500000953674316</v>
      </c>
      <c r="Q16" s="7">
        <v>4.53</v>
      </c>
      <c r="R16" s="7">
        <v>4.45</v>
      </c>
      <c r="S16" s="7">
        <v>4.7</v>
      </c>
      <c r="T16" s="7">
        <v>4.53</v>
      </c>
      <c r="U16" s="7">
        <v>4.5</v>
      </c>
      <c r="V16" s="7">
        <v>4.49</v>
      </c>
      <c r="W16" s="7">
        <v>4.47</v>
      </c>
      <c r="X16" s="7">
        <v>4.5</v>
      </c>
      <c r="Y16" s="7">
        <v>4.5</v>
      </c>
      <c r="Z16" s="7">
        <v>4.5199999999999996</v>
      </c>
      <c r="AA16" s="7">
        <v>4.5</v>
      </c>
      <c r="AB16" s="7">
        <v>4.5</v>
      </c>
      <c r="AC16" s="7">
        <v>4.5</v>
      </c>
      <c r="AD16" s="7">
        <v>4.5</v>
      </c>
      <c r="AE16" s="7">
        <v>4.5</v>
      </c>
      <c r="AF16" s="7">
        <v>4.5</v>
      </c>
      <c r="AG16" s="7">
        <v>4.49</v>
      </c>
      <c r="AH16" s="7">
        <v>4.4800000000000004</v>
      </c>
      <c r="AI16" s="7">
        <v>4.42</v>
      </c>
      <c r="AJ16" s="7">
        <v>4.42</v>
      </c>
      <c r="AK16" s="7">
        <v>4.4000000000000004</v>
      </c>
      <c r="AL16" s="7">
        <v>4.47</v>
      </c>
      <c r="AM16" s="7">
        <v>4.4800000000000004</v>
      </c>
      <c r="AN16" s="7">
        <v>4.5</v>
      </c>
      <c r="AO16" s="7">
        <v>4.5999999999999996</v>
      </c>
      <c r="AP16" s="7">
        <v>4.58</v>
      </c>
      <c r="AQ16" s="7">
        <v>4.57</v>
      </c>
      <c r="AR16" s="7">
        <v>2.2999999999999998</v>
      </c>
      <c r="AS16" s="7">
        <v>0.23</v>
      </c>
      <c r="AT16" s="7">
        <v>2.99</v>
      </c>
      <c r="AU16" s="7">
        <v>2.84</v>
      </c>
      <c r="AV16" s="7">
        <v>2.5299999999999998</v>
      </c>
      <c r="AW16" s="7">
        <v>2.5299999999999998</v>
      </c>
      <c r="AX16" s="7">
        <v>2.2999999999999998</v>
      </c>
      <c r="AY16" s="7">
        <v>3.06</v>
      </c>
      <c r="AZ16" s="7">
        <v>3.22</v>
      </c>
      <c r="BA16" s="7">
        <v>3.45</v>
      </c>
      <c r="BB16" s="7">
        <v>2.99</v>
      </c>
      <c r="BC16" s="7">
        <v>3.22</v>
      </c>
      <c r="BD16" s="7">
        <v>3.2</v>
      </c>
      <c r="BE16" s="7">
        <v>3</v>
      </c>
      <c r="BF16" s="7">
        <v>3.45</v>
      </c>
      <c r="BG16" s="7">
        <v>3.45</v>
      </c>
      <c r="BH16" s="7">
        <v>3.22</v>
      </c>
      <c r="BI16" s="7">
        <v>1.1499999999999999</v>
      </c>
      <c r="BJ16" s="7">
        <v>1.38</v>
      </c>
      <c r="BK16" s="7">
        <v>1.1499999999999999</v>
      </c>
      <c r="BL16" s="7">
        <v>1.03</v>
      </c>
      <c r="BM16" s="7">
        <v>2.87</v>
      </c>
      <c r="BN16" s="7">
        <v>2.76</v>
      </c>
      <c r="BO16" s="7">
        <v>2.99</v>
      </c>
      <c r="BP16" s="7">
        <v>5.29</v>
      </c>
      <c r="BQ16" s="7">
        <v>2.99</v>
      </c>
      <c r="BR16" s="7">
        <v>5.0599999999999996</v>
      </c>
      <c r="BS16" s="24">
        <v>4.42</v>
      </c>
      <c r="BT16" s="26">
        <v>28697123.370857239</v>
      </c>
      <c r="BU16" s="26">
        <v>1035100</v>
      </c>
      <c r="BV16" s="26">
        <v>2247479</v>
      </c>
      <c r="BW16" s="8">
        <v>1.804243777138741E-3</v>
      </c>
    </row>
    <row r="17" spans="1:75" s="21" customFormat="1" ht="19" customHeight="1" x14ac:dyDescent="0.2">
      <c r="A17" s="7" t="s">
        <v>509</v>
      </c>
      <c r="B17" s="7" t="s">
        <v>131</v>
      </c>
      <c r="C17" s="7" t="s">
        <v>87</v>
      </c>
      <c r="D17" s="7" t="s">
        <v>109</v>
      </c>
      <c r="E17" s="7" t="s">
        <v>510</v>
      </c>
      <c r="F17" s="7" t="s">
        <v>80</v>
      </c>
      <c r="G17" s="10">
        <v>15.652172590999699</v>
      </c>
      <c r="H17" s="10">
        <v>0.25062632680088343</v>
      </c>
      <c r="I17" s="10">
        <v>0.25062632680088343</v>
      </c>
      <c r="J17" s="7" t="s">
        <v>81</v>
      </c>
      <c r="K17" s="8">
        <v>3.4500000476837158</v>
      </c>
      <c r="L17" s="8">
        <v>3.55</v>
      </c>
      <c r="M17" s="8">
        <v>3.9900000095367432</v>
      </c>
      <c r="N17" s="8">
        <v>4.0799999237060547</v>
      </c>
      <c r="O17" s="8">
        <v>3.6500000953674321</v>
      </c>
      <c r="P17" s="8">
        <v>4</v>
      </c>
      <c r="Q17" s="7">
        <v>4.08</v>
      </c>
      <c r="R17" s="7">
        <v>3.92</v>
      </c>
      <c r="S17" s="7">
        <v>4.0199999999999996</v>
      </c>
      <c r="T17" s="7">
        <v>4.05</v>
      </c>
      <c r="U17" s="7">
        <v>4.01</v>
      </c>
      <c r="V17" s="7">
        <v>3.88</v>
      </c>
      <c r="W17" s="7">
        <v>3.85</v>
      </c>
      <c r="X17" s="7">
        <v>3.79</v>
      </c>
      <c r="Y17" s="7">
        <v>3.73</v>
      </c>
      <c r="Z17" s="7">
        <v>3.85</v>
      </c>
      <c r="AA17" s="7">
        <v>3.77</v>
      </c>
      <c r="AB17" s="7">
        <v>3.8</v>
      </c>
      <c r="AC17" s="7">
        <v>3.79</v>
      </c>
      <c r="AD17" s="7">
        <v>3.78</v>
      </c>
      <c r="AE17" s="7">
        <v>3.8</v>
      </c>
      <c r="AF17" s="7">
        <v>3.77</v>
      </c>
      <c r="AG17" s="7">
        <v>3.7</v>
      </c>
      <c r="AH17" s="7">
        <v>3.74</v>
      </c>
      <c r="AI17" s="7">
        <v>3.78</v>
      </c>
      <c r="AJ17" s="7">
        <v>3.78</v>
      </c>
      <c r="AK17" s="7">
        <v>3.76</v>
      </c>
      <c r="AL17" s="7">
        <v>3.86</v>
      </c>
      <c r="AM17" s="7">
        <v>3.89</v>
      </c>
      <c r="AN17" s="7">
        <v>3.94</v>
      </c>
      <c r="AO17" s="7">
        <v>3.94</v>
      </c>
      <c r="AP17" s="7">
        <v>4.0199999999999996</v>
      </c>
      <c r="AQ17" s="7">
        <v>4.07</v>
      </c>
      <c r="AR17" s="7">
        <v>-2.76</v>
      </c>
      <c r="AS17" s="7">
        <v>-2.2599999999999998</v>
      </c>
      <c r="AT17" s="7">
        <v>-1.5</v>
      </c>
      <c r="AU17" s="7">
        <v>0.5</v>
      </c>
      <c r="AV17" s="7">
        <v>-3.51</v>
      </c>
      <c r="AW17" s="7">
        <v>-3.26</v>
      </c>
      <c r="AX17" s="7">
        <v>-7.02</v>
      </c>
      <c r="AY17" s="7">
        <v>-6.48</v>
      </c>
      <c r="AZ17" s="7">
        <v>-8.27</v>
      </c>
      <c r="BA17" s="7">
        <v>-6.02</v>
      </c>
      <c r="BB17" s="7">
        <v>-5.51</v>
      </c>
      <c r="BC17" s="7">
        <v>-5.26</v>
      </c>
      <c r="BD17" s="7">
        <v>-5.0199999999999996</v>
      </c>
      <c r="BE17" s="7">
        <v>-5.26</v>
      </c>
      <c r="BF17" s="7">
        <v>-4.76</v>
      </c>
      <c r="BG17" s="7">
        <v>-7.27</v>
      </c>
      <c r="BH17" s="7">
        <v>-7.27</v>
      </c>
      <c r="BI17" s="7">
        <v>-6.52</v>
      </c>
      <c r="BJ17" s="7">
        <v>-5.72</v>
      </c>
      <c r="BK17" s="7">
        <v>-6.52</v>
      </c>
      <c r="BL17" s="7">
        <v>-6.64</v>
      </c>
      <c r="BM17" s="7">
        <v>-3.76</v>
      </c>
      <c r="BN17" s="7">
        <v>-3.51</v>
      </c>
      <c r="BO17" s="7">
        <v>-1.25</v>
      </c>
      <c r="BP17" s="7">
        <v>-2.2599999999999998</v>
      </c>
      <c r="BQ17" s="7">
        <v>0.63</v>
      </c>
      <c r="BR17" s="7">
        <v>0.25</v>
      </c>
      <c r="BS17" s="24">
        <v>3.65</v>
      </c>
      <c r="BT17" s="26">
        <v>22777314.054441448</v>
      </c>
      <c r="BU17" s="26">
        <v>612700</v>
      </c>
      <c r="BV17" s="26">
        <v>4494632</v>
      </c>
      <c r="BW17" s="8">
        <v>1.476650368706493E-3</v>
      </c>
    </row>
    <row r="18" spans="1:75" s="21" customFormat="1" ht="19" customHeight="1" x14ac:dyDescent="0.2">
      <c r="A18" s="7" t="s">
        <v>368</v>
      </c>
      <c r="B18" s="7" t="s">
        <v>118</v>
      </c>
      <c r="C18" s="7" t="s">
        <v>87</v>
      </c>
      <c r="D18" s="7" t="s">
        <v>98</v>
      </c>
      <c r="E18" s="7" t="s">
        <v>366</v>
      </c>
      <c r="F18" s="7" t="s">
        <v>80</v>
      </c>
      <c r="G18" s="10">
        <v>70.796456255940015</v>
      </c>
      <c r="H18" s="10">
        <v>6.994824525465174</v>
      </c>
      <c r="I18" s="10">
        <v>6.994824525465174</v>
      </c>
      <c r="J18" s="7" t="s">
        <v>81</v>
      </c>
      <c r="K18" s="8">
        <v>2.2599999904632568</v>
      </c>
      <c r="L18" s="8">
        <v>2.31</v>
      </c>
      <c r="M18" s="8">
        <v>3.8599998950958252</v>
      </c>
      <c r="N18" s="8">
        <v>4.6500000953674316</v>
      </c>
      <c r="O18" s="8">
        <v>3.6099998950958252</v>
      </c>
      <c r="P18" s="8">
        <v>4.130000114440918</v>
      </c>
      <c r="Q18" s="7">
        <v>3.87</v>
      </c>
      <c r="R18" s="7">
        <v>3.74</v>
      </c>
      <c r="S18" s="7">
        <v>4.47</v>
      </c>
      <c r="T18" s="7">
        <v>4.6500000000000004</v>
      </c>
      <c r="U18" s="7">
        <v>4.5</v>
      </c>
      <c r="V18" s="7">
        <v>4.2699999999999996</v>
      </c>
      <c r="W18" s="7">
        <v>4.04</v>
      </c>
      <c r="X18" s="7">
        <v>3.95</v>
      </c>
      <c r="Y18" s="7">
        <v>3.99</v>
      </c>
      <c r="Z18" s="7">
        <v>3.92</v>
      </c>
      <c r="AA18" s="7">
        <v>3.94</v>
      </c>
      <c r="AB18" s="7">
        <v>4.07</v>
      </c>
      <c r="AC18" s="7">
        <v>4.12</v>
      </c>
      <c r="AD18" s="7">
        <v>3.99</v>
      </c>
      <c r="AE18" s="7">
        <v>3.93</v>
      </c>
      <c r="AF18" s="7">
        <v>3.97</v>
      </c>
      <c r="AG18" s="7">
        <v>4.07</v>
      </c>
      <c r="AH18" s="7">
        <v>4.0199999999999996</v>
      </c>
      <c r="AI18" s="7">
        <v>3.94</v>
      </c>
      <c r="AJ18" s="7">
        <v>4.0199999999999996</v>
      </c>
      <c r="AK18" s="7">
        <v>4.18</v>
      </c>
      <c r="AL18" s="7">
        <v>4.28</v>
      </c>
      <c r="AM18" s="7">
        <v>4.33</v>
      </c>
      <c r="AN18" s="7">
        <v>4.1900000000000004</v>
      </c>
      <c r="AO18" s="7">
        <v>4.25</v>
      </c>
      <c r="AP18" s="7">
        <v>4.26</v>
      </c>
      <c r="AQ18" s="7">
        <v>4.18</v>
      </c>
      <c r="AR18" s="7">
        <v>-3.11</v>
      </c>
      <c r="AS18" s="7">
        <v>-6.32</v>
      </c>
      <c r="AT18" s="7">
        <v>7.64</v>
      </c>
      <c r="AU18" s="7">
        <v>16.579999999999998</v>
      </c>
      <c r="AV18" s="7">
        <v>10.62</v>
      </c>
      <c r="AW18" s="7">
        <v>3.11</v>
      </c>
      <c r="AX18" s="7">
        <v>1.81</v>
      </c>
      <c r="AY18" s="7">
        <v>0</v>
      </c>
      <c r="AZ18" s="7">
        <v>0.65</v>
      </c>
      <c r="BA18" s="7">
        <v>-3.24</v>
      </c>
      <c r="BB18" s="7">
        <v>0.95</v>
      </c>
      <c r="BC18" s="7">
        <v>4.63</v>
      </c>
      <c r="BD18" s="7">
        <v>2.2999999999999998</v>
      </c>
      <c r="BE18" s="7">
        <v>0.13</v>
      </c>
      <c r="BF18" s="7">
        <v>1.81</v>
      </c>
      <c r="BG18" s="7">
        <v>1.81</v>
      </c>
      <c r="BH18" s="7">
        <v>2.78</v>
      </c>
      <c r="BI18" s="7">
        <v>1.68</v>
      </c>
      <c r="BJ18" s="7">
        <v>1.81</v>
      </c>
      <c r="BK18" s="7">
        <v>3.24</v>
      </c>
      <c r="BL18" s="7">
        <v>5.7</v>
      </c>
      <c r="BM18" s="7">
        <v>8.94</v>
      </c>
      <c r="BN18" s="7">
        <v>7.95</v>
      </c>
      <c r="BO18" s="7">
        <v>5.05</v>
      </c>
      <c r="BP18" s="7">
        <v>8.81</v>
      </c>
      <c r="BQ18" s="7">
        <v>7.38</v>
      </c>
      <c r="BR18" s="7">
        <v>7.38</v>
      </c>
      <c r="BS18" s="24">
        <v>3.81</v>
      </c>
      <c r="BT18" s="26">
        <v>807620058.05110931</v>
      </c>
      <c r="BU18" s="26">
        <v>117716400</v>
      </c>
      <c r="BV18" s="26">
        <v>197429937</v>
      </c>
      <c r="BW18" s="8">
        <v>1.71617792695745E-2</v>
      </c>
    </row>
    <row r="19" spans="1:75" s="21" customFormat="1" ht="19" customHeight="1" x14ac:dyDescent="0.2">
      <c r="A19" s="1" t="s">
        <v>150</v>
      </c>
      <c r="B19" s="1" t="s">
        <v>76</v>
      </c>
      <c r="C19" s="1" t="s">
        <v>87</v>
      </c>
      <c r="D19" s="1" t="s">
        <v>122</v>
      </c>
      <c r="E19" s="1" t="s">
        <v>149</v>
      </c>
      <c r="F19" s="1" t="s">
        <v>80</v>
      </c>
      <c r="G19" s="9">
        <v>23.41137275755964</v>
      </c>
      <c r="H19" s="9">
        <v>0.81300734212910508</v>
      </c>
      <c r="I19" s="9">
        <f>(N19-O19)/O19*100</f>
        <v>31.092434617710495</v>
      </c>
      <c r="J19" s="1" t="s">
        <v>81</v>
      </c>
      <c r="K19" s="2">
        <v>2.9900000095367432</v>
      </c>
      <c r="L19" s="2">
        <v>4.68</v>
      </c>
      <c r="M19" s="2">
        <v>3.690000057220459</v>
      </c>
      <c r="N19" s="2">
        <v>4.679999828338623</v>
      </c>
      <c r="O19" s="2">
        <v>3.5699999332427979</v>
      </c>
      <c r="P19" s="2">
        <v>3.720000028610229</v>
      </c>
      <c r="Q19" s="1">
        <v>3.89</v>
      </c>
      <c r="R19" s="1">
        <v>4.37</v>
      </c>
      <c r="S19" s="1">
        <v>4.3899999999999997</v>
      </c>
      <c r="T19" s="1">
        <v>4.68</v>
      </c>
      <c r="U19" s="1">
        <v>4.55</v>
      </c>
      <c r="V19" s="1">
        <v>4.09</v>
      </c>
      <c r="W19" s="1">
        <v>3.92</v>
      </c>
      <c r="X19" s="1">
        <v>3.9</v>
      </c>
      <c r="Y19" s="1">
        <v>4.25</v>
      </c>
      <c r="Z19" s="1">
        <v>4.13</v>
      </c>
      <c r="AA19" s="1">
        <v>4.09</v>
      </c>
      <c r="AB19" s="1">
        <v>3.95</v>
      </c>
      <c r="AC19" s="1">
        <v>3.95</v>
      </c>
      <c r="AD19" s="1">
        <v>3.9</v>
      </c>
      <c r="AE19" s="1">
        <v>3.88</v>
      </c>
      <c r="AF19" s="1">
        <v>3.88</v>
      </c>
      <c r="AG19" s="1">
        <v>4</v>
      </c>
      <c r="AH19" s="1">
        <v>3.98</v>
      </c>
      <c r="AI19" s="1">
        <v>3.98</v>
      </c>
      <c r="AJ19" s="1">
        <v>3.99</v>
      </c>
      <c r="AK19" s="1">
        <v>3.95</v>
      </c>
      <c r="AL19" s="1">
        <v>3.88</v>
      </c>
      <c r="AM19" s="1">
        <v>3.88</v>
      </c>
      <c r="AN19" s="1">
        <v>3.78</v>
      </c>
      <c r="AO19" s="1">
        <v>3.81</v>
      </c>
      <c r="AP19" s="1">
        <v>3.78</v>
      </c>
      <c r="AQ19" s="1">
        <v>3.77</v>
      </c>
      <c r="AR19" s="1">
        <v>0.53</v>
      </c>
      <c r="AS19" s="1">
        <v>14.63</v>
      </c>
      <c r="AT19" s="1">
        <v>14.36</v>
      </c>
      <c r="AU19" s="1">
        <v>21.68</v>
      </c>
      <c r="AV19" s="1">
        <v>7.45</v>
      </c>
      <c r="AW19" s="1">
        <v>5.69</v>
      </c>
      <c r="AX19" s="1">
        <v>1.58</v>
      </c>
      <c r="AY19" s="1">
        <v>4.34</v>
      </c>
      <c r="AZ19" s="1">
        <v>7.59</v>
      </c>
      <c r="BA19" s="1">
        <v>6.64</v>
      </c>
      <c r="BB19" s="1">
        <v>5.69</v>
      </c>
      <c r="BC19" s="1">
        <v>4.95</v>
      </c>
      <c r="BD19" s="1">
        <v>5.5</v>
      </c>
      <c r="BE19" s="1">
        <v>4.2</v>
      </c>
      <c r="BF19" s="1">
        <v>5.08</v>
      </c>
      <c r="BG19" s="1">
        <v>5.15</v>
      </c>
      <c r="BH19" s="1">
        <v>6.94</v>
      </c>
      <c r="BI19" s="1">
        <v>6.5</v>
      </c>
      <c r="BJ19" s="1">
        <v>6.78</v>
      </c>
      <c r="BK19" s="1">
        <v>6.78</v>
      </c>
      <c r="BL19" s="1">
        <v>5.04</v>
      </c>
      <c r="BM19" s="1">
        <v>4.88</v>
      </c>
      <c r="BN19" s="1">
        <v>2.85</v>
      </c>
      <c r="BO19" s="1">
        <v>0.27</v>
      </c>
      <c r="BP19" s="1">
        <v>2.44</v>
      </c>
      <c r="BQ19" s="1">
        <v>-1.9</v>
      </c>
      <c r="BR19" s="1">
        <v>0.54</v>
      </c>
      <c r="BS19" s="22">
        <v>3.69</v>
      </c>
      <c r="BT19" s="26">
        <v>43754913.678503036</v>
      </c>
      <c r="BU19" s="26">
        <v>9864900</v>
      </c>
      <c r="BV19" s="26">
        <v>10199551</v>
      </c>
      <c r="BW19" s="2">
        <v>7.0390353457715944E-3</v>
      </c>
    </row>
    <row r="20" spans="1:75" s="21" customFormat="1" ht="19" customHeight="1" x14ac:dyDescent="0.2">
      <c r="A20" s="7" t="s">
        <v>317</v>
      </c>
      <c r="B20" s="7" t="s">
        <v>118</v>
      </c>
      <c r="C20" s="7" t="s">
        <v>142</v>
      </c>
      <c r="D20" s="7" t="s">
        <v>98</v>
      </c>
      <c r="E20" s="7" t="s">
        <v>439</v>
      </c>
      <c r="F20" s="7" t="s">
        <v>80</v>
      </c>
      <c r="G20" s="10">
        <v>237.78626297183081</v>
      </c>
      <c r="H20" s="10">
        <v>295.48023025038799</v>
      </c>
      <c r="I20" s="10">
        <v>295.48023025038799</v>
      </c>
      <c r="J20" s="7" t="s">
        <v>81</v>
      </c>
      <c r="K20" s="8">
        <v>1.0479999780654909</v>
      </c>
      <c r="L20" s="8">
        <v>1.0900000000000001</v>
      </c>
      <c r="M20" s="8">
        <v>3.5399999618530269</v>
      </c>
      <c r="N20" s="8">
        <v>46.669998168945312</v>
      </c>
      <c r="O20" s="8">
        <v>3.2999999523162842</v>
      </c>
      <c r="P20" s="8">
        <v>14</v>
      </c>
      <c r="Q20" s="7">
        <v>4.2300000000000004</v>
      </c>
      <c r="R20" s="7">
        <v>3.95</v>
      </c>
      <c r="S20" s="7">
        <v>3.82</v>
      </c>
      <c r="T20" s="7">
        <v>4.25</v>
      </c>
      <c r="U20" s="7">
        <v>4.9800000000000004</v>
      </c>
      <c r="V20" s="7">
        <v>4.74</v>
      </c>
      <c r="W20" s="7">
        <v>4.75</v>
      </c>
      <c r="X20" s="7">
        <v>6.5</v>
      </c>
      <c r="Y20" s="7">
        <v>9.25</v>
      </c>
      <c r="Z20" s="7">
        <v>8.6</v>
      </c>
      <c r="AA20" s="7">
        <v>8.6</v>
      </c>
      <c r="AB20" s="7">
        <v>8.2100000000000009</v>
      </c>
      <c r="AC20" s="7">
        <v>8.4</v>
      </c>
      <c r="AD20" s="7">
        <v>8.1999999999999993</v>
      </c>
      <c r="AE20" s="7">
        <v>13.15</v>
      </c>
      <c r="AF20" s="7">
        <v>12.67</v>
      </c>
      <c r="AG20" s="7">
        <v>15.73</v>
      </c>
      <c r="AH20" s="7">
        <v>23.87</v>
      </c>
      <c r="AI20" s="7">
        <v>32.47</v>
      </c>
      <c r="AJ20" s="7">
        <v>32.47</v>
      </c>
      <c r="AK20" s="7">
        <v>32.47</v>
      </c>
      <c r="AL20" s="7">
        <v>26.98</v>
      </c>
      <c r="AM20" s="7">
        <v>31.73</v>
      </c>
      <c r="AN20" s="7">
        <v>25</v>
      </c>
      <c r="AO20" s="7">
        <v>20.36</v>
      </c>
      <c r="AP20" s="7">
        <v>22.23</v>
      </c>
      <c r="AQ20" s="7">
        <v>18.96</v>
      </c>
      <c r="AR20" s="7">
        <v>1.69</v>
      </c>
      <c r="AS20" s="7">
        <v>7.06</v>
      </c>
      <c r="AT20" s="7">
        <v>-0.28000000000000003</v>
      </c>
      <c r="AU20" s="7">
        <v>19.32</v>
      </c>
      <c r="AV20" s="7">
        <v>31.08</v>
      </c>
      <c r="AW20" s="7">
        <v>24.86</v>
      </c>
      <c r="AX20" s="7">
        <v>31.84</v>
      </c>
      <c r="AY20" s="7">
        <v>75.709999999999994</v>
      </c>
      <c r="AZ20" s="7">
        <v>132.83000000000001</v>
      </c>
      <c r="BA20" s="7">
        <v>115.68</v>
      </c>
      <c r="BB20" s="7">
        <v>120.06</v>
      </c>
      <c r="BC20" s="7">
        <v>116.95</v>
      </c>
      <c r="BD20" s="7">
        <v>117.8</v>
      </c>
      <c r="BE20" s="7">
        <v>125.42</v>
      </c>
      <c r="BF20" s="7">
        <v>256.5</v>
      </c>
      <c r="BG20" s="7">
        <v>217.51</v>
      </c>
      <c r="BH20" s="7">
        <v>310.73</v>
      </c>
      <c r="BI20" s="7">
        <v>573.73</v>
      </c>
      <c r="BJ20" s="7">
        <v>816.67</v>
      </c>
      <c r="BK20" s="7">
        <v>816.67</v>
      </c>
      <c r="BL20" s="7">
        <v>816.67</v>
      </c>
      <c r="BM20" s="7">
        <v>635.59</v>
      </c>
      <c r="BN20" s="7">
        <v>477.12</v>
      </c>
      <c r="BO20" s="7">
        <v>418.93</v>
      </c>
      <c r="BP20" s="7">
        <v>353.67</v>
      </c>
      <c r="BQ20" s="7">
        <v>393.5</v>
      </c>
      <c r="BR20" s="7">
        <v>284.45999999999998</v>
      </c>
      <c r="BS20" s="24">
        <v>4.0999999999999996</v>
      </c>
      <c r="BT20" s="26">
        <v>63017309.320926674</v>
      </c>
      <c r="BU20" s="26">
        <v>348301800</v>
      </c>
      <c r="BV20" s="26">
        <v>3940535</v>
      </c>
      <c r="BW20" s="8">
        <v>6.2890191306510412E-2</v>
      </c>
    </row>
    <row r="21" spans="1:75" s="21" customFormat="1" ht="19" customHeight="1" x14ac:dyDescent="0.2">
      <c r="A21" s="7" t="s">
        <v>569</v>
      </c>
      <c r="B21" s="7" t="s">
        <v>76</v>
      </c>
      <c r="C21" s="7" t="s">
        <v>124</v>
      </c>
      <c r="D21" s="7" t="s">
        <v>98</v>
      </c>
      <c r="E21" s="7" t="s">
        <v>568</v>
      </c>
      <c r="F21" s="7" t="s">
        <v>80</v>
      </c>
      <c r="G21" s="10">
        <v>47.43590488157983</v>
      </c>
      <c r="H21" s="10">
        <v>49.565210901271293</v>
      </c>
      <c r="I21" s="10">
        <v>49.565210901271293</v>
      </c>
      <c r="J21" s="7" t="s">
        <v>81</v>
      </c>
      <c r="K21" s="8">
        <v>2.339999914169312</v>
      </c>
      <c r="L21" s="8">
        <v>2.4500000000000002</v>
      </c>
      <c r="M21" s="8">
        <v>3.4500000476837158</v>
      </c>
      <c r="N21" s="8">
        <v>10</v>
      </c>
      <c r="O21" s="8">
        <v>3.2599999904632568</v>
      </c>
      <c r="P21" s="8">
        <v>5.1599998474121094</v>
      </c>
      <c r="Q21" s="7">
        <v>3.99</v>
      </c>
      <c r="R21" s="7">
        <v>4.55</v>
      </c>
      <c r="S21" s="7">
        <v>5.97</v>
      </c>
      <c r="T21" s="7">
        <v>5.8</v>
      </c>
      <c r="U21" s="7">
        <v>7</v>
      </c>
      <c r="V21" s="7">
        <v>6.9</v>
      </c>
      <c r="W21" s="7">
        <v>6.46</v>
      </c>
      <c r="X21" s="7">
        <v>7.68</v>
      </c>
      <c r="Y21" s="7">
        <v>9.66</v>
      </c>
      <c r="Z21" s="7">
        <v>10</v>
      </c>
      <c r="AA21" s="7">
        <v>9.85</v>
      </c>
      <c r="AB21" s="7">
        <v>8.09</v>
      </c>
      <c r="AC21" s="7">
        <v>7.89</v>
      </c>
      <c r="AD21" s="7">
        <v>7.09</v>
      </c>
      <c r="AE21" s="7">
        <v>6.33</v>
      </c>
      <c r="AF21" s="7">
        <v>6.46</v>
      </c>
      <c r="AG21" s="7">
        <v>6.09</v>
      </c>
      <c r="AH21" s="7">
        <v>5.56</v>
      </c>
      <c r="AI21" s="7">
        <v>5.53</v>
      </c>
      <c r="AJ21" s="7">
        <v>5.41</v>
      </c>
      <c r="AK21" s="7">
        <v>5.93</v>
      </c>
      <c r="AL21" s="7">
        <v>6.1</v>
      </c>
      <c r="AM21" s="7">
        <v>5.97</v>
      </c>
      <c r="AN21" s="7">
        <v>5.25</v>
      </c>
      <c r="AO21" s="7">
        <v>4.9000000000000004</v>
      </c>
      <c r="AP21" s="7">
        <v>4.9000000000000004</v>
      </c>
      <c r="AQ21" s="7">
        <v>5.21</v>
      </c>
      <c r="AR21" s="7">
        <v>8.41</v>
      </c>
      <c r="AS21" s="7">
        <v>31.88</v>
      </c>
      <c r="AT21" s="7">
        <v>50.72</v>
      </c>
      <c r="AU21" s="7">
        <v>52.17</v>
      </c>
      <c r="AV21" s="7">
        <v>93.04</v>
      </c>
      <c r="AW21" s="7">
        <v>66.73</v>
      </c>
      <c r="AX21" s="7">
        <v>78.84</v>
      </c>
      <c r="AY21" s="7">
        <v>107.54</v>
      </c>
      <c r="AZ21" s="7">
        <v>154.78</v>
      </c>
      <c r="BA21" s="7">
        <v>174.79</v>
      </c>
      <c r="BB21" s="7">
        <v>123.19</v>
      </c>
      <c r="BC21" s="7">
        <v>125.21</v>
      </c>
      <c r="BD21" s="7">
        <v>94.64</v>
      </c>
      <c r="BE21" s="7">
        <v>73.97</v>
      </c>
      <c r="BF21" s="7">
        <v>75.069999999999993</v>
      </c>
      <c r="BG21" s="7">
        <v>74.2</v>
      </c>
      <c r="BH21" s="7">
        <v>56.81</v>
      </c>
      <c r="BI21" s="7">
        <v>57.97</v>
      </c>
      <c r="BJ21" s="7">
        <v>46.96</v>
      </c>
      <c r="BK21" s="7">
        <v>55.94</v>
      </c>
      <c r="BL21" s="7">
        <v>68.12</v>
      </c>
      <c r="BM21" s="7">
        <v>72.75</v>
      </c>
      <c r="BN21" s="7">
        <v>50.72</v>
      </c>
      <c r="BO21" s="7">
        <v>39.42</v>
      </c>
      <c r="BP21" s="7">
        <v>34.61</v>
      </c>
      <c r="BQ21" s="7">
        <v>35.86</v>
      </c>
      <c r="BR21" s="7">
        <v>47.83</v>
      </c>
      <c r="BS21" s="24">
        <v>5.56</v>
      </c>
      <c r="BT21" s="26">
        <v>34572795.477843277</v>
      </c>
      <c r="BU21" s="26">
        <v>166001800</v>
      </c>
      <c r="BV21" s="26">
        <v>1184098</v>
      </c>
      <c r="BW21" s="8">
        <v>3.0150485855055922</v>
      </c>
    </row>
    <row r="22" spans="1:75" s="21" customFormat="1" ht="19" customHeight="1" x14ac:dyDescent="0.2">
      <c r="A22" s="1" t="s">
        <v>289</v>
      </c>
      <c r="B22" s="1" t="s">
        <v>118</v>
      </c>
      <c r="C22" s="1" t="s">
        <v>87</v>
      </c>
      <c r="D22" s="1" t="s">
        <v>98</v>
      </c>
      <c r="E22" s="1" t="s">
        <v>284</v>
      </c>
      <c r="F22" s="1" t="s">
        <v>80</v>
      </c>
      <c r="G22" s="9">
        <v>40.336124099469032</v>
      </c>
      <c r="H22" s="9">
        <v>25.748500514848519</v>
      </c>
      <c r="I22" s="9">
        <f>(N22-O22)/O22*100</f>
        <v>51.46580444566009</v>
      </c>
      <c r="J22" s="1" t="s">
        <v>81</v>
      </c>
      <c r="K22" s="2">
        <v>2.380000114440918</v>
      </c>
      <c r="L22" s="2">
        <v>2.73</v>
      </c>
      <c r="M22" s="2">
        <v>3.339999914169312</v>
      </c>
      <c r="N22" s="2">
        <v>4.6500000953674316</v>
      </c>
      <c r="O22" s="2">
        <v>3.0699999332427979</v>
      </c>
      <c r="P22" s="2">
        <v>4.1999998092651367</v>
      </c>
      <c r="Q22" s="1">
        <v>3.4</v>
      </c>
      <c r="R22" s="1">
        <v>3.85</v>
      </c>
      <c r="S22" s="1">
        <v>4.09</v>
      </c>
      <c r="T22" s="1">
        <v>4.6500000000000004</v>
      </c>
      <c r="U22" s="1">
        <v>4.37</v>
      </c>
      <c r="V22" s="1">
        <v>4.1900000000000004</v>
      </c>
      <c r="W22" s="1">
        <v>3.98</v>
      </c>
      <c r="X22" s="1">
        <v>3.81</v>
      </c>
      <c r="Y22" s="1">
        <v>4.1399999999999997</v>
      </c>
      <c r="Z22" s="1">
        <v>4.04</v>
      </c>
      <c r="AA22" s="1">
        <v>4.13</v>
      </c>
      <c r="AB22" s="1">
        <v>3.88</v>
      </c>
      <c r="AC22" s="1">
        <v>3.84</v>
      </c>
      <c r="AD22" s="1">
        <v>3.77</v>
      </c>
      <c r="AE22" s="1">
        <v>3.74</v>
      </c>
      <c r="AF22" s="1">
        <v>3.57</v>
      </c>
      <c r="AG22" s="1">
        <v>3.49</v>
      </c>
      <c r="AH22" s="1">
        <v>3.47</v>
      </c>
      <c r="AI22" s="1">
        <v>3.52</v>
      </c>
      <c r="AJ22" s="1">
        <v>3.42</v>
      </c>
      <c r="AK22" s="1">
        <v>3.95</v>
      </c>
      <c r="AL22" s="1">
        <v>3.89</v>
      </c>
      <c r="AM22" s="1">
        <v>3.89</v>
      </c>
      <c r="AN22" s="1">
        <v>4.2300000000000004</v>
      </c>
      <c r="AO22" s="1">
        <v>4.2699999999999996</v>
      </c>
      <c r="AP22" s="1">
        <v>4.49</v>
      </c>
      <c r="AQ22" s="1">
        <v>4.55</v>
      </c>
      <c r="AR22" s="1">
        <v>1.1399999999999999</v>
      </c>
      <c r="AS22" s="1">
        <v>12.86</v>
      </c>
      <c r="AT22" s="1">
        <v>21.86</v>
      </c>
      <c r="AU22" s="1">
        <v>26.35</v>
      </c>
      <c r="AV22" s="1">
        <v>19.48</v>
      </c>
      <c r="AW22" s="1">
        <v>14.97</v>
      </c>
      <c r="AX22" s="1">
        <v>12.72</v>
      </c>
      <c r="AY22" s="1">
        <v>10.18</v>
      </c>
      <c r="AZ22" s="1">
        <v>18.86</v>
      </c>
      <c r="BA22" s="1">
        <v>15.27</v>
      </c>
      <c r="BB22" s="1">
        <v>16.16</v>
      </c>
      <c r="BC22" s="1">
        <v>13.92</v>
      </c>
      <c r="BD22" s="1">
        <v>12.66</v>
      </c>
      <c r="BE22" s="1">
        <v>11.93</v>
      </c>
      <c r="BF22" s="1">
        <v>2.1</v>
      </c>
      <c r="BG22" s="1">
        <v>2.69</v>
      </c>
      <c r="BH22" s="1">
        <v>0.3</v>
      </c>
      <c r="BI22" s="1">
        <v>2.69</v>
      </c>
      <c r="BJ22" s="1">
        <v>-0.15</v>
      </c>
      <c r="BK22" s="1">
        <v>-3.29</v>
      </c>
      <c r="BL22" s="1">
        <v>14.67</v>
      </c>
      <c r="BM22" s="1">
        <v>11.08</v>
      </c>
      <c r="BN22" s="1">
        <v>12.4</v>
      </c>
      <c r="BO22" s="1">
        <v>20.96</v>
      </c>
      <c r="BP22" s="1">
        <v>18.559999999999999</v>
      </c>
      <c r="BQ22" s="1">
        <v>30.84</v>
      </c>
      <c r="BR22" s="1">
        <v>24.85</v>
      </c>
      <c r="BS22" s="22">
        <v>3.56</v>
      </c>
      <c r="BT22" s="26">
        <v>106403379.26566599</v>
      </c>
      <c r="BU22" s="26">
        <v>318299600</v>
      </c>
      <c r="BV22" s="26">
        <v>11774028</v>
      </c>
      <c r="BW22" s="2">
        <v>0.25842175676837192</v>
      </c>
    </row>
    <row r="23" spans="1:75" s="21" customFormat="1" ht="19" customHeight="1" x14ac:dyDescent="0.2">
      <c r="A23" s="7" t="s">
        <v>479</v>
      </c>
      <c r="B23" s="7" t="s">
        <v>76</v>
      </c>
      <c r="C23" s="7" t="s">
        <v>87</v>
      </c>
      <c r="D23" s="7" t="s">
        <v>98</v>
      </c>
      <c r="E23" s="7" t="s">
        <v>478</v>
      </c>
      <c r="F23" s="7" t="s">
        <v>80</v>
      </c>
      <c r="G23" s="10">
        <v>111.4649568359881</v>
      </c>
      <c r="H23" s="10">
        <v>44.578321905159818</v>
      </c>
      <c r="I23" s="10">
        <v>44.578321905159818</v>
      </c>
      <c r="J23" s="7" t="s">
        <v>81</v>
      </c>
      <c r="K23" s="8">
        <v>1.570000052452087</v>
      </c>
      <c r="L23" s="8">
        <v>1.75</v>
      </c>
      <c r="M23" s="8">
        <v>3.3199999332427979</v>
      </c>
      <c r="N23" s="8">
        <v>9.4300003051757812</v>
      </c>
      <c r="O23" s="8">
        <v>2.9000000953674321</v>
      </c>
      <c r="P23" s="8">
        <v>4.8000001907348633</v>
      </c>
      <c r="Q23" s="7">
        <v>3.28</v>
      </c>
      <c r="R23" s="7">
        <v>3.35</v>
      </c>
      <c r="S23" s="7">
        <v>4.3499999999999996</v>
      </c>
      <c r="T23" s="7">
        <v>5.76</v>
      </c>
      <c r="U23" s="7">
        <v>6.5</v>
      </c>
      <c r="V23" s="7">
        <v>6.14</v>
      </c>
      <c r="W23" s="7">
        <v>9.43</v>
      </c>
      <c r="X23" s="7">
        <v>9.36</v>
      </c>
      <c r="Y23" s="7">
        <v>7.85</v>
      </c>
      <c r="Z23" s="7">
        <v>6.88</v>
      </c>
      <c r="AA23" s="7">
        <v>6.85</v>
      </c>
      <c r="AB23" s="7">
        <v>6.89</v>
      </c>
      <c r="AC23" s="7">
        <v>7.3</v>
      </c>
      <c r="AD23" s="7">
        <v>7.38</v>
      </c>
      <c r="AE23" s="7">
        <v>7.25</v>
      </c>
      <c r="AF23" s="7">
        <v>6.64</v>
      </c>
      <c r="AG23" s="7">
        <v>7.12</v>
      </c>
      <c r="AH23" s="7">
        <v>6.78</v>
      </c>
      <c r="AI23" s="7">
        <v>7.49</v>
      </c>
      <c r="AJ23" s="7">
        <v>6.64</v>
      </c>
      <c r="AK23" s="7">
        <v>6.43</v>
      </c>
      <c r="AL23" s="7">
        <v>5.84</v>
      </c>
      <c r="AM23" s="7">
        <v>5.45</v>
      </c>
      <c r="AN23" s="7">
        <v>5.15</v>
      </c>
      <c r="AO23" s="7">
        <v>5.19</v>
      </c>
      <c r="AP23" s="7">
        <v>5.33</v>
      </c>
      <c r="AQ23" s="7">
        <v>5.0999999999999996</v>
      </c>
      <c r="AR23" s="7">
        <v>-8.2799999999999994</v>
      </c>
      <c r="AS23" s="7">
        <v>-0.74</v>
      </c>
      <c r="AT23" s="7">
        <v>24.09</v>
      </c>
      <c r="AU23" s="7">
        <v>72.290000000000006</v>
      </c>
      <c r="AV23" s="7">
        <v>50.53</v>
      </c>
      <c r="AW23" s="7">
        <v>84.94</v>
      </c>
      <c r="AX23" s="7">
        <v>181.17</v>
      </c>
      <c r="AY23" s="7">
        <v>121.36</v>
      </c>
      <c r="AZ23" s="7">
        <v>104.82</v>
      </c>
      <c r="BA23" s="7">
        <v>86.14</v>
      </c>
      <c r="BB23" s="7">
        <v>102.99</v>
      </c>
      <c r="BC23" s="7">
        <v>86.45</v>
      </c>
      <c r="BD23" s="7">
        <v>113.86</v>
      </c>
      <c r="BE23" s="7">
        <v>105.72</v>
      </c>
      <c r="BF23" s="7">
        <v>93.52</v>
      </c>
      <c r="BG23" s="7">
        <v>88.55</v>
      </c>
      <c r="BH23" s="7">
        <v>90.07</v>
      </c>
      <c r="BI23" s="7">
        <v>99.09</v>
      </c>
      <c r="BJ23" s="7">
        <v>92.06</v>
      </c>
      <c r="BK23" s="7">
        <v>93.52</v>
      </c>
      <c r="BL23" s="7">
        <v>62.05</v>
      </c>
      <c r="BM23" s="7">
        <v>62.65</v>
      </c>
      <c r="BN23" s="7">
        <v>44.31</v>
      </c>
      <c r="BO23" s="7">
        <v>50.9</v>
      </c>
      <c r="BP23" s="7">
        <v>44.58</v>
      </c>
      <c r="BQ23" s="7">
        <v>52.71</v>
      </c>
      <c r="BR23" s="7">
        <v>45.48</v>
      </c>
      <c r="BS23" s="24">
        <v>4.9800000000000004</v>
      </c>
      <c r="BT23" s="26">
        <v>28970452.21747398</v>
      </c>
      <c r="BU23" s="26">
        <v>321675900</v>
      </c>
      <c r="BV23" s="26">
        <v>3005337</v>
      </c>
      <c r="BW23" s="8">
        <v>2.0773377494770141E-2</v>
      </c>
    </row>
    <row r="24" spans="1:75" s="21" customFormat="1" ht="19" customHeight="1" x14ac:dyDescent="0.2">
      <c r="A24" s="1" t="s">
        <v>267</v>
      </c>
      <c r="B24" s="1" t="s">
        <v>106</v>
      </c>
      <c r="C24" s="1" t="s">
        <v>87</v>
      </c>
      <c r="D24" s="1" t="s">
        <v>98</v>
      </c>
      <c r="E24" s="1" t="s">
        <v>264</v>
      </c>
      <c r="F24" s="1" t="s">
        <v>80</v>
      </c>
      <c r="G24" s="9">
        <v>48.148144468849239</v>
      </c>
      <c r="H24" s="9">
        <v>29.062501653097549</v>
      </c>
      <c r="I24" s="9">
        <f>(N24-O24)/O24*100</f>
        <v>65.822773063016996</v>
      </c>
      <c r="J24" s="1" t="s">
        <v>81</v>
      </c>
      <c r="K24" s="2">
        <v>2.160000085830688</v>
      </c>
      <c r="L24" s="2">
        <v>5.24</v>
      </c>
      <c r="M24" s="2">
        <v>3.2000000476837158</v>
      </c>
      <c r="N24" s="2">
        <v>5.2399997711181641</v>
      </c>
      <c r="O24" s="2">
        <v>3.160000085830688</v>
      </c>
      <c r="P24" s="2">
        <v>4.130000114440918</v>
      </c>
      <c r="Q24" s="1">
        <v>3.77</v>
      </c>
      <c r="R24" s="1">
        <v>4.09</v>
      </c>
      <c r="S24" s="1">
        <v>5.24</v>
      </c>
      <c r="T24" s="1">
        <v>4.25</v>
      </c>
      <c r="U24" s="1">
        <v>4</v>
      </c>
      <c r="V24" s="1">
        <v>3.82</v>
      </c>
      <c r="W24" s="1">
        <v>3.95</v>
      </c>
      <c r="X24" s="1">
        <v>3.82</v>
      </c>
      <c r="Y24" s="1">
        <v>3.72</v>
      </c>
      <c r="Z24" s="1">
        <v>3.59</v>
      </c>
      <c r="AA24" s="1">
        <v>3.64</v>
      </c>
      <c r="AB24" s="1">
        <v>3.63</v>
      </c>
      <c r="AC24" s="1">
        <v>3.83</v>
      </c>
      <c r="AD24" s="1">
        <v>4.0999999999999996</v>
      </c>
      <c r="AE24" s="1">
        <v>4.5199999999999996</v>
      </c>
      <c r="AF24" s="1">
        <v>4.3099999999999996</v>
      </c>
      <c r="AG24" s="1">
        <v>4.13</v>
      </c>
      <c r="AH24" s="1">
        <v>4.3</v>
      </c>
      <c r="AI24" s="1">
        <v>4.42</v>
      </c>
      <c r="AJ24" s="1">
        <v>4.38</v>
      </c>
      <c r="AK24" s="1">
        <v>4.5</v>
      </c>
      <c r="AL24" s="1">
        <v>4.7</v>
      </c>
      <c r="AM24" s="1">
        <v>4.54</v>
      </c>
      <c r="AN24" s="1">
        <v>4.5</v>
      </c>
      <c r="AO24" s="1">
        <v>4.18</v>
      </c>
      <c r="AP24" s="1">
        <v>4.1500000000000004</v>
      </c>
      <c r="AQ24" s="1">
        <v>4.3</v>
      </c>
      <c r="AR24" s="1">
        <v>8.1199999999999992</v>
      </c>
      <c r="AS24" s="1">
        <v>25.47</v>
      </c>
      <c r="AT24" s="1">
        <v>18.670000000000002</v>
      </c>
      <c r="AU24" s="1">
        <v>21.72</v>
      </c>
      <c r="AV24" s="1">
        <v>11.25</v>
      </c>
      <c r="AW24" s="1">
        <v>12.38</v>
      </c>
      <c r="AX24" s="1">
        <v>15.94</v>
      </c>
      <c r="AY24" s="1">
        <v>15.94</v>
      </c>
      <c r="AZ24" s="1">
        <v>8.59</v>
      </c>
      <c r="BA24" s="1">
        <v>8.1300000000000008</v>
      </c>
      <c r="BB24" s="1">
        <v>12.81</v>
      </c>
      <c r="BC24" s="1">
        <v>9.3699999999999992</v>
      </c>
      <c r="BD24" s="1">
        <v>18.989999999999998</v>
      </c>
      <c r="BE24" s="1">
        <v>24.84</v>
      </c>
      <c r="BF24" s="1">
        <v>28.12</v>
      </c>
      <c r="BG24" s="1">
        <v>28.11</v>
      </c>
      <c r="BH24" s="1">
        <v>24.28</v>
      </c>
      <c r="BI24" s="1">
        <v>30.78</v>
      </c>
      <c r="BJ24" s="1">
        <v>26.72</v>
      </c>
      <c r="BK24" s="1">
        <v>33.44</v>
      </c>
      <c r="BL24" s="1">
        <v>38.130000000000003</v>
      </c>
      <c r="BM24" s="1">
        <v>34.229999999999997</v>
      </c>
      <c r="BN24" s="1">
        <v>36.42</v>
      </c>
      <c r="BO24" s="1">
        <v>26.72</v>
      </c>
      <c r="BP24" s="1">
        <v>22.87</v>
      </c>
      <c r="BQ24" s="1">
        <v>27.66</v>
      </c>
      <c r="BR24" s="1">
        <v>28.67</v>
      </c>
      <c r="BS24" s="22">
        <v>3.43</v>
      </c>
      <c r="BT24" s="26">
        <v>539424008.03804398</v>
      </c>
      <c r="BU24" s="26">
        <v>258508600</v>
      </c>
      <c r="BV24" s="26">
        <v>168048645</v>
      </c>
      <c r="BW24" s="2">
        <v>2.4831464722610531E-2</v>
      </c>
    </row>
    <row r="25" spans="1:75" s="21" customFormat="1" ht="19" customHeight="1" x14ac:dyDescent="0.2">
      <c r="A25" s="7" t="s">
        <v>508</v>
      </c>
      <c r="B25" s="7" t="s">
        <v>76</v>
      </c>
      <c r="C25" s="7" t="s">
        <v>87</v>
      </c>
      <c r="D25" s="7" t="s">
        <v>98</v>
      </c>
      <c r="E25" s="7" t="s">
        <v>504</v>
      </c>
      <c r="F25" s="7" t="s">
        <v>80</v>
      </c>
      <c r="G25" s="10">
        <v>31.120330841875759</v>
      </c>
      <c r="H25" s="10">
        <v>8.2278475759885641</v>
      </c>
      <c r="I25" s="10">
        <v>8.2278475759885641</v>
      </c>
      <c r="J25" s="7" t="s">
        <v>81</v>
      </c>
      <c r="K25" s="8">
        <v>2.410000085830688</v>
      </c>
      <c r="L25" s="8">
        <v>2.4500000000000002</v>
      </c>
      <c r="M25" s="8">
        <v>3.160000085830688</v>
      </c>
      <c r="N25" s="8">
        <v>3.75</v>
      </c>
      <c r="O25" s="8">
        <v>3.0699999332427979</v>
      </c>
      <c r="P25" s="8">
        <v>3.4200000762939449</v>
      </c>
      <c r="Q25" s="7">
        <v>3.27</v>
      </c>
      <c r="R25" s="7">
        <v>3.2</v>
      </c>
      <c r="S25" s="7">
        <v>3.65</v>
      </c>
      <c r="T25" s="7">
        <v>3.7</v>
      </c>
      <c r="U25" s="7">
        <v>3.75</v>
      </c>
      <c r="V25" s="7">
        <v>3.71</v>
      </c>
      <c r="W25" s="7">
        <v>3.65</v>
      </c>
      <c r="X25" s="7">
        <v>3.5</v>
      </c>
      <c r="Y25" s="7">
        <v>3.44</v>
      </c>
      <c r="Z25" s="7">
        <v>3.36</v>
      </c>
      <c r="AA25" s="7">
        <v>3.39</v>
      </c>
      <c r="AB25" s="7">
        <v>3.43</v>
      </c>
      <c r="AC25" s="7">
        <v>3.45</v>
      </c>
      <c r="AD25" s="7">
        <v>3.37</v>
      </c>
      <c r="AE25" s="7">
        <v>3.37</v>
      </c>
      <c r="AF25" s="7">
        <v>3.36</v>
      </c>
      <c r="AG25" s="7">
        <v>3.44</v>
      </c>
      <c r="AH25" s="7">
        <v>3.43</v>
      </c>
      <c r="AI25" s="7">
        <v>3.52</v>
      </c>
      <c r="AJ25" s="7">
        <v>3.56</v>
      </c>
      <c r="AK25" s="7">
        <v>3.52</v>
      </c>
      <c r="AL25" s="7">
        <v>3.41</v>
      </c>
      <c r="AM25" s="7">
        <v>3.38</v>
      </c>
      <c r="AN25" s="7">
        <v>3.45</v>
      </c>
      <c r="AO25" s="7">
        <v>3.43</v>
      </c>
      <c r="AP25" s="7">
        <v>3.43</v>
      </c>
      <c r="AQ25" s="7">
        <v>3.5</v>
      </c>
      <c r="AR25" s="7">
        <v>0.92</v>
      </c>
      <c r="AS25" s="7">
        <v>-0.32</v>
      </c>
      <c r="AT25" s="7">
        <v>3.47</v>
      </c>
      <c r="AU25" s="7">
        <v>9.9700000000000006</v>
      </c>
      <c r="AV25" s="7">
        <v>17.25</v>
      </c>
      <c r="AW25" s="7">
        <v>11.55</v>
      </c>
      <c r="AX25" s="7">
        <v>10.130000000000001</v>
      </c>
      <c r="AY25" s="7">
        <v>6.02</v>
      </c>
      <c r="AZ25" s="7">
        <v>4.1100000000000003</v>
      </c>
      <c r="BA25" s="7">
        <v>5.0599999999999996</v>
      </c>
      <c r="BB25" s="7">
        <v>6.65</v>
      </c>
      <c r="BC25" s="7">
        <v>7.12</v>
      </c>
      <c r="BD25" s="7">
        <v>5.37</v>
      </c>
      <c r="BE25" s="7">
        <v>5.7</v>
      </c>
      <c r="BF25" s="7">
        <v>6.01</v>
      </c>
      <c r="BG25" s="7">
        <v>4.43</v>
      </c>
      <c r="BH25" s="7">
        <v>7.6</v>
      </c>
      <c r="BI25" s="7">
        <v>7.91</v>
      </c>
      <c r="BJ25" s="7">
        <v>5.7</v>
      </c>
      <c r="BK25" s="7">
        <v>11.39</v>
      </c>
      <c r="BL25" s="7">
        <v>6.65</v>
      </c>
      <c r="BM25" s="7">
        <v>6.17</v>
      </c>
      <c r="BN25" s="7">
        <v>6.84</v>
      </c>
      <c r="BO25" s="7">
        <v>8.23</v>
      </c>
      <c r="BP25" s="7">
        <v>7.91</v>
      </c>
      <c r="BQ25" s="7">
        <v>7.6</v>
      </c>
      <c r="BR25" s="7">
        <v>7.91</v>
      </c>
      <c r="BS25" s="24">
        <v>3.24</v>
      </c>
      <c r="BT25" s="26">
        <v>84969874.307918549</v>
      </c>
      <c r="BU25" s="26">
        <v>22902500</v>
      </c>
      <c r="BV25" s="26">
        <v>13004151</v>
      </c>
      <c r="BW25" s="8">
        <v>1.0508029320791489E-2</v>
      </c>
    </row>
    <row r="26" spans="1:75" s="21" customFormat="1" ht="19" customHeight="1" x14ac:dyDescent="0.2">
      <c r="A26" s="7" t="s">
        <v>377</v>
      </c>
      <c r="B26" s="7" t="s">
        <v>83</v>
      </c>
      <c r="C26" s="7" t="s">
        <v>87</v>
      </c>
      <c r="D26" s="7" t="s">
        <v>125</v>
      </c>
      <c r="E26" s="7" t="s">
        <v>376</v>
      </c>
      <c r="F26" s="7" t="s">
        <v>80</v>
      </c>
      <c r="G26" s="10">
        <v>20.689663677238599</v>
      </c>
      <c r="H26" s="10">
        <v>6.0317400968115642</v>
      </c>
      <c r="I26" s="10">
        <v>6.0317400968115642</v>
      </c>
      <c r="J26" s="7" t="s">
        <v>81</v>
      </c>
      <c r="K26" s="8">
        <v>2.6099998950958252</v>
      </c>
      <c r="L26" s="8">
        <v>2.94</v>
      </c>
      <c r="M26" s="8">
        <v>3.1500000953674321</v>
      </c>
      <c r="N26" s="8">
        <v>3.470000028610229</v>
      </c>
      <c r="O26" s="8">
        <v>2.8499999046325679</v>
      </c>
      <c r="P26" s="8">
        <v>3.339999914169312</v>
      </c>
      <c r="Q26" s="7">
        <v>3.16</v>
      </c>
      <c r="R26" s="7">
        <v>3.1</v>
      </c>
      <c r="S26" s="7">
        <v>3.15</v>
      </c>
      <c r="T26" s="7">
        <v>3.07</v>
      </c>
      <c r="U26" s="7">
        <v>3.35</v>
      </c>
      <c r="V26" s="7">
        <v>3.47</v>
      </c>
      <c r="W26" s="7">
        <v>3.46</v>
      </c>
      <c r="X26" s="7">
        <v>3.45</v>
      </c>
      <c r="Y26" s="7">
        <v>3.34</v>
      </c>
      <c r="Z26" s="7">
        <v>3.22</v>
      </c>
      <c r="AA26" s="7">
        <v>3.12</v>
      </c>
      <c r="AB26" s="7">
        <v>3.08</v>
      </c>
      <c r="AC26" s="7">
        <v>3.15</v>
      </c>
      <c r="AD26" s="7">
        <v>3.15</v>
      </c>
      <c r="AE26" s="7">
        <v>3.09</v>
      </c>
      <c r="AF26" s="7">
        <v>3.14</v>
      </c>
      <c r="AG26" s="7">
        <v>3.22</v>
      </c>
      <c r="AH26" s="7">
        <v>3.09</v>
      </c>
      <c r="AI26" s="7">
        <v>3.07</v>
      </c>
      <c r="AJ26" s="7">
        <v>3.05</v>
      </c>
      <c r="AK26" s="7">
        <v>3.16</v>
      </c>
      <c r="AL26" s="7">
        <v>3.12</v>
      </c>
      <c r="AM26" s="7">
        <v>3.18</v>
      </c>
      <c r="AN26" s="7">
        <v>3.28</v>
      </c>
      <c r="AO26" s="7">
        <v>3.26</v>
      </c>
      <c r="AP26" s="7">
        <v>3.28</v>
      </c>
      <c r="AQ26" s="7">
        <v>3.39</v>
      </c>
      <c r="AR26" s="7">
        <v>-4.76</v>
      </c>
      <c r="AS26" s="7">
        <v>-6.98</v>
      </c>
      <c r="AT26" s="7">
        <v>-6.03</v>
      </c>
      <c r="AU26" s="7">
        <v>-3.49</v>
      </c>
      <c r="AV26" s="7">
        <v>3.03</v>
      </c>
      <c r="AW26" s="7">
        <v>3.01</v>
      </c>
      <c r="AX26" s="7">
        <v>4.13</v>
      </c>
      <c r="AY26" s="7">
        <v>5.87</v>
      </c>
      <c r="AZ26" s="7">
        <v>0</v>
      </c>
      <c r="BA26" s="7">
        <v>-2.13</v>
      </c>
      <c r="BB26" s="7">
        <v>-3.31</v>
      </c>
      <c r="BC26" s="7">
        <v>-3.49</v>
      </c>
      <c r="BD26" s="7">
        <v>-0.79</v>
      </c>
      <c r="BE26" s="7">
        <v>-2.7</v>
      </c>
      <c r="BF26" s="7">
        <v>-2.7</v>
      </c>
      <c r="BG26" s="7">
        <v>-0.95</v>
      </c>
      <c r="BH26" s="7">
        <v>-2.06</v>
      </c>
      <c r="BI26" s="7">
        <v>-2.7</v>
      </c>
      <c r="BJ26" s="7">
        <v>-3.74</v>
      </c>
      <c r="BK26" s="7">
        <v>-5.08</v>
      </c>
      <c r="BL26" s="7">
        <v>-1.43</v>
      </c>
      <c r="BM26" s="7">
        <v>-2.86</v>
      </c>
      <c r="BN26" s="7">
        <v>0.32</v>
      </c>
      <c r="BO26" s="7">
        <v>-2.15</v>
      </c>
      <c r="BP26" s="7">
        <v>1.27</v>
      </c>
      <c r="BQ26" s="7">
        <v>3.49</v>
      </c>
      <c r="BR26" s="7">
        <v>5.71</v>
      </c>
      <c r="BS26" s="24">
        <v>3.07</v>
      </c>
      <c r="BT26" s="26">
        <v>65507086.983251572</v>
      </c>
      <c r="BU26" s="26">
        <v>15675200</v>
      </c>
      <c r="BV26" s="26">
        <v>15390831</v>
      </c>
      <c r="BW26" s="8">
        <v>7.9340940070097579E-2</v>
      </c>
    </row>
    <row r="27" spans="1:75" s="21" customFormat="1" ht="19" customHeight="1" x14ac:dyDescent="0.2">
      <c r="A27" s="1" t="s">
        <v>312</v>
      </c>
      <c r="B27" s="1" t="s">
        <v>106</v>
      </c>
      <c r="C27" s="1" t="s">
        <v>140</v>
      </c>
      <c r="D27" s="1" t="s">
        <v>109</v>
      </c>
      <c r="E27" s="1" t="s">
        <v>305</v>
      </c>
      <c r="F27" s="1" t="s">
        <v>80</v>
      </c>
      <c r="G27" s="9">
        <v>81.176461018493285</v>
      </c>
      <c r="H27" s="9">
        <v>39.610399261335878</v>
      </c>
      <c r="I27" s="9">
        <f>(N27-O27)/O27*100</f>
        <v>131.04576156427524</v>
      </c>
      <c r="J27" s="1" t="s">
        <v>81</v>
      </c>
      <c r="K27" s="2">
        <v>1.700000047683716</v>
      </c>
      <c r="L27" s="2">
        <v>7.07</v>
      </c>
      <c r="M27" s="2">
        <v>3.0799999237060551</v>
      </c>
      <c r="N27" s="2">
        <v>7.070000171661377</v>
      </c>
      <c r="O27" s="2">
        <v>3.059999942779541</v>
      </c>
      <c r="P27" s="2">
        <v>4.3000001907348633</v>
      </c>
      <c r="Q27" s="1">
        <v>4</v>
      </c>
      <c r="R27" s="1">
        <v>4.5999999999999996</v>
      </c>
      <c r="S27" s="1">
        <v>6.5</v>
      </c>
      <c r="T27" s="1">
        <v>6.86</v>
      </c>
      <c r="U27" s="1">
        <v>6.35</v>
      </c>
      <c r="V27" s="1">
        <v>5.96</v>
      </c>
      <c r="W27" s="1">
        <v>5.78</v>
      </c>
      <c r="X27" s="1">
        <v>7.07</v>
      </c>
      <c r="Y27" s="1">
        <v>6.67</v>
      </c>
      <c r="Z27" s="1">
        <v>5.9</v>
      </c>
      <c r="AA27" s="1">
        <v>6.29</v>
      </c>
      <c r="AB27" s="1">
        <v>5.65</v>
      </c>
      <c r="AC27" s="1">
        <v>5.75</v>
      </c>
      <c r="AD27" s="1">
        <v>5.96</v>
      </c>
      <c r="AE27" s="1">
        <v>5.84</v>
      </c>
      <c r="AF27" s="1">
        <v>5.85</v>
      </c>
      <c r="AG27" s="1">
        <v>5.58</v>
      </c>
      <c r="AH27" s="1">
        <v>5.8</v>
      </c>
      <c r="AI27" s="1">
        <v>6.48</v>
      </c>
      <c r="AJ27" s="1">
        <v>5.6</v>
      </c>
      <c r="AK27" s="1">
        <v>5.39</v>
      </c>
      <c r="AL27" s="1">
        <v>4.8</v>
      </c>
      <c r="AM27" s="1">
        <v>4.79</v>
      </c>
      <c r="AN27" s="1">
        <v>4.5999999999999996</v>
      </c>
      <c r="AO27" s="1">
        <v>4.43</v>
      </c>
      <c r="AP27" s="1">
        <v>4.75</v>
      </c>
      <c r="AQ27" s="1">
        <v>4.4800000000000004</v>
      </c>
      <c r="AR27" s="1">
        <v>27.34</v>
      </c>
      <c r="AS27" s="1">
        <v>43.83</v>
      </c>
      <c r="AT27" s="1">
        <v>102.27</v>
      </c>
      <c r="AU27" s="1">
        <v>98.05</v>
      </c>
      <c r="AV27" s="1">
        <v>89.29</v>
      </c>
      <c r="AW27" s="1">
        <v>64.61</v>
      </c>
      <c r="AX27" s="1">
        <v>85.39</v>
      </c>
      <c r="AY27" s="1">
        <v>102.92</v>
      </c>
      <c r="AZ27" s="1">
        <v>85.23</v>
      </c>
      <c r="BA27" s="1">
        <v>81.819999999999993</v>
      </c>
      <c r="BB27" s="1">
        <v>82.16</v>
      </c>
      <c r="BC27" s="1">
        <v>68.77</v>
      </c>
      <c r="BD27" s="1">
        <v>73.709999999999994</v>
      </c>
      <c r="BE27" s="1">
        <v>85.39</v>
      </c>
      <c r="BF27" s="1">
        <v>81.7</v>
      </c>
      <c r="BG27" s="1">
        <v>75.650000000000006</v>
      </c>
      <c r="BH27" s="1">
        <v>75.319999999999993</v>
      </c>
      <c r="BI27" s="1">
        <v>81.819999999999993</v>
      </c>
      <c r="BJ27" s="1">
        <v>72.069999999999993</v>
      </c>
      <c r="BK27" s="1">
        <v>74.349999999999994</v>
      </c>
      <c r="BL27" s="1">
        <v>45.45</v>
      </c>
      <c r="BM27" s="1">
        <v>49.01</v>
      </c>
      <c r="BN27" s="1">
        <v>44.16</v>
      </c>
      <c r="BO27" s="1">
        <v>37.6</v>
      </c>
      <c r="BP27" s="1">
        <v>38.96</v>
      </c>
      <c r="BQ27" s="1">
        <v>42.86</v>
      </c>
      <c r="BR27" s="1">
        <v>39.61</v>
      </c>
      <c r="BS27" s="22">
        <v>4.8</v>
      </c>
      <c r="BT27" s="26">
        <v>24179570.201053619</v>
      </c>
      <c r="BU27" s="26">
        <v>200351400</v>
      </c>
      <c r="BV27" s="26">
        <v>5510745</v>
      </c>
      <c r="BW27" s="2">
        <v>0.1207559050545797</v>
      </c>
    </row>
    <row r="28" spans="1:75" s="21" customFormat="1" ht="19" customHeight="1" x14ac:dyDescent="0.2">
      <c r="A28" s="7" t="s">
        <v>560</v>
      </c>
      <c r="B28" s="7" t="s">
        <v>111</v>
      </c>
      <c r="C28" s="7" t="s">
        <v>87</v>
      </c>
      <c r="D28" s="7" t="s">
        <v>109</v>
      </c>
      <c r="E28" s="7" t="s">
        <v>556</v>
      </c>
      <c r="F28" s="7" t="s">
        <v>80</v>
      </c>
      <c r="G28" s="10">
        <v>60</v>
      </c>
      <c r="H28" s="10">
        <v>12.171056862518119</v>
      </c>
      <c r="I28" s="10">
        <v>12.171056862518119</v>
      </c>
      <c r="J28" s="7" t="s">
        <v>81</v>
      </c>
      <c r="K28" s="8">
        <v>1.8999999761581421</v>
      </c>
      <c r="L28" s="8">
        <v>1.93</v>
      </c>
      <c r="M28" s="8">
        <v>3.0399999618530269</v>
      </c>
      <c r="N28" s="8">
        <v>6.4499998092651367</v>
      </c>
      <c r="O28" s="8">
        <v>2.9600000381469731</v>
      </c>
      <c r="P28" s="8">
        <v>3.410000085830688</v>
      </c>
      <c r="Q28" s="7">
        <v>3.85</v>
      </c>
      <c r="R28" s="7">
        <v>3.91</v>
      </c>
      <c r="S28" s="7">
        <v>5.87</v>
      </c>
      <c r="T28" s="7">
        <v>6.29</v>
      </c>
      <c r="U28" s="7">
        <v>6.45</v>
      </c>
      <c r="V28" s="7">
        <v>5.33</v>
      </c>
      <c r="W28" s="7">
        <v>4.95</v>
      </c>
      <c r="X28" s="7">
        <v>4.7</v>
      </c>
      <c r="Y28" s="7">
        <v>4.3</v>
      </c>
      <c r="Z28" s="7">
        <v>4.18</v>
      </c>
      <c r="AA28" s="7">
        <v>4.22</v>
      </c>
      <c r="AB28" s="7">
        <v>4.2699999999999996</v>
      </c>
      <c r="AC28" s="7">
        <v>4.3499999999999996</v>
      </c>
      <c r="AD28" s="7">
        <v>4.3499999999999996</v>
      </c>
      <c r="AE28" s="7">
        <v>4.25</v>
      </c>
      <c r="AF28" s="7">
        <v>4.29</v>
      </c>
      <c r="AG28" s="7">
        <v>4.3</v>
      </c>
      <c r="AH28" s="7">
        <v>4.45</v>
      </c>
      <c r="AI28" s="7">
        <v>4.1500000000000004</v>
      </c>
      <c r="AJ28" s="7">
        <v>4.09</v>
      </c>
      <c r="AK28" s="7">
        <v>3.94</v>
      </c>
      <c r="AL28" s="7">
        <v>3.8</v>
      </c>
      <c r="AM28" s="7">
        <v>3.75</v>
      </c>
      <c r="AN28" s="7">
        <v>3.65</v>
      </c>
      <c r="AO28" s="7">
        <v>3.66</v>
      </c>
      <c r="AP28" s="7">
        <v>3.58</v>
      </c>
      <c r="AQ28" s="7">
        <v>3.45</v>
      </c>
      <c r="AR28" s="7">
        <v>21.05</v>
      </c>
      <c r="AS28" s="7">
        <v>9.3800000000000008</v>
      </c>
      <c r="AT28" s="7">
        <v>93.09</v>
      </c>
      <c r="AU28" s="7">
        <v>73.349999999999994</v>
      </c>
      <c r="AV28" s="7">
        <v>70.39</v>
      </c>
      <c r="AW28" s="7">
        <v>61.68</v>
      </c>
      <c r="AX28" s="7">
        <v>35.86</v>
      </c>
      <c r="AY28" s="7">
        <v>32.21</v>
      </c>
      <c r="AZ28" s="7">
        <v>36.840000000000003</v>
      </c>
      <c r="BA28" s="7">
        <v>22.86</v>
      </c>
      <c r="BB28" s="7">
        <v>37.950000000000003</v>
      </c>
      <c r="BC28" s="7">
        <v>34.380000000000003</v>
      </c>
      <c r="BD28" s="7">
        <v>41.78</v>
      </c>
      <c r="BE28" s="7">
        <v>34.869999999999997</v>
      </c>
      <c r="BF28" s="7">
        <v>35.86</v>
      </c>
      <c r="BG28" s="7">
        <v>39.47</v>
      </c>
      <c r="BH28" s="7">
        <v>39.799999999999997</v>
      </c>
      <c r="BI28" s="7">
        <v>31.72</v>
      </c>
      <c r="BJ28" s="7">
        <v>33.880000000000003</v>
      </c>
      <c r="BK28" s="7">
        <v>20.39</v>
      </c>
      <c r="BL28" s="7">
        <v>22.37</v>
      </c>
      <c r="BM28" s="7">
        <v>22.04</v>
      </c>
      <c r="BN28" s="7">
        <v>18.420000000000002</v>
      </c>
      <c r="BO28" s="7">
        <v>11.88</v>
      </c>
      <c r="BP28" s="7">
        <v>17.11</v>
      </c>
      <c r="BQ28" s="7">
        <v>6.25</v>
      </c>
      <c r="BR28" s="7">
        <v>12.66</v>
      </c>
      <c r="BS28" s="24">
        <v>3.92</v>
      </c>
      <c r="BT28" s="26">
        <v>99535070.750999451</v>
      </c>
      <c r="BU28" s="26">
        <v>94156500</v>
      </c>
      <c r="BV28" s="26">
        <v>6834231</v>
      </c>
      <c r="BW28" s="8">
        <v>3.8308040802249733E-2</v>
      </c>
    </row>
    <row r="29" spans="1:75" s="21" customFormat="1" ht="19" customHeight="1" x14ac:dyDescent="0.2">
      <c r="A29" s="7" t="s">
        <v>567</v>
      </c>
      <c r="B29" s="7" t="s">
        <v>118</v>
      </c>
      <c r="C29" s="7" t="s">
        <v>87</v>
      </c>
      <c r="D29" s="7" t="s">
        <v>98</v>
      </c>
      <c r="E29" s="7" t="s">
        <v>568</v>
      </c>
      <c r="F29" s="7" t="s">
        <v>80</v>
      </c>
      <c r="G29" s="10">
        <v>41.314545950309537</v>
      </c>
      <c r="H29" s="10">
        <v>20.598010828639222</v>
      </c>
      <c r="I29" s="10">
        <v>20.598010828639222</v>
      </c>
      <c r="J29" s="7" t="s">
        <v>81</v>
      </c>
      <c r="K29" s="8">
        <v>2.130000114440918</v>
      </c>
      <c r="L29" s="8">
        <v>2.21</v>
      </c>
      <c r="M29" s="8">
        <v>3.0099999904632568</v>
      </c>
      <c r="N29" s="8">
        <v>3.880000114440918</v>
      </c>
      <c r="O29" s="8">
        <v>2.720000028610229</v>
      </c>
      <c r="P29" s="8">
        <v>3.630000114440918</v>
      </c>
      <c r="Q29" s="7">
        <v>3.15</v>
      </c>
      <c r="R29" s="7">
        <v>2.97</v>
      </c>
      <c r="S29" s="7">
        <v>3.39</v>
      </c>
      <c r="T29" s="7">
        <v>3.17</v>
      </c>
      <c r="U29" s="7">
        <v>3.33</v>
      </c>
      <c r="V29" s="7">
        <v>3.33</v>
      </c>
      <c r="W29" s="7">
        <v>3.24</v>
      </c>
      <c r="X29" s="7">
        <v>3.33</v>
      </c>
      <c r="Y29" s="7">
        <v>3.48</v>
      </c>
      <c r="Z29" s="7">
        <v>3.7</v>
      </c>
      <c r="AA29" s="7">
        <v>3.88</v>
      </c>
      <c r="AB29" s="7">
        <v>3.56</v>
      </c>
      <c r="AC29" s="7">
        <v>3.34</v>
      </c>
      <c r="AD29" s="7">
        <v>3.35</v>
      </c>
      <c r="AE29" s="7">
        <v>3.27</v>
      </c>
      <c r="AF29" s="7">
        <v>3.45</v>
      </c>
      <c r="AG29" s="7">
        <v>3.53</v>
      </c>
      <c r="AH29" s="7">
        <v>3.44</v>
      </c>
      <c r="AI29" s="7">
        <v>3.5</v>
      </c>
      <c r="AJ29" s="7">
        <v>3.55</v>
      </c>
      <c r="AK29" s="7">
        <v>3.6</v>
      </c>
      <c r="AL29" s="7">
        <v>3.35</v>
      </c>
      <c r="AM29" s="7">
        <v>3.3</v>
      </c>
      <c r="AN29" s="7">
        <v>3.39</v>
      </c>
      <c r="AO29" s="7">
        <v>3.44</v>
      </c>
      <c r="AP29" s="7">
        <v>3.79</v>
      </c>
      <c r="AQ29" s="7">
        <v>3.78</v>
      </c>
      <c r="AR29" s="7">
        <v>-4.32</v>
      </c>
      <c r="AS29" s="7">
        <v>-7.31</v>
      </c>
      <c r="AT29" s="7">
        <v>2.33</v>
      </c>
      <c r="AU29" s="7">
        <v>2.97</v>
      </c>
      <c r="AV29" s="7">
        <v>10.3</v>
      </c>
      <c r="AW29" s="7">
        <v>0.83</v>
      </c>
      <c r="AX29" s="7">
        <v>4.9800000000000004</v>
      </c>
      <c r="AY29" s="7">
        <v>9.3000000000000007</v>
      </c>
      <c r="AZ29" s="7">
        <v>9.14</v>
      </c>
      <c r="BA29" s="7">
        <v>20.27</v>
      </c>
      <c r="BB29" s="7">
        <v>14.28</v>
      </c>
      <c r="BC29" s="7">
        <v>10.47</v>
      </c>
      <c r="BD29" s="7">
        <v>8.64</v>
      </c>
      <c r="BE29" s="7">
        <v>7.97</v>
      </c>
      <c r="BF29" s="7">
        <v>8.4700000000000006</v>
      </c>
      <c r="BG29" s="7">
        <v>13.29</v>
      </c>
      <c r="BH29" s="7">
        <v>10.130000000000001</v>
      </c>
      <c r="BI29" s="7">
        <v>12.46</v>
      </c>
      <c r="BJ29" s="7">
        <v>12.29</v>
      </c>
      <c r="BK29" s="7">
        <v>15.95</v>
      </c>
      <c r="BL29" s="7">
        <v>9.64</v>
      </c>
      <c r="BM29" s="7">
        <v>7.97</v>
      </c>
      <c r="BN29" s="7">
        <v>7.31</v>
      </c>
      <c r="BO29" s="7">
        <v>11.96</v>
      </c>
      <c r="BP29" s="7">
        <v>11.38</v>
      </c>
      <c r="BQ29" s="7">
        <v>25.25</v>
      </c>
      <c r="BR29" s="7">
        <v>20.27</v>
      </c>
      <c r="BS29" s="24">
        <v>2.93</v>
      </c>
      <c r="BT29" s="26">
        <v>23545363.725399971</v>
      </c>
      <c r="BU29" s="26">
        <v>131792200</v>
      </c>
      <c r="BV29" s="26">
        <v>6668587</v>
      </c>
      <c r="BW29" s="8">
        <v>0.59745325359030332</v>
      </c>
    </row>
    <row r="30" spans="1:75" s="21" customFormat="1" ht="19" customHeight="1" x14ac:dyDescent="0.2">
      <c r="A30" s="1" t="s">
        <v>213</v>
      </c>
      <c r="B30" s="1" t="s">
        <v>118</v>
      </c>
      <c r="C30" s="1" t="s">
        <v>87</v>
      </c>
      <c r="D30" s="1" t="s">
        <v>109</v>
      </c>
      <c r="E30" s="1" t="s">
        <v>214</v>
      </c>
      <c r="F30" s="1" t="s">
        <v>80</v>
      </c>
      <c r="G30" s="9">
        <v>24.999995032946469</v>
      </c>
      <c r="H30" s="9">
        <v>19.666663805643719</v>
      </c>
      <c r="I30" s="9">
        <f>(N30-O30)/O30*100</f>
        <v>25</v>
      </c>
      <c r="J30" s="1" t="s">
        <v>81</v>
      </c>
      <c r="K30" s="2">
        <v>2.4000000953674321</v>
      </c>
      <c r="L30" s="2">
        <v>3.75</v>
      </c>
      <c r="M30" s="2">
        <v>3</v>
      </c>
      <c r="N30" s="2">
        <v>3.75</v>
      </c>
      <c r="O30" s="2">
        <v>3</v>
      </c>
      <c r="P30" s="2">
        <v>3.589999914169312</v>
      </c>
      <c r="Q30" s="1">
        <v>3.1</v>
      </c>
      <c r="R30" s="1">
        <v>3.29</v>
      </c>
      <c r="S30" s="1">
        <v>3.25</v>
      </c>
      <c r="T30" s="1">
        <v>3.3</v>
      </c>
      <c r="U30" s="1">
        <v>3.58</v>
      </c>
      <c r="V30" s="1">
        <v>3.32</v>
      </c>
      <c r="W30" s="1">
        <v>3.2</v>
      </c>
      <c r="X30" s="1">
        <v>3.25</v>
      </c>
      <c r="Y30" s="1">
        <v>3.22</v>
      </c>
      <c r="Z30" s="1">
        <v>3.24</v>
      </c>
      <c r="AA30" s="1">
        <v>3.24</v>
      </c>
      <c r="AB30" s="1">
        <v>3.27</v>
      </c>
      <c r="AC30" s="1">
        <v>3.22</v>
      </c>
      <c r="AD30" s="1">
        <v>3.18</v>
      </c>
      <c r="AE30" s="1">
        <v>3.22</v>
      </c>
      <c r="AF30" s="1">
        <v>3.3</v>
      </c>
      <c r="AG30" s="1">
        <v>3.25</v>
      </c>
      <c r="AH30" s="1">
        <v>3.23</v>
      </c>
      <c r="AI30" s="1">
        <v>3.27</v>
      </c>
      <c r="AJ30" s="1">
        <v>3.4</v>
      </c>
      <c r="AK30" s="1">
        <v>3.56</v>
      </c>
      <c r="AL30" s="1">
        <v>3.75</v>
      </c>
      <c r="AM30" s="1">
        <v>3.72</v>
      </c>
      <c r="AN30" s="1">
        <v>3.65</v>
      </c>
      <c r="AO30" s="1">
        <v>3.62</v>
      </c>
      <c r="AP30" s="1">
        <v>3.69</v>
      </c>
      <c r="AQ30" s="1">
        <v>3.69</v>
      </c>
      <c r="AR30" s="1">
        <v>3</v>
      </c>
      <c r="AS30" s="1">
        <v>6.41</v>
      </c>
      <c r="AT30" s="1">
        <v>6.71</v>
      </c>
      <c r="AU30" s="1">
        <v>8.9700000000000006</v>
      </c>
      <c r="AV30" s="1">
        <v>9.67</v>
      </c>
      <c r="AW30" s="1">
        <v>6.23</v>
      </c>
      <c r="AX30" s="1">
        <v>2.5</v>
      </c>
      <c r="AY30" s="1">
        <v>3.67</v>
      </c>
      <c r="AZ30" s="1">
        <v>6.54</v>
      </c>
      <c r="BA30" s="1">
        <v>6.17</v>
      </c>
      <c r="BB30" s="1">
        <v>8</v>
      </c>
      <c r="BC30" s="1">
        <v>6.33</v>
      </c>
      <c r="BD30" s="1">
        <v>5.67</v>
      </c>
      <c r="BE30" s="1">
        <v>5.33</v>
      </c>
      <c r="BF30" s="1">
        <v>6.67</v>
      </c>
      <c r="BG30" s="1">
        <v>8.17</v>
      </c>
      <c r="BH30" s="1">
        <v>7</v>
      </c>
      <c r="BI30" s="1">
        <v>6.67</v>
      </c>
      <c r="BJ30" s="1">
        <v>8</v>
      </c>
      <c r="BK30" s="1">
        <v>11.17</v>
      </c>
      <c r="BL30" s="1">
        <v>18.329999999999998</v>
      </c>
      <c r="BM30" s="1">
        <v>24</v>
      </c>
      <c r="BN30" s="1">
        <v>20</v>
      </c>
      <c r="BO30" s="1">
        <v>20.34</v>
      </c>
      <c r="BP30" s="1">
        <v>20.56</v>
      </c>
      <c r="BQ30" s="1">
        <v>22.33</v>
      </c>
      <c r="BR30" s="1">
        <v>20.329999999999998</v>
      </c>
      <c r="BS30" s="22">
        <v>3.05</v>
      </c>
      <c r="BT30" s="26">
        <v>40587000</v>
      </c>
      <c r="BU30" s="26">
        <v>1542700</v>
      </c>
      <c r="BV30" s="26">
        <v>9975777</v>
      </c>
      <c r="BW30" s="2">
        <v>1.625838268036665E-3</v>
      </c>
    </row>
    <row r="31" spans="1:75" s="21" customFormat="1" ht="19" customHeight="1" x14ac:dyDescent="0.2">
      <c r="A31" s="1" t="s">
        <v>117</v>
      </c>
      <c r="B31" s="1" t="s">
        <v>118</v>
      </c>
      <c r="C31" s="1" t="s">
        <v>87</v>
      </c>
      <c r="D31" s="1" t="s">
        <v>109</v>
      </c>
      <c r="E31" s="1" t="s">
        <v>115</v>
      </c>
      <c r="F31" s="1" t="s">
        <v>80</v>
      </c>
      <c r="G31" s="9">
        <v>37.614674684967589</v>
      </c>
      <c r="H31" s="9">
        <v>11.99999650319417</v>
      </c>
      <c r="I31" s="9">
        <f>(N31-O31)/O31*100</f>
        <v>143.10955123387933</v>
      </c>
      <c r="J31" s="1" t="s">
        <v>81</v>
      </c>
      <c r="K31" s="2">
        <v>2.1800000667572021</v>
      </c>
      <c r="L31" s="2">
        <v>2.2999999999999998</v>
      </c>
      <c r="M31" s="2">
        <v>3</v>
      </c>
      <c r="N31" s="2">
        <v>6.880000114440918</v>
      </c>
      <c r="O31" s="2">
        <v>2.8299999237060551</v>
      </c>
      <c r="P31" s="2">
        <v>3.3599998950958252</v>
      </c>
      <c r="Q31" s="1">
        <v>3.75</v>
      </c>
      <c r="R31" s="1">
        <v>4.72</v>
      </c>
      <c r="S31" s="1">
        <v>4.1100000000000003</v>
      </c>
      <c r="T31" s="1">
        <v>4.8899999999999997</v>
      </c>
      <c r="U31" s="1">
        <v>6.88</v>
      </c>
      <c r="V31" s="1">
        <v>5.87</v>
      </c>
      <c r="W31" s="1">
        <v>5.43</v>
      </c>
      <c r="X31" s="1">
        <v>5.2</v>
      </c>
      <c r="Y31" s="1">
        <v>4.6900000000000004</v>
      </c>
      <c r="Z31" s="1">
        <v>4.74</v>
      </c>
      <c r="AA31" s="1">
        <v>4.55</v>
      </c>
      <c r="AB31" s="1">
        <v>4.3499999999999996</v>
      </c>
      <c r="AC31" s="1">
        <v>4.58</v>
      </c>
      <c r="AD31" s="1">
        <v>4.47</v>
      </c>
      <c r="AE31" s="1">
        <v>4.4400000000000004</v>
      </c>
      <c r="AF31" s="1">
        <v>4.25</v>
      </c>
      <c r="AG31" s="1">
        <v>4.0999999999999996</v>
      </c>
      <c r="AH31" s="1">
        <v>3.99</v>
      </c>
      <c r="AI31" s="1">
        <v>4.32</v>
      </c>
      <c r="AJ31" s="1">
        <v>4.0999999999999996</v>
      </c>
      <c r="AK31" s="1">
        <v>4.0999999999999996</v>
      </c>
      <c r="AL31" s="1">
        <v>3.94</v>
      </c>
      <c r="AM31" s="1">
        <v>3.82</v>
      </c>
      <c r="AN31" s="1">
        <v>3.73</v>
      </c>
      <c r="AO31" s="1">
        <v>3.39</v>
      </c>
      <c r="AP31" s="1">
        <v>3.3</v>
      </c>
      <c r="AQ31" s="1">
        <v>3.5</v>
      </c>
      <c r="AR31" s="1">
        <v>24</v>
      </c>
      <c r="AS31" s="1">
        <v>40.67</v>
      </c>
      <c r="AT31" s="1">
        <v>29.65</v>
      </c>
      <c r="AU31" s="1">
        <v>61.67</v>
      </c>
      <c r="AV31" s="1">
        <v>80</v>
      </c>
      <c r="AW31" s="1">
        <v>81</v>
      </c>
      <c r="AX31" s="1">
        <v>57.34</v>
      </c>
      <c r="AY31" s="1">
        <v>55</v>
      </c>
      <c r="AZ31" s="1">
        <v>43.67</v>
      </c>
      <c r="BA31" s="1">
        <v>50.33</v>
      </c>
      <c r="BB31" s="1">
        <v>42.33</v>
      </c>
      <c r="BC31" s="1">
        <v>38</v>
      </c>
      <c r="BD31" s="1">
        <v>49</v>
      </c>
      <c r="BE31" s="1">
        <v>42.67</v>
      </c>
      <c r="BF31" s="1">
        <v>41</v>
      </c>
      <c r="BG31" s="1">
        <v>36.32</v>
      </c>
      <c r="BH31" s="1">
        <v>30.67</v>
      </c>
      <c r="BI31" s="1">
        <v>31.51</v>
      </c>
      <c r="BJ31" s="1">
        <v>31</v>
      </c>
      <c r="BK31" s="1">
        <v>35.33</v>
      </c>
      <c r="BL31" s="1">
        <v>29.67</v>
      </c>
      <c r="BM31" s="1">
        <v>27.34</v>
      </c>
      <c r="BN31" s="1">
        <v>19.170000000000002</v>
      </c>
      <c r="BO31" s="1">
        <v>10.26</v>
      </c>
      <c r="BP31" s="1">
        <v>-4.7699999999999996</v>
      </c>
      <c r="BQ31" s="1">
        <v>10</v>
      </c>
      <c r="BR31" s="1">
        <v>10.33</v>
      </c>
      <c r="BS31" s="22">
        <v>4.12</v>
      </c>
      <c r="BT31" s="26">
        <v>58907400</v>
      </c>
      <c r="BU31" s="26">
        <v>29688000</v>
      </c>
      <c r="BV31" s="26">
        <v>1481523</v>
      </c>
      <c r="BW31" s="2">
        <v>0.27471595108547081</v>
      </c>
    </row>
    <row r="32" spans="1:75" s="21" customFormat="1" ht="19" customHeight="1" x14ac:dyDescent="0.2">
      <c r="A32" s="7" t="s">
        <v>517</v>
      </c>
      <c r="B32" s="7" t="s">
        <v>106</v>
      </c>
      <c r="C32" s="7" t="s">
        <v>87</v>
      </c>
      <c r="D32" s="7" t="s">
        <v>98</v>
      </c>
      <c r="E32" s="7" t="s">
        <v>516</v>
      </c>
      <c r="F32" s="7" t="s">
        <v>88</v>
      </c>
      <c r="G32" s="10">
        <v>62.568296987203503</v>
      </c>
      <c r="H32" s="10">
        <v>-27.731086914674361</v>
      </c>
      <c r="I32" s="10">
        <v>-27.731086914674361</v>
      </c>
      <c r="J32" s="7" t="s">
        <v>89</v>
      </c>
      <c r="K32" s="8">
        <v>3.660000085830688</v>
      </c>
      <c r="L32" s="8">
        <v>3.79</v>
      </c>
      <c r="M32" s="8">
        <v>5.9499998092651367</v>
      </c>
      <c r="N32" s="8">
        <v>6.4699997901916504</v>
      </c>
      <c r="O32" s="8">
        <v>4.2300000190734863</v>
      </c>
      <c r="P32" s="8">
        <v>4.3000001907348633</v>
      </c>
      <c r="Q32" s="7">
        <v>6.23</v>
      </c>
      <c r="R32" s="7">
        <v>6.38</v>
      </c>
      <c r="S32" s="7">
        <v>6.01</v>
      </c>
      <c r="T32" s="7">
        <v>5.75</v>
      </c>
      <c r="U32" s="7">
        <v>5.89</v>
      </c>
      <c r="V32" s="7">
        <v>5.39</v>
      </c>
      <c r="W32" s="7">
        <v>5.53</v>
      </c>
      <c r="X32" s="7">
        <v>5.52</v>
      </c>
      <c r="Y32" s="7">
        <v>5.33</v>
      </c>
      <c r="Z32" s="7">
        <v>5.24</v>
      </c>
      <c r="AA32" s="7">
        <v>5.21</v>
      </c>
      <c r="AB32" s="7">
        <v>5.1100000000000003</v>
      </c>
      <c r="AC32" s="7">
        <v>4.7699999999999996</v>
      </c>
      <c r="AD32" s="7">
        <v>4.67</v>
      </c>
      <c r="AE32" s="7">
        <v>4.6500000000000004</v>
      </c>
      <c r="AF32" s="7">
        <v>4.54</v>
      </c>
      <c r="AG32" s="7">
        <v>4.45</v>
      </c>
      <c r="AH32" s="7">
        <v>4.5</v>
      </c>
      <c r="AI32" s="7">
        <v>4.6500000000000004</v>
      </c>
      <c r="AJ32" s="7">
        <v>4.5599999999999996</v>
      </c>
      <c r="AK32" s="7">
        <v>4.75</v>
      </c>
      <c r="AL32" s="7">
        <v>4.55</v>
      </c>
      <c r="AM32" s="7">
        <v>4.55</v>
      </c>
      <c r="AN32" s="7">
        <v>4.59</v>
      </c>
      <c r="AO32" s="7">
        <v>4.57</v>
      </c>
      <c r="AP32" s="7">
        <v>4.49</v>
      </c>
      <c r="AQ32" s="7">
        <v>4.45</v>
      </c>
      <c r="AR32" s="7">
        <v>-0.84</v>
      </c>
      <c r="AS32" s="7">
        <v>6.55</v>
      </c>
      <c r="AT32" s="7">
        <v>-7.73</v>
      </c>
      <c r="AU32" s="7">
        <v>-5.54</v>
      </c>
      <c r="AV32" s="7">
        <v>-10.42</v>
      </c>
      <c r="AW32" s="7">
        <v>-10.59</v>
      </c>
      <c r="AX32" s="7">
        <v>-8.91</v>
      </c>
      <c r="AY32" s="7">
        <v>-11.43</v>
      </c>
      <c r="AZ32" s="7">
        <v>-14.29</v>
      </c>
      <c r="BA32" s="7">
        <v>-13.11</v>
      </c>
      <c r="BB32" s="7">
        <v>-16.809999999999999</v>
      </c>
      <c r="BC32" s="7">
        <v>-21.34</v>
      </c>
      <c r="BD32" s="7">
        <v>-22.18</v>
      </c>
      <c r="BE32" s="7">
        <v>-23.19</v>
      </c>
      <c r="BF32" s="7">
        <v>-24.2</v>
      </c>
      <c r="BG32" s="7">
        <v>-25.71</v>
      </c>
      <c r="BH32" s="7">
        <v>-26.39</v>
      </c>
      <c r="BI32" s="7">
        <v>-26.05</v>
      </c>
      <c r="BJ32" s="7">
        <v>-23.7</v>
      </c>
      <c r="BK32" s="7">
        <v>-23.91</v>
      </c>
      <c r="BL32" s="7">
        <v>-24.04</v>
      </c>
      <c r="BM32" s="7">
        <v>-25.88</v>
      </c>
      <c r="BN32" s="7">
        <v>-23.78</v>
      </c>
      <c r="BO32" s="7">
        <v>-23.28</v>
      </c>
      <c r="BP32" s="7">
        <v>-25.06</v>
      </c>
      <c r="BQ32" s="7">
        <v>-26.05</v>
      </c>
      <c r="BR32" s="7">
        <v>-27.9</v>
      </c>
      <c r="BS32" s="24">
        <v>5.08</v>
      </c>
      <c r="BT32" s="26">
        <v>375221862.97178268</v>
      </c>
      <c r="BU32" s="26">
        <v>47579500</v>
      </c>
      <c r="BV32" s="26">
        <v>27569343</v>
      </c>
      <c r="BW32" s="8">
        <v>1.909363599995836E-2</v>
      </c>
    </row>
    <row r="33" spans="1:75" s="21" customFormat="1" ht="19" customHeight="1" x14ac:dyDescent="0.2">
      <c r="A33" s="1" t="s">
        <v>217</v>
      </c>
      <c r="B33" s="1" t="s">
        <v>96</v>
      </c>
      <c r="C33" s="1" t="s">
        <v>87</v>
      </c>
      <c r="D33" s="1" t="s">
        <v>98</v>
      </c>
      <c r="E33" s="1" t="s">
        <v>214</v>
      </c>
      <c r="F33" s="1" t="s">
        <v>88</v>
      </c>
      <c r="G33" s="9">
        <v>47.381533917270538</v>
      </c>
      <c r="H33" s="9">
        <v>-3.89170939106199</v>
      </c>
      <c r="I33" s="9">
        <f>(N33-O33)/O33*100</f>
        <v>29.615384968074832</v>
      </c>
      <c r="J33" s="1" t="s">
        <v>81</v>
      </c>
      <c r="K33" s="2">
        <v>4.0100002288818359</v>
      </c>
      <c r="L33" s="2">
        <v>6.74</v>
      </c>
      <c r="M33" s="2">
        <v>5.9099998474121094</v>
      </c>
      <c r="N33" s="2">
        <v>6.7399997711181641</v>
      </c>
      <c r="O33" s="2">
        <v>5.1999998092651367</v>
      </c>
      <c r="P33" s="2">
        <v>5.679999828338623</v>
      </c>
      <c r="Q33" s="1">
        <v>5.93</v>
      </c>
      <c r="R33" s="1">
        <v>5.83</v>
      </c>
      <c r="S33" s="1">
        <v>6.5</v>
      </c>
      <c r="T33" s="1">
        <v>6.18</v>
      </c>
      <c r="U33" s="1">
        <v>6.19</v>
      </c>
      <c r="V33" s="1">
        <v>6.7</v>
      </c>
      <c r="W33" s="1">
        <v>6.74</v>
      </c>
      <c r="X33" s="1">
        <v>6.47</v>
      </c>
      <c r="Y33" s="1">
        <v>6.24</v>
      </c>
      <c r="Z33" s="1">
        <v>6.06</v>
      </c>
      <c r="AA33" s="1">
        <v>5.94</v>
      </c>
      <c r="AB33" s="1">
        <v>5.93</v>
      </c>
      <c r="AC33" s="1">
        <v>5.83</v>
      </c>
      <c r="AD33" s="1">
        <v>5.69</v>
      </c>
      <c r="AE33" s="1">
        <v>5.65</v>
      </c>
      <c r="AF33" s="1">
        <v>5.57</v>
      </c>
      <c r="AG33" s="1">
        <v>5.86</v>
      </c>
      <c r="AH33" s="1">
        <v>5.8</v>
      </c>
      <c r="AI33" s="1">
        <v>5.8</v>
      </c>
      <c r="AJ33" s="1">
        <v>5.85</v>
      </c>
      <c r="AK33" s="1">
        <v>5.84</v>
      </c>
      <c r="AL33" s="1">
        <v>5.84</v>
      </c>
      <c r="AM33" s="1">
        <v>5.8</v>
      </c>
      <c r="AN33" s="1">
        <v>5.78</v>
      </c>
      <c r="AO33" s="1">
        <v>5.62</v>
      </c>
      <c r="AP33" s="1">
        <v>5.74</v>
      </c>
      <c r="AQ33" s="1">
        <v>5.72</v>
      </c>
      <c r="AR33" s="1">
        <v>-3.99</v>
      </c>
      <c r="AS33" s="1">
        <v>-5.4</v>
      </c>
      <c r="AT33" s="1">
        <v>0.68</v>
      </c>
      <c r="AU33" s="1">
        <v>-3.76</v>
      </c>
      <c r="AV33" s="1">
        <v>2.71</v>
      </c>
      <c r="AW33" s="1">
        <v>8.2899999999999991</v>
      </c>
      <c r="AX33" s="1">
        <v>6.09</v>
      </c>
      <c r="AY33" s="1">
        <v>5.38</v>
      </c>
      <c r="AZ33" s="1">
        <v>2.54</v>
      </c>
      <c r="BA33" s="1">
        <v>-0.51</v>
      </c>
      <c r="BB33" s="1">
        <v>-0.68</v>
      </c>
      <c r="BC33" s="1">
        <v>-1.69</v>
      </c>
      <c r="BD33" s="1">
        <v>-3.72</v>
      </c>
      <c r="BE33" s="1">
        <v>-8.1199999999999992</v>
      </c>
      <c r="BF33" s="1">
        <v>-7.14</v>
      </c>
      <c r="BG33" s="1">
        <v>-6.94</v>
      </c>
      <c r="BH33" s="1">
        <v>-2.0299999999999998</v>
      </c>
      <c r="BI33" s="1">
        <v>-3.05</v>
      </c>
      <c r="BJ33" s="1">
        <v>-6.09</v>
      </c>
      <c r="BK33" s="1">
        <v>-1.38</v>
      </c>
      <c r="BL33" s="1">
        <v>-3.96</v>
      </c>
      <c r="BM33" s="1">
        <v>-3.05</v>
      </c>
      <c r="BN33" s="1">
        <v>-2.88</v>
      </c>
      <c r="BO33" s="1">
        <v>-5.93</v>
      </c>
      <c r="BP33" s="1">
        <v>-6.43</v>
      </c>
      <c r="BQ33" s="1">
        <v>-3.39</v>
      </c>
      <c r="BR33" s="1">
        <v>-3.84</v>
      </c>
      <c r="BS33" s="22">
        <v>5.85</v>
      </c>
      <c r="BT33" s="26">
        <v>182924542.27714539</v>
      </c>
      <c r="BU33" s="26">
        <v>67297300</v>
      </c>
      <c r="BV33" s="26">
        <v>19138805</v>
      </c>
      <c r="BW33" s="2">
        <v>0.1129135805500918</v>
      </c>
    </row>
    <row r="34" spans="1:75" s="21" customFormat="1" ht="19" customHeight="1" x14ac:dyDescent="0.2">
      <c r="A34" s="1" t="s">
        <v>240</v>
      </c>
      <c r="B34" s="1" t="s">
        <v>106</v>
      </c>
      <c r="C34" s="1" t="s">
        <v>87</v>
      </c>
      <c r="D34" s="1" t="s">
        <v>98</v>
      </c>
      <c r="E34" s="1" t="s">
        <v>242</v>
      </c>
      <c r="F34" s="1" t="s">
        <v>88</v>
      </c>
      <c r="G34" s="9">
        <v>16.387493181854051</v>
      </c>
      <c r="H34" s="9">
        <v>-6.8840003320579086</v>
      </c>
      <c r="I34" s="9">
        <f>(N34-O34)/O34*100</f>
        <v>16.999998092651367</v>
      </c>
      <c r="J34" s="1" t="s">
        <v>89</v>
      </c>
      <c r="K34" s="2">
        <v>4.9549999237060547</v>
      </c>
      <c r="L34" s="2">
        <v>6.88</v>
      </c>
      <c r="M34" s="2">
        <v>5.7670001983642578</v>
      </c>
      <c r="N34" s="2">
        <v>5.8499999046325684</v>
      </c>
      <c r="O34" s="2">
        <v>5</v>
      </c>
      <c r="P34" s="2">
        <v>5.369999885559082</v>
      </c>
      <c r="Q34" s="1">
        <v>5.85</v>
      </c>
      <c r="R34" s="1">
        <v>5.74</v>
      </c>
      <c r="S34" s="1">
        <v>5.69</v>
      </c>
      <c r="T34" s="1">
        <v>5.43</v>
      </c>
      <c r="U34" s="1">
        <v>5.4</v>
      </c>
      <c r="V34" s="1">
        <v>5.34</v>
      </c>
      <c r="W34" s="1">
        <v>5.46</v>
      </c>
      <c r="X34" s="1">
        <v>5.34</v>
      </c>
      <c r="Y34" s="1">
        <v>5.22</v>
      </c>
      <c r="Z34" s="1">
        <v>5.14</v>
      </c>
      <c r="AA34" s="1">
        <v>5.2</v>
      </c>
      <c r="AB34" s="1">
        <v>5.16</v>
      </c>
      <c r="AC34" s="1">
        <v>5.35</v>
      </c>
      <c r="AD34" s="1">
        <v>5.24</v>
      </c>
      <c r="AE34" s="1">
        <v>5.2</v>
      </c>
      <c r="AF34" s="1">
        <v>5.21</v>
      </c>
      <c r="AG34" s="1">
        <v>5.21</v>
      </c>
      <c r="AH34" s="1">
        <v>5.2</v>
      </c>
      <c r="AI34" s="1">
        <v>5.19</v>
      </c>
      <c r="AJ34" s="1">
        <v>5.2</v>
      </c>
      <c r="AK34" s="1">
        <v>5.2</v>
      </c>
      <c r="AL34" s="1">
        <v>5.38</v>
      </c>
      <c r="AM34" s="1">
        <v>5.34</v>
      </c>
      <c r="AN34" s="1">
        <v>5.3</v>
      </c>
      <c r="AO34" s="1">
        <v>5.34</v>
      </c>
      <c r="AP34" s="1">
        <v>5.35</v>
      </c>
      <c r="AQ34" s="1">
        <v>5.35</v>
      </c>
      <c r="AR34" s="1">
        <v>-2.0299999999999998</v>
      </c>
      <c r="AS34" s="1">
        <v>-4.46</v>
      </c>
      <c r="AT34" s="1">
        <v>-6.19</v>
      </c>
      <c r="AU34" s="1">
        <v>-7.71</v>
      </c>
      <c r="AV34" s="1">
        <v>-8.9600000000000009</v>
      </c>
      <c r="AW34" s="1">
        <v>-7.92</v>
      </c>
      <c r="AX34" s="1">
        <v>-7.58</v>
      </c>
      <c r="AY34" s="1">
        <v>-10.87</v>
      </c>
      <c r="AZ34" s="1">
        <v>-11.39</v>
      </c>
      <c r="BA34" s="1">
        <v>-12.95</v>
      </c>
      <c r="BB34" s="1">
        <v>-10.51</v>
      </c>
      <c r="BC34" s="1">
        <v>-11.91</v>
      </c>
      <c r="BD34" s="1">
        <v>-10.53</v>
      </c>
      <c r="BE34" s="1">
        <v>-10.7</v>
      </c>
      <c r="BF34" s="1">
        <v>-10.01</v>
      </c>
      <c r="BG34" s="1">
        <v>-10.18</v>
      </c>
      <c r="BH34" s="1">
        <v>-10.8</v>
      </c>
      <c r="BI34" s="1">
        <v>-10.35</v>
      </c>
      <c r="BJ34" s="1">
        <v>-12.09</v>
      </c>
      <c r="BK34" s="1">
        <v>-10.08</v>
      </c>
      <c r="BL34" s="1">
        <v>-9.93</v>
      </c>
      <c r="BM34" s="1">
        <v>-7.92</v>
      </c>
      <c r="BN34" s="1">
        <v>-8.44</v>
      </c>
      <c r="BO34" s="1">
        <v>-9.14</v>
      </c>
      <c r="BP34" s="1">
        <v>-7.58</v>
      </c>
      <c r="BQ34" s="1">
        <v>-7.58</v>
      </c>
      <c r="BR34" s="1">
        <v>-7.58</v>
      </c>
      <c r="BS34" s="22">
        <v>5.1100000000000003</v>
      </c>
      <c r="BT34" s="26">
        <v>161206109.9449158</v>
      </c>
      <c r="BU34" s="26">
        <v>12183500</v>
      </c>
      <c r="BV34" s="26">
        <v>13846634</v>
      </c>
      <c r="BW34" s="2">
        <v>2.1512304001102361E-2</v>
      </c>
    </row>
    <row r="35" spans="1:75" s="21" customFormat="1" ht="19" customHeight="1" x14ac:dyDescent="0.2">
      <c r="A35" s="7" t="s">
        <v>507</v>
      </c>
      <c r="B35" s="7" t="s">
        <v>86</v>
      </c>
      <c r="C35" s="7" t="s">
        <v>124</v>
      </c>
      <c r="D35" s="7" t="s">
        <v>98</v>
      </c>
      <c r="E35" s="7" t="s">
        <v>504</v>
      </c>
      <c r="F35" s="7" t="s">
        <v>88</v>
      </c>
      <c r="G35" s="10">
        <v>21.951215565582451</v>
      </c>
      <c r="H35" s="10">
        <v>-25.739130766495421</v>
      </c>
      <c r="I35" s="10">
        <v>-25.739130766495421</v>
      </c>
      <c r="J35" s="7" t="s">
        <v>89</v>
      </c>
      <c r="K35" s="8">
        <v>4.7150001525878906</v>
      </c>
      <c r="L35" s="8">
        <v>5</v>
      </c>
      <c r="M35" s="8">
        <v>5.75</v>
      </c>
      <c r="N35" s="8">
        <v>5.8299999237060547</v>
      </c>
      <c r="O35" s="8">
        <v>4.059999942779541</v>
      </c>
      <c r="P35" s="8">
        <v>4.2699999809265137</v>
      </c>
      <c r="Q35" s="7">
        <v>5.83</v>
      </c>
      <c r="R35" s="7">
        <v>5.35</v>
      </c>
      <c r="S35" s="7">
        <v>5.23</v>
      </c>
      <c r="T35" s="7">
        <v>5.12</v>
      </c>
      <c r="U35" s="7">
        <v>4.9400000000000004</v>
      </c>
      <c r="V35" s="7">
        <v>4.87</v>
      </c>
      <c r="W35" s="7">
        <v>4.9000000000000004</v>
      </c>
      <c r="X35" s="7">
        <v>4.88</v>
      </c>
      <c r="Y35" s="7">
        <v>4.8899999999999997</v>
      </c>
      <c r="Z35" s="7">
        <v>4.8899999999999997</v>
      </c>
      <c r="AA35" s="7">
        <v>4.83</v>
      </c>
      <c r="AB35" s="7">
        <v>4.88</v>
      </c>
      <c r="AC35" s="7">
        <v>4.9400000000000004</v>
      </c>
      <c r="AD35" s="7">
        <v>4.88</v>
      </c>
      <c r="AE35" s="7">
        <v>4.8499999999999996</v>
      </c>
      <c r="AF35" s="7">
        <v>4.8</v>
      </c>
      <c r="AG35" s="7">
        <v>4.8600000000000003</v>
      </c>
      <c r="AH35" s="7">
        <v>4.7699999999999996</v>
      </c>
      <c r="AI35" s="7">
        <v>4.55</v>
      </c>
      <c r="AJ35" s="7">
        <v>4.51</v>
      </c>
      <c r="AK35" s="7">
        <v>4.51</v>
      </c>
      <c r="AL35" s="7">
        <v>4.43</v>
      </c>
      <c r="AM35" s="7">
        <v>4.38</v>
      </c>
      <c r="AN35" s="7">
        <v>4.32</v>
      </c>
      <c r="AO35" s="7">
        <v>4.38</v>
      </c>
      <c r="AP35" s="7">
        <v>4.34</v>
      </c>
      <c r="AQ35" s="7">
        <v>4.34</v>
      </c>
      <c r="AR35" s="7">
        <v>-4.3499999999999996</v>
      </c>
      <c r="AS35" s="7">
        <v>-12.18</v>
      </c>
      <c r="AT35" s="7">
        <v>-11.12</v>
      </c>
      <c r="AU35" s="7">
        <v>-15.65</v>
      </c>
      <c r="AV35" s="7">
        <v>-17.690000000000001</v>
      </c>
      <c r="AW35" s="7">
        <v>-17.57</v>
      </c>
      <c r="AX35" s="7">
        <v>-14.9</v>
      </c>
      <c r="AY35" s="7">
        <v>-15.57</v>
      </c>
      <c r="AZ35" s="7">
        <v>-15.91</v>
      </c>
      <c r="BA35" s="7">
        <v>-15.65</v>
      </c>
      <c r="BB35" s="7">
        <v>-16.87</v>
      </c>
      <c r="BC35" s="7">
        <v>-15.13</v>
      </c>
      <c r="BD35" s="7">
        <v>-15.83</v>
      </c>
      <c r="BE35" s="7">
        <v>-15.65</v>
      </c>
      <c r="BF35" s="7">
        <v>-15.83</v>
      </c>
      <c r="BG35" s="7">
        <v>-16.7</v>
      </c>
      <c r="BH35" s="7">
        <v>-16.34</v>
      </c>
      <c r="BI35" s="7">
        <v>-22.78</v>
      </c>
      <c r="BJ35" s="7">
        <v>-21.74</v>
      </c>
      <c r="BK35" s="7">
        <v>-24.52</v>
      </c>
      <c r="BL35" s="7">
        <v>-23.48</v>
      </c>
      <c r="BM35" s="7">
        <v>-24.52</v>
      </c>
      <c r="BN35" s="7">
        <v>-25.04</v>
      </c>
      <c r="BO35" s="7">
        <v>-24.87</v>
      </c>
      <c r="BP35" s="7">
        <v>-24.39</v>
      </c>
      <c r="BQ35" s="7">
        <v>-24.52</v>
      </c>
      <c r="BR35" s="7">
        <v>-25.4</v>
      </c>
      <c r="BS35" s="24">
        <v>4.7300000000000004</v>
      </c>
      <c r="BT35" s="26">
        <v>66934600</v>
      </c>
      <c r="BU35" s="26">
        <v>1581200</v>
      </c>
      <c r="BV35" s="26">
        <v>1420878</v>
      </c>
      <c r="BW35" s="8">
        <v>5.4895634952473048E-5</v>
      </c>
    </row>
    <row r="36" spans="1:75" s="21" customFormat="1" ht="19" customHeight="1" x14ac:dyDescent="0.2">
      <c r="A36" s="7" t="s">
        <v>468</v>
      </c>
      <c r="B36" s="7" t="s">
        <v>76</v>
      </c>
      <c r="C36" s="7" t="s">
        <v>87</v>
      </c>
      <c r="D36" s="7" t="s">
        <v>125</v>
      </c>
      <c r="E36" s="7" t="s">
        <v>469</v>
      </c>
      <c r="F36" s="7" t="s">
        <v>88</v>
      </c>
      <c r="G36" s="10">
        <v>40.147786635804579</v>
      </c>
      <c r="H36" s="10">
        <v>-11.599294213970831</v>
      </c>
      <c r="I36" s="10">
        <v>-11.599294213970831</v>
      </c>
      <c r="J36" s="7" t="s">
        <v>89</v>
      </c>
      <c r="K36" s="8">
        <v>4.059999942779541</v>
      </c>
      <c r="L36" s="8">
        <v>4.1500000000000004</v>
      </c>
      <c r="M36" s="8">
        <v>5.690000057220459</v>
      </c>
      <c r="N36" s="8">
        <v>6.25</v>
      </c>
      <c r="O36" s="8">
        <v>4.809999942779541</v>
      </c>
      <c r="P36" s="8">
        <v>5.0300002098083496</v>
      </c>
      <c r="Q36" s="7">
        <v>5.69</v>
      </c>
      <c r="R36" s="7">
        <v>5.63</v>
      </c>
      <c r="S36" s="7">
        <v>5.81</v>
      </c>
      <c r="T36" s="7">
        <v>6.25</v>
      </c>
      <c r="U36" s="7">
        <v>6.24</v>
      </c>
      <c r="V36" s="7">
        <v>5.71</v>
      </c>
      <c r="W36" s="7">
        <v>5.61</v>
      </c>
      <c r="X36" s="7">
        <v>5.7</v>
      </c>
      <c r="Y36" s="7">
        <v>5.46</v>
      </c>
      <c r="Z36" s="7">
        <v>5.4</v>
      </c>
      <c r="AA36" s="7">
        <v>5.23</v>
      </c>
      <c r="AB36" s="7">
        <v>5.14</v>
      </c>
      <c r="AC36" s="7">
        <v>5.17</v>
      </c>
      <c r="AD36" s="7">
        <v>5.22</v>
      </c>
      <c r="AE36" s="7">
        <v>5.18</v>
      </c>
      <c r="AF36" s="7">
        <v>5.14</v>
      </c>
      <c r="AG36" s="7">
        <v>5.09</v>
      </c>
      <c r="AH36" s="7">
        <v>4.97</v>
      </c>
      <c r="AI36" s="7">
        <v>5.03</v>
      </c>
      <c r="AJ36" s="7">
        <v>4.95</v>
      </c>
      <c r="AK36" s="7">
        <v>4.95</v>
      </c>
      <c r="AL36" s="7">
        <v>5.07</v>
      </c>
      <c r="AM36" s="7">
        <v>5.05</v>
      </c>
      <c r="AN36" s="7">
        <v>5.14</v>
      </c>
      <c r="AO36" s="7">
        <v>5.1100000000000003</v>
      </c>
      <c r="AP36" s="7">
        <v>5.1100000000000003</v>
      </c>
      <c r="AQ36" s="7">
        <v>5.05</v>
      </c>
      <c r="AR36" s="7">
        <v>-4.3899999999999997</v>
      </c>
      <c r="AS36" s="7">
        <v>-4.75</v>
      </c>
      <c r="AT36" s="7">
        <v>-3.69</v>
      </c>
      <c r="AU36" s="7">
        <v>9.59</v>
      </c>
      <c r="AV36" s="7">
        <v>-1.05</v>
      </c>
      <c r="AW36" s="7">
        <v>-1.76</v>
      </c>
      <c r="AX36" s="7">
        <v>-1.96</v>
      </c>
      <c r="AY36" s="7">
        <v>-4.04</v>
      </c>
      <c r="AZ36" s="7">
        <v>-5.0999999999999996</v>
      </c>
      <c r="BA36" s="7">
        <v>-8.26</v>
      </c>
      <c r="BB36" s="7">
        <v>-10.9</v>
      </c>
      <c r="BC36" s="7">
        <v>-10.02</v>
      </c>
      <c r="BD36" s="7">
        <v>-9.84</v>
      </c>
      <c r="BE36" s="7">
        <v>-8.7899999999999991</v>
      </c>
      <c r="BF36" s="7">
        <v>-10.9</v>
      </c>
      <c r="BG36" s="7">
        <v>-10.54</v>
      </c>
      <c r="BH36" s="7">
        <v>-14.59</v>
      </c>
      <c r="BI36" s="7">
        <v>-13.18</v>
      </c>
      <c r="BJ36" s="7">
        <v>-14.06</v>
      </c>
      <c r="BK36" s="7">
        <v>-14.59</v>
      </c>
      <c r="BL36" s="7">
        <v>-13.36</v>
      </c>
      <c r="BM36" s="7">
        <v>-12.48</v>
      </c>
      <c r="BN36" s="7">
        <v>-12.48</v>
      </c>
      <c r="BO36" s="7">
        <v>-12.13</v>
      </c>
      <c r="BP36" s="7">
        <v>-11.07</v>
      </c>
      <c r="BQ36" s="7">
        <v>-11.14</v>
      </c>
      <c r="BR36" s="7">
        <v>-11.76</v>
      </c>
      <c r="BS36" s="24">
        <v>5.3</v>
      </c>
      <c r="BT36" s="26">
        <v>105600142.06194881</v>
      </c>
      <c r="BU36" s="26">
        <v>13596700</v>
      </c>
      <c r="BV36" s="26">
        <v>13884111</v>
      </c>
      <c r="BW36" s="8">
        <v>2.032971358411064E-3</v>
      </c>
    </row>
    <row r="37" spans="1:75" s="21" customFormat="1" ht="19" customHeight="1" x14ac:dyDescent="0.2">
      <c r="A37" s="1" t="s">
        <v>310</v>
      </c>
      <c r="B37" s="1" t="s">
        <v>76</v>
      </c>
      <c r="C37" s="1" t="s">
        <v>87</v>
      </c>
      <c r="D37" s="1" t="s">
        <v>109</v>
      </c>
      <c r="E37" s="1" t="s">
        <v>305</v>
      </c>
      <c r="F37" s="1" t="s">
        <v>88</v>
      </c>
      <c r="G37" s="9">
        <v>61.891119768718951</v>
      </c>
      <c r="H37" s="9">
        <v>-36.991152518767763</v>
      </c>
      <c r="I37" s="9">
        <f>(N37-O37)/O37*100</f>
        <v>60.96866412303703</v>
      </c>
      <c r="J37" s="1" t="s">
        <v>89</v>
      </c>
      <c r="K37" s="2">
        <v>3.4900000095367432</v>
      </c>
      <c r="L37" s="2">
        <v>5.65</v>
      </c>
      <c r="M37" s="2">
        <v>5.6500000953674316</v>
      </c>
      <c r="N37" s="2">
        <v>5.6500000953674316</v>
      </c>
      <c r="O37" s="2">
        <v>3.5099999904632568</v>
      </c>
      <c r="P37" s="2">
        <v>3.559999942779541</v>
      </c>
      <c r="Q37" s="1">
        <v>5.65</v>
      </c>
      <c r="R37" s="1">
        <v>4.9400000000000004</v>
      </c>
      <c r="S37" s="1">
        <v>5.48</v>
      </c>
      <c r="T37" s="1">
        <v>4.6399999999999997</v>
      </c>
      <c r="U37" s="1">
        <v>4.7</v>
      </c>
      <c r="V37" s="1">
        <v>4.22</v>
      </c>
      <c r="W37" s="1">
        <v>3.97</v>
      </c>
      <c r="X37" s="1">
        <v>3.95</v>
      </c>
      <c r="Y37" s="1">
        <v>3.95</v>
      </c>
      <c r="Z37" s="1">
        <v>3.82</v>
      </c>
      <c r="AA37" s="1">
        <v>3.9</v>
      </c>
      <c r="AB37" s="1">
        <v>4.0999999999999996</v>
      </c>
      <c r="AC37" s="1">
        <v>4.03</v>
      </c>
      <c r="AD37" s="1">
        <v>4.07</v>
      </c>
      <c r="AE37" s="1">
        <v>4</v>
      </c>
      <c r="AF37" s="1">
        <v>3.96</v>
      </c>
      <c r="AG37" s="1">
        <v>3.93</v>
      </c>
      <c r="AH37" s="1">
        <v>3.79</v>
      </c>
      <c r="AI37" s="1">
        <v>3.84</v>
      </c>
      <c r="AJ37" s="1">
        <v>3.9</v>
      </c>
      <c r="AK37" s="1">
        <v>3.87</v>
      </c>
      <c r="AL37" s="1">
        <v>3.81</v>
      </c>
      <c r="AM37" s="1">
        <v>3.77</v>
      </c>
      <c r="AN37" s="1">
        <v>3.69</v>
      </c>
      <c r="AO37" s="1">
        <v>3.65</v>
      </c>
      <c r="AP37" s="1">
        <v>3.68</v>
      </c>
      <c r="AQ37" s="1">
        <v>3.63</v>
      </c>
      <c r="AR37" s="1">
        <v>-16.46</v>
      </c>
      <c r="AS37" s="1">
        <v>-13.81</v>
      </c>
      <c r="AT37" s="1">
        <v>-21.77</v>
      </c>
      <c r="AU37" s="1">
        <v>-23.19</v>
      </c>
      <c r="AV37" s="1">
        <v>-25.16</v>
      </c>
      <c r="AW37" s="1">
        <v>-33.630000000000003</v>
      </c>
      <c r="AX37" s="1">
        <v>-34.340000000000003</v>
      </c>
      <c r="AY37" s="1">
        <v>-30.25</v>
      </c>
      <c r="AZ37" s="1">
        <v>-33.630000000000003</v>
      </c>
      <c r="BA37" s="1">
        <v>-32.880000000000003</v>
      </c>
      <c r="BB37" s="1">
        <v>-32.74</v>
      </c>
      <c r="BC37" s="1">
        <v>-28.14</v>
      </c>
      <c r="BD37" s="1">
        <v>-31.68</v>
      </c>
      <c r="BE37" s="1">
        <v>-31.15</v>
      </c>
      <c r="BF37" s="1">
        <v>-29.73</v>
      </c>
      <c r="BG37" s="1">
        <v>-30.44</v>
      </c>
      <c r="BH37" s="1">
        <v>-33.270000000000003</v>
      </c>
      <c r="BI37" s="1">
        <v>-33.450000000000003</v>
      </c>
      <c r="BJ37" s="1">
        <v>-32.57</v>
      </c>
      <c r="BK37" s="1">
        <v>-34.07</v>
      </c>
      <c r="BL37" s="1">
        <v>-33.81</v>
      </c>
      <c r="BM37" s="1">
        <v>-34.51</v>
      </c>
      <c r="BN37" s="1">
        <v>-34.979999999999997</v>
      </c>
      <c r="BO37" s="1">
        <v>-36.08</v>
      </c>
      <c r="BP37" s="1">
        <v>-35.39</v>
      </c>
      <c r="BQ37" s="1">
        <v>-37.700000000000003</v>
      </c>
      <c r="BR37" s="1">
        <v>-36.99</v>
      </c>
      <c r="BS37" s="22">
        <v>3.65</v>
      </c>
      <c r="BT37" s="26">
        <v>11263727.190122601</v>
      </c>
      <c r="BU37" s="26">
        <v>3025900</v>
      </c>
      <c r="BV37" s="26">
        <v>1348396</v>
      </c>
      <c r="BW37" s="2">
        <v>1.9698960839397331E-2</v>
      </c>
    </row>
    <row r="38" spans="1:75" s="21" customFormat="1" ht="19" customHeight="1" x14ac:dyDescent="0.2">
      <c r="A38" s="7" t="s">
        <v>372</v>
      </c>
      <c r="B38" s="7" t="s">
        <v>118</v>
      </c>
      <c r="C38" s="7" t="s">
        <v>87</v>
      </c>
      <c r="D38" s="7" t="s">
        <v>109</v>
      </c>
      <c r="E38" s="7" t="s">
        <v>371</v>
      </c>
      <c r="F38" s="7" t="s">
        <v>88</v>
      </c>
      <c r="G38" s="10">
        <v>23.736261064455601</v>
      </c>
      <c r="H38" s="10">
        <v>-27.175846868704461</v>
      </c>
      <c r="I38" s="10">
        <v>-27.175846868704461</v>
      </c>
      <c r="J38" s="7" t="s">
        <v>89</v>
      </c>
      <c r="K38" s="8">
        <v>4.5500001907348633</v>
      </c>
      <c r="L38" s="8">
        <v>5.63</v>
      </c>
      <c r="M38" s="8">
        <v>5.630000114440918</v>
      </c>
      <c r="N38" s="8">
        <v>5.630000114440918</v>
      </c>
      <c r="O38" s="8">
        <v>4.0500001907348633</v>
      </c>
      <c r="P38" s="8">
        <v>4.0999999046325684</v>
      </c>
      <c r="Q38" s="7">
        <v>5.63</v>
      </c>
      <c r="R38" s="7">
        <v>5.24</v>
      </c>
      <c r="S38" s="7">
        <v>4.66</v>
      </c>
      <c r="T38" s="7">
        <v>4.5</v>
      </c>
      <c r="U38" s="7">
        <v>4.43</v>
      </c>
      <c r="V38" s="7">
        <v>4.3899999999999997</v>
      </c>
      <c r="W38" s="7">
        <v>4.28</v>
      </c>
      <c r="X38" s="7">
        <v>4.3099999999999996</v>
      </c>
      <c r="Y38" s="7">
        <v>4.26</v>
      </c>
      <c r="Z38" s="7">
        <v>4.32</v>
      </c>
      <c r="AA38" s="7">
        <v>4.3</v>
      </c>
      <c r="AB38" s="7">
        <v>4.4400000000000004</v>
      </c>
      <c r="AC38" s="7">
        <v>4.45</v>
      </c>
      <c r="AD38" s="7">
        <v>4.4000000000000004</v>
      </c>
      <c r="AE38" s="7">
        <v>4.3899999999999997</v>
      </c>
      <c r="AF38" s="7">
        <v>4.3499999999999996</v>
      </c>
      <c r="AG38" s="7">
        <v>4.33</v>
      </c>
      <c r="AH38" s="7">
        <v>4.24</v>
      </c>
      <c r="AI38" s="7">
        <v>4.3099999999999996</v>
      </c>
      <c r="AJ38" s="7">
        <v>4.3</v>
      </c>
      <c r="AK38" s="7">
        <v>4.28</v>
      </c>
      <c r="AL38" s="7">
        <v>4.3499999999999996</v>
      </c>
      <c r="AM38" s="7">
        <v>4.33</v>
      </c>
      <c r="AN38" s="7">
        <v>4.32</v>
      </c>
      <c r="AO38" s="7">
        <v>4.28</v>
      </c>
      <c r="AP38" s="7">
        <v>4.2300000000000004</v>
      </c>
      <c r="AQ38" s="7">
        <v>4.16</v>
      </c>
      <c r="AR38" s="7">
        <v>-6.57</v>
      </c>
      <c r="AS38" s="7">
        <v>-17.05</v>
      </c>
      <c r="AT38" s="7">
        <v>-20.78</v>
      </c>
      <c r="AU38" s="7">
        <v>-23.02</v>
      </c>
      <c r="AV38" s="7">
        <v>-23.09</v>
      </c>
      <c r="AW38" s="7">
        <v>-23.71</v>
      </c>
      <c r="AX38" s="7">
        <v>-25.04</v>
      </c>
      <c r="AY38" s="7">
        <v>-25.13</v>
      </c>
      <c r="AZ38" s="7">
        <v>-24.51</v>
      </c>
      <c r="BA38" s="7">
        <v>-25.4</v>
      </c>
      <c r="BB38" s="7">
        <v>-25.22</v>
      </c>
      <c r="BC38" s="7">
        <v>-21.14</v>
      </c>
      <c r="BD38" s="7">
        <v>-23.27</v>
      </c>
      <c r="BE38" s="7">
        <v>-22.38</v>
      </c>
      <c r="BF38" s="7">
        <v>-23.27</v>
      </c>
      <c r="BG38" s="7">
        <v>-23.06</v>
      </c>
      <c r="BH38" s="7">
        <v>-24.42</v>
      </c>
      <c r="BI38" s="7">
        <v>-25.04</v>
      </c>
      <c r="BJ38" s="7">
        <v>-23.8</v>
      </c>
      <c r="BK38" s="7">
        <v>-23.66</v>
      </c>
      <c r="BL38" s="7">
        <v>-24.5</v>
      </c>
      <c r="BM38" s="7">
        <v>-23.87</v>
      </c>
      <c r="BN38" s="7">
        <v>-23.27</v>
      </c>
      <c r="BO38" s="7">
        <v>-23.98</v>
      </c>
      <c r="BP38" s="7">
        <v>-25.22</v>
      </c>
      <c r="BQ38" s="7">
        <v>-25.4</v>
      </c>
      <c r="BR38" s="7">
        <v>-27.18</v>
      </c>
      <c r="BS38" s="24">
        <v>4.12</v>
      </c>
      <c r="BT38" s="26">
        <v>29828641.40632629</v>
      </c>
      <c r="BU38" s="26">
        <v>787100</v>
      </c>
      <c r="BV38" s="26">
        <v>3487672</v>
      </c>
      <c r="BW38" s="8">
        <v>2.3657614592197888E-2</v>
      </c>
    </row>
    <row r="39" spans="1:75" s="21" customFormat="1" ht="19" customHeight="1" x14ac:dyDescent="0.2">
      <c r="A39" s="1" t="s">
        <v>298</v>
      </c>
      <c r="B39" s="1" t="s">
        <v>159</v>
      </c>
      <c r="C39" s="1" t="s">
        <v>87</v>
      </c>
      <c r="D39" s="1" t="s">
        <v>98</v>
      </c>
      <c r="E39" s="1" t="s">
        <v>292</v>
      </c>
      <c r="F39" s="1" t="s">
        <v>88</v>
      </c>
      <c r="G39" s="9">
        <v>29.009435978085289</v>
      </c>
      <c r="H39" s="9">
        <v>-8.5923182489771754</v>
      </c>
      <c r="I39" s="9">
        <f>(N39-O39)/O39*100</f>
        <v>10.020040539760576</v>
      </c>
      <c r="J39" s="1" t="s">
        <v>89</v>
      </c>
      <c r="K39" s="2">
        <v>4.2399997711181641</v>
      </c>
      <c r="L39" s="2">
        <v>4.24</v>
      </c>
      <c r="M39" s="2">
        <v>5.4699997901916504</v>
      </c>
      <c r="N39" s="2">
        <v>5.4899997711181641</v>
      </c>
      <c r="O39" s="2">
        <v>4.9899997711181641</v>
      </c>
      <c r="P39" s="2">
        <v>5</v>
      </c>
      <c r="Q39" s="1">
        <v>5.49</v>
      </c>
      <c r="R39" s="1">
        <v>5.34</v>
      </c>
      <c r="S39" s="1">
        <v>5</v>
      </c>
      <c r="T39" s="1">
        <v>5</v>
      </c>
      <c r="U39" s="1">
        <v>5</v>
      </c>
      <c r="V39" s="1">
        <v>5</v>
      </c>
      <c r="W39" s="1">
        <v>5</v>
      </c>
      <c r="X39" s="1">
        <v>5</v>
      </c>
      <c r="Y39" s="1">
        <v>5</v>
      </c>
      <c r="Z39" s="1">
        <v>5</v>
      </c>
      <c r="AA39" s="1">
        <v>5</v>
      </c>
      <c r="AB39" s="1">
        <v>5</v>
      </c>
      <c r="AC39" s="1">
        <v>5</v>
      </c>
      <c r="AD39" s="1">
        <v>5</v>
      </c>
      <c r="AE39" s="1">
        <v>5</v>
      </c>
      <c r="AF39" s="1">
        <v>5</v>
      </c>
      <c r="AG39" s="1">
        <v>5</v>
      </c>
      <c r="AH39" s="1">
        <v>4.99</v>
      </c>
      <c r="AI39" s="1">
        <v>4.99</v>
      </c>
      <c r="AJ39" s="1">
        <v>4.99</v>
      </c>
      <c r="AK39" s="1">
        <v>4.99</v>
      </c>
      <c r="AL39" s="1">
        <v>4.99</v>
      </c>
      <c r="AM39" s="1">
        <v>4.99</v>
      </c>
      <c r="AN39" s="1">
        <v>5</v>
      </c>
      <c r="AO39" s="1">
        <v>5</v>
      </c>
      <c r="AP39" s="1">
        <v>5</v>
      </c>
      <c r="AQ39" s="1">
        <v>5</v>
      </c>
      <c r="AR39" s="1">
        <v>-1.92</v>
      </c>
      <c r="AS39" s="1">
        <v>-4.3</v>
      </c>
      <c r="AT39" s="1">
        <v>-8.7799999999999994</v>
      </c>
      <c r="AU39" s="1">
        <v>-8.7799999999999994</v>
      </c>
      <c r="AV39" s="1">
        <v>-8.7799999999999994</v>
      </c>
      <c r="AW39" s="1">
        <v>-8.7799999999999994</v>
      </c>
      <c r="AX39" s="1">
        <v>-8.7799999999999994</v>
      </c>
      <c r="AY39" s="1">
        <v>-8.7799999999999994</v>
      </c>
      <c r="AZ39" s="1">
        <v>-8.7799999999999994</v>
      </c>
      <c r="BA39" s="1">
        <v>-8.7799999999999994</v>
      </c>
      <c r="BB39" s="1">
        <v>-8.7799999999999994</v>
      </c>
      <c r="BC39" s="1">
        <v>-8.7799999999999994</v>
      </c>
      <c r="BD39" s="1">
        <v>-8.7799999999999994</v>
      </c>
      <c r="BE39" s="1">
        <v>-8.7799999999999994</v>
      </c>
      <c r="BF39" s="1">
        <v>-8.7799999999999994</v>
      </c>
      <c r="BG39" s="1">
        <v>-8.7799999999999994</v>
      </c>
      <c r="BH39" s="1">
        <v>-8.7799999999999994</v>
      </c>
      <c r="BI39" s="1">
        <v>-8.7799999999999994</v>
      </c>
      <c r="BJ39" s="1">
        <v>-8.7799999999999994</v>
      </c>
      <c r="BK39" s="1">
        <v>-8.7799999999999994</v>
      </c>
      <c r="BL39" s="1">
        <v>-8.7799999999999994</v>
      </c>
      <c r="BM39" s="1">
        <v>-8.7799999999999994</v>
      </c>
      <c r="BN39" s="1">
        <v>-8.7799999999999994</v>
      </c>
      <c r="BO39" s="1">
        <v>-8.59</v>
      </c>
      <c r="BP39" s="1">
        <v>-8.59</v>
      </c>
      <c r="BQ39" s="1">
        <v>-8.59</v>
      </c>
      <c r="BR39" s="1">
        <v>-8.59</v>
      </c>
      <c r="BS39" s="22">
        <v>4.99</v>
      </c>
      <c r="BT39" s="26">
        <v>29022396.686811451</v>
      </c>
      <c r="BU39" s="26">
        <v>4700</v>
      </c>
      <c r="BV39" s="26">
        <v>1472556</v>
      </c>
      <c r="BW39" s="2">
        <v>1.301138971964394E-3</v>
      </c>
    </row>
    <row r="40" spans="1:75" s="21" customFormat="1" ht="19" customHeight="1" x14ac:dyDescent="0.2">
      <c r="A40" s="1" t="s">
        <v>147</v>
      </c>
      <c r="B40" s="1" t="s">
        <v>96</v>
      </c>
      <c r="C40" s="1" t="s">
        <v>87</v>
      </c>
      <c r="D40" s="1" t="s">
        <v>109</v>
      </c>
      <c r="E40" s="1" t="s">
        <v>194</v>
      </c>
      <c r="F40" s="1" t="s">
        <v>88</v>
      </c>
      <c r="G40" s="9">
        <v>126.27120296423</v>
      </c>
      <c r="H40" s="9">
        <v>-38.202249849805227</v>
      </c>
      <c r="I40" s="9">
        <f>(N40-O40)/O40*100</f>
        <v>84.259252241336995</v>
      </c>
      <c r="J40" s="1" t="s">
        <v>89</v>
      </c>
      <c r="K40" s="2">
        <v>2.3599998950958252</v>
      </c>
      <c r="L40" s="2">
        <v>2.77</v>
      </c>
      <c r="M40" s="2">
        <v>5.3400001525878906</v>
      </c>
      <c r="N40" s="2">
        <v>5.9699997901916504</v>
      </c>
      <c r="O40" s="2">
        <v>3.2400000095367432</v>
      </c>
      <c r="P40" s="2">
        <v>3.2999999523162842</v>
      </c>
      <c r="Q40" s="1">
        <v>5.97</v>
      </c>
      <c r="R40" s="1">
        <v>5.17</v>
      </c>
      <c r="S40" s="1">
        <v>4.8</v>
      </c>
      <c r="T40" s="1">
        <v>4.75</v>
      </c>
      <c r="U40" s="1">
        <v>4.2</v>
      </c>
      <c r="V40" s="1">
        <v>4.0199999999999996</v>
      </c>
      <c r="W40" s="1">
        <v>3.94</v>
      </c>
      <c r="X40" s="1">
        <v>3.83</v>
      </c>
      <c r="Y40" s="1">
        <v>3.87</v>
      </c>
      <c r="Z40" s="1">
        <v>3.86</v>
      </c>
      <c r="AA40" s="1">
        <v>3.75</v>
      </c>
      <c r="AB40" s="1">
        <v>3.76</v>
      </c>
      <c r="AC40" s="1">
        <v>3.59</v>
      </c>
      <c r="AD40" s="1">
        <v>3.51</v>
      </c>
      <c r="AE40" s="1">
        <v>3.45</v>
      </c>
      <c r="AF40" s="1">
        <v>3.45</v>
      </c>
      <c r="AG40" s="1">
        <v>3.65</v>
      </c>
      <c r="AH40" s="1">
        <v>3.7</v>
      </c>
      <c r="AI40" s="1">
        <v>3.63</v>
      </c>
      <c r="AJ40" s="1">
        <v>3.5</v>
      </c>
      <c r="AK40" s="1">
        <v>3.42</v>
      </c>
      <c r="AL40" s="1">
        <v>3.39</v>
      </c>
      <c r="AM40" s="1">
        <v>3.53</v>
      </c>
      <c r="AN40" s="1">
        <v>3.47</v>
      </c>
      <c r="AO40" s="1">
        <v>3.4</v>
      </c>
      <c r="AP40" s="1">
        <v>3.43</v>
      </c>
      <c r="AQ40" s="1">
        <v>3.43</v>
      </c>
      <c r="AR40" s="1">
        <v>-4.49</v>
      </c>
      <c r="AS40" s="1">
        <v>-13.11</v>
      </c>
      <c r="AT40" s="1">
        <v>-13.48</v>
      </c>
      <c r="AU40" s="1">
        <v>-24.53</v>
      </c>
      <c r="AV40" s="1">
        <v>-27.53</v>
      </c>
      <c r="AW40" s="1">
        <v>-26.31</v>
      </c>
      <c r="AX40" s="1">
        <v>-29.03</v>
      </c>
      <c r="AY40" s="1">
        <v>-30.15</v>
      </c>
      <c r="AZ40" s="1">
        <v>-28.09</v>
      </c>
      <c r="BA40" s="1">
        <v>-31.27</v>
      </c>
      <c r="BB40" s="1">
        <v>-30.71</v>
      </c>
      <c r="BC40" s="1">
        <v>-33.33</v>
      </c>
      <c r="BD40" s="1">
        <v>-35.36</v>
      </c>
      <c r="BE40" s="1">
        <v>-35.770000000000003</v>
      </c>
      <c r="BF40" s="1">
        <v>-36.14</v>
      </c>
      <c r="BG40" s="1">
        <v>-35.770000000000003</v>
      </c>
      <c r="BH40" s="1">
        <v>-32.21</v>
      </c>
      <c r="BI40" s="1">
        <v>-32.4</v>
      </c>
      <c r="BJ40" s="1">
        <v>-35.4</v>
      </c>
      <c r="BK40" s="1">
        <v>-35.82</v>
      </c>
      <c r="BL40" s="1">
        <v>-37.270000000000003</v>
      </c>
      <c r="BM40" s="1">
        <v>-36.520000000000003</v>
      </c>
      <c r="BN40" s="1">
        <v>-35.21</v>
      </c>
      <c r="BO40" s="1">
        <v>-36.700000000000003</v>
      </c>
      <c r="BP40" s="1">
        <v>-37.39</v>
      </c>
      <c r="BQ40" s="1">
        <v>-36.520000000000003</v>
      </c>
      <c r="BR40" s="1">
        <v>-37.450000000000003</v>
      </c>
      <c r="BS40" s="22">
        <v>3.6</v>
      </c>
      <c r="BT40" s="26">
        <v>24001218.085823059</v>
      </c>
      <c r="BU40" s="26">
        <v>49197900</v>
      </c>
      <c r="BV40" s="26">
        <v>2101499</v>
      </c>
      <c r="BW40" s="2">
        <v>8.9181579434489386E-2</v>
      </c>
    </row>
    <row r="41" spans="1:75" s="21" customFormat="1" ht="19" customHeight="1" x14ac:dyDescent="0.2">
      <c r="A41" s="7" t="s">
        <v>532</v>
      </c>
      <c r="B41" s="7" t="s">
        <v>106</v>
      </c>
      <c r="C41" s="7" t="s">
        <v>87</v>
      </c>
      <c r="D41" s="7" t="s">
        <v>98</v>
      </c>
      <c r="E41" s="7" t="s">
        <v>529</v>
      </c>
      <c r="F41" s="7" t="s">
        <v>88</v>
      </c>
      <c r="G41" s="10">
        <v>29.828844613116029</v>
      </c>
      <c r="H41" s="10">
        <v>-0.94161420784371097</v>
      </c>
      <c r="I41" s="10">
        <v>-0.94161420784371097</v>
      </c>
      <c r="J41" s="7" t="s">
        <v>81</v>
      </c>
      <c r="K41" s="8">
        <v>4.0900001525878906</v>
      </c>
      <c r="L41" s="8">
        <v>4.2</v>
      </c>
      <c r="M41" s="8">
        <v>5.309999942779541</v>
      </c>
      <c r="N41" s="8">
        <v>6.0900001525878906</v>
      </c>
      <c r="O41" s="8">
        <v>4.7699999809265137</v>
      </c>
      <c r="P41" s="8">
        <v>5.2600002288818359</v>
      </c>
      <c r="Q41" s="7">
        <v>5.55</v>
      </c>
      <c r="R41" s="7">
        <v>5.71</v>
      </c>
      <c r="S41" s="7">
        <v>5.1100000000000003</v>
      </c>
      <c r="T41" s="7">
        <v>5.68</v>
      </c>
      <c r="U41" s="7">
        <v>5.72</v>
      </c>
      <c r="V41" s="7">
        <v>5.24</v>
      </c>
      <c r="W41" s="7">
        <v>5.35</v>
      </c>
      <c r="X41" s="7">
        <v>5.54</v>
      </c>
      <c r="Y41" s="7">
        <v>5.45</v>
      </c>
      <c r="Z41" s="7">
        <v>5.68</v>
      </c>
      <c r="AA41" s="7">
        <v>6.09</v>
      </c>
      <c r="AB41" s="7">
        <v>5.73</v>
      </c>
      <c r="AC41" s="7">
        <v>5.27</v>
      </c>
      <c r="AD41" s="7">
        <v>5.16</v>
      </c>
      <c r="AE41" s="7">
        <v>5.14</v>
      </c>
      <c r="AF41" s="7">
        <v>5.12</v>
      </c>
      <c r="AG41" s="7">
        <v>5.29</v>
      </c>
      <c r="AH41" s="7">
        <v>5.23</v>
      </c>
      <c r="AI41" s="7">
        <v>5.23</v>
      </c>
      <c r="AJ41" s="7">
        <v>5.21</v>
      </c>
      <c r="AK41" s="7">
        <v>5.09</v>
      </c>
      <c r="AL41" s="7">
        <v>5.07</v>
      </c>
      <c r="AM41" s="7">
        <v>5.18</v>
      </c>
      <c r="AN41" s="7">
        <v>5.16</v>
      </c>
      <c r="AO41" s="7">
        <v>5.09</v>
      </c>
      <c r="AP41" s="7">
        <v>5.0999999999999996</v>
      </c>
      <c r="AQ41" s="7">
        <v>5.26</v>
      </c>
      <c r="AR41" s="7">
        <v>-2.73</v>
      </c>
      <c r="AS41" s="7">
        <v>-0.82</v>
      </c>
      <c r="AT41" s="7">
        <v>-6.78</v>
      </c>
      <c r="AU41" s="7">
        <v>0.19</v>
      </c>
      <c r="AV41" s="7">
        <v>-5.46</v>
      </c>
      <c r="AW41" s="7">
        <v>-3.2</v>
      </c>
      <c r="AX41" s="7">
        <v>-2.54</v>
      </c>
      <c r="AY41" s="7">
        <v>0.19</v>
      </c>
      <c r="AZ41" s="7">
        <v>-0.75</v>
      </c>
      <c r="BA41" s="7">
        <v>2.0699999999999998</v>
      </c>
      <c r="BB41" s="7">
        <v>6.59</v>
      </c>
      <c r="BC41" s="7">
        <v>-1.1299999999999999</v>
      </c>
      <c r="BD41" s="7">
        <v>-2.82</v>
      </c>
      <c r="BE41" s="7">
        <v>-5.27</v>
      </c>
      <c r="BF41" s="7">
        <v>-4.5199999999999996</v>
      </c>
      <c r="BG41" s="7">
        <v>-6.03</v>
      </c>
      <c r="BH41" s="7">
        <v>-4.05</v>
      </c>
      <c r="BI41" s="7">
        <v>-4.2300000000000004</v>
      </c>
      <c r="BJ41" s="7">
        <v>-3.01</v>
      </c>
      <c r="BK41" s="7">
        <v>-5.84</v>
      </c>
      <c r="BL41" s="7">
        <v>-4.5199999999999996</v>
      </c>
      <c r="BM41" s="7">
        <v>-6.03</v>
      </c>
      <c r="BN41" s="7">
        <v>-2.85</v>
      </c>
      <c r="BO41" s="7">
        <v>-5.27</v>
      </c>
      <c r="BP41" s="7">
        <v>-4.24</v>
      </c>
      <c r="BQ41" s="7">
        <v>-6.21</v>
      </c>
      <c r="BR41" s="7">
        <v>-1.1299999999999999</v>
      </c>
      <c r="BS41" s="24">
        <v>4.93</v>
      </c>
      <c r="BT41" s="26">
        <v>19603776.38875008</v>
      </c>
      <c r="BU41" s="26">
        <v>49275200</v>
      </c>
      <c r="BV41" s="26">
        <v>3645413</v>
      </c>
      <c r="BW41" s="8">
        <v>4.178593756043554E-2</v>
      </c>
    </row>
    <row r="42" spans="1:75" s="21" customFormat="1" ht="19" customHeight="1" x14ac:dyDescent="0.2">
      <c r="A42" s="1" t="s">
        <v>198</v>
      </c>
      <c r="B42" s="1" t="s">
        <v>111</v>
      </c>
      <c r="C42" s="1" t="s">
        <v>87</v>
      </c>
      <c r="D42" s="1" t="s">
        <v>125</v>
      </c>
      <c r="E42" s="1" t="s">
        <v>197</v>
      </c>
      <c r="F42" s="1" t="s">
        <v>88</v>
      </c>
      <c r="G42" s="9">
        <v>22.377623465812551</v>
      </c>
      <c r="H42" s="9">
        <v>-11.8095216296968</v>
      </c>
      <c r="I42" s="9">
        <f>(N42-O42)/O42*100</f>
        <v>19.047623166717848</v>
      </c>
      <c r="J42" s="1" t="s">
        <v>89</v>
      </c>
      <c r="K42" s="2">
        <v>4.2899999618530273</v>
      </c>
      <c r="L42" s="2">
        <v>5.1100000000000003</v>
      </c>
      <c r="M42" s="2">
        <v>5.25</v>
      </c>
      <c r="N42" s="2">
        <v>5.25</v>
      </c>
      <c r="O42" s="2">
        <v>4.4099998474121094</v>
      </c>
      <c r="P42" s="2">
        <v>4.630000114440918</v>
      </c>
      <c r="Q42" s="1">
        <v>5.25</v>
      </c>
      <c r="R42" s="1">
        <v>4.97</v>
      </c>
      <c r="S42" s="1">
        <v>5.15</v>
      </c>
      <c r="T42" s="1">
        <v>4.96</v>
      </c>
      <c r="U42" s="1">
        <v>4.78</v>
      </c>
      <c r="V42" s="1">
        <v>4.7</v>
      </c>
      <c r="W42" s="1">
        <v>4.6100000000000003</v>
      </c>
      <c r="X42" s="1">
        <v>4.57</v>
      </c>
      <c r="Y42" s="1">
        <v>4.57</v>
      </c>
      <c r="Z42" s="1">
        <v>4.63</v>
      </c>
      <c r="AA42" s="1">
        <v>4.67</v>
      </c>
      <c r="AB42" s="1">
        <v>4.6500000000000004</v>
      </c>
      <c r="AC42" s="1">
        <v>4.5199999999999996</v>
      </c>
      <c r="AD42" s="1">
        <v>4.59</v>
      </c>
      <c r="AE42" s="1">
        <v>4.55</v>
      </c>
      <c r="AF42" s="1">
        <v>4.5999999999999996</v>
      </c>
      <c r="AG42" s="1">
        <v>4.74</v>
      </c>
      <c r="AH42" s="1">
        <v>4.95</v>
      </c>
      <c r="AI42" s="1">
        <v>4.82</v>
      </c>
      <c r="AJ42" s="1">
        <v>4.7</v>
      </c>
      <c r="AK42" s="1">
        <v>4.68</v>
      </c>
      <c r="AL42" s="1">
        <v>4.68</v>
      </c>
      <c r="AM42" s="1">
        <v>4.53</v>
      </c>
      <c r="AN42" s="1">
        <v>4.59</v>
      </c>
      <c r="AO42" s="1">
        <v>4.74</v>
      </c>
      <c r="AP42" s="1">
        <v>4.6900000000000004</v>
      </c>
      <c r="AQ42" s="1">
        <v>4.6500000000000004</v>
      </c>
      <c r="AR42" s="1">
        <v>-6.29</v>
      </c>
      <c r="AS42" s="1">
        <v>-6.29</v>
      </c>
      <c r="AT42" s="1">
        <v>-6.86</v>
      </c>
      <c r="AU42" s="1">
        <v>-11.43</v>
      </c>
      <c r="AV42" s="1">
        <v>-10.38</v>
      </c>
      <c r="AW42" s="1">
        <v>-12.57</v>
      </c>
      <c r="AX42" s="1">
        <v>-13.05</v>
      </c>
      <c r="AY42" s="1">
        <v>-14.38</v>
      </c>
      <c r="AZ42" s="1">
        <v>-12.95</v>
      </c>
      <c r="BA42" s="1">
        <v>-13.33</v>
      </c>
      <c r="BB42" s="1">
        <v>-11.05</v>
      </c>
      <c r="BC42" s="1">
        <v>-15.05</v>
      </c>
      <c r="BD42" s="1">
        <v>-14.76</v>
      </c>
      <c r="BE42" s="1">
        <v>-13.33</v>
      </c>
      <c r="BF42" s="1">
        <v>-14.48</v>
      </c>
      <c r="BG42" s="1">
        <v>-12.54</v>
      </c>
      <c r="BH42" s="1">
        <v>-11.52</v>
      </c>
      <c r="BI42" s="1">
        <v>-7.96</v>
      </c>
      <c r="BJ42" s="1">
        <v>-12.13</v>
      </c>
      <c r="BK42" s="1">
        <v>-11.33</v>
      </c>
      <c r="BL42" s="1">
        <v>-11.62</v>
      </c>
      <c r="BM42" s="1">
        <v>-13.33</v>
      </c>
      <c r="BN42" s="1">
        <v>-13.9</v>
      </c>
      <c r="BO42" s="1">
        <v>-12.95</v>
      </c>
      <c r="BP42" s="1">
        <v>-10.67</v>
      </c>
      <c r="BQ42" s="1">
        <v>-12.19</v>
      </c>
      <c r="BR42" s="1">
        <v>-12</v>
      </c>
      <c r="BS42" s="22">
        <v>4.47</v>
      </c>
      <c r="BT42" s="26">
        <v>92990100</v>
      </c>
      <c r="BU42" s="26">
        <v>1114300</v>
      </c>
      <c r="BV42" s="26">
        <v>12011214</v>
      </c>
      <c r="BW42" s="2">
        <v>9.8745222589490117E-3</v>
      </c>
    </row>
    <row r="43" spans="1:75" s="21" customFormat="1" ht="19" customHeight="1" x14ac:dyDescent="0.2">
      <c r="A43" s="7" t="s">
        <v>566</v>
      </c>
      <c r="B43" s="7" t="s">
        <v>83</v>
      </c>
      <c r="C43" s="7" t="s">
        <v>87</v>
      </c>
      <c r="D43" s="7" t="s">
        <v>122</v>
      </c>
      <c r="E43" s="7" t="s">
        <v>562</v>
      </c>
      <c r="F43" s="7" t="s">
        <v>88</v>
      </c>
      <c r="G43" s="10">
        <v>60.550459652066358</v>
      </c>
      <c r="H43" s="10">
        <v>-12.380954197474891</v>
      </c>
      <c r="I43" s="10">
        <v>-12.380954197474891</v>
      </c>
      <c r="J43" s="7" t="s">
        <v>89</v>
      </c>
      <c r="K43" s="8">
        <v>3.2699999809265141</v>
      </c>
      <c r="L43" s="8">
        <v>3.41</v>
      </c>
      <c r="M43" s="8">
        <v>5.25</v>
      </c>
      <c r="N43" s="8">
        <v>5.690000057220459</v>
      </c>
      <c r="O43" s="8">
        <v>3.809999942779541</v>
      </c>
      <c r="P43" s="8">
        <v>4.5999999046325684</v>
      </c>
      <c r="Q43" s="7">
        <v>5.25</v>
      </c>
      <c r="R43" s="7">
        <v>4.7</v>
      </c>
      <c r="S43" s="7">
        <v>5.25</v>
      </c>
      <c r="T43" s="7">
        <v>4.99</v>
      </c>
      <c r="U43" s="7">
        <v>4.7699999999999996</v>
      </c>
      <c r="V43" s="7">
        <v>4.45</v>
      </c>
      <c r="W43" s="7">
        <v>4.07</v>
      </c>
      <c r="X43" s="7">
        <v>4.03</v>
      </c>
      <c r="Y43" s="7">
        <v>4.2</v>
      </c>
      <c r="Z43" s="7">
        <v>4.28</v>
      </c>
      <c r="AA43" s="7">
        <v>4.0999999999999996</v>
      </c>
      <c r="AB43" s="7">
        <v>4.1399999999999997</v>
      </c>
      <c r="AC43" s="7">
        <v>4.34</v>
      </c>
      <c r="AD43" s="7">
        <v>4.33</v>
      </c>
      <c r="AE43" s="7">
        <v>4.07</v>
      </c>
      <c r="AF43" s="7">
        <v>4.05</v>
      </c>
      <c r="AG43" s="7">
        <v>4.1500000000000004</v>
      </c>
      <c r="AH43" s="7">
        <v>4.2</v>
      </c>
      <c r="AI43" s="7">
        <v>4.13</v>
      </c>
      <c r="AJ43" s="7">
        <v>4.05</v>
      </c>
      <c r="AK43" s="7">
        <v>4.04</v>
      </c>
      <c r="AL43" s="7">
        <v>4.1399999999999997</v>
      </c>
      <c r="AM43" s="7">
        <v>4.2</v>
      </c>
      <c r="AN43" s="7">
        <v>4.25</v>
      </c>
      <c r="AO43" s="7">
        <v>4.49</v>
      </c>
      <c r="AP43" s="7">
        <v>4.4800000000000004</v>
      </c>
      <c r="AQ43" s="7">
        <v>4.6900000000000004</v>
      </c>
      <c r="AR43" s="7">
        <v>-11.43</v>
      </c>
      <c r="AS43" s="7">
        <v>-13.33</v>
      </c>
      <c r="AT43" s="7">
        <v>-13.33</v>
      </c>
      <c r="AU43" s="7">
        <v>-11.24</v>
      </c>
      <c r="AV43" s="7">
        <v>-16.95</v>
      </c>
      <c r="AW43" s="7">
        <v>-22.51</v>
      </c>
      <c r="AX43" s="7">
        <v>-26.29</v>
      </c>
      <c r="AY43" s="7">
        <v>-26.22</v>
      </c>
      <c r="AZ43" s="7">
        <v>-20.190000000000001</v>
      </c>
      <c r="BA43" s="7">
        <v>-22.82</v>
      </c>
      <c r="BB43" s="7">
        <v>-23.62</v>
      </c>
      <c r="BC43" s="7">
        <v>-21.14</v>
      </c>
      <c r="BD43" s="7">
        <v>-18.100000000000001</v>
      </c>
      <c r="BE43" s="7">
        <v>-23.62</v>
      </c>
      <c r="BF43" s="7">
        <v>-22.67</v>
      </c>
      <c r="BG43" s="7">
        <v>-23.24</v>
      </c>
      <c r="BH43" s="7">
        <v>-20.95</v>
      </c>
      <c r="BI43" s="7">
        <v>-21.33</v>
      </c>
      <c r="BJ43" s="7">
        <v>-25.33</v>
      </c>
      <c r="BK43" s="7">
        <v>-23.33</v>
      </c>
      <c r="BL43" s="7">
        <v>-24.4</v>
      </c>
      <c r="BM43" s="7">
        <v>-21.14</v>
      </c>
      <c r="BN43" s="7">
        <v>-20.38</v>
      </c>
      <c r="BO43" s="7">
        <v>-19.37</v>
      </c>
      <c r="BP43" s="7">
        <v>-17.329999999999998</v>
      </c>
      <c r="BQ43" s="7">
        <v>-16.190000000000001</v>
      </c>
      <c r="BR43" s="7">
        <v>-13.71</v>
      </c>
      <c r="BS43" s="24">
        <v>3.81</v>
      </c>
      <c r="BT43" s="26">
        <v>28249515</v>
      </c>
      <c r="BU43" s="26">
        <v>7184900</v>
      </c>
      <c r="BV43" s="26">
        <v>1530532</v>
      </c>
      <c r="BW43" s="8">
        <v>1.611531153873294E-2</v>
      </c>
    </row>
    <row r="44" spans="1:75" s="21" customFormat="1" ht="19" customHeight="1" x14ac:dyDescent="0.2">
      <c r="A44" s="7" t="s">
        <v>557</v>
      </c>
      <c r="B44" s="7" t="s">
        <v>96</v>
      </c>
      <c r="C44" s="7" t="s">
        <v>87</v>
      </c>
      <c r="D44" s="7" t="s">
        <v>122</v>
      </c>
      <c r="E44" s="7" t="s">
        <v>556</v>
      </c>
      <c r="F44" s="7" t="s">
        <v>88</v>
      </c>
      <c r="G44" s="10">
        <v>15.777778625488279</v>
      </c>
      <c r="H44" s="10">
        <v>-10.364682493267081</v>
      </c>
      <c r="I44" s="10">
        <v>-10.364682493267081</v>
      </c>
      <c r="J44" s="7" t="s">
        <v>89</v>
      </c>
      <c r="K44" s="8">
        <v>4.5</v>
      </c>
      <c r="L44" s="8">
        <v>4.5199999999999996</v>
      </c>
      <c r="M44" s="8">
        <v>5.2100000381469727</v>
      </c>
      <c r="N44" s="8">
        <v>5.3000001907348633</v>
      </c>
      <c r="O44" s="8">
        <v>4.4499998092651367</v>
      </c>
      <c r="P44" s="8">
        <v>4.6700000762939453</v>
      </c>
      <c r="Q44" s="7">
        <v>5.3</v>
      </c>
      <c r="R44" s="7">
        <v>5.03</v>
      </c>
      <c r="S44" s="7">
        <v>4.9000000000000004</v>
      </c>
      <c r="T44" s="7">
        <v>4.79</v>
      </c>
      <c r="U44" s="7">
        <v>4.8</v>
      </c>
      <c r="V44" s="7">
        <v>4.87</v>
      </c>
      <c r="W44" s="7">
        <v>4.9000000000000004</v>
      </c>
      <c r="X44" s="7">
        <v>4.75</v>
      </c>
      <c r="Y44" s="7">
        <v>4.72</v>
      </c>
      <c r="Z44" s="7">
        <v>4.7</v>
      </c>
      <c r="AA44" s="7">
        <v>4.72</v>
      </c>
      <c r="AB44" s="7">
        <v>4.71</v>
      </c>
      <c r="AC44" s="7">
        <v>4.6500000000000004</v>
      </c>
      <c r="AD44" s="7">
        <v>4.67</v>
      </c>
      <c r="AE44" s="7">
        <v>4.63</v>
      </c>
      <c r="AF44" s="7">
        <v>4.5599999999999996</v>
      </c>
      <c r="AG44" s="7">
        <v>4.5599999999999996</v>
      </c>
      <c r="AH44" s="7">
        <v>4.6100000000000003</v>
      </c>
      <c r="AI44" s="7">
        <v>4.6100000000000003</v>
      </c>
      <c r="AJ44" s="7">
        <v>4.54</v>
      </c>
      <c r="AK44" s="7">
        <v>4.59</v>
      </c>
      <c r="AL44" s="7">
        <v>4.58</v>
      </c>
      <c r="AM44" s="7">
        <v>4.6100000000000003</v>
      </c>
      <c r="AN44" s="7">
        <v>4.62</v>
      </c>
      <c r="AO44" s="7">
        <v>4.63</v>
      </c>
      <c r="AP44" s="7">
        <v>4.62</v>
      </c>
      <c r="AQ44" s="7">
        <v>4.6900000000000004</v>
      </c>
      <c r="AR44" s="7">
        <v>-5.55</v>
      </c>
      <c r="AS44" s="7">
        <v>-5.87</v>
      </c>
      <c r="AT44" s="7">
        <v>-8.83</v>
      </c>
      <c r="AU44" s="7">
        <v>-8.25</v>
      </c>
      <c r="AV44" s="7">
        <v>-9.0299999999999994</v>
      </c>
      <c r="AW44" s="7">
        <v>-6.53</v>
      </c>
      <c r="AX44" s="7">
        <v>-7.87</v>
      </c>
      <c r="AY44" s="7">
        <v>-8.83</v>
      </c>
      <c r="AZ44" s="7">
        <v>-10.17</v>
      </c>
      <c r="BA44" s="7">
        <v>-10.24</v>
      </c>
      <c r="BB44" s="7">
        <v>-10.71</v>
      </c>
      <c r="BC44" s="7">
        <v>-10.75</v>
      </c>
      <c r="BD44" s="7">
        <v>-11.52</v>
      </c>
      <c r="BE44" s="7">
        <v>-11.62</v>
      </c>
      <c r="BF44" s="7">
        <v>-12.16</v>
      </c>
      <c r="BG44" s="7">
        <v>-12.48</v>
      </c>
      <c r="BH44" s="7">
        <v>-12.48</v>
      </c>
      <c r="BI44" s="7">
        <v>-12.28</v>
      </c>
      <c r="BJ44" s="7">
        <v>-12.67</v>
      </c>
      <c r="BK44" s="7">
        <v>-12.86</v>
      </c>
      <c r="BL44" s="7">
        <v>-13.65</v>
      </c>
      <c r="BM44" s="7">
        <v>-12.18</v>
      </c>
      <c r="BN44" s="7">
        <v>-11.52</v>
      </c>
      <c r="BO44" s="7">
        <v>-11.26</v>
      </c>
      <c r="BP44" s="7">
        <v>-11.87</v>
      </c>
      <c r="BQ44" s="7">
        <v>-11.52</v>
      </c>
      <c r="BR44" s="7">
        <v>-9.98</v>
      </c>
      <c r="BS44" s="24">
        <v>4.68</v>
      </c>
      <c r="BT44" s="26">
        <v>140277167.02709201</v>
      </c>
      <c r="BU44" s="26">
        <v>225500</v>
      </c>
      <c r="BV44" s="26">
        <v>7541858</v>
      </c>
      <c r="BW44" s="8">
        <v>4.5818948062930909E-3</v>
      </c>
    </row>
    <row r="45" spans="1:75" s="21" customFormat="1" ht="19" customHeight="1" x14ac:dyDescent="0.2">
      <c r="A45" s="7" t="s">
        <v>531</v>
      </c>
      <c r="B45" s="7" t="s">
        <v>118</v>
      </c>
      <c r="C45" s="7" t="s">
        <v>87</v>
      </c>
      <c r="D45" s="7" t="s">
        <v>109</v>
      </c>
      <c r="E45" s="7" t="s">
        <v>529</v>
      </c>
      <c r="F45" s="7" t="s">
        <v>88</v>
      </c>
      <c r="G45" s="10">
        <v>23.167849046207319</v>
      </c>
      <c r="H45" s="10">
        <v>-26.487525994946811</v>
      </c>
      <c r="I45" s="10">
        <v>-26.487525994946811</v>
      </c>
      <c r="J45" s="7" t="s">
        <v>89</v>
      </c>
      <c r="K45" s="8">
        <v>4.2300000190734863</v>
      </c>
      <c r="L45" s="8">
        <v>4.6500000000000004</v>
      </c>
      <c r="M45" s="8">
        <v>5.2100000381469727</v>
      </c>
      <c r="N45" s="8">
        <v>6.0999999046325684</v>
      </c>
      <c r="O45" s="8">
        <v>3.6500000953674321</v>
      </c>
      <c r="P45" s="8">
        <v>3.8299999237060551</v>
      </c>
      <c r="Q45" s="7">
        <v>5.7</v>
      </c>
      <c r="R45" s="7">
        <v>5.3</v>
      </c>
      <c r="S45" s="7">
        <v>6.05</v>
      </c>
      <c r="T45" s="7">
        <v>4.84</v>
      </c>
      <c r="U45" s="7">
        <v>4.7</v>
      </c>
      <c r="V45" s="7">
        <v>4.4400000000000004</v>
      </c>
      <c r="W45" s="7">
        <v>4.2</v>
      </c>
      <c r="X45" s="7">
        <v>4.3</v>
      </c>
      <c r="Y45" s="7">
        <v>4.1900000000000004</v>
      </c>
      <c r="Z45" s="7">
        <v>4.2300000000000004</v>
      </c>
      <c r="AA45" s="7">
        <v>4.08</v>
      </c>
      <c r="AB45" s="7">
        <v>4.0999999999999996</v>
      </c>
      <c r="AC45" s="7">
        <v>4.0999999999999996</v>
      </c>
      <c r="AD45" s="7">
        <v>4</v>
      </c>
      <c r="AE45" s="7">
        <v>3.95</v>
      </c>
      <c r="AF45" s="7">
        <v>3.93</v>
      </c>
      <c r="AG45" s="7">
        <v>3.96</v>
      </c>
      <c r="AH45" s="7">
        <v>3.94</v>
      </c>
      <c r="AI45" s="7">
        <v>3.96</v>
      </c>
      <c r="AJ45" s="7">
        <v>3.96</v>
      </c>
      <c r="AK45" s="7">
        <v>3.93</v>
      </c>
      <c r="AL45" s="7">
        <v>3.95</v>
      </c>
      <c r="AM45" s="7">
        <v>3.95</v>
      </c>
      <c r="AN45" s="7">
        <v>3.9</v>
      </c>
      <c r="AO45" s="7">
        <v>3.91</v>
      </c>
      <c r="AP45" s="7">
        <v>3.93</v>
      </c>
      <c r="AQ45" s="7">
        <v>3.87</v>
      </c>
      <c r="AR45" s="7">
        <v>-1.01</v>
      </c>
      <c r="AS45" s="7">
        <v>-0.42</v>
      </c>
      <c r="AT45" s="7">
        <v>-5.18</v>
      </c>
      <c r="AU45" s="7">
        <v>-11.04</v>
      </c>
      <c r="AV45" s="7">
        <v>-17.47</v>
      </c>
      <c r="AW45" s="7">
        <v>-26.18</v>
      </c>
      <c r="AX45" s="7">
        <v>-19.579999999999998</v>
      </c>
      <c r="AY45" s="7">
        <v>-22.01</v>
      </c>
      <c r="AZ45" s="7">
        <v>-19.579999999999998</v>
      </c>
      <c r="BA45" s="7">
        <v>-22.65</v>
      </c>
      <c r="BB45" s="7">
        <v>-23.21</v>
      </c>
      <c r="BC45" s="7">
        <v>-22.07</v>
      </c>
      <c r="BD45" s="7">
        <v>-24.57</v>
      </c>
      <c r="BE45" s="7">
        <v>-24.18</v>
      </c>
      <c r="BF45" s="7">
        <v>-26.01</v>
      </c>
      <c r="BG45" s="7">
        <v>-24.57</v>
      </c>
      <c r="BH45" s="7">
        <v>-24.95</v>
      </c>
      <c r="BI45" s="7">
        <v>-25.27</v>
      </c>
      <c r="BJ45" s="7">
        <v>-23.99</v>
      </c>
      <c r="BK45" s="7">
        <v>-24.57</v>
      </c>
      <c r="BL45" s="7">
        <v>-24.95</v>
      </c>
      <c r="BM45" s="7">
        <v>-24.18</v>
      </c>
      <c r="BN45" s="7">
        <v>-26.1</v>
      </c>
      <c r="BO45" s="7">
        <v>-25.14</v>
      </c>
      <c r="BP45" s="7">
        <v>-27.93</v>
      </c>
      <c r="BQ45" s="7">
        <v>-26.3</v>
      </c>
      <c r="BR45" s="7">
        <v>-28.02</v>
      </c>
      <c r="BS45" s="24">
        <v>3.75</v>
      </c>
      <c r="BT45" s="26">
        <v>28195999.206447601</v>
      </c>
      <c r="BU45" s="26">
        <v>2361600</v>
      </c>
      <c r="BV45" s="26">
        <v>1739448</v>
      </c>
      <c r="BW45" s="8">
        <v>5.3925153267013444E-3</v>
      </c>
    </row>
    <row r="46" spans="1:75" s="21" customFormat="1" ht="19" customHeight="1" x14ac:dyDescent="0.2">
      <c r="A46" s="7" t="s">
        <v>472</v>
      </c>
      <c r="B46" s="7" t="s">
        <v>106</v>
      </c>
      <c r="C46" s="7" t="s">
        <v>87</v>
      </c>
      <c r="D46" s="7" t="s">
        <v>98</v>
      </c>
      <c r="E46" s="7" t="s">
        <v>469</v>
      </c>
      <c r="F46" s="7" t="s">
        <v>88</v>
      </c>
      <c r="G46" s="10">
        <v>156.6502518017339</v>
      </c>
      <c r="H46" s="10">
        <v>-33.589251193603033</v>
      </c>
      <c r="I46" s="10">
        <v>-33.589251193603033</v>
      </c>
      <c r="J46" s="7" t="s">
        <v>89</v>
      </c>
      <c r="K46" s="8">
        <v>2.029999971389771</v>
      </c>
      <c r="L46" s="8">
        <v>2.1800000000000002</v>
      </c>
      <c r="M46" s="8">
        <v>5.2100000381469727</v>
      </c>
      <c r="N46" s="8">
        <v>6.0999999046325684</v>
      </c>
      <c r="O46" s="8">
        <v>3.4300000667572021</v>
      </c>
      <c r="P46" s="8">
        <v>3.4600000381469731</v>
      </c>
      <c r="Q46" s="7">
        <v>5.85</v>
      </c>
      <c r="R46" s="7">
        <v>5.67</v>
      </c>
      <c r="S46" s="7">
        <v>5.68</v>
      </c>
      <c r="T46" s="7">
        <v>5.35</v>
      </c>
      <c r="U46" s="7">
        <v>4.6500000000000004</v>
      </c>
      <c r="V46" s="7">
        <v>4.72</v>
      </c>
      <c r="W46" s="7">
        <v>4.83</v>
      </c>
      <c r="X46" s="7">
        <v>4.8899999999999997</v>
      </c>
      <c r="Y46" s="7">
        <v>4.8</v>
      </c>
      <c r="Z46" s="7">
        <v>4.88</v>
      </c>
      <c r="AA46" s="7">
        <v>4.8600000000000003</v>
      </c>
      <c r="AB46" s="7">
        <v>4.84</v>
      </c>
      <c r="AC46" s="7">
        <v>4.6500000000000004</v>
      </c>
      <c r="AD46" s="7">
        <v>4.4800000000000004</v>
      </c>
      <c r="AE46" s="7">
        <v>4.25</v>
      </c>
      <c r="AF46" s="7">
        <v>4.38</v>
      </c>
      <c r="AG46" s="7">
        <v>4.33</v>
      </c>
      <c r="AH46" s="7">
        <v>4.3499999999999996</v>
      </c>
      <c r="AI46" s="7">
        <v>4.3899999999999997</v>
      </c>
      <c r="AJ46" s="7">
        <v>4.3</v>
      </c>
      <c r="AK46" s="7">
        <v>4.24</v>
      </c>
      <c r="AL46" s="7">
        <v>4.2699999999999996</v>
      </c>
      <c r="AM46" s="7">
        <v>4.29</v>
      </c>
      <c r="AN46" s="7">
        <v>4.03</v>
      </c>
      <c r="AO46" s="7">
        <v>3.79</v>
      </c>
      <c r="AP46" s="7">
        <v>3.75</v>
      </c>
      <c r="AQ46" s="7">
        <v>3.75</v>
      </c>
      <c r="AR46" s="7">
        <v>-1.73</v>
      </c>
      <c r="AS46" s="7">
        <v>6.33</v>
      </c>
      <c r="AT46" s="7">
        <v>1.1499999999999999</v>
      </c>
      <c r="AU46" s="7">
        <v>-13.92</v>
      </c>
      <c r="AV46" s="7">
        <v>-13.44</v>
      </c>
      <c r="AW46" s="7">
        <v>-16.47</v>
      </c>
      <c r="AX46" s="7">
        <v>-12.86</v>
      </c>
      <c r="AY46" s="7">
        <v>-9.2100000000000009</v>
      </c>
      <c r="AZ46" s="7">
        <v>-13.53</v>
      </c>
      <c r="BA46" s="7">
        <v>-9.2100000000000009</v>
      </c>
      <c r="BB46" s="7">
        <v>-10.84</v>
      </c>
      <c r="BC46" s="7">
        <v>-12.09</v>
      </c>
      <c r="BD46" s="7">
        <v>-14.03</v>
      </c>
      <c r="BE46" s="7">
        <v>-19.48</v>
      </c>
      <c r="BF46" s="7">
        <v>-20.54</v>
      </c>
      <c r="BG46" s="7">
        <v>-18.329999999999998</v>
      </c>
      <c r="BH46" s="7">
        <v>-20.350000000000001</v>
      </c>
      <c r="BI46" s="7">
        <v>-18.34</v>
      </c>
      <c r="BJ46" s="7">
        <v>-19.190000000000001</v>
      </c>
      <c r="BK46" s="7">
        <v>-19.559999999999999</v>
      </c>
      <c r="BL46" s="7">
        <v>-20.149999999999999</v>
      </c>
      <c r="BM46" s="7">
        <v>-19.579999999999998</v>
      </c>
      <c r="BN46" s="7">
        <v>-24.28</v>
      </c>
      <c r="BO46" s="7">
        <v>-28.5</v>
      </c>
      <c r="BP46" s="7">
        <v>-28.5</v>
      </c>
      <c r="BQ46" s="7">
        <v>-30.71</v>
      </c>
      <c r="BR46" s="7">
        <v>-33.4</v>
      </c>
      <c r="BS46" s="24">
        <v>4.2699999999999996</v>
      </c>
      <c r="BT46" s="26">
        <v>314940855.30595779</v>
      </c>
      <c r="BU46" s="26">
        <v>193963100</v>
      </c>
      <c r="BV46" s="26">
        <v>16343688</v>
      </c>
      <c r="BW46" s="8">
        <v>4.4856460793916281E-3</v>
      </c>
    </row>
    <row r="47" spans="1:75" s="21" customFormat="1" ht="19" customHeight="1" x14ac:dyDescent="0.2">
      <c r="A47" s="1" t="s">
        <v>268</v>
      </c>
      <c r="B47" s="1" t="s">
        <v>106</v>
      </c>
      <c r="C47" s="1" t="s">
        <v>87</v>
      </c>
      <c r="D47" s="1" t="s">
        <v>122</v>
      </c>
      <c r="E47" s="1" t="s">
        <v>264</v>
      </c>
      <c r="F47" s="1" t="s">
        <v>88</v>
      </c>
      <c r="G47" s="9">
        <v>48.571423121861052</v>
      </c>
      <c r="H47" s="9">
        <v>-27.884612739438751</v>
      </c>
      <c r="I47" s="9">
        <f>(N47-O47)/O47*100</f>
        <v>46.478869834132531</v>
      </c>
      <c r="J47" s="1" t="s">
        <v>89</v>
      </c>
      <c r="K47" s="2">
        <v>3.5</v>
      </c>
      <c r="L47" s="2">
        <v>5.2</v>
      </c>
      <c r="M47" s="2">
        <v>5.1999998092651367</v>
      </c>
      <c r="N47" s="2">
        <v>5.1999998092651367</v>
      </c>
      <c r="O47" s="2">
        <v>3.5499999523162842</v>
      </c>
      <c r="P47" s="2">
        <v>3.75</v>
      </c>
      <c r="Q47" s="1">
        <v>5.2</v>
      </c>
      <c r="R47" s="1">
        <v>4.59</v>
      </c>
      <c r="S47" s="1">
        <v>4.3899999999999997</v>
      </c>
      <c r="T47" s="1">
        <v>4.12</v>
      </c>
      <c r="U47" s="1">
        <v>4.2</v>
      </c>
      <c r="V47" s="1">
        <v>4.25</v>
      </c>
      <c r="W47" s="1">
        <v>4.04</v>
      </c>
      <c r="X47" s="1">
        <v>3.94</v>
      </c>
      <c r="Y47" s="1">
        <v>3.82</v>
      </c>
      <c r="Z47" s="1">
        <v>3.87</v>
      </c>
      <c r="AA47" s="1">
        <v>3.86</v>
      </c>
      <c r="AB47" s="1">
        <v>3.81</v>
      </c>
      <c r="AC47" s="1">
        <v>3.83</v>
      </c>
      <c r="AD47" s="1">
        <v>3.8</v>
      </c>
      <c r="AE47" s="1">
        <v>3.77</v>
      </c>
      <c r="AF47" s="1">
        <v>3.79</v>
      </c>
      <c r="AG47" s="1">
        <v>3.82</v>
      </c>
      <c r="AH47" s="1">
        <v>3.78</v>
      </c>
      <c r="AI47" s="1">
        <v>3.77</v>
      </c>
      <c r="AJ47" s="1">
        <v>3.8</v>
      </c>
      <c r="AK47" s="1">
        <v>3.84</v>
      </c>
      <c r="AL47" s="1">
        <v>3.9</v>
      </c>
      <c r="AM47" s="1">
        <v>3.83</v>
      </c>
      <c r="AN47" s="1">
        <v>3.8</v>
      </c>
      <c r="AO47" s="1">
        <v>3.8</v>
      </c>
      <c r="AP47" s="1">
        <v>3.76</v>
      </c>
      <c r="AQ47" s="1">
        <v>3.79</v>
      </c>
      <c r="AR47" s="1">
        <v>-11.59</v>
      </c>
      <c r="AS47" s="1">
        <v>-13.85</v>
      </c>
      <c r="AT47" s="1">
        <v>-21.92</v>
      </c>
      <c r="AU47" s="1">
        <v>-26.35</v>
      </c>
      <c r="AV47" s="1">
        <v>-19.809999999999999</v>
      </c>
      <c r="AW47" s="1">
        <v>-25</v>
      </c>
      <c r="AX47" s="1">
        <v>-26.15</v>
      </c>
      <c r="AY47" s="1">
        <v>-26.73</v>
      </c>
      <c r="AZ47" s="1">
        <v>-27.6</v>
      </c>
      <c r="BA47" s="1">
        <v>-26.35</v>
      </c>
      <c r="BB47" s="1">
        <v>-26.35</v>
      </c>
      <c r="BC47" s="1">
        <v>-27.5</v>
      </c>
      <c r="BD47" s="1">
        <v>-27.12</v>
      </c>
      <c r="BE47" s="1">
        <v>-27.69</v>
      </c>
      <c r="BF47" s="1">
        <v>-30</v>
      </c>
      <c r="BG47" s="1">
        <v>-28.08</v>
      </c>
      <c r="BH47" s="1">
        <v>-28.08</v>
      </c>
      <c r="BI47" s="1">
        <v>-28.46</v>
      </c>
      <c r="BJ47" s="1">
        <v>-27.74</v>
      </c>
      <c r="BK47" s="1">
        <v>-27.4</v>
      </c>
      <c r="BL47" s="1">
        <v>-26.21</v>
      </c>
      <c r="BM47" s="1">
        <v>-26.54</v>
      </c>
      <c r="BN47" s="1">
        <v>-28.27</v>
      </c>
      <c r="BO47" s="1">
        <v>-27.02</v>
      </c>
      <c r="BP47" s="1">
        <v>-28.08</v>
      </c>
      <c r="BQ47" s="1">
        <v>-28.02</v>
      </c>
      <c r="BR47" s="1">
        <v>-28.27</v>
      </c>
      <c r="BS47" s="22">
        <v>3.71</v>
      </c>
      <c r="BT47" s="26">
        <v>240377271.18301389</v>
      </c>
      <c r="BU47" s="26">
        <v>13309600</v>
      </c>
      <c r="BV47" s="26">
        <v>21394071</v>
      </c>
      <c r="BW47" s="2">
        <v>3.3583463381046078E-2</v>
      </c>
    </row>
    <row r="48" spans="1:75" s="21" customFormat="1" ht="19" customHeight="1" x14ac:dyDescent="0.2">
      <c r="A48" s="7" t="s">
        <v>425</v>
      </c>
      <c r="B48" s="7" t="s">
        <v>106</v>
      </c>
      <c r="C48" s="7" t="s">
        <v>87</v>
      </c>
      <c r="D48" s="7" t="s">
        <v>122</v>
      </c>
      <c r="E48" s="7" t="s">
        <v>423</v>
      </c>
      <c r="F48" s="7" t="s">
        <v>88</v>
      </c>
      <c r="G48" s="10">
        <v>33.769639340713937</v>
      </c>
      <c r="H48" s="10">
        <v>-2.3483436254572059</v>
      </c>
      <c r="I48" s="10">
        <v>-2.3483436254572059</v>
      </c>
      <c r="J48" s="7" t="s">
        <v>81</v>
      </c>
      <c r="K48" s="8">
        <v>3.8199999332427979</v>
      </c>
      <c r="L48" s="8">
        <v>3.95</v>
      </c>
      <c r="M48" s="8">
        <v>5.1100001335144043</v>
      </c>
      <c r="N48" s="8">
        <v>5.6700000762939453</v>
      </c>
      <c r="O48" s="8">
        <v>4.809999942779541</v>
      </c>
      <c r="P48" s="8">
        <v>4.9899997711181641</v>
      </c>
      <c r="Q48" s="7">
        <v>5.13</v>
      </c>
      <c r="R48" s="7">
        <v>5.25</v>
      </c>
      <c r="S48" s="7">
        <v>5.4</v>
      </c>
      <c r="T48" s="7">
        <v>5.29</v>
      </c>
      <c r="U48" s="7">
        <v>5.4</v>
      </c>
      <c r="V48" s="7">
        <v>5.6</v>
      </c>
      <c r="W48" s="7">
        <v>5.67</v>
      </c>
      <c r="X48" s="7">
        <v>5.37</v>
      </c>
      <c r="Y48" s="7">
        <v>5.45</v>
      </c>
      <c r="Z48" s="7">
        <v>5.3</v>
      </c>
      <c r="AA48" s="7">
        <v>5.18</v>
      </c>
      <c r="AB48" s="7">
        <v>5.2</v>
      </c>
      <c r="AC48" s="7">
        <v>5.25</v>
      </c>
      <c r="AD48" s="7">
        <v>5.29</v>
      </c>
      <c r="AE48" s="7">
        <v>5.2</v>
      </c>
      <c r="AF48" s="7">
        <v>5.08</v>
      </c>
      <c r="AG48" s="7">
        <v>5.08</v>
      </c>
      <c r="AH48" s="7">
        <v>5.0599999999999996</v>
      </c>
      <c r="AI48" s="7">
        <v>5</v>
      </c>
      <c r="AJ48" s="7">
        <v>5.08</v>
      </c>
      <c r="AK48" s="7">
        <v>5.14</v>
      </c>
      <c r="AL48" s="7">
        <v>5.0599999999999996</v>
      </c>
      <c r="AM48" s="7">
        <v>5.04</v>
      </c>
      <c r="AN48" s="7">
        <v>5.0199999999999996</v>
      </c>
      <c r="AO48" s="7">
        <v>4.95</v>
      </c>
      <c r="AP48" s="7">
        <v>4.93</v>
      </c>
      <c r="AQ48" s="7">
        <v>5.0599999999999996</v>
      </c>
      <c r="AR48" s="7">
        <v>-4.8899999999999997</v>
      </c>
      <c r="AS48" s="7">
        <v>-0.59</v>
      </c>
      <c r="AT48" s="7">
        <v>-2.74</v>
      </c>
      <c r="AU48" s="7">
        <v>2.94</v>
      </c>
      <c r="AV48" s="7">
        <v>4.5999999999999996</v>
      </c>
      <c r="AW48" s="7">
        <v>7.83</v>
      </c>
      <c r="AX48" s="7">
        <v>3.68</v>
      </c>
      <c r="AY48" s="7">
        <v>4.8</v>
      </c>
      <c r="AZ48" s="7">
        <v>2.79</v>
      </c>
      <c r="BA48" s="7">
        <v>0.2</v>
      </c>
      <c r="BB48" s="7">
        <v>-1.37</v>
      </c>
      <c r="BC48" s="7">
        <v>0.16</v>
      </c>
      <c r="BD48" s="7">
        <v>2.54</v>
      </c>
      <c r="BE48" s="7">
        <v>1.17</v>
      </c>
      <c r="BF48" s="7">
        <v>-1.17</v>
      </c>
      <c r="BG48" s="7">
        <v>-2.15</v>
      </c>
      <c r="BH48" s="7">
        <v>-1.1299999999999999</v>
      </c>
      <c r="BI48" s="7">
        <v>-3.13</v>
      </c>
      <c r="BJ48" s="7">
        <v>-2.15</v>
      </c>
      <c r="BK48" s="7">
        <v>-1.17</v>
      </c>
      <c r="BL48" s="7">
        <v>-1.96</v>
      </c>
      <c r="BM48" s="7">
        <v>-3.13</v>
      </c>
      <c r="BN48" s="7">
        <v>-2.94</v>
      </c>
      <c r="BO48" s="7">
        <v>-4.1100000000000003</v>
      </c>
      <c r="BP48" s="7">
        <v>-4.5</v>
      </c>
      <c r="BQ48" s="7">
        <v>-4.3099999999999996</v>
      </c>
      <c r="BR48" s="7">
        <v>-2.35</v>
      </c>
      <c r="BS48" s="24">
        <v>5.15</v>
      </c>
      <c r="BT48" s="26">
        <v>18762847.390236851</v>
      </c>
      <c r="BU48" s="26">
        <v>45847500</v>
      </c>
      <c r="BV48" s="26">
        <v>3075505</v>
      </c>
      <c r="BW48" s="8">
        <v>1.920098975615387</v>
      </c>
    </row>
    <row r="49" spans="1:75" s="21" customFormat="1" ht="19" customHeight="1" x14ac:dyDescent="0.2">
      <c r="A49" s="7" t="s">
        <v>561</v>
      </c>
      <c r="B49" s="7" t="s">
        <v>96</v>
      </c>
      <c r="C49" s="7" t="s">
        <v>124</v>
      </c>
      <c r="D49" s="7" t="s">
        <v>98</v>
      </c>
      <c r="E49" s="7" t="s">
        <v>556</v>
      </c>
      <c r="F49" s="7" t="s">
        <v>88</v>
      </c>
      <c r="G49" s="10">
        <v>81.949458359463264</v>
      </c>
      <c r="H49" s="10">
        <v>-25.198412510693359</v>
      </c>
      <c r="I49" s="10">
        <v>-25.198412510693359</v>
      </c>
      <c r="J49" s="7" t="s">
        <v>89</v>
      </c>
      <c r="K49" s="8">
        <v>2.7699999809265141</v>
      </c>
      <c r="L49" s="8">
        <v>3.28</v>
      </c>
      <c r="M49" s="8">
        <v>5.0399999618530273</v>
      </c>
      <c r="N49" s="8">
        <v>5.0500001907348633</v>
      </c>
      <c r="O49" s="8">
        <v>3.529999971389771</v>
      </c>
      <c r="P49" s="8">
        <v>3.7699999809265141</v>
      </c>
      <c r="Q49" s="7">
        <v>5.05</v>
      </c>
      <c r="R49" s="7">
        <v>4.71</v>
      </c>
      <c r="S49" s="7">
        <v>4.59</v>
      </c>
      <c r="T49" s="7">
        <v>4.3899999999999997</v>
      </c>
      <c r="U49" s="7">
        <v>4.0999999999999996</v>
      </c>
      <c r="V49" s="7">
        <v>4.18</v>
      </c>
      <c r="W49" s="7">
        <v>3.95</v>
      </c>
      <c r="X49" s="7">
        <v>3.85</v>
      </c>
      <c r="Y49" s="7">
        <v>3.83</v>
      </c>
      <c r="Z49" s="7">
        <v>3.84</v>
      </c>
      <c r="AA49" s="7">
        <v>3.8</v>
      </c>
      <c r="AB49" s="7">
        <v>3.68</v>
      </c>
      <c r="AC49" s="7">
        <v>3.66</v>
      </c>
      <c r="AD49" s="7">
        <v>3.7</v>
      </c>
      <c r="AE49" s="7">
        <v>3.68</v>
      </c>
      <c r="AF49" s="7">
        <v>3.62</v>
      </c>
      <c r="AG49" s="7">
        <v>3.65</v>
      </c>
      <c r="AH49" s="7">
        <v>3.6</v>
      </c>
      <c r="AI49" s="7">
        <v>3.79</v>
      </c>
      <c r="AJ49" s="7">
        <v>3.76</v>
      </c>
      <c r="AK49" s="7">
        <v>3.75</v>
      </c>
      <c r="AL49" s="7">
        <v>3.93</v>
      </c>
      <c r="AM49" s="7">
        <v>3.83</v>
      </c>
      <c r="AN49" s="7">
        <v>3.81</v>
      </c>
      <c r="AO49" s="7">
        <v>3.79</v>
      </c>
      <c r="AP49" s="7">
        <v>3.82</v>
      </c>
      <c r="AQ49" s="7">
        <v>3.8</v>
      </c>
      <c r="AR49" s="7">
        <v>-8.1300000000000008</v>
      </c>
      <c r="AS49" s="7">
        <v>-7</v>
      </c>
      <c r="AT49" s="7">
        <v>-14.93</v>
      </c>
      <c r="AU49" s="7">
        <v>-20.03</v>
      </c>
      <c r="AV49" s="7">
        <v>-20.04</v>
      </c>
      <c r="AW49" s="7">
        <v>-23.21</v>
      </c>
      <c r="AX49" s="7">
        <v>-24.21</v>
      </c>
      <c r="AY49" s="7">
        <v>-25</v>
      </c>
      <c r="AZ49" s="7">
        <v>-24.4</v>
      </c>
      <c r="BA49" s="7">
        <v>-24.6</v>
      </c>
      <c r="BB49" s="7">
        <v>-28.57</v>
      </c>
      <c r="BC49" s="7">
        <v>-28.77</v>
      </c>
      <c r="BD49" s="7">
        <v>-28.37</v>
      </c>
      <c r="BE49" s="7">
        <v>-28.08</v>
      </c>
      <c r="BF49" s="7">
        <v>-28.97</v>
      </c>
      <c r="BG49" s="7">
        <v>-28.65</v>
      </c>
      <c r="BH49" s="7">
        <v>-28.58</v>
      </c>
      <c r="BI49" s="7">
        <v>-28.87</v>
      </c>
      <c r="BJ49" s="7">
        <v>-27.42</v>
      </c>
      <c r="BK49" s="7">
        <v>-26.59</v>
      </c>
      <c r="BL49" s="7">
        <v>-26.39</v>
      </c>
      <c r="BM49" s="7">
        <v>-24.01</v>
      </c>
      <c r="BN49" s="7">
        <v>-25.6</v>
      </c>
      <c r="BO49" s="7">
        <v>-25.19</v>
      </c>
      <c r="BP49" s="7">
        <v>-25.6</v>
      </c>
      <c r="BQ49" s="7">
        <v>-25.2</v>
      </c>
      <c r="BR49" s="7">
        <v>-25.2</v>
      </c>
      <c r="BS49" s="24">
        <v>3.7</v>
      </c>
      <c r="BT49" s="26">
        <v>325977621.53272629</v>
      </c>
      <c r="BU49" s="26">
        <v>45590600</v>
      </c>
      <c r="BV49" s="26">
        <v>13666191</v>
      </c>
      <c r="BW49" s="8">
        <v>2.9295726951277062E-2</v>
      </c>
    </row>
    <row r="50" spans="1:75" s="21" customFormat="1" ht="19" customHeight="1" x14ac:dyDescent="0.2">
      <c r="A50" s="1" t="s">
        <v>240</v>
      </c>
      <c r="B50" s="1" t="s">
        <v>106</v>
      </c>
      <c r="C50" s="1" t="s">
        <v>87</v>
      </c>
      <c r="D50" s="1" t="s">
        <v>98</v>
      </c>
      <c r="E50" s="1" t="s">
        <v>234</v>
      </c>
      <c r="F50" s="1" t="s">
        <v>88</v>
      </c>
      <c r="G50" s="9">
        <v>83.941603806970406</v>
      </c>
      <c r="H50" s="9">
        <v>-1.686508706157235</v>
      </c>
      <c r="I50" s="9">
        <f>(N50-O50)/O50*100</f>
        <v>46.695096599175059</v>
      </c>
      <c r="J50" s="1" t="s">
        <v>81</v>
      </c>
      <c r="K50" s="2">
        <v>2.7400000095367432</v>
      </c>
      <c r="L50" s="2">
        <v>6.88</v>
      </c>
      <c r="M50" s="2">
        <v>5.0399999618530273</v>
      </c>
      <c r="N50" s="2">
        <v>6.880000114440918</v>
      </c>
      <c r="O50" s="2">
        <v>4.690000057220459</v>
      </c>
      <c r="P50" s="2">
        <v>4.9549999237060547</v>
      </c>
      <c r="Q50" s="1">
        <v>5.6</v>
      </c>
      <c r="R50" s="1">
        <v>5.48</v>
      </c>
      <c r="S50" s="1">
        <v>5.69</v>
      </c>
      <c r="T50" s="1">
        <v>6.18</v>
      </c>
      <c r="U50" s="1">
        <v>6.5</v>
      </c>
      <c r="V50" s="1">
        <v>6.83</v>
      </c>
      <c r="W50" s="1">
        <v>6.88</v>
      </c>
      <c r="X50" s="1">
        <v>6.58</v>
      </c>
      <c r="Y50" s="1">
        <v>6.24</v>
      </c>
      <c r="Z50" s="1">
        <v>5.86</v>
      </c>
      <c r="AA50" s="1">
        <v>5.81</v>
      </c>
      <c r="AB50" s="1">
        <v>5.93</v>
      </c>
      <c r="AC50" s="1">
        <v>5.7</v>
      </c>
      <c r="AD50" s="1">
        <v>5.8</v>
      </c>
      <c r="AE50" s="1">
        <v>5.6</v>
      </c>
      <c r="AF50" s="1">
        <v>5.54</v>
      </c>
      <c r="AG50" s="1">
        <v>5.47</v>
      </c>
      <c r="AH50" s="1">
        <v>5.53</v>
      </c>
      <c r="AI50" s="1">
        <v>5.28</v>
      </c>
      <c r="AJ50" s="1">
        <v>5.47</v>
      </c>
      <c r="AK50" s="1">
        <v>5.34</v>
      </c>
      <c r="AL50" s="1">
        <v>5.5</v>
      </c>
      <c r="AM50" s="1">
        <v>5.46</v>
      </c>
      <c r="AN50" s="1">
        <v>5.19</v>
      </c>
      <c r="AO50" s="1">
        <v>5.07</v>
      </c>
      <c r="AP50" s="1">
        <v>4.95</v>
      </c>
      <c r="AQ50" s="1">
        <v>5.0999999999999996</v>
      </c>
      <c r="AR50" s="1">
        <v>1.19</v>
      </c>
      <c r="AS50" s="1">
        <v>8.73</v>
      </c>
      <c r="AT50" s="1">
        <v>4.68</v>
      </c>
      <c r="AU50" s="1">
        <v>12.3</v>
      </c>
      <c r="AV50" s="1">
        <v>23.81</v>
      </c>
      <c r="AW50" s="1">
        <v>31.55</v>
      </c>
      <c r="AX50" s="1">
        <v>29.37</v>
      </c>
      <c r="AY50" s="1">
        <v>22.02</v>
      </c>
      <c r="AZ50" s="1">
        <v>12.5</v>
      </c>
      <c r="BA50" s="1">
        <v>8.73</v>
      </c>
      <c r="BB50" s="1">
        <v>13.89</v>
      </c>
      <c r="BC50" s="1">
        <v>11.11</v>
      </c>
      <c r="BD50" s="1">
        <v>10.119999999999999</v>
      </c>
      <c r="BE50" s="1">
        <v>9.1300000000000008</v>
      </c>
      <c r="BF50" s="1">
        <v>8.73</v>
      </c>
      <c r="BG50" s="1">
        <v>4.1399999999999997</v>
      </c>
      <c r="BH50" s="1">
        <v>7.14</v>
      </c>
      <c r="BI50" s="1">
        <v>4.17</v>
      </c>
      <c r="BJ50" s="1">
        <v>3.57</v>
      </c>
      <c r="BK50" s="1">
        <v>3.37</v>
      </c>
      <c r="BL50" s="1">
        <v>4.76</v>
      </c>
      <c r="BM50" s="1">
        <v>8.1300000000000008</v>
      </c>
      <c r="BN50" s="1">
        <v>3.27</v>
      </c>
      <c r="BO50" s="1">
        <v>-1.59</v>
      </c>
      <c r="BP50" s="1">
        <v>-2.38</v>
      </c>
      <c r="BQ50" s="1">
        <v>-3.39</v>
      </c>
      <c r="BR50" s="1">
        <v>-1.79</v>
      </c>
      <c r="BS50" s="22">
        <v>5.63</v>
      </c>
      <c r="BT50" s="26">
        <v>140884126.93367001</v>
      </c>
      <c r="BU50" s="26">
        <v>97137800</v>
      </c>
      <c r="BV50" s="26">
        <v>13846634</v>
      </c>
      <c r="BW50" s="2">
        <v>2.218048083021476E-2</v>
      </c>
    </row>
    <row r="51" spans="1:75" s="21" customFormat="1" ht="19" customHeight="1" x14ac:dyDescent="0.2">
      <c r="A51" s="1" t="s">
        <v>151</v>
      </c>
      <c r="B51" s="1" t="s">
        <v>76</v>
      </c>
      <c r="C51" s="1" t="s">
        <v>87</v>
      </c>
      <c r="D51" s="1" t="s">
        <v>109</v>
      </c>
      <c r="E51" s="1" t="s">
        <v>149</v>
      </c>
      <c r="F51" s="1" t="s">
        <v>88</v>
      </c>
      <c r="G51" s="9">
        <v>24.813894489786041</v>
      </c>
      <c r="H51" s="9">
        <v>-16.89861522892685</v>
      </c>
      <c r="I51" s="9">
        <f>(N51-O51)/O51*100</f>
        <v>24.197530195564447</v>
      </c>
      <c r="J51" s="1" t="s">
        <v>89</v>
      </c>
      <c r="K51" s="2">
        <v>4.0300002098083496</v>
      </c>
      <c r="L51" s="2">
        <v>5.03</v>
      </c>
      <c r="M51" s="2">
        <v>5.0300002098083496</v>
      </c>
      <c r="N51" s="2">
        <v>5.0300002098083496</v>
      </c>
      <c r="O51" s="2">
        <v>4.0500001907348633</v>
      </c>
      <c r="P51" s="2">
        <v>4.179999828338623</v>
      </c>
      <c r="Q51" s="1">
        <v>5.03</v>
      </c>
      <c r="R51" s="1">
        <v>4.95</v>
      </c>
      <c r="S51" s="1">
        <v>4.71</v>
      </c>
      <c r="T51" s="1">
        <v>4.7</v>
      </c>
      <c r="U51" s="1">
        <v>4.62</v>
      </c>
      <c r="V51" s="1">
        <v>4.45</v>
      </c>
      <c r="W51" s="1">
        <v>4.45</v>
      </c>
      <c r="X51" s="1">
        <v>4.43</v>
      </c>
      <c r="Y51" s="1">
        <v>4.43</v>
      </c>
      <c r="Z51" s="1">
        <v>4.28</v>
      </c>
      <c r="AA51" s="1">
        <v>4.28</v>
      </c>
      <c r="AB51" s="1">
        <v>4.28</v>
      </c>
      <c r="AC51" s="1">
        <v>4.28</v>
      </c>
      <c r="AD51" s="1">
        <v>4.28</v>
      </c>
      <c r="AE51" s="1">
        <v>4.28</v>
      </c>
      <c r="AF51" s="1">
        <v>4.21</v>
      </c>
      <c r="AG51" s="1">
        <v>4.2</v>
      </c>
      <c r="AH51" s="1">
        <v>4.13</v>
      </c>
      <c r="AI51" s="1">
        <v>4.13</v>
      </c>
      <c r="AJ51" s="1">
        <v>4.1399999999999997</v>
      </c>
      <c r="AK51" s="1">
        <v>4.22</v>
      </c>
      <c r="AL51" s="1">
        <v>4.2300000000000004</v>
      </c>
      <c r="AM51" s="1">
        <v>4.2300000000000004</v>
      </c>
      <c r="AN51" s="1">
        <v>4.2300000000000004</v>
      </c>
      <c r="AO51" s="1">
        <v>4.2300000000000004</v>
      </c>
      <c r="AP51" s="1">
        <v>4.24</v>
      </c>
      <c r="AQ51" s="1">
        <v>4.22</v>
      </c>
      <c r="AR51" s="1">
        <v>-1.64</v>
      </c>
      <c r="AS51" s="1">
        <v>-6.16</v>
      </c>
      <c r="AT51" s="1">
        <v>-6.76</v>
      </c>
      <c r="AU51" s="1">
        <v>-8.0500000000000007</v>
      </c>
      <c r="AV51" s="1">
        <v>-10.34</v>
      </c>
      <c r="AW51" s="1">
        <v>-11.53</v>
      </c>
      <c r="AX51" s="1">
        <v>-11.53</v>
      </c>
      <c r="AY51" s="1">
        <v>-13.72</v>
      </c>
      <c r="AZ51" s="1">
        <v>-13.72</v>
      </c>
      <c r="BA51" s="1">
        <v>-16.3</v>
      </c>
      <c r="BB51" s="1">
        <v>-15.11</v>
      </c>
      <c r="BC51" s="1">
        <v>-14.91</v>
      </c>
      <c r="BD51" s="1">
        <v>-14.91</v>
      </c>
      <c r="BE51" s="1">
        <v>-14.91</v>
      </c>
      <c r="BF51" s="1">
        <v>-14.91</v>
      </c>
      <c r="BG51" s="1">
        <v>-17.89</v>
      </c>
      <c r="BH51" s="1">
        <v>-18.29</v>
      </c>
      <c r="BI51" s="1">
        <v>-18.29</v>
      </c>
      <c r="BJ51" s="1">
        <v>-18.79</v>
      </c>
      <c r="BK51" s="1">
        <v>-17.690000000000001</v>
      </c>
      <c r="BL51" s="1">
        <v>-16.100000000000001</v>
      </c>
      <c r="BM51" s="1">
        <v>-15.9</v>
      </c>
      <c r="BN51" s="1">
        <v>-15.9</v>
      </c>
      <c r="BO51" s="1">
        <v>-15.9</v>
      </c>
      <c r="BP51" s="1">
        <v>-15.9</v>
      </c>
      <c r="BQ51" s="1">
        <v>-15.71</v>
      </c>
      <c r="BR51" s="1">
        <v>-16.8</v>
      </c>
      <c r="BS51" s="22">
        <v>4.3099999999999996</v>
      </c>
      <c r="BT51" s="26">
        <v>99393307.145833969</v>
      </c>
      <c r="BU51" s="26">
        <v>50300</v>
      </c>
      <c r="BV51" s="26">
        <v>14366793</v>
      </c>
      <c r="BW51" s="2">
        <v>2.1157818589019831E-3</v>
      </c>
    </row>
    <row r="52" spans="1:75" s="21" customFormat="1" ht="19" customHeight="1" x14ac:dyDescent="0.2">
      <c r="A52" s="1" t="s">
        <v>116</v>
      </c>
      <c r="B52" s="1" t="s">
        <v>111</v>
      </c>
      <c r="C52" s="1" t="s">
        <v>87</v>
      </c>
      <c r="D52" s="1" t="s">
        <v>98</v>
      </c>
      <c r="E52" s="1" t="s">
        <v>115</v>
      </c>
      <c r="F52" s="1" t="s">
        <v>88</v>
      </c>
      <c r="G52" s="9">
        <v>26.196478407474409</v>
      </c>
      <c r="H52" s="9">
        <v>-9.9800394642216066</v>
      </c>
      <c r="I52" s="9">
        <f>(N52-O52)/O52*100</f>
        <v>31.519283252094411</v>
      </c>
      <c r="J52" s="1" t="s">
        <v>89</v>
      </c>
      <c r="K52" s="2">
        <v>3.970000028610229</v>
      </c>
      <c r="L52" s="2">
        <v>4.5999999999999996</v>
      </c>
      <c r="M52" s="2">
        <v>5.0100002288818359</v>
      </c>
      <c r="N52" s="2">
        <v>5.8000001907348633</v>
      </c>
      <c r="O52" s="2">
        <v>4.4099998474121094</v>
      </c>
      <c r="P52" s="2">
        <v>4.5100002288818359</v>
      </c>
      <c r="Q52" s="1">
        <v>5.39</v>
      </c>
      <c r="R52" s="1">
        <v>5.29</v>
      </c>
      <c r="S52" s="1">
        <v>5.2</v>
      </c>
      <c r="T52" s="1">
        <v>5.39</v>
      </c>
      <c r="U52" s="1">
        <v>5.8</v>
      </c>
      <c r="V52" s="1">
        <v>5.71</v>
      </c>
      <c r="W52" s="1">
        <v>5.64</v>
      </c>
      <c r="X52" s="1">
        <v>5.45</v>
      </c>
      <c r="Y52" s="1">
        <v>5.26</v>
      </c>
      <c r="Z52" s="1">
        <v>5.25</v>
      </c>
      <c r="AA52" s="1">
        <v>5.15</v>
      </c>
      <c r="AB52" s="1">
        <v>5.13</v>
      </c>
      <c r="AC52" s="1">
        <v>5.0999999999999996</v>
      </c>
      <c r="AD52" s="1">
        <v>4.99</v>
      </c>
      <c r="AE52" s="1">
        <v>4.95</v>
      </c>
      <c r="AF52" s="1">
        <v>4.95</v>
      </c>
      <c r="AG52" s="1">
        <v>4.93</v>
      </c>
      <c r="AH52" s="1">
        <v>4.88</v>
      </c>
      <c r="AI52" s="1">
        <v>4.91</v>
      </c>
      <c r="AJ52" s="1">
        <v>4.8099999999999996</v>
      </c>
      <c r="AK52" s="1">
        <v>4.6399999999999997</v>
      </c>
      <c r="AL52" s="1">
        <v>4.75</v>
      </c>
      <c r="AM52" s="1">
        <v>4.84</v>
      </c>
      <c r="AN52" s="1">
        <v>4.72</v>
      </c>
      <c r="AO52" s="1">
        <v>4.63</v>
      </c>
      <c r="AP52" s="1">
        <v>4.59</v>
      </c>
      <c r="AQ52" s="1">
        <v>4.6500000000000004</v>
      </c>
      <c r="AR52" s="1">
        <v>5.19</v>
      </c>
      <c r="AS52" s="1">
        <v>0.4</v>
      </c>
      <c r="AT52" s="1">
        <v>1.59</v>
      </c>
      <c r="AU52" s="1">
        <v>3.99</v>
      </c>
      <c r="AV52" s="1">
        <v>12.61</v>
      </c>
      <c r="AW52" s="1">
        <v>8.18</v>
      </c>
      <c r="AX52" s="1">
        <v>8.3800000000000008</v>
      </c>
      <c r="AY52" s="1">
        <v>2.4</v>
      </c>
      <c r="AZ52" s="1">
        <v>2.2000000000000002</v>
      </c>
      <c r="BA52" s="1">
        <v>2.59</v>
      </c>
      <c r="BB52" s="1">
        <v>-0.1</v>
      </c>
      <c r="BC52" s="1">
        <v>1.71</v>
      </c>
      <c r="BD52" s="1">
        <v>-0.71</v>
      </c>
      <c r="BE52" s="1">
        <v>-2.79</v>
      </c>
      <c r="BF52" s="1">
        <v>-1.83</v>
      </c>
      <c r="BG52" s="1">
        <v>-2</v>
      </c>
      <c r="BH52" s="1">
        <v>-2.89</v>
      </c>
      <c r="BI52" s="1">
        <v>-3.79</v>
      </c>
      <c r="BJ52" s="1">
        <v>-4.79</v>
      </c>
      <c r="BK52" s="1">
        <v>-7.88</v>
      </c>
      <c r="BL52" s="1">
        <v>-10.18</v>
      </c>
      <c r="BM52" s="1">
        <v>-5.99</v>
      </c>
      <c r="BN52" s="1">
        <v>-6.19</v>
      </c>
      <c r="BO52" s="1">
        <v>-8.08</v>
      </c>
      <c r="BP52" s="1">
        <v>-8.68</v>
      </c>
      <c r="BQ52" s="1">
        <v>-10.38</v>
      </c>
      <c r="BR52" s="1">
        <v>-9.3800000000000008</v>
      </c>
      <c r="BS52" s="22">
        <v>5.05</v>
      </c>
      <c r="BT52" s="26">
        <v>1090421499.7359011</v>
      </c>
      <c r="BU52" s="26">
        <v>113550700</v>
      </c>
      <c r="BV52" s="26">
        <v>36401192</v>
      </c>
      <c r="BW52" s="2">
        <v>0.71743200057844259</v>
      </c>
    </row>
    <row r="53" spans="1:75" s="21" customFormat="1" ht="19" customHeight="1" x14ac:dyDescent="0.2">
      <c r="A53" s="1" t="s">
        <v>165</v>
      </c>
      <c r="B53" s="1" t="s">
        <v>159</v>
      </c>
      <c r="C53" s="1" t="s">
        <v>87</v>
      </c>
      <c r="D53" s="1" t="s">
        <v>109</v>
      </c>
      <c r="E53" s="1" t="s">
        <v>157</v>
      </c>
      <c r="F53" s="1" t="s">
        <v>88</v>
      </c>
      <c r="G53" s="9">
        <v>111.9149030285654</v>
      </c>
      <c r="H53" s="9">
        <v>-44.17670761561601</v>
      </c>
      <c r="I53" s="9">
        <f>(N53-O53)/O53*100</f>
        <v>112.59843214438183</v>
      </c>
      <c r="J53" s="1" t="s">
        <v>89</v>
      </c>
      <c r="K53" s="2">
        <v>2.3499999046325679</v>
      </c>
      <c r="L53" s="2">
        <v>2.46</v>
      </c>
      <c r="M53" s="2">
        <v>4.9800000190734863</v>
      </c>
      <c r="N53" s="2">
        <v>5.4000000953674316</v>
      </c>
      <c r="O53" s="2">
        <v>2.5399999618530269</v>
      </c>
      <c r="P53" s="2">
        <v>2.779999971389771</v>
      </c>
      <c r="Q53" s="1">
        <v>5.4</v>
      </c>
      <c r="R53" s="1">
        <v>5.23</v>
      </c>
      <c r="S53" s="1">
        <v>4.7</v>
      </c>
      <c r="T53" s="1">
        <v>4</v>
      </c>
      <c r="U53" s="1">
        <v>3.66</v>
      </c>
      <c r="V53" s="1">
        <v>3.5</v>
      </c>
      <c r="W53" s="1">
        <v>3.45</v>
      </c>
      <c r="X53" s="1">
        <v>3.27</v>
      </c>
      <c r="Y53" s="1">
        <v>3.33</v>
      </c>
      <c r="Z53" s="1">
        <v>3.32</v>
      </c>
      <c r="AA53" s="1">
        <v>3.3</v>
      </c>
      <c r="AB53" s="1">
        <v>3.23</v>
      </c>
      <c r="AC53" s="1">
        <v>3.2</v>
      </c>
      <c r="AD53" s="1">
        <v>3.21</v>
      </c>
      <c r="AE53" s="1">
        <v>2.93</v>
      </c>
      <c r="AF53" s="1">
        <v>2.77</v>
      </c>
      <c r="AG53" s="1">
        <v>2.93</v>
      </c>
      <c r="AH53" s="1">
        <v>3.01</v>
      </c>
      <c r="AI53" s="1">
        <v>2.92</v>
      </c>
      <c r="AJ53" s="1">
        <v>2.92</v>
      </c>
      <c r="AK53" s="1">
        <v>2.92</v>
      </c>
      <c r="AL53" s="1">
        <v>3.02</v>
      </c>
      <c r="AM53" s="1">
        <v>3.15</v>
      </c>
      <c r="AN53" s="1">
        <v>3.04</v>
      </c>
      <c r="AO53" s="1">
        <v>3.03</v>
      </c>
      <c r="AP53" s="1">
        <v>2.87</v>
      </c>
      <c r="AQ53" s="1">
        <v>2.83</v>
      </c>
      <c r="AR53" s="1">
        <v>3.61</v>
      </c>
      <c r="AS53" s="1">
        <v>-11.45</v>
      </c>
      <c r="AT53" s="1">
        <v>-20.079999999999998</v>
      </c>
      <c r="AU53" s="1">
        <v>-30.52</v>
      </c>
      <c r="AV53" s="1">
        <v>-34.14</v>
      </c>
      <c r="AW53" s="1">
        <v>-32.33</v>
      </c>
      <c r="AX53" s="1">
        <v>-34.64</v>
      </c>
      <c r="AY53" s="1">
        <v>-38.43</v>
      </c>
      <c r="AZ53" s="1">
        <v>-33.729999999999997</v>
      </c>
      <c r="BA53" s="1">
        <v>-34.14</v>
      </c>
      <c r="BB53" s="1">
        <v>-36.14</v>
      </c>
      <c r="BC53" s="1">
        <v>-35.54</v>
      </c>
      <c r="BD53" s="1">
        <v>-37.549999999999997</v>
      </c>
      <c r="BE53" s="1">
        <v>-43</v>
      </c>
      <c r="BF53" s="1">
        <v>-46.08</v>
      </c>
      <c r="BG53" s="1">
        <v>-46.39</v>
      </c>
      <c r="BH53" s="1">
        <v>-42.37</v>
      </c>
      <c r="BI53" s="1">
        <v>-43.98</v>
      </c>
      <c r="BJ53" s="1">
        <v>-42.41</v>
      </c>
      <c r="BK53" s="1">
        <v>-42.57</v>
      </c>
      <c r="BL53" s="1">
        <v>-42.17</v>
      </c>
      <c r="BM53" s="1">
        <v>-39.96</v>
      </c>
      <c r="BN53" s="1">
        <v>-41.16</v>
      </c>
      <c r="BO53" s="1">
        <v>-39.86</v>
      </c>
      <c r="BP53" s="1">
        <v>-44.68</v>
      </c>
      <c r="BQ53" s="1">
        <v>-44.38</v>
      </c>
      <c r="BR53" s="1">
        <v>-47.39</v>
      </c>
      <c r="BS53" s="22">
        <v>2.9</v>
      </c>
      <c r="BT53" s="26">
        <v>14697723.05629253</v>
      </c>
      <c r="BU53" s="26">
        <v>6462600</v>
      </c>
      <c r="BV53" s="26">
        <v>2271332</v>
      </c>
      <c r="BW53" s="2">
        <v>1.4035816868692031E-3</v>
      </c>
    </row>
    <row r="54" spans="1:75" s="21" customFormat="1" ht="19" customHeight="1" x14ac:dyDescent="0.2">
      <c r="A54" s="1" t="s">
        <v>91</v>
      </c>
      <c r="B54" s="1" t="s">
        <v>86</v>
      </c>
      <c r="C54" s="1" t="s">
        <v>87</v>
      </c>
      <c r="D54" s="1" t="s">
        <v>78</v>
      </c>
      <c r="E54" s="1" t="s">
        <v>79</v>
      </c>
      <c r="F54" s="1" t="s">
        <v>88</v>
      </c>
      <c r="G54" s="9">
        <v>38.826812740449803</v>
      </c>
      <c r="H54" s="9">
        <v>-14.8893320393808</v>
      </c>
      <c r="I54" s="9">
        <f>(N54-O54)/O54*100</f>
        <v>22.33009955943486</v>
      </c>
      <c r="J54" s="1" t="s">
        <v>89</v>
      </c>
      <c r="K54" s="2">
        <v>3.5799999237060551</v>
      </c>
      <c r="L54" s="2">
        <v>3.01</v>
      </c>
      <c r="M54" s="2">
        <v>4.9699997901916504</v>
      </c>
      <c r="N54" s="2">
        <v>5.0399999618530273</v>
      </c>
      <c r="O54" s="2">
        <v>4.119999885559082</v>
      </c>
      <c r="P54" s="2">
        <v>4.2300000190734863</v>
      </c>
      <c r="Q54" s="1">
        <v>5.04</v>
      </c>
      <c r="R54" s="1">
        <v>4.9800000000000004</v>
      </c>
      <c r="S54" s="1">
        <v>4.75</v>
      </c>
      <c r="T54" s="1">
        <v>4.5999999999999996</v>
      </c>
      <c r="U54" s="1">
        <v>4.53</v>
      </c>
      <c r="V54" s="1">
        <v>4.4400000000000004</v>
      </c>
      <c r="W54" s="1">
        <v>4.55</v>
      </c>
      <c r="X54" s="1">
        <v>4.58</v>
      </c>
      <c r="Y54" s="1">
        <v>4.92</v>
      </c>
      <c r="Z54" s="1">
        <v>4.79</v>
      </c>
      <c r="AA54" s="1">
        <v>4.8</v>
      </c>
      <c r="AB54" s="1">
        <v>4.7699999999999996</v>
      </c>
      <c r="AC54" s="1">
        <v>4.68</v>
      </c>
      <c r="AD54" s="1">
        <v>4.72</v>
      </c>
      <c r="AE54" s="1">
        <v>4.74</v>
      </c>
      <c r="AF54" s="1">
        <v>4.72</v>
      </c>
      <c r="AG54" s="1">
        <v>4.66</v>
      </c>
      <c r="AH54" s="1">
        <v>4.6100000000000003</v>
      </c>
      <c r="AI54" s="1">
        <v>4.51</v>
      </c>
      <c r="AJ54" s="1">
        <v>4.49</v>
      </c>
      <c r="AK54" s="1">
        <v>4.47</v>
      </c>
      <c r="AL54" s="1">
        <v>4.3899999999999997</v>
      </c>
      <c r="AM54" s="1">
        <v>4.3099999999999996</v>
      </c>
      <c r="AN54" s="1">
        <v>4.28</v>
      </c>
      <c r="AO54" s="1">
        <v>4.2</v>
      </c>
      <c r="AP54" s="1">
        <v>4.26</v>
      </c>
      <c r="AQ54" s="1">
        <v>4.26</v>
      </c>
      <c r="AR54" s="1">
        <v>0.2</v>
      </c>
      <c r="AS54" s="1">
        <v>-7.04</v>
      </c>
      <c r="AT54" s="1">
        <v>-12.21</v>
      </c>
      <c r="AU54" s="1">
        <v>-9.0299999999999994</v>
      </c>
      <c r="AV54" s="1">
        <v>-10.71</v>
      </c>
      <c r="AW54" s="1">
        <v>-12.59</v>
      </c>
      <c r="AX54" s="1">
        <v>-9.66</v>
      </c>
      <c r="AY54" s="1">
        <v>-8.0500000000000007</v>
      </c>
      <c r="AZ54" s="1">
        <v>-5.73</v>
      </c>
      <c r="BA54" s="1">
        <v>-5.57</v>
      </c>
      <c r="BB54" s="1">
        <v>-4.63</v>
      </c>
      <c r="BC54" s="1">
        <v>-6.69</v>
      </c>
      <c r="BD54" s="1">
        <v>-5.84</v>
      </c>
      <c r="BE54" s="1">
        <v>-5.33</v>
      </c>
      <c r="BF54" s="1">
        <v>-5.43</v>
      </c>
      <c r="BG54" s="1">
        <v>-6.28</v>
      </c>
      <c r="BH54" s="1">
        <v>-7.44</v>
      </c>
      <c r="BI54" s="1">
        <v>-9.66</v>
      </c>
      <c r="BJ54" s="1">
        <v>-11.27</v>
      </c>
      <c r="BK54" s="1">
        <v>-10.76</v>
      </c>
      <c r="BL54" s="1">
        <v>-11.92</v>
      </c>
      <c r="BM54" s="1">
        <v>-13.47</v>
      </c>
      <c r="BN54" s="1">
        <v>-14.41</v>
      </c>
      <c r="BO54" s="1">
        <v>-15.74</v>
      </c>
      <c r="BP54" s="1">
        <v>-15.74</v>
      </c>
      <c r="BQ54" s="1">
        <v>-14.99</v>
      </c>
      <c r="BR54" s="1">
        <v>-14.69</v>
      </c>
      <c r="BS54" s="22">
        <v>4.32</v>
      </c>
      <c r="BT54" s="26">
        <v>901100721.96006775</v>
      </c>
      <c r="BU54" s="26">
        <v>53794200</v>
      </c>
      <c r="BV54" s="26">
        <v>164583635</v>
      </c>
      <c r="BW54" s="2">
        <v>2.8370682176268619E-2</v>
      </c>
    </row>
    <row r="55" spans="1:75" s="21" customFormat="1" ht="19" customHeight="1" x14ac:dyDescent="0.2">
      <c r="A55" s="7" t="s">
        <v>487</v>
      </c>
      <c r="B55" s="7" t="s">
        <v>159</v>
      </c>
      <c r="C55" s="7" t="s">
        <v>87</v>
      </c>
      <c r="D55" s="7" t="s">
        <v>98</v>
      </c>
      <c r="E55" s="7" t="s">
        <v>484</v>
      </c>
      <c r="F55" s="7" t="s">
        <v>88</v>
      </c>
      <c r="G55" s="10">
        <v>47.447446243410923</v>
      </c>
      <c r="H55" s="10">
        <v>-4.4806475973233413</v>
      </c>
      <c r="I55" s="10">
        <v>-4.4806475973233413</v>
      </c>
      <c r="J55" s="7" t="s">
        <v>81</v>
      </c>
      <c r="K55" s="8">
        <v>3.3299999237060551</v>
      </c>
      <c r="L55" s="8">
        <v>3.4</v>
      </c>
      <c r="M55" s="8">
        <v>4.9099998474121094</v>
      </c>
      <c r="N55" s="8">
        <v>5.119999885559082</v>
      </c>
      <c r="O55" s="8">
        <v>4.369999885559082</v>
      </c>
      <c r="P55" s="8">
        <v>4.690000057220459</v>
      </c>
      <c r="Q55" s="7">
        <v>5.0999999999999996</v>
      </c>
      <c r="R55" s="7">
        <v>5.1100000000000003</v>
      </c>
      <c r="S55" s="7">
        <v>4.8499999999999996</v>
      </c>
      <c r="T55" s="7">
        <v>4.7699999999999996</v>
      </c>
      <c r="U55" s="7">
        <v>4.72</v>
      </c>
      <c r="V55" s="7">
        <v>4.6100000000000003</v>
      </c>
      <c r="W55" s="7">
        <v>4.63</v>
      </c>
      <c r="X55" s="7">
        <v>4.75</v>
      </c>
      <c r="Y55" s="7">
        <v>4.68</v>
      </c>
      <c r="Z55" s="7">
        <v>4.68</v>
      </c>
      <c r="AA55" s="7">
        <v>4.5999999999999996</v>
      </c>
      <c r="AB55" s="7">
        <v>4.68</v>
      </c>
      <c r="AC55" s="7">
        <v>4.75</v>
      </c>
      <c r="AD55" s="7">
        <v>4.74</v>
      </c>
      <c r="AE55" s="7">
        <v>4.7699999999999996</v>
      </c>
      <c r="AF55" s="7">
        <v>4.71</v>
      </c>
      <c r="AG55" s="7">
        <v>4.74</v>
      </c>
      <c r="AH55" s="7">
        <v>4.7</v>
      </c>
      <c r="AI55" s="7">
        <v>4.7</v>
      </c>
      <c r="AJ55" s="7">
        <v>4.68</v>
      </c>
      <c r="AK55" s="7">
        <v>4.6900000000000004</v>
      </c>
      <c r="AL55" s="7">
        <v>4.7300000000000004</v>
      </c>
      <c r="AM55" s="7">
        <v>4.74</v>
      </c>
      <c r="AN55" s="7">
        <v>4.7</v>
      </c>
      <c r="AO55" s="7">
        <v>4.7300000000000004</v>
      </c>
      <c r="AP55" s="7">
        <v>4.74</v>
      </c>
      <c r="AQ55" s="7">
        <v>4.7</v>
      </c>
      <c r="AR55" s="7">
        <v>-0.81</v>
      </c>
      <c r="AS55" s="7">
        <v>2.63</v>
      </c>
      <c r="AT55" s="7">
        <v>-3.26</v>
      </c>
      <c r="AU55" s="7">
        <v>-3.66</v>
      </c>
      <c r="AV55" s="7">
        <v>-9.16</v>
      </c>
      <c r="AW55" s="7">
        <v>-7.74</v>
      </c>
      <c r="AX55" s="7">
        <v>-6.31</v>
      </c>
      <c r="AY55" s="7">
        <v>-5.18</v>
      </c>
      <c r="AZ55" s="7">
        <v>-4.79</v>
      </c>
      <c r="BA55" s="7">
        <v>-7.33</v>
      </c>
      <c r="BB55" s="7">
        <v>-6.72</v>
      </c>
      <c r="BC55" s="7">
        <v>-4.8899999999999997</v>
      </c>
      <c r="BD55" s="7">
        <v>-3.97</v>
      </c>
      <c r="BE55" s="7">
        <v>-3.67</v>
      </c>
      <c r="BF55" s="7">
        <v>-4.4800000000000004</v>
      </c>
      <c r="BG55" s="7">
        <v>-4.28</v>
      </c>
      <c r="BH55" s="7">
        <v>-4.68</v>
      </c>
      <c r="BI55" s="7">
        <v>-4.38</v>
      </c>
      <c r="BJ55" s="7">
        <v>-5.0999999999999996</v>
      </c>
      <c r="BK55" s="7">
        <v>-4.8899999999999997</v>
      </c>
      <c r="BL55" s="7">
        <v>-4.99</v>
      </c>
      <c r="BM55" s="7">
        <v>-4.4800000000000004</v>
      </c>
      <c r="BN55" s="7">
        <v>-4.68</v>
      </c>
      <c r="BO55" s="7">
        <v>-4.4800000000000004</v>
      </c>
      <c r="BP55" s="7">
        <v>-3.77</v>
      </c>
      <c r="BQ55" s="7">
        <v>-4.28</v>
      </c>
      <c r="BR55" s="7">
        <v>-4.4800000000000004</v>
      </c>
      <c r="BS55" s="24">
        <v>4.42</v>
      </c>
      <c r="BT55" s="26">
        <v>110794637.556839</v>
      </c>
      <c r="BU55" s="26">
        <v>6023100</v>
      </c>
      <c r="BV55" s="26">
        <v>13010737</v>
      </c>
      <c r="BW55" s="8">
        <v>1.3189875408287791E-3</v>
      </c>
    </row>
    <row r="56" spans="1:75" s="21" customFormat="1" ht="19" customHeight="1" x14ac:dyDescent="0.2">
      <c r="A56" s="1" t="s">
        <v>201</v>
      </c>
      <c r="B56" s="1" t="s">
        <v>159</v>
      </c>
      <c r="C56" s="1" t="s">
        <v>124</v>
      </c>
      <c r="D56" s="1" t="s">
        <v>109</v>
      </c>
      <c r="E56" s="1" t="s">
        <v>264</v>
      </c>
      <c r="F56" s="1" t="s">
        <v>88</v>
      </c>
      <c r="G56" s="9">
        <v>16.46778157034651</v>
      </c>
      <c r="H56" s="9">
        <v>-4.303279369308612</v>
      </c>
      <c r="I56" s="9">
        <f>(N56-O56)/O56*100</f>
        <v>19.9530483324804</v>
      </c>
      <c r="J56" s="1" t="s">
        <v>81</v>
      </c>
      <c r="K56" s="2">
        <v>4.190000057220459</v>
      </c>
      <c r="L56" s="2">
        <v>5.1100000000000003</v>
      </c>
      <c r="M56" s="2">
        <v>4.880000114440918</v>
      </c>
      <c r="N56" s="2">
        <v>5.1100001335144043</v>
      </c>
      <c r="O56" s="2">
        <v>4.2600002288818359</v>
      </c>
      <c r="P56" s="2">
        <v>4.6700000762939453</v>
      </c>
      <c r="Q56" s="1">
        <v>5.1100000000000003</v>
      </c>
      <c r="R56" s="1">
        <v>4.8</v>
      </c>
      <c r="S56" s="1">
        <v>4.84</v>
      </c>
      <c r="T56" s="1">
        <v>4.7</v>
      </c>
      <c r="U56" s="1">
        <v>4.43</v>
      </c>
      <c r="V56" s="1">
        <v>4.6900000000000004</v>
      </c>
      <c r="W56" s="1">
        <v>4.41</v>
      </c>
      <c r="X56" s="1">
        <v>5</v>
      </c>
      <c r="Y56" s="1">
        <v>5.01</v>
      </c>
      <c r="Z56" s="1">
        <v>4.88</v>
      </c>
      <c r="AA56" s="1">
        <v>4.76</v>
      </c>
      <c r="AB56" s="1">
        <v>4.6399999999999997</v>
      </c>
      <c r="AC56" s="1">
        <v>4.6100000000000003</v>
      </c>
      <c r="AD56" s="1">
        <v>4.46</v>
      </c>
      <c r="AE56" s="1">
        <v>4.55</v>
      </c>
      <c r="AF56" s="1">
        <v>4.3499999999999996</v>
      </c>
      <c r="AG56" s="1">
        <v>4.3499999999999996</v>
      </c>
      <c r="AH56" s="1">
        <v>4.3499999999999996</v>
      </c>
      <c r="AI56" s="1">
        <v>4.3499999999999996</v>
      </c>
      <c r="AJ56" s="1">
        <v>4.37</v>
      </c>
      <c r="AK56" s="1">
        <v>4.41</v>
      </c>
      <c r="AL56" s="1">
        <v>4.47</v>
      </c>
      <c r="AM56" s="1">
        <v>4.47</v>
      </c>
      <c r="AN56" s="1">
        <v>4.45</v>
      </c>
      <c r="AO56" s="1">
        <v>4.38</v>
      </c>
      <c r="AP56" s="1">
        <v>4.55</v>
      </c>
      <c r="AQ56" s="1">
        <v>4.3600000000000003</v>
      </c>
      <c r="AR56" s="1">
        <v>4.71</v>
      </c>
      <c r="AS56" s="1">
        <v>-9.2200000000000006</v>
      </c>
      <c r="AT56" s="1">
        <v>-12.09</v>
      </c>
      <c r="AU56" s="1">
        <v>-3.69</v>
      </c>
      <c r="AV56" s="1">
        <v>-11.48</v>
      </c>
      <c r="AW56" s="1">
        <v>-8.4</v>
      </c>
      <c r="AX56" s="1">
        <v>-9.6300000000000008</v>
      </c>
      <c r="AY56" s="1">
        <v>2.46</v>
      </c>
      <c r="AZ56" s="1">
        <v>-1.95</v>
      </c>
      <c r="BA56" s="1">
        <v>-4.71</v>
      </c>
      <c r="BB56" s="1">
        <v>-5.53</v>
      </c>
      <c r="BC56" s="1">
        <v>-5.53</v>
      </c>
      <c r="BD56" s="1">
        <v>-11.89</v>
      </c>
      <c r="BE56" s="1">
        <v>-12.7</v>
      </c>
      <c r="BF56" s="1">
        <v>-11.48</v>
      </c>
      <c r="BG56" s="1">
        <v>-11.68</v>
      </c>
      <c r="BH56" s="1">
        <v>-10.86</v>
      </c>
      <c r="BI56" s="1">
        <v>-10.86</v>
      </c>
      <c r="BJ56" s="1">
        <v>-10.86</v>
      </c>
      <c r="BK56" s="1">
        <v>-10.45</v>
      </c>
      <c r="BL56" s="1">
        <v>-9.6300000000000008</v>
      </c>
      <c r="BM56" s="1">
        <v>-8.3000000000000007</v>
      </c>
      <c r="BN56" s="1">
        <v>-10.86</v>
      </c>
      <c r="BO56" s="1">
        <v>-8.81</v>
      </c>
      <c r="BP56" s="1">
        <v>-10.25</v>
      </c>
      <c r="BQ56" s="1">
        <v>-10.86</v>
      </c>
      <c r="BR56" s="1">
        <v>-10.86</v>
      </c>
      <c r="BS56" s="22">
        <v>4.38</v>
      </c>
      <c r="BT56" s="26">
        <v>56157089.316940308</v>
      </c>
      <c r="BU56" s="26">
        <v>72200</v>
      </c>
      <c r="BV56" s="26">
        <v>3764928</v>
      </c>
      <c r="BW56" s="2">
        <v>1.7537121559827971E-2</v>
      </c>
    </row>
    <row r="57" spans="1:75" s="21" customFormat="1" ht="19" customHeight="1" x14ac:dyDescent="0.2">
      <c r="A57" s="7" t="s">
        <v>528</v>
      </c>
      <c r="B57" s="7" t="s">
        <v>76</v>
      </c>
      <c r="C57" s="7" t="s">
        <v>87</v>
      </c>
      <c r="D57" s="7" t="s">
        <v>98</v>
      </c>
      <c r="E57" s="7" t="s">
        <v>521</v>
      </c>
      <c r="F57" s="7" t="s">
        <v>88</v>
      </c>
      <c r="G57" s="10">
        <v>188.75739344453319</v>
      </c>
      <c r="H57" s="10">
        <v>-45.081967133022523</v>
      </c>
      <c r="I57" s="10">
        <v>-45.081967133022523</v>
      </c>
      <c r="J57" s="7" t="s">
        <v>89</v>
      </c>
      <c r="K57" s="8">
        <v>1.690000057220459</v>
      </c>
      <c r="L57" s="8">
        <v>1.69</v>
      </c>
      <c r="M57" s="8">
        <v>4.880000114440918</v>
      </c>
      <c r="N57" s="8">
        <v>6.1399998664855957</v>
      </c>
      <c r="O57" s="8">
        <v>2.130000114440918</v>
      </c>
      <c r="P57" s="8">
        <v>2.6800000667572021</v>
      </c>
      <c r="Q57" s="7">
        <v>5.35</v>
      </c>
      <c r="R57" s="7">
        <v>5.25</v>
      </c>
      <c r="S57" s="7">
        <v>5.4</v>
      </c>
      <c r="T57" s="7">
        <v>4.49</v>
      </c>
      <c r="U57" s="7">
        <v>4.13</v>
      </c>
      <c r="V57" s="7">
        <v>4.3</v>
      </c>
      <c r="W57" s="7">
        <v>4.1900000000000004</v>
      </c>
      <c r="X57" s="7">
        <v>4.07</v>
      </c>
      <c r="Y57" s="7">
        <v>3.73</v>
      </c>
      <c r="Z57" s="7">
        <v>3.66</v>
      </c>
      <c r="AA57" s="7">
        <v>3.4</v>
      </c>
      <c r="AB57" s="7">
        <v>3.25</v>
      </c>
      <c r="AC57" s="7">
        <v>3.59</v>
      </c>
      <c r="AD57" s="7">
        <v>3.53</v>
      </c>
      <c r="AE57" s="7">
        <v>3.32</v>
      </c>
      <c r="AF57" s="7">
        <v>3.24</v>
      </c>
      <c r="AG57" s="7">
        <v>2.9</v>
      </c>
      <c r="AH57" s="7">
        <v>2.4</v>
      </c>
      <c r="AI57" s="7">
        <v>2.2599999999999998</v>
      </c>
      <c r="AJ57" s="7">
        <v>2.4</v>
      </c>
      <c r="AK57" s="7">
        <v>2.4</v>
      </c>
      <c r="AL57" s="7">
        <v>2.46</v>
      </c>
      <c r="AM57" s="7">
        <v>2.5499999999999998</v>
      </c>
      <c r="AN57" s="7">
        <v>2.54</v>
      </c>
      <c r="AO57" s="7">
        <v>2.9</v>
      </c>
      <c r="AP57" s="7">
        <v>2.73</v>
      </c>
      <c r="AQ57" s="7">
        <v>2.7</v>
      </c>
      <c r="AR57" s="7">
        <v>7.99</v>
      </c>
      <c r="AS57" s="7">
        <v>6.37</v>
      </c>
      <c r="AT57" s="7">
        <v>-10.039999999999999</v>
      </c>
      <c r="AU57" s="7">
        <v>-18.850000000000001</v>
      </c>
      <c r="AV57" s="7">
        <v>-17.55</v>
      </c>
      <c r="AW57" s="7">
        <v>-19.260000000000002</v>
      </c>
      <c r="AX57" s="7">
        <v>-18.03</v>
      </c>
      <c r="AY57" s="7">
        <v>-23.77</v>
      </c>
      <c r="AZ57" s="7">
        <v>-30.33</v>
      </c>
      <c r="BA57" s="7">
        <v>-30.64</v>
      </c>
      <c r="BB57" s="7">
        <v>-36.270000000000003</v>
      </c>
      <c r="BC57" s="7">
        <v>-35.86</v>
      </c>
      <c r="BD57" s="7">
        <v>-30.6</v>
      </c>
      <c r="BE57" s="7">
        <v>-33.81</v>
      </c>
      <c r="BF57" s="7">
        <v>-33.61</v>
      </c>
      <c r="BG57" s="7">
        <v>-40.159999999999997</v>
      </c>
      <c r="BH57" s="7">
        <v>-52.46</v>
      </c>
      <c r="BI57" s="7">
        <v>-55.94</v>
      </c>
      <c r="BJ57" s="7">
        <v>-54.92</v>
      </c>
      <c r="BK57" s="7">
        <v>-51.13</v>
      </c>
      <c r="BL57" s="7">
        <v>-52.26</v>
      </c>
      <c r="BM57" s="7">
        <v>-50.33</v>
      </c>
      <c r="BN57" s="7">
        <v>-49.59</v>
      </c>
      <c r="BO57" s="7">
        <v>-48.16</v>
      </c>
      <c r="BP57" s="7">
        <v>-47.54</v>
      </c>
      <c r="BQ57" s="7">
        <v>-45.7</v>
      </c>
      <c r="BR57" s="7">
        <v>-46.11</v>
      </c>
      <c r="BS57" s="24">
        <v>3.37</v>
      </c>
      <c r="BT57" s="26">
        <v>90562066.123771667</v>
      </c>
      <c r="BU57" s="26">
        <v>126368100</v>
      </c>
      <c r="BV57" s="26">
        <v>6299357</v>
      </c>
      <c r="BW57" s="8">
        <v>9.0357317421444761E-2</v>
      </c>
    </row>
    <row r="58" spans="1:75" s="21" customFormat="1" ht="19" customHeight="1" x14ac:dyDescent="0.2">
      <c r="A58" s="1" t="s">
        <v>148</v>
      </c>
      <c r="B58" s="1" t="s">
        <v>134</v>
      </c>
      <c r="C58" s="1" t="s">
        <v>142</v>
      </c>
      <c r="D58" s="1" t="s">
        <v>98</v>
      </c>
      <c r="E58" s="1" t="s">
        <v>137</v>
      </c>
      <c r="F58" s="1" t="s">
        <v>88</v>
      </c>
      <c r="G58" s="9">
        <v>406.31578980390378</v>
      </c>
      <c r="H58" s="9">
        <v>-69.438668480300137</v>
      </c>
      <c r="I58" s="9">
        <f>(N58-O58)/O58*100</f>
        <v>340.87590808981201</v>
      </c>
      <c r="J58" s="1" t="s">
        <v>89</v>
      </c>
      <c r="K58" s="2">
        <v>0.94999998807907104</v>
      </c>
      <c r="L58" s="2">
        <v>1.23</v>
      </c>
      <c r="M58" s="2">
        <v>4.809999942779541</v>
      </c>
      <c r="N58" s="2">
        <v>6.0399999618530273</v>
      </c>
      <c r="O58" s="2">
        <v>1.370000004768372</v>
      </c>
      <c r="P58" s="2">
        <v>1.470000028610229</v>
      </c>
      <c r="Q58" s="1">
        <v>5.5</v>
      </c>
      <c r="R58" s="1">
        <v>4.2699999999999996</v>
      </c>
      <c r="S58" s="1">
        <v>4.08</v>
      </c>
      <c r="T58" s="1">
        <v>6.04</v>
      </c>
      <c r="U58" s="1">
        <v>5.6</v>
      </c>
      <c r="V58" s="1">
        <v>4.4000000000000004</v>
      </c>
      <c r="W58" s="1">
        <v>3.95</v>
      </c>
      <c r="X58" s="1">
        <v>3.95</v>
      </c>
      <c r="Y58" s="1">
        <v>3.95</v>
      </c>
      <c r="Z58" s="1">
        <v>3.95</v>
      </c>
      <c r="AA58" s="1">
        <v>3.95</v>
      </c>
      <c r="AB58" s="1">
        <v>3.95</v>
      </c>
      <c r="AC58" s="1">
        <v>3.95</v>
      </c>
      <c r="AD58" s="1">
        <v>3.95</v>
      </c>
      <c r="AE58" s="1">
        <v>3.95</v>
      </c>
      <c r="AF58" s="1">
        <v>2.2200000000000002</v>
      </c>
      <c r="AG58" s="1">
        <v>2.1800000000000002</v>
      </c>
      <c r="AH58" s="1">
        <v>2.13</v>
      </c>
      <c r="AI58" s="1">
        <v>2.1</v>
      </c>
      <c r="AJ58" s="1">
        <v>2.0299999999999998</v>
      </c>
      <c r="AK58" s="1">
        <v>1.9</v>
      </c>
      <c r="AL58" s="1">
        <v>1.94</v>
      </c>
      <c r="AM58" s="1">
        <v>2</v>
      </c>
      <c r="AN58" s="1">
        <v>1.9</v>
      </c>
      <c r="AO58" s="1">
        <v>1.85</v>
      </c>
      <c r="AP58" s="1">
        <v>1.8</v>
      </c>
      <c r="AQ58" s="1">
        <v>1.62</v>
      </c>
      <c r="AR58" s="1">
        <v>-12.06</v>
      </c>
      <c r="AS58" s="1">
        <v>-22.04</v>
      </c>
      <c r="AT58" s="1">
        <v>-27.03</v>
      </c>
      <c r="AU58" s="1">
        <v>15.38</v>
      </c>
      <c r="AV58" s="1">
        <v>-17.88</v>
      </c>
      <c r="AW58" s="1">
        <v>-22.66</v>
      </c>
      <c r="AX58" s="1">
        <v>-30.35</v>
      </c>
      <c r="AY58" s="1">
        <v>-30.35</v>
      </c>
      <c r="AZ58" s="1">
        <v>-30.35</v>
      </c>
      <c r="BA58" s="1">
        <v>-30.35</v>
      </c>
      <c r="BB58" s="1">
        <v>-30.35</v>
      </c>
      <c r="BC58" s="1">
        <v>-30.35</v>
      </c>
      <c r="BD58" s="1">
        <v>-30.35</v>
      </c>
      <c r="BE58" s="1">
        <v>-30.35</v>
      </c>
      <c r="BF58" s="1">
        <v>-30.35</v>
      </c>
      <c r="BG58" s="1">
        <v>-54.68</v>
      </c>
      <c r="BH58" s="1">
        <v>-56.96</v>
      </c>
      <c r="BI58" s="1">
        <v>-58.01</v>
      </c>
      <c r="BJ58" s="1">
        <v>-58.42</v>
      </c>
      <c r="BK58" s="1">
        <v>-62.58</v>
      </c>
      <c r="BL58" s="1">
        <v>-61.54</v>
      </c>
      <c r="BM58" s="1">
        <v>-60.95</v>
      </c>
      <c r="BN58" s="1">
        <v>-62.79</v>
      </c>
      <c r="BO58" s="1">
        <v>-62.79</v>
      </c>
      <c r="BP58" s="1">
        <v>-63.41</v>
      </c>
      <c r="BQ58" s="1">
        <v>-66.95</v>
      </c>
      <c r="BR58" s="1">
        <v>-69.849999999999994</v>
      </c>
      <c r="BS58" s="22">
        <v>3.27</v>
      </c>
      <c r="BT58" s="26">
        <v>119821427.5745869</v>
      </c>
      <c r="BU58" s="26">
        <v>47780600</v>
      </c>
      <c r="BV58" s="26">
        <v>9448461</v>
      </c>
      <c r="BW58" s="2">
        <v>1.172677751434863E-2</v>
      </c>
    </row>
    <row r="59" spans="1:75" s="21" customFormat="1" ht="19" customHeight="1" x14ac:dyDescent="0.2">
      <c r="A59" s="1" t="s">
        <v>103</v>
      </c>
      <c r="B59" s="1" t="s">
        <v>96</v>
      </c>
      <c r="C59" s="1" t="s">
        <v>104</v>
      </c>
      <c r="D59" s="1" t="s">
        <v>98</v>
      </c>
      <c r="E59" s="1" t="s">
        <v>242</v>
      </c>
      <c r="F59" s="1" t="s">
        <v>88</v>
      </c>
      <c r="G59" s="9">
        <v>15.662652540490649</v>
      </c>
      <c r="H59" s="9">
        <v>-1.875003104408459</v>
      </c>
      <c r="I59" s="9">
        <f>(N59-O59)/O59*100</f>
        <v>24.657531860450888</v>
      </c>
      <c r="J59" s="1" t="s">
        <v>81</v>
      </c>
      <c r="K59" s="2">
        <v>4.1500000953674316</v>
      </c>
      <c r="L59" s="2">
        <v>4.55</v>
      </c>
      <c r="M59" s="2">
        <v>4.8000001907348633</v>
      </c>
      <c r="N59" s="2">
        <v>5.4600000381469727</v>
      </c>
      <c r="O59" s="2">
        <v>4.380000114440918</v>
      </c>
      <c r="P59" s="2">
        <v>4.7100000381469727</v>
      </c>
      <c r="Q59" s="1">
        <v>5.03</v>
      </c>
      <c r="R59" s="1">
        <v>5.08</v>
      </c>
      <c r="S59" s="1">
        <v>5.0599999999999996</v>
      </c>
      <c r="T59" s="1">
        <v>5.25</v>
      </c>
      <c r="U59" s="1">
        <v>5.46</v>
      </c>
      <c r="V59" s="1">
        <v>5.37</v>
      </c>
      <c r="W59" s="1">
        <v>5.23</v>
      </c>
      <c r="X59" s="1">
        <v>5.05</v>
      </c>
      <c r="Y59" s="1">
        <v>5.03</v>
      </c>
      <c r="Z59" s="1">
        <v>5.14</v>
      </c>
      <c r="AA59" s="1">
        <v>5.14</v>
      </c>
      <c r="AB59" s="1">
        <v>5.0199999999999996</v>
      </c>
      <c r="AC59" s="1">
        <v>5.14</v>
      </c>
      <c r="AD59" s="1">
        <v>5.23</v>
      </c>
      <c r="AE59" s="1">
        <v>5.18</v>
      </c>
      <c r="AF59" s="1">
        <v>5.19</v>
      </c>
      <c r="AG59" s="1">
        <v>5.05</v>
      </c>
      <c r="AH59" s="1">
        <v>5.0199999999999996</v>
      </c>
      <c r="AI59" s="1">
        <v>4.96</v>
      </c>
      <c r="AJ59" s="1">
        <v>4.95</v>
      </c>
      <c r="AK59" s="1">
        <v>4.88</v>
      </c>
      <c r="AL59" s="1">
        <v>4.75</v>
      </c>
      <c r="AM59" s="1">
        <v>4.57</v>
      </c>
      <c r="AN59" s="1">
        <v>4.68</v>
      </c>
      <c r="AO59" s="1">
        <v>4.8499999999999996</v>
      </c>
      <c r="AP59" s="1">
        <v>4.8</v>
      </c>
      <c r="AQ59" s="1">
        <v>4.72</v>
      </c>
      <c r="AR59" s="1">
        <v>2.92</v>
      </c>
      <c r="AS59" s="1">
        <v>3.54</v>
      </c>
      <c r="AT59" s="1">
        <v>1.04</v>
      </c>
      <c r="AU59" s="1">
        <v>8.33</v>
      </c>
      <c r="AV59" s="1">
        <v>11.87</v>
      </c>
      <c r="AW59" s="1">
        <v>8.5399999999999991</v>
      </c>
      <c r="AX59" s="1">
        <v>5.21</v>
      </c>
      <c r="AY59" s="1">
        <v>3.75</v>
      </c>
      <c r="AZ59" s="1">
        <v>1.87</v>
      </c>
      <c r="BA59" s="1">
        <v>6.46</v>
      </c>
      <c r="BB59" s="1">
        <v>3.54</v>
      </c>
      <c r="BC59" s="1">
        <v>4.38</v>
      </c>
      <c r="BD59" s="1">
        <v>4.4800000000000004</v>
      </c>
      <c r="BE59" s="1">
        <v>7.5</v>
      </c>
      <c r="BF59" s="1">
        <v>7.71</v>
      </c>
      <c r="BG59" s="1">
        <v>3.98</v>
      </c>
      <c r="BH59" s="1">
        <v>3.23</v>
      </c>
      <c r="BI59" s="1">
        <v>2.92</v>
      </c>
      <c r="BJ59" s="1">
        <v>0.62</v>
      </c>
      <c r="BK59" s="1">
        <v>0.83</v>
      </c>
      <c r="BL59" s="1">
        <v>-1.46</v>
      </c>
      <c r="BM59" s="1">
        <v>-5.62</v>
      </c>
      <c r="BN59" s="1">
        <v>-4.9000000000000004</v>
      </c>
      <c r="BO59" s="1">
        <v>-2.5</v>
      </c>
      <c r="BP59" s="1">
        <v>-2.4</v>
      </c>
      <c r="BQ59" s="1">
        <v>-3.02</v>
      </c>
      <c r="BR59" s="1">
        <v>-2.08</v>
      </c>
      <c r="BS59" s="22">
        <v>4.8</v>
      </c>
      <c r="BT59" s="26">
        <v>307783212.23020548</v>
      </c>
      <c r="BU59" s="26">
        <v>70328400</v>
      </c>
      <c r="BV59" s="26">
        <v>30532641</v>
      </c>
      <c r="BW59" s="2">
        <v>0.10592441053494191</v>
      </c>
    </row>
    <row r="60" spans="1:75" s="21" customFormat="1" ht="19" customHeight="1" x14ac:dyDescent="0.2">
      <c r="A60" s="7" t="s">
        <v>547</v>
      </c>
      <c r="B60" s="7" t="s">
        <v>76</v>
      </c>
      <c r="C60" s="7" t="s">
        <v>87</v>
      </c>
      <c r="D60" s="7" t="s">
        <v>122</v>
      </c>
      <c r="E60" s="7" t="s">
        <v>546</v>
      </c>
      <c r="F60" s="7" t="s">
        <v>88</v>
      </c>
      <c r="G60" s="10">
        <v>135.82088525411919</v>
      </c>
      <c r="H60" s="10">
        <v>-31.01265529902922</v>
      </c>
      <c r="I60" s="10">
        <v>-31.01265529902922</v>
      </c>
      <c r="J60" s="7" t="s">
        <v>89</v>
      </c>
      <c r="K60" s="8">
        <v>2.0099999904632568</v>
      </c>
      <c r="L60" s="8">
        <v>2.11</v>
      </c>
      <c r="M60" s="8">
        <v>4.7399997711181641</v>
      </c>
      <c r="N60" s="8">
        <v>5.1100001335144043</v>
      </c>
      <c r="O60" s="8">
        <v>3.059999942779541</v>
      </c>
      <c r="P60" s="8">
        <v>3.2699999809265141</v>
      </c>
      <c r="Q60" s="7">
        <v>5.1100000000000003</v>
      </c>
      <c r="R60" s="7">
        <v>4.66</v>
      </c>
      <c r="S60" s="7">
        <v>4.8499999999999996</v>
      </c>
      <c r="T60" s="7">
        <v>5.08</v>
      </c>
      <c r="U60" s="7">
        <v>4.7</v>
      </c>
      <c r="V60" s="7">
        <v>3.99</v>
      </c>
      <c r="W60" s="7">
        <v>3.68</v>
      </c>
      <c r="X60" s="7">
        <v>3.82</v>
      </c>
      <c r="Y60" s="7">
        <v>3.47</v>
      </c>
      <c r="Z60" s="7">
        <v>3.59</v>
      </c>
      <c r="AA60" s="7">
        <v>3.35</v>
      </c>
      <c r="AB60" s="7">
        <v>3.47</v>
      </c>
      <c r="AC60" s="7">
        <v>3.44</v>
      </c>
      <c r="AD60" s="7">
        <v>3.4</v>
      </c>
      <c r="AE60" s="7">
        <v>3.54</v>
      </c>
      <c r="AF60" s="7">
        <v>3.38</v>
      </c>
      <c r="AG60" s="7">
        <v>3.36</v>
      </c>
      <c r="AH60" s="7">
        <v>3.35</v>
      </c>
      <c r="AI60" s="7">
        <v>3.3</v>
      </c>
      <c r="AJ60" s="7">
        <v>3.35</v>
      </c>
      <c r="AK60" s="7">
        <v>3.25</v>
      </c>
      <c r="AL60" s="7">
        <v>3.18</v>
      </c>
      <c r="AM60" s="7">
        <v>3.3</v>
      </c>
      <c r="AN60" s="7">
        <v>3.32</v>
      </c>
      <c r="AO60" s="7">
        <v>3.43</v>
      </c>
      <c r="AP60" s="7">
        <v>3.41</v>
      </c>
      <c r="AQ60" s="7">
        <v>3.41</v>
      </c>
      <c r="AR60" s="7">
        <v>-4.01</v>
      </c>
      <c r="AS60" s="7">
        <v>-7.17</v>
      </c>
      <c r="AT60" s="7">
        <v>-5.46</v>
      </c>
      <c r="AU60" s="7">
        <v>-6.96</v>
      </c>
      <c r="AV60" s="7">
        <v>-16.46</v>
      </c>
      <c r="AW60" s="7">
        <v>-22.57</v>
      </c>
      <c r="AX60" s="7">
        <v>-23.31</v>
      </c>
      <c r="AY60" s="7">
        <v>-28.48</v>
      </c>
      <c r="AZ60" s="7">
        <v>-27.43</v>
      </c>
      <c r="BA60" s="7">
        <v>-30.17</v>
      </c>
      <c r="BB60" s="7">
        <v>-29.54</v>
      </c>
      <c r="BC60" s="7">
        <v>-27.64</v>
      </c>
      <c r="BD60" s="7">
        <v>-29.95</v>
      </c>
      <c r="BE60" s="7">
        <v>-29.75</v>
      </c>
      <c r="BF60" s="7">
        <v>-28.9</v>
      </c>
      <c r="BG60" s="7">
        <v>-32.700000000000003</v>
      </c>
      <c r="BH60" s="7">
        <v>-31.65</v>
      </c>
      <c r="BI60" s="7">
        <v>-30.59</v>
      </c>
      <c r="BJ60" s="7">
        <v>-30.7</v>
      </c>
      <c r="BK60" s="7">
        <v>-31.65</v>
      </c>
      <c r="BL60" s="7">
        <v>-33.33</v>
      </c>
      <c r="BM60" s="7">
        <v>-35.020000000000003</v>
      </c>
      <c r="BN60" s="7">
        <v>-32.49</v>
      </c>
      <c r="BO60" s="7">
        <v>-30.7</v>
      </c>
      <c r="BP60" s="7">
        <v>-29.54</v>
      </c>
      <c r="BQ60" s="7">
        <v>-28.27</v>
      </c>
      <c r="BR60" s="7">
        <v>-31.01</v>
      </c>
      <c r="BS60" s="24">
        <v>3.34</v>
      </c>
      <c r="BT60" s="26">
        <v>10963098.07062149</v>
      </c>
      <c r="BU60" s="26">
        <v>72666700</v>
      </c>
      <c r="BV60" s="26">
        <v>1836108</v>
      </c>
      <c r="BW60" s="8">
        <v>0.1722453145457675</v>
      </c>
    </row>
    <row r="61" spans="1:75" s="21" customFormat="1" ht="19" customHeight="1" x14ac:dyDescent="0.2">
      <c r="A61" s="1" t="s">
        <v>121</v>
      </c>
      <c r="B61" s="1" t="s">
        <v>76</v>
      </c>
      <c r="C61" s="1" t="s">
        <v>87</v>
      </c>
      <c r="D61" s="1" t="s">
        <v>122</v>
      </c>
      <c r="E61" s="1" t="s">
        <v>115</v>
      </c>
      <c r="F61" s="1" t="s">
        <v>88</v>
      </c>
      <c r="G61" s="9">
        <v>232.394361467594</v>
      </c>
      <c r="H61" s="9">
        <v>-35.381354070093238</v>
      </c>
      <c r="I61" s="9">
        <f>(N61-O61)/O61*100</f>
        <v>136.46210237676638</v>
      </c>
      <c r="J61" s="1" t="s">
        <v>89</v>
      </c>
      <c r="K61" s="2">
        <v>1.419999957084656</v>
      </c>
      <c r="L61" s="2">
        <v>1.47</v>
      </c>
      <c r="M61" s="2">
        <v>4.7199997901916504</v>
      </c>
      <c r="N61" s="2">
        <v>6.5500001907348633</v>
      </c>
      <c r="O61" s="2">
        <v>2.7699999809265141</v>
      </c>
      <c r="P61" s="2">
        <v>3.0499999523162842</v>
      </c>
      <c r="Q61" s="1">
        <v>5.0999999999999996</v>
      </c>
      <c r="R61" s="1">
        <v>4.5</v>
      </c>
      <c r="S61" s="1">
        <v>6.4</v>
      </c>
      <c r="T61" s="1">
        <v>6.55</v>
      </c>
      <c r="U61" s="1">
        <v>5.92</v>
      </c>
      <c r="V61" s="1">
        <v>5.8</v>
      </c>
      <c r="W61" s="1">
        <v>5.46</v>
      </c>
      <c r="X61" s="1">
        <v>5.55</v>
      </c>
      <c r="Y61" s="1">
        <v>5.03</v>
      </c>
      <c r="Z61" s="1">
        <v>4.68</v>
      </c>
      <c r="AA61" s="1">
        <v>4.8600000000000003</v>
      </c>
      <c r="AB61" s="1">
        <v>4.6100000000000003</v>
      </c>
      <c r="AC61" s="1">
        <v>4.5</v>
      </c>
      <c r="AD61" s="1">
        <v>4.7</v>
      </c>
      <c r="AE61" s="1">
        <v>4.4000000000000004</v>
      </c>
      <c r="AF61" s="1">
        <v>4.12</v>
      </c>
      <c r="AG61" s="1">
        <v>4.07</v>
      </c>
      <c r="AH61" s="1">
        <v>3.9</v>
      </c>
      <c r="AI61" s="1">
        <v>3.84</v>
      </c>
      <c r="AJ61" s="1">
        <v>3.84</v>
      </c>
      <c r="AK61" s="1">
        <v>3.64</v>
      </c>
      <c r="AL61" s="1">
        <v>3.44</v>
      </c>
      <c r="AM61" s="1">
        <v>3.76</v>
      </c>
      <c r="AN61" s="1">
        <v>3.71</v>
      </c>
      <c r="AO61" s="1">
        <v>3.26</v>
      </c>
      <c r="AP61" s="1">
        <v>3.11</v>
      </c>
      <c r="AQ61" s="1">
        <v>2.99</v>
      </c>
      <c r="AR61" s="1">
        <v>-7.2</v>
      </c>
      <c r="AS61" s="1">
        <v>-11.23</v>
      </c>
      <c r="AT61" s="1">
        <v>22.77</v>
      </c>
      <c r="AU61" s="1">
        <v>24.79</v>
      </c>
      <c r="AV61" s="1">
        <v>10.59</v>
      </c>
      <c r="AW61" s="1">
        <v>15.04</v>
      </c>
      <c r="AX61" s="1">
        <v>13.92</v>
      </c>
      <c r="AY61" s="1">
        <v>6.39</v>
      </c>
      <c r="AZ61" s="1">
        <v>-2.33</v>
      </c>
      <c r="BA61" s="1">
        <v>-2.3199999999999998</v>
      </c>
      <c r="BB61" s="1">
        <v>-2.44</v>
      </c>
      <c r="BC61" s="1">
        <v>-9.5299999999999994</v>
      </c>
      <c r="BD61" s="1">
        <v>-8.9</v>
      </c>
      <c r="BE61" s="1">
        <v>-8.4700000000000006</v>
      </c>
      <c r="BF61" s="1">
        <v>-13.77</v>
      </c>
      <c r="BG61" s="1">
        <v>-17.59</v>
      </c>
      <c r="BH61" s="1">
        <v>-17.16</v>
      </c>
      <c r="BI61" s="1">
        <v>-22.03</v>
      </c>
      <c r="BJ61" s="1">
        <v>-20.55</v>
      </c>
      <c r="BK61" s="1">
        <v>-23.31</v>
      </c>
      <c r="BL61" s="1">
        <v>-27.44</v>
      </c>
      <c r="BM61" s="1">
        <v>-31.43</v>
      </c>
      <c r="BN61" s="1">
        <v>-23.73</v>
      </c>
      <c r="BO61" s="1">
        <v>-32.42</v>
      </c>
      <c r="BP61" s="1">
        <v>-36.020000000000003</v>
      </c>
      <c r="BQ61" s="1">
        <v>-38.979999999999997</v>
      </c>
      <c r="BR61" s="1">
        <v>-37.71</v>
      </c>
      <c r="BS61" s="22">
        <v>4.57</v>
      </c>
      <c r="BT61" s="26">
        <v>28849205.11762619</v>
      </c>
      <c r="BU61" s="26">
        <v>126172600</v>
      </c>
      <c r="BV61" s="26">
        <v>5127027</v>
      </c>
      <c r="BW61" s="2">
        <v>0.57538082011270864</v>
      </c>
    </row>
    <row r="62" spans="1:75" s="21" customFormat="1" ht="19" customHeight="1" x14ac:dyDescent="0.2">
      <c r="A62" s="1" t="s">
        <v>327</v>
      </c>
      <c r="B62" s="1" t="s">
        <v>106</v>
      </c>
      <c r="C62" s="1" t="s">
        <v>87</v>
      </c>
      <c r="D62" s="1" t="s">
        <v>98</v>
      </c>
      <c r="E62" s="1" t="s">
        <v>322</v>
      </c>
      <c r="F62" s="1" t="s">
        <v>88</v>
      </c>
      <c r="G62" s="9">
        <v>32.193728749076129</v>
      </c>
      <c r="H62" s="9">
        <v>-5.3879311895186257</v>
      </c>
      <c r="I62" s="9">
        <f>(N62-O62)/O62*100</f>
        <v>18.69158118414035</v>
      </c>
      <c r="J62" s="1" t="s">
        <v>89</v>
      </c>
      <c r="K62" s="2">
        <v>3.5099999904632568</v>
      </c>
      <c r="L62" s="2">
        <v>3.89</v>
      </c>
      <c r="M62" s="2">
        <v>4.6399998664855957</v>
      </c>
      <c r="N62" s="2">
        <v>5.0799999237060547</v>
      </c>
      <c r="O62" s="2">
        <v>4.2800002098083496</v>
      </c>
      <c r="P62" s="2">
        <v>4.3899998664855957</v>
      </c>
      <c r="Q62" s="1">
        <v>4.76</v>
      </c>
      <c r="R62" s="1">
        <v>4.8899999999999997</v>
      </c>
      <c r="S62" s="1">
        <v>5.0599999999999996</v>
      </c>
      <c r="T62" s="1">
        <v>4.7300000000000004</v>
      </c>
      <c r="U62" s="1">
        <v>4.8499999999999996</v>
      </c>
      <c r="V62" s="1">
        <v>4.68</v>
      </c>
      <c r="W62" s="1">
        <v>4.75</v>
      </c>
      <c r="X62" s="1">
        <v>4.8</v>
      </c>
      <c r="Y62" s="1">
        <v>4.66</v>
      </c>
      <c r="Z62" s="1">
        <v>4.75</v>
      </c>
      <c r="AA62" s="1">
        <v>4.7</v>
      </c>
      <c r="AB62" s="1">
        <v>4.7</v>
      </c>
      <c r="AC62" s="1">
        <v>4.6399999999999997</v>
      </c>
      <c r="AD62" s="1">
        <v>4.5199999999999996</v>
      </c>
      <c r="AE62" s="1">
        <v>4.55</v>
      </c>
      <c r="AF62" s="1">
        <v>4.55</v>
      </c>
      <c r="AG62" s="1">
        <v>4.68</v>
      </c>
      <c r="AH62" s="1">
        <v>4.7</v>
      </c>
      <c r="AI62" s="1">
        <v>4.59</v>
      </c>
      <c r="AJ62" s="1">
        <v>4.51</v>
      </c>
      <c r="AK62" s="1">
        <v>4.59</v>
      </c>
      <c r="AL62" s="1">
        <v>4.6100000000000003</v>
      </c>
      <c r="AM62" s="1">
        <v>4.55</v>
      </c>
      <c r="AN62" s="1">
        <v>4.51</v>
      </c>
      <c r="AO62" s="1">
        <v>4.41</v>
      </c>
      <c r="AP62" s="1">
        <v>4.3899999999999997</v>
      </c>
      <c r="AQ62" s="1">
        <v>4.46</v>
      </c>
      <c r="AR62" s="1">
        <v>-3.45</v>
      </c>
      <c r="AS62" s="1">
        <v>0.86</v>
      </c>
      <c r="AT62" s="1">
        <v>-1</v>
      </c>
      <c r="AU62" s="1">
        <v>0.21</v>
      </c>
      <c r="AV62" s="1">
        <v>0.82</v>
      </c>
      <c r="AW62" s="1">
        <v>-2.71</v>
      </c>
      <c r="AX62" s="1">
        <v>0.47</v>
      </c>
      <c r="AY62" s="1">
        <v>-0.43</v>
      </c>
      <c r="AZ62" s="1">
        <v>-0.32</v>
      </c>
      <c r="BA62" s="1">
        <v>0.26</v>
      </c>
      <c r="BB62" s="1">
        <v>-0.65</v>
      </c>
      <c r="BC62" s="1">
        <v>0</v>
      </c>
      <c r="BD62" s="1">
        <v>-3.77</v>
      </c>
      <c r="BE62" s="1">
        <v>-3.34</v>
      </c>
      <c r="BF62" s="1">
        <v>-2.16</v>
      </c>
      <c r="BG62" s="1">
        <v>-3.88</v>
      </c>
      <c r="BH62" s="1">
        <v>-0.86</v>
      </c>
      <c r="BI62" s="1">
        <v>-1.1000000000000001</v>
      </c>
      <c r="BJ62" s="1">
        <v>-3.05</v>
      </c>
      <c r="BK62" s="1">
        <v>-3.02</v>
      </c>
      <c r="BL62" s="1">
        <v>-1.19</v>
      </c>
      <c r="BM62" s="1">
        <v>-2.42</v>
      </c>
      <c r="BN62" s="1">
        <v>-2.8</v>
      </c>
      <c r="BO62" s="1">
        <v>-5.1100000000000003</v>
      </c>
      <c r="BP62" s="1">
        <v>-6.57</v>
      </c>
      <c r="BQ62" s="1">
        <v>-7.33</v>
      </c>
      <c r="BR62" s="1">
        <v>-5.6</v>
      </c>
      <c r="BS62" s="22">
        <v>4.4400000000000004</v>
      </c>
      <c r="BT62" s="26">
        <v>319614772.24319458</v>
      </c>
      <c r="BU62" s="26">
        <v>44219500</v>
      </c>
      <c r="BV62" s="26">
        <v>55546126</v>
      </c>
      <c r="BW62" s="2">
        <v>2.2915009410377239E-2</v>
      </c>
    </row>
    <row r="63" spans="1:75" s="21" customFormat="1" ht="19" customHeight="1" x14ac:dyDescent="0.2">
      <c r="A63" s="7" t="s">
        <v>141</v>
      </c>
      <c r="B63" s="7" t="s">
        <v>118</v>
      </c>
      <c r="C63" s="7" t="s">
        <v>142</v>
      </c>
      <c r="D63" s="7" t="s">
        <v>98</v>
      </c>
      <c r="E63" s="7" t="s">
        <v>535</v>
      </c>
      <c r="F63" s="7" t="s">
        <v>88</v>
      </c>
      <c r="G63" s="10">
        <v>18.814432926342182</v>
      </c>
      <c r="H63" s="10">
        <v>-6.073757086746399</v>
      </c>
      <c r="I63" s="10">
        <v>-6.073757086746399</v>
      </c>
      <c r="J63" s="7" t="s">
        <v>89</v>
      </c>
      <c r="K63" s="8">
        <v>3.880000114440918</v>
      </c>
      <c r="L63" s="8">
        <v>4.2</v>
      </c>
      <c r="M63" s="8">
        <v>4.6100001335144043</v>
      </c>
      <c r="N63" s="8">
        <v>6.0500001907348633</v>
      </c>
      <c r="O63" s="8">
        <v>4.0100002288818359</v>
      </c>
      <c r="P63" s="8">
        <v>4.3299999237060547</v>
      </c>
      <c r="Q63" s="7">
        <v>4.79</v>
      </c>
      <c r="R63" s="7">
        <v>4.7</v>
      </c>
      <c r="S63" s="7">
        <v>5.46</v>
      </c>
      <c r="T63" s="7">
        <v>6.05</v>
      </c>
      <c r="U63" s="7">
        <v>5.2</v>
      </c>
      <c r="V63" s="7">
        <v>4.99</v>
      </c>
      <c r="W63" s="7">
        <v>4.67</v>
      </c>
      <c r="X63" s="7">
        <v>4.38</v>
      </c>
      <c r="Y63" s="7">
        <v>4.3899999999999997</v>
      </c>
      <c r="Z63" s="7">
        <v>4.4000000000000004</v>
      </c>
      <c r="AA63" s="7">
        <v>4.32</v>
      </c>
      <c r="AB63" s="7">
        <v>4.17</v>
      </c>
      <c r="AC63" s="7">
        <v>4.12</v>
      </c>
      <c r="AD63" s="7">
        <v>4.25</v>
      </c>
      <c r="AE63" s="7">
        <v>4.26</v>
      </c>
      <c r="AF63" s="7">
        <v>4.22</v>
      </c>
      <c r="AG63" s="7">
        <v>4.1900000000000004</v>
      </c>
      <c r="AH63" s="7">
        <v>4.21</v>
      </c>
      <c r="AI63" s="7">
        <v>4.3</v>
      </c>
      <c r="AJ63" s="7">
        <v>4.4000000000000004</v>
      </c>
      <c r="AK63" s="7">
        <v>4.28</v>
      </c>
      <c r="AL63" s="7">
        <v>4.3</v>
      </c>
      <c r="AM63" s="7">
        <v>4.3</v>
      </c>
      <c r="AN63" s="7">
        <v>4.34</v>
      </c>
      <c r="AO63" s="7">
        <v>4.3899999999999997</v>
      </c>
      <c r="AP63" s="7">
        <v>4.3899999999999997</v>
      </c>
      <c r="AQ63" s="7">
        <v>4.3600000000000003</v>
      </c>
      <c r="AR63" s="7">
        <v>0.87</v>
      </c>
      <c r="AS63" s="7">
        <v>1.74</v>
      </c>
      <c r="AT63" s="7">
        <v>13.12</v>
      </c>
      <c r="AU63" s="7">
        <v>12.36</v>
      </c>
      <c r="AV63" s="7">
        <v>4.99</v>
      </c>
      <c r="AW63" s="7">
        <v>-0.22</v>
      </c>
      <c r="AX63" s="7">
        <v>-7.38</v>
      </c>
      <c r="AY63" s="7">
        <v>-6.73</v>
      </c>
      <c r="AZ63" s="7">
        <v>-8.0299999999999994</v>
      </c>
      <c r="BA63" s="7">
        <v>-6.29</v>
      </c>
      <c r="BB63" s="7">
        <v>-11.71</v>
      </c>
      <c r="BC63" s="7">
        <v>-11.82</v>
      </c>
      <c r="BD63" s="7">
        <v>-10.63</v>
      </c>
      <c r="BE63" s="7">
        <v>-7.81</v>
      </c>
      <c r="BF63" s="7">
        <v>-9.98</v>
      </c>
      <c r="BG63" s="7">
        <v>-9.11</v>
      </c>
      <c r="BH63" s="7">
        <v>-10.199999999999999</v>
      </c>
      <c r="BI63" s="7">
        <v>-9.11</v>
      </c>
      <c r="BJ63" s="7">
        <v>-6.94</v>
      </c>
      <c r="BK63" s="7">
        <v>-6.94</v>
      </c>
      <c r="BL63" s="7">
        <v>-9.11</v>
      </c>
      <c r="BM63" s="7">
        <v>-7.05</v>
      </c>
      <c r="BN63" s="7">
        <v>-8.0299999999999994</v>
      </c>
      <c r="BO63" s="7">
        <v>-6.07</v>
      </c>
      <c r="BP63" s="7">
        <v>-5.42</v>
      </c>
      <c r="BQ63" s="7">
        <v>-5.64</v>
      </c>
      <c r="BR63" s="7">
        <v>-5.86</v>
      </c>
      <c r="BS63" s="24">
        <v>4.21</v>
      </c>
      <c r="BT63" s="26">
        <v>73378755.125188828</v>
      </c>
      <c r="BU63" s="26">
        <v>16172300</v>
      </c>
      <c r="BV63" s="26">
        <v>4989872</v>
      </c>
      <c r="BW63" s="8">
        <v>1.070829071366961E-2</v>
      </c>
    </row>
    <row r="64" spans="1:75" s="21" customFormat="1" ht="19" customHeight="1" x14ac:dyDescent="0.2">
      <c r="A64" s="1" t="s">
        <v>233</v>
      </c>
      <c r="B64" s="1" t="s">
        <v>106</v>
      </c>
      <c r="C64" s="1" t="s">
        <v>87</v>
      </c>
      <c r="D64" s="1" t="s">
        <v>98</v>
      </c>
      <c r="E64" s="1" t="s">
        <v>234</v>
      </c>
      <c r="F64" s="1" t="s">
        <v>88</v>
      </c>
      <c r="G64" s="9">
        <v>14.999997615814211</v>
      </c>
      <c r="H64" s="9">
        <v>-5.8695649244384116</v>
      </c>
      <c r="I64" s="9">
        <f>(N64-O64)/O64*100</f>
        <v>9.2636547019427997</v>
      </c>
      <c r="J64" s="1" t="s">
        <v>89</v>
      </c>
      <c r="K64" s="2">
        <v>4</v>
      </c>
      <c r="L64" s="2">
        <v>4.5999999999999996</v>
      </c>
      <c r="M64" s="2">
        <v>4.5999999046325684</v>
      </c>
      <c r="N64" s="2">
        <v>4.5999999046325684</v>
      </c>
      <c r="O64" s="2">
        <v>4.2100000381469727</v>
      </c>
      <c r="P64" s="2">
        <v>4.3299999237060547</v>
      </c>
      <c r="Q64" s="1">
        <v>4.5999999999999996</v>
      </c>
      <c r="R64" s="1">
        <v>4.37</v>
      </c>
      <c r="S64" s="1">
        <v>4.5</v>
      </c>
      <c r="T64" s="1">
        <v>4.41</v>
      </c>
      <c r="U64" s="1">
        <v>4.38</v>
      </c>
      <c r="V64" s="1">
        <v>4.3899999999999997</v>
      </c>
      <c r="W64" s="1">
        <v>4.3600000000000003</v>
      </c>
      <c r="X64" s="1">
        <v>4.38</v>
      </c>
      <c r="Y64" s="1">
        <v>4.43</v>
      </c>
      <c r="Z64" s="1">
        <v>4.3899999999999997</v>
      </c>
      <c r="AA64" s="1">
        <v>4.43</v>
      </c>
      <c r="AB64" s="1">
        <v>4.43</v>
      </c>
      <c r="AC64" s="1">
        <v>4.3899999999999997</v>
      </c>
      <c r="AD64" s="1">
        <v>4.41</v>
      </c>
      <c r="AE64" s="1">
        <v>4.41</v>
      </c>
      <c r="AF64" s="1">
        <v>4.3600000000000003</v>
      </c>
      <c r="AG64" s="1">
        <v>4.34</v>
      </c>
      <c r="AH64" s="1">
        <v>4.34</v>
      </c>
      <c r="AI64" s="1">
        <v>4.33</v>
      </c>
      <c r="AJ64" s="1">
        <v>4.34</v>
      </c>
      <c r="AK64" s="1">
        <v>4.34</v>
      </c>
      <c r="AL64" s="1">
        <v>4.34</v>
      </c>
      <c r="AM64" s="1">
        <v>4.37</v>
      </c>
      <c r="AN64" s="1">
        <v>4.37</v>
      </c>
      <c r="AO64" s="1">
        <v>4.3600000000000003</v>
      </c>
      <c r="AP64" s="1">
        <v>4.37</v>
      </c>
      <c r="AQ64" s="1">
        <v>4.3899999999999997</v>
      </c>
      <c r="AR64" s="1">
        <v>-4.3499999999999996</v>
      </c>
      <c r="AS64" s="1">
        <v>-6.9</v>
      </c>
      <c r="AT64" s="1">
        <v>-4.57</v>
      </c>
      <c r="AU64" s="1">
        <v>-5.0199999999999996</v>
      </c>
      <c r="AV64" s="1">
        <v>-5.87</v>
      </c>
      <c r="AW64" s="1">
        <v>-5.22</v>
      </c>
      <c r="AX64" s="1">
        <v>-5.93</v>
      </c>
      <c r="AY64" s="1">
        <v>-4.78</v>
      </c>
      <c r="AZ64" s="1">
        <v>-4.78</v>
      </c>
      <c r="BA64" s="1">
        <v>-4.57</v>
      </c>
      <c r="BB64" s="1">
        <v>-3.8</v>
      </c>
      <c r="BC64" s="1">
        <v>-5</v>
      </c>
      <c r="BD64" s="1">
        <v>-4.67</v>
      </c>
      <c r="BE64" s="1">
        <v>-4.46</v>
      </c>
      <c r="BF64" s="1">
        <v>-5.1100000000000003</v>
      </c>
      <c r="BG64" s="1">
        <v>-5.76</v>
      </c>
      <c r="BH64" s="1">
        <v>-5.87</v>
      </c>
      <c r="BI64" s="1">
        <v>-5.98</v>
      </c>
      <c r="BJ64" s="1">
        <v>-6.2</v>
      </c>
      <c r="BK64" s="1">
        <v>-6.09</v>
      </c>
      <c r="BL64" s="1">
        <v>-6.2</v>
      </c>
      <c r="BM64" s="1">
        <v>-6.09</v>
      </c>
      <c r="BN64" s="1">
        <v>-5.22</v>
      </c>
      <c r="BO64" s="1">
        <v>-6.3</v>
      </c>
      <c r="BP64" s="1">
        <v>-5.54</v>
      </c>
      <c r="BQ64" s="1">
        <v>-5</v>
      </c>
      <c r="BR64" s="1">
        <v>-5.65</v>
      </c>
      <c r="BS64" s="22">
        <v>4.3</v>
      </c>
      <c r="BT64" s="26">
        <v>158108896.72207829</v>
      </c>
      <c r="BU64" s="26">
        <v>1877800</v>
      </c>
      <c r="BV64" s="26">
        <v>25877781</v>
      </c>
      <c r="BW64" s="2">
        <v>4.7903450454271947E-2</v>
      </c>
    </row>
    <row r="65" spans="1:75" s="21" customFormat="1" ht="19" customHeight="1" x14ac:dyDescent="0.2">
      <c r="A65" s="7" t="s">
        <v>450</v>
      </c>
      <c r="B65" s="7" t="s">
        <v>118</v>
      </c>
      <c r="C65" s="7" t="s">
        <v>87</v>
      </c>
      <c r="D65" s="7" t="s">
        <v>98</v>
      </c>
      <c r="E65" s="7" t="s">
        <v>443</v>
      </c>
      <c r="F65" s="7" t="s">
        <v>88</v>
      </c>
      <c r="G65" s="10">
        <v>296.55172732724031</v>
      </c>
      <c r="H65" s="10">
        <v>-14.565214168822539</v>
      </c>
      <c r="I65" s="10">
        <v>-14.565214168822539</v>
      </c>
      <c r="J65" s="7" t="s">
        <v>89</v>
      </c>
      <c r="K65" s="8">
        <v>1.1599999666213989</v>
      </c>
      <c r="L65" s="8">
        <v>4.57</v>
      </c>
      <c r="M65" s="8">
        <v>4.5999999046325684</v>
      </c>
      <c r="N65" s="8">
        <v>8.5</v>
      </c>
      <c r="O65" s="8">
        <v>3.2999999523162842</v>
      </c>
      <c r="P65" s="8">
        <v>3.9300000667572021</v>
      </c>
      <c r="Q65" s="7">
        <v>5.3</v>
      </c>
      <c r="R65" s="7">
        <v>5.2</v>
      </c>
      <c r="S65" s="7">
        <v>8.5</v>
      </c>
      <c r="T65" s="7">
        <v>8.1</v>
      </c>
      <c r="U65" s="7">
        <v>7.95</v>
      </c>
      <c r="V65" s="7">
        <v>6.4</v>
      </c>
      <c r="W65" s="7">
        <v>5.75</v>
      </c>
      <c r="X65" s="7">
        <v>5.65</v>
      </c>
      <c r="Y65" s="7">
        <v>6.1</v>
      </c>
      <c r="Z65" s="7">
        <v>5.7</v>
      </c>
      <c r="AA65" s="7">
        <v>5.79</v>
      </c>
      <c r="AB65" s="7">
        <v>5.9</v>
      </c>
      <c r="AC65" s="7">
        <v>5.45</v>
      </c>
      <c r="AD65" s="7">
        <v>5.38</v>
      </c>
      <c r="AE65" s="7">
        <v>4.8600000000000003</v>
      </c>
      <c r="AF65" s="7">
        <v>4.3499999999999996</v>
      </c>
      <c r="AG65" s="7">
        <v>3.91</v>
      </c>
      <c r="AH65" s="7">
        <v>3.94</v>
      </c>
      <c r="AI65" s="7">
        <v>4.49</v>
      </c>
      <c r="AJ65" s="7">
        <v>4.17</v>
      </c>
      <c r="AK65" s="7">
        <v>3.99</v>
      </c>
      <c r="AL65" s="7">
        <v>4.13</v>
      </c>
      <c r="AM65" s="7">
        <v>3.96</v>
      </c>
      <c r="AN65" s="7">
        <v>4.2</v>
      </c>
      <c r="AO65" s="7">
        <v>4.08</v>
      </c>
      <c r="AP65" s="7">
        <v>4.1399999999999997</v>
      </c>
      <c r="AQ65" s="7">
        <v>4.09</v>
      </c>
      <c r="AR65" s="7">
        <v>-4.78</v>
      </c>
      <c r="AS65" s="7">
        <v>13.04</v>
      </c>
      <c r="AT65" s="7">
        <v>72.83</v>
      </c>
      <c r="AU65" s="7">
        <v>71.739999999999995</v>
      </c>
      <c r="AV65" s="7">
        <v>30.22</v>
      </c>
      <c r="AW65" s="7">
        <v>23.91</v>
      </c>
      <c r="AX65" s="7">
        <v>10.43</v>
      </c>
      <c r="AY65" s="7">
        <v>14.78</v>
      </c>
      <c r="AZ65" s="7">
        <v>22.83</v>
      </c>
      <c r="BA65" s="7">
        <v>13.72</v>
      </c>
      <c r="BB65" s="7">
        <v>20.65</v>
      </c>
      <c r="BC65" s="7">
        <v>15.52</v>
      </c>
      <c r="BD65" s="7">
        <v>16.52</v>
      </c>
      <c r="BE65" s="7">
        <v>0.43</v>
      </c>
      <c r="BF65" s="7">
        <v>-10</v>
      </c>
      <c r="BG65" s="7">
        <v>-15.87</v>
      </c>
      <c r="BH65" s="7">
        <v>-22.33</v>
      </c>
      <c r="BI65" s="7">
        <v>-16.739999999999998</v>
      </c>
      <c r="BJ65" s="7">
        <v>-10</v>
      </c>
      <c r="BK65" s="7">
        <v>-15.19</v>
      </c>
      <c r="BL65" s="7">
        <v>-19.670000000000002</v>
      </c>
      <c r="BM65" s="7">
        <v>-16.739999999999998</v>
      </c>
      <c r="BN65" s="7">
        <v>-14.46</v>
      </c>
      <c r="BO65" s="7">
        <v>-12.39</v>
      </c>
      <c r="BP65" s="7">
        <v>-13.83</v>
      </c>
      <c r="BQ65" s="7">
        <v>-14.13</v>
      </c>
      <c r="BR65" s="7">
        <v>-13.91</v>
      </c>
      <c r="BS65" s="24">
        <v>4.0999999999999996</v>
      </c>
      <c r="BT65" s="26">
        <v>76493398.414134979</v>
      </c>
      <c r="BU65" s="26">
        <v>267806100</v>
      </c>
      <c r="BV65" s="26">
        <v>16542688</v>
      </c>
      <c r="BW65" s="8">
        <v>3.5470716729953437E-2</v>
      </c>
    </row>
    <row r="66" spans="1:75" s="21" customFormat="1" ht="19" customHeight="1" x14ac:dyDescent="0.2">
      <c r="A66" s="7" t="s">
        <v>450</v>
      </c>
      <c r="B66" s="7" t="s">
        <v>118</v>
      </c>
      <c r="C66" s="7" t="s">
        <v>87</v>
      </c>
      <c r="D66" s="7" t="s">
        <v>98</v>
      </c>
      <c r="E66" s="7" t="s">
        <v>480</v>
      </c>
      <c r="F66" s="7" t="s">
        <v>88</v>
      </c>
      <c r="G66" s="10">
        <v>63.928579669826021</v>
      </c>
      <c r="H66" s="10">
        <v>-11.54684514573556</v>
      </c>
      <c r="I66" s="10">
        <v>-11.54684514573556</v>
      </c>
      <c r="J66" s="7" t="s">
        <v>89</v>
      </c>
      <c r="K66" s="8">
        <v>2.7999999523162842</v>
      </c>
      <c r="L66" s="8">
        <v>3.4</v>
      </c>
      <c r="M66" s="8">
        <v>4.5900001525878906</v>
      </c>
      <c r="N66" s="8">
        <v>4.8499999046325684</v>
      </c>
      <c r="O66" s="8">
        <v>3.7300000190734859</v>
      </c>
      <c r="P66" s="8">
        <v>4.059999942779541</v>
      </c>
      <c r="Q66" s="7">
        <v>4.8499999999999996</v>
      </c>
      <c r="R66" s="7">
        <v>4.4800000000000004</v>
      </c>
      <c r="S66" s="7">
        <v>4.3899999999999997</v>
      </c>
      <c r="T66" s="7">
        <v>4.66</v>
      </c>
      <c r="U66" s="7">
        <v>4.1900000000000004</v>
      </c>
      <c r="V66" s="7">
        <v>4.08</v>
      </c>
      <c r="W66" s="7">
        <v>3.94</v>
      </c>
      <c r="X66" s="7">
        <v>4.03</v>
      </c>
      <c r="Y66" s="7">
        <v>4.2</v>
      </c>
      <c r="Z66" s="7">
        <v>4.3499999999999996</v>
      </c>
      <c r="AA66" s="7">
        <v>4.4000000000000004</v>
      </c>
      <c r="AB66" s="7">
        <v>4.2699999999999996</v>
      </c>
      <c r="AC66" s="7">
        <v>4.1500000000000004</v>
      </c>
      <c r="AD66" s="7">
        <v>4.2300000000000004</v>
      </c>
      <c r="AE66" s="7">
        <v>4.25</v>
      </c>
      <c r="AF66" s="7">
        <v>4.17</v>
      </c>
      <c r="AG66" s="7">
        <v>4.07</v>
      </c>
      <c r="AH66" s="7">
        <v>4.05</v>
      </c>
      <c r="AI66" s="7">
        <v>4.0199999999999996</v>
      </c>
      <c r="AJ66" s="7">
        <v>3.92</v>
      </c>
      <c r="AK66" s="7">
        <v>4.07</v>
      </c>
      <c r="AL66" s="7">
        <v>4.05</v>
      </c>
      <c r="AM66" s="7">
        <v>4.0199999999999996</v>
      </c>
      <c r="AN66" s="7">
        <v>4.2300000000000004</v>
      </c>
      <c r="AO66" s="7">
        <v>4.17</v>
      </c>
      <c r="AP66" s="7">
        <v>4.09</v>
      </c>
      <c r="AQ66" s="7">
        <v>4.1500000000000004</v>
      </c>
      <c r="AR66" s="7">
        <v>-4.9000000000000004</v>
      </c>
      <c r="AS66" s="7">
        <v>-5.88</v>
      </c>
      <c r="AT66" s="7">
        <v>-6.97</v>
      </c>
      <c r="AU66" s="7">
        <v>-11.33</v>
      </c>
      <c r="AV66" s="7">
        <v>-11.22</v>
      </c>
      <c r="AW66" s="7">
        <v>-14.27</v>
      </c>
      <c r="AX66" s="7">
        <v>-15.69</v>
      </c>
      <c r="AY66" s="7">
        <v>-15.58</v>
      </c>
      <c r="AZ66" s="7">
        <v>-10.89</v>
      </c>
      <c r="BA66" s="7">
        <v>-5.66</v>
      </c>
      <c r="BB66" s="7">
        <v>-9.1999999999999993</v>
      </c>
      <c r="BC66" s="7">
        <v>-11.55</v>
      </c>
      <c r="BD66" s="7">
        <v>-10.85</v>
      </c>
      <c r="BE66" s="7">
        <v>-8.7100000000000009</v>
      </c>
      <c r="BF66" s="7">
        <v>-10.46</v>
      </c>
      <c r="BG66" s="7">
        <v>-13.95</v>
      </c>
      <c r="BH66" s="7">
        <v>-12.18</v>
      </c>
      <c r="BI66" s="7">
        <v>-12.64</v>
      </c>
      <c r="BJ66" s="7">
        <v>-16.78</v>
      </c>
      <c r="BK66" s="7">
        <v>-15.03</v>
      </c>
      <c r="BL66" s="7">
        <v>-11.76</v>
      </c>
      <c r="BM66" s="7">
        <v>-14.17</v>
      </c>
      <c r="BN66" s="7">
        <v>-13.36</v>
      </c>
      <c r="BO66" s="7">
        <v>-9.59</v>
      </c>
      <c r="BP66" s="7">
        <v>-11.55</v>
      </c>
      <c r="BQ66" s="7">
        <v>-11.76</v>
      </c>
      <c r="BR66" s="7">
        <v>-11.76</v>
      </c>
      <c r="BS66" s="24">
        <v>3.73</v>
      </c>
      <c r="BT66" s="26">
        <v>76327112.537384033</v>
      </c>
      <c r="BU66" s="26">
        <v>88063600</v>
      </c>
      <c r="BV66" s="26">
        <v>16542688</v>
      </c>
      <c r="BW66" s="8">
        <v>3.2721103124232293E-2</v>
      </c>
    </row>
    <row r="67" spans="1:75" s="21" customFormat="1" ht="19" customHeight="1" x14ac:dyDescent="0.2">
      <c r="A67" s="7" t="s">
        <v>418</v>
      </c>
      <c r="B67" s="7" t="s">
        <v>76</v>
      </c>
      <c r="C67" s="7" t="s">
        <v>87</v>
      </c>
      <c r="D67" s="7" t="s">
        <v>98</v>
      </c>
      <c r="E67" s="7" t="s">
        <v>417</v>
      </c>
      <c r="F67" s="7" t="s">
        <v>88</v>
      </c>
      <c r="G67" s="10">
        <v>32.848839989670367</v>
      </c>
      <c r="H67" s="10">
        <v>-4.376373710935483</v>
      </c>
      <c r="I67" s="10">
        <v>-4.376373710935483</v>
      </c>
      <c r="J67" s="7" t="s">
        <v>81</v>
      </c>
      <c r="K67" s="8">
        <v>3.440000057220459</v>
      </c>
      <c r="L67" s="8">
        <v>4.26</v>
      </c>
      <c r="M67" s="8">
        <v>4.570000171661377</v>
      </c>
      <c r="N67" s="8">
        <v>6.2199997901916504</v>
      </c>
      <c r="O67" s="8">
        <v>4.1100001335144043</v>
      </c>
      <c r="P67" s="8">
        <v>4.369999885559082</v>
      </c>
      <c r="Q67" s="7">
        <v>4.8099999999999996</v>
      </c>
      <c r="R67" s="7">
        <v>5.2</v>
      </c>
      <c r="S67" s="7">
        <v>5.29</v>
      </c>
      <c r="T67" s="7">
        <v>5.7</v>
      </c>
      <c r="U67" s="7">
        <v>6.22</v>
      </c>
      <c r="V67" s="7">
        <v>5.42</v>
      </c>
      <c r="W67" s="7">
        <v>4.91</v>
      </c>
      <c r="X67" s="7">
        <v>5.17</v>
      </c>
      <c r="Y67" s="7">
        <v>5.08</v>
      </c>
      <c r="Z67" s="7">
        <v>4.93</v>
      </c>
      <c r="AA67" s="7">
        <v>4.5999999999999996</v>
      </c>
      <c r="AB67" s="7">
        <v>4.6100000000000003</v>
      </c>
      <c r="AC67" s="7">
        <v>4.28</v>
      </c>
      <c r="AD67" s="7">
        <v>4.28</v>
      </c>
      <c r="AE67" s="7">
        <v>4.46</v>
      </c>
      <c r="AF67" s="7">
        <v>4.88</v>
      </c>
      <c r="AG67" s="7">
        <v>4.75</v>
      </c>
      <c r="AH67" s="7">
        <v>5.44</v>
      </c>
      <c r="AI67" s="7">
        <v>5.8</v>
      </c>
      <c r="AJ67" s="7">
        <v>5.74</v>
      </c>
      <c r="AK67" s="7">
        <v>4.8899999999999997</v>
      </c>
      <c r="AL67" s="7">
        <v>4.9400000000000004</v>
      </c>
      <c r="AM67" s="7">
        <v>4.8600000000000003</v>
      </c>
      <c r="AN67" s="7">
        <v>5.08</v>
      </c>
      <c r="AO67" s="7">
        <v>4.8499999999999996</v>
      </c>
      <c r="AP67" s="7">
        <v>4.7699999999999996</v>
      </c>
      <c r="AQ67" s="7">
        <v>4.49</v>
      </c>
      <c r="AR67" s="7">
        <v>4.5599999999999996</v>
      </c>
      <c r="AS67" s="7">
        <v>0.77</v>
      </c>
      <c r="AT67" s="7">
        <v>10.82</v>
      </c>
      <c r="AU67" s="7">
        <v>23.61</v>
      </c>
      <c r="AV67" s="7">
        <v>18.489999999999998</v>
      </c>
      <c r="AW67" s="7">
        <v>5.25</v>
      </c>
      <c r="AX67" s="7">
        <v>5.98</v>
      </c>
      <c r="AY67" s="7">
        <v>9.6300000000000008</v>
      </c>
      <c r="AZ67" s="7">
        <v>7</v>
      </c>
      <c r="BA67" s="7">
        <v>-3.39</v>
      </c>
      <c r="BB67" s="7">
        <v>0.44</v>
      </c>
      <c r="BC67" s="7">
        <v>-8.75</v>
      </c>
      <c r="BD67" s="7">
        <v>-8.4499999999999993</v>
      </c>
      <c r="BE67" s="7">
        <v>-8.1</v>
      </c>
      <c r="BF67" s="7">
        <v>-3.28</v>
      </c>
      <c r="BG67" s="7">
        <v>0.88</v>
      </c>
      <c r="BH67" s="7">
        <v>2.19</v>
      </c>
      <c r="BI67" s="7">
        <v>15.98</v>
      </c>
      <c r="BJ67" s="7">
        <v>23.85</v>
      </c>
      <c r="BK67" s="7">
        <v>4.16</v>
      </c>
      <c r="BL67" s="7">
        <v>5.14</v>
      </c>
      <c r="BM67" s="7">
        <v>5.03</v>
      </c>
      <c r="BN67" s="7">
        <v>4.92</v>
      </c>
      <c r="BO67" s="7">
        <v>4.6500000000000004</v>
      </c>
      <c r="BP67" s="7">
        <v>4.38</v>
      </c>
      <c r="BQ67" s="7">
        <v>-3.72</v>
      </c>
      <c r="BR67" s="7">
        <v>-5.25</v>
      </c>
      <c r="BS67" s="24">
        <v>4.6399999999999997</v>
      </c>
      <c r="BT67" s="26">
        <v>75897191.85090065</v>
      </c>
      <c r="BU67" s="26">
        <v>133260200</v>
      </c>
      <c r="BV67" s="26">
        <v>3487276</v>
      </c>
      <c r="BW67" s="8">
        <v>1.520071253322077</v>
      </c>
    </row>
    <row r="68" spans="1:75" s="21" customFormat="1" ht="19" customHeight="1" x14ac:dyDescent="0.2">
      <c r="A68" s="7" t="s">
        <v>519</v>
      </c>
      <c r="B68" s="7" t="s">
        <v>106</v>
      </c>
      <c r="C68" s="7" t="s">
        <v>87</v>
      </c>
      <c r="D68" s="7" t="s">
        <v>109</v>
      </c>
      <c r="E68" s="7" t="s">
        <v>516</v>
      </c>
      <c r="F68" s="7" t="s">
        <v>88</v>
      </c>
      <c r="G68" s="10">
        <v>107.373264598468</v>
      </c>
      <c r="H68" s="10">
        <v>-29.555553860134552</v>
      </c>
      <c r="I68" s="10">
        <v>-29.555553860134552</v>
      </c>
      <c r="J68" s="7" t="s">
        <v>89</v>
      </c>
      <c r="K68" s="8">
        <v>2.1700000762939449</v>
      </c>
      <c r="L68" s="8">
        <v>2.5</v>
      </c>
      <c r="M68" s="8">
        <v>4.5</v>
      </c>
      <c r="N68" s="8">
        <v>5.429999828338623</v>
      </c>
      <c r="O68" s="8">
        <v>3.0799999237060551</v>
      </c>
      <c r="P68" s="8">
        <v>3.1700000762939449</v>
      </c>
      <c r="Q68" s="7">
        <v>4.88</v>
      </c>
      <c r="R68" s="7">
        <v>4.2</v>
      </c>
      <c r="S68" s="7">
        <v>4.05</v>
      </c>
      <c r="T68" s="7">
        <v>5.43</v>
      </c>
      <c r="U68" s="7">
        <v>4.78</v>
      </c>
      <c r="V68" s="7">
        <v>4.28</v>
      </c>
      <c r="W68" s="7">
        <v>4.4000000000000004</v>
      </c>
      <c r="X68" s="7">
        <v>4.24</v>
      </c>
      <c r="Y68" s="7">
        <v>3.89</v>
      </c>
      <c r="Z68" s="7">
        <v>3.82</v>
      </c>
      <c r="AA68" s="7">
        <v>3.64</v>
      </c>
      <c r="AB68" s="7">
        <v>3.76</v>
      </c>
      <c r="AC68" s="7">
        <v>3.79</v>
      </c>
      <c r="AD68" s="7">
        <v>3.79</v>
      </c>
      <c r="AE68" s="7">
        <v>3.64</v>
      </c>
      <c r="AF68" s="7">
        <v>3.59</v>
      </c>
      <c r="AG68" s="7">
        <v>3.43</v>
      </c>
      <c r="AH68" s="7">
        <v>3.41</v>
      </c>
      <c r="AI68" s="7">
        <v>3.28</v>
      </c>
      <c r="AJ68" s="7">
        <v>3.36</v>
      </c>
      <c r="AK68" s="7">
        <v>3.39</v>
      </c>
      <c r="AL68" s="7">
        <v>3.47</v>
      </c>
      <c r="AM68" s="7">
        <v>3.3</v>
      </c>
      <c r="AN68" s="7">
        <v>3.33</v>
      </c>
      <c r="AO68" s="7">
        <v>3.26</v>
      </c>
      <c r="AP68" s="7">
        <v>3.28</v>
      </c>
      <c r="AQ68" s="7">
        <v>3.25</v>
      </c>
      <c r="AR68" s="7">
        <v>-9.33</v>
      </c>
      <c r="AS68" s="7">
        <v>-15.78</v>
      </c>
      <c r="AT68" s="7">
        <v>-11.87</v>
      </c>
      <c r="AU68" s="7">
        <v>2.1800000000000002</v>
      </c>
      <c r="AV68" s="7">
        <v>-10.220000000000001</v>
      </c>
      <c r="AW68" s="7">
        <v>-9.56</v>
      </c>
      <c r="AX68" s="7">
        <v>-7.48</v>
      </c>
      <c r="AY68" s="7">
        <v>-14.91</v>
      </c>
      <c r="AZ68" s="7">
        <v>-15.78</v>
      </c>
      <c r="BA68" s="7">
        <v>-19.559999999999999</v>
      </c>
      <c r="BB68" s="7">
        <v>-20.440000000000001</v>
      </c>
      <c r="BC68" s="7">
        <v>-16.940000000000001</v>
      </c>
      <c r="BD68" s="7">
        <v>-16.420000000000002</v>
      </c>
      <c r="BE68" s="7">
        <v>-20.440000000000001</v>
      </c>
      <c r="BF68" s="7">
        <v>-20.67</v>
      </c>
      <c r="BG68" s="7">
        <v>-24</v>
      </c>
      <c r="BH68" s="7">
        <v>-27.78</v>
      </c>
      <c r="BI68" s="7">
        <v>-27.78</v>
      </c>
      <c r="BJ68" s="7">
        <v>-29.65</v>
      </c>
      <c r="BK68" s="7">
        <v>-28</v>
      </c>
      <c r="BL68" s="7">
        <v>-26.44</v>
      </c>
      <c r="BM68" s="7">
        <v>-26.67</v>
      </c>
      <c r="BN68" s="7">
        <v>-27.52</v>
      </c>
      <c r="BO68" s="7">
        <v>-28.22</v>
      </c>
      <c r="BP68" s="7">
        <v>-29.11</v>
      </c>
      <c r="BQ68" s="7">
        <v>-30.44</v>
      </c>
      <c r="BR68" s="7">
        <v>-29.78</v>
      </c>
      <c r="BS68" s="24">
        <v>3.75</v>
      </c>
      <c r="BT68" s="26">
        <v>58573800</v>
      </c>
      <c r="BU68" s="26">
        <v>147802500</v>
      </c>
      <c r="BV68" s="26">
        <v>5673322</v>
      </c>
      <c r="BW68" s="8">
        <v>6.2608291931958035E-2</v>
      </c>
    </row>
    <row r="69" spans="1:75" s="21" customFormat="1" ht="19" customHeight="1" x14ac:dyDescent="0.2">
      <c r="A69" s="1" t="s">
        <v>146</v>
      </c>
      <c r="B69" s="1" t="s">
        <v>96</v>
      </c>
      <c r="C69" s="1" t="s">
        <v>124</v>
      </c>
      <c r="D69" s="1" t="s">
        <v>109</v>
      </c>
      <c r="E69" s="1" t="s">
        <v>137</v>
      </c>
      <c r="F69" s="1" t="s">
        <v>88</v>
      </c>
      <c r="G69" s="9">
        <v>101.81818004482049</v>
      </c>
      <c r="H69" s="9">
        <v>-34.909908386051228</v>
      </c>
      <c r="I69" s="9">
        <f>(N69-O69)/O69*100</f>
        <v>80.894298384529975</v>
      </c>
      <c r="J69" s="1" t="s">
        <v>89</v>
      </c>
      <c r="K69" s="2">
        <v>2.2000000476837158</v>
      </c>
      <c r="L69" s="2">
        <v>2.12</v>
      </c>
      <c r="M69" s="2">
        <v>4.440000057220459</v>
      </c>
      <c r="N69" s="2">
        <v>4.4499998092651367</v>
      </c>
      <c r="O69" s="2">
        <v>2.4600000381469731</v>
      </c>
      <c r="P69" s="2">
        <v>2.8900001049041748</v>
      </c>
      <c r="Q69" s="1">
        <v>4.45</v>
      </c>
      <c r="R69" s="1">
        <v>4</v>
      </c>
      <c r="S69" s="1">
        <v>3.95</v>
      </c>
      <c r="T69" s="1">
        <v>3.9</v>
      </c>
      <c r="U69" s="1">
        <v>3.32</v>
      </c>
      <c r="V69" s="1">
        <v>3.37</v>
      </c>
      <c r="W69" s="1">
        <v>3.11</v>
      </c>
      <c r="X69" s="1">
        <v>3.11</v>
      </c>
      <c r="Y69" s="1">
        <v>3.11</v>
      </c>
      <c r="Z69" s="1">
        <v>3.11</v>
      </c>
      <c r="AA69" s="1">
        <v>3.11</v>
      </c>
      <c r="AB69" s="1">
        <v>3.11</v>
      </c>
      <c r="AC69" s="1">
        <v>3.11</v>
      </c>
      <c r="AD69" s="1">
        <v>3.11</v>
      </c>
      <c r="AE69" s="1">
        <v>3.11</v>
      </c>
      <c r="AF69" s="1">
        <v>2.62</v>
      </c>
      <c r="AG69" s="1">
        <v>2.68</v>
      </c>
      <c r="AH69" s="1">
        <v>2.61</v>
      </c>
      <c r="AI69" s="1">
        <v>2.6</v>
      </c>
      <c r="AJ69" s="1">
        <v>2.62</v>
      </c>
      <c r="AK69" s="1">
        <v>2.62</v>
      </c>
      <c r="AL69" s="1">
        <v>2.68</v>
      </c>
      <c r="AM69" s="1">
        <v>2.74</v>
      </c>
      <c r="AN69" s="1">
        <v>2.75</v>
      </c>
      <c r="AO69" s="1">
        <v>2.69</v>
      </c>
      <c r="AP69" s="1">
        <v>2.89</v>
      </c>
      <c r="AQ69" s="1">
        <v>3.1</v>
      </c>
      <c r="AR69" s="1">
        <v>-11.7</v>
      </c>
      <c r="AS69" s="1">
        <v>-16.440000000000001</v>
      </c>
      <c r="AT69" s="1">
        <v>-18.920000000000002</v>
      </c>
      <c r="AU69" s="1">
        <v>-27.03</v>
      </c>
      <c r="AV69" s="1">
        <v>-29.28</v>
      </c>
      <c r="AW69" s="1">
        <v>-32.21</v>
      </c>
      <c r="AX69" s="1">
        <v>-33.840000000000003</v>
      </c>
      <c r="AY69" s="1">
        <v>-33.840000000000003</v>
      </c>
      <c r="AZ69" s="1">
        <v>-33.840000000000003</v>
      </c>
      <c r="BA69" s="1">
        <v>-33.840000000000003</v>
      </c>
      <c r="BB69" s="1">
        <v>-33.840000000000003</v>
      </c>
      <c r="BC69" s="1">
        <v>-33.840000000000003</v>
      </c>
      <c r="BD69" s="1">
        <v>-33.840000000000003</v>
      </c>
      <c r="BE69" s="1">
        <v>-33.840000000000003</v>
      </c>
      <c r="BF69" s="1">
        <v>-33.840000000000003</v>
      </c>
      <c r="BG69" s="1">
        <v>-40.99</v>
      </c>
      <c r="BH69" s="1">
        <v>-40.92</v>
      </c>
      <c r="BI69" s="1">
        <v>-43.24</v>
      </c>
      <c r="BJ69" s="1">
        <v>-41.67</v>
      </c>
      <c r="BK69" s="1">
        <v>-43.02</v>
      </c>
      <c r="BL69" s="1">
        <v>-40.99</v>
      </c>
      <c r="BM69" s="1">
        <v>-40.69</v>
      </c>
      <c r="BN69" s="1">
        <v>-38.74</v>
      </c>
      <c r="BO69" s="1">
        <v>-39.409999999999997</v>
      </c>
      <c r="BP69" s="1">
        <v>-41.67</v>
      </c>
      <c r="BQ69" s="1">
        <v>-35.590000000000003</v>
      </c>
      <c r="BR69" s="1">
        <v>-35.36</v>
      </c>
      <c r="BS69" s="22">
        <v>2.85</v>
      </c>
      <c r="BT69" s="26">
        <v>11505372.148275379</v>
      </c>
      <c r="BU69" s="26">
        <v>9976600</v>
      </c>
      <c r="BV69" s="26">
        <v>1466986</v>
      </c>
      <c r="BW69" s="2">
        <v>2.6690779598441971E-2</v>
      </c>
    </row>
    <row r="70" spans="1:75" s="21" customFormat="1" ht="19" customHeight="1" x14ac:dyDescent="0.2">
      <c r="A70" s="7" t="s">
        <v>392</v>
      </c>
      <c r="B70" s="7" t="s">
        <v>393</v>
      </c>
      <c r="C70" s="7" t="s">
        <v>124</v>
      </c>
      <c r="D70" s="7" t="s">
        <v>98</v>
      </c>
      <c r="E70" s="7" t="s">
        <v>388</v>
      </c>
      <c r="F70" s="7" t="s">
        <v>88</v>
      </c>
      <c r="G70" s="10">
        <v>55.438595669348047</v>
      </c>
      <c r="H70" s="10">
        <v>-28.216700000419792</v>
      </c>
      <c r="I70" s="10">
        <v>-28.216700000419792</v>
      </c>
      <c r="J70" s="7" t="s">
        <v>89</v>
      </c>
      <c r="K70" s="8">
        <v>2.8499999046325679</v>
      </c>
      <c r="L70" s="8">
        <v>3.04</v>
      </c>
      <c r="M70" s="8">
        <v>4.429999828338623</v>
      </c>
      <c r="N70" s="8">
        <v>4.8499999046325684</v>
      </c>
      <c r="O70" s="8">
        <v>3.0099999904632568</v>
      </c>
      <c r="P70" s="8">
        <v>3.1800000667572021</v>
      </c>
      <c r="Q70" s="7">
        <v>4.58</v>
      </c>
      <c r="R70" s="7">
        <v>4.8499999999999996</v>
      </c>
      <c r="S70" s="7">
        <v>4.04</v>
      </c>
      <c r="T70" s="7">
        <v>4.33</v>
      </c>
      <c r="U70" s="7">
        <v>3.9</v>
      </c>
      <c r="V70" s="7">
        <v>3.62</v>
      </c>
      <c r="W70" s="7">
        <v>3.57</v>
      </c>
      <c r="X70" s="7">
        <v>3.54</v>
      </c>
      <c r="Y70" s="7">
        <v>3.4</v>
      </c>
      <c r="Z70" s="7">
        <v>3.29</v>
      </c>
      <c r="AA70" s="7">
        <v>3.25</v>
      </c>
      <c r="AB70" s="7">
        <v>3.28</v>
      </c>
      <c r="AC70" s="7">
        <v>3.37</v>
      </c>
      <c r="AD70" s="7">
        <v>3.24</v>
      </c>
      <c r="AE70" s="7">
        <v>3.27</v>
      </c>
      <c r="AF70" s="7">
        <v>3.2</v>
      </c>
      <c r="AG70" s="7">
        <v>3.17</v>
      </c>
      <c r="AH70" s="7">
        <v>3.16</v>
      </c>
      <c r="AI70" s="7">
        <v>3.16</v>
      </c>
      <c r="AJ70" s="7">
        <v>3.17</v>
      </c>
      <c r="AK70" s="7">
        <v>3.17</v>
      </c>
      <c r="AL70" s="7">
        <v>3.13</v>
      </c>
      <c r="AM70" s="7">
        <v>3.17</v>
      </c>
      <c r="AN70" s="7">
        <v>3.18</v>
      </c>
      <c r="AO70" s="7">
        <v>3.15</v>
      </c>
      <c r="AP70" s="7">
        <v>3.12</v>
      </c>
      <c r="AQ70" s="7">
        <v>3.2</v>
      </c>
      <c r="AR70" s="7">
        <v>-9.7100000000000009</v>
      </c>
      <c r="AS70" s="7">
        <v>-6.55</v>
      </c>
      <c r="AT70" s="7">
        <v>-12.08</v>
      </c>
      <c r="AU70" s="7">
        <v>-14</v>
      </c>
      <c r="AV70" s="7">
        <v>-19.41</v>
      </c>
      <c r="AW70" s="7">
        <v>-22.32</v>
      </c>
      <c r="AX70" s="7">
        <v>-21.67</v>
      </c>
      <c r="AY70" s="7">
        <v>-24.38</v>
      </c>
      <c r="AZ70" s="7">
        <v>-28.22</v>
      </c>
      <c r="BA70" s="7">
        <v>-28.22</v>
      </c>
      <c r="BB70" s="7">
        <v>-26.86</v>
      </c>
      <c r="BC70" s="7">
        <v>-26.41</v>
      </c>
      <c r="BD70" s="7">
        <v>-28.22</v>
      </c>
      <c r="BE70" s="7">
        <v>-28.89</v>
      </c>
      <c r="BF70" s="7">
        <v>-27.77</v>
      </c>
      <c r="BG70" s="7">
        <v>-28.87</v>
      </c>
      <c r="BH70" s="7">
        <v>-30.25</v>
      </c>
      <c r="BI70" s="7">
        <v>-28.89</v>
      </c>
      <c r="BJ70" s="7">
        <v>-31.15</v>
      </c>
      <c r="BK70" s="7">
        <v>-29.34</v>
      </c>
      <c r="BL70" s="7">
        <v>-30.02</v>
      </c>
      <c r="BM70" s="7">
        <v>-30.25</v>
      </c>
      <c r="BN70" s="7">
        <v>-28.89</v>
      </c>
      <c r="BO70" s="7">
        <v>-29.12</v>
      </c>
      <c r="BP70" s="7">
        <v>-30.02</v>
      </c>
      <c r="BQ70" s="7">
        <v>-30.93</v>
      </c>
      <c r="BR70" s="7">
        <v>-28.44</v>
      </c>
      <c r="BS70" s="24">
        <v>3.14</v>
      </c>
      <c r="BT70" s="26">
        <v>11750840.3446579</v>
      </c>
      <c r="BU70" s="26">
        <v>25843300</v>
      </c>
      <c r="BV70" s="26">
        <v>2221601</v>
      </c>
      <c r="BW70" s="8">
        <v>6.4392300867707572E-2</v>
      </c>
    </row>
    <row r="71" spans="1:75" s="21" customFormat="1" ht="19" customHeight="1" x14ac:dyDescent="0.2">
      <c r="A71" s="1" t="s">
        <v>230</v>
      </c>
      <c r="B71" s="1" t="s">
        <v>106</v>
      </c>
      <c r="C71" s="1" t="s">
        <v>104</v>
      </c>
      <c r="D71" s="1" t="s">
        <v>98</v>
      </c>
      <c r="E71" s="1" t="s">
        <v>226</v>
      </c>
      <c r="F71" s="1" t="s">
        <v>88</v>
      </c>
      <c r="G71" s="9">
        <v>37.61754820502204</v>
      </c>
      <c r="H71" s="9">
        <v>-19.817765649627649</v>
      </c>
      <c r="I71" s="9">
        <f>(N71-O71)/O71*100</f>
        <v>40.186914221898299</v>
      </c>
      <c r="J71" s="1" t="s">
        <v>89</v>
      </c>
      <c r="K71" s="2">
        <v>3.190000057220459</v>
      </c>
      <c r="L71" s="2">
        <v>3.72</v>
      </c>
      <c r="M71" s="2">
        <v>4.3899998664855957</v>
      </c>
      <c r="N71" s="2">
        <v>4.5</v>
      </c>
      <c r="O71" s="2">
        <v>3.2100000381469731</v>
      </c>
      <c r="P71" s="2">
        <v>3.5199999809265141</v>
      </c>
      <c r="Q71" s="1">
        <v>4.5</v>
      </c>
      <c r="R71" s="1">
        <v>4.45</v>
      </c>
      <c r="S71" s="1">
        <v>4.2699999999999996</v>
      </c>
      <c r="T71" s="1">
        <v>4.2</v>
      </c>
      <c r="U71" s="1">
        <v>4.07</v>
      </c>
      <c r="V71" s="1">
        <v>3.94</v>
      </c>
      <c r="W71" s="1">
        <v>3.9</v>
      </c>
      <c r="X71" s="1">
        <v>3.8</v>
      </c>
      <c r="Y71" s="1">
        <v>3.79</v>
      </c>
      <c r="Z71" s="1">
        <v>3.88</v>
      </c>
      <c r="AA71" s="1">
        <v>3.75</v>
      </c>
      <c r="AB71" s="1">
        <v>3.69</v>
      </c>
      <c r="AC71" s="1">
        <v>3.6</v>
      </c>
      <c r="AD71" s="1">
        <v>3.54</v>
      </c>
      <c r="AE71" s="1">
        <v>3.58</v>
      </c>
      <c r="AF71" s="1">
        <v>3.52</v>
      </c>
      <c r="AG71" s="1">
        <v>3.44</v>
      </c>
      <c r="AH71" s="1">
        <v>3.52</v>
      </c>
      <c r="AI71" s="1">
        <v>3.41</v>
      </c>
      <c r="AJ71" s="1">
        <v>3.47</v>
      </c>
      <c r="AK71" s="1">
        <v>3.43</v>
      </c>
      <c r="AL71" s="1">
        <v>3.34</v>
      </c>
      <c r="AM71" s="1">
        <v>3.38</v>
      </c>
      <c r="AN71" s="1">
        <v>3.45</v>
      </c>
      <c r="AO71" s="1">
        <v>3.54</v>
      </c>
      <c r="AP71" s="1">
        <v>3.53</v>
      </c>
      <c r="AQ71" s="1">
        <v>3.54</v>
      </c>
      <c r="AR71" s="1">
        <v>-2.2799999999999998</v>
      </c>
      <c r="AS71" s="1">
        <v>-0.23</v>
      </c>
      <c r="AT71" s="1">
        <v>-5.92</v>
      </c>
      <c r="AU71" s="1">
        <v>-8.66</v>
      </c>
      <c r="AV71" s="1">
        <v>-14.05</v>
      </c>
      <c r="AW71" s="1">
        <v>-11.85</v>
      </c>
      <c r="AX71" s="1">
        <v>-14.81</v>
      </c>
      <c r="AY71" s="1">
        <v>-15.49</v>
      </c>
      <c r="AZ71" s="1">
        <v>-14.33</v>
      </c>
      <c r="BA71" s="1">
        <v>-14.81</v>
      </c>
      <c r="BB71" s="1">
        <v>-16.170000000000002</v>
      </c>
      <c r="BC71" s="1">
        <v>-18</v>
      </c>
      <c r="BD71" s="1">
        <v>-19.59</v>
      </c>
      <c r="BE71" s="1">
        <v>-19.82</v>
      </c>
      <c r="BF71" s="1">
        <v>-20.04</v>
      </c>
      <c r="BG71" s="1">
        <v>-23.46</v>
      </c>
      <c r="BH71" s="1">
        <v>-23.23</v>
      </c>
      <c r="BI71" s="1">
        <v>-23.23</v>
      </c>
      <c r="BJ71" s="1">
        <v>-22.78</v>
      </c>
      <c r="BK71" s="1">
        <v>-22.1</v>
      </c>
      <c r="BL71" s="1">
        <v>-24.38</v>
      </c>
      <c r="BM71" s="1">
        <v>-25.51</v>
      </c>
      <c r="BN71" s="1">
        <v>-23.23</v>
      </c>
      <c r="BO71" s="1">
        <v>-21.64</v>
      </c>
      <c r="BP71" s="1">
        <v>-19.82</v>
      </c>
      <c r="BQ71" s="1">
        <v>-19.59</v>
      </c>
      <c r="BR71" s="1">
        <v>-20.079999999999998</v>
      </c>
      <c r="BS71" s="22">
        <v>3.7</v>
      </c>
      <c r="BT71" s="26">
        <v>171326768.78938669</v>
      </c>
      <c r="BU71" s="26">
        <v>6003300</v>
      </c>
      <c r="BV71" s="26">
        <v>10973351</v>
      </c>
      <c r="BW71" s="2">
        <v>3.0014532479640909E-3</v>
      </c>
    </row>
    <row r="72" spans="1:75" s="21" customFormat="1" ht="19" customHeight="1" x14ac:dyDescent="0.2">
      <c r="A72" s="1" t="s">
        <v>334</v>
      </c>
      <c r="B72" s="1" t="s">
        <v>76</v>
      </c>
      <c r="C72" s="1" t="s">
        <v>87</v>
      </c>
      <c r="D72" s="1" t="s">
        <v>98</v>
      </c>
      <c r="E72" s="1" t="s">
        <v>332</v>
      </c>
      <c r="F72" s="1" t="s">
        <v>88</v>
      </c>
      <c r="G72" s="9">
        <v>20.05649846886779</v>
      </c>
      <c r="H72" s="9">
        <v>-11.999999775606041</v>
      </c>
      <c r="I72" s="9">
        <f>(N72-O72)/O72*100</f>
        <v>107.06214696875695</v>
      </c>
      <c r="J72" s="1" t="s">
        <v>89</v>
      </c>
      <c r="K72" s="2">
        <v>3.5399999618530269</v>
      </c>
      <c r="L72" s="2">
        <v>3.55</v>
      </c>
      <c r="M72" s="2">
        <v>4.25</v>
      </c>
      <c r="N72" s="2">
        <v>7.3299999237060547</v>
      </c>
      <c r="O72" s="2">
        <v>3.5399999618530269</v>
      </c>
      <c r="P72" s="2">
        <v>3.7400000095367432</v>
      </c>
      <c r="Q72" s="1">
        <v>4.25</v>
      </c>
      <c r="R72" s="1">
        <v>4.9400000000000004</v>
      </c>
      <c r="S72" s="1">
        <v>4.9000000000000004</v>
      </c>
      <c r="T72" s="1">
        <v>5.99</v>
      </c>
      <c r="U72" s="1">
        <v>7.33</v>
      </c>
      <c r="V72" s="1">
        <v>6.06</v>
      </c>
      <c r="W72" s="1">
        <v>5.5</v>
      </c>
      <c r="X72" s="1">
        <v>5.2</v>
      </c>
      <c r="Y72" s="1">
        <v>5.23</v>
      </c>
      <c r="Z72" s="1">
        <v>4.97</v>
      </c>
      <c r="AA72" s="1">
        <v>4.93</v>
      </c>
      <c r="AB72" s="1">
        <v>4.74</v>
      </c>
      <c r="AC72" s="1">
        <v>4.59</v>
      </c>
      <c r="AD72" s="1">
        <v>5.3</v>
      </c>
      <c r="AE72" s="1">
        <v>4.99</v>
      </c>
      <c r="AF72" s="1">
        <v>4.97</v>
      </c>
      <c r="AG72" s="1">
        <v>4.55</v>
      </c>
      <c r="AH72" s="1">
        <v>4.59</v>
      </c>
      <c r="AI72" s="1">
        <v>4.6500000000000004</v>
      </c>
      <c r="AJ72" s="1">
        <v>4.38</v>
      </c>
      <c r="AK72" s="1">
        <v>4.43</v>
      </c>
      <c r="AL72" s="1">
        <v>4.43</v>
      </c>
      <c r="AM72" s="1">
        <v>4.2300000000000004</v>
      </c>
      <c r="AN72" s="1">
        <v>4.1900000000000004</v>
      </c>
      <c r="AO72" s="1">
        <v>4.2300000000000004</v>
      </c>
      <c r="AP72" s="1">
        <v>4.18</v>
      </c>
      <c r="AQ72" s="1">
        <v>3.98</v>
      </c>
      <c r="AR72" s="1">
        <v>0</v>
      </c>
      <c r="AS72" s="1">
        <v>16.239999999999998</v>
      </c>
      <c r="AT72" s="1">
        <v>15.29</v>
      </c>
      <c r="AU72" s="1">
        <v>40.94</v>
      </c>
      <c r="AV72" s="1">
        <v>44.47</v>
      </c>
      <c r="AW72" s="1">
        <v>29.41</v>
      </c>
      <c r="AX72" s="1">
        <v>22.35</v>
      </c>
      <c r="AY72" s="1">
        <v>11.74</v>
      </c>
      <c r="AZ72" s="1">
        <v>19.53</v>
      </c>
      <c r="BA72" s="1">
        <v>11.72</v>
      </c>
      <c r="BB72" s="1">
        <v>7.09</v>
      </c>
      <c r="BC72" s="1">
        <v>2.94</v>
      </c>
      <c r="BD72" s="1">
        <v>5.65</v>
      </c>
      <c r="BE72" s="1">
        <v>16.71</v>
      </c>
      <c r="BF72" s="1">
        <v>16.489999999999998</v>
      </c>
      <c r="BG72" s="1">
        <v>10.119999999999999</v>
      </c>
      <c r="BH72" s="1">
        <v>6.59</v>
      </c>
      <c r="BI72" s="1">
        <v>6.35</v>
      </c>
      <c r="BJ72" s="1">
        <v>7.06</v>
      </c>
      <c r="BK72" s="1">
        <v>1.41</v>
      </c>
      <c r="BL72" s="1">
        <v>4.12</v>
      </c>
      <c r="BM72" s="1">
        <v>0.24</v>
      </c>
      <c r="BN72" s="1">
        <v>-3.29</v>
      </c>
      <c r="BO72" s="1">
        <v>-1.41</v>
      </c>
      <c r="BP72" s="1">
        <v>-1.76</v>
      </c>
      <c r="BQ72" s="1">
        <v>-12.6</v>
      </c>
      <c r="BR72" s="1">
        <v>-12.12</v>
      </c>
      <c r="BS72" s="22">
        <v>4.5</v>
      </c>
      <c r="BT72" s="26">
        <v>21918695</v>
      </c>
      <c r="BU72" s="26">
        <v>847500</v>
      </c>
      <c r="BV72" s="26">
        <v>845495</v>
      </c>
      <c r="BW72" s="2">
        <v>50.061698768177223</v>
      </c>
    </row>
    <row r="73" spans="1:75" s="21" customFormat="1" ht="19" customHeight="1" x14ac:dyDescent="0.2">
      <c r="A73" s="1" t="s">
        <v>244</v>
      </c>
      <c r="B73" s="1" t="s">
        <v>106</v>
      </c>
      <c r="C73" s="1" t="s">
        <v>87</v>
      </c>
      <c r="D73" s="1" t="s">
        <v>98</v>
      </c>
      <c r="E73" s="1" t="s">
        <v>242</v>
      </c>
      <c r="F73" s="1" t="s">
        <v>88</v>
      </c>
      <c r="G73" s="9">
        <v>25.59523577221119</v>
      </c>
      <c r="H73" s="9">
        <v>-6.3980984817933502</v>
      </c>
      <c r="I73" s="9">
        <f>(N73-O73)/O73*100</f>
        <v>21.883662693309759</v>
      </c>
      <c r="J73" s="1" t="s">
        <v>89</v>
      </c>
      <c r="K73" s="2">
        <v>3.3599998950958252</v>
      </c>
      <c r="L73" s="2">
        <v>3.54</v>
      </c>
      <c r="M73" s="2">
        <v>4.2199997901916504</v>
      </c>
      <c r="N73" s="2">
        <v>4.4000000953674316</v>
      </c>
      <c r="O73" s="2">
        <v>3.6099998950958252</v>
      </c>
      <c r="P73" s="2">
        <v>3.9500000476837158</v>
      </c>
      <c r="Q73" s="1">
        <v>4.4000000000000004</v>
      </c>
      <c r="R73" s="1">
        <v>4.4000000000000004</v>
      </c>
      <c r="S73" s="1">
        <v>4.05</v>
      </c>
      <c r="T73" s="1">
        <v>3.98</v>
      </c>
      <c r="U73" s="1">
        <v>4.09</v>
      </c>
      <c r="V73" s="1">
        <v>4.07</v>
      </c>
      <c r="W73" s="1">
        <v>4</v>
      </c>
      <c r="X73" s="1">
        <v>3.92</v>
      </c>
      <c r="Y73" s="1">
        <v>3.77</v>
      </c>
      <c r="Z73" s="1">
        <v>3.83</v>
      </c>
      <c r="AA73" s="1">
        <v>3.82</v>
      </c>
      <c r="AB73" s="1">
        <v>3.83</v>
      </c>
      <c r="AC73" s="1">
        <v>3.85</v>
      </c>
      <c r="AD73" s="1">
        <v>3.84</v>
      </c>
      <c r="AE73" s="1">
        <v>3.94</v>
      </c>
      <c r="AF73" s="1">
        <v>3.88</v>
      </c>
      <c r="AG73" s="1">
        <v>3.82</v>
      </c>
      <c r="AH73" s="1">
        <v>3.77</v>
      </c>
      <c r="AI73" s="1">
        <v>3.73</v>
      </c>
      <c r="AJ73" s="1">
        <v>3.69</v>
      </c>
      <c r="AK73" s="1">
        <v>3.74</v>
      </c>
      <c r="AL73" s="1">
        <v>3.74</v>
      </c>
      <c r="AM73" s="1">
        <v>3.7</v>
      </c>
      <c r="AN73" s="1">
        <v>3.75</v>
      </c>
      <c r="AO73" s="1">
        <v>3.8</v>
      </c>
      <c r="AP73" s="1">
        <v>3.88</v>
      </c>
      <c r="AQ73" s="1">
        <v>3.97</v>
      </c>
      <c r="AR73" s="1">
        <v>3.96</v>
      </c>
      <c r="AS73" s="1">
        <v>-2.87</v>
      </c>
      <c r="AT73" s="1">
        <v>-5.95</v>
      </c>
      <c r="AU73" s="1">
        <v>-8.4</v>
      </c>
      <c r="AV73" s="1">
        <v>-5.68</v>
      </c>
      <c r="AW73" s="1">
        <v>-5.95</v>
      </c>
      <c r="AX73" s="1">
        <v>-7.11</v>
      </c>
      <c r="AY73" s="1">
        <v>-9.98</v>
      </c>
      <c r="AZ73" s="1">
        <v>-11.37</v>
      </c>
      <c r="BA73" s="1">
        <v>-9.7200000000000006</v>
      </c>
      <c r="BB73" s="1">
        <v>-9.75</v>
      </c>
      <c r="BC73" s="1">
        <v>-10.63</v>
      </c>
      <c r="BD73" s="1">
        <v>-9.7200000000000006</v>
      </c>
      <c r="BE73" s="1">
        <v>-9.48</v>
      </c>
      <c r="BF73" s="1">
        <v>-8.2899999999999991</v>
      </c>
      <c r="BG73" s="1">
        <v>-9.7100000000000009</v>
      </c>
      <c r="BH73" s="1">
        <v>-11.37</v>
      </c>
      <c r="BI73" s="1">
        <v>-11.63</v>
      </c>
      <c r="BJ73" s="1">
        <v>-13.1</v>
      </c>
      <c r="BK73" s="1">
        <v>-12.56</v>
      </c>
      <c r="BL73" s="1">
        <v>-12.12</v>
      </c>
      <c r="BM73" s="1">
        <v>-12.56</v>
      </c>
      <c r="BN73" s="1">
        <v>-12.56</v>
      </c>
      <c r="BO73" s="1">
        <v>-11.85</v>
      </c>
      <c r="BP73" s="1">
        <v>-10.19</v>
      </c>
      <c r="BQ73" s="1">
        <v>-8.3000000000000007</v>
      </c>
      <c r="BR73" s="1">
        <v>-6.4</v>
      </c>
      <c r="BS73" s="22">
        <v>3.68</v>
      </c>
      <c r="BT73" s="26">
        <v>973334511.60812378</v>
      </c>
      <c r="BU73" s="26">
        <v>51396162</v>
      </c>
      <c r="BV73" s="26">
        <v>150334318</v>
      </c>
      <c r="BW73" s="2">
        <v>3.8658751224055182E-2</v>
      </c>
    </row>
    <row r="74" spans="1:75" s="21" customFormat="1" ht="19" customHeight="1" x14ac:dyDescent="0.2">
      <c r="A74" s="7" t="s">
        <v>356</v>
      </c>
      <c r="B74" s="7" t="s">
        <v>159</v>
      </c>
      <c r="C74" s="7" t="s">
        <v>87</v>
      </c>
      <c r="D74" s="7" t="s">
        <v>109</v>
      </c>
      <c r="E74" s="7" t="s">
        <v>350</v>
      </c>
      <c r="F74" s="7" t="s">
        <v>88</v>
      </c>
      <c r="G74" s="10">
        <v>26.888213953811331</v>
      </c>
      <c r="H74" s="10">
        <v>0</v>
      </c>
      <c r="I74" s="10">
        <v>0</v>
      </c>
      <c r="J74" s="7" t="s">
        <v>81</v>
      </c>
      <c r="K74" s="8">
        <v>3.309999942779541</v>
      </c>
      <c r="L74" s="8">
        <v>3.66</v>
      </c>
      <c r="M74" s="8">
        <v>4.1999998092651367</v>
      </c>
      <c r="N74" s="8">
        <v>4.7399997711181641</v>
      </c>
      <c r="O74" s="8">
        <v>3.910000085830688</v>
      </c>
      <c r="P74" s="8">
        <v>4.1999998092651367</v>
      </c>
      <c r="Q74" s="7">
        <v>4.3499999999999996</v>
      </c>
      <c r="R74" s="7">
        <v>4.2</v>
      </c>
      <c r="S74" s="7">
        <v>4.6500000000000004</v>
      </c>
      <c r="T74" s="7">
        <v>4.57</v>
      </c>
      <c r="U74" s="7">
        <v>4.38</v>
      </c>
      <c r="V74" s="7">
        <v>4.38</v>
      </c>
      <c r="W74" s="7">
        <v>4.38</v>
      </c>
      <c r="X74" s="7">
        <v>4.54</v>
      </c>
      <c r="Y74" s="7">
        <v>4.74</v>
      </c>
      <c r="Z74" s="7">
        <v>4.57</v>
      </c>
      <c r="AA74" s="7">
        <v>4.54</v>
      </c>
      <c r="AB74" s="7">
        <v>4.58</v>
      </c>
      <c r="AC74" s="7">
        <v>4.51</v>
      </c>
      <c r="AD74" s="7">
        <v>4.26</v>
      </c>
      <c r="AE74" s="7">
        <v>4.28</v>
      </c>
      <c r="AF74" s="7">
        <v>4.1399999999999997</v>
      </c>
      <c r="AG74" s="7">
        <v>4.16</v>
      </c>
      <c r="AH74" s="7">
        <v>4.07</v>
      </c>
      <c r="AI74" s="7">
        <v>4.1500000000000004</v>
      </c>
      <c r="AJ74" s="7">
        <v>4.21</v>
      </c>
      <c r="AK74" s="7">
        <v>4.1900000000000004</v>
      </c>
      <c r="AL74" s="7">
        <v>4.2300000000000004</v>
      </c>
      <c r="AM74" s="7">
        <v>4.18</v>
      </c>
      <c r="AN74" s="7">
        <v>4.2</v>
      </c>
      <c r="AO74" s="7">
        <v>4.3</v>
      </c>
      <c r="AP74" s="7">
        <v>4.4000000000000004</v>
      </c>
      <c r="AQ74" s="7">
        <v>4.26</v>
      </c>
      <c r="AR74" s="7">
        <v>-1.43</v>
      </c>
      <c r="AS74" s="7">
        <v>-3.57</v>
      </c>
      <c r="AT74" s="7">
        <v>7.62</v>
      </c>
      <c r="AU74" s="7">
        <v>0.71</v>
      </c>
      <c r="AV74" s="7">
        <v>-0.36</v>
      </c>
      <c r="AW74" s="7">
        <v>4.05</v>
      </c>
      <c r="AX74" s="7">
        <v>2.62</v>
      </c>
      <c r="AY74" s="7">
        <v>5</v>
      </c>
      <c r="AZ74" s="7">
        <v>8.43</v>
      </c>
      <c r="BA74" s="7">
        <v>6.67</v>
      </c>
      <c r="BB74" s="7">
        <v>5.12</v>
      </c>
      <c r="BC74" s="7">
        <v>7.37</v>
      </c>
      <c r="BD74" s="7">
        <v>-1.43</v>
      </c>
      <c r="BE74" s="7">
        <v>-0.74</v>
      </c>
      <c r="BF74" s="7">
        <v>-2.62</v>
      </c>
      <c r="BG74" s="7">
        <v>-3.33</v>
      </c>
      <c r="BH74" s="7">
        <v>-3.1</v>
      </c>
      <c r="BI74" s="7">
        <v>-3.45</v>
      </c>
      <c r="BJ74" s="7">
        <v>-2.02</v>
      </c>
      <c r="BK74" s="7">
        <v>-2.4700000000000002</v>
      </c>
      <c r="BL74" s="7">
        <v>-2.14</v>
      </c>
      <c r="BM74" s="7">
        <v>-1.9</v>
      </c>
      <c r="BN74" s="7">
        <v>-1.41</v>
      </c>
      <c r="BO74" s="7">
        <v>-1.55</v>
      </c>
      <c r="BP74" s="7">
        <v>1.67</v>
      </c>
      <c r="BQ74" s="7">
        <v>1.43</v>
      </c>
      <c r="BR74" s="7">
        <v>-0.24</v>
      </c>
      <c r="BS74" s="24">
        <v>4.18</v>
      </c>
      <c r="BT74" s="26">
        <v>135000593.86920929</v>
      </c>
      <c r="BU74" s="26">
        <v>98927900</v>
      </c>
      <c r="BV74" s="26">
        <v>31801610</v>
      </c>
      <c r="BW74" s="8">
        <v>0.26894729543567142</v>
      </c>
    </row>
    <row r="75" spans="1:75" s="21" customFormat="1" ht="19" customHeight="1" x14ac:dyDescent="0.2">
      <c r="A75" s="7" t="s">
        <v>218</v>
      </c>
      <c r="B75" s="7" t="s">
        <v>76</v>
      </c>
      <c r="C75" s="7" t="s">
        <v>87</v>
      </c>
      <c r="D75" s="7" t="s">
        <v>109</v>
      </c>
      <c r="E75" s="7" t="s">
        <v>443</v>
      </c>
      <c r="F75" s="7" t="s">
        <v>88</v>
      </c>
      <c r="G75" s="10">
        <v>116.66666356225799</v>
      </c>
      <c r="H75" s="10">
        <v>-11.2980722940178</v>
      </c>
      <c r="I75" s="10">
        <v>-11.2980722940178</v>
      </c>
      <c r="J75" s="7" t="s">
        <v>89</v>
      </c>
      <c r="K75" s="8">
        <v>1.919999957084656</v>
      </c>
      <c r="L75" s="8">
        <v>3.8</v>
      </c>
      <c r="M75" s="8">
        <v>4.1599998474121094</v>
      </c>
      <c r="N75" s="8">
        <v>6.559999942779541</v>
      </c>
      <c r="O75" s="8">
        <v>3.2100000381469731</v>
      </c>
      <c r="P75" s="8">
        <v>3.690000057220459</v>
      </c>
      <c r="Q75" s="7">
        <v>4.2</v>
      </c>
      <c r="R75" s="7">
        <v>4.45</v>
      </c>
      <c r="S75" s="7">
        <v>6.5</v>
      </c>
      <c r="T75" s="7">
        <v>5.15</v>
      </c>
      <c r="U75" s="7">
        <v>5.55</v>
      </c>
      <c r="V75" s="7">
        <v>4.79</v>
      </c>
      <c r="W75" s="7">
        <v>4.42</v>
      </c>
      <c r="X75" s="7">
        <v>4.45</v>
      </c>
      <c r="Y75" s="7">
        <v>4.28</v>
      </c>
      <c r="Z75" s="7">
        <v>4.1500000000000004</v>
      </c>
      <c r="AA75" s="7">
        <v>4.08</v>
      </c>
      <c r="AB75" s="7">
        <v>3.95</v>
      </c>
      <c r="AC75" s="7">
        <v>3.73</v>
      </c>
      <c r="AD75" s="7">
        <v>3.64</v>
      </c>
      <c r="AE75" s="7">
        <v>3.47</v>
      </c>
      <c r="AF75" s="7">
        <v>3.89</v>
      </c>
      <c r="AG75" s="7">
        <v>3.76</v>
      </c>
      <c r="AH75" s="7">
        <v>3.73</v>
      </c>
      <c r="AI75" s="7">
        <v>3.65</v>
      </c>
      <c r="AJ75" s="7">
        <v>3.81</v>
      </c>
      <c r="AK75" s="7">
        <v>3.75</v>
      </c>
      <c r="AL75" s="7">
        <v>3.93</v>
      </c>
      <c r="AM75" s="7">
        <v>3.71</v>
      </c>
      <c r="AN75" s="7">
        <v>3.83</v>
      </c>
      <c r="AO75" s="7">
        <v>3.76</v>
      </c>
      <c r="AP75" s="7">
        <v>3.9</v>
      </c>
      <c r="AQ75" s="7">
        <v>3.94</v>
      </c>
      <c r="AR75" s="7">
        <v>-7.99</v>
      </c>
      <c r="AS75" s="7">
        <v>6.97</v>
      </c>
      <c r="AT75" s="7">
        <v>11.92</v>
      </c>
      <c r="AU75" s="7">
        <v>16.53</v>
      </c>
      <c r="AV75" s="7">
        <v>12.5</v>
      </c>
      <c r="AW75" s="7">
        <v>-0.96</v>
      </c>
      <c r="AX75" s="7">
        <v>5.88</v>
      </c>
      <c r="AY75" s="7">
        <v>0.12</v>
      </c>
      <c r="AZ75" s="7">
        <v>-1.88</v>
      </c>
      <c r="BA75" s="7">
        <v>-3</v>
      </c>
      <c r="BB75" s="7">
        <v>-13.28</v>
      </c>
      <c r="BC75" s="7">
        <v>-14.66</v>
      </c>
      <c r="BD75" s="7">
        <v>-13.15</v>
      </c>
      <c r="BE75" s="7">
        <v>-17.309999999999999</v>
      </c>
      <c r="BF75" s="7">
        <v>-19.71</v>
      </c>
      <c r="BG75" s="7">
        <v>-13.46</v>
      </c>
      <c r="BH75" s="7">
        <v>-12.5</v>
      </c>
      <c r="BI75" s="7">
        <v>-15.14</v>
      </c>
      <c r="BJ75" s="7">
        <v>-14.66</v>
      </c>
      <c r="BK75" s="7">
        <v>-12.5</v>
      </c>
      <c r="BL75" s="7">
        <v>-12.51</v>
      </c>
      <c r="BM75" s="7">
        <v>-12.24</v>
      </c>
      <c r="BN75" s="7">
        <v>-11.9</v>
      </c>
      <c r="BO75" s="7">
        <v>-10.01</v>
      </c>
      <c r="BP75" s="7">
        <v>-14.76</v>
      </c>
      <c r="BQ75" s="7">
        <v>-6.49</v>
      </c>
      <c r="BR75" s="7">
        <v>-11.58</v>
      </c>
      <c r="BS75" s="24">
        <v>3.87</v>
      </c>
      <c r="BT75" s="26">
        <v>47322910.264205933</v>
      </c>
      <c r="BU75" s="26">
        <v>72516700</v>
      </c>
      <c r="BV75" s="26">
        <v>4650265</v>
      </c>
      <c r="BW75" s="8">
        <v>2.1893160927388008E-2</v>
      </c>
    </row>
    <row r="76" spans="1:75" s="21" customFormat="1" ht="19" customHeight="1" x14ac:dyDescent="0.2">
      <c r="A76" s="1" t="s">
        <v>165</v>
      </c>
      <c r="B76" s="1" t="s">
        <v>159</v>
      </c>
      <c r="C76" s="1" t="s">
        <v>87</v>
      </c>
      <c r="D76" s="1" t="s">
        <v>109</v>
      </c>
      <c r="E76" s="1" t="s">
        <v>179</v>
      </c>
      <c r="F76" s="1" t="s">
        <v>88</v>
      </c>
      <c r="G76" s="9">
        <v>31.746030784908761</v>
      </c>
      <c r="H76" s="9">
        <v>-10.84337439379923</v>
      </c>
      <c r="I76" s="9">
        <f>(N76-O76)/O76*100</f>
        <v>62.500003921358285</v>
      </c>
      <c r="J76" s="1" t="s">
        <v>89</v>
      </c>
      <c r="K76" s="2">
        <v>3.1500000953674321</v>
      </c>
      <c r="L76" s="2">
        <v>5.4</v>
      </c>
      <c r="M76" s="2">
        <v>4.1500000953674316</v>
      </c>
      <c r="N76" s="2">
        <v>4.940000057220459</v>
      </c>
      <c r="O76" s="2">
        <v>3.0399999618530269</v>
      </c>
      <c r="P76" s="2">
        <v>3.7000000476837158</v>
      </c>
      <c r="Q76" s="1">
        <v>4.9000000000000004</v>
      </c>
      <c r="R76" s="1">
        <v>4.8499999999999996</v>
      </c>
      <c r="S76" s="1">
        <v>4.4800000000000004</v>
      </c>
      <c r="T76" s="1">
        <v>4.34</v>
      </c>
      <c r="U76" s="1">
        <v>4.12</v>
      </c>
      <c r="V76" s="1">
        <v>4.04</v>
      </c>
      <c r="W76" s="1">
        <v>4</v>
      </c>
      <c r="X76" s="1">
        <v>3.8</v>
      </c>
      <c r="Y76" s="1">
        <v>3.94</v>
      </c>
      <c r="Z76" s="1">
        <v>3.89</v>
      </c>
      <c r="AA76" s="1">
        <v>3.85</v>
      </c>
      <c r="AB76" s="1">
        <v>3.8</v>
      </c>
      <c r="AC76" s="1">
        <v>3.68</v>
      </c>
      <c r="AD76" s="1">
        <v>3.49</v>
      </c>
      <c r="AE76" s="1">
        <v>3.41</v>
      </c>
      <c r="AF76" s="1">
        <v>3.4</v>
      </c>
      <c r="AG76" s="1">
        <v>3.26</v>
      </c>
      <c r="AH76" s="1">
        <v>3.18</v>
      </c>
      <c r="AI76" s="1">
        <v>3.3</v>
      </c>
      <c r="AJ76" s="1">
        <v>3.42</v>
      </c>
      <c r="AK76" s="1">
        <v>3.39</v>
      </c>
      <c r="AL76" s="1">
        <v>3.49</v>
      </c>
      <c r="AM76" s="1">
        <v>3.48</v>
      </c>
      <c r="AN76" s="1">
        <v>3.59</v>
      </c>
      <c r="AO76" s="1">
        <v>3.6</v>
      </c>
      <c r="AP76" s="1">
        <v>3.6</v>
      </c>
      <c r="AQ76" s="1">
        <v>3.97</v>
      </c>
      <c r="AR76" s="1">
        <v>14.94</v>
      </c>
      <c r="AS76" s="1">
        <v>13.67</v>
      </c>
      <c r="AT76" s="1">
        <v>3.35</v>
      </c>
      <c r="AU76" s="1">
        <v>-0.72</v>
      </c>
      <c r="AV76" s="1">
        <v>-2.77</v>
      </c>
      <c r="AW76" s="1">
        <v>-3.61</v>
      </c>
      <c r="AX76" s="1">
        <v>-9.4</v>
      </c>
      <c r="AY76" s="1">
        <v>-9.8800000000000008</v>
      </c>
      <c r="AZ76" s="1">
        <v>-10.48</v>
      </c>
      <c r="BA76" s="1">
        <v>-10.84</v>
      </c>
      <c r="BB76" s="1">
        <v>-8.16</v>
      </c>
      <c r="BC76" s="1">
        <v>-13.97</v>
      </c>
      <c r="BD76" s="1">
        <v>-18.920000000000002</v>
      </c>
      <c r="BE76" s="1">
        <v>-20.85</v>
      </c>
      <c r="BF76" s="1">
        <v>-18.07</v>
      </c>
      <c r="BG76" s="1">
        <v>-21.02</v>
      </c>
      <c r="BH76" s="1">
        <v>-24.34</v>
      </c>
      <c r="BI76" s="1">
        <v>-24.1</v>
      </c>
      <c r="BJ76" s="1">
        <v>-20.48</v>
      </c>
      <c r="BK76" s="1">
        <v>-18.55</v>
      </c>
      <c r="BL76" s="1">
        <v>-18.309999999999999</v>
      </c>
      <c r="BM76" s="1">
        <v>-16.87</v>
      </c>
      <c r="BN76" s="1">
        <v>-17.649999999999999</v>
      </c>
      <c r="BO76" s="1">
        <v>-14.94</v>
      </c>
      <c r="BP76" s="1">
        <v>-14.82</v>
      </c>
      <c r="BQ76" s="1">
        <v>-17.59</v>
      </c>
      <c r="BR76" s="1">
        <v>-5.0599999999999996</v>
      </c>
      <c r="BS76" s="22">
        <v>3.52</v>
      </c>
      <c r="BT76" s="26">
        <v>12248102.781462669</v>
      </c>
      <c r="BU76" s="26">
        <v>3281100</v>
      </c>
      <c r="BV76" s="26">
        <v>2271332</v>
      </c>
      <c r="BW76" s="2">
        <v>1.4035816868692031E-3</v>
      </c>
    </row>
    <row r="77" spans="1:75" s="21" customFormat="1" ht="19" customHeight="1" x14ac:dyDescent="0.2">
      <c r="A77" s="7" t="s">
        <v>375</v>
      </c>
      <c r="B77" s="7" t="s">
        <v>83</v>
      </c>
      <c r="C77" s="7" t="s">
        <v>87</v>
      </c>
      <c r="D77" s="7" t="s">
        <v>109</v>
      </c>
      <c r="E77" s="7" t="s">
        <v>376</v>
      </c>
      <c r="F77" s="7" t="s">
        <v>88</v>
      </c>
      <c r="G77" s="10">
        <v>17.14285441807338</v>
      </c>
      <c r="H77" s="10">
        <v>-0.97560884837659623</v>
      </c>
      <c r="I77" s="10">
        <v>-0.97560884837659623</v>
      </c>
      <c r="J77" s="7" t="s">
        <v>81</v>
      </c>
      <c r="K77" s="8">
        <v>3.5</v>
      </c>
      <c r="L77" s="8">
        <v>4.13</v>
      </c>
      <c r="M77" s="8">
        <v>4.0999999046325684</v>
      </c>
      <c r="N77" s="8">
        <v>4.4200000762939453</v>
      </c>
      <c r="O77" s="8">
        <v>3.75</v>
      </c>
      <c r="P77" s="8">
        <v>4.059999942779541</v>
      </c>
      <c r="Q77" s="7">
        <v>4.18</v>
      </c>
      <c r="R77" s="7">
        <v>4.08</v>
      </c>
      <c r="S77" s="7">
        <v>4.04</v>
      </c>
      <c r="T77" s="7">
        <v>4.2</v>
      </c>
      <c r="U77" s="7">
        <v>4.2</v>
      </c>
      <c r="V77" s="7">
        <v>4.1500000000000004</v>
      </c>
      <c r="W77" s="7">
        <v>4.3499999999999996</v>
      </c>
      <c r="X77" s="7">
        <v>4.42</v>
      </c>
      <c r="Y77" s="7">
        <v>4.3499999999999996</v>
      </c>
      <c r="Z77" s="7">
        <v>4.13</v>
      </c>
      <c r="AA77" s="7">
        <v>4.05</v>
      </c>
      <c r="AB77" s="7">
        <v>4.05</v>
      </c>
      <c r="AC77" s="7">
        <v>4.21</v>
      </c>
      <c r="AD77" s="7">
        <v>4.1900000000000004</v>
      </c>
      <c r="AE77" s="7">
        <v>4.1399999999999997</v>
      </c>
      <c r="AF77" s="7">
        <v>4.07</v>
      </c>
      <c r="AG77" s="7">
        <v>4.0999999999999996</v>
      </c>
      <c r="AH77" s="7">
        <v>4.08</v>
      </c>
      <c r="AI77" s="7">
        <v>4.04</v>
      </c>
      <c r="AJ77" s="7">
        <v>4.03</v>
      </c>
      <c r="AK77" s="7">
        <v>3.96</v>
      </c>
      <c r="AL77" s="7">
        <v>3.93</v>
      </c>
      <c r="AM77" s="7">
        <v>4.05</v>
      </c>
      <c r="AN77" s="7">
        <v>4.04</v>
      </c>
      <c r="AO77" s="7">
        <v>4.05</v>
      </c>
      <c r="AP77" s="7">
        <v>4.1100000000000003</v>
      </c>
      <c r="AQ77" s="7">
        <v>4.0599999999999996</v>
      </c>
      <c r="AR77" s="7">
        <v>-1.34</v>
      </c>
      <c r="AS77" s="7">
        <v>-7.56</v>
      </c>
      <c r="AT77" s="7">
        <v>-4.88</v>
      </c>
      <c r="AU77" s="7">
        <v>0.24</v>
      </c>
      <c r="AV77" s="7">
        <v>-0.24</v>
      </c>
      <c r="AW77" s="7">
        <v>0.49</v>
      </c>
      <c r="AX77" s="7">
        <v>5.46</v>
      </c>
      <c r="AY77" s="7">
        <v>4.2699999999999996</v>
      </c>
      <c r="AZ77" s="7">
        <v>0.73</v>
      </c>
      <c r="BA77" s="7">
        <v>-1.71</v>
      </c>
      <c r="BB77" s="7">
        <v>-2.2000000000000002</v>
      </c>
      <c r="BC77" s="7">
        <v>-1.71</v>
      </c>
      <c r="BD77" s="7">
        <v>-0.24</v>
      </c>
      <c r="BE77" s="7">
        <v>-0.12</v>
      </c>
      <c r="BF77" s="7">
        <v>-1.22</v>
      </c>
      <c r="BG77" s="7">
        <v>-1.34</v>
      </c>
      <c r="BH77" s="7">
        <v>-0.73</v>
      </c>
      <c r="BI77" s="7">
        <v>-2.8</v>
      </c>
      <c r="BJ77" s="7">
        <v>-1.95</v>
      </c>
      <c r="BK77" s="7">
        <v>-5.12</v>
      </c>
      <c r="BL77" s="7">
        <v>-4.63</v>
      </c>
      <c r="BM77" s="7">
        <v>-4.88</v>
      </c>
      <c r="BN77" s="7">
        <v>-1.71</v>
      </c>
      <c r="BO77" s="7">
        <v>-3.06</v>
      </c>
      <c r="BP77" s="7">
        <v>-3.66</v>
      </c>
      <c r="BQ77" s="7">
        <v>-1.34</v>
      </c>
      <c r="BR77" s="7">
        <v>-1.22</v>
      </c>
      <c r="BS77" s="24">
        <v>4</v>
      </c>
      <c r="BT77" s="26">
        <v>233639314.5654678</v>
      </c>
      <c r="BU77" s="26">
        <v>25369000</v>
      </c>
      <c r="BV77" s="26">
        <v>49110062</v>
      </c>
      <c r="BW77" s="8">
        <v>0.1159966362901354</v>
      </c>
    </row>
    <row r="78" spans="1:75" s="21" customFormat="1" ht="19" customHeight="1" x14ac:dyDescent="0.2">
      <c r="A78" s="7" t="s">
        <v>501</v>
      </c>
      <c r="B78" s="7" t="s">
        <v>106</v>
      </c>
      <c r="C78" s="7" t="s">
        <v>87</v>
      </c>
      <c r="D78" s="7" t="s">
        <v>98</v>
      </c>
      <c r="E78" s="7" t="s">
        <v>497</v>
      </c>
      <c r="F78" s="7" t="s">
        <v>88</v>
      </c>
      <c r="G78" s="10">
        <v>37.248326389592279</v>
      </c>
      <c r="H78" s="10">
        <v>-3.1784867870643518</v>
      </c>
      <c r="I78" s="10">
        <v>-3.1784867870643518</v>
      </c>
      <c r="J78" s="7" t="s">
        <v>81</v>
      </c>
      <c r="K78" s="8">
        <v>2.9800000190734859</v>
      </c>
      <c r="L78" s="8">
        <v>3.04</v>
      </c>
      <c r="M78" s="8">
        <v>4.0900001525878906</v>
      </c>
      <c r="N78" s="8">
        <v>5.7199997901916504</v>
      </c>
      <c r="O78" s="8">
        <v>3.7599999904632568</v>
      </c>
      <c r="P78" s="8">
        <v>3.9600000381469731</v>
      </c>
      <c r="Q78" s="7">
        <v>4.37</v>
      </c>
      <c r="R78" s="7">
        <v>4.54</v>
      </c>
      <c r="S78" s="7">
        <v>4.32</v>
      </c>
      <c r="T78" s="7">
        <v>5.19</v>
      </c>
      <c r="U78" s="7">
        <v>5.72</v>
      </c>
      <c r="V78" s="7">
        <v>4.95</v>
      </c>
      <c r="W78" s="7">
        <v>4.5</v>
      </c>
      <c r="X78" s="7">
        <v>4.29</v>
      </c>
      <c r="Y78" s="7">
        <v>4.47</v>
      </c>
      <c r="Z78" s="7">
        <v>4.47</v>
      </c>
      <c r="AA78" s="7">
        <v>4.55</v>
      </c>
      <c r="AB78" s="7">
        <v>4.49</v>
      </c>
      <c r="AC78" s="7">
        <v>4.25</v>
      </c>
      <c r="AD78" s="7">
        <v>4.2699999999999996</v>
      </c>
      <c r="AE78" s="7">
        <v>4.29</v>
      </c>
      <c r="AF78" s="7">
        <v>4.2699999999999996</v>
      </c>
      <c r="AG78" s="7">
        <v>4.2300000000000004</v>
      </c>
      <c r="AH78" s="7">
        <v>4.1900000000000004</v>
      </c>
      <c r="AI78" s="7">
        <v>4.1500000000000004</v>
      </c>
      <c r="AJ78" s="7">
        <v>4.09</v>
      </c>
      <c r="AK78" s="7">
        <v>4</v>
      </c>
      <c r="AL78" s="7">
        <v>3.94</v>
      </c>
      <c r="AM78" s="7">
        <v>3.92</v>
      </c>
      <c r="AN78" s="7">
        <v>4.0199999999999996</v>
      </c>
      <c r="AO78" s="7">
        <v>3.91</v>
      </c>
      <c r="AP78" s="7">
        <v>3.95</v>
      </c>
      <c r="AQ78" s="7">
        <v>4.08</v>
      </c>
      <c r="AR78" s="7">
        <v>5.26</v>
      </c>
      <c r="AS78" s="7">
        <v>7.58</v>
      </c>
      <c r="AT78" s="7">
        <v>3.42</v>
      </c>
      <c r="AU78" s="7">
        <v>18.46</v>
      </c>
      <c r="AV78" s="7">
        <v>20.54</v>
      </c>
      <c r="AW78" s="7">
        <v>3.91</v>
      </c>
      <c r="AX78" s="7">
        <v>1.96</v>
      </c>
      <c r="AY78" s="7">
        <v>4.16</v>
      </c>
      <c r="AZ78" s="7">
        <v>7.7</v>
      </c>
      <c r="BA78" s="7">
        <v>5.61</v>
      </c>
      <c r="BB78" s="7">
        <v>6.36</v>
      </c>
      <c r="BC78" s="7">
        <v>3.67</v>
      </c>
      <c r="BD78" s="7">
        <v>1.88</v>
      </c>
      <c r="BE78" s="7">
        <v>3.18</v>
      </c>
      <c r="BF78" s="7">
        <v>3.67</v>
      </c>
      <c r="BG78" s="7">
        <v>3.18</v>
      </c>
      <c r="BH78" s="7">
        <v>1.22</v>
      </c>
      <c r="BI78" s="7">
        <v>1.22</v>
      </c>
      <c r="BJ78" s="7">
        <v>-0.12</v>
      </c>
      <c r="BK78" s="7">
        <v>-2.36</v>
      </c>
      <c r="BL78" s="7">
        <v>-3.67</v>
      </c>
      <c r="BM78" s="7">
        <v>-5.62</v>
      </c>
      <c r="BN78" s="7">
        <v>-5.13</v>
      </c>
      <c r="BO78" s="7">
        <v>-5.13</v>
      </c>
      <c r="BP78" s="7">
        <v>-4.5199999999999996</v>
      </c>
      <c r="BQ78" s="7">
        <v>-3.67</v>
      </c>
      <c r="BR78" s="7">
        <v>-2.96</v>
      </c>
      <c r="BS78" s="24">
        <v>4.1100000000000003</v>
      </c>
      <c r="BT78" s="26">
        <v>16530144.616699221</v>
      </c>
      <c r="BU78" s="26">
        <v>49247700</v>
      </c>
      <c r="BV78" s="26">
        <v>3699959</v>
      </c>
      <c r="BW78" s="8">
        <v>2.3350799292640809E-2</v>
      </c>
    </row>
    <row r="79" spans="1:75" s="21" customFormat="1" ht="19" customHeight="1" x14ac:dyDescent="0.2">
      <c r="A79" s="1" t="s">
        <v>280</v>
      </c>
      <c r="B79" s="1" t="s">
        <v>86</v>
      </c>
      <c r="C79" s="1" t="s">
        <v>124</v>
      </c>
      <c r="D79" s="1" t="s">
        <v>78</v>
      </c>
      <c r="E79" s="1" t="s">
        <v>274</v>
      </c>
      <c r="F79" s="1" t="s">
        <v>88</v>
      </c>
      <c r="G79" s="9">
        <v>57.307703946469523</v>
      </c>
      <c r="H79" s="9">
        <v>-19.80440466941312</v>
      </c>
      <c r="I79" s="9">
        <f>(N79-O79)/O79*100</f>
        <v>74.909088828346952</v>
      </c>
      <c r="J79" s="1" t="s">
        <v>89</v>
      </c>
      <c r="K79" s="2">
        <v>2.5999999046325679</v>
      </c>
      <c r="L79" s="2">
        <v>2.64</v>
      </c>
      <c r="M79" s="2">
        <v>4.0900001525878906</v>
      </c>
      <c r="N79" s="2">
        <v>4.809999942779541</v>
      </c>
      <c r="O79" s="2">
        <v>2.75</v>
      </c>
      <c r="P79" s="2">
        <v>3.279999971389771</v>
      </c>
      <c r="Q79" s="1">
        <v>4.1399999999999997</v>
      </c>
      <c r="R79" s="1">
        <v>4.8099999999999996</v>
      </c>
      <c r="S79" s="1">
        <v>4.47</v>
      </c>
      <c r="T79" s="1">
        <v>3.99</v>
      </c>
      <c r="U79" s="1">
        <v>3.74</v>
      </c>
      <c r="V79" s="1">
        <v>3.68</v>
      </c>
      <c r="W79" s="1">
        <v>3.56</v>
      </c>
      <c r="X79" s="1">
        <v>3.54</v>
      </c>
      <c r="Y79" s="1">
        <v>3.35</v>
      </c>
      <c r="Z79" s="1">
        <v>3.22</v>
      </c>
      <c r="AA79" s="1">
        <v>3.19</v>
      </c>
      <c r="AB79" s="1">
        <v>3.09</v>
      </c>
      <c r="AC79" s="1">
        <v>3.06</v>
      </c>
      <c r="AD79" s="1">
        <v>2.93</v>
      </c>
      <c r="AE79" s="1">
        <v>2.85</v>
      </c>
      <c r="AF79" s="1">
        <v>2.81</v>
      </c>
      <c r="AG79" s="1">
        <v>3.04</v>
      </c>
      <c r="AH79" s="1">
        <v>3.19</v>
      </c>
      <c r="AI79" s="1">
        <v>3.2</v>
      </c>
      <c r="AJ79" s="1">
        <v>3.21</v>
      </c>
      <c r="AK79" s="1">
        <v>3.21</v>
      </c>
      <c r="AL79" s="1">
        <v>3.16</v>
      </c>
      <c r="AM79" s="1">
        <v>3.17</v>
      </c>
      <c r="AN79" s="1">
        <v>3.12</v>
      </c>
      <c r="AO79" s="1">
        <v>3.2</v>
      </c>
      <c r="AP79" s="1">
        <v>3.6</v>
      </c>
      <c r="AQ79" s="1">
        <v>3.49</v>
      </c>
      <c r="AR79" s="1">
        <v>-9.0500000000000007</v>
      </c>
      <c r="AS79" s="1">
        <v>17.600000000000001</v>
      </c>
      <c r="AT79" s="1">
        <v>-5.36</v>
      </c>
      <c r="AU79" s="1">
        <v>-13</v>
      </c>
      <c r="AV79" s="1">
        <v>-10.49</v>
      </c>
      <c r="AW79" s="1">
        <v>-15.38</v>
      </c>
      <c r="AX79" s="1">
        <v>-14.42</v>
      </c>
      <c r="AY79" s="1">
        <v>-18.09</v>
      </c>
      <c r="AZ79" s="1">
        <v>-21.64</v>
      </c>
      <c r="BA79" s="1">
        <v>-25.92</v>
      </c>
      <c r="BB79" s="1">
        <v>-24.38</v>
      </c>
      <c r="BC79" s="1">
        <v>-25.43</v>
      </c>
      <c r="BD79" s="1">
        <v>-28.61</v>
      </c>
      <c r="BE79" s="1">
        <v>-30.81</v>
      </c>
      <c r="BF79" s="1">
        <v>-31.3</v>
      </c>
      <c r="BG79" s="1">
        <v>-31.54</v>
      </c>
      <c r="BH79" s="1">
        <v>-27.39</v>
      </c>
      <c r="BI79" s="1">
        <v>-24.1</v>
      </c>
      <c r="BJ79" s="1">
        <v>-22.98</v>
      </c>
      <c r="BK79" s="1">
        <v>-22.25</v>
      </c>
      <c r="BL79" s="1">
        <v>-22.98</v>
      </c>
      <c r="BM79" s="1">
        <v>-22.74</v>
      </c>
      <c r="BN79" s="1">
        <v>-25.67</v>
      </c>
      <c r="BO79" s="1">
        <v>-23.72</v>
      </c>
      <c r="BP79" s="1">
        <v>-22</v>
      </c>
      <c r="BQ79" s="1">
        <v>-16.86</v>
      </c>
      <c r="BR79" s="1">
        <v>-20.29</v>
      </c>
      <c r="BS79" s="22">
        <v>3.12</v>
      </c>
      <c r="BT79" s="26">
        <v>556133680.74798584</v>
      </c>
      <c r="BU79" s="26">
        <v>5983100</v>
      </c>
      <c r="BV79" s="26">
        <v>18552240</v>
      </c>
      <c r="BW79" s="2">
        <v>1.542115669051284E-2</v>
      </c>
    </row>
    <row r="80" spans="1:75" s="21" customFormat="1" ht="19" customHeight="1" x14ac:dyDescent="0.2">
      <c r="A80" s="7" t="s">
        <v>354</v>
      </c>
      <c r="B80" s="7" t="s">
        <v>118</v>
      </c>
      <c r="C80" s="7" t="s">
        <v>87</v>
      </c>
      <c r="D80" s="7" t="s">
        <v>98</v>
      </c>
      <c r="E80" s="7" t="s">
        <v>350</v>
      </c>
      <c r="F80" s="7" t="s">
        <v>88</v>
      </c>
      <c r="G80" s="10">
        <v>19.705884044145581</v>
      </c>
      <c r="H80" s="10">
        <v>-1.4742000061156999</v>
      </c>
      <c r="I80" s="10">
        <v>-1.4742000061156999</v>
      </c>
      <c r="J80" s="7" t="s">
        <v>81</v>
      </c>
      <c r="K80" s="8">
        <v>3.4000000953674321</v>
      </c>
      <c r="L80" s="8">
        <v>3.67</v>
      </c>
      <c r="M80" s="8">
        <v>4.070000171661377</v>
      </c>
      <c r="N80" s="8">
        <v>4.4499998092651367</v>
      </c>
      <c r="O80" s="8">
        <v>3.8299999237060551</v>
      </c>
      <c r="P80" s="8">
        <v>4.0100002288818359</v>
      </c>
      <c r="Q80" s="7">
        <v>4.09</v>
      </c>
      <c r="R80" s="7">
        <v>4</v>
      </c>
      <c r="S80" s="7">
        <v>4.3499999999999996</v>
      </c>
      <c r="T80" s="7">
        <v>4.3499999999999996</v>
      </c>
      <c r="U80" s="7">
        <v>4.1399999999999997</v>
      </c>
      <c r="V80" s="7">
        <v>4.25</v>
      </c>
      <c r="W80" s="7">
        <v>4.29</v>
      </c>
      <c r="X80" s="7">
        <v>4.3899999999999997</v>
      </c>
      <c r="Y80" s="7">
        <v>4.45</v>
      </c>
      <c r="Z80" s="7">
        <v>4.32</v>
      </c>
      <c r="AA80" s="7">
        <v>4.28</v>
      </c>
      <c r="AB80" s="7">
        <v>4.34</v>
      </c>
      <c r="AC80" s="7">
        <v>4.33</v>
      </c>
      <c r="AD80" s="7">
        <v>4.18</v>
      </c>
      <c r="AE80" s="7">
        <v>4.18</v>
      </c>
      <c r="AF80" s="7">
        <v>4.1100000000000003</v>
      </c>
      <c r="AG80" s="7">
        <v>4.05</v>
      </c>
      <c r="AH80" s="7">
        <v>3.95</v>
      </c>
      <c r="AI80" s="7">
        <v>3.98</v>
      </c>
      <c r="AJ80" s="7">
        <v>4.04</v>
      </c>
      <c r="AK80" s="7">
        <v>4.03</v>
      </c>
      <c r="AL80" s="7">
        <v>4</v>
      </c>
      <c r="AM80" s="7">
        <v>3.98</v>
      </c>
      <c r="AN80" s="7">
        <v>3.98</v>
      </c>
      <c r="AO80" s="7">
        <v>4.04</v>
      </c>
      <c r="AP80" s="7">
        <v>4.08</v>
      </c>
      <c r="AQ80" s="7">
        <v>4.07</v>
      </c>
      <c r="AR80" s="7">
        <v>-5.04</v>
      </c>
      <c r="AS80" s="7">
        <v>-2.21</v>
      </c>
      <c r="AT80" s="7">
        <v>5.05</v>
      </c>
      <c r="AU80" s="7">
        <v>-0.74</v>
      </c>
      <c r="AV80" s="7">
        <v>-1.23</v>
      </c>
      <c r="AW80" s="7">
        <v>3.93</v>
      </c>
      <c r="AX80" s="7">
        <v>4.78</v>
      </c>
      <c r="AY80" s="7">
        <v>4.79</v>
      </c>
      <c r="AZ80" s="7">
        <v>6.14</v>
      </c>
      <c r="BA80" s="7">
        <v>4.7699999999999996</v>
      </c>
      <c r="BB80" s="7">
        <v>3.29</v>
      </c>
      <c r="BC80" s="7">
        <v>5.36</v>
      </c>
      <c r="BD80" s="7">
        <v>2.5</v>
      </c>
      <c r="BE80" s="7">
        <v>1.84</v>
      </c>
      <c r="BF80" s="7">
        <v>-0.05</v>
      </c>
      <c r="BG80" s="7">
        <v>-2.21</v>
      </c>
      <c r="BH80" s="7">
        <v>-2.95</v>
      </c>
      <c r="BI80" s="7">
        <v>-4.67</v>
      </c>
      <c r="BJ80" s="7">
        <v>-2.54</v>
      </c>
      <c r="BK80" s="7">
        <v>-2.75</v>
      </c>
      <c r="BL80" s="7">
        <v>-2.89</v>
      </c>
      <c r="BM80" s="7">
        <v>-3.89</v>
      </c>
      <c r="BN80" s="7">
        <v>-2.23</v>
      </c>
      <c r="BO80" s="7">
        <v>-3.25</v>
      </c>
      <c r="BP80" s="7">
        <v>-1.51</v>
      </c>
      <c r="BQ80" s="7">
        <v>-0.37</v>
      </c>
      <c r="BR80" s="7">
        <v>-1.47</v>
      </c>
      <c r="BS80" s="24">
        <v>4.01</v>
      </c>
      <c r="BT80" s="26">
        <v>140583503.92942429</v>
      </c>
      <c r="BU80" s="26">
        <v>39855500</v>
      </c>
      <c r="BV80" s="26">
        <v>45741947</v>
      </c>
      <c r="BW80" s="8">
        <v>8.7054973851462866E-2</v>
      </c>
    </row>
    <row r="81" spans="1:75" s="21" customFormat="1" ht="19" customHeight="1" x14ac:dyDescent="0.2">
      <c r="A81" s="7" t="s">
        <v>334</v>
      </c>
      <c r="B81" s="7" t="s">
        <v>76</v>
      </c>
      <c r="C81" s="7" t="s">
        <v>87</v>
      </c>
      <c r="D81" s="7" t="s">
        <v>109</v>
      </c>
      <c r="E81" s="7" t="s">
        <v>454</v>
      </c>
      <c r="F81" s="7" t="s">
        <v>88</v>
      </c>
      <c r="G81" s="10">
        <v>15.07246300693922</v>
      </c>
      <c r="H81" s="10">
        <v>-14.10579190790533</v>
      </c>
      <c r="I81" s="10">
        <v>-14.10579190790533</v>
      </c>
      <c r="J81" s="7" t="s">
        <v>89</v>
      </c>
      <c r="K81" s="8">
        <v>3.4500000476837158</v>
      </c>
      <c r="L81" s="8">
        <v>3.7</v>
      </c>
      <c r="M81" s="8">
        <v>3.970000028610229</v>
      </c>
      <c r="N81" s="8">
        <v>4.1599998474121094</v>
      </c>
      <c r="O81" s="8">
        <v>3.130000114440918</v>
      </c>
      <c r="P81" s="8">
        <v>3.410000085830688</v>
      </c>
      <c r="Q81" s="7">
        <v>4.16</v>
      </c>
      <c r="R81" s="7">
        <v>4.0999999999999996</v>
      </c>
      <c r="S81" s="7">
        <v>3.55</v>
      </c>
      <c r="T81" s="7">
        <v>3.55</v>
      </c>
      <c r="U81" s="7">
        <v>3.58</v>
      </c>
      <c r="V81" s="7">
        <v>3.4</v>
      </c>
      <c r="W81" s="7">
        <v>3.23</v>
      </c>
      <c r="X81" s="7">
        <v>3.23</v>
      </c>
      <c r="Y81" s="7">
        <v>3.22</v>
      </c>
      <c r="Z81" s="7">
        <v>3.29</v>
      </c>
      <c r="AA81" s="7">
        <v>3.26</v>
      </c>
      <c r="AB81" s="7">
        <v>3.24</v>
      </c>
      <c r="AC81" s="7">
        <v>3.24</v>
      </c>
      <c r="AD81" s="7">
        <v>3.24</v>
      </c>
      <c r="AE81" s="7">
        <v>3.23</v>
      </c>
      <c r="AF81" s="7">
        <v>3.3</v>
      </c>
      <c r="AG81" s="7">
        <v>3.25</v>
      </c>
      <c r="AH81" s="7">
        <v>3.26</v>
      </c>
      <c r="AI81" s="7">
        <v>3.19</v>
      </c>
      <c r="AJ81" s="7">
        <v>3.28</v>
      </c>
      <c r="AK81" s="7">
        <v>3.35</v>
      </c>
      <c r="AL81" s="7">
        <v>3.36</v>
      </c>
      <c r="AM81" s="7">
        <v>3.34</v>
      </c>
      <c r="AN81" s="7">
        <v>3.37</v>
      </c>
      <c r="AO81" s="7">
        <v>3.43</v>
      </c>
      <c r="AP81" s="7">
        <v>3.46</v>
      </c>
      <c r="AQ81" s="7">
        <v>3.41</v>
      </c>
      <c r="AR81" s="7">
        <v>-1.76</v>
      </c>
      <c r="AS81" s="7">
        <v>-11.59</v>
      </c>
      <c r="AT81" s="7">
        <v>-15.11</v>
      </c>
      <c r="AU81" s="7">
        <v>-10.47</v>
      </c>
      <c r="AV81" s="7">
        <v>-15.87</v>
      </c>
      <c r="AW81" s="7">
        <v>-18.05</v>
      </c>
      <c r="AX81" s="7">
        <v>-19.399999999999999</v>
      </c>
      <c r="AY81" s="7">
        <v>-19.399999999999999</v>
      </c>
      <c r="AZ81" s="7">
        <v>-18.829999999999998</v>
      </c>
      <c r="BA81" s="7">
        <v>-17.13</v>
      </c>
      <c r="BB81" s="7">
        <v>-18.89</v>
      </c>
      <c r="BC81" s="7">
        <v>-19.399999999999999</v>
      </c>
      <c r="BD81" s="7">
        <v>-19.399999999999999</v>
      </c>
      <c r="BE81" s="7">
        <v>-19.399999999999999</v>
      </c>
      <c r="BF81" s="7">
        <v>-18.64</v>
      </c>
      <c r="BG81" s="7">
        <v>-16.88</v>
      </c>
      <c r="BH81" s="7">
        <v>-18.239999999999998</v>
      </c>
      <c r="BI81" s="7">
        <v>-19.14</v>
      </c>
      <c r="BJ81" s="7">
        <v>-19.62</v>
      </c>
      <c r="BK81" s="7">
        <v>-17.38</v>
      </c>
      <c r="BL81" s="7">
        <v>-15.62</v>
      </c>
      <c r="BM81" s="7">
        <v>-15.87</v>
      </c>
      <c r="BN81" s="7">
        <v>-17.510000000000002</v>
      </c>
      <c r="BO81" s="7">
        <v>-16.62</v>
      </c>
      <c r="BP81" s="7">
        <v>-13.6</v>
      </c>
      <c r="BQ81" s="7">
        <v>-14.61</v>
      </c>
      <c r="BR81" s="7">
        <v>-14.19</v>
      </c>
      <c r="BS81" s="24">
        <v>3.18</v>
      </c>
      <c r="BT81" s="26">
        <v>20474639.947552681</v>
      </c>
      <c r="BU81" s="26">
        <v>133700</v>
      </c>
      <c r="BV81" s="26">
        <v>860297</v>
      </c>
      <c r="BW81" s="8">
        <v>3.6731500865398812E-4</v>
      </c>
    </row>
    <row r="82" spans="1:75" s="21" customFormat="1" ht="19" customHeight="1" x14ac:dyDescent="0.2">
      <c r="A82" s="1" t="s">
        <v>92</v>
      </c>
      <c r="B82" s="1" t="s">
        <v>86</v>
      </c>
      <c r="C82" s="1" t="s">
        <v>87</v>
      </c>
      <c r="D82" s="1" t="s">
        <v>78</v>
      </c>
      <c r="E82" s="1" t="s">
        <v>79</v>
      </c>
      <c r="F82" s="1" t="s">
        <v>88</v>
      </c>
      <c r="G82" s="9">
        <v>44.363637404008337</v>
      </c>
      <c r="H82" s="9">
        <v>-9.3199023000306216</v>
      </c>
      <c r="I82" s="9">
        <f t="shared" ref="I82:I87" si="0">(N82-O82)/O82*100</f>
        <v>20.420430052712689</v>
      </c>
      <c r="J82" s="1" t="s">
        <v>89</v>
      </c>
      <c r="K82" s="2">
        <v>2.75</v>
      </c>
      <c r="L82" s="2">
        <v>2.6</v>
      </c>
      <c r="M82" s="2">
        <v>3.970000028610229</v>
      </c>
      <c r="N82" s="2">
        <v>4.0100002288818359</v>
      </c>
      <c r="O82" s="2">
        <v>3.3299999237060551</v>
      </c>
      <c r="P82" s="2">
        <v>3.5999999046325679</v>
      </c>
      <c r="Q82" s="1">
        <v>4.01</v>
      </c>
      <c r="R82" s="1">
        <v>3.96</v>
      </c>
      <c r="S82" s="1">
        <v>3.64</v>
      </c>
      <c r="T82" s="1">
        <v>3.59</v>
      </c>
      <c r="U82" s="1">
        <v>3.58</v>
      </c>
      <c r="V82" s="1">
        <v>3.65</v>
      </c>
      <c r="W82" s="1">
        <v>3.88</v>
      </c>
      <c r="X82" s="1">
        <v>3.86</v>
      </c>
      <c r="Y82" s="1">
        <v>3.97</v>
      </c>
      <c r="Z82" s="1">
        <v>3.9</v>
      </c>
      <c r="AA82" s="1">
        <v>3.9</v>
      </c>
      <c r="AB82" s="1">
        <v>3.89</v>
      </c>
      <c r="AC82" s="1">
        <v>3.83</v>
      </c>
      <c r="AD82" s="1">
        <v>3.86</v>
      </c>
      <c r="AE82" s="1">
        <v>3.89</v>
      </c>
      <c r="AF82" s="1">
        <v>3.86</v>
      </c>
      <c r="AG82" s="1">
        <v>3.85</v>
      </c>
      <c r="AH82" s="1">
        <v>3.86</v>
      </c>
      <c r="AI82" s="1">
        <v>3.82</v>
      </c>
      <c r="AJ82" s="1">
        <v>3.75</v>
      </c>
      <c r="AK82" s="1">
        <v>3.71</v>
      </c>
      <c r="AL82" s="1">
        <v>3.69</v>
      </c>
      <c r="AM82" s="1">
        <v>3.64</v>
      </c>
      <c r="AN82" s="1">
        <v>3.65</v>
      </c>
      <c r="AO82" s="1">
        <v>3.57</v>
      </c>
      <c r="AP82" s="1">
        <v>3.6</v>
      </c>
      <c r="AQ82" s="1">
        <v>3.65</v>
      </c>
      <c r="AR82" s="1">
        <v>-1.51</v>
      </c>
      <c r="AS82" s="1">
        <v>-8.9</v>
      </c>
      <c r="AT82" s="1">
        <v>-15.74</v>
      </c>
      <c r="AU82" s="1">
        <v>-9.83</v>
      </c>
      <c r="AV82" s="1">
        <v>-11.08</v>
      </c>
      <c r="AW82" s="1">
        <v>-8.06</v>
      </c>
      <c r="AX82" s="1">
        <v>-3.03</v>
      </c>
      <c r="AY82" s="1">
        <v>-3.03</v>
      </c>
      <c r="AZ82" s="1">
        <v>-2.14</v>
      </c>
      <c r="BA82" s="1">
        <v>-4.41</v>
      </c>
      <c r="BB82" s="1">
        <v>-2.39</v>
      </c>
      <c r="BC82" s="1">
        <v>-5.03</v>
      </c>
      <c r="BD82" s="1">
        <v>-3.53</v>
      </c>
      <c r="BE82" s="1">
        <v>-2.9</v>
      </c>
      <c r="BF82" s="1">
        <v>-2.9</v>
      </c>
      <c r="BG82" s="1">
        <v>-3.15</v>
      </c>
      <c r="BH82" s="1">
        <v>-3.15</v>
      </c>
      <c r="BI82" s="1">
        <v>-4.28</v>
      </c>
      <c r="BJ82" s="1">
        <v>-6.93</v>
      </c>
      <c r="BK82" s="1">
        <v>-6.8</v>
      </c>
      <c r="BL82" s="1">
        <v>-8.4</v>
      </c>
      <c r="BM82" s="1">
        <v>-8.31</v>
      </c>
      <c r="BN82" s="1">
        <v>-9.07</v>
      </c>
      <c r="BO82" s="1">
        <v>-10.58</v>
      </c>
      <c r="BP82" s="1">
        <v>-11.08</v>
      </c>
      <c r="BQ82" s="1">
        <v>-9.83</v>
      </c>
      <c r="BR82" s="1">
        <v>-8.82</v>
      </c>
      <c r="BS82" s="22">
        <v>3.51</v>
      </c>
      <c r="BT82" s="26">
        <v>130309295.9390879</v>
      </c>
      <c r="BU82" s="26">
        <v>13372900</v>
      </c>
      <c r="BV82" s="26">
        <v>32140126</v>
      </c>
      <c r="BW82" s="2">
        <v>3.7891792956878889E-2</v>
      </c>
    </row>
    <row r="83" spans="1:75" s="21" customFormat="1" ht="19" customHeight="1" x14ac:dyDescent="0.2">
      <c r="A83" s="1" t="s">
        <v>318</v>
      </c>
      <c r="B83" s="1" t="s">
        <v>118</v>
      </c>
      <c r="C83" s="1" t="s">
        <v>87</v>
      </c>
      <c r="D83" s="1" t="s">
        <v>122</v>
      </c>
      <c r="E83" s="1" t="s">
        <v>314</v>
      </c>
      <c r="F83" s="1" t="s">
        <v>88</v>
      </c>
      <c r="G83" s="9">
        <v>56.400003433227539</v>
      </c>
      <c r="H83" s="9">
        <v>-6.3938617522277346</v>
      </c>
      <c r="I83" s="9">
        <f t="shared" si="0"/>
        <v>44.307694068321815</v>
      </c>
      <c r="J83" s="1" t="s">
        <v>89</v>
      </c>
      <c r="K83" s="2">
        <v>2.5</v>
      </c>
      <c r="L83" s="2">
        <v>3.09</v>
      </c>
      <c r="M83" s="2">
        <v>3.910000085830688</v>
      </c>
      <c r="N83" s="2">
        <v>4.690000057220459</v>
      </c>
      <c r="O83" s="2">
        <v>3.25</v>
      </c>
      <c r="P83" s="2">
        <v>3.660000085830688</v>
      </c>
      <c r="Q83" s="1">
        <v>4.0999999999999996</v>
      </c>
      <c r="R83" s="1">
        <v>4.33</v>
      </c>
      <c r="S83" s="1">
        <v>4.1500000000000004</v>
      </c>
      <c r="T83" s="1">
        <v>4.5999999999999996</v>
      </c>
      <c r="U83" s="1">
        <v>4.6900000000000004</v>
      </c>
      <c r="V83" s="1">
        <v>4.47</v>
      </c>
      <c r="W83" s="1">
        <v>4.3099999999999996</v>
      </c>
      <c r="X83" s="1">
        <v>4.3499999999999996</v>
      </c>
      <c r="Y83" s="1">
        <v>3.87</v>
      </c>
      <c r="Z83" s="1">
        <v>3.95</v>
      </c>
      <c r="AA83" s="1">
        <v>3.82</v>
      </c>
      <c r="AB83" s="1">
        <v>3.9</v>
      </c>
      <c r="AC83" s="1">
        <v>3.88</v>
      </c>
      <c r="AD83" s="1">
        <v>3.79</v>
      </c>
      <c r="AE83" s="1">
        <v>3.77</v>
      </c>
      <c r="AF83" s="1">
        <v>3.65</v>
      </c>
      <c r="AG83" s="1">
        <v>3.65</v>
      </c>
      <c r="AH83" s="1">
        <v>3.65</v>
      </c>
      <c r="AI83" s="1">
        <v>3.53</v>
      </c>
      <c r="AJ83" s="1">
        <v>3.33</v>
      </c>
      <c r="AK83" s="1">
        <v>3.6</v>
      </c>
      <c r="AL83" s="1">
        <v>3.51</v>
      </c>
      <c r="AM83" s="1">
        <v>3.45</v>
      </c>
      <c r="AN83" s="1">
        <v>3.49</v>
      </c>
      <c r="AO83" s="1">
        <v>3.48</v>
      </c>
      <c r="AP83" s="1">
        <v>3.43</v>
      </c>
      <c r="AQ83" s="1">
        <v>3.69</v>
      </c>
      <c r="AR83" s="1">
        <v>4.75</v>
      </c>
      <c r="AS83" s="1">
        <v>-1.79</v>
      </c>
      <c r="AT83" s="1">
        <v>-7.07</v>
      </c>
      <c r="AU83" s="1">
        <v>12.39</v>
      </c>
      <c r="AV83" s="1">
        <v>9.59</v>
      </c>
      <c r="AW83" s="1">
        <v>6.52</v>
      </c>
      <c r="AX83" s="1">
        <v>4.32</v>
      </c>
      <c r="AY83" s="1">
        <v>-3.07</v>
      </c>
      <c r="AZ83" s="1">
        <v>-4.8600000000000003</v>
      </c>
      <c r="BA83" s="1">
        <v>-2.56</v>
      </c>
      <c r="BB83" s="1">
        <v>-6.39</v>
      </c>
      <c r="BC83" s="1">
        <v>-4.8600000000000003</v>
      </c>
      <c r="BD83" s="1">
        <v>-4.09</v>
      </c>
      <c r="BE83" s="1">
        <v>-4.03</v>
      </c>
      <c r="BF83" s="1">
        <v>-5.88</v>
      </c>
      <c r="BG83" s="1">
        <v>-8.27</v>
      </c>
      <c r="BH83" s="1">
        <v>-8.44</v>
      </c>
      <c r="BI83" s="1">
        <v>-9.59</v>
      </c>
      <c r="BJ83" s="1">
        <v>-15.85</v>
      </c>
      <c r="BK83" s="1">
        <v>-15.6</v>
      </c>
      <c r="BL83" s="1">
        <v>-11.13</v>
      </c>
      <c r="BM83" s="1">
        <v>-15.34</v>
      </c>
      <c r="BN83" s="1">
        <v>-13.04</v>
      </c>
      <c r="BO83" s="1">
        <v>-14.13</v>
      </c>
      <c r="BP83" s="1">
        <v>-14.07</v>
      </c>
      <c r="BQ83" s="1">
        <v>-12.79</v>
      </c>
      <c r="BR83" s="1">
        <v>-8.6999999999999993</v>
      </c>
      <c r="BS83" s="22">
        <v>3.65</v>
      </c>
      <c r="BT83" s="26">
        <v>20437101.248626709</v>
      </c>
      <c r="BU83" s="26">
        <v>25989500</v>
      </c>
      <c r="BV83" s="26">
        <v>3566936</v>
      </c>
      <c r="BW83" s="2">
        <v>5.3004034835500272E-2</v>
      </c>
    </row>
    <row r="84" spans="1:75" s="21" customFormat="1" ht="19" customHeight="1" x14ac:dyDescent="0.2">
      <c r="A84" s="1" t="s">
        <v>155</v>
      </c>
      <c r="B84" s="1" t="s">
        <v>83</v>
      </c>
      <c r="C84" s="1" t="s">
        <v>87</v>
      </c>
      <c r="D84" s="1" t="s">
        <v>98</v>
      </c>
      <c r="E84" s="1" t="s">
        <v>314</v>
      </c>
      <c r="F84" s="1" t="s">
        <v>88</v>
      </c>
      <c r="G84" s="9">
        <v>29.096986046293551</v>
      </c>
      <c r="H84" s="9">
        <v>-19.689119459014641</v>
      </c>
      <c r="I84" s="9">
        <f t="shared" si="0"/>
        <v>34.113719601730935</v>
      </c>
      <c r="J84" s="1" t="s">
        <v>89</v>
      </c>
      <c r="K84" s="2">
        <v>2.9900000095367432</v>
      </c>
      <c r="L84" s="2">
        <v>3.09</v>
      </c>
      <c r="M84" s="2">
        <v>3.8599998950958252</v>
      </c>
      <c r="N84" s="2">
        <v>4.0100002288818359</v>
      </c>
      <c r="O84" s="2">
        <v>2.9900000095367432</v>
      </c>
      <c r="P84" s="2">
        <v>3.0999999046325679</v>
      </c>
      <c r="Q84" s="1">
        <v>3.9</v>
      </c>
      <c r="R84" s="1">
        <v>4.01</v>
      </c>
      <c r="S84" s="1">
        <v>3.76</v>
      </c>
      <c r="T84" s="1">
        <v>3.44</v>
      </c>
      <c r="U84" s="1">
        <v>3.5</v>
      </c>
      <c r="V84" s="1">
        <v>3.65</v>
      </c>
      <c r="W84" s="1">
        <v>3.63</v>
      </c>
      <c r="X84" s="1">
        <v>3.43</v>
      </c>
      <c r="Y84" s="1">
        <v>3.36</v>
      </c>
      <c r="Z84" s="1">
        <v>3.16</v>
      </c>
      <c r="AA84" s="1">
        <v>3.16</v>
      </c>
      <c r="AB84" s="1">
        <v>3.25</v>
      </c>
      <c r="AC84" s="1">
        <v>3.22</v>
      </c>
      <c r="AD84" s="1">
        <v>3.18</v>
      </c>
      <c r="AE84" s="1">
        <v>3.14</v>
      </c>
      <c r="AF84" s="1">
        <v>3.13</v>
      </c>
      <c r="AG84" s="1">
        <v>3.1</v>
      </c>
      <c r="AH84" s="1">
        <v>3.13</v>
      </c>
      <c r="AI84" s="1">
        <v>3.08</v>
      </c>
      <c r="AJ84" s="1">
        <v>3.08</v>
      </c>
      <c r="AK84" s="1">
        <v>3.08</v>
      </c>
      <c r="AL84" s="1">
        <v>3.1</v>
      </c>
      <c r="AM84" s="1">
        <v>3.05</v>
      </c>
      <c r="AN84" s="1">
        <v>3.07</v>
      </c>
      <c r="AO84" s="1">
        <v>3.03</v>
      </c>
      <c r="AP84" s="1">
        <v>3.05</v>
      </c>
      <c r="AQ84" s="1">
        <v>3.12</v>
      </c>
      <c r="AR84" s="1">
        <v>-1.32</v>
      </c>
      <c r="AS84" s="1">
        <v>-5.31</v>
      </c>
      <c r="AT84" s="1">
        <v>-13.21</v>
      </c>
      <c r="AU84" s="1">
        <v>-13.21</v>
      </c>
      <c r="AV84" s="1">
        <v>-13.21</v>
      </c>
      <c r="AW84" s="1">
        <v>-6.35</v>
      </c>
      <c r="AX84" s="1">
        <v>-13.08</v>
      </c>
      <c r="AY84" s="1">
        <v>-13.21</v>
      </c>
      <c r="AZ84" s="1">
        <v>-19.95</v>
      </c>
      <c r="BA84" s="1">
        <v>-18.39</v>
      </c>
      <c r="BB84" s="1">
        <v>-18.14</v>
      </c>
      <c r="BC84" s="1">
        <v>-16.579999999999998</v>
      </c>
      <c r="BD84" s="1">
        <v>-19.3</v>
      </c>
      <c r="BE84" s="1">
        <v>-18.649999999999999</v>
      </c>
      <c r="BF84" s="1">
        <v>-20.67</v>
      </c>
      <c r="BG84" s="1">
        <v>-20.47</v>
      </c>
      <c r="BH84" s="1">
        <v>-19.77</v>
      </c>
      <c r="BI84" s="1">
        <v>-19.11</v>
      </c>
      <c r="BJ84" s="1">
        <v>-21.5</v>
      </c>
      <c r="BK84" s="1">
        <v>-21</v>
      </c>
      <c r="BL84" s="1">
        <v>-20.73</v>
      </c>
      <c r="BM84" s="1">
        <v>-20.98</v>
      </c>
      <c r="BN84" s="1">
        <v>-21.63</v>
      </c>
      <c r="BO84" s="1">
        <v>-20.73</v>
      </c>
      <c r="BP84" s="1">
        <v>-22.02</v>
      </c>
      <c r="BQ84" s="1">
        <v>-21.63</v>
      </c>
      <c r="BR84" s="1">
        <v>-19.87</v>
      </c>
      <c r="BS84" s="22">
        <v>3.05</v>
      </c>
      <c r="BT84" s="26">
        <v>55242388.498663902</v>
      </c>
      <c r="BU84" s="26">
        <v>1291100</v>
      </c>
      <c r="BV84" s="26">
        <v>13946435</v>
      </c>
      <c r="BW84" s="2">
        <v>7.5040682439634224E-3</v>
      </c>
    </row>
    <row r="85" spans="1:75" s="21" customFormat="1" ht="19" customHeight="1" x14ac:dyDescent="0.2">
      <c r="A85" s="1" t="s">
        <v>254</v>
      </c>
      <c r="B85" s="1" t="s">
        <v>118</v>
      </c>
      <c r="C85" s="1" t="s">
        <v>87</v>
      </c>
      <c r="D85" s="1" t="s">
        <v>109</v>
      </c>
      <c r="E85" s="1" t="s">
        <v>250</v>
      </c>
      <c r="F85" s="1" t="s">
        <v>88</v>
      </c>
      <c r="G85" s="9">
        <v>24.193549131379559</v>
      </c>
      <c r="H85" s="9">
        <v>-2.5974001846660308</v>
      </c>
      <c r="I85" s="9">
        <f t="shared" si="0"/>
        <v>36.182342529792308</v>
      </c>
      <c r="J85" s="1" t="s">
        <v>81</v>
      </c>
      <c r="K85" s="2">
        <v>3.0999999046325679</v>
      </c>
      <c r="L85" s="2">
        <v>2.97</v>
      </c>
      <c r="M85" s="2">
        <v>3.8499999046325679</v>
      </c>
      <c r="N85" s="2">
        <v>4.7800002098083496</v>
      </c>
      <c r="O85" s="2">
        <v>3.5099999904632568</v>
      </c>
      <c r="P85" s="2">
        <v>3.75</v>
      </c>
      <c r="Q85" s="1">
        <v>4</v>
      </c>
      <c r="R85" s="1">
        <v>3.98</v>
      </c>
      <c r="S85" s="1">
        <v>3.75</v>
      </c>
      <c r="T85" s="1">
        <v>4.1399999999999997</v>
      </c>
      <c r="U85" s="1">
        <v>4.0999999999999996</v>
      </c>
      <c r="V85" s="1">
        <v>3.79</v>
      </c>
      <c r="W85" s="1">
        <v>3.72</v>
      </c>
      <c r="X85" s="1">
        <v>3.69</v>
      </c>
      <c r="Y85" s="1">
        <v>3.7</v>
      </c>
      <c r="Z85" s="1">
        <v>3.85</v>
      </c>
      <c r="AA85" s="1">
        <v>3.78</v>
      </c>
      <c r="AB85" s="1">
        <v>3.74</v>
      </c>
      <c r="AC85" s="1">
        <v>3.78</v>
      </c>
      <c r="AD85" s="1">
        <v>3.75</v>
      </c>
      <c r="AE85" s="1">
        <v>3.89</v>
      </c>
      <c r="AF85" s="1">
        <v>3.96</v>
      </c>
      <c r="AG85" s="1">
        <v>4.1100000000000003</v>
      </c>
      <c r="AH85" s="1">
        <v>4.3499999999999996</v>
      </c>
      <c r="AI85" s="1">
        <v>4.4000000000000004</v>
      </c>
      <c r="AJ85" s="1">
        <v>4.3</v>
      </c>
      <c r="AK85" s="1">
        <v>4.62</v>
      </c>
      <c r="AL85" s="1">
        <v>4.74</v>
      </c>
      <c r="AM85" s="1">
        <v>4.78</v>
      </c>
      <c r="AN85" s="1">
        <v>4.4800000000000004</v>
      </c>
      <c r="AO85" s="1">
        <v>4.28</v>
      </c>
      <c r="AP85" s="1">
        <v>4.04</v>
      </c>
      <c r="AQ85" s="1">
        <v>3.96</v>
      </c>
      <c r="AR85" s="1">
        <v>0.52</v>
      </c>
      <c r="AS85" s="1">
        <v>-2.08</v>
      </c>
      <c r="AT85" s="1">
        <v>-5.46</v>
      </c>
      <c r="AU85" s="1">
        <v>5.71</v>
      </c>
      <c r="AV85" s="1">
        <v>-2.34</v>
      </c>
      <c r="AW85" s="1">
        <v>-3.64</v>
      </c>
      <c r="AX85" s="1">
        <v>-5.0599999999999996</v>
      </c>
      <c r="AY85" s="1">
        <v>-5.19</v>
      </c>
      <c r="AZ85" s="1">
        <v>-4.8099999999999996</v>
      </c>
      <c r="BA85" s="1">
        <v>-3.9</v>
      </c>
      <c r="BB85" s="1">
        <v>-4.42</v>
      </c>
      <c r="BC85" s="1">
        <v>-3.9</v>
      </c>
      <c r="BD85" s="1">
        <v>-4.16</v>
      </c>
      <c r="BE85" s="1">
        <v>-3.12</v>
      </c>
      <c r="BF85" s="1">
        <v>-1.04</v>
      </c>
      <c r="BG85" s="1">
        <v>1.1299999999999999</v>
      </c>
      <c r="BH85" s="1">
        <v>2.08</v>
      </c>
      <c r="BI85" s="1">
        <v>9.09</v>
      </c>
      <c r="BJ85" s="1">
        <v>5.71</v>
      </c>
      <c r="BK85" s="1">
        <v>10.130000000000001</v>
      </c>
      <c r="BL85" s="1">
        <v>19.48</v>
      </c>
      <c r="BM85" s="1">
        <v>17.43</v>
      </c>
      <c r="BN85" s="1">
        <v>13.77</v>
      </c>
      <c r="BO85" s="1">
        <v>10.39</v>
      </c>
      <c r="BP85" s="1">
        <v>1.56</v>
      </c>
      <c r="BQ85" s="1">
        <v>2.34</v>
      </c>
      <c r="BR85" s="1">
        <v>-2.6</v>
      </c>
      <c r="BS85" s="22">
        <v>3.55</v>
      </c>
      <c r="BT85" s="26">
        <v>62075473.462343223</v>
      </c>
      <c r="BU85" s="26">
        <v>66329100</v>
      </c>
      <c r="BV85" s="26">
        <v>9138519</v>
      </c>
      <c r="BW85" s="2">
        <v>0.21871038403487481</v>
      </c>
    </row>
    <row r="86" spans="1:75" s="21" customFormat="1" ht="19" customHeight="1" x14ac:dyDescent="0.2">
      <c r="A86" s="1" t="s">
        <v>251</v>
      </c>
      <c r="B86" s="1" t="s">
        <v>118</v>
      </c>
      <c r="C86" s="1" t="s">
        <v>104</v>
      </c>
      <c r="D86" s="1" t="s">
        <v>98</v>
      </c>
      <c r="E86" s="1" t="s">
        <v>250</v>
      </c>
      <c r="F86" s="1" t="s">
        <v>88</v>
      </c>
      <c r="G86" s="9">
        <v>18.012419830827952</v>
      </c>
      <c r="H86" s="9">
        <v>-7.6315780392644026</v>
      </c>
      <c r="I86" s="9">
        <f t="shared" si="0"/>
        <v>14.583334072478243</v>
      </c>
      <c r="J86" s="1" t="s">
        <v>89</v>
      </c>
      <c r="K86" s="2">
        <v>3.220000028610229</v>
      </c>
      <c r="L86" s="2">
        <v>3.19</v>
      </c>
      <c r="M86" s="2">
        <v>3.7999999523162842</v>
      </c>
      <c r="N86" s="2">
        <v>3.8499999046325679</v>
      </c>
      <c r="O86" s="2">
        <v>3.3599998950958252</v>
      </c>
      <c r="P86" s="2">
        <v>3.5099999904632568</v>
      </c>
      <c r="Q86" s="1">
        <v>3.85</v>
      </c>
      <c r="R86" s="1">
        <v>3.68</v>
      </c>
      <c r="S86" s="1">
        <v>3.65</v>
      </c>
      <c r="T86" s="1">
        <v>3.62</v>
      </c>
      <c r="U86" s="1">
        <v>3.5</v>
      </c>
      <c r="V86" s="1">
        <v>3.53</v>
      </c>
      <c r="W86" s="1">
        <v>3.59</v>
      </c>
      <c r="X86" s="1">
        <v>3.56</v>
      </c>
      <c r="Y86" s="1">
        <v>3.56</v>
      </c>
      <c r="Z86" s="1">
        <v>3.56</v>
      </c>
      <c r="AA86" s="1">
        <v>3.56</v>
      </c>
      <c r="AB86" s="1">
        <v>3.54</v>
      </c>
      <c r="AC86" s="1">
        <v>3.53</v>
      </c>
      <c r="AD86" s="1">
        <v>3.53</v>
      </c>
      <c r="AE86" s="1">
        <v>3.54</v>
      </c>
      <c r="AF86" s="1">
        <v>3.54</v>
      </c>
      <c r="AG86" s="1">
        <v>3.45</v>
      </c>
      <c r="AH86" s="1">
        <v>3.48</v>
      </c>
      <c r="AI86" s="1">
        <v>3.49</v>
      </c>
      <c r="AJ86" s="1">
        <v>3.49</v>
      </c>
      <c r="AK86" s="1">
        <v>3.53</v>
      </c>
      <c r="AL86" s="1">
        <v>3.53</v>
      </c>
      <c r="AM86" s="1">
        <v>3.53</v>
      </c>
      <c r="AN86" s="1">
        <v>3.53</v>
      </c>
      <c r="AO86" s="1">
        <v>3.53</v>
      </c>
      <c r="AP86" s="1">
        <v>3.53</v>
      </c>
      <c r="AQ86" s="1">
        <v>3.53</v>
      </c>
      <c r="AR86" s="1">
        <v>-5.26</v>
      </c>
      <c r="AS86" s="1">
        <v>-3.16</v>
      </c>
      <c r="AT86" s="1">
        <v>-5.26</v>
      </c>
      <c r="AU86" s="1">
        <v>-9.2100000000000009</v>
      </c>
      <c r="AV86" s="1">
        <v>-7.94</v>
      </c>
      <c r="AW86" s="1">
        <v>-7.24</v>
      </c>
      <c r="AX86" s="1">
        <v>-6.32</v>
      </c>
      <c r="AY86" s="1">
        <v>-6.84</v>
      </c>
      <c r="AZ86" s="1">
        <v>-6.58</v>
      </c>
      <c r="BA86" s="1">
        <v>-6.71</v>
      </c>
      <c r="BB86" s="1">
        <v>-7.37</v>
      </c>
      <c r="BC86" s="1">
        <v>-6.84</v>
      </c>
      <c r="BD86" s="1">
        <v>-7.11</v>
      </c>
      <c r="BE86" s="1">
        <v>-7.11</v>
      </c>
      <c r="BF86" s="1">
        <v>-6.84</v>
      </c>
      <c r="BG86" s="1">
        <v>-11.05</v>
      </c>
      <c r="BH86" s="1">
        <v>-9.2100000000000009</v>
      </c>
      <c r="BI86" s="1">
        <v>-8.42</v>
      </c>
      <c r="BJ86" s="1">
        <v>-8.9499999999999993</v>
      </c>
      <c r="BK86" s="1">
        <v>-8.16</v>
      </c>
      <c r="BL86" s="1">
        <v>-7.11</v>
      </c>
      <c r="BM86" s="1">
        <v>-7.37</v>
      </c>
      <c r="BN86" s="1">
        <v>-7.11</v>
      </c>
      <c r="BO86" s="1">
        <v>-7.11</v>
      </c>
      <c r="BP86" s="1">
        <v>-7.37</v>
      </c>
      <c r="BQ86" s="1">
        <v>-7.11</v>
      </c>
      <c r="BR86" s="1">
        <v>-7.63</v>
      </c>
      <c r="BS86" s="22">
        <v>3.48</v>
      </c>
      <c r="BT86" s="26">
        <v>91402918.85304451</v>
      </c>
      <c r="BU86" s="26">
        <v>263500</v>
      </c>
      <c r="BV86" s="26">
        <v>19470345</v>
      </c>
      <c r="BW86" s="2">
        <v>1.1900148661978E-4</v>
      </c>
    </row>
    <row r="87" spans="1:75" s="21" customFormat="1" ht="19" customHeight="1" x14ac:dyDescent="0.2">
      <c r="A87" s="1" t="s">
        <v>319</v>
      </c>
      <c r="B87" s="1" t="s">
        <v>83</v>
      </c>
      <c r="C87" s="1" t="s">
        <v>87</v>
      </c>
      <c r="D87" s="1" t="s">
        <v>98</v>
      </c>
      <c r="E87" s="1" t="s">
        <v>314</v>
      </c>
      <c r="F87" s="1" t="s">
        <v>88</v>
      </c>
      <c r="G87" s="9">
        <v>59.66385586535722</v>
      </c>
      <c r="H87" s="9">
        <v>-13.684210196096149</v>
      </c>
      <c r="I87" s="9">
        <f t="shared" si="0"/>
        <v>53.354633074581905</v>
      </c>
      <c r="J87" s="1" t="s">
        <v>89</v>
      </c>
      <c r="K87" s="2">
        <v>2.380000114440918</v>
      </c>
      <c r="L87" s="2">
        <v>2.5499999999999998</v>
      </c>
      <c r="M87" s="2">
        <v>3.7999999523162842</v>
      </c>
      <c r="N87" s="2">
        <v>4.8000001907348633</v>
      </c>
      <c r="O87" s="2">
        <v>3.130000114440918</v>
      </c>
      <c r="P87" s="2">
        <v>3.279999971389771</v>
      </c>
      <c r="Q87" s="1">
        <v>4.0999999999999996</v>
      </c>
      <c r="R87" s="1">
        <v>3.89</v>
      </c>
      <c r="S87" s="1">
        <v>4.8</v>
      </c>
      <c r="T87" s="1">
        <v>4.0999999999999996</v>
      </c>
      <c r="U87" s="1">
        <v>3.95</v>
      </c>
      <c r="V87" s="1">
        <v>4.28</v>
      </c>
      <c r="W87" s="1">
        <v>4.09</v>
      </c>
      <c r="X87" s="1">
        <v>3.9</v>
      </c>
      <c r="Y87" s="1">
        <v>4.0999999999999996</v>
      </c>
      <c r="Z87" s="1">
        <v>4.1500000000000004</v>
      </c>
      <c r="AA87" s="1">
        <v>3.86</v>
      </c>
      <c r="AB87" s="1">
        <v>3.7</v>
      </c>
      <c r="AC87" s="1">
        <v>3.67</v>
      </c>
      <c r="AD87" s="1">
        <v>3.56</v>
      </c>
      <c r="AE87" s="1">
        <v>3.6</v>
      </c>
      <c r="AF87" s="1">
        <v>3.55</v>
      </c>
      <c r="AG87" s="1">
        <v>3.75</v>
      </c>
      <c r="AH87" s="1">
        <v>3.63</v>
      </c>
      <c r="AI87" s="1">
        <v>3.51</v>
      </c>
      <c r="AJ87" s="1">
        <v>3.36</v>
      </c>
      <c r="AK87" s="1">
        <v>3.31</v>
      </c>
      <c r="AL87" s="1">
        <v>3.28</v>
      </c>
      <c r="AM87" s="1">
        <v>3.23</v>
      </c>
      <c r="AN87" s="1">
        <v>3.22</v>
      </c>
      <c r="AO87" s="1">
        <v>3.35</v>
      </c>
      <c r="AP87" s="1">
        <v>3.47</v>
      </c>
      <c r="AQ87" s="1">
        <v>3.31</v>
      </c>
      <c r="AR87" s="1">
        <v>2.37</v>
      </c>
      <c r="AS87" s="1">
        <v>-6.84</v>
      </c>
      <c r="AT87" s="1">
        <v>4.7300000000000004</v>
      </c>
      <c r="AU87" s="1">
        <v>0.79</v>
      </c>
      <c r="AV87" s="1">
        <v>-2.37</v>
      </c>
      <c r="AW87" s="1">
        <v>3.95</v>
      </c>
      <c r="AX87" s="1">
        <v>-2.11</v>
      </c>
      <c r="AY87" s="1">
        <v>0.53</v>
      </c>
      <c r="AZ87" s="1">
        <v>7.11</v>
      </c>
      <c r="BA87" s="1">
        <v>-1.32</v>
      </c>
      <c r="BB87" s="1">
        <v>-2.89</v>
      </c>
      <c r="BC87" s="1">
        <v>-3.94</v>
      </c>
      <c r="BD87" s="1">
        <v>-8.42</v>
      </c>
      <c r="BE87" s="1">
        <v>-8.82</v>
      </c>
      <c r="BF87" s="1">
        <v>-6.59</v>
      </c>
      <c r="BG87" s="1">
        <v>-8.16</v>
      </c>
      <c r="BH87" s="1">
        <v>-5.26</v>
      </c>
      <c r="BI87" s="1">
        <v>-8.42</v>
      </c>
      <c r="BJ87" s="1">
        <v>-11.71</v>
      </c>
      <c r="BK87" s="1">
        <v>-15.21</v>
      </c>
      <c r="BL87" s="1">
        <v>-13.82</v>
      </c>
      <c r="BM87" s="1">
        <v>-16.32</v>
      </c>
      <c r="BN87" s="1">
        <v>-15.99</v>
      </c>
      <c r="BO87" s="1">
        <v>-15.39</v>
      </c>
      <c r="BP87" s="1">
        <v>-12.39</v>
      </c>
      <c r="BQ87" s="1">
        <v>-16.05</v>
      </c>
      <c r="BR87" s="1">
        <v>-13.95</v>
      </c>
      <c r="BS87" s="22">
        <v>3.63</v>
      </c>
      <c r="BT87" s="26">
        <v>2612754.567214251</v>
      </c>
      <c r="BU87" s="26">
        <v>82760800</v>
      </c>
      <c r="BV87" s="26">
        <v>6841844</v>
      </c>
      <c r="BW87" s="2">
        <v>4.8626802949614169E-2</v>
      </c>
    </row>
    <row r="88" spans="1:75" s="21" customFormat="1" ht="19" customHeight="1" x14ac:dyDescent="0.2">
      <c r="A88" s="7" t="s">
        <v>219</v>
      </c>
      <c r="B88" s="7" t="s">
        <v>106</v>
      </c>
      <c r="C88" s="7" t="s">
        <v>113</v>
      </c>
      <c r="D88" s="7" t="s">
        <v>98</v>
      </c>
      <c r="E88" s="7" t="s">
        <v>343</v>
      </c>
      <c r="F88" s="7" t="s">
        <v>88</v>
      </c>
      <c r="G88" s="10">
        <v>181.48147297821271</v>
      </c>
      <c r="H88" s="10">
        <v>-9.7368392158412842</v>
      </c>
      <c r="I88" s="10">
        <v>-9.7368392158412842</v>
      </c>
      <c r="J88" s="7" t="s">
        <v>89</v>
      </c>
      <c r="K88" s="8">
        <v>1.3500000238418579</v>
      </c>
      <c r="L88" s="8">
        <v>5.15</v>
      </c>
      <c r="M88" s="8">
        <v>3.7999999523162842</v>
      </c>
      <c r="N88" s="8">
        <v>5.1500000953674316</v>
      </c>
      <c r="O88" s="8">
        <v>3.1800000667572021</v>
      </c>
      <c r="P88" s="8">
        <v>3.4300000667572021</v>
      </c>
      <c r="Q88" s="7">
        <v>3.84</v>
      </c>
      <c r="R88" s="7">
        <v>3.55</v>
      </c>
      <c r="S88" s="7">
        <v>3.75</v>
      </c>
      <c r="T88" s="7">
        <v>3.6</v>
      </c>
      <c r="U88" s="7">
        <v>4.55</v>
      </c>
      <c r="V88" s="7">
        <v>5.15</v>
      </c>
      <c r="W88" s="7">
        <v>4.5</v>
      </c>
      <c r="X88" s="7">
        <v>3.96</v>
      </c>
      <c r="Y88" s="7">
        <v>3.82</v>
      </c>
      <c r="Z88" s="7">
        <v>3.97</v>
      </c>
      <c r="AA88" s="7">
        <v>3.93</v>
      </c>
      <c r="AB88" s="7">
        <v>3.8</v>
      </c>
      <c r="AC88" s="7">
        <v>4.3</v>
      </c>
      <c r="AD88" s="7">
        <v>4.45</v>
      </c>
      <c r="AE88" s="7">
        <v>4.45</v>
      </c>
      <c r="AF88" s="7">
        <v>4.28</v>
      </c>
      <c r="AG88" s="7">
        <v>3.93</v>
      </c>
      <c r="AH88" s="7">
        <v>3.87</v>
      </c>
      <c r="AI88" s="7">
        <v>3.66</v>
      </c>
      <c r="AJ88" s="7">
        <v>3.62</v>
      </c>
      <c r="AK88" s="7">
        <v>3.6</v>
      </c>
      <c r="AL88" s="7">
        <v>3.44</v>
      </c>
      <c r="AM88" s="7">
        <v>3.59</v>
      </c>
      <c r="AN88" s="7">
        <v>3.54</v>
      </c>
      <c r="AO88" s="7">
        <v>4.05</v>
      </c>
      <c r="AP88" s="7">
        <v>3.74</v>
      </c>
      <c r="AQ88" s="7">
        <v>3.63</v>
      </c>
      <c r="AR88" s="7">
        <v>-16.04</v>
      </c>
      <c r="AS88" s="7">
        <v>-12.37</v>
      </c>
      <c r="AT88" s="7">
        <v>-14.47</v>
      </c>
      <c r="AU88" s="7">
        <v>-10.53</v>
      </c>
      <c r="AV88" s="7">
        <v>12.63</v>
      </c>
      <c r="AW88" s="7">
        <v>14.21</v>
      </c>
      <c r="AX88" s="7">
        <v>1.32</v>
      </c>
      <c r="AY88" s="7">
        <v>-2.11</v>
      </c>
      <c r="AZ88" s="7">
        <v>-3.16</v>
      </c>
      <c r="BA88" s="7">
        <v>2.63</v>
      </c>
      <c r="BB88" s="7">
        <v>-2.11</v>
      </c>
      <c r="BC88" s="7">
        <v>-1.84</v>
      </c>
      <c r="BD88" s="7">
        <v>5.79</v>
      </c>
      <c r="BE88" s="7">
        <v>13.46</v>
      </c>
      <c r="BF88" s="7">
        <v>9.74</v>
      </c>
      <c r="BG88" s="7">
        <v>1.32</v>
      </c>
      <c r="BH88" s="7">
        <v>-0.92</v>
      </c>
      <c r="BI88" s="7">
        <v>-3.68</v>
      </c>
      <c r="BJ88" s="7">
        <v>-10.26</v>
      </c>
      <c r="BK88" s="7">
        <v>-7.11</v>
      </c>
      <c r="BL88" s="7">
        <v>-12.7</v>
      </c>
      <c r="BM88" s="7">
        <v>-12.37</v>
      </c>
      <c r="BN88" s="7">
        <v>-7.11</v>
      </c>
      <c r="BO88" s="7">
        <v>-10.26</v>
      </c>
      <c r="BP88" s="7">
        <v>-4.87</v>
      </c>
      <c r="BQ88" s="7">
        <v>-8.42</v>
      </c>
      <c r="BR88" s="7">
        <v>-8.9499999999999993</v>
      </c>
      <c r="BS88" s="24">
        <v>3.56</v>
      </c>
      <c r="BT88" s="26">
        <v>68716919.137716293</v>
      </c>
      <c r="BU88" s="26">
        <v>110116700</v>
      </c>
      <c r="BV88" s="26">
        <v>9964378</v>
      </c>
      <c r="BW88" s="8">
        <v>1.53570047222215E-2</v>
      </c>
    </row>
    <row r="89" spans="1:75" s="21" customFormat="1" ht="19" customHeight="1" x14ac:dyDescent="0.2">
      <c r="A89" s="7" t="s">
        <v>539</v>
      </c>
      <c r="B89" s="7" t="s">
        <v>118</v>
      </c>
      <c r="C89" s="7" t="s">
        <v>87</v>
      </c>
      <c r="D89" s="7" t="s">
        <v>98</v>
      </c>
      <c r="E89" s="7" t="s">
        <v>535</v>
      </c>
      <c r="F89" s="7" t="s">
        <v>88</v>
      </c>
      <c r="G89" s="10">
        <v>159.5890317005254</v>
      </c>
      <c r="H89" s="10">
        <v>-32.717678681201782</v>
      </c>
      <c r="I89" s="10">
        <v>-32.717678681201782</v>
      </c>
      <c r="J89" s="7" t="s">
        <v>89</v>
      </c>
      <c r="K89" s="8">
        <v>1.4600000381469731</v>
      </c>
      <c r="L89" s="8">
        <v>1.58</v>
      </c>
      <c r="M89" s="8">
        <v>3.7899999618530269</v>
      </c>
      <c r="N89" s="8">
        <v>4.5</v>
      </c>
      <c r="O89" s="8">
        <v>2.410000085830688</v>
      </c>
      <c r="P89" s="8">
        <v>2.5499999523162842</v>
      </c>
      <c r="Q89" s="7">
        <v>4.4000000000000004</v>
      </c>
      <c r="R89" s="7">
        <v>4.07</v>
      </c>
      <c r="S89" s="7">
        <v>4.5</v>
      </c>
      <c r="T89" s="7">
        <v>4.08</v>
      </c>
      <c r="U89" s="7">
        <v>4.25</v>
      </c>
      <c r="V89" s="7">
        <v>4.1500000000000004</v>
      </c>
      <c r="W89" s="7">
        <v>4.13</v>
      </c>
      <c r="X89" s="7">
        <v>3.53</v>
      </c>
      <c r="Y89" s="7">
        <v>3.39</v>
      </c>
      <c r="Z89" s="7">
        <v>3.08</v>
      </c>
      <c r="AA89" s="7">
        <v>3</v>
      </c>
      <c r="AB89" s="7">
        <v>2.93</v>
      </c>
      <c r="AC89" s="7">
        <v>3</v>
      </c>
      <c r="AD89" s="7">
        <v>2.9</v>
      </c>
      <c r="AE89" s="7">
        <v>2.9</v>
      </c>
      <c r="AF89" s="7">
        <v>2.78</v>
      </c>
      <c r="AG89" s="7">
        <v>2.79</v>
      </c>
      <c r="AH89" s="7">
        <v>2.87</v>
      </c>
      <c r="AI89" s="7">
        <v>2.76</v>
      </c>
      <c r="AJ89" s="7">
        <v>2.77</v>
      </c>
      <c r="AK89" s="7">
        <v>2.87</v>
      </c>
      <c r="AL89" s="7">
        <v>2.92</v>
      </c>
      <c r="AM89" s="7">
        <v>2.85</v>
      </c>
      <c r="AN89" s="7">
        <v>2.85</v>
      </c>
      <c r="AO89" s="7">
        <v>2.82</v>
      </c>
      <c r="AP89" s="7">
        <v>2.67</v>
      </c>
      <c r="AQ89" s="7">
        <v>2.6</v>
      </c>
      <c r="AR89" s="7">
        <v>7.17</v>
      </c>
      <c r="AS89" s="7">
        <v>-6.33</v>
      </c>
      <c r="AT89" s="7">
        <v>-5.54</v>
      </c>
      <c r="AU89" s="7">
        <v>4.25</v>
      </c>
      <c r="AV89" s="7">
        <v>0.27</v>
      </c>
      <c r="AW89" s="7">
        <v>-1.58</v>
      </c>
      <c r="AX89" s="7">
        <v>-10.029999999999999</v>
      </c>
      <c r="AY89" s="7">
        <v>-11.7</v>
      </c>
      <c r="AZ89" s="7">
        <v>-19.27</v>
      </c>
      <c r="BA89" s="7">
        <v>-24.54</v>
      </c>
      <c r="BB89" s="7">
        <v>-25.59</v>
      </c>
      <c r="BC89" s="7">
        <v>-24.54</v>
      </c>
      <c r="BD89" s="7">
        <v>-24.01</v>
      </c>
      <c r="BE89" s="7">
        <v>-25.59</v>
      </c>
      <c r="BF89" s="7">
        <v>-27.18</v>
      </c>
      <c r="BG89" s="7">
        <v>-30.21</v>
      </c>
      <c r="BH89" s="7">
        <v>-26.39</v>
      </c>
      <c r="BI89" s="7">
        <v>-27.7</v>
      </c>
      <c r="BJ89" s="7">
        <v>-28.36</v>
      </c>
      <c r="BK89" s="7">
        <v>-27.31</v>
      </c>
      <c r="BL89" s="7">
        <v>-26.12</v>
      </c>
      <c r="BM89" s="7">
        <v>-25.73</v>
      </c>
      <c r="BN89" s="7">
        <v>-27.84</v>
      </c>
      <c r="BO89" s="7">
        <v>-25.7</v>
      </c>
      <c r="BP89" s="7">
        <v>-29.82</v>
      </c>
      <c r="BQ89" s="7">
        <v>-33.24</v>
      </c>
      <c r="BR89" s="7">
        <v>-32.72</v>
      </c>
      <c r="BS89" s="24">
        <v>3.02</v>
      </c>
      <c r="BT89" s="26">
        <v>22932001.169185638</v>
      </c>
      <c r="BU89" s="26">
        <v>170926900</v>
      </c>
      <c r="BV89" s="26">
        <v>4341141</v>
      </c>
      <c r="BW89" s="8">
        <v>4.9779309172404217E-2</v>
      </c>
    </row>
    <row r="90" spans="1:75" s="21" customFormat="1" ht="19" customHeight="1" x14ac:dyDescent="0.2">
      <c r="A90" s="1" t="s">
        <v>158</v>
      </c>
      <c r="B90" s="1" t="s">
        <v>159</v>
      </c>
      <c r="C90" s="1" t="s">
        <v>87</v>
      </c>
      <c r="D90" s="1" t="s">
        <v>98</v>
      </c>
      <c r="E90" s="1" t="s">
        <v>179</v>
      </c>
      <c r="F90" s="1" t="s">
        <v>88</v>
      </c>
      <c r="G90" s="9">
        <v>121.17646382341771</v>
      </c>
      <c r="H90" s="9">
        <v>-11.96808640492238</v>
      </c>
      <c r="I90" s="9">
        <f>(N90-O90)/O90*100</f>
        <v>130.2547699849242</v>
      </c>
      <c r="J90" s="1" t="s">
        <v>89</v>
      </c>
      <c r="K90" s="2">
        <v>1.700000047683716</v>
      </c>
      <c r="L90" s="2">
        <v>2.3199999999999998</v>
      </c>
      <c r="M90" s="2">
        <v>3.7599999904632568</v>
      </c>
      <c r="N90" s="2">
        <v>7.2300000190734863</v>
      </c>
      <c r="O90" s="2">
        <v>3.1400001049041748</v>
      </c>
      <c r="P90" s="2">
        <v>3.309999942779541</v>
      </c>
      <c r="Q90" s="1">
        <v>4.2</v>
      </c>
      <c r="R90" s="1">
        <v>6.33</v>
      </c>
      <c r="S90" s="1">
        <v>5.25</v>
      </c>
      <c r="T90" s="1">
        <v>5</v>
      </c>
      <c r="U90" s="1">
        <v>5.99</v>
      </c>
      <c r="V90" s="1">
        <v>6.88</v>
      </c>
      <c r="W90" s="1">
        <v>7.23</v>
      </c>
      <c r="X90" s="1">
        <v>6.84</v>
      </c>
      <c r="Y90" s="1">
        <v>6.37</v>
      </c>
      <c r="Z90" s="1">
        <v>6.36</v>
      </c>
      <c r="AA90" s="1">
        <v>5.96</v>
      </c>
      <c r="AB90" s="1">
        <v>5.4</v>
      </c>
      <c r="AC90" s="1">
        <v>5</v>
      </c>
      <c r="AD90" s="1">
        <v>5.24</v>
      </c>
      <c r="AE90" s="1">
        <v>4.99</v>
      </c>
      <c r="AF90" s="1">
        <v>4.99</v>
      </c>
      <c r="AG90" s="1">
        <v>4.87</v>
      </c>
      <c r="AH90" s="1">
        <v>4.8899999999999997</v>
      </c>
      <c r="AI90" s="1">
        <v>4.71</v>
      </c>
      <c r="AJ90" s="1">
        <v>4.1500000000000004</v>
      </c>
      <c r="AK90" s="1">
        <v>3.63</v>
      </c>
      <c r="AL90" s="1">
        <v>3.85</v>
      </c>
      <c r="AM90" s="1">
        <v>3.85</v>
      </c>
      <c r="AN90" s="1">
        <v>3.98</v>
      </c>
      <c r="AO90" s="1">
        <v>3.8</v>
      </c>
      <c r="AP90" s="1">
        <v>3.73</v>
      </c>
      <c r="AQ90" s="1">
        <v>3.6</v>
      </c>
      <c r="AR90" s="1">
        <v>11.04</v>
      </c>
      <c r="AS90" s="1">
        <v>29.52</v>
      </c>
      <c r="AT90" s="1">
        <v>27.61</v>
      </c>
      <c r="AU90" s="1">
        <v>28.99</v>
      </c>
      <c r="AV90" s="1">
        <v>56.65</v>
      </c>
      <c r="AW90" s="1">
        <v>71.41</v>
      </c>
      <c r="AX90" s="1">
        <v>81.91</v>
      </c>
      <c r="AY90" s="1">
        <v>62.5</v>
      </c>
      <c r="AZ90" s="1">
        <v>63.56</v>
      </c>
      <c r="BA90" s="1">
        <v>57.85</v>
      </c>
      <c r="BB90" s="1">
        <v>40.03</v>
      </c>
      <c r="BC90" s="1">
        <v>32.71</v>
      </c>
      <c r="BD90" s="1">
        <v>23.8</v>
      </c>
      <c r="BE90" s="1">
        <v>18.09</v>
      </c>
      <c r="BF90" s="1">
        <v>32.450000000000003</v>
      </c>
      <c r="BG90" s="1">
        <v>26.86</v>
      </c>
      <c r="BH90" s="1">
        <v>28.59</v>
      </c>
      <c r="BI90" s="1">
        <v>25</v>
      </c>
      <c r="BJ90" s="1">
        <v>2.39</v>
      </c>
      <c r="BK90" s="1">
        <v>-4.79</v>
      </c>
      <c r="BL90" s="1">
        <v>-7.45</v>
      </c>
      <c r="BM90" s="1">
        <v>0.8</v>
      </c>
      <c r="BN90" s="1">
        <v>1.06</v>
      </c>
      <c r="BO90" s="1">
        <v>-2.88</v>
      </c>
      <c r="BP90" s="1">
        <v>-1.1200000000000001</v>
      </c>
      <c r="BQ90" s="1">
        <v>-8.51</v>
      </c>
      <c r="BR90" s="1">
        <v>-12.63</v>
      </c>
      <c r="BS90" s="22">
        <v>5.52</v>
      </c>
      <c r="BT90" s="26">
        <v>72502575.816106796</v>
      </c>
      <c r="BU90" s="26">
        <v>171829600</v>
      </c>
      <c r="BV90" s="26">
        <v>15137020</v>
      </c>
      <c r="BW90" s="2">
        <v>3.4847942329467758E-2</v>
      </c>
    </row>
    <row r="91" spans="1:75" s="21" customFormat="1" ht="19" customHeight="1" x14ac:dyDescent="0.2">
      <c r="A91" s="1" t="s">
        <v>235</v>
      </c>
      <c r="B91" s="1" t="s">
        <v>106</v>
      </c>
      <c r="C91" s="1" t="s">
        <v>87</v>
      </c>
      <c r="D91" s="1" t="s">
        <v>98</v>
      </c>
      <c r="E91" s="1" t="s">
        <v>234</v>
      </c>
      <c r="F91" s="1" t="s">
        <v>88</v>
      </c>
      <c r="G91" s="9">
        <v>16.981130519399361</v>
      </c>
      <c r="H91" s="9">
        <v>-4.3010775430145243</v>
      </c>
      <c r="I91" s="9">
        <f>(N91-O91)/O91*100</f>
        <v>11.764701344975251</v>
      </c>
      <c r="J91" s="1" t="s">
        <v>81</v>
      </c>
      <c r="K91" s="2">
        <v>3.1800000667572021</v>
      </c>
      <c r="L91" s="2">
        <v>3.8</v>
      </c>
      <c r="M91" s="2">
        <v>3.720000028610229</v>
      </c>
      <c r="N91" s="2">
        <v>3.7999999523162842</v>
      </c>
      <c r="O91" s="2">
        <v>3.4000000953674321</v>
      </c>
      <c r="P91" s="2">
        <v>3.559999942779541</v>
      </c>
      <c r="Q91" s="1">
        <v>3.72</v>
      </c>
      <c r="R91" s="1">
        <v>3.67</v>
      </c>
      <c r="S91" s="1">
        <v>3.58</v>
      </c>
      <c r="T91" s="1">
        <v>3.72</v>
      </c>
      <c r="U91" s="1">
        <v>3.8</v>
      </c>
      <c r="V91" s="1">
        <v>3.7</v>
      </c>
      <c r="W91" s="1">
        <v>3.6</v>
      </c>
      <c r="X91" s="1">
        <v>3.55</v>
      </c>
      <c r="Y91" s="1">
        <v>3.6</v>
      </c>
      <c r="Z91" s="1">
        <v>3.51</v>
      </c>
      <c r="AA91" s="1">
        <v>3.5</v>
      </c>
      <c r="AB91" s="1">
        <v>3.52</v>
      </c>
      <c r="AC91" s="1">
        <v>3.5</v>
      </c>
      <c r="AD91" s="1">
        <v>3.47</v>
      </c>
      <c r="AE91" s="1">
        <v>3.52</v>
      </c>
      <c r="AF91" s="1">
        <v>3.54</v>
      </c>
      <c r="AG91" s="1">
        <v>3.6</v>
      </c>
      <c r="AH91" s="1">
        <v>3.6</v>
      </c>
      <c r="AI91" s="1">
        <v>3.6</v>
      </c>
      <c r="AJ91" s="1">
        <v>3.65</v>
      </c>
      <c r="AK91" s="1">
        <v>3.64</v>
      </c>
      <c r="AL91" s="1">
        <v>3.65</v>
      </c>
      <c r="AM91" s="1">
        <v>3.65</v>
      </c>
      <c r="AN91" s="1">
        <v>3.66</v>
      </c>
      <c r="AO91" s="1">
        <v>3.64</v>
      </c>
      <c r="AP91" s="1">
        <v>3.65</v>
      </c>
      <c r="AQ91" s="1">
        <v>3.64</v>
      </c>
      <c r="AR91" s="1">
        <v>-2.15</v>
      </c>
      <c r="AS91" s="1">
        <v>-4.03</v>
      </c>
      <c r="AT91" s="1">
        <v>-5</v>
      </c>
      <c r="AU91" s="1">
        <v>-1.48</v>
      </c>
      <c r="AV91" s="1">
        <v>-0.67</v>
      </c>
      <c r="AW91" s="1">
        <v>-3.43</v>
      </c>
      <c r="AX91" s="1">
        <v>-5.51</v>
      </c>
      <c r="AY91" s="1">
        <v>-4.57</v>
      </c>
      <c r="AZ91" s="1">
        <v>-5.58</v>
      </c>
      <c r="BA91" s="1">
        <v>-7.03</v>
      </c>
      <c r="BB91" s="1">
        <v>-5.92</v>
      </c>
      <c r="BC91" s="1">
        <v>-5.38</v>
      </c>
      <c r="BD91" s="1">
        <v>-7.26</v>
      </c>
      <c r="BE91" s="1">
        <v>-7.12</v>
      </c>
      <c r="BF91" s="1">
        <v>-6.45</v>
      </c>
      <c r="BG91" s="1">
        <v>-6.03</v>
      </c>
      <c r="BH91" s="1">
        <v>-3.23</v>
      </c>
      <c r="BI91" s="1">
        <v>-4.7</v>
      </c>
      <c r="BJ91" s="1">
        <v>-3.49</v>
      </c>
      <c r="BK91" s="1">
        <v>-2.15</v>
      </c>
      <c r="BL91" s="1">
        <v>-3.49</v>
      </c>
      <c r="BM91" s="1">
        <v>-1.88</v>
      </c>
      <c r="BN91" s="1">
        <v>-2.2799999999999998</v>
      </c>
      <c r="BO91" s="1">
        <v>-2.42</v>
      </c>
      <c r="BP91" s="1">
        <v>-2.15</v>
      </c>
      <c r="BQ91" s="1">
        <v>-3.76</v>
      </c>
      <c r="BR91" s="1">
        <v>-4.3</v>
      </c>
      <c r="BS91" s="22">
        <v>3.44</v>
      </c>
      <c r="BT91" s="26">
        <v>179091961.37738231</v>
      </c>
      <c r="BU91" s="26">
        <v>1545200</v>
      </c>
      <c r="BV91" s="26">
        <v>29189053</v>
      </c>
      <c r="BW91" s="2">
        <v>3.769426846427666E-3</v>
      </c>
    </row>
    <row r="92" spans="1:75" s="21" customFormat="1" ht="19" customHeight="1" x14ac:dyDescent="0.2">
      <c r="A92" s="7" t="s">
        <v>539</v>
      </c>
      <c r="B92" s="7" t="s">
        <v>118</v>
      </c>
      <c r="C92" s="7" t="s">
        <v>87</v>
      </c>
      <c r="D92" s="7" t="s">
        <v>109</v>
      </c>
      <c r="E92" s="7" t="s">
        <v>543</v>
      </c>
      <c r="F92" s="7" t="s">
        <v>88</v>
      </c>
      <c r="G92" s="10">
        <v>47.222224850293003</v>
      </c>
      <c r="H92" s="10">
        <v>-16.981134985529081</v>
      </c>
      <c r="I92" s="10">
        <v>-16.981134985529081</v>
      </c>
      <c r="J92" s="7" t="s">
        <v>89</v>
      </c>
      <c r="K92" s="8">
        <v>2.5199999809265141</v>
      </c>
      <c r="L92" s="8">
        <v>2.69</v>
      </c>
      <c r="M92" s="8">
        <v>3.7100000381469731</v>
      </c>
      <c r="N92" s="8">
        <v>3.7400000095367432</v>
      </c>
      <c r="O92" s="8">
        <v>2.839999914169312</v>
      </c>
      <c r="P92" s="8">
        <v>3.0799999237060551</v>
      </c>
      <c r="Q92" s="7">
        <v>3.74</v>
      </c>
      <c r="R92" s="7">
        <v>3.53</v>
      </c>
      <c r="S92" s="7">
        <v>3.45</v>
      </c>
      <c r="T92" s="7">
        <v>3.18</v>
      </c>
      <c r="U92" s="7">
        <v>3.24</v>
      </c>
      <c r="V92" s="7">
        <v>3.27</v>
      </c>
      <c r="W92" s="7">
        <v>3.15</v>
      </c>
      <c r="X92" s="7">
        <v>3.15</v>
      </c>
      <c r="Y92" s="7">
        <v>3</v>
      </c>
      <c r="Z92" s="7">
        <v>2.99</v>
      </c>
      <c r="AA92" s="7">
        <v>3.03</v>
      </c>
      <c r="AB92" s="7">
        <v>3.02</v>
      </c>
      <c r="AC92" s="7">
        <v>3.12</v>
      </c>
      <c r="AD92" s="7">
        <v>3.1</v>
      </c>
      <c r="AE92" s="7">
        <v>3.06</v>
      </c>
      <c r="AF92" s="7">
        <v>2.98</v>
      </c>
      <c r="AG92" s="7">
        <v>2.97</v>
      </c>
      <c r="AH92" s="7">
        <v>2.99</v>
      </c>
      <c r="AI92" s="7">
        <v>3.04</v>
      </c>
      <c r="AJ92" s="7">
        <v>3.02</v>
      </c>
      <c r="AK92" s="7">
        <v>3.08</v>
      </c>
      <c r="AL92" s="7">
        <v>3.08</v>
      </c>
      <c r="AM92" s="7">
        <v>3.06</v>
      </c>
      <c r="AN92" s="7">
        <v>3.04</v>
      </c>
      <c r="AO92" s="7">
        <v>3.06</v>
      </c>
      <c r="AP92" s="7">
        <v>3.13</v>
      </c>
      <c r="AQ92" s="7">
        <v>3.13</v>
      </c>
      <c r="AR92" s="7">
        <v>-8.6300000000000008</v>
      </c>
      <c r="AS92" s="7">
        <v>-5.39</v>
      </c>
      <c r="AT92" s="7">
        <v>-15.66</v>
      </c>
      <c r="AU92" s="7">
        <v>-15.9</v>
      </c>
      <c r="AV92" s="7">
        <v>-12.94</v>
      </c>
      <c r="AW92" s="7">
        <v>-16.43</v>
      </c>
      <c r="AX92" s="7">
        <v>-15.62</v>
      </c>
      <c r="AY92" s="7">
        <v>-19.739999999999998</v>
      </c>
      <c r="AZ92" s="7">
        <v>-21.02</v>
      </c>
      <c r="BA92" s="7">
        <v>-20.350000000000001</v>
      </c>
      <c r="BB92" s="7">
        <v>-18.87</v>
      </c>
      <c r="BC92" s="7">
        <v>-19.52</v>
      </c>
      <c r="BD92" s="7">
        <v>-17.25</v>
      </c>
      <c r="BE92" s="7">
        <v>-17.79</v>
      </c>
      <c r="BF92" s="7">
        <v>-19.68</v>
      </c>
      <c r="BG92" s="7">
        <v>-22.37</v>
      </c>
      <c r="BH92" s="7">
        <v>-20.49</v>
      </c>
      <c r="BI92" s="7">
        <v>-19.95</v>
      </c>
      <c r="BJ92" s="7">
        <v>-19.41</v>
      </c>
      <c r="BK92" s="7">
        <v>-19.41</v>
      </c>
      <c r="BL92" s="7">
        <v>-16.989999999999998</v>
      </c>
      <c r="BM92" s="7">
        <v>-18.73</v>
      </c>
      <c r="BN92" s="7">
        <v>-18.190000000000001</v>
      </c>
      <c r="BO92" s="7">
        <v>-18.87</v>
      </c>
      <c r="BP92" s="7">
        <v>-17.79</v>
      </c>
      <c r="BQ92" s="7">
        <v>-17.649999999999999</v>
      </c>
      <c r="BR92" s="7">
        <v>-16.98</v>
      </c>
      <c r="BS92" s="24">
        <v>2.92</v>
      </c>
      <c r="BT92" s="26">
        <v>22447948.830814362</v>
      </c>
      <c r="BU92" s="26">
        <v>28737200</v>
      </c>
      <c r="BV92" s="26">
        <v>4341141</v>
      </c>
      <c r="BW92" s="8">
        <v>4.9779309172404217E-2</v>
      </c>
    </row>
    <row r="93" spans="1:75" s="21" customFormat="1" ht="19" customHeight="1" x14ac:dyDescent="0.2">
      <c r="A93" s="1" t="s">
        <v>170</v>
      </c>
      <c r="B93" s="1" t="s">
        <v>106</v>
      </c>
      <c r="C93" s="1" t="s">
        <v>87</v>
      </c>
      <c r="D93" s="1" t="s">
        <v>109</v>
      </c>
      <c r="E93" s="1" t="s">
        <v>169</v>
      </c>
      <c r="F93" s="1" t="s">
        <v>88</v>
      </c>
      <c r="G93" s="9">
        <v>27.58620434510447</v>
      </c>
      <c r="H93" s="9">
        <v>-5.405406624492354</v>
      </c>
      <c r="I93" s="9">
        <f>(N93-O93)/O93*100</f>
        <v>22.923590013509067</v>
      </c>
      <c r="J93" s="1" t="s">
        <v>89</v>
      </c>
      <c r="K93" s="2">
        <v>2.9000000953674321</v>
      </c>
      <c r="L93" s="2">
        <v>2.92</v>
      </c>
      <c r="M93" s="2">
        <v>3.7000000476837158</v>
      </c>
      <c r="N93" s="2">
        <v>3.7000000476837158</v>
      </c>
      <c r="O93" s="2">
        <v>3.0099999904632568</v>
      </c>
      <c r="P93" s="2">
        <v>3.5</v>
      </c>
      <c r="Q93" s="1">
        <v>3.7</v>
      </c>
      <c r="R93" s="1">
        <v>3.67</v>
      </c>
      <c r="S93" s="1">
        <v>3.67</v>
      </c>
      <c r="T93" s="1">
        <v>3.56</v>
      </c>
      <c r="U93" s="1">
        <v>3.48</v>
      </c>
      <c r="V93" s="1">
        <v>3.45</v>
      </c>
      <c r="W93" s="1">
        <v>3.45</v>
      </c>
      <c r="X93" s="1">
        <v>3.44</v>
      </c>
      <c r="Y93" s="1">
        <v>3.37</v>
      </c>
      <c r="Z93" s="1">
        <v>3.24</v>
      </c>
      <c r="AA93" s="1">
        <v>3.26</v>
      </c>
      <c r="AB93" s="1">
        <v>3.19</v>
      </c>
      <c r="AC93" s="1">
        <v>3.23</v>
      </c>
      <c r="AD93" s="1">
        <v>3.2</v>
      </c>
      <c r="AE93" s="1">
        <v>3.2</v>
      </c>
      <c r="AF93" s="1">
        <v>3.2</v>
      </c>
      <c r="AG93" s="1">
        <v>3.2</v>
      </c>
      <c r="AH93" s="1">
        <v>3.18</v>
      </c>
      <c r="AI93" s="1">
        <v>3.1</v>
      </c>
      <c r="AJ93" s="1">
        <v>3.2</v>
      </c>
      <c r="AK93" s="1">
        <v>3.18</v>
      </c>
      <c r="AL93" s="1">
        <v>3.28</v>
      </c>
      <c r="AM93" s="1">
        <v>3.3</v>
      </c>
      <c r="AN93" s="1">
        <v>3.33</v>
      </c>
      <c r="AO93" s="1">
        <v>3.33</v>
      </c>
      <c r="AP93" s="1">
        <v>3.4</v>
      </c>
      <c r="AQ93" s="1">
        <v>3.49</v>
      </c>
      <c r="AR93" s="1">
        <v>-8.11</v>
      </c>
      <c r="AS93" s="1">
        <v>-6.49</v>
      </c>
      <c r="AT93" s="1">
        <v>-7.06</v>
      </c>
      <c r="AU93" s="1">
        <v>-11.76</v>
      </c>
      <c r="AV93" s="1">
        <v>-9.19</v>
      </c>
      <c r="AW93" s="1">
        <v>-9.86</v>
      </c>
      <c r="AX93" s="1">
        <v>-6.76</v>
      </c>
      <c r="AY93" s="1">
        <v>-9.73</v>
      </c>
      <c r="AZ93" s="1">
        <v>-12.9</v>
      </c>
      <c r="BA93" s="1">
        <v>-13.24</v>
      </c>
      <c r="BB93" s="1">
        <v>-13.84</v>
      </c>
      <c r="BC93" s="1">
        <v>-14.05</v>
      </c>
      <c r="BD93" s="1">
        <v>-13.51</v>
      </c>
      <c r="BE93" s="1">
        <v>-14.05</v>
      </c>
      <c r="BF93" s="1">
        <v>-13.52</v>
      </c>
      <c r="BG93" s="1">
        <v>-13.94</v>
      </c>
      <c r="BH93" s="1">
        <v>-15.68</v>
      </c>
      <c r="BI93" s="1">
        <v>-15.38</v>
      </c>
      <c r="BJ93" s="1">
        <v>-17.43</v>
      </c>
      <c r="BK93" s="1">
        <v>-14.32</v>
      </c>
      <c r="BL93" s="1">
        <v>-14.05</v>
      </c>
      <c r="BM93" s="1">
        <v>-12.57</v>
      </c>
      <c r="BN93" s="1">
        <v>-11.89</v>
      </c>
      <c r="BO93" s="1">
        <v>-11.62</v>
      </c>
      <c r="BP93" s="1">
        <v>-11.89</v>
      </c>
      <c r="BQ93" s="1">
        <v>-10.81</v>
      </c>
      <c r="BR93" s="1">
        <v>-5.95</v>
      </c>
      <c r="BS93" s="22">
        <v>3.22</v>
      </c>
      <c r="BT93" s="26">
        <v>14870818.19164753</v>
      </c>
      <c r="BU93" s="26">
        <v>1588400</v>
      </c>
      <c r="BV93" s="26">
        <v>3797887</v>
      </c>
      <c r="BW93" s="2">
        <v>6.5325798266246474E-3</v>
      </c>
    </row>
    <row r="94" spans="1:75" s="21" customFormat="1" ht="19" customHeight="1" x14ac:dyDescent="0.2">
      <c r="A94" s="7" t="s">
        <v>453</v>
      </c>
      <c r="B94" s="7" t="s">
        <v>76</v>
      </c>
      <c r="C94" s="7" t="s">
        <v>87</v>
      </c>
      <c r="D94" s="7" t="s">
        <v>109</v>
      </c>
      <c r="E94" s="7" t="s">
        <v>510</v>
      </c>
      <c r="F94" s="7" t="s">
        <v>88</v>
      </c>
      <c r="G94" s="10">
        <v>79.702977659234691</v>
      </c>
      <c r="H94" s="10">
        <v>-24.793390275307111</v>
      </c>
      <c r="I94" s="10">
        <v>-24.793390275307111</v>
      </c>
      <c r="J94" s="7" t="s">
        <v>89</v>
      </c>
      <c r="K94" s="8">
        <v>2.0199999809265141</v>
      </c>
      <c r="L94" s="8">
        <v>2.08</v>
      </c>
      <c r="M94" s="8">
        <v>3.630000114440918</v>
      </c>
      <c r="N94" s="8">
        <v>3.8299999237060551</v>
      </c>
      <c r="O94" s="8">
        <v>2.6099998950958252</v>
      </c>
      <c r="P94" s="8">
        <v>2.7300000190734859</v>
      </c>
      <c r="Q94" s="7">
        <v>3.59</v>
      </c>
      <c r="R94" s="7">
        <v>3.83</v>
      </c>
      <c r="S94" s="7">
        <v>3.47</v>
      </c>
      <c r="T94" s="7">
        <v>3.24</v>
      </c>
      <c r="U94" s="7">
        <v>2.9</v>
      </c>
      <c r="V94" s="7">
        <v>3</v>
      </c>
      <c r="W94" s="7">
        <v>3.15</v>
      </c>
      <c r="X94" s="7">
        <v>2.99</v>
      </c>
      <c r="Y94" s="7">
        <v>2.93</v>
      </c>
      <c r="Z94" s="7">
        <v>2.85</v>
      </c>
      <c r="AA94" s="7">
        <v>2.85</v>
      </c>
      <c r="AB94" s="7">
        <v>2.81</v>
      </c>
      <c r="AC94" s="7">
        <v>2.77</v>
      </c>
      <c r="AD94" s="7">
        <v>2.8</v>
      </c>
      <c r="AE94" s="7">
        <v>2.73</v>
      </c>
      <c r="AF94" s="7">
        <v>2.79</v>
      </c>
      <c r="AG94" s="7">
        <v>2.79</v>
      </c>
      <c r="AH94" s="7">
        <v>2.92</v>
      </c>
      <c r="AI94" s="7">
        <v>3.1</v>
      </c>
      <c r="AJ94" s="7">
        <v>3.08</v>
      </c>
      <c r="AK94" s="7">
        <v>3</v>
      </c>
      <c r="AL94" s="7">
        <v>2.97</v>
      </c>
      <c r="AM94" s="7">
        <v>2.97</v>
      </c>
      <c r="AN94" s="7">
        <v>2.95</v>
      </c>
      <c r="AO94" s="7">
        <v>2.85</v>
      </c>
      <c r="AP94" s="7">
        <v>2.8</v>
      </c>
      <c r="AQ94" s="7">
        <v>2.83</v>
      </c>
      <c r="AR94" s="7">
        <v>-1.02</v>
      </c>
      <c r="AS94" s="7">
        <v>-6.09</v>
      </c>
      <c r="AT94" s="7">
        <v>-11.29</v>
      </c>
      <c r="AU94" s="7">
        <v>-20.11</v>
      </c>
      <c r="AV94" s="7">
        <v>-22.87</v>
      </c>
      <c r="AW94" s="7">
        <v>-18.98</v>
      </c>
      <c r="AX94" s="7">
        <v>-21.21</v>
      </c>
      <c r="AY94" s="7">
        <v>-19.43</v>
      </c>
      <c r="AZ94" s="7">
        <v>-21.76</v>
      </c>
      <c r="BA94" s="7">
        <v>-22.87</v>
      </c>
      <c r="BB94" s="7">
        <v>-23.03</v>
      </c>
      <c r="BC94" s="7">
        <v>-23.83</v>
      </c>
      <c r="BD94" s="7">
        <v>-25.86</v>
      </c>
      <c r="BE94" s="7">
        <v>-24.93</v>
      </c>
      <c r="BF94" s="7">
        <v>-25.9</v>
      </c>
      <c r="BG94" s="7">
        <v>-25.52</v>
      </c>
      <c r="BH94" s="7">
        <v>-23.14</v>
      </c>
      <c r="BI94" s="7">
        <v>-19.68</v>
      </c>
      <c r="BJ94" s="7">
        <v>-16.8</v>
      </c>
      <c r="BK94" s="7">
        <v>-17.96</v>
      </c>
      <c r="BL94" s="7">
        <v>-20.66</v>
      </c>
      <c r="BM94" s="7">
        <v>-20.329999999999998</v>
      </c>
      <c r="BN94" s="7">
        <v>-18.87</v>
      </c>
      <c r="BO94" s="7">
        <v>-21.76</v>
      </c>
      <c r="BP94" s="7">
        <v>-23.42</v>
      </c>
      <c r="BQ94" s="7">
        <v>-23.69</v>
      </c>
      <c r="BR94" s="7">
        <v>-24.52</v>
      </c>
      <c r="BS94" s="24">
        <v>2.67</v>
      </c>
      <c r="BT94" s="26">
        <v>31204170.683755871</v>
      </c>
      <c r="BU94" s="26">
        <v>61429500</v>
      </c>
      <c r="BV94" s="26">
        <v>7448168</v>
      </c>
      <c r="BW94" s="8">
        <v>1.6927115500080019E-2</v>
      </c>
    </row>
    <row r="95" spans="1:75" s="21" customFormat="1" ht="19" customHeight="1" x14ac:dyDescent="0.2">
      <c r="A95" s="7" t="s">
        <v>407</v>
      </c>
      <c r="B95" s="7" t="s">
        <v>96</v>
      </c>
      <c r="C95" s="7" t="s">
        <v>124</v>
      </c>
      <c r="D95" s="7" t="s">
        <v>78</v>
      </c>
      <c r="E95" s="7" t="s">
        <v>405</v>
      </c>
      <c r="F95" s="7" t="s">
        <v>88</v>
      </c>
      <c r="G95" s="10">
        <v>26.223777185658641</v>
      </c>
      <c r="H95" s="10">
        <v>-23.268696359533109</v>
      </c>
      <c r="I95" s="10">
        <v>-23.268696359533109</v>
      </c>
      <c r="J95" s="7" t="s">
        <v>89</v>
      </c>
      <c r="K95" s="8">
        <v>2.8599998950958252</v>
      </c>
      <c r="L95" s="8">
        <v>2.91</v>
      </c>
      <c r="M95" s="8">
        <v>3.6099998950958252</v>
      </c>
      <c r="N95" s="8">
        <v>3.6700000762939449</v>
      </c>
      <c r="O95" s="8">
        <v>2.5099999904632568</v>
      </c>
      <c r="P95" s="8">
        <v>2.7699999809265141</v>
      </c>
      <c r="Q95" s="7">
        <v>3.67</v>
      </c>
      <c r="R95" s="7">
        <v>3.28</v>
      </c>
      <c r="S95" s="7">
        <v>2.96</v>
      </c>
      <c r="T95" s="7">
        <v>2.83</v>
      </c>
      <c r="U95" s="7">
        <v>2.84</v>
      </c>
      <c r="V95" s="7">
        <v>2.7</v>
      </c>
      <c r="W95" s="7">
        <v>2.72</v>
      </c>
      <c r="X95" s="7">
        <v>2.74</v>
      </c>
      <c r="Y95" s="7">
        <v>2.75</v>
      </c>
      <c r="Z95" s="7">
        <v>2.73</v>
      </c>
      <c r="AA95" s="7">
        <v>2.68</v>
      </c>
      <c r="AB95" s="7">
        <v>2.68</v>
      </c>
      <c r="AC95" s="7">
        <v>2.7</v>
      </c>
      <c r="AD95" s="7">
        <v>2.69</v>
      </c>
      <c r="AE95" s="7">
        <v>2.66</v>
      </c>
      <c r="AF95" s="7">
        <v>2.63</v>
      </c>
      <c r="AG95" s="7">
        <v>2.69</v>
      </c>
      <c r="AH95" s="7">
        <v>2.69</v>
      </c>
      <c r="AI95" s="7">
        <v>2.69</v>
      </c>
      <c r="AJ95" s="7">
        <v>2.73</v>
      </c>
      <c r="AK95" s="7">
        <v>2.73</v>
      </c>
      <c r="AL95" s="7">
        <v>2.7</v>
      </c>
      <c r="AM95" s="7">
        <v>2.66</v>
      </c>
      <c r="AN95" s="7">
        <v>2.66</v>
      </c>
      <c r="AO95" s="7">
        <v>2.68</v>
      </c>
      <c r="AP95" s="7">
        <v>2.85</v>
      </c>
      <c r="AQ95" s="7">
        <v>2.83</v>
      </c>
      <c r="AR95" s="7">
        <v>-9.9700000000000006</v>
      </c>
      <c r="AS95" s="7">
        <v>-16.899999999999999</v>
      </c>
      <c r="AT95" s="7">
        <v>-25.21</v>
      </c>
      <c r="AU95" s="7">
        <v>-22.58</v>
      </c>
      <c r="AV95" s="7">
        <v>-27.12</v>
      </c>
      <c r="AW95" s="7">
        <v>-25.89</v>
      </c>
      <c r="AX95" s="7">
        <v>-26.87</v>
      </c>
      <c r="AY95" s="7">
        <v>-24.38</v>
      </c>
      <c r="AZ95" s="7">
        <v>-24.38</v>
      </c>
      <c r="BA95" s="7">
        <v>-25.76</v>
      </c>
      <c r="BB95" s="7">
        <v>-26.73</v>
      </c>
      <c r="BC95" s="7">
        <v>-26.37</v>
      </c>
      <c r="BD95" s="7">
        <v>-25.21</v>
      </c>
      <c r="BE95" s="7">
        <v>-26.87</v>
      </c>
      <c r="BF95" s="7">
        <v>-27.15</v>
      </c>
      <c r="BG95" s="7">
        <v>-27.28</v>
      </c>
      <c r="BH95" s="7">
        <v>-25.76</v>
      </c>
      <c r="BI95" s="7">
        <v>-25.63</v>
      </c>
      <c r="BJ95" s="7">
        <v>-25.62</v>
      </c>
      <c r="BK95" s="7">
        <v>-24.65</v>
      </c>
      <c r="BL95" s="7">
        <v>-25.35</v>
      </c>
      <c r="BM95" s="7">
        <v>-27.15</v>
      </c>
      <c r="BN95" s="7">
        <v>-26.45</v>
      </c>
      <c r="BO95" s="7">
        <v>-26.59</v>
      </c>
      <c r="BP95" s="7">
        <v>-26.18</v>
      </c>
      <c r="BQ95" s="7">
        <v>-23.13</v>
      </c>
      <c r="BR95" s="7">
        <v>-21.88</v>
      </c>
      <c r="BS95" s="24">
        <v>2.57</v>
      </c>
      <c r="BT95" s="26">
        <v>403511348.27423102</v>
      </c>
      <c r="BU95" s="26">
        <v>20737600</v>
      </c>
      <c r="BV95" s="26">
        <v>23700099</v>
      </c>
      <c r="BW95" s="8">
        <v>4.5282047134064717E-2</v>
      </c>
    </row>
    <row r="96" spans="1:75" s="21" customFormat="1" ht="19" customHeight="1" x14ac:dyDescent="0.2">
      <c r="A96" s="7" t="s">
        <v>123</v>
      </c>
      <c r="B96" s="7" t="s">
        <v>111</v>
      </c>
      <c r="C96" s="7" t="s">
        <v>124</v>
      </c>
      <c r="D96" s="7" t="s">
        <v>98</v>
      </c>
      <c r="E96" s="7" t="s">
        <v>463</v>
      </c>
      <c r="F96" s="7" t="s">
        <v>88</v>
      </c>
      <c r="G96" s="10">
        <v>18.0921039216406</v>
      </c>
      <c r="H96" s="10">
        <v>-7.2423397403734517</v>
      </c>
      <c r="I96" s="10">
        <v>-7.2423397403734517</v>
      </c>
      <c r="J96" s="7" t="s">
        <v>89</v>
      </c>
      <c r="K96" s="8">
        <v>3.0399999618530269</v>
      </c>
      <c r="L96" s="8">
        <v>3.22</v>
      </c>
      <c r="M96" s="8">
        <v>3.589999914169312</v>
      </c>
      <c r="N96" s="8">
        <v>4.2399997711181641</v>
      </c>
      <c r="O96" s="8">
        <v>3.1700000762939449</v>
      </c>
      <c r="P96" s="8">
        <v>3.3299999237060551</v>
      </c>
      <c r="Q96" s="7">
        <v>3.95</v>
      </c>
      <c r="R96" s="7">
        <v>3.98</v>
      </c>
      <c r="S96" s="7">
        <v>4.13</v>
      </c>
      <c r="T96" s="7">
        <v>3.8</v>
      </c>
      <c r="U96" s="7">
        <v>3.64</v>
      </c>
      <c r="V96" s="7">
        <v>3.72</v>
      </c>
      <c r="W96" s="7">
        <v>3.5</v>
      </c>
      <c r="X96" s="7">
        <v>3.45</v>
      </c>
      <c r="Y96" s="7">
        <v>3.37</v>
      </c>
      <c r="Z96" s="7">
        <v>3.42</v>
      </c>
      <c r="AA96" s="7">
        <v>3.47</v>
      </c>
      <c r="AB96" s="7">
        <v>3.42</v>
      </c>
      <c r="AC96" s="7">
        <v>3.42</v>
      </c>
      <c r="AD96" s="7">
        <v>3.42</v>
      </c>
      <c r="AE96" s="7">
        <v>3.37</v>
      </c>
      <c r="AF96" s="7">
        <v>3.39</v>
      </c>
      <c r="AG96" s="7">
        <v>3.41</v>
      </c>
      <c r="AH96" s="7">
        <v>3.39</v>
      </c>
      <c r="AI96" s="7">
        <v>3.36</v>
      </c>
      <c r="AJ96" s="7">
        <v>3.31</v>
      </c>
      <c r="AK96" s="7">
        <v>3.33</v>
      </c>
      <c r="AL96" s="7">
        <v>3.35</v>
      </c>
      <c r="AM96" s="7">
        <v>3.3</v>
      </c>
      <c r="AN96" s="7">
        <v>3.27</v>
      </c>
      <c r="AO96" s="7">
        <v>3.33</v>
      </c>
      <c r="AP96" s="7">
        <v>3.3</v>
      </c>
      <c r="AQ96" s="7">
        <v>3.33</v>
      </c>
      <c r="AR96" s="7">
        <v>4.46</v>
      </c>
      <c r="AS96" s="7">
        <v>10.86</v>
      </c>
      <c r="AT96" s="7">
        <v>5.35</v>
      </c>
      <c r="AU96" s="7">
        <v>0.28000000000000003</v>
      </c>
      <c r="AV96" s="7">
        <v>-0.56000000000000005</v>
      </c>
      <c r="AW96" s="7">
        <v>-2.79</v>
      </c>
      <c r="AX96" s="7">
        <v>-6.96</v>
      </c>
      <c r="AY96" s="7">
        <v>-7.24</v>
      </c>
      <c r="AZ96" s="7">
        <v>-6.13</v>
      </c>
      <c r="BA96" s="7">
        <v>-5.57</v>
      </c>
      <c r="BB96" s="7">
        <v>-4.7300000000000004</v>
      </c>
      <c r="BC96" s="7">
        <v>-5.93</v>
      </c>
      <c r="BD96" s="7">
        <v>-5.57</v>
      </c>
      <c r="BE96" s="7">
        <v>-6.56</v>
      </c>
      <c r="BF96" s="7">
        <v>-7.52</v>
      </c>
      <c r="BG96" s="7">
        <v>-5.57</v>
      </c>
      <c r="BH96" s="7">
        <v>-5.57</v>
      </c>
      <c r="BI96" s="7">
        <v>-6.96</v>
      </c>
      <c r="BJ96" s="7">
        <v>-8.64</v>
      </c>
      <c r="BK96" s="7">
        <v>-7.8</v>
      </c>
      <c r="BL96" s="7">
        <v>-8.36</v>
      </c>
      <c r="BM96" s="7">
        <v>-8.08</v>
      </c>
      <c r="BN96" s="7">
        <v>-8.36</v>
      </c>
      <c r="BO96" s="7">
        <v>-10.58</v>
      </c>
      <c r="BP96" s="7">
        <v>-9.19</v>
      </c>
      <c r="BQ96" s="7">
        <v>-8.64</v>
      </c>
      <c r="BR96" s="7">
        <v>-7.8</v>
      </c>
      <c r="BS96" s="24">
        <v>3.29</v>
      </c>
      <c r="BT96" s="26">
        <v>193949745.36299711</v>
      </c>
      <c r="BU96" s="26">
        <v>7445800</v>
      </c>
      <c r="BV96" s="26">
        <v>11223694</v>
      </c>
      <c r="BW96" s="8">
        <v>1.563923606612939E-3</v>
      </c>
    </row>
    <row r="97" spans="1:75" s="21" customFormat="1" ht="19" customHeight="1" x14ac:dyDescent="0.2">
      <c r="A97" s="7" t="s">
        <v>367</v>
      </c>
      <c r="B97" s="7" t="s">
        <v>106</v>
      </c>
      <c r="C97" s="7" t="s">
        <v>87</v>
      </c>
      <c r="D97" s="7" t="s">
        <v>109</v>
      </c>
      <c r="E97" s="7" t="s">
        <v>366</v>
      </c>
      <c r="F97" s="7" t="s">
        <v>88</v>
      </c>
      <c r="G97" s="10">
        <v>21.917803074097229</v>
      </c>
      <c r="H97" s="10">
        <v>-10.955052605453011</v>
      </c>
      <c r="I97" s="10">
        <v>-10.955052605453011</v>
      </c>
      <c r="J97" s="7" t="s">
        <v>89</v>
      </c>
      <c r="K97" s="8">
        <v>2.9200000762939449</v>
      </c>
      <c r="L97" s="8">
        <v>2.81</v>
      </c>
      <c r="M97" s="8">
        <v>3.559999942779541</v>
      </c>
      <c r="N97" s="8">
        <v>3.559999942779541</v>
      </c>
      <c r="O97" s="8">
        <v>2.779999971389771</v>
      </c>
      <c r="P97" s="8">
        <v>3.1700000762939449</v>
      </c>
      <c r="Q97" s="7">
        <v>3.56</v>
      </c>
      <c r="R97" s="7">
        <v>3.3</v>
      </c>
      <c r="S97" s="7">
        <v>3.19</v>
      </c>
      <c r="T97" s="7">
        <v>3.16</v>
      </c>
      <c r="U97" s="7">
        <v>3.27</v>
      </c>
      <c r="V97" s="7">
        <v>3.15</v>
      </c>
      <c r="W97" s="7">
        <v>3.07</v>
      </c>
      <c r="X97" s="7">
        <v>3.01</v>
      </c>
      <c r="Y97" s="7">
        <v>3.02</v>
      </c>
      <c r="Z97" s="7">
        <v>3.01</v>
      </c>
      <c r="AA97" s="7">
        <v>3.01</v>
      </c>
      <c r="AB97" s="7">
        <v>3.06</v>
      </c>
      <c r="AC97" s="7">
        <v>3.08</v>
      </c>
      <c r="AD97" s="7">
        <v>3.01</v>
      </c>
      <c r="AE97" s="7">
        <v>3</v>
      </c>
      <c r="AF97" s="7">
        <v>3.03</v>
      </c>
      <c r="AG97" s="7">
        <v>2.99</v>
      </c>
      <c r="AH97" s="7">
        <v>2.93</v>
      </c>
      <c r="AI97" s="7">
        <v>2.94</v>
      </c>
      <c r="AJ97" s="7">
        <v>2.99</v>
      </c>
      <c r="AK97" s="7">
        <v>3.05</v>
      </c>
      <c r="AL97" s="7">
        <v>3.05</v>
      </c>
      <c r="AM97" s="7">
        <v>3.03</v>
      </c>
      <c r="AN97" s="7">
        <v>3.04</v>
      </c>
      <c r="AO97" s="7">
        <v>3.1</v>
      </c>
      <c r="AP97" s="7">
        <v>3.09</v>
      </c>
      <c r="AQ97" s="7">
        <v>3.25</v>
      </c>
      <c r="AR97" s="7">
        <v>-9.5500000000000007</v>
      </c>
      <c r="AS97" s="7">
        <v>-8.7100000000000009</v>
      </c>
      <c r="AT97" s="7">
        <v>-12.46</v>
      </c>
      <c r="AU97" s="7">
        <v>-11.52</v>
      </c>
      <c r="AV97" s="7">
        <v>-11.51</v>
      </c>
      <c r="AW97" s="7">
        <v>-14.04</v>
      </c>
      <c r="AX97" s="7">
        <v>-15.79</v>
      </c>
      <c r="AY97" s="7">
        <v>-16.010000000000002</v>
      </c>
      <c r="AZ97" s="7">
        <v>-16.29</v>
      </c>
      <c r="BA97" s="7">
        <v>-16.29</v>
      </c>
      <c r="BB97" s="7">
        <v>-15.73</v>
      </c>
      <c r="BC97" s="7">
        <v>-14.33</v>
      </c>
      <c r="BD97" s="7">
        <v>-15.73</v>
      </c>
      <c r="BE97" s="7">
        <v>-16.43</v>
      </c>
      <c r="BF97" s="7">
        <v>-16.850000000000001</v>
      </c>
      <c r="BG97" s="7">
        <v>-17.02</v>
      </c>
      <c r="BH97" s="7">
        <v>-17.420000000000002</v>
      </c>
      <c r="BI97" s="7">
        <v>-20.65</v>
      </c>
      <c r="BJ97" s="7">
        <v>-18.260000000000002</v>
      </c>
      <c r="BK97" s="7">
        <v>-16.010000000000002</v>
      </c>
      <c r="BL97" s="7">
        <v>-14.75</v>
      </c>
      <c r="BM97" s="7">
        <v>-14.89</v>
      </c>
      <c r="BN97" s="7">
        <v>-14.89</v>
      </c>
      <c r="BO97" s="7">
        <v>-15.17</v>
      </c>
      <c r="BP97" s="7">
        <v>-14.33</v>
      </c>
      <c r="BQ97" s="7">
        <v>-14.04</v>
      </c>
      <c r="BR97" s="7">
        <v>-10.96</v>
      </c>
      <c r="BS97" s="24">
        <v>2.93</v>
      </c>
      <c r="BT97" s="26">
        <v>15215012.555446619</v>
      </c>
      <c r="BU97" s="26">
        <v>4836800</v>
      </c>
      <c r="BV97" s="26">
        <v>3897649</v>
      </c>
      <c r="BW97" s="8">
        <v>5.4875387701663232E-2</v>
      </c>
    </row>
    <row r="98" spans="1:75" s="21" customFormat="1" ht="19" customHeight="1" x14ac:dyDescent="0.2">
      <c r="A98" s="7" t="s">
        <v>414</v>
      </c>
      <c r="B98" s="7" t="s">
        <v>106</v>
      </c>
      <c r="C98" s="7" t="s">
        <v>87</v>
      </c>
      <c r="D98" s="7" t="s">
        <v>109</v>
      </c>
      <c r="E98" s="7" t="s">
        <v>412</v>
      </c>
      <c r="F98" s="7" t="s">
        <v>88</v>
      </c>
      <c r="G98" s="10">
        <v>73.170733409293888</v>
      </c>
      <c r="H98" s="10">
        <v>-24.78872923500073</v>
      </c>
      <c r="I98" s="10">
        <v>-24.78872923500073</v>
      </c>
      <c r="J98" s="7" t="s">
        <v>89</v>
      </c>
      <c r="K98" s="8">
        <v>2.0499999523162842</v>
      </c>
      <c r="L98" s="8">
        <v>2.17</v>
      </c>
      <c r="M98" s="8">
        <v>3.5499999523162842</v>
      </c>
      <c r="N98" s="8">
        <v>3.5499999523162842</v>
      </c>
      <c r="O98" s="8">
        <v>2.529999971389771</v>
      </c>
      <c r="P98" s="8">
        <v>2.6700000762939449</v>
      </c>
      <c r="Q98" s="7">
        <v>3.55</v>
      </c>
      <c r="R98" s="7">
        <v>3.19</v>
      </c>
      <c r="S98" s="7">
        <v>3.32</v>
      </c>
      <c r="T98" s="7">
        <v>3.06</v>
      </c>
      <c r="U98" s="7">
        <v>3.08</v>
      </c>
      <c r="V98" s="7">
        <v>2.94</v>
      </c>
      <c r="W98" s="7">
        <v>2.73</v>
      </c>
      <c r="X98" s="7">
        <v>2.66</v>
      </c>
      <c r="Y98" s="7">
        <v>2.7</v>
      </c>
      <c r="Z98" s="7">
        <v>2.65</v>
      </c>
      <c r="AA98" s="7">
        <v>2.68</v>
      </c>
      <c r="AB98" s="7">
        <v>2.73</v>
      </c>
      <c r="AC98" s="7">
        <v>2.84</v>
      </c>
      <c r="AD98" s="7">
        <v>2.82</v>
      </c>
      <c r="AE98" s="7">
        <v>2.86</v>
      </c>
      <c r="AF98" s="7">
        <v>2.78</v>
      </c>
      <c r="AG98" s="7">
        <v>2.75</v>
      </c>
      <c r="AH98" s="7">
        <v>2.77</v>
      </c>
      <c r="AI98" s="7">
        <v>2.94</v>
      </c>
      <c r="AJ98" s="7">
        <v>2.8</v>
      </c>
      <c r="AK98" s="7">
        <v>2.73</v>
      </c>
      <c r="AL98" s="7">
        <v>2.7</v>
      </c>
      <c r="AM98" s="7">
        <v>2.79</v>
      </c>
      <c r="AN98" s="7">
        <v>2.76</v>
      </c>
      <c r="AO98" s="7">
        <v>2.64</v>
      </c>
      <c r="AP98" s="7">
        <v>2.66</v>
      </c>
      <c r="AQ98" s="7">
        <v>2.72</v>
      </c>
      <c r="AR98" s="7">
        <v>-10.7</v>
      </c>
      <c r="AS98" s="7">
        <v>-14.37</v>
      </c>
      <c r="AT98" s="7">
        <v>-18.309999999999999</v>
      </c>
      <c r="AU98" s="7">
        <v>-16.34</v>
      </c>
      <c r="AV98" s="7">
        <v>-17.89</v>
      </c>
      <c r="AW98" s="7">
        <v>-23.73</v>
      </c>
      <c r="AX98" s="7">
        <v>-25.92</v>
      </c>
      <c r="AY98" s="7">
        <v>-28.39</v>
      </c>
      <c r="AZ98" s="7">
        <v>-25.92</v>
      </c>
      <c r="BA98" s="7">
        <v>-26.76</v>
      </c>
      <c r="BB98" s="7">
        <v>-24.51</v>
      </c>
      <c r="BC98" s="7">
        <v>-23.94</v>
      </c>
      <c r="BD98" s="7">
        <v>-24.37</v>
      </c>
      <c r="BE98" s="7">
        <v>-20.85</v>
      </c>
      <c r="BF98" s="7">
        <v>-21.83</v>
      </c>
      <c r="BG98" s="7">
        <v>-24.65</v>
      </c>
      <c r="BH98" s="7">
        <v>-24.22</v>
      </c>
      <c r="BI98" s="7">
        <v>-22.76</v>
      </c>
      <c r="BJ98" s="7">
        <v>-21.55</v>
      </c>
      <c r="BK98" s="7">
        <v>-24.37</v>
      </c>
      <c r="BL98" s="7">
        <v>-24.51</v>
      </c>
      <c r="BM98" s="7">
        <v>-24.54</v>
      </c>
      <c r="BN98" s="7">
        <v>-23.1</v>
      </c>
      <c r="BO98" s="7">
        <v>-26.76</v>
      </c>
      <c r="BP98" s="7">
        <v>-26.76</v>
      </c>
      <c r="BQ98" s="7">
        <v>-25.77</v>
      </c>
      <c r="BR98" s="7">
        <v>-24.51</v>
      </c>
      <c r="BS98" s="24">
        <v>2.5299999999999998</v>
      </c>
      <c r="BT98" s="26">
        <v>69985764.059948921</v>
      </c>
      <c r="BU98" s="26">
        <v>104663600</v>
      </c>
      <c r="BV98" s="26">
        <v>19712574</v>
      </c>
      <c r="BW98" s="8">
        <v>0.15686677954893161</v>
      </c>
    </row>
    <row r="99" spans="1:75" s="21" customFormat="1" ht="19" customHeight="1" x14ac:dyDescent="0.2">
      <c r="A99" s="1" t="s">
        <v>161</v>
      </c>
      <c r="B99" s="1" t="s">
        <v>118</v>
      </c>
      <c r="C99" s="1" t="s">
        <v>87</v>
      </c>
      <c r="D99" s="1" t="s">
        <v>98</v>
      </c>
      <c r="E99" s="1" t="s">
        <v>157</v>
      </c>
      <c r="F99" s="1" t="s">
        <v>88</v>
      </c>
      <c r="G99" s="9">
        <v>58.823526238773297</v>
      </c>
      <c r="H99" s="9">
        <v>-22.222221467494212</v>
      </c>
      <c r="I99" s="9">
        <f>(N99-O99)/O99*100</f>
        <v>29.520293027866622</v>
      </c>
      <c r="J99" s="1" t="s">
        <v>89</v>
      </c>
      <c r="K99" s="2">
        <v>2.2100000381469731</v>
      </c>
      <c r="L99" s="2">
        <v>2.31</v>
      </c>
      <c r="M99" s="2">
        <v>3.5099999904632568</v>
      </c>
      <c r="N99" s="2">
        <v>3.5099999904632568</v>
      </c>
      <c r="O99" s="2">
        <v>2.7100000381469731</v>
      </c>
      <c r="P99" s="2">
        <v>2.7300000190734859</v>
      </c>
      <c r="Q99" s="1">
        <v>3.51</v>
      </c>
      <c r="R99" s="1">
        <v>3.39</v>
      </c>
      <c r="S99" s="1">
        <v>3.38</v>
      </c>
      <c r="T99" s="1">
        <v>3.04</v>
      </c>
      <c r="U99" s="1">
        <v>2.9</v>
      </c>
      <c r="V99" s="1">
        <v>3.12</v>
      </c>
      <c r="W99" s="1">
        <v>3.24</v>
      </c>
      <c r="X99" s="1">
        <v>3.18</v>
      </c>
      <c r="Y99" s="1">
        <v>3.02</v>
      </c>
      <c r="Z99" s="1">
        <v>2.97</v>
      </c>
      <c r="AA99" s="1">
        <v>2.96</v>
      </c>
      <c r="AB99" s="1">
        <v>2.95</v>
      </c>
      <c r="AC99" s="1">
        <v>2.93</v>
      </c>
      <c r="AD99" s="1">
        <v>2.94</v>
      </c>
      <c r="AE99" s="1">
        <v>3.07</v>
      </c>
      <c r="AF99" s="1">
        <v>3.09</v>
      </c>
      <c r="AG99" s="1">
        <v>2.98</v>
      </c>
      <c r="AH99" s="1">
        <v>2.99</v>
      </c>
      <c r="AI99" s="1">
        <v>2.97</v>
      </c>
      <c r="AJ99" s="1">
        <v>2.88</v>
      </c>
      <c r="AK99" s="1">
        <v>2.88</v>
      </c>
      <c r="AL99" s="1">
        <v>2.89</v>
      </c>
      <c r="AM99" s="1">
        <v>2.92</v>
      </c>
      <c r="AN99" s="1">
        <v>2.88</v>
      </c>
      <c r="AO99" s="1">
        <v>2.85</v>
      </c>
      <c r="AP99" s="1">
        <v>2.87</v>
      </c>
      <c r="AQ99" s="1">
        <v>2.77</v>
      </c>
      <c r="AR99" s="1">
        <v>-9.59</v>
      </c>
      <c r="AS99" s="1">
        <v>-4.8600000000000003</v>
      </c>
      <c r="AT99" s="1">
        <v>-13.39</v>
      </c>
      <c r="AU99" s="1">
        <v>-17.12</v>
      </c>
      <c r="AV99" s="1">
        <v>-17.95</v>
      </c>
      <c r="AW99" s="1">
        <v>-12.36</v>
      </c>
      <c r="AX99" s="1">
        <v>-10.54</v>
      </c>
      <c r="AY99" s="1">
        <v>-16.96</v>
      </c>
      <c r="AZ99" s="1">
        <v>-15.38</v>
      </c>
      <c r="BA99" s="1">
        <v>-16.809999999999999</v>
      </c>
      <c r="BB99" s="1">
        <v>-16.239999999999998</v>
      </c>
      <c r="BC99" s="1">
        <v>-17.75</v>
      </c>
      <c r="BD99" s="1">
        <v>-17.72</v>
      </c>
      <c r="BE99" s="1">
        <v>-17.09</v>
      </c>
      <c r="BF99" s="1">
        <v>-14.3</v>
      </c>
      <c r="BG99" s="1">
        <v>-15.67</v>
      </c>
      <c r="BH99" s="1">
        <v>-17.38</v>
      </c>
      <c r="BI99" s="1">
        <v>-15.81</v>
      </c>
      <c r="BJ99" s="1">
        <v>-19.09</v>
      </c>
      <c r="BK99" s="1">
        <v>-19.440000000000001</v>
      </c>
      <c r="BL99" s="1">
        <v>-18.91</v>
      </c>
      <c r="BM99" s="1">
        <v>-18.09</v>
      </c>
      <c r="BN99" s="1">
        <v>-18.66</v>
      </c>
      <c r="BO99" s="1">
        <v>-22</v>
      </c>
      <c r="BP99" s="1">
        <v>-18.95</v>
      </c>
      <c r="BQ99" s="1">
        <v>-21.65</v>
      </c>
      <c r="BR99" s="1">
        <v>-22.09</v>
      </c>
      <c r="BS99" s="22">
        <v>2.82</v>
      </c>
      <c r="BT99" s="26">
        <v>143482832.61015421</v>
      </c>
      <c r="BU99" s="26">
        <v>26637700</v>
      </c>
      <c r="BV99" s="26">
        <v>36841612</v>
      </c>
      <c r="BW99" s="2">
        <v>2.6379464611917629E-2</v>
      </c>
    </row>
    <row r="100" spans="1:75" s="21" customFormat="1" ht="19" customHeight="1" x14ac:dyDescent="0.2">
      <c r="A100" s="7" t="s">
        <v>534</v>
      </c>
      <c r="B100" s="7" t="s">
        <v>76</v>
      </c>
      <c r="C100" s="7" t="s">
        <v>124</v>
      </c>
      <c r="D100" s="7" t="s">
        <v>78</v>
      </c>
      <c r="E100" s="7" t="s">
        <v>535</v>
      </c>
      <c r="F100" s="7" t="s">
        <v>88</v>
      </c>
      <c r="G100" s="10">
        <v>15.131580392079361</v>
      </c>
      <c r="H100" s="10">
        <v>-17.714282444545201</v>
      </c>
      <c r="I100" s="10">
        <v>-17.714282444545201</v>
      </c>
      <c r="J100" s="7" t="s">
        <v>89</v>
      </c>
      <c r="K100" s="8">
        <v>3.0399999618530269</v>
      </c>
      <c r="L100" s="8">
        <v>3.07</v>
      </c>
      <c r="M100" s="8">
        <v>3.5</v>
      </c>
      <c r="N100" s="8">
        <v>3.660000085830688</v>
      </c>
      <c r="O100" s="8">
        <v>2.8599998950958252</v>
      </c>
      <c r="P100" s="8">
        <v>2.880000114440918</v>
      </c>
      <c r="Q100" s="7">
        <v>3.66</v>
      </c>
      <c r="R100" s="7">
        <v>3.65</v>
      </c>
      <c r="S100" s="7">
        <v>3.55</v>
      </c>
      <c r="T100" s="7">
        <v>3.52</v>
      </c>
      <c r="U100" s="7">
        <v>3.43</v>
      </c>
      <c r="V100" s="7">
        <v>3.25</v>
      </c>
      <c r="W100" s="7">
        <v>3.24</v>
      </c>
      <c r="X100" s="7">
        <v>3.12</v>
      </c>
      <c r="Y100" s="7">
        <v>3.1</v>
      </c>
      <c r="Z100" s="7">
        <v>3.07</v>
      </c>
      <c r="AA100" s="7">
        <v>3.03</v>
      </c>
      <c r="AB100" s="7">
        <v>3.04</v>
      </c>
      <c r="AC100" s="7">
        <v>2.99</v>
      </c>
      <c r="AD100" s="7">
        <v>2.99</v>
      </c>
      <c r="AE100" s="7">
        <v>2.97</v>
      </c>
      <c r="AF100" s="7">
        <v>2.95</v>
      </c>
      <c r="AG100" s="7">
        <v>2.95</v>
      </c>
      <c r="AH100" s="7">
        <v>2.94</v>
      </c>
      <c r="AI100" s="7">
        <v>2.92</v>
      </c>
      <c r="AJ100" s="7">
        <v>2.93</v>
      </c>
      <c r="AK100" s="7">
        <v>2.92</v>
      </c>
      <c r="AL100" s="7">
        <v>2.92</v>
      </c>
      <c r="AM100" s="7">
        <v>2.88</v>
      </c>
      <c r="AN100" s="7">
        <v>2.89</v>
      </c>
      <c r="AO100" s="7">
        <v>2.89</v>
      </c>
      <c r="AP100" s="7">
        <v>2.9</v>
      </c>
      <c r="AQ100" s="7">
        <v>2.89</v>
      </c>
      <c r="AR100" s="7">
        <v>3.71</v>
      </c>
      <c r="AS100" s="7">
        <v>-4.29</v>
      </c>
      <c r="AT100" s="7">
        <v>-1.64</v>
      </c>
      <c r="AU100" s="7">
        <v>-2.57</v>
      </c>
      <c r="AV100" s="7">
        <v>-7.29</v>
      </c>
      <c r="AW100" s="7">
        <v>-9.14</v>
      </c>
      <c r="AX100" s="7">
        <v>-10.71</v>
      </c>
      <c r="AY100" s="7">
        <v>-11.43</v>
      </c>
      <c r="AZ100" s="7">
        <v>-12.9</v>
      </c>
      <c r="BA100" s="7">
        <v>-13.5</v>
      </c>
      <c r="BB100" s="7">
        <v>-14.86</v>
      </c>
      <c r="BC100" s="7">
        <v>-14.57</v>
      </c>
      <c r="BD100" s="7">
        <v>-15.71</v>
      </c>
      <c r="BE100" s="7">
        <v>-15.29</v>
      </c>
      <c r="BF100" s="7">
        <v>-15.86</v>
      </c>
      <c r="BG100" s="7">
        <v>-16</v>
      </c>
      <c r="BH100" s="7">
        <v>-15.86</v>
      </c>
      <c r="BI100" s="7">
        <v>-16.86</v>
      </c>
      <c r="BJ100" s="7">
        <v>-16.86</v>
      </c>
      <c r="BK100" s="7">
        <v>-16.57</v>
      </c>
      <c r="BL100" s="7">
        <v>-16.71</v>
      </c>
      <c r="BM100" s="7">
        <v>-17.86</v>
      </c>
      <c r="BN100" s="7">
        <v>-17.86</v>
      </c>
      <c r="BO100" s="7">
        <v>-17.71</v>
      </c>
      <c r="BP100" s="7">
        <v>-17.79</v>
      </c>
      <c r="BQ100" s="7">
        <v>-17.57</v>
      </c>
      <c r="BR100" s="7">
        <v>-17.71</v>
      </c>
      <c r="BS100" s="24">
        <v>3.04</v>
      </c>
      <c r="BT100" s="26">
        <v>1347850000</v>
      </c>
      <c r="BU100" s="26">
        <v>7058000</v>
      </c>
      <c r="BV100" s="26">
        <v>161948942</v>
      </c>
      <c r="BW100" s="8">
        <v>1.0193613984832329E-2</v>
      </c>
    </row>
    <row r="101" spans="1:75" s="21" customFormat="1" ht="19" customHeight="1" x14ac:dyDescent="0.2">
      <c r="A101" s="1" t="s">
        <v>114</v>
      </c>
      <c r="B101" s="1" t="s">
        <v>111</v>
      </c>
      <c r="C101" s="1" t="s">
        <v>87</v>
      </c>
      <c r="D101" s="1" t="s">
        <v>98</v>
      </c>
      <c r="E101" s="1" t="s">
        <v>115</v>
      </c>
      <c r="F101" s="1" t="s">
        <v>88</v>
      </c>
      <c r="G101" s="9">
        <v>21.527772948697951</v>
      </c>
      <c r="H101" s="9">
        <v>-9.4285692487444202</v>
      </c>
      <c r="I101" s="9">
        <f>(N101-O101)/O101*100</f>
        <v>23.885349520486344</v>
      </c>
      <c r="J101" s="1" t="s">
        <v>89</v>
      </c>
      <c r="K101" s="2">
        <v>2.880000114440918</v>
      </c>
      <c r="L101" s="2">
        <v>2.98</v>
      </c>
      <c r="M101" s="2">
        <v>3.5</v>
      </c>
      <c r="N101" s="2">
        <v>3.8900001049041748</v>
      </c>
      <c r="O101" s="2">
        <v>3.1400001049041748</v>
      </c>
      <c r="P101" s="2">
        <v>3.1700000762939449</v>
      </c>
      <c r="Q101" s="1">
        <v>3.72</v>
      </c>
      <c r="R101" s="1">
        <v>3.89</v>
      </c>
      <c r="S101" s="1">
        <v>3.79</v>
      </c>
      <c r="T101" s="1">
        <v>3.67</v>
      </c>
      <c r="U101" s="1">
        <v>3.53</v>
      </c>
      <c r="V101" s="1">
        <v>3.62</v>
      </c>
      <c r="W101" s="1">
        <v>3.56</v>
      </c>
      <c r="X101" s="1">
        <v>3.48</v>
      </c>
      <c r="Y101" s="1">
        <v>3.38</v>
      </c>
      <c r="Z101" s="1">
        <v>3.32</v>
      </c>
      <c r="AA101" s="1">
        <v>3.32</v>
      </c>
      <c r="AB101" s="1">
        <v>3.32</v>
      </c>
      <c r="AC101" s="1">
        <v>3.35</v>
      </c>
      <c r="AD101" s="1">
        <v>3.33</v>
      </c>
      <c r="AE101" s="1">
        <v>3.35</v>
      </c>
      <c r="AF101" s="1">
        <v>3.34</v>
      </c>
      <c r="AG101" s="1">
        <v>3.32</v>
      </c>
      <c r="AH101" s="1">
        <v>3.27</v>
      </c>
      <c r="AI101" s="1">
        <v>3.28</v>
      </c>
      <c r="AJ101" s="1">
        <v>3.3</v>
      </c>
      <c r="AK101" s="1">
        <v>3.28</v>
      </c>
      <c r="AL101" s="1">
        <v>3.26</v>
      </c>
      <c r="AM101" s="1">
        <v>3.19</v>
      </c>
      <c r="AN101" s="1">
        <v>3.26</v>
      </c>
      <c r="AO101" s="1">
        <v>3.23</v>
      </c>
      <c r="AP101" s="1">
        <v>3.21</v>
      </c>
      <c r="AQ101" s="1">
        <v>3.21</v>
      </c>
      <c r="AR101" s="1">
        <v>6</v>
      </c>
      <c r="AS101" s="1">
        <v>7.37</v>
      </c>
      <c r="AT101" s="1">
        <v>4.37</v>
      </c>
      <c r="AU101" s="1">
        <v>0.14000000000000001</v>
      </c>
      <c r="AV101" s="1">
        <v>-4.18</v>
      </c>
      <c r="AW101" s="1">
        <v>0.65</v>
      </c>
      <c r="AX101" s="1">
        <v>-0.86</v>
      </c>
      <c r="AY101" s="1">
        <v>-4.1399999999999997</v>
      </c>
      <c r="AZ101" s="1">
        <v>-5.29</v>
      </c>
      <c r="BA101" s="1">
        <v>-6</v>
      </c>
      <c r="BB101" s="1">
        <v>-5.72</v>
      </c>
      <c r="BC101" s="1">
        <v>-5.43</v>
      </c>
      <c r="BD101" s="1">
        <v>-5.14</v>
      </c>
      <c r="BE101" s="1">
        <v>-5.43</v>
      </c>
      <c r="BF101" s="1">
        <v>-4.57</v>
      </c>
      <c r="BG101" s="1">
        <v>-5.29</v>
      </c>
      <c r="BH101" s="1">
        <v>-6.86</v>
      </c>
      <c r="BI101" s="1">
        <v>-7.14</v>
      </c>
      <c r="BJ101" s="1">
        <v>-7.01</v>
      </c>
      <c r="BK101" s="1">
        <v>-7</v>
      </c>
      <c r="BL101" s="1">
        <v>-6.89</v>
      </c>
      <c r="BM101" s="1">
        <v>-9</v>
      </c>
      <c r="BN101" s="1">
        <v>-9.0299999999999994</v>
      </c>
      <c r="BO101" s="1">
        <v>-8</v>
      </c>
      <c r="BP101" s="1">
        <v>-8.32</v>
      </c>
      <c r="BQ101" s="1">
        <v>-8.43</v>
      </c>
      <c r="BR101" s="1">
        <v>-9.14</v>
      </c>
      <c r="BS101" s="22">
        <v>3.3</v>
      </c>
      <c r="BT101" s="26">
        <v>375445000</v>
      </c>
      <c r="BU101" s="26">
        <v>4010100</v>
      </c>
      <c r="BV101" s="26">
        <v>68822345</v>
      </c>
      <c r="BW101" s="2">
        <v>8.7437590218700043E-3</v>
      </c>
    </row>
    <row r="102" spans="1:75" s="21" customFormat="1" ht="19" customHeight="1" x14ac:dyDescent="0.2">
      <c r="A102" s="7" t="s">
        <v>444</v>
      </c>
      <c r="B102" s="7" t="s">
        <v>76</v>
      </c>
      <c r="C102" s="7" t="s">
        <v>124</v>
      </c>
      <c r="D102" s="7" t="s">
        <v>109</v>
      </c>
      <c r="E102" s="7" t="s">
        <v>451</v>
      </c>
      <c r="F102" s="7" t="s">
        <v>88</v>
      </c>
      <c r="G102" s="10">
        <v>159.25925468057611</v>
      </c>
      <c r="H102" s="10">
        <v>-29.999998637608119</v>
      </c>
      <c r="I102" s="10">
        <v>-29.999998637608119</v>
      </c>
      <c r="J102" s="7" t="s">
        <v>89</v>
      </c>
      <c r="K102" s="8">
        <v>1.3500000238418579</v>
      </c>
      <c r="L102" s="8">
        <v>1.95</v>
      </c>
      <c r="M102" s="8">
        <v>3.5</v>
      </c>
      <c r="N102" s="8">
        <v>3.75</v>
      </c>
      <c r="O102" s="8">
        <v>1.940000057220459</v>
      </c>
      <c r="P102" s="8">
        <v>2.4500000476837158</v>
      </c>
      <c r="Q102" s="7">
        <v>3.75</v>
      </c>
      <c r="R102" s="7">
        <v>3.4</v>
      </c>
      <c r="S102" s="7">
        <v>2.74</v>
      </c>
      <c r="T102" s="7">
        <v>2.4700000000000002</v>
      </c>
      <c r="U102" s="7">
        <v>2.39</v>
      </c>
      <c r="V102" s="7">
        <v>2.2400000000000002</v>
      </c>
      <c r="W102" s="7">
        <v>2.34</v>
      </c>
      <c r="X102" s="7">
        <v>2.25</v>
      </c>
      <c r="Y102" s="7">
        <v>2.2400000000000002</v>
      </c>
      <c r="Z102" s="7">
        <v>2.4700000000000002</v>
      </c>
      <c r="AA102" s="7">
        <v>2.4</v>
      </c>
      <c r="AB102" s="7">
        <v>2.5</v>
      </c>
      <c r="AC102" s="7">
        <v>2.85</v>
      </c>
      <c r="AD102" s="7">
        <v>2.75</v>
      </c>
      <c r="AE102" s="7">
        <v>2.6</v>
      </c>
      <c r="AF102" s="7">
        <v>2.7</v>
      </c>
      <c r="AG102" s="7">
        <v>2.64</v>
      </c>
      <c r="AH102" s="7">
        <v>2.54</v>
      </c>
      <c r="AI102" s="7">
        <v>2.4900000000000002</v>
      </c>
      <c r="AJ102" s="7">
        <v>2.34</v>
      </c>
      <c r="AK102" s="7">
        <v>2.34</v>
      </c>
      <c r="AL102" s="7">
        <v>2.38</v>
      </c>
      <c r="AM102" s="7">
        <v>2.39</v>
      </c>
      <c r="AN102" s="7">
        <v>2.35</v>
      </c>
      <c r="AO102" s="7">
        <v>2.37</v>
      </c>
      <c r="AP102" s="7">
        <v>2.4500000000000002</v>
      </c>
      <c r="AQ102" s="7">
        <v>2.57</v>
      </c>
      <c r="AR102" s="7">
        <v>-10</v>
      </c>
      <c r="AS102" s="7">
        <v>-8.86</v>
      </c>
      <c r="AT102" s="7">
        <v>-32.14</v>
      </c>
      <c r="AU102" s="7">
        <v>-31.98</v>
      </c>
      <c r="AV102" s="7">
        <v>-42.86</v>
      </c>
      <c r="AW102" s="7">
        <v>-39</v>
      </c>
      <c r="AX102" s="7">
        <v>-36.14</v>
      </c>
      <c r="AY102" s="7">
        <v>-39.53</v>
      </c>
      <c r="AZ102" s="7">
        <v>-38.07</v>
      </c>
      <c r="BA102" s="7">
        <v>-31.57</v>
      </c>
      <c r="BB102" s="7">
        <v>-35.14</v>
      </c>
      <c r="BC102" s="7">
        <v>-30.29</v>
      </c>
      <c r="BD102" s="7">
        <v>-25.71</v>
      </c>
      <c r="BE102" s="7">
        <v>-26.57</v>
      </c>
      <c r="BF102" s="7">
        <v>-26.66</v>
      </c>
      <c r="BG102" s="7">
        <v>-27.14</v>
      </c>
      <c r="BH102" s="7">
        <v>-27.43</v>
      </c>
      <c r="BI102" s="7">
        <v>-29.43</v>
      </c>
      <c r="BJ102" s="7">
        <v>-33.43</v>
      </c>
      <c r="BK102" s="7">
        <v>-37.43</v>
      </c>
      <c r="BL102" s="7">
        <v>-35.43</v>
      </c>
      <c r="BM102" s="7">
        <v>-32.14</v>
      </c>
      <c r="BN102" s="7">
        <v>-36.29</v>
      </c>
      <c r="BO102" s="7">
        <v>-32.86</v>
      </c>
      <c r="BP102" s="7">
        <v>-34.29</v>
      </c>
      <c r="BQ102" s="7">
        <v>-33.14</v>
      </c>
      <c r="BR102" s="7">
        <v>-29.71</v>
      </c>
      <c r="BS102" s="24">
        <v>1.94</v>
      </c>
      <c r="BT102" s="26">
        <v>232635550</v>
      </c>
      <c r="BU102" s="26">
        <v>198509000</v>
      </c>
      <c r="BV102" s="26">
        <v>20408792</v>
      </c>
      <c r="BW102" s="8">
        <v>4.4673491699067737E-2</v>
      </c>
    </row>
    <row r="103" spans="1:75" s="21" customFormat="1" ht="19" customHeight="1" x14ac:dyDescent="0.2">
      <c r="A103" s="1" t="s">
        <v>99</v>
      </c>
      <c r="B103" s="1" t="s">
        <v>76</v>
      </c>
      <c r="C103" s="1" t="s">
        <v>87</v>
      </c>
      <c r="D103" s="1" t="s">
        <v>78</v>
      </c>
      <c r="E103" s="1" t="s">
        <v>79</v>
      </c>
      <c r="F103" s="1" t="s">
        <v>88</v>
      </c>
      <c r="G103" s="9">
        <v>132.00000127156571</v>
      </c>
      <c r="H103" s="9">
        <v>-26.14942761043336</v>
      </c>
      <c r="I103" s="9">
        <f>(N103-O103)/O103*100</f>
        <v>60.173166205001593</v>
      </c>
      <c r="J103" s="1" t="s">
        <v>89</v>
      </c>
      <c r="K103" s="2">
        <v>1.5</v>
      </c>
      <c r="L103" s="2">
        <v>0.86</v>
      </c>
      <c r="M103" s="2">
        <v>3.4800000190734859</v>
      </c>
      <c r="N103" s="2">
        <v>3.7000000476837158</v>
      </c>
      <c r="O103" s="2">
        <v>2.309999942779541</v>
      </c>
      <c r="P103" s="2">
        <v>2.5699999332427979</v>
      </c>
      <c r="Q103" s="1">
        <v>3.52</v>
      </c>
      <c r="R103" s="1">
        <v>3.7</v>
      </c>
      <c r="S103" s="1">
        <v>3.25</v>
      </c>
      <c r="T103" s="1">
        <v>3.22</v>
      </c>
      <c r="U103" s="1">
        <v>3.17</v>
      </c>
      <c r="V103" s="1">
        <v>3.07</v>
      </c>
      <c r="W103" s="1">
        <v>3.15</v>
      </c>
      <c r="X103" s="1">
        <v>3.1</v>
      </c>
      <c r="Y103" s="1">
        <v>3.11</v>
      </c>
      <c r="Z103" s="1">
        <v>3.09</v>
      </c>
      <c r="AA103" s="1">
        <v>3.07</v>
      </c>
      <c r="AB103" s="1">
        <v>3.01</v>
      </c>
      <c r="AC103" s="1">
        <v>2.94</v>
      </c>
      <c r="AD103" s="1">
        <v>2.83</v>
      </c>
      <c r="AE103" s="1">
        <v>2.64</v>
      </c>
      <c r="AF103" s="1">
        <v>2.85</v>
      </c>
      <c r="AG103" s="1">
        <v>2.84</v>
      </c>
      <c r="AH103" s="1">
        <v>2.7</v>
      </c>
      <c r="AI103" s="1">
        <v>2.69</v>
      </c>
      <c r="AJ103" s="1">
        <v>2.68</v>
      </c>
      <c r="AK103" s="1">
        <v>2.64</v>
      </c>
      <c r="AL103" s="1">
        <v>2.77</v>
      </c>
      <c r="AM103" s="1">
        <v>2.78</v>
      </c>
      <c r="AN103" s="1">
        <v>2.72</v>
      </c>
      <c r="AO103" s="1">
        <v>2.7</v>
      </c>
      <c r="AP103" s="1">
        <v>2.7</v>
      </c>
      <c r="AQ103" s="1">
        <v>2.68</v>
      </c>
      <c r="AR103" s="1">
        <v>0.28999999999999998</v>
      </c>
      <c r="AS103" s="1">
        <v>-10.34</v>
      </c>
      <c r="AT103" s="1">
        <v>-12.36</v>
      </c>
      <c r="AU103" s="1">
        <v>-11.49</v>
      </c>
      <c r="AV103" s="1">
        <v>-12.93</v>
      </c>
      <c r="AW103" s="1">
        <v>-16.2</v>
      </c>
      <c r="AX103" s="1">
        <v>-11.78</v>
      </c>
      <c r="AY103" s="1">
        <v>-13.2</v>
      </c>
      <c r="AZ103" s="1">
        <v>-12.21</v>
      </c>
      <c r="BA103" s="1">
        <v>-13.65</v>
      </c>
      <c r="BB103" s="1">
        <v>-14.37</v>
      </c>
      <c r="BC103" s="1">
        <v>-15.8</v>
      </c>
      <c r="BD103" s="1">
        <v>-19.68</v>
      </c>
      <c r="BE103" s="1">
        <v>-25.86</v>
      </c>
      <c r="BF103" s="1">
        <v>-32.9</v>
      </c>
      <c r="BG103" s="1">
        <v>-18.53</v>
      </c>
      <c r="BH103" s="1">
        <v>-22.83</v>
      </c>
      <c r="BI103" s="1">
        <v>-25.51</v>
      </c>
      <c r="BJ103" s="1">
        <v>-23.28</v>
      </c>
      <c r="BK103" s="1">
        <v>-24.21</v>
      </c>
      <c r="BL103" s="1">
        <v>-27.59</v>
      </c>
      <c r="BM103" s="1">
        <v>-20.59</v>
      </c>
      <c r="BN103" s="1">
        <v>-21.84</v>
      </c>
      <c r="BO103" s="1">
        <v>-26.15</v>
      </c>
      <c r="BP103" s="1">
        <v>-23.28</v>
      </c>
      <c r="BQ103" s="1">
        <v>-23.85</v>
      </c>
      <c r="BR103" s="1">
        <v>-24.68</v>
      </c>
      <c r="BS103" s="22">
        <v>2.82</v>
      </c>
      <c r="BT103" s="26">
        <v>495183122.71404272</v>
      </c>
      <c r="BU103" s="26">
        <v>342187100</v>
      </c>
      <c r="BV103" s="26">
        <v>132238698</v>
      </c>
      <c r="BW103" s="2">
        <v>8.6038672280333559E-2</v>
      </c>
    </row>
    <row r="104" spans="1:75" s="21" customFormat="1" ht="19" customHeight="1" x14ac:dyDescent="0.2">
      <c r="A104" s="7" t="s">
        <v>223</v>
      </c>
      <c r="B104" s="7" t="s">
        <v>76</v>
      </c>
      <c r="C104" s="7" t="s">
        <v>87</v>
      </c>
      <c r="D104" s="7" t="s">
        <v>98</v>
      </c>
      <c r="E104" s="7" t="s">
        <v>343</v>
      </c>
      <c r="F104" s="7" t="s">
        <v>88</v>
      </c>
      <c r="G104" s="10">
        <v>20.486107316834111</v>
      </c>
      <c r="H104" s="10">
        <v>-11.52738017491129</v>
      </c>
      <c r="I104" s="10">
        <v>-11.52738017491129</v>
      </c>
      <c r="J104" s="7" t="s">
        <v>89</v>
      </c>
      <c r="K104" s="8">
        <v>2.880000114440918</v>
      </c>
      <c r="L104" s="8">
        <v>3.77</v>
      </c>
      <c r="M104" s="8">
        <v>3.470000028610229</v>
      </c>
      <c r="N104" s="8">
        <v>3.7699999809265141</v>
      </c>
      <c r="O104" s="8">
        <v>3.059999942779541</v>
      </c>
      <c r="P104" s="8">
        <v>3.0699999332427979</v>
      </c>
      <c r="Q104" s="7">
        <v>3.5</v>
      </c>
      <c r="R104" s="7">
        <v>3.43</v>
      </c>
      <c r="S104" s="7">
        <v>3.33</v>
      </c>
      <c r="T104" s="7">
        <v>3.42</v>
      </c>
      <c r="U104" s="7">
        <v>3.58</v>
      </c>
      <c r="V104" s="7">
        <v>3.77</v>
      </c>
      <c r="W104" s="7">
        <v>3.64</v>
      </c>
      <c r="X104" s="7">
        <v>3.57</v>
      </c>
      <c r="Y104" s="7">
        <v>3.6</v>
      </c>
      <c r="Z104" s="7">
        <v>3.56</v>
      </c>
      <c r="AA104" s="7">
        <v>3.68</v>
      </c>
      <c r="AB104" s="7">
        <v>3.69</v>
      </c>
      <c r="AC104" s="7">
        <v>3.58</v>
      </c>
      <c r="AD104" s="7">
        <v>3.5</v>
      </c>
      <c r="AE104" s="7">
        <v>3.38</v>
      </c>
      <c r="AF104" s="7">
        <v>3.37</v>
      </c>
      <c r="AG104" s="7">
        <v>3.32</v>
      </c>
      <c r="AH104" s="7">
        <v>3.34</v>
      </c>
      <c r="AI104" s="7">
        <v>3.35</v>
      </c>
      <c r="AJ104" s="7">
        <v>3.33</v>
      </c>
      <c r="AK104" s="7">
        <v>3.23</v>
      </c>
      <c r="AL104" s="7">
        <v>3.17</v>
      </c>
      <c r="AM104" s="7">
        <v>3.14</v>
      </c>
      <c r="AN104" s="7">
        <v>3.2</v>
      </c>
      <c r="AO104" s="7">
        <v>3.22</v>
      </c>
      <c r="AP104" s="7">
        <v>3.21</v>
      </c>
      <c r="AQ104" s="7">
        <v>3.15</v>
      </c>
      <c r="AR104" s="7">
        <v>-2.88</v>
      </c>
      <c r="AS104" s="7">
        <v>-5.48</v>
      </c>
      <c r="AT104" s="7">
        <v>-5.76</v>
      </c>
      <c r="AU104" s="7">
        <v>-1.95</v>
      </c>
      <c r="AV104" s="7">
        <v>1.9</v>
      </c>
      <c r="AW104" s="7">
        <v>3.24</v>
      </c>
      <c r="AX104" s="7">
        <v>0.28999999999999998</v>
      </c>
      <c r="AY104" s="7">
        <v>2.74</v>
      </c>
      <c r="AZ104" s="7">
        <v>1.22</v>
      </c>
      <c r="BA104" s="7">
        <v>1.44</v>
      </c>
      <c r="BB104" s="7">
        <v>5.76</v>
      </c>
      <c r="BC104" s="7">
        <v>2.95</v>
      </c>
      <c r="BD104" s="7">
        <v>0.31</v>
      </c>
      <c r="BE104" s="7">
        <v>-2.6</v>
      </c>
      <c r="BF104" s="7">
        <v>-4.32</v>
      </c>
      <c r="BG104" s="7">
        <v>-5.76</v>
      </c>
      <c r="BH104" s="7">
        <v>-4.83</v>
      </c>
      <c r="BI104" s="7">
        <v>-4.57</v>
      </c>
      <c r="BJ104" s="7">
        <v>-4.32</v>
      </c>
      <c r="BK104" s="7">
        <v>-7.78</v>
      </c>
      <c r="BL104" s="7">
        <v>-8.7899999999999991</v>
      </c>
      <c r="BM104" s="7">
        <v>-9.94</v>
      </c>
      <c r="BN104" s="7">
        <v>-10.37</v>
      </c>
      <c r="BO104" s="7">
        <v>-8.07</v>
      </c>
      <c r="BP104" s="7">
        <v>-9.8000000000000007</v>
      </c>
      <c r="BQ104" s="7">
        <v>-9.08</v>
      </c>
      <c r="BR104" s="7">
        <v>-11.82</v>
      </c>
      <c r="BS104" s="24">
        <v>3.45</v>
      </c>
      <c r="BT104" s="26">
        <v>184894440.52445889</v>
      </c>
      <c r="BU104" s="26">
        <v>8481800</v>
      </c>
      <c r="BV104" s="26">
        <v>49283844</v>
      </c>
      <c r="BW104" s="8">
        <v>4.4013023821761962E-2</v>
      </c>
    </row>
    <row r="105" spans="1:75" s="21" customFormat="1" ht="19" customHeight="1" x14ac:dyDescent="0.2">
      <c r="A105" s="7" t="s">
        <v>380</v>
      </c>
      <c r="B105" s="7" t="s">
        <v>76</v>
      </c>
      <c r="C105" s="7" t="s">
        <v>87</v>
      </c>
      <c r="D105" s="7" t="s">
        <v>122</v>
      </c>
      <c r="E105" s="7" t="s">
        <v>382</v>
      </c>
      <c r="F105" s="7" t="s">
        <v>88</v>
      </c>
      <c r="G105" s="10">
        <v>34.375005238689603</v>
      </c>
      <c r="H105" s="10">
        <v>-26.162793034795389</v>
      </c>
      <c r="I105" s="10">
        <v>-26.162793034795389</v>
      </c>
      <c r="J105" s="7" t="s">
        <v>89</v>
      </c>
      <c r="K105" s="8">
        <v>2.559999942779541</v>
      </c>
      <c r="L105" s="8">
        <v>0.69</v>
      </c>
      <c r="M105" s="8">
        <v>3.440000057220459</v>
      </c>
      <c r="N105" s="8">
        <v>4.5</v>
      </c>
      <c r="O105" s="8">
        <v>2.2999999523162842</v>
      </c>
      <c r="P105" s="8">
        <v>2.5399999618530269</v>
      </c>
      <c r="Q105" s="7">
        <v>3.46</v>
      </c>
      <c r="R105" s="7">
        <v>3.44</v>
      </c>
      <c r="S105" s="7">
        <v>4.16</v>
      </c>
      <c r="T105" s="7">
        <v>3.87</v>
      </c>
      <c r="U105" s="7">
        <v>3.74</v>
      </c>
      <c r="V105" s="7">
        <v>3.53</v>
      </c>
      <c r="W105" s="7">
        <v>3.32</v>
      </c>
      <c r="X105" s="7">
        <v>3.25</v>
      </c>
      <c r="Y105" s="7">
        <v>3.21</v>
      </c>
      <c r="Z105" s="7">
        <v>3.33</v>
      </c>
      <c r="AA105" s="7">
        <v>3.44</v>
      </c>
      <c r="AB105" s="7">
        <v>3.27</v>
      </c>
      <c r="AC105" s="7">
        <v>3.24</v>
      </c>
      <c r="AD105" s="7">
        <v>3.05</v>
      </c>
      <c r="AE105" s="7">
        <v>3.01</v>
      </c>
      <c r="AF105" s="7">
        <v>2.96</v>
      </c>
      <c r="AG105" s="7">
        <v>2.89</v>
      </c>
      <c r="AH105" s="7">
        <v>2.72</v>
      </c>
      <c r="AI105" s="7">
        <v>2.65</v>
      </c>
      <c r="AJ105" s="7">
        <v>2.54</v>
      </c>
      <c r="AK105" s="7">
        <v>2.77</v>
      </c>
      <c r="AL105" s="7">
        <v>2.73</v>
      </c>
      <c r="AM105" s="7">
        <v>2.73</v>
      </c>
      <c r="AN105" s="7">
        <v>2.65</v>
      </c>
      <c r="AO105" s="7">
        <v>2.5</v>
      </c>
      <c r="AP105" s="7">
        <v>2.41</v>
      </c>
      <c r="AQ105" s="7">
        <v>2.5499999999999998</v>
      </c>
      <c r="AR105" s="7">
        <v>-15.41</v>
      </c>
      <c r="AS105" s="7">
        <v>-2.91</v>
      </c>
      <c r="AT105" s="7">
        <v>5.52</v>
      </c>
      <c r="AU105" s="7">
        <v>-4.6500000000000004</v>
      </c>
      <c r="AV105" s="7">
        <v>-2.67</v>
      </c>
      <c r="AW105" s="7">
        <v>-5.12</v>
      </c>
      <c r="AX105" s="7">
        <v>-10.32</v>
      </c>
      <c r="AY105" s="7">
        <v>-9.67</v>
      </c>
      <c r="AZ105" s="7">
        <v>-7.51</v>
      </c>
      <c r="BA105" s="7">
        <v>-4.7300000000000004</v>
      </c>
      <c r="BB105" s="7">
        <v>-6.69</v>
      </c>
      <c r="BC105" s="7">
        <v>-7.7</v>
      </c>
      <c r="BD105" s="7">
        <v>-11.95</v>
      </c>
      <c r="BE105" s="7">
        <v>-19.39</v>
      </c>
      <c r="BF105" s="7">
        <v>-14.31</v>
      </c>
      <c r="BG105" s="7">
        <v>-15.99</v>
      </c>
      <c r="BH105" s="7">
        <v>-25</v>
      </c>
      <c r="BI105" s="7">
        <v>-23.25</v>
      </c>
      <c r="BJ105" s="7">
        <v>-26.89</v>
      </c>
      <c r="BK105" s="7">
        <v>-32.56</v>
      </c>
      <c r="BL105" s="7">
        <v>-20.93</v>
      </c>
      <c r="BM105" s="7">
        <v>-22.96</v>
      </c>
      <c r="BN105" s="7">
        <v>-23.26</v>
      </c>
      <c r="BO105" s="7">
        <v>-29.65</v>
      </c>
      <c r="BP105" s="7">
        <v>-30.38</v>
      </c>
      <c r="BQ105" s="7">
        <v>-31.69</v>
      </c>
      <c r="BR105" s="7">
        <v>-28.34</v>
      </c>
      <c r="BS105" s="24">
        <v>2.96</v>
      </c>
      <c r="BT105" s="26">
        <v>141680186.35668749</v>
      </c>
      <c r="BU105" s="26">
        <v>247472600</v>
      </c>
      <c r="BV105" s="26">
        <v>33545185</v>
      </c>
      <c r="BW105" s="8">
        <v>0.1199569178110063</v>
      </c>
    </row>
    <row r="106" spans="1:75" s="21" customFormat="1" ht="19" customHeight="1" x14ac:dyDescent="0.2">
      <c r="A106" s="1" t="s">
        <v>287</v>
      </c>
      <c r="B106" s="1" t="s">
        <v>118</v>
      </c>
      <c r="C106" s="1" t="s">
        <v>124</v>
      </c>
      <c r="D106" s="1" t="s">
        <v>98</v>
      </c>
      <c r="E106" s="1" t="s">
        <v>284</v>
      </c>
      <c r="F106" s="1" t="s">
        <v>88</v>
      </c>
      <c r="G106" s="9">
        <v>27.238806003344081</v>
      </c>
      <c r="H106" s="9">
        <v>-13.782991694433809</v>
      </c>
      <c r="I106" s="9">
        <f>(N106-O106)/O106*100</f>
        <v>33.571431186734458</v>
      </c>
      <c r="J106" s="1" t="s">
        <v>89</v>
      </c>
      <c r="K106" s="2">
        <v>2.6800000667572021</v>
      </c>
      <c r="L106" s="2">
        <v>3.45</v>
      </c>
      <c r="M106" s="2">
        <v>3.410000085830688</v>
      </c>
      <c r="N106" s="2">
        <v>3.7400000095367432</v>
      </c>
      <c r="O106" s="2">
        <v>2.7999999523162842</v>
      </c>
      <c r="P106" s="2">
        <v>2.940000057220459</v>
      </c>
      <c r="Q106" s="1">
        <v>3.5</v>
      </c>
      <c r="R106" s="1">
        <v>3.74</v>
      </c>
      <c r="S106" s="1">
        <v>3.59</v>
      </c>
      <c r="T106" s="1">
        <v>3.47</v>
      </c>
      <c r="U106" s="1">
        <v>3.23</v>
      </c>
      <c r="V106" s="1">
        <v>2.95</v>
      </c>
      <c r="W106" s="1">
        <v>3.19</v>
      </c>
      <c r="X106" s="1">
        <v>3.22</v>
      </c>
      <c r="Y106" s="1">
        <v>3.07</v>
      </c>
      <c r="Z106" s="1">
        <v>3.01</v>
      </c>
      <c r="AA106" s="1">
        <v>3.03</v>
      </c>
      <c r="AB106" s="1">
        <v>3</v>
      </c>
      <c r="AC106" s="1">
        <v>2.99</v>
      </c>
      <c r="AD106" s="1">
        <v>3</v>
      </c>
      <c r="AE106" s="1">
        <v>3.03</v>
      </c>
      <c r="AF106" s="1">
        <v>2.92</v>
      </c>
      <c r="AG106" s="1">
        <v>2.9</v>
      </c>
      <c r="AH106" s="1">
        <v>2.9</v>
      </c>
      <c r="AI106" s="1">
        <v>2.95</v>
      </c>
      <c r="AJ106" s="1">
        <v>2.92</v>
      </c>
      <c r="AK106" s="1">
        <v>2.88</v>
      </c>
      <c r="AL106" s="1">
        <v>2.93</v>
      </c>
      <c r="AM106" s="1">
        <v>2.9</v>
      </c>
      <c r="AN106" s="1">
        <v>2.91</v>
      </c>
      <c r="AO106" s="1">
        <v>2.88</v>
      </c>
      <c r="AP106" s="1">
        <v>2.95</v>
      </c>
      <c r="AQ106" s="1">
        <v>2.94</v>
      </c>
      <c r="AR106" s="1">
        <v>1.47</v>
      </c>
      <c r="AS106" s="1">
        <v>6.87</v>
      </c>
      <c r="AT106" s="1">
        <v>1.76</v>
      </c>
      <c r="AU106" s="1">
        <v>-7.92</v>
      </c>
      <c r="AV106" s="1">
        <v>-14.96</v>
      </c>
      <c r="AW106" s="1">
        <v>-15.25</v>
      </c>
      <c r="AX106" s="1">
        <v>-6.46</v>
      </c>
      <c r="AY106" s="1">
        <v>-11.14</v>
      </c>
      <c r="AZ106" s="1">
        <v>-11.58</v>
      </c>
      <c r="BA106" s="1">
        <v>-12.02</v>
      </c>
      <c r="BB106" s="1">
        <v>-12.23</v>
      </c>
      <c r="BC106" s="1">
        <v>-14.96</v>
      </c>
      <c r="BD106" s="1">
        <v>-14.08</v>
      </c>
      <c r="BE106" s="1">
        <v>-12.05</v>
      </c>
      <c r="BF106" s="1">
        <v>-14.37</v>
      </c>
      <c r="BG106" s="1">
        <v>-15.59</v>
      </c>
      <c r="BH106" s="1">
        <v>-16.420000000000002</v>
      </c>
      <c r="BI106" s="1">
        <v>-15.25</v>
      </c>
      <c r="BJ106" s="1">
        <v>-14.37</v>
      </c>
      <c r="BK106" s="1">
        <v>-15.69</v>
      </c>
      <c r="BL106" s="1">
        <v>-15.98</v>
      </c>
      <c r="BM106" s="1">
        <v>-15.1</v>
      </c>
      <c r="BN106" s="1">
        <v>-16.420000000000002</v>
      </c>
      <c r="BO106" s="1">
        <v>-17.010000000000002</v>
      </c>
      <c r="BP106" s="1">
        <v>-15.98</v>
      </c>
      <c r="BQ106" s="1">
        <v>-14.96</v>
      </c>
      <c r="BR106" s="1">
        <v>-13.78</v>
      </c>
      <c r="BS106" s="22">
        <v>2.85</v>
      </c>
      <c r="BT106" s="26">
        <v>131264884.30397511</v>
      </c>
      <c r="BU106" s="26">
        <v>7107800</v>
      </c>
      <c r="BV106" s="26">
        <v>13698882</v>
      </c>
      <c r="BW106" s="2">
        <v>3.5913879687408071E-2</v>
      </c>
    </row>
    <row r="107" spans="1:75" s="21" customFormat="1" ht="19" customHeight="1" x14ac:dyDescent="0.2">
      <c r="A107" s="1" t="s">
        <v>176</v>
      </c>
      <c r="B107" s="1" t="s">
        <v>106</v>
      </c>
      <c r="C107" s="1" t="s">
        <v>87</v>
      </c>
      <c r="D107" s="1" t="s">
        <v>109</v>
      </c>
      <c r="E107" s="1" t="s">
        <v>169</v>
      </c>
      <c r="F107" s="1" t="s">
        <v>88</v>
      </c>
      <c r="G107" s="9">
        <v>139.00708974016351</v>
      </c>
      <c r="H107" s="9">
        <v>-20.771508398701531</v>
      </c>
      <c r="I107" s="9">
        <f>(N107-O107)/O107*100</f>
        <v>61.471866297334586</v>
      </c>
      <c r="J107" s="1" t="s">
        <v>89</v>
      </c>
      <c r="K107" s="2">
        <v>1.4099999666213989</v>
      </c>
      <c r="L107" s="2">
        <v>1.44</v>
      </c>
      <c r="M107" s="2">
        <v>3.369999885559082</v>
      </c>
      <c r="N107" s="2">
        <v>3.7300000190734859</v>
      </c>
      <c r="O107" s="2">
        <v>2.309999942779541</v>
      </c>
      <c r="P107" s="2">
        <v>2.6700000762939449</v>
      </c>
      <c r="Q107" s="1">
        <v>3.65</v>
      </c>
      <c r="R107" s="1">
        <v>2.81</v>
      </c>
      <c r="S107" s="1">
        <v>2.94</v>
      </c>
      <c r="T107" s="1">
        <v>3.28</v>
      </c>
      <c r="U107" s="1">
        <v>2.7</v>
      </c>
      <c r="V107" s="1">
        <v>2.6</v>
      </c>
      <c r="W107" s="1">
        <v>3.1</v>
      </c>
      <c r="X107" s="1">
        <v>3.15</v>
      </c>
      <c r="Y107" s="1">
        <v>3.04</v>
      </c>
      <c r="Z107" s="1">
        <v>3.44</v>
      </c>
      <c r="AA107" s="1">
        <v>3.5</v>
      </c>
      <c r="AB107" s="1">
        <v>3.13</v>
      </c>
      <c r="AC107" s="1">
        <v>3.05</v>
      </c>
      <c r="AD107" s="1">
        <v>3.03</v>
      </c>
      <c r="AE107" s="1">
        <v>2.97</v>
      </c>
      <c r="AF107" s="1">
        <v>2.79</v>
      </c>
      <c r="AG107" s="1">
        <v>2.78</v>
      </c>
      <c r="AH107" s="1">
        <v>2.89</v>
      </c>
      <c r="AI107" s="1">
        <v>3</v>
      </c>
      <c r="AJ107" s="1">
        <v>2.96</v>
      </c>
      <c r="AK107" s="1">
        <v>2.8</v>
      </c>
      <c r="AL107" s="1">
        <v>2.85</v>
      </c>
      <c r="AM107" s="1">
        <v>2.77</v>
      </c>
      <c r="AN107" s="1">
        <v>2.67</v>
      </c>
      <c r="AO107" s="1">
        <v>2.7</v>
      </c>
      <c r="AP107" s="1">
        <v>2.69</v>
      </c>
      <c r="AQ107" s="1">
        <v>2.85</v>
      </c>
      <c r="AR107" s="1">
        <v>-20.34</v>
      </c>
      <c r="AS107" s="1">
        <v>-25.22</v>
      </c>
      <c r="AT107" s="1">
        <v>-20.77</v>
      </c>
      <c r="AU107" s="1">
        <v>-21.66</v>
      </c>
      <c r="AV107" s="1">
        <v>-25.52</v>
      </c>
      <c r="AW107" s="1">
        <v>-26.7</v>
      </c>
      <c r="AX107" s="1">
        <v>-18.399999999999999</v>
      </c>
      <c r="AY107" s="1">
        <v>-10.39</v>
      </c>
      <c r="AZ107" s="1">
        <v>-15.73</v>
      </c>
      <c r="BA107" s="1">
        <v>0.59</v>
      </c>
      <c r="BB107" s="1">
        <v>-10.09</v>
      </c>
      <c r="BC107" s="1">
        <v>-13.81</v>
      </c>
      <c r="BD107" s="1">
        <v>-13.06</v>
      </c>
      <c r="BE107" s="1">
        <v>-12.46</v>
      </c>
      <c r="BF107" s="1">
        <v>-20.77</v>
      </c>
      <c r="BG107" s="1">
        <v>-20.47</v>
      </c>
      <c r="BH107" s="1">
        <v>-18.489999999999998</v>
      </c>
      <c r="BI107" s="1">
        <v>-15.43</v>
      </c>
      <c r="BJ107" s="1">
        <v>-14.54</v>
      </c>
      <c r="BK107" s="1">
        <v>-17.21</v>
      </c>
      <c r="BL107" s="1">
        <v>-19.73</v>
      </c>
      <c r="BM107" s="1">
        <v>-18.100000000000001</v>
      </c>
      <c r="BN107" s="1">
        <v>-21.07</v>
      </c>
      <c r="BO107" s="1">
        <v>-25.52</v>
      </c>
      <c r="BP107" s="1">
        <v>-21.36</v>
      </c>
      <c r="BQ107" s="1">
        <v>-23.15</v>
      </c>
      <c r="BR107" s="1">
        <v>-21.07</v>
      </c>
      <c r="BS107" s="22">
        <v>2.37</v>
      </c>
      <c r="BT107" s="26">
        <v>31559307.52828598</v>
      </c>
      <c r="BU107" s="26">
        <v>113145700</v>
      </c>
      <c r="BV107" s="26">
        <v>11744823</v>
      </c>
      <c r="BW107" s="2">
        <v>1.6449630615974379E-2</v>
      </c>
    </row>
    <row r="108" spans="1:75" s="21" customFormat="1" ht="19" customHeight="1" x14ac:dyDescent="0.2">
      <c r="A108" s="7" t="s">
        <v>533</v>
      </c>
      <c r="B108" s="7" t="s">
        <v>96</v>
      </c>
      <c r="C108" s="7" t="s">
        <v>124</v>
      </c>
      <c r="D108" s="7" t="s">
        <v>125</v>
      </c>
      <c r="E108" s="7" t="s">
        <v>535</v>
      </c>
      <c r="F108" s="7" t="s">
        <v>88</v>
      </c>
      <c r="G108" s="10">
        <v>28.846154904224498</v>
      </c>
      <c r="H108" s="10">
        <v>-18.20895261078315</v>
      </c>
      <c r="I108" s="10">
        <v>-18.20895261078315</v>
      </c>
      <c r="J108" s="7" t="s">
        <v>89</v>
      </c>
      <c r="K108" s="8">
        <v>2.5999999046325679</v>
      </c>
      <c r="L108" s="8">
        <v>6.76</v>
      </c>
      <c r="M108" s="8">
        <v>3.3499999046325679</v>
      </c>
      <c r="N108" s="8">
        <v>3.8299999237060551</v>
      </c>
      <c r="O108" s="8">
        <v>2.7300000190734859</v>
      </c>
      <c r="P108" s="8">
        <v>2.7400000095367432</v>
      </c>
      <c r="Q108" s="7">
        <v>3.7</v>
      </c>
      <c r="R108" s="7">
        <v>3.59</v>
      </c>
      <c r="S108" s="7">
        <v>3.29</v>
      </c>
      <c r="T108" s="7">
        <v>3.38</v>
      </c>
      <c r="U108" s="7">
        <v>3.38</v>
      </c>
      <c r="V108" s="7">
        <v>3.83</v>
      </c>
      <c r="W108" s="7">
        <v>3.65</v>
      </c>
      <c r="X108" s="7">
        <v>3.55</v>
      </c>
      <c r="Y108" s="7">
        <v>3.55</v>
      </c>
      <c r="Z108" s="7">
        <v>3.47</v>
      </c>
      <c r="AA108" s="7">
        <v>3.47</v>
      </c>
      <c r="AB108" s="7">
        <v>3.31</v>
      </c>
      <c r="AC108" s="7">
        <v>3.25</v>
      </c>
      <c r="AD108" s="7">
        <v>3.25</v>
      </c>
      <c r="AE108" s="7">
        <v>3.34</v>
      </c>
      <c r="AF108" s="7">
        <v>3.38</v>
      </c>
      <c r="AG108" s="7">
        <v>3.23</v>
      </c>
      <c r="AH108" s="7">
        <v>3.19</v>
      </c>
      <c r="AI108" s="7">
        <v>3.17</v>
      </c>
      <c r="AJ108" s="7">
        <v>3.1</v>
      </c>
      <c r="AK108" s="7">
        <v>2.96</v>
      </c>
      <c r="AL108" s="7">
        <v>3.14</v>
      </c>
      <c r="AM108" s="7">
        <v>3.02</v>
      </c>
      <c r="AN108" s="7">
        <v>2.91</v>
      </c>
      <c r="AO108" s="7">
        <v>2.9</v>
      </c>
      <c r="AP108" s="7">
        <v>2.86</v>
      </c>
      <c r="AQ108" s="7">
        <v>2.81</v>
      </c>
      <c r="AR108" s="7">
        <v>7.46</v>
      </c>
      <c r="AS108" s="7">
        <v>-2.4300000000000002</v>
      </c>
      <c r="AT108" s="7">
        <v>-6.87</v>
      </c>
      <c r="AU108" s="7">
        <v>-3.13</v>
      </c>
      <c r="AV108" s="7">
        <v>-2.39</v>
      </c>
      <c r="AW108" s="7">
        <v>7.46</v>
      </c>
      <c r="AX108" s="7">
        <v>2.39</v>
      </c>
      <c r="AY108" s="7">
        <v>-1.79</v>
      </c>
      <c r="AZ108" s="7">
        <v>3.28</v>
      </c>
      <c r="BA108" s="7">
        <v>3.28</v>
      </c>
      <c r="BB108" s="7">
        <v>-1.79</v>
      </c>
      <c r="BC108" s="7">
        <v>-3.28</v>
      </c>
      <c r="BD108" s="7">
        <v>-4.1900000000000004</v>
      </c>
      <c r="BE108" s="7">
        <v>-5.37</v>
      </c>
      <c r="BF108" s="7">
        <v>-1.49</v>
      </c>
      <c r="BG108" s="7">
        <v>-3.52</v>
      </c>
      <c r="BH108" s="7">
        <v>-5.34</v>
      </c>
      <c r="BI108" s="7">
        <v>-6.27</v>
      </c>
      <c r="BJ108" s="7">
        <v>-8.2100000000000009</v>
      </c>
      <c r="BK108" s="7">
        <v>-13.43</v>
      </c>
      <c r="BL108" s="7">
        <v>-17.010000000000002</v>
      </c>
      <c r="BM108" s="7">
        <v>-11.65</v>
      </c>
      <c r="BN108" s="7">
        <v>-14.63</v>
      </c>
      <c r="BO108" s="7">
        <v>-15.52</v>
      </c>
      <c r="BP108" s="7">
        <v>-14.49</v>
      </c>
      <c r="BQ108" s="7">
        <v>-16.87</v>
      </c>
      <c r="BR108" s="7">
        <v>-18.510000000000002</v>
      </c>
      <c r="BS108" s="24">
        <v>3.2</v>
      </c>
      <c r="BT108" s="26">
        <v>49610818.587684631</v>
      </c>
      <c r="BU108" s="26">
        <v>18438200</v>
      </c>
      <c r="BV108" s="26">
        <v>3984553</v>
      </c>
      <c r="BW108" s="8">
        <v>0.2701457352932688</v>
      </c>
    </row>
    <row r="109" spans="1:75" s="21" customFormat="1" ht="19" customHeight="1" x14ac:dyDescent="0.2">
      <c r="A109" s="1" t="s">
        <v>85</v>
      </c>
      <c r="B109" s="1" t="s">
        <v>86</v>
      </c>
      <c r="C109" s="1" t="s">
        <v>87</v>
      </c>
      <c r="D109" s="1" t="s">
        <v>78</v>
      </c>
      <c r="E109" s="1" t="s">
        <v>79</v>
      </c>
      <c r="F109" s="1" t="s">
        <v>88</v>
      </c>
      <c r="G109" s="9">
        <v>29.57198483286718</v>
      </c>
      <c r="H109" s="9">
        <v>-12.012007991390011</v>
      </c>
      <c r="I109" s="9">
        <f>(N109-O109)/O109*100</f>
        <v>23.7930964176212</v>
      </c>
      <c r="J109" s="1" t="s">
        <v>89</v>
      </c>
      <c r="K109" s="2">
        <v>2.5699999332427979</v>
      </c>
      <c r="L109" s="2">
        <v>2.2599999999999998</v>
      </c>
      <c r="M109" s="2">
        <v>3.3299999237060551</v>
      </c>
      <c r="N109" s="2">
        <v>3.589999914169312</v>
      </c>
      <c r="O109" s="2">
        <v>2.9000000953674321</v>
      </c>
      <c r="P109" s="2">
        <v>2.9300000667572021</v>
      </c>
      <c r="Q109" s="1">
        <v>3.59</v>
      </c>
      <c r="R109" s="1">
        <v>3.59</v>
      </c>
      <c r="S109" s="1">
        <v>3.29</v>
      </c>
      <c r="T109" s="1">
        <v>3.23</v>
      </c>
      <c r="U109" s="1">
        <v>3.24</v>
      </c>
      <c r="V109" s="1">
        <v>3.2</v>
      </c>
      <c r="W109" s="1">
        <v>3.25</v>
      </c>
      <c r="X109" s="1">
        <v>3.3</v>
      </c>
      <c r="Y109" s="1">
        <v>3.4</v>
      </c>
      <c r="Z109" s="1">
        <v>3.37</v>
      </c>
      <c r="AA109" s="1">
        <v>3.31</v>
      </c>
      <c r="AB109" s="1">
        <v>3.28</v>
      </c>
      <c r="AC109" s="1">
        <v>3.22</v>
      </c>
      <c r="AD109" s="1">
        <v>3.28</v>
      </c>
      <c r="AE109" s="1">
        <v>3.27</v>
      </c>
      <c r="AF109" s="1">
        <v>3.21</v>
      </c>
      <c r="AG109" s="1">
        <v>3.21</v>
      </c>
      <c r="AH109" s="1">
        <v>3.21</v>
      </c>
      <c r="AI109" s="1">
        <v>3.14</v>
      </c>
      <c r="AJ109" s="1">
        <v>3.09</v>
      </c>
      <c r="AK109" s="1">
        <v>3.05</v>
      </c>
      <c r="AL109" s="1">
        <v>2.99</v>
      </c>
      <c r="AM109" s="1">
        <v>2.96</v>
      </c>
      <c r="AN109" s="1">
        <v>3</v>
      </c>
      <c r="AO109" s="1">
        <v>2.99</v>
      </c>
      <c r="AP109" s="1">
        <v>2.95</v>
      </c>
      <c r="AQ109" s="1">
        <v>2.97</v>
      </c>
      <c r="AR109" s="1">
        <v>7.81</v>
      </c>
      <c r="AS109" s="1">
        <v>-0.49</v>
      </c>
      <c r="AT109" s="1">
        <v>-9.91</v>
      </c>
      <c r="AU109" s="1">
        <v>-5.86</v>
      </c>
      <c r="AV109" s="1">
        <v>-4.21</v>
      </c>
      <c r="AW109" s="1">
        <v>-5.1100000000000003</v>
      </c>
      <c r="AX109" s="1">
        <v>-3.9</v>
      </c>
      <c r="AY109" s="1">
        <v>-1.46</v>
      </c>
      <c r="AZ109" s="1">
        <v>0.9</v>
      </c>
      <c r="BA109" s="1">
        <v>-2.31</v>
      </c>
      <c r="BB109" s="1">
        <v>-2.7</v>
      </c>
      <c r="BC109" s="1">
        <v>-3.42</v>
      </c>
      <c r="BD109" s="1">
        <v>-3.3</v>
      </c>
      <c r="BE109" s="1">
        <v>-1.65</v>
      </c>
      <c r="BF109" s="1">
        <v>-3.75</v>
      </c>
      <c r="BG109" s="1">
        <v>-4.6500000000000004</v>
      </c>
      <c r="BH109" s="1">
        <v>-3.6</v>
      </c>
      <c r="BI109" s="1">
        <v>-5.71</v>
      </c>
      <c r="BJ109" s="1">
        <v>-8.41</v>
      </c>
      <c r="BK109" s="1">
        <v>-8.26</v>
      </c>
      <c r="BL109" s="1">
        <v>-10.51</v>
      </c>
      <c r="BM109" s="1">
        <v>-11.41</v>
      </c>
      <c r="BN109" s="1">
        <v>-11.83</v>
      </c>
      <c r="BO109" s="1">
        <v>-10.35</v>
      </c>
      <c r="BP109" s="1">
        <v>-11.71</v>
      </c>
      <c r="BQ109" s="1">
        <v>-12.31</v>
      </c>
      <c r="BR109" s="1">
        <v>-10.96</v>
      </c>
      <c r="BS109" s="22">
        <v>3.12</v>
      </c>
      <c r="BT109" s="26">
        <v>182410735.82077029</v>
      </c>
      <c r="BU109" s="26">
        <v>6158800</v>
      </c>
      <c r="BV109" s="26">
        <v>49812422</v>
      </c>
      <c r="BW109" s="2">
        <v>1.228312086491197E-2</v>
      </c>
    </row>
    <row r="110" spans="1:75" s="21" customFormat="1" ht="19" customHeight="1" x14ac:dyDescent="0.2">
      <c r="A110" s="7" t="s">
        <v>367</v>
      </c>
      <c r="B110" s="7" t="s">
        <v>106</v>
      </c>
      <c r="C110" s="7" t="s">
        <v>87</v>
      </c>
      <c r="D110" s="7" t="s">
        <v>98</v>
      </c>
      <c r="E110" s="7" t="s">
        <v>419</v>
      </c>
      <c r="F110" s="7" t="s">
        <v>88</v>
      </c>
      <c r="G110" s="10">
        <v>36.065567843666209</v>
      </c>
      <c r="H110" s="10">
        <v>-8.7349387856695202</v>
      </c>
      <c r="I110" s="10">
        <v>-8.7349387856695202</v>
      </c>
      <c r="J110" s="7" t="s">
        <v>89</v>
      </c>
      <c r="K110" s="8">
        <v>2.440000057220459</v>
      </c>
      <c r="L110" s="8">
        <v>2.5499999999999998</v>
      </c>
      <c r="M110" s="8">
        <v>3.3199999332427979</v>
      </c>
      <c r="N110" s="8">
        <v>3.5</v>
      </c>
      <c r="O110" s="8">
        <v>2.8499999046325679</v>
      </c>
      <c r="P110" s="8">
        <v>3.029999971389771</v>
      </c>
      <c r="Q110" s="7">
        <v>3.43</v>
      </c>
      <c r="R110" s="7">
        <v>3.3</v>
      </c>
      <c r="S110" s="7">
        <v>3.16</v>
      </c>
      <c r="T110" s="7">
        <v>3.13</v>
      </c>
      <c r="U110" s="7">
        <v>3.24</v>
      </c>
      <c r="V110" s="7">
        <v>3.5</v>
      </c>
      <c r="W110" s="7">
        <v>3.17</v>
      </c>
      <c r="X110" s="7">
        <v>3.18</v>
      </c>
      <c r="Y110" s="7">
        <v>3.17</v>
      </c>
      <c r="Z110" s="7">
        <v>3.28</v>
      </c>
      <c r="AA110" s="7">
        <v>3.25</v>
      </c>
      <c r="AB110" s="7">
        <v>3.22</v>
      </c>
      <c r="AC110" s="7">
        <v>3.19</v>
      </c>
      <c r="AD110" s="7">
        <v>3.14</v>
      </c>
      <c r="AE110" s="7">
        <v>3.08</v>
      </c>
      <c r="AF110" s="7">
        <v>3.06</v>
      </c>
      <c r="AG110" s="7">
        <v>2.97</v>
      </c>
      <c r="AH110" s="7">
        <v>3.04</v>
      </c>
      <c r="AI110" s="7">
        <v>3.01</v>
      </c>
      <c r="AJ110" s="7">
        <v>3.03</v>
      </c>
      <c r="AK110" s="7">
        <v>3.01</v>
      </c>
      <c r="AL110" s="7">
        <v>2.96</v>
      </c>
      <c r="AM110" s="7">
        <v>2.93</v>
      </c>
      <c r="AN110" s="7">
        <v>3.05</v>
      </c>
      <c r="AO110" s="7">
        <v>3.03</v>
      </c>
      <c r="AP110" s="7">
        <v>3.02</v>
      </c>
      <c r="AQ110" s="7">
        <v>3.03</v>
      </c>
      <c r="AR110" s="7">
        <v>-4.07</v>
      </c>
      <c r="AS110" s="7">
        <v>-3.46</v>
      </c>
      <c r="AT110" s="7">
        <v>-6.63</v>
      </c>
      <c r="AU110" s="7">
        <v>-7.83</v>
      </c>
      <c r="AV110" s="7">
        <v>-3.46</v>
      </c>
      <c r="AW110" s="7">
        <v>-5.87</v>
      </c>
      <c r="AX110" s="7">
        <v>-8.58</v>
      </c>
      <c r="AY110" s="7">
        <v>-7.23</v>
      </c>
      <c r="AZ110" s="7">
        <v>-5.72</v>
      </c>
      <c r="BA110" s="7">
        <v>-2.44</v>
      </c>
      <c r="BB110" s="7">
        <v>-3.6</v>
      </c>
      <c r="BC110" s="7">
        <v>-6.33</v>
      </c>
      <c r="BD110" s="7">
        <v>-5.42</v>
      </c>
      <c r="BE110" s="7">
        <v>-7.23</v>
      </c>
      <c r="BF110" s="7">
        <v>-8.2799999999999994</v>
      </c>
      <c r="BG110" s="7">
        <v>-11.75</v>
      </c>
      <c r="BH110" s="7">
        <v>-11.14</v>
      </c>
      <c r="BI110" s="7">
        <v>-9.94</v>
      </c>
      <c r="BJ110" s="7">
        <v>-10.84</v>
      </c>
      <c r="BK110" s="7">
        <v>-9.49</v>
      </c>
      <c r="BL110" s="7">
        <v>-11.45</v>
      </c>
      <c r="BM110" s="7">
        <v>-12.65</v>
      </c>
      <c r="BN110" s="7">
        <v>-13.25</v>
      </c>
      <c r="BO110" s="7">
        <v>-9.19</v>
      </c>
      <c r="BP110" s="7">
        <v>-10.54</v>
      </c>
      <c r="BQ110" s="7">
        <v>-11.29</v>
      </c>
      <c r="BR110" s="7">
        <v>-8.73</v>
      </c>
      <c r="BS110" s="24">
        <v>2.97</v>
      </c>
      <c r="BT110" s="26">
        <v>15868205.28092861</v>
      </c>
      <c r="BU110" s="26">
        <v>34411600</v>
      </c>
      <c r="BV110" s="26">
        <v>4631130</v>
      </c>
      <c r="BW110" s="8">
        <v>3.0271229699878862E-3</v>
      </c>
    </row>
    <row r="111" spans="1:75" s="21" customFormat="1" ht="19" customHeight="1" x14ac:dyDescent="0.2">
      <c r="A111" s="1" t="s">
        <v>223</v>
      </c>
      <c r="B111" s="1" t="s">
        <v>76</v>
      </c>
      <c r="C111" s="1" t="s">
        <v>87</v>
      </c>
      <c r="D111" s="1" t="s">
        <v>98</v>
      </c>
      <c r="E111" s="1" t="s">
        <v>220</v>
      </c>
      <c r="F111" s="1" t="s">
        <v>88</v>
      </c>
      <c r="G111" s="9">
        <v>76.756753447806474</v>
      </c>
      <c r="H111" s="9">
        <v>-1.2232404307749829</v>
      </c>
      <c r="I111" s="9">
        <f>(N111-O111)/O111*100</f>
        <v>31.481477393371488</v>
      </c>
      <c r="J111" s="1" t="s">
        <v>81</v>
      </c>
      <c r="K111" s="2">
        <v>1.8500000238418579</v>
      </c>
      <c r="L111" s="2">
        <v>1.85</v>
      </c>
      <c r="M111" s="2">
        <v>3.2699999809265141</v>
      </c>
      <c r="N111" s="2">
        <v>3.5499999523162842</v>
      </c>
      <c r="O111" s="2">
        <v>2.7000000476837158</v>
      </c>
      <c r="P111" s="2">
        <v>3.2300000190734859</v>
      </c>
      <c r="Q111" s="1">
        <v>3.42</v>
      </c>
      <c r="R111" s="1">
        <v>3.14</v>
      </c>
      <c r="S111" s="1">
        <v>3.08</v>
      </c>
      <c r="T111" s="1">
        <v>3.46</v>
      </c>
      <c r="U111" s="1">
        <v>3.3</v>
      </c>
      <c r="V111" s="1">
        <v>3.17</v>
      </c>
      <c r="W111" s="1">
        <v>3.05</v>
      </c>
      <c r="X111" s="1">
        <v>3.22</v>
      </c>
      <c r="Y111" s="1">
        <v>3.09</v>
      </c>
      <c r="Z111" s="1">
        <v>3.35</v>
      </c>
      <c r="AA111" s="1">
        <v>3.36</v>
      </c>
      <c r="AB111" s="1">
        <v>3.44</v>
      </c>
      <c r="AC111" s="1">
        <v>3.55</v>
      </c>
      <c r="AD111" s="1">
        <v>3.47</v>
      </c>
      <c r="AE111" s="1">
        <v>3.22</v>
      </c>
      <c r="AF111" s="1">
        <v>3.15</v>
      </c>
      <c r="AG111" s="1">
        <v>3.08</v>
      </c>
      <c r="AH111" s="1">
        <v>3.1</v>
      </c>
      <c r="AI111" s="1">
        <v>3.11</v>
      </c>
      <c r="AJ111" s="1">
        <v>3.14</v>
      </c>
      <c r="AK111" s="1">
        <v>3.23</v>
      </c>
      <c r="AL111" s="1">
        <v>3.22</v>
      </c>
      <c r="AM111" s="1">
        <v>3.14</v>
      </c>
      <c r="AN111" s="1">
        <v>3.1</v>
      </c>
      <c r="AO111" s="1">
        <v>3.17</v>
      </c>
      <c r="AP111" s="1">
        <v>3.13</v>
      </c>
      <c r="AQ111" s="1">
        <v>3.27</v>
      </c>
      <c r="AR111" s="1">
        <v>-4.04</v>
      </c>
      <c r="AS111" s="1">
        <v>-11.06</v>
      </c>
      <c r="AT111" s="1">
        <v>-11.24</v>
      </c>
      <c r="AU111" s="1">
        <v>-0.15</v>
      </c>
      <c r="AV111" s="1">
        <v>-7.34</v>
      </c>
      <c r="AW111" s="1">
        <v>-10.74</v>
      </c>
      <c r="AX111" s="1">
        <v>-9.2799999999999994</v>
      </c>
      <c r="AY111" s="1">
        <v>-6.86</v>
      </c>
      <c r="AZ111" s="1">
        <v>-7.03</v>
      </c>
      <c r="BA111" s="1">
        <v>-0.24</v>
      </c>
      <c r="BB111" s="1">
        <v>0.61</v>
      </c>
      <c r="BC111" s="1">
        <v>2.14</v>
      </c>
      <c r="BD111" s="1">
        <v>4.59</v>
      </c>
      <c r="BE111" s="1">
        <v>-3.37</v>
      </c>
      <c r="BF111" s="1">
        <v>-5.2</v>
      </c>
      <c r="BG111" s="1">
        <v>-5.96</v>
      </c>
      <c r="BH111" s="1">
        <v>-7.95</v>
      </c>
      <c r="BI111" s="1">
        <v>-8.5</v>
      </c>
      <c r="BJ111" s="1">
        <v>-6.73</v>
      </c>
      <c r="BK111" s="1">
        <v>-5.88</v>
      </c>
      <c r="BL111" s="1">
        <v>-3.36</v>
      </c>
      <c r="BM111" s="1">
        <v>-5.2</v>
      </c>
      <c r="BN111" s="1">
        <v>-6.35</v>
      </c>
      <c r="BO111" s="1">
        <v>-6.35</v>
      </c>
      <c r="BP111" s="1">
        <v>-4.8899999999999997</v>
      </c>
      <c r="BQ111" s="1">
        <v>-5.35</v>
      </c>
      <c r="BR111" s="1">
        <v>-1.23</v>
      </c>
      <c r="BS111" s="22">
        <v>2.86</v>
      </c>
      <c r="BT111" s="26">
        <v>121467092.2914982</v>
      </c>
      <c r="BU111" s="26">
        <v>73827400</v>
      </c>
      <c r="BV111" s="26">
        <v>33146038</v>
      </c>
      <c r="BW111" s="2">
        <v>1.8719039663201979E-2</v>
      </c>
    </row>
    <row r="112" spans="1:75" s="21" customFormat="1" ht="19" customHeight="1" x14ac:dyDescent="0.2">
      <c r="A112" s="1" t="s">
        <v>173</v>
      </c>
      <c r="B112" s="1" t="s">
        <v>111</v>
      </c>
      <c r="C112" s="1" t="s">
        <v>87</v>
      </c>
      <c r="D112" s="1" t="s">
        <v>109</v>
      </c>
      <c r="E112" s="1" t="s">
        <v>169</v>
      </c>
      <c r="F112" s="1" t="s">
        <v>88</v>
      </c>
      <c r="G112" s="9">
        <v>56.730774521122513</v>
      </c>
      <c r="H112" s="9">
        <v>-10.736193425044529</v>
      </c>
      <c r="I112" s="9">
        <f>(N112-O112)/O112*100</f>
        <v>36.307308844137701</v>
      </c>
      <c r="J112" s="1" t="s">
        <v>89</v>
      </c>
      <c r="K112" s="2">
        <v>2.0799999237060551</v>
      </c>
      <c r="L112" s="2">
        <v>2.5</v>
      </c>
      <c r="M112" s="2">
        <v>3.2599999904632568</v>
      </c>
      <c r="N112" s="2">
        <v>3.2999999523162842</v>
      </c>
      <c r="O112" s="2">
        <v>2.4210000038146968</v>
      </c>
      <c r="P112" s="2">
        <v>2.910000085830688</v>
      </c>
      <c r="Q112" s="1">
        <v>3.3</v>
      </c>
      <c r="R112" s="1">
        <v>3.18</v>
      </c>
      <c r="S112" s="1">
        <v>2.96</v>
      </c>
      <c r="T112" s="1">
        <v>2.99</v>
      </c>
      <c r="U112" s="1">
        <v>2.9</v>
      </c>
      <c r="V112" s="1">
        <v>2.9</v>
      </c>
      <c r="W112" s="1">
        <v>2.72</v>
      </c>
      <c r="X112" s="1">
        <v>2.77</v>
      </c>
      <c r="Y112" s="1">
        <v>2.78</v>
      </c>
      <c r="Z112" s="1">
        <v>2.86</v>
      </c>
      <c r="AA112" s="1">
        <v>2.85</v>
      </c>
      <c r="AB112" s="1">
        <v>2.86</v>
      </c>
      <c r="AC112" s="1">
        <v>2.92</v>
      </c>
      <c r="AD112" s="1">
        <v>2.9</v>
      </c>
      <c r="AE112" s="1">
        <v>2.8</v>
      </c>
      <c r="AF112" s="1">
        <v>2.69</v>
      </c>
      <c r="AG112" s="1">
        <v>2.75</v>
      </c>
      <c r="AH112" s="1">
        <v>2.74</v>
      </c>
      <c r="AI112" s="1">
        <v>2.73</v>
      </c>
      <c r="AJ112" s="1">
        <v>2.71</v>
      </c>
      <c r="AK112" s="1">
        <v>2.76</v>
      </c>
      <c r="AL112" s="1">
        <v>2.72</v>
      </c>
      <c r="AM112" s="1">
        <v>2.7</v>
      </c>
      <c r="AN112" s="1">
        <v>2.66</v>
      </c>
      <c r="AO112" s="1">
        <v>2.59</v>
      </c>
      <c r="AP112" s="1">
        <v>2.66</v>
      </c>
      <c r="AQ112" s="1">
        <v>2.91</v>
      </c>
      <c r="AR112" s="1">
        <v>-9.51</v>
      </c>
      <c r="AS112" s="1">
        <v>-4.45</v>
      </c>
      <c r="AT112" s="1">
        <v>-17.48</v>
      </c>
      <c r="AU112" s="1">
        <v>-11.96</v>
      </c>
      <c r="AV112" s="1">
        <v>-14.11</v>
      </c>
      <c r="AW112" s="1">
        <v>-17.79</v>
      </c>
      <c r="AX112" s="1">
        <v>-17.170000000000002</v>
      </c>
      <c r="AY112" s="1">
        <v>-18.399999999999999</v>
      </c>
      <c r="AZ112" s="1">
        <v>-18.559999999999999</v>
      </c>
      <c r="BA112" s="1">
        <v>-14.42</v>
      </c>
      <c r="BB112" s="1">
        <v>-16.260000000000002</v>
      </c>
      <c r="BC112" s="1">
        <v>-12.27</v>
      </c>
      <c r="BD112" s="1">
        <v>-12.57</v>
      </c>
      <c r="BE112" s="1">
        <v>-14.72</v>
      </c>
      <c r="BF112" s="1">
        <v>-18.71</v>
      </c>
      <c r="BG112" s="1">
        <v>-17.55</v>
      </c>
      <c r="BH112" s="1">
        <v>-17.149999999999999</v>
      </c>
      <c r="BI112" s="1">
        <v>-16.41</v>
      </c>
      <c r="BJ112" s="1">
        <v>-18.100000000000001</v>
      </c>
      <c r="BK112" s="1">
        <v>-17.02</v>
      </c>
      <c r="BL112" s="1">
        <v>-17.18</v>
      </c>
      <c r="BM112" s="1">
        <v>-17.64</v>
      </c>
      <c r="BN112" s="1">
        <v>-19.02</v>
      </c>
      <c r="BO112" s="1">
        <v>-23.62</v>
      </c>
      <c r="BP112" s="1">
        <v>-22.7</v>
      </c>
      <c r="BQ112" s="1">
        <v>-19.48</v>
      </c>
      <c r="BR112" s="1">
        <v>-10.83</v>
      </c>
      <c r="BS112" s="22">
        <v>2.62</v>
      </c>
      <c r="BT112" s="26">
        <v>92471529.729485512</v>
      </c>
      <c r="BU112" s="26">
        <v>15160100</v>
      </c>
      <c r="BV112" s="26">
        <v>5215031</v>
      </c>
      <c r="BW112" s="2">
        <v>4.8323202680866137E-2</v>
      </c>
    </row>
    <row r="113" spans="1:75" s="21" customFormat="1" ht="19" customHeight="1" x14ac:dyDescent="0.2">
      <c r="A113" s="1" t="s">
        <v>181</v>
      </c>
      <c r="B113" s="1" t="s">
        <v>86</v>
      </c>
      <c r="C113" s="1" t="s">
        <v>87</v>
      </c>
      <c r="D113" s="1" t="s">
        <v>98</v>
      </c>
      <c r="E113" s="1" t="s">
        <v>179</v>
      </c>
      <c r="F113" s="1" t="s">
        <v>88</v>
      </c>
      <c r="G113" s="9">
        <v>31.020407170268331</v>
      </c>
      <c r="H113" s="9">
        <v>-6.8535833643549813</v>
      </c>
      <c r="I113" s="9">
        <f>(N113-O113)/O113*100</f>
        <v>55.234664994351093</v>
      </c>
      <c r="J113" s="1" t="s">
        <v>89</v>
      </c>
      <c r="K113" s="2">
        <v>2.4500000476837158</v>
      </c>
      <c r="L113" s="2">
        <v>3.2</v>
      </c>
      <c r="M113" s="2">
        <v>3.2100000381469731</v>
      </c>
      <c r="N113" s="2">
        <v>4.3000001907348633</v>
      </c>
      <c r="O113" s="2">
        <v>2.7699999809265141</v>
      </c>
      <c r="P113" s="2">
        <v>2.9900000095367432</v>
      </c>
      <c r="Q113" s="1">
        <v>3.32</v>
      </c>
      <c r="R113" s="1">
        <v>3.69</v>
      </c>
      <c r="S113" s="1">
        <v>4.13</v>
      </c>
      <c r="T113" s="1">
        <v>4.3</v>
      </c>
      <c r="U113" s="1">
        <v>3.75</v>
      </c>
      <c r="V113" s="1">
        <v>3.64</v>
      </c>
      <c r="W113" s="1">
        <v>3.43</v>
      </c>
      <c r="X113" s="1">
        <v>3.29</v>
      </c>
      <c r="Y113" s="1">
        <v>3.23</v>
      </c>
      <c r="Z113" s="1">
        <v>3.38</v>
      </c>
      <c r="AA113" s="1">
        <v>3.3</v>
      </c>
      <c r="AB113" s="1">
        <v>3.25</v>
      </c>
      <c r="AC113" s="1">
        <v>3.03</v>
      </c>
      <c r="AD113" s="1">
        <v>2.99</v>
      </c>
      <c r="AE113" s="1">
        <v>3.05</v>
      </c>
      <c r="AF113" s="1">
        <v>2.99</v>
      </c>
      <c r="AG113" s="1">
        <v>2.96</v>
      </c>
      <c r="AH113" s="1">
        <v>2.93</v>
      </c>
      <c r="AI113" s="1">
        <v>2.9</v>
      </c>
      <c r="AJ113" s="1">
        <v>2.9</v>
      </c>
      <c r="AK113" s="1">
        <v>2.95</v>
      </c>
      <c r="AL113" s="1">
        <v>2.98</v>
      </c>
      <c r="AM113" s="1">
        <v>2.98</v>
      </c>
      <c r="AN113" s="1">
        <v>2.93</v>
      </c>
      <c r="AO113" s="1">
        <v>2.96</v>
      </c>
      <c r="AP113" s="1">
        <v>3.15</v>
      </c>
      <c r="AQ113" s="1">
        <v>3.08</v>
      </c>
      <c r="AR113" s="1">
        <v>-0.62</v>
      </c>
      <c r="AS113" s="1">
        <v>6.85</v>
      </c>
      <c r="AT113" s="1">
        <v>23.36</v>
      </c>
      <c r="AU113" s="1">
        <v>13.08</v>
      </c>
      <c r="AV113" s="1">
        <v>6.54</v>
      </c>
      <c r="AW113" s="1">
        <v>6.24</v>
      </c>
      <c r="AX113" s="1">
        <v>1.56</v>
      </c>
      <c r="AY113" s="1">
        <v>-2.4900000000000002</v>
      </c>
      <c r="AZ113" s="1">
        <v>-0.72</v>
      </c>
      <c r="BA113" s="1">
        <v>2.91</v>
      </c>
      <c r="BB113" s="1">
        <v>0.62</v>
      </c>
      <c r="BC113" s="1">
        <v>-9.0299999999999994</v>
      </c>
      <c r="BD113" s="1">
        <v>-9.66</v>
      </c>
      <c r="BE113" s="1">
        <v>-7.48</v>
      </c>
      <c r="BF113" s="1">
        <v>-6.7</v>
      </c>
      <c r="BG113" s="1">
        <v>-7.79</v>
      </c>
      <c r="BH113" s="1">
        <v>-12.15</v>
      </c>
      <c r="BI113" s="1">
        <v>-10.9</v>
      </c>
      <c r="BJ113" s="1">
        <v>-10.050000000000001</v>
      </c>
      <c r="BK113" s="1">
        <v>-10.9</v>
      </c>
      <c r="BL113" s="1">
        <v>-8.1199999999999992</v>
      </c>
      <c r="BM113" s="1">
        <v>-8.1</v>
      </c>
      <c r="BN113" s="1">
        <v>-8.1</v>
      </c>
      <c r="BO113" s="1">
        <v>-9.06</v>
      </c>
      <c r="BP113" s="1">
        <v>-7.79</v>
      </c>
      <c r="BQ113" s="1">
        <v>-3.74</v>
      </c>
      <c r="BR113" s="1">
        <v>-6.85</v>
      </c>
      <c r="BS113" s="22">
        <v>3.1</v>
      </c>
      <c r="BT113" s="26">
        <v>25164763.199052811</v>
      </c>
      <c r="BU113" s="26">
        <v>5125400</v>
      </c>
      <c r="BV113" s="26">
        <v>2169118</v>
      </c>
      <c r="BW113" s="2">
        <v>2.0275983141534951E-2</v>
      </c>
    </row>
    <row r="114" spans="1:75" s="21" customFormat="1" ht="19" customHeight="1" x14ac:dyDescent="0.2">
      <c r="A114" s="14" t="s">
        <v>99</v>
      </c>
      <c r="B114" s="14" t="s">
        <v>76</v>
      </c>
      <c r="C114" s="14" t="s">
        <v>87</v>
      </c>
      <c r="D114" s="14" t="s">
        <v>78</v>
      </c>
      <c r="E114" s="14" t="s">
        <v>137</v>
      </c>
      <c r="F114" s="14" t="s">
        <v>88</v>
      </c>
      <c r="G114" s="15">
        <v>55.825248898587162</v>
      </c>
      <c r="H114" s="15">
        <v>-11.838009654986781</v>
      </c>
      <c r="I114" s="15">
        <f>(N114-O114)/O114*100</f>
        <v>35.546879147295918</v>
      </c>
      <c r="J114" s="14" t="s">
        <v>89</v>
      </c>
      <c r="K114" s="16">
        <v>2.059999942779541</v>
      </c>
      <c r="L114" s="16">
        <v>3.85</v>
      </c>
      <c r="M114" s="16">
        <v>3.2100000381469731</v>
      </c>
      <c r="N114" s="16">
        <v>3.470000028610229</v>
      </c>
      <c r="O114" s="16">
        <v>2.559999942779541</v>
      </c>
      <c r="P114" s="16">
        <v>2.8299999237060551</v>
      </c>
      <c r="Q114" s="14">
        <v>3.44</v>
      </c>
      <c r="R114" s="14">
        <v>3.4</v>
      </c>
      <c r="S114" s="14">
        <v>3.26</v>
      </c>
      <c r="T114" s="14">
        <v>3.24</v>
      </c>
      <c r="U114" s="14">
        <v>3.17</v>
      </c>
      <c r="V114" s="14">
        <v>2.98</v>
      </c>
      <c r="W114" s="14">
        <v>2.95</v>
      </c>
      <c r="X114" s="14">
        <v>2.86</v>
      </c>
      <c r="Y114" s="14">
        <v>2.75</v>
      </c>
      <c r="Z114" s="14">
        <v>2.89</v>
      </c>
      <c r="AA114" s="14">
        <v>2.88</v>
      </c>
      <c r="AB114" s="14">
        <v>2.97</v>
      </c>
      <c r="AC114" s="14">
        <v>2.92</v>
      </c>
      <c r="AD114" s="14">
        <v>2.9</v>
      </c>
      <c r="AE114" s="14">
        <v>2.95</v>
      </c>
      <c r="AF114" s="14">
        <v>2.96</v>
      </c>
      <c r="AG114" s="14">
        <v>3.21</v>
      </c>
      <c r="AH114" s="14">
        <v>3.17</v>
      </c>
      <c r="AI114" s="14">
        <v>2.96</v>
      </c>
      <c r="AJ114" s="14">
        <v>2.99</v>
      </c>
      <c r="AK114" s="14">
        <v>2.96</v>
      </c>
      <c r="AL114" s="14">
        <v>2.93</v>
      </c>
      <c r="AM114" s="14">
        <v>2.94</v>
      </c>
      <c r="AN114" s="14">
        <v>2.98</v>
      </c>
      <c r="AO114" s="14">
        <v>2.91</v>
      </c>
      <c r="AP114" s="14">
        <v>2.92</v>
      </c>
      <c r="AQ114" s="14">
        <v>2.9</v>
      </c>
      <c r="AR114" s="14">
        <v>-7.17</v>
      </c>
      <c r="AS114" s="14">
        <v>4.63</v>
      </c>
      <c r="AT114" s="14">
        <v>-3.12</v>
      </c>
      <c r="AU114" s="14">
        <v>-1.87</v>
      </c>
      <c r="AV114" s="14">
        <v>-7.32</v>
      </c>
      <c r="AW114" s="14">
        <v>-10.029999999999999</v>
      </c>
      <c r="AX114" s="14">
        <v>-14.72</v>
      </c>
      <c r="AY114" s="14">
        <v>-16.25</v>
      </c>
      <c r="AZ114" s="14">
        <v>-16.95</v>
      </c>
      <c r="BA114" s="14">
        <v>-15.28</v>
      </c>
      <c r="BB114" s="14">
        <v>-10.28</v>
      </c>
      <c r="BC114" s="14">
        <v>-10.28</v>
      </c>
      <c r="BD114" s="14">
        <v>-11.68</v>
      </c>
      <c r="BE114" s="14">
        <v>-10.69</v>
      </c>
      <c r="BF114" s="14">
        <v>-10.17</v>
      </c>
      <c r="BG114" s="14">
        <v>-7.79</v>
      </c>
      <c r="BH114" s="14">
        <v>-1.56</v>
      </c>
      <c r="BI114" s="14">
        <v>-8.1</v>
      </c>
      <c r="BJ114" s="14">
        <v>-10.28</v>
      </c>
      <c r="BK114" s="14">
        <v>-8.11</v>
      </c>
      <c r="BL114" s="14">
        <v>-9.9700000000000006</v>
      </c>
      <c r="BM114" s="14">
        <v>-12.15</v>
      </c>
      <c r="BN114" s="14">
        <v>-8.42</v>
      </c>
      <c r="BO114" s="14">
        <v>-9.35</v>
      </c>
      <c r="BP114" s="14">
        <v>-10.62</v>
      </c>
      <c r="BQ114" s="14">
        <v>-10.28</v>
      </c>
      <c r="BR114" s="14">
        <v>-11.84</v>
      </c>
      <c r="BS114" s="23">
        <v>2.56</v>
      </c>
      <c r="BT114" s="26">
        <v>456763745.42808533</v>
      </c>
      <c r="BU114" s="26">
        <v>283984500</v>
      </c>
      <c r="BV114" s="26">
        <v>132238698</v>
      </c>
      <c r="BW114" s="2">
        <v>8.6038672280333559E-2</v>
      </c>
    </row>
    <row r="115" spans="1:75" s="21" customFormat="1" ht="19" customHeight="1" x14ac:dyDescent="0.2">
      <c r="A115" s="7" t="s">
        <v>442</v>
      </c>
      <c r="B115" s="7" t="s">
        <v>76</v>
      </c>
      <c r="C115" s="7" t="s">
        <v>87</v>
      </c>
      <c r="D115" s="7" t="s">
        <v>109</v>
      </c>
      <c r="E115" s="7" t="s">
        <v>480</v>
      </c>
      <c r="F115" s="7" t="s">
        <v>88</v>
      </c>
      <c r="G115" s="10">
        <v>45.871558228322527</v>
      </c>
      <c r="H115" s="10">
        <v>-6.2893095435581357</v>
      </c>
      <c r="I115" s="10">
        <v>-6.2893095435581357</v>
      </c>
      <c r="J115" s="7" t="s">
        <v>89</v>
      </c>
      <c r="K115" s="8">
        <v>2.1800000667572021</v>
      </c>
      <c r="L115" s="8">
        <v>2.62</v>
      </c>
      <c r="M115" s="8">
        <v>3.1800000667572021</v>
      </c>
      <c r="N115" s="8">
        <v>3.720000028610229</v>
      </c>
      <c r="O115" s="8">
        <v>2.6800000667572021</v>
      </c>
      <c r="P115" s="8">
        <v>2.9800000190734859</v>
      </c>
      <c r="Q115" s="7">
        <v>3.64</v>
      </c>
      <c r="R115" s="7">
        <v>3.02</v>
      </c>
      <c r="S115" s="7">
        <v>3.15</v>
      </c>
      <c r="T115" s="7">
        <v>3.08</v>
      </c>
      <c r="U115" s="7">
        <v>3.25</v>
      </c>
      <c r="V115" s="7">
        <v>3.2</v>
      </c>
      <c r="W115" s="7">
        <v>3.48</v>
      </c>
      <c r="X115" s="7">
        <v>3.56</v>
      </c>
      <c r="Y115" s="7">
        <v>3.72</v>
      </c>
      <c r="Z115" s="7">
        <v>3.66</v>
      </c>
      <c r="AA115" s="7">
        <v>3.48</v>
      </c>
      <c r="AB115" s="7">
        <v>3.4</v>
      </c>
      <c r="AC115" s="7">
        <v>3.34</v>
      </c>
      <c r="AD115" s="7">
        <v>3.21</v>
      </c>
      <c r="AE115" s="7">
        <v>3.19</v>
      </c>
      <c r="AF115" s="7">
        <v>3.27</v>
      </c>
      <c r="AG115" s="7">
        <v>3.21</v>
      </c>
      <c r="AH115" s="7">
        <v>3.15</v>
      </c>
      <c r="AI115" s="7">
        <v>3.13</v>
      </c>
      <c r="AJ115" s="7">
        <v>3.14</v>
      </c>
      <c r="AK115" s="7">
        <v>3.19</v>
      </c>
      <c r="AL115" s="7">
        <v>3.1</v>
      </c>
      <c r="AM115" s="7">
        <v>3.12</v>
      </c>
      <c r="AN115" s="7">
        <v>3.1</v>
      </c>
      <c r="AO115" s="7">
        <v>3.09</v>
      </c>
      <c r="AP115" s="7">
        <v>2.99</v>
      </c>
      <c r="AQ115" s="7">
        <v>3.04</v>
      </c>
      <c r="AR115" s="7">
        <v>-6.92</v>
      </c>
      <c r="AS115" s="7">
        <v>-12.2</v>
      </c>
      <c r="AT115" s="7">
        <v>-8.84</v>
      </c>
      <c r="AU115" s="7">
        <v>-4.09</v>
      </c>
      <c r="AV115" s="7">
        <v>-8.25</v>
      </c>
      <c r="AW115" s="7">
        <v>-3.14</v>
      </c>
      <c r="AX115" s="7">
        <v>4.0199999999999996</v>
      </c>
      <c r="AY115" s="7">
        <v>7.86</v>
      </c>
      <c r="AZ115" s="7">
        <v>15.09</v>
      </c>
      <c r="BA115" s="7">
        <v>5.35</v>
      </c>
      <c r="BB115" s="7">
        <v>2.83</v>
      </c>
      <c r="BC115" s="7">
        <v>3.14</v>
      </c>
      <c r="BD115" s="7">
        <v>0</v>
      </c>
      <c r="BE115" s="7">
        <v>-3.47</v>
      </c>
      <c r="BF115" s="7">
        <v>-1.26</v>
      </c>
      <c r="BG115" s="7">
        <v>-0.31</v>
      </c>
      <c r="BH115" s="7">
        <v>-1.37</v>
      </c>
      <c r="BI115" s="7">
        <v>-5.35</v>
      </c>
      <c r="BJ115" s="7">
        <v>-5.97</v>
      </c>
      <c r="BK115" s="7">
        <v>-3.77</v>
      </c>
      <c r="BL115" s="7">
        <v>-2.82</v>
      </c>
      <c r="BM115" s="7">
        <v>-4.4000000000000004</v>
      </c>
      <c r="BN115" s="7">
        <v>-3.3</v>
      </c>
      <c r="BO115" s="7">
        <v>-5.97</v>
      </c>
      <c r="BP115" s="7">
        <v>-5.97</v>
      </c>
      <c r="BQ115" s="7">
        <v>-6.73</v>
      </c>
      <c r="BR115" s="7">
        <v>-6.6</v>
      </c>
      <c r="BS115" s="24">
        <v>2.87</v>
      </c>
      <c r="BT115" s="26">
        <v>76794775.612139702</v>
      </c>
      <c r="BU115" s="26">
        <v>165484500</v>
      </c>
      <c r="BV115" s="26">
        <v>18515691</v>
      </c>
      <c r="BW115" s="8">
        <v>1.211648001686785E-2</v>
      </c>
    </row>
    <row r="116" spans="1:75" s="21" customFormat="1" ht="19" customHeight="1" x14ac:dyDescent="0.2">
      <c r="A116" s="1" t="s">
        <v>141</v>
      </c>
      <c r="B116" s="1" t="s">
        <v>118</v>
      </c>
      <c r="C116" s="1" t="s">
        <v>142</v>
      </c>
      <c r="D116" s="1" t="s">
        <v>98</v>
      </c>
      <c r="E116" s="1" t="s">
        <v>137</v>
      </c>
      <c r="F116" s="1" t="s">
        <v>88</v>
      </c>
      <c r="G116" s="9">
        <v>34.893625742065183</v>
      </c>
      <c r="H116" s="9">
        <v>-11.987385025087351</v>
      </c>
      <c r="I116" s="9">
        <f t="shared" ref="I116:I122" si="1">(N116-O116)/O116*100</f>
        <v>38.367348527570677</v>
      </c>
      <c r="J116" s="1" t="s">
        <v>89</v>
      </c>
      <c r="K116" s="2">
        <v>2.3499999046325679</v>
      </c>
      <c r="L116" s="2">
        <v>3.75</v>
      </c>
      <c r="M116" s="2">
        <v>3.1700000762939449</v>
      </c>
      <c r="N116" s="2">
        <v>3.3900001049041748</v>
      </c>
      <c r="O116" s="2">
        <v>2.4500000476837158</v>
      </c>
      <c r="P116" s="2">
        <v>2.7899999618530269</v>
      </c>
      <c r="Q116" s="1">
        <v>3.39</v>
      </c>
      <c r="R116" s="1">
        <v>3.17</v>
      </c>
      <c r="S116" s="1">
        <v>2.95</v>
      </c>
      <c r="T116" s="1">
        <v>2.76</v>
      </c>
      <c r="U116" s="1">
        <v>2.62</v>
      </c>
      <c r="V116" s="1">
        <v>3.1</v>
      </c>
      <c r="W116" s="1">
        <v>3.1</v>
      </c>
      <c r="X116" s="1">
        <v>3.1</v>
      </c>
      <c r="Y116" s="1">
        <v>3.1</v>
      </c>
      <c r="Z116" s="1">
        <v>3.1</v>
      </c>
      <c r="AA116" s="1">
        <v>3.1</v>
      </c>
      <c r="AB116" s="1">
        <v>3.1</v>
      </c>
      <c r="AC116" s="1">
        <v>3.1</v>
      </c>
      <c r="AD116" s="1">
        <v>3.1</v>
      </c>
      <c r="AE116" s="1">
        <v>3.1</v>
      </c>
      <c r="AF116" s="1">
        <v>2.73</v>
      </c>
      <c r="AG116" s="1">
        <v>2.72</v>
      </c>
      <c r="AH116" s="1">
        <v>2.73</v>
      </c>
      <c r="AI116" s="1">
        <v>2.73</v>
      </c>
      <c r="AJ116" s="1">
        <v>2.69</v>
      </c>
      <c r="AK116" s="1">
        <v>2.66</v>
      </c>
      <c r="AL116" s="1">
        <v>2.66</v>
      </c>
      <c r="AM116" s="1">
        <v>2.67</v>
      </c>
      <c r="AN116" s="1">
        <v>2.64</v>
      </c>
      <c r="AO116" s="1">
        <v>2.74</v>
      </c>
      <c r="AP116" s="1">
        <v>2.83</v>
      </c>
      <c r="AQ116" s="1">
        <v>2.84</v>
      </c>
      <c r="AR116" s="1">
        <v>-0.32</v>
      </c>
      <c r="AS116" s="1">
        <v>-7.57</v>
      </c>
      <c r="AT116" s="1">
        <v>-14.51</v>
      </c>
      <c r="AU116" s="1">
        <v>-21.77</v>
      </c>
      <c r="AV116" s="1">
        <v>-17.98</v>
      </c>
      <c r="AW116" s="1">
        <v>-5.68</v>
      </c>
      <c r="AX116" s="1">
        <v>-4.42</v>
      </c>
      <c r="AY116" s="1">
        <v>-4.42</v>
      </c>
      <c r="AZ116" s="1">
        <v>-4.42</v>
      </c>
      <c r="BA116" s="1">
        <v>-4.42</v>
      </c>
      <c r="BB116" s="1">
        <v>-4.42</v>
      </c>
      <c r="BC116" s="1">
        <v>-4.42</v>
      </c>
      <c r="BD116" s="1">
        <v>-4.42</v>
      </c>
      <c r="BE116" s="1">
        <v>-4.42</v>
      </c>
      <c r="BF116" s="1">
        <v>-4.42</v>
      </c>
      <c r="BG116" s="1">
        <v>-13.89</v>
      </c>
      <c r="BH116" s="1">
        <v>-14.2</v>
      </c>
      <c r="BI116" s="1">
        <v>-14.2</v>
      </c>
      <c r="BJ116" s="1">
        <v>-13.92</v>
      </c>
      <c r="BK116" s="1">
        <v>-16.09</v>
      </c>
      <c r="BL116" s="1">
        <v>-15.93</v>
      </c>
      <c r="BM116" s="1">
        <v>-16.09</v>
      </c>
      <c r="BN116" s="1">
        <v>-17.350000000000001</v>
      </c>
      <c r="BO116" s="1">
        <v>-16.72</v>
      </c>
      <c r="BP116" s="1">
        <v>-14.83</v>
      </c>
      <c r="BQ116" s="1">
        <v>-12.93</v>
      </c>
      <c r="BR116" s="1">
        <v>-12.3</v>
      </c>
      <c r="BS116" s="22">
        <v>2.61</v>
      </c>
      <c r="BT116" s="26">
        <v>50457842.214393623</v>
      </c>
      <c r="BU116" s="26">
        <v>812500</v>
      </c>
      <c r="BV116" s="26">
        <v>4433301</v>
      </c>
      <c r="BW116" s="2">
        <v>2.7172754568210011E-2</v>
      </c>
    </row>
    <row r="117" spans="1:75" s="21" customFormat="1" ht="19" customHeight="1" x14ac:dyDescent="0.2">
      <c r="A117" s="1" t="s">
        <v>258</v>
      </c>
      <c r="B117" s="1" t="s">
        <v>96</v>
      </c>
      <c r="C117" s="1" t="s">
        <v>87</v>
      </c>
      <c r="D117" s="1" t="s">
        <v>98</v>
      </c>
      <c r="E117" s="1" t="s">
        <v>250</v>
      </c>
      <c r="F117" s="1" t="s">
        <v>88</v>
      </c>
      <c r="G117" s="9">
        <v>65.104174330675519</v>
      </c>
      <c r="H117" s="9">
        <v>-15.77287028284716</v>
      </c>
      <c r="I117" s="9">
        <f t="shared" si="1"/>
        <v>36.585359471245724</v>
      </c>
      <c r="J117" s="1" t="s">
        <v>89</v>
      </c>
      <c r="K117" s="2">
        <v>1.919999957084656</v>
      </c>
      <c r="L117" s="2">
        <v>1.92</v>
      </c>
      <c r="M117" s="2">
        <v>3.1700000762939449</v>
      </c>
      <c r="N117" s="2">
        <v>3.3599998950958252</v>
      </c>
      <c r="O117" s="2">
        <v>2.4600000381469731</v>
      </c>
      <c r="P117" s="2">
        <v>2.6700000762939449</v>
      </c>
      <c r="Q117" s="1">
        <v>3.36</v>
      </c>
      <c r="R117" s="1">
        <v>3.25</v>
      </c>
      <c r="S117" s="1">
        <v>3.15</v>
      </c>
      <c r="T117" s="1">
        <v>2.93</v>
      </c>
      <c r="U117" s="1">
        <v>2.69</v>
      </c>
      <c r="V117" s="1">
        <v>2.74</v>
      </c>
      <c r="W117" s="1">
        <v>2.7</v>
      </c>
      <c r="X117" s="1">
        <v>2.73</v>
      </c>
      <c r="Y117" s="1">
        <v>2.74</v>
      </c>
      <c r="Z117" s="1">
        <v>2.64</v>
      </c>
      <c r="AA117" s="1">
        <v>2.6</v>
      </c>
      <c r="AB117" s="1">
        <v>2.61</v>
      </c>
      <c r="AC117" s="1">
        <v>2.67</v>
      </c>
      <c r="AD117" s="1">
        <v>2.73</v>
      </c>
      <c r="AE117" s="1">
        <v>2.74</v>
      </c>
      <c r="AF117" s="1">
        <v>2.88</v>
      </c>
      <c r="AG117" s="1">
        <v>2.84</v>
      </c>
      <c r="AH117" s="1">
        <v>2.81</v>
      </c>
      <c r="AI117" s="1">
        <v>2.94</v>
      </c>
      <c r="AJ117" s="1">
        <v>2.92</v>
      </c>
      <c r="AK117" s="1">
        <v>2.86</v>
      </c>
      <c r="AL117" s="1">
        <v>2.8</v>
      </c>
      <c r="AM117" s="1">
        <v>2.77</v>
      </c>
      <c r="AN117" s="1">
        <v>2.7</v>
      </c>
      <c r="AO117" s="1">
        <v>2.7</v>
      </c>
      <c r="AP117" s="1">
        <v>2.72</v>
      </c>
      <c r="AQ117" s="1">
        <v>2.74</v>
      </c>
      <c r="AR117" s="1">
        <v>-2.84</v>
      </c>
      <c r="AS117" s="1">
        <v>-0.95</v>
      </c>
      <c r="AT117" s="1">
        <v>-8.0399999999999991</v>
      </c>
      <c r="AU117" s="1">
        <v>-15.25</v>
      </c>
      <c r="AV117" s="1">
        <v>-17.149999999999999</v>
      </c>
      <c r="AW117" s="1">
        <v>-17.03</v>
      </c>
      <c r="AX117" s="1">
        <v>-16.21</v>
      </c>
      <c r="AY117" s="1">
        <v>-13.88</v>
      </c>
      <c r="AZ117" s="1">
        <v>-17.21</v>
      </c>
      <c r="BA117" s="1">
        <v>-20.190000000000001</v>
      </c>
      <c r="BB117" s="1">
        <v>-18.3</v>
      </c>
      <c r="BC117" s="1">
        <v>-20.39</v>
      </c>
      <c r="BD117" s="1">
        <v>-17.600000000000001</v>
      </c>
      <c r="BE117" s="1">
        <v>-14.2</v>
      </c>
      <c r="BF117" s="1">
        <v>-13.57</v>
      </c>
      <c r="BG117" s="1">
        <v>-10.76</v>
      </c>
      <c r="BH117" s="1">
        <v>-13.72</v>
      </c>
      <c r="BI117" s="1">
        <v>-11.36</v>
      </c>
      <c r="BJ117" s="1">
        <v>-9.15</v>
      </c>
      <c r="BK117" s="1">
        <v>-10.73</v>
      </c>
      <c r="BL117" s="1">
        <v>-11.64</v>
      </c>
      <c r="BM117" s="1">
        <v>-14.06</v>
      </c>
      <c r="BN117" s="1">
        <v>-16.399999999999999</v>
      </c>
      <c r="BO117" s="1">
        <v>-15.14</v>
      </c>
      <c r="BP117" s="1">
        <v>-17.350000000000001</v>
      </c>
      <c r="BQ117" s="1">
        <v>-14.83</v>
      </c>
      <c r="BR117" s="1">
        <v>-15.77</v>
      </c>
      <c r="BS117" s="22">
        <v>2.54</v>
      </c>
      <c r="BT117" s="26">
        <v>69201101.665496826</v>
      </c>
      <c r="BU117" s="26">
        <v>37255400</v>
      </c>
      <c r="BV117" s="26">
        <v>17989749</v>
      </c>
      <c r="BW117" s="2">
        <v>8.3961482731082018E-2</v>
      </c>
    </row>
    <row r="118" spans="1:75" s="21" customFormat="1" ht="19" customHeight="1" x14ac:dyDescent="0.2">
      <c r="A118" s="1" t="s">
        <v>204</v>
      </c>
      <c r="B118" s="1" t="s">
        <v>76</v>
      </c>
      <c r="C118" s="1" t="s">
        <v>205</v>
      </c>
      <c r="D118" s="1" t="s">
        <v>98</v>
      </c>
      <c r="E118" s="1" t="s">
        <v>206</v>
      </c>
      <c r="F118" s="1" t="s">
        <v>88</v>
      </c>
      <c r="G118" s="9">
        <v>15.118405011775881</v>
      </c>
      <c r="H118" s="9">
        <v>-7.2784814185542919</v>
      </c>
      <c r="I118" s="9">
        <f t="shared" si="1"/>
        <v>12.056743284987045</v>
      </c>
      <c r="J118" s="1" t="s">
        <v>89</v>
      </c>
      <c r="K118" s="2">
        <v>2.744999885559082</v>
      </c>
      <c r="L118" s="2">
        <v>2.89</v>
      </c>
      <c r="M118" s="2">
        <v>3.160000085830688</v>
      </c>
      <c r="N118" s="2">
        <v>3.160000085830688</v>
      </c>
      <c r="O118" s="2">
        <v>2.8199999332427979</v>
      </c>
      <c r="P118" s="2">
        <v>2.9300000667572021</v>
      </c>
      <c r="Q118" s="1">
        <v>3.16</v>
      </c>
      <c r="R118" s="1">
        <v>2.96</v>
      </c>
      <c r="S118" s="1">
        <v>3</v>
      </c>
      <c r="T118" s="1">
        <v>2.98</v>
      </c>
      <c r="U118" s="1">
        <v>2.95</v>
      </c>
      <c r="V118" s="1">
        <v>2.87</v>
      </c>
      <c r="W118" s="1">
        <v>2.85</v>
      </c>
      <c r="X118" s="1">
        <v>2.88</v>
      </c>
      <c r="Y118" s="1">
        <v>2.94</v>
      </c>
      <c r="Z118" s="1">
        <v>2.94</v>
      </c>
      <c r="AA118" s="1">
        <v>2.93</v>
      </c>
      <c r="AB118" s="1">
        <v>2.86</v>
      </c>
      <c r="AC118" s="1">
        <v>2.85</v>
      </c>
      <c r="AD118" s="1">
        <v>2.93</v>
      </c>
      <c r="AE118" s="1">
        <v>2.92</v>
      </c>
      <c r="AF118" s="1">
        <v>2.86</v>
      </c>
      <c r="AG118" s="1">
        <v>2.9</v>
      </c>
      <c r="AH118" s="1">
        <v>2.92</v>
      </c>
      <c r="AI118" s="1">
        <v>2.87</v>
      </c>
      <c r="AJ118" s="1">
        <v>2.89</v>
      </c>
      <c r="AK118" s="1">
        <v>2.88</v>
      </c>
      <c r="AL118" s="1">
        <v>2.88</v>
      </c>
      <c r="AM118" s="1">
        <v>2.88</v>
      </c>
      <c r="AN118" s="1">
        <v>2.87</v>
      </c>
      <c r="AO118" s="1">
        <v>2.89</v>
      </c>
      <c r="AP118" s="1">
        <v>2.9</v>
      </c>
      <c r="AQ118" s="1">
        <v>2.94</v>
      </c>
      <c r="AR118" s="1">
        <v>-5.0599999999999996</v>
      </c>
      <c r="AS118" s="1">
        <v>-8.2200000000000006</v>
      </c>
      <c r="AT118" s="1">
        <v>-6.65</v>
      </c>
      <c r="AU118" s="1">
        <v>-7.28</v>
      </c>
      <c r="AV118" s="1">
        <v>-9.18</v>
      </c>
      <c r="AW118" s="1">
        <v>-9.49</v>
      </c>
      <c r="AX118" s="1">
        <v>-9.81</v>
      </c>
      <c r="AY118" s="1">
        <v>-8.86</v>
      </c>
      <c r="AZ118" s="1">
        <v>-6.96</v>
      </c>
      <c r="BA118" s="1">
        <v>-6.96</v>
      </c>
      <c r="BB118" s="1">
        <v>-7.28</v>
      </c>
      <c r="BC118" s="1">
        <v>-9.49</v>
      </c>
      <c r="BD118" s="1">
        <v>-10.44</v>
      </c>
      <c r="BE118" s="1">
        <v>-7.28</v>
      </c>
      <c r="BF118" s="1">
        <v>-9.4600000000000009</v>
      </c>
      <c r="BG118" s="1">
        <v>-9.49</v>
      </c>
      <c r="BH118" s="1">
        <v>-8.23</v>
      </c>
      <c r="BI118" s="1">
        <v>-9.49</v>
      </c>
      <c r="BJ118" s="1">
        <v>-9.18</v>
      </c>
      <c r="BK118" s="1">
        <v>-8.5399999999999991</v>
      </c>
      <c r="BL118" s="1">
        <v>-8.86</v>
      </c>
      <c r="BM118" s="1">
        <v>-8.86</v>
      </c>
      <c r="BN118" s="1">
        <v>-8.86</v>
      </c>
      <c r="BO118" s="1">
        <v>-9.18</v>
      </c>
      <c r="BP118" s="1">
        <v>-8.5399999999999991</v>
      </c>
      <c r="BQ118" s="1">
        <v>-8.23</v>
      </c>
      <c r="BR118" s="1">
        <v>-7.28</v>
      </c>
      <c r="BS118" s="22">
        <v>2.84</v>
      </c>
      <c r="BT118" s="26">
        <v>59294873.610544197</v>
      </c>
      <c r="BU118" s="26">
        <v>78000</v>
      </c>
      <c r="BV118" s="26">
        <v>8533579</v>
      </c>
      <c r="BW118" s="2">
        <v>1.101413603834921E-3</v>
      </c>
    </row>
    <row r="119" spans="1:75" s="21" customFormat="1" ht="19" customHeight="1" x14ac:dyDescent="0.2">
      <c r="A119" s="1" t="s">
        <v>299</v>
      </c>
      <c r="B119" s="1" t="s">
        <v>131</v>
      </c>
      <c r="C119" s="1" t="s">
        <v>87</v>
      </c>
      <c r="D119" s="1" t="s">
        <v>98</v>
      </c>
      <c r="E119" s="1" t="s">
        <v>292</v>
      </c>
      <c r="F119" s="1" t="s">
        <v>88</v>
      </c>
      <c r="G119" s="9">
        <v>34.468094215721543</v>
      </c>
      <c r="H119" s="9">
        <v>-11.392408978994339</v>
      </c>
      <c r="I119" s="9">
        <f t="shared" si="1"/>
        <v>26.171878565219291</v>
      </c>
      <c r="J119" s="1" t="s">
        <v>89</v>
      </c>
      <c r="K119" s="2">
        <v>2.3499999046325679</v>
      </c>
      <c r="L119" s="2">
        <v>1.87</v>
      </c>
      <c r="M119" s="2">
        <v>3.160000085830688</v>
      </c>
      <c r="N119" s="2">
        <v>3.2300000190734859</v>
      </c>
      <c r="O119" s="2">
        <v>2.559999942779541</v>
      </c>
      <c r="P119" s="2">
        <v>2.7999999523162842</v>
      </c>
      <c r="Q119" s="1">
        <v>3.23</v>
      </c>
      <c r="R119" s="1">
        <v>2.96</v>
      </c>
      <c r="S119" s="1">
        <v>2.94</v>
      </c>
      <c r="T119" s="1">
        <v>3</v>
      </c>
      <c r="U119" s="1">
        <v>3.16</v>
      </c>
      <c r="V119" s="1">
        <v>3.13</v>
      </c>
      <c r="W119" s="1">
        <v>3.1</v>
      </c>
      <c r="X119" s="1">
        <v>2.98</v>
      </c>
      <c r="Y119" s="1">
        <v>2.84</v>
      </c>
      <c r="Z119" s="1">
        <v>2.7</v>
      </c>
      <c r="AA119" s="1">
        <v>2.75</v>
      </c>
      <c r="AB119" s="1">
        <v>2.76</v>
      </c>
      <c r="AC119" s="1">
        <v>2.74</v>
      </c>
      <c r="AD119" s="1">
        <v>2.73</v>
      </c>
      <c r="AE119" s="1">
        <v>2.69</v>
      </c>
      <c r="AF119" s="1">
        <v>2.7</v>
      </c>
      <c r="AG119" s="1">
        <v>2.72</v>
      </c>
      <c r="AH119" s="1">
        <v>2.7</v>
      </c>
      <c r="AI119" s="1">
        <v>2.72</v>
      </c>
      <c r="AJ119" s="1">
        <v>2.67</v>
      </c>
      <c r="AK119" s="1">
        <v>2.67</v>
      </c>
      <c r="AL119" s="1">
        <v>2.66</v>
      </c>
      <c r="AM119" s="1">
        <v>2.72</v>
      </c>
      <c r="AN119" s="1">
        <v>2.79</v>
      </c>
      <c r="AO119" s="1">
        <v>2.84</v>
      </c>
      <c r="AP119" s="1">
        <v>2.81</v>
      </c>
      <c r="AQ119" s="1">
        <v>2.82</v>
      </c>
      <c r="AR119" s="1">
        <v>-9.81</v>
      </c>
      <c r="AS119" s="1">
        <v>-8.23</v>
      </c>
      <c r="AT119" s="1">
        <v>-7.28</v>
      </c>
      <c r="AU119" s="1">
        <v>-6.01</v>
      </c>
      <c r="AV119" s="1">
        <v>-6.01</v>
      </c>
      <c r="AW119" s="1">
        <v>-2.5299999999999998</v>
      </c>
      <c r="AX119" s="1">
        <v>-6.49</v>
      </c>
      <c r="AY119" s="1">
        <v>-10.44</v>
      </c>
      <c r="AZ119" s="1">
        <v>-16.14</v>
      </c>
      <c r="BA119" s="1">
        <v>-16.46</v>
      </c>
      <c r="BB119" s="1">
        <v>-13.69</v>
      </c>
      <c r="BC119" s="1">
        <v>-14.56</v>
      </c>
      <c r="BD119" s="1">
        <v>-14.08</v>
      </c>
      <c r="BE119" s="1">
        <v>-15.82</v>
      </c>
      <c r="BF119" s="1">
        <v>-16.46</v>
      </c>
      <c r="BG119" s="1">
        <v>-15.35</v>
      </c>
      <c r="BH119" s="1">
        <v>-15.82</v>
      </c>
      <c r="BI119" s="1">
        <v>-14.72</v>
      </c>
      <c r="BJ119" s="1">
        <v>-15.66</v>
      </c>
      <c r="BK119" s="1">
        <v>-16.61</v>
      </c>
      <c r="BL119" s="1">
        <v>-17.559999999999999</v>
      </c>
      <c r="BM119" s="1">
        <v>-16.61</v>
      </c>
      <c r="BN119" s="1">
        <v>-14.87</v>
      </c>
      <c r="BO119" s="1">
        <v>-12.82</v>
      </c>
      <c r="BP119" s="1">
        <v>-12.66</v>
      </c>
      <c r="BQ119" s="1">
        <v>-11.39</v>
      </c>
      <c r="BR119" s="1">
        <v>-11.71</v>
      </c>
      <c r="BS119" s="22">
        <v>2.63</v>
      </c>
      <c r="BT119" s="26">
        <v>396282970.76368332</v>
      </c>
      <c r="BU119" s="26">
        <v>53540700</v>
      </c>
      <c r="BV119" s="26">
        <v>104779322</v>
      </c>
      <c r="BW119" s="2">
        <v>2.456718511692603E-2</v>
      </c>
    </row>
    <row r="120" spans="1:75" s="21" customFormat="1" ht="19" customHeight="1" x14ac:dyDescent="0.2">
      <c r="A120" s="1" t="s">
        <v>158</v>
      </c>
      <c r="B120" s="1" t="s">
        <v>159</v>
      </c>
      <c r="C120" s="1" t="s">
        <v>87</v>
      </c>
      <c r="D120" s="1" t="s">
        <v>98</v>
      </c>
      <c r="E120" s="1" t="s">
        <v>214</v>
      </c>
      <c r="F120" s="1" t="s">
        <v>88</v>
      </c>
      <c r="G120" s="9">
        <v>82.658962485043716</v>
      </c>
      <c r="H120" s="9">
        <v>-33.227853234657218</v>
      </c>
      <c r="I120" s="9">
        <f t="shared" si="1"/>
        <v>60.406093397874997</v>
      </c>
      <c r="J120" s="1" t="s">
        <v>89</v>
      </c>
      <c r="K120" s="2">
        <v>1.7300000190734861</v>
      </c>
      <c r="L120" s="2">
        <v>3.16</v>
      </c>
      <c r="M120" s="2">
        <v>3.160000085830688</v>
      </c>
      <c r="N120" s="2">
        <v>3.160000085830688</v>
      </c>
      <c r="O120" s="2">
        <v>1.970000028610229</v>
      </c>
      <c r="P120" s="2">
        <v>2.1099998950958252</v>
      </c>
      <c r="Q120" s="1">
        <v>3.16</v>
      </c>
      <c r="R120" s="1">
        <v>2.84</v>
      </c>
      <c r="S120" s="1">
        <v>2.82</v>
      </c>
      <c r="T120" s="1">
        <v>2.59</v>
      </c>
      <c r="U120" s="1">
        <v>2.64</v>
      </c>
      <c r="V120" s="1">
        <v>2.44</v>
      </c>
      <c r="W120" s="1">
        <v>2.5</v>
      </c>
      <c r="X120" s="1">
        <v>2.4500000000000002</v>
      </c>
      <c r="Y120" s="1">
        <v>2.4500000000000002</v>
      </c>
      <c r="Z120" s="1">
        <v>2.39</v>
      </c>
      <c r="AA120" s="1">
        <v>2.31</v>
      </c>
      <c r="AB120" s="1">
        <v>2.1800000000000002</v>
      </c>
      <c r="AC120" s="1">
        <v>2.29</v>
      </c>
      <c r="AD120" s="1">
        <v>2.21</v>
      </c>
      <c r="AE120" s="1">
        <v>2.33</v>
      </c>
      <c r="AF120" s="1">
        <v>2.2799999999999998</v>
      </c>
      <c r="AG120" s="1">
        <v>2.2400000000000002</v>
      </c>
      <c r="AH120" s="1">
        <v>2.2400000000000002</v>
      </c>
      <c r="AI120" s="1">
        <v>2.2200000000000002</v>
      </c>
      <c r="AJ120" s="1">
        <v>2.2200000000000002</v>
      </c>
      <c r="AK120" s="1">
        <v>2.2200000000000002</v>
      </c>
      <c r="AL120" s="1">
        <v>2.16</v>
      </c>
      <c r="AM120" s="1">
        <v>2.13</v>
      </c>
      <c r="AN120" s="1">
        <v>2.11</v>
      </c>
      <c r="AO120" s="1">
        <v>2.0699999999999998</v>
      </c>
      <c r="AP120" s="1">
        <v>2.0699999999999998</v>
      </c>
      <c r="AQ120" s="1">
        <v>2.1800000000000002</v>
      </c>
      <c r="AR120" s="1">
        <v>-14.24</v>
      </c>
      <c r="AS120" s="1">
        <v>-13.92</v>
      </c>
      <c r="AT120" s="1">
        <v>-21.2</v>
      </c>
      <c r="AU120" s="1">
        <v>-19.3</v>
      </c>
      <c r="AV120" s="1">
        <v>-26.28</v>
      </c>
      <c r="AW120" s="1">
        <v>-23.26</v>
      </c>
      <c r="AX120" s="1">
        <v>-24.37</v>
      </c>
      <c r="AY120" s="1">
        <v>-24.53</v>
      </c>
      <c r="AZ120" s="1">
        <v>-25.32</v>
      </c>
      <c r="BA120" s="1">
        <v>-28.48</v>
      </c>
      <c r="BB120" s="1">
        <v>-31.97</v>
      </c>
      <c r="BC120" s="1">
        <v>-32.28</v>
      </c>
      <c r="BD120" s="1">
        <v>-30.06</v>
      </c>
      <c r="BE120" s="1">
        <v>-30.7</v>
      </c>
      <c r="BF120" s="1">
        <v>-28.16</v>
      </c>
      <c r="BG120" s="1">
        <v>-30.38</v>
      </c>
      <c r="BH120" s="1">
        <v>-30.38</v>
      </c>
      <c r="BI120" s="1">
        <v>-31.65</v>
      </c>
      <c r="BJ120" s="1">
        <v>-30.7</v>
      </c>
      <c r="BK120" s="1">
        <v>-30.06</v>
      </c>
      <c r="BL120" s="1">
        <v>-31.96</v>
      </c>
      <c r="BM120" s="1">
        <v>-34.340000000000003</v>
      </c>
      <c r="BN120" s="1">
        <v>-33.229999999999997</v>
      </c>
      <c r="BO120" s="1">
        <v>-35.44</v>
      </c>
      <c r="BP120" s="1">
        <v>-36.22</v>
      </c>
      <c r="BQ120" s="1">
        <v>-35.44</v>
      </c>
      <c r="BR120" s="1">
        <v>-32.590000000000003</v>
      </c>
      <c r="BS120" s="22">
        <v>2.2999999999999998</v>
      </c>
      <c r="BT120" s="26">
        <v>60933017.655038834</v>
      </c>
      <c r="BU120" s="26">
        <v>37661700</v>
      </c>
      <c r="BV120" s="26">
        <v>15137020</v>
      </c>
      <c r="BW120" s="2">
        <v>3.2094494160673642E-2</v>
      </c>
    </row>
    <row r="121" spans="1:75" s="21" customFormat="1" ht="19" customHeight="1" x14ac:dyDescent="0.2">
      <c r="A121" s="1" t="s">
        <v>90</v>
      </c>
      <c r="B121" s="1" t="s">
        <v>86</v>
      </c>
      <c r="C121" s="1" t="s">
        <v>87</v>
      </c>
      <c r="D121" s="1" t="s">
        <v>78</v>
      </c>
      <c r="E121" s="1" t="s">
        <v>79</v>
      </c>
      <c r="F121" s="1" t="s">
        <v>88</v>
      </c>
      <c r="G121" s="9">
        <v>35.775870086534653</v>
      </c>
      <c r="H121" s="9">
        <v>-10.15873530073816</v>
      </c>
      <c r="I121" s="9">
        <f t="shared" si="1"/>
        <v>23.188409678101245</v>
      </c>
      <c r="J121" s="1" t="s">
        <v>89</v>
      </c>
      <c r="K121" s="2">
        <v>2.3199999332427979</v>
      </c>
      <c r="L121" s="2">
        <v>1.95</v>
      </c>
      <c r="M121" s="2">
        <v>3.1500000953674321</v>
      </c>
      <c r="N121" s="2">
        <v>3.4000000953674321</v>
      </c>
      <c r="O121" s="2">
        <v>2.7599999904632568</v>
      </c>
      <c r="P121" s="2">
        <v>2.8299999237060551</v>
      </c>
      <c r="Q121" s="1">
        <v>3.38</v>
      </c>
      <c r="R121" s="1">
        <v>3.39</v>
      </c>
      <c r="S121" s="1">
        <v>3.06</v>
      </c>
      <c r="T121" s="1">
        <v>3</v>
      </c>
      <c r="U121" s="1">
        <v>2.98</v>
      </c>
      <c r="V121" s="1">
        <v>2.98</v>
      </c>
      <c r="W121" s="1">
        <v>3.14</v>
      </c>
      <c r="X121" s="1">
        <v>3.18</v>
      </c>
      <c r="Y121" s="1">
        <v>3.24</v>
      </c>
      <c r="Z121" s="1">
        <v>3.29</v>
      </c>
      <c r="AA121" s="1">
        <v>3.24</v>
      </c>
      <c r="AB121" s="1">
        <v>3.25</v>
      </c>
      <c r="AC121" s="1">
        <v>3.37</v>
      </c>
      <c r="AD121" s="1">
        <v>3.37</v>
      </c>
      <c r="AE121" s="1">
        <v>3.36</v>
      </c>
      <c r="AF121" s="1">
        <v>3.33</v>
      </c>
      <c r="AG121" s="1">
        <v>3.28</v>
      </c>
      <c r="AH121" s="1">
        <v>3.27</v>
      </c>
      <c r="AI121" s="1">
        <v>3.19</v>
      </c>
      <c r="AJ121" s="1">
        <v>3.1</v>
      </c>
      <c r="AK121" s="1">
        <v>3.05</v>
      </c>
      <c r="AL121" s="1">
        <v>3.03</v>
      </c>
      <c r="AM121" s="1">
        <v>2.96</v>
      </c>
      <c r="AN121" s="1">
        <v>2.97</v>
      </c>
      <c r="AO121" s="1">
        <v>2.89</v>
      </c>
      <c r="AP121" s="1">
        <v>2.83</v>
      </c>
      <c r="AQ121" s="1">
        <v>2.85</v>
      </c>
      <c r="AR121" s="1">
        <v>6.67</v>
      </c>
      <c r="AS121" s="1">
        <v>0</v>
      </c>
      <c r="AT121" s="1">
        <v>-9.6300000000000008</v>
      </c>
      <c r="AU121" s="1">
        <v>-6.03</v>
      </c>
      <c r="AV121" s="1">
        <v>-7.62</v>
      </c>
      <c r="AW121" s="1">
        <v>-5.56</v>
      </c>
      <c r="AX121" s="1">
        <v>-1.9</v>
      </c>
      <c r="AY121" s="1">
        <v>0.85</v>
      </c>
      <c r="AZ121" s="1">
        <v>1.96</v>
      </c>
      <c r="BA121" s="1">
        <v>1.27</v>
      </c>
      <c r="BB121" s="1">
        <v>1.9</v>
      </c>
      <c r="BC121" s="1">
        <v>2.06</v>
      </c>
      <c r="BD121" s="1">
        <v>5.71</v>
      </c>
      <c r="BE121" s="1">
        <v>6.57</v>
      </c>
      <c r="BF121" s="1">
        <v>4.0199999999999996</v>
      </c>
      <c r="BG121" s="1">
        <v>3.71</v>
      </c>
      <c r="BH121" s="1">
        <v>3.81</v>
      </c>
      <c r="BI121" s="1">
        <v>0.22</v>
      </c>
      <c r="BJ121" s="1">
        <v>-2.64</v>
      </c>
      <c r="BK121" s="1">
        <v>-3.49</v>
      </c>
      <c r="BL121" s="1">
        <v>-4.2300000000000004</v>
      </c>
      <c r="BM121" s="1">
        <v>-6.35</v>
      </c>
      <c r="BN121" s="1">
        <v>-7.19</v>
      </c>
      <c r="BO121" s="1">
        <v>-9.0500000000000007</v>
      </c>
      <c r="BP121" s="1">
        <v>-10.16</v>
      </c>
      <c r="BQ121" s="1">
        <v>-11.11</v>
      </c>
      <c r="BR121" s="1">
        <v>-10.48</v>
      </c>
      <c r="BS121" s="22">
        <v>2.87</v>
      </c>
      <c r="BT121" s="26">
        <v>1427712292.8245239</v>
      </c>
      <c r="BU121" s="26">
        <v>90268900</v>
      </c>
      <c r="BV121" s="26">
        <v>449344361</v>
      </c>
      <c r="BW121" s="2">
        <v>1.204065627519914E-2</v>
      </c>
    </row>
    <row r="122" spans="1:75" s="21" customFormat="1" ht="19" customHeight="1" x14ac:dyDescent="0.2">
      <c r="A122" s="1" t="s">
        <v>165</v>
      </c>
      <c r="B122" s="1" t="s">
        <v>159</v>
      </c>
      <c r="C122" s="1" t="s">
        <v>87</v>
      </c>
      <c r="D122" s="1" t="s">
        <v>109</v>
      </c>
      <c r="E122" s="1" t="s">
        <v>214</v>
      </c>
      <c r="F122" s="1" t="s">
        <v>88</v>
      </c>
      <c r="G122" s="9">
        <v>34.334773258807573</v>
      </c>
      <c r="H122" s="9">
        <v>-22.04472945662199</v>
      </c>
      <c r="I122" s="9">
        <f t="shared" si="1"/>
        <v>43.303572521449972</v>
      </c>
      <c r="J122" s="1" t="s">
        <v>89</v>
      </c>
      <c r="K122" s="2">
        <v>2.3299999237060551</v>
      </c>
      <c r="L122" s="2">
        <v>3.21</v>
      </c>
      <c r="M122" s="2">
        <v>3.130000114440918</v>
      </c>
      <c r="N122" s="2">
        <v>3.2100000381469731</v>
      </c>
      <c r="O122" s="2">
        <v>2.2400000095367432</v>
      </c>
      <c r="P122" s="2">
        <v>2.440000057220459</v>
      </c>
      <c r="Q122" s="1">
        <v>3.21</v>
      </c>
      <c r="R122" s="1">
        <v>3.09</v>
      </c>
      <c r="S122" s="1">
        <v>2.93</v>
      </c>
      <c r="T122" s="1">
        <v>2.64</v>
      </c>
      <c r="U122" s="1">
        <v>2.4900000000000002</v>
      </c>
      <c r="V122" s="1">
        <v>2.5</v>
      </c>
      <c r="W122" s="1">
        <v>2.5</v>
      </c>
      <c r="X122" s="1">
        <v>2.56</v>
      </c>
      <c r="Y122" s="1">
        <v>2.56</v>
      </c>
      <c r="Z122" s="1">
        <v>2.52</v>
      </c>
      <c r="AA122" s="1">
        <v>2.4900000000000002</v>
      </c>
      <c r="AB122" s="1">
        <v>2.4500000000000002</v>
      </c>
      <c r="AC122" s="1">
        <v>2.46</v>
      </c>
      <c r="AD122" s="1">
        <v>2.4300000000000002</v>
      </c>
      <c r="AE122" s="1">
        <v>2.42</v>
      </c>
      <c r="AF122" s="1">
        <v>2.42</v>
      </c>
      <c r="AG122" s="1">
        <v>2.42</v>
      </c>
      <c r="AH122" s="1">
        <v>2.42</v>
      </c>
      <c r="AI122" s="1">
        <v>2.41</v>
      </c>
      <c r="AJ122" s="1">
        <v>2.34</v>
      </c>
      <c r="AK122" s="1">
        <v>2.41</v>
      </c>
      <c r="AL122" s="1">
        <v>2.41</v>
      </c>
      <c r="AM122" s="1">
        <v>2.37</v>
      </c>
      <c r="AN122" s="1">
        <v>2.39</v>
      </c>
      <c r="AO122" s="1">
        <v>2.42</v>
      </c>
      <c r="AP122" s="1">
        <v>2.48</v>
      </c>
      <c r="AQ122" s="1">
        <v>2.5</v>
      </c>
      <c r="AR122" s="1">
        <v>-8.4700000000000006</v>
      </c>
      <c r="AS122" s="1">
        <v>-2.66</v>
      </c>
      <c r="AT122" s="1">
        <v>-17.73</v>
      </c>
      <c r="AU122" s="1">
        <v>-21.73</v>
      </c>
      <c r="AV122" s="1">
        <v>-21.34</v>
      </c>
      <c r="AW122" s="1">
        <v>-20.71</v>
      </c>
      <c r="AX122" s="1">
        <v>-21.73</v>
      </c>
      <c r="AY122" s="1">
        <v>-18.21</v>
      </c>
      <c r="AZ122" s="1">
        <v>-21.05</v>
      </c>
      <c r="BA122" s="1">
        <v>-19.809999999999999</v>
      </c>
      <c r="BB122" s="1">
        <v>-22.68</v>
      </c>
      <c r="BC122" s="1">
        <v>-21.83</v>
      </c>
      <c r="BD122" s="1">
        <v>-21.55</v>
      </c>
      <c r="BE122" s="1">
        <v>-22.68</v>
      </c>
      <c r="BF122" s="1">
        <v>-22.68</v>
      </c>
      <c r="BG122" s="1">
        <v>-22.68</v>
      </c>
      <c r="BH122" s="1">
        <v>-22.68</v>
      </c>
      <c r="BI122" s="1">
        <v>-23</v>
      </c>
      <c r="BJ122" s="1">
        <v>-26.52</v>
      </c>
      <c r="BK122" s="1">
        <v>-26.52</v>
      </c>
      <c r="BL122" s="1">
        <v>-23.32</v>
      </c>
      <c r="BM122" s="1">
        <v>-23.32</v>
      </c>
      <c r="BN122" s="1">
        <v>-27.8</v>
      </c>
      <c r="BO122" s="1">
        <v>-25.4</v>
      </c>
      <c r="BP122" s="1">
        <v>-22.68</v>
      </c>
      <c r="BQ122" s="1">
        <v>-20.77</v>
      </c>
      <c r="BR122" s="1">
        <v>-22.68</v>
      </c>
      <c r="BS122" s="22">
        <v>2.38</v>
      </c>
      <c r="BT122" s="26">
        <v>9237725.8377552032</v>
      </c>
      <c r="BU122" s="26">
        <v>699500</v>
      </c>
      <c r="BV122" s="26">
        <v>2271332</v>
      </c>
      <c r="BW122" s="2">
        <v>1.109481132656961E-3</v>
      </c>
    </row>
    <row r="123" spans="1:75" s="21" customFormat="1" ht="19" customHeight="1" x14ac:dyDescent="0.2">
      <c r="A123" s="7" t="s">
        <v>552</v>
      </c>
      <c r="B123" s="7" t="s">
        <v>106</v>
      </c>
      <c r="C123" s="7" t="s">
        <v>87</v>
      </c>
      <c r="D123" s="7" t="s">
        <v>98</v>
      </c>
      <c r="E123" s="7" t="s">
        <v>553</v>
      </c>
      <c r="F123" s="7" t="s">
        <v>88</v>
      </c>
      <c r="G123" s="10">
        <v>22.529641884924111</v>
      </c>
      <c r="H123" s="10">
        <v>-4.5161248642744507</v>
      </c>
      <c r="I123" s="10">
        <v>-4.5161248642744507</v>
      </c>
      <c r="J123" s="7" t="s">
        <v>81</v>
      </c>
      <c r="K123" s="8">
        <v>2.529999971389771</v>
      </c>
      <c r="L123" s="8">
        <v>2.56</v>
      </c>
      <c r="M123" s="8">
        <v>3.0999999046325679</v>
      </c>
      <c r="N123" s="8">
        <v>3.339999914169312</v>
      </c>
      <c r="O123" s="8">
        <v>2.8299999237060551</v>
      </c>
      <c r="P123" s="8">
        <v>2.9600000381469731</v>
      </c>
      <c r="Q123" s="7">
        <v>3.17</v>
      </c>
      <c r="R123" s="7">
        <v>3.23</v>
      </c>
      <c r="S123" s="7">
        <v>3.28</v>
      </c>
      <c r="T123" s="7">
        <v>3.15</v>
      </c>
      <c r="U123" s="7">
        <v>3.2</v>
      </c>
      <c r="V123" s="7">
        <v>3.3</v>
      </c>
      <c r="W123" s="7">
        <v>3.34</v>
      </c>
      <c r="X123" s="7">
        <v>3.28</v>
      </c>
      <c r="Y123" s="7">
        <v>3.17</v>
      </c>
      <c r="Z123" s="7">
        <v>3.25</v>
      </c>
      <c r="AA123" s="7">
        <v>3.26</v>
      </c>
      <c r="AB123" s="7">
        <v>3.18</v>
      </c>
      <c r="AC123" s="7">
        <v>3.15</v>
      </c>
      <c r="AD123" s="7">
        <v>3.12</v>
      </c>
      <c r="AE123" s="7">
        <v>3.12</v>
      </c>
      <c r="AF123" s="7">
        <v>3.05</v>
      </c>
      <c r="AG123" s="7">
        <v>2.96</v>
      </c>
      <c r="AH123" s="7">
        <v>2.94</v>
      </c>
      <c r="AI123" s="7">
        <v>2.95</v>
      </c>
      <c r="AJ123" s="7">
        <v>2.92</v>
      </c>
      <c r="AK123" s="7">
        <v>2.89</v>
      </c>
      <c r="AL123" s="7">
        <v>2.92</v>
      </c>
      <c r="AM123" s="7">
        <v>2.92</v>
      </c>
      <c r="AN123" s="7">
        <v>2.97</v>
      </c>
      <c r="AO123" s="7">
        <v>2.96</v>
      </c>
      <c r="AP123" s="7">
        <v>3.02</v>
      </c>
      <c r="AQ123" s="7">
        <v>3</v>
      </c>
      <c r="AR123" s="7">
        <v>-1.29</v>
      </c>
      <c r="AS123" s="7">
        <v>1.29</v>
      </c>
      <c r="AT123" s="7">
        <v>0.18</v>
      </c>
      <c r="AU123" s="7">
        <v>1.61</v>
      </c>
      <c r="AV123" s="7">
        <v>1.29</v>
      </c>
      <c r="AW123" s="7">
        <v>5.16</v>
      </c>
      <c r="AX123" s="7">
        <v>4.9400000000000004</v>
      </c>
      <c r="AY123" s="7">
        <v>0.97</v>
      </c>
      <c r="AZ123" s="7">
        <v>0.97</v>
      </c>
      <c r="BA123" s="7">
        <v>3.2</v>
      </c>
      <c r="BB123" s="7">
        <v>1.6</v>
      </c>
      <c r="BC123" s="7">
        <v>1.27</v>
      </c>
      <c r="BD123" s="7">
        <v>-0.65</v>
      </c>
      <c r="BE123" s="7">
        <v>0.32</v>
      </c>
      <c r="BF123" s="7">
        <v>-1.94</v>
      </c>
      <c r="BG123" s="7">
        <v>-4.84</v>
      </c>
      <c r="BH123" s="7">
        <v>-7.42</v>
      </c>
      <c r="BI123" s="7">
        <v>-6.45</v>
      </c>
      <c r="BJ123" s="7">
        <v>-6.79</v>
      </c>
      <c r="BK123" s="7">
        <v>-7.1</v>
      </c>
      <c r="BL123" s="7">
        <v>-8.06</v>
      </c>
      <c r="BM123" s="7">
        <v>-6.45</v>
      </c>
      <c r="BN123" s="7">
        <v>-6.45</v>
      </c>
      <c r="BO123" s="7">
        <v>-5</v>
      </c>
      <c r="BP123" s="7">
        <v>-4.84</v>
      </c>
      <c r="BQ123" s="7">
        <v>-4.1900000000000004</v>
      </c>
      <c r="BR123" s="7">
        <v>-4.84</v>
      </c>
      <c r="BS123" s="24">
        <v>3.08</v>
      </c>
      <c r="BT123" s="26">
        <v>14564419.551944731</v>
      </c>
      <c r="BU123" s="26">
        <v>47827700</v>
      </c>
      <c r="BV123" s="26">
        <v>4381119</v>
      </c>
      <c r="BW123" s="8">
        <v>0.32255526499051962</v>
      </c>
    </row>
    <row r="124" spans="1:75" s="21" customFormat="1" ht="19" customHeight="1" x14ac:dyDescent="0.2">
      <c r="A124" s="7" t="s">
        <v>481</v>
      </c>
      <c r="B124" s="7" t="s">
        <v>83</v>
      </c>
      <c r="C124" s="7" t="s">
        <v>87</v>
      </c>
      <c r="D124" s="7" t="s">
        <v>98</v>
      </c>
      <c r="E124" s="7" t="s">
        <v>480</v>
      </c>
      <c r="F124" s="7" t="s">
        <v>88</v>
      </c>
      <c r="G124" s="10">
        <v>89.570547436119</v>
      </c>
      <c r="H124" s="10">
        <v>-15.857605927101471</v>
      </c>
      <c r="I124" s="10">
        <v>-15.857605927101471</v>
      </c>
      <c r="J124" s="7" t="s">
        <v>89</v>
      </c>
      <c r="K124" s="8">
        <v>1.629999995231628</v>
      </c>
      <c r="L124" s="8">
        <v>1.69</v>
      </c>
      <c r="M124" s="8">
        <v>3.089999914169312</v>
      </c>
      <c r="N124" s="8">
        <v>4.929999828338623</v>
      </c>
      <c r="O124" s="8">
        <v>2.470000028610229</v>
      </c>
      <c r="P124" s="8">
        <v>2.5999999046325679</v>
      </c>
      <c r="Q124" s="7">
        <v>3.5</v>
      </c>
      <c r="R124" s="7">
        <v>3.8</v>
      </c>
      <c r="S124" s="7">
        <v>4.93</v>
      </c>
      <c r="T124" s="7">
        <v>4.37</v>
      </c>
      <c r="U124" s="7">
        <v>4.1500000000000004</v>
      </c>
      <c r="V124" s="7">
        <v>3.63</v>
      </c>
      <c r="W124" s="7">
        <v>3.76</v>
      </c>
      <c r="X124" s="7">
        <v>3.36</v>
      </c>
      <c r="Y124" s="7">
        <v>3.33</v>
      </c>
      <c r="Z124" s="7">
        <v>3.68</v>
      </c>
      <c r="AA124" s="7">
        <v>3.89</v>
      </c>
      <c r="AB124" s="7">
        <v>3.95</v>
      </c>
      <c r="AC124" s="7">
        <v>3.75</v>
      </c>
      <c r="AD124" s="7">
        <v>3.54</v>
      </c>
      <c r="AE124" s="7">
        <v>3.63</v>
      </c>
      <c r="AF124" s="7">
        <v>3.62</v>
      </c>
      <c r="AG124" s="7">
        <v>3.9</v>
      </c>
      <c r="AH124" s="7">
        <v>3.94</v>
      </c>
      <c r="AI124" s="7">
        <v>3.68</v>
      </c>
      <c r="AJ124" s="7">
        <v>2.87</v>
      </c>
      <c r="AK124" s="7">
        <v>2.69</v>
      </c>
      <c r="AL124" s="7">
        <v>2.75</v>
      </c>
      <c r="AM124" s="7">
        <v>2.68</v>
      </c>
      <c r="AN124" s="7">
        <v>2.68</v>
      </c>
      <c r="AO124" s="7">
        <v>2.63</v>
      </c>
      <c r="AP124" s="7">
        <v>2.57</v>
      </c>
      <c r="AQ124" s="7">
        <v>2.62</v>
      </c>
      <c r="AR124" s="7">
        <v>-2.91</v>
      </c>
      <c r="AS124" s="7">
        <v>22.98</v>
      </c>
      <c r="AT124" s="7">
        <v>34.79</v>
      </c>
      <c r="AU124" s="7">
        <v>15.67</v>
      </c>
      <c r="AV124" s="7">
        <v>16.5</v>
      </c>
      <c r="AW124" s="7">
        <v>10.61</v>
      </c>
      <c r="AX124" s="7">
        <v>8.74</v>
      </c>
      <c r="AY124" s="7">
        <v>3.88</v>
      </c>
      <c r="AZ124" s="7">
        <v>3.24</v>
      </c>
      <c r="BA124" s="7">
        <v>10.84</v>
      </c>
      <c r="BB124" s="7">
        <v>25.08</v>
      </c>
      <c r="BC124" s="7">
        <v>13.88</v>
      </c>
      <c r="BD124" s="7">
        <v>10.029999999999999</v>
      </c>
      <c r="BE124" s="7">
        <v>13.43</v>
      </c>
      <c r="BF124" s="7">
        <v>12.3</v>
      </c>
      <c r="BG124" s="7">
        <v>13.59</v>
      </c>
      <c r="BH124" s="7">
        <v>23.11</v>
      </c>
      <c r="BI124" s="7">
        <v>15.86</v>
      </c>
      <c r="BJ124" s="7">
        <v>-8.74</v>
      </c>
      <c r="BK124" s="7">
        <v>-15.53</v>
      </c>
      <c r="BL124" s="7">
        <v>-12.97</v>
      </c>
      <c r="BM124" s="7">
        <v>-18.12</v>
      </c>
      <c r="BN124" s="7">
        <v>-14.24</v>
      </c>
      <c r="BO124" s="7">
        <v>-16.18</v>
      </c>
      <c r="BP124" s="7">
        <v>-17.8</v>
      </c>
      <c r="BQ124" s="7">
        <v>-18.28</v>
      </c>
      <c r="BR124" s="7">
        <v>-18.12</v>
      </c>
      <c r="BS124" s="24">
        <v>3.09</v>
      </c>
      <c r="BT124" s="26">
        <v>110011412.9442215</v>
      </c>
      <c r="BU124" s="26">
        <v>160000100</v>
      </c>
      <c r="BV124" s="26">
        <v>13862866</v>
      </c>
      <c r="BW124" s="8">
        <v>7.7324559005331221E-3</v>
      </c>
    </row>
    <row r="125" spans="1:75" s="21" customFormat="1" ht="19" customHeight="1" x14ac:dyDescent="0.2">
      <c r="A125" s="7" t="s">
        <v>538</v>
      </c>
      <c r="B125" s="7" t="s">
        <v>118</v>
      </c>
      <c r="C125" s="7" t="s">
        <v>87</v>
      </c>
      <c r="D125" s="7" t="s">
        <v>122</v>
      </c>
      <c r="E125" s="7" t="s">
        <v>535</v>
      </c>
      <c r="F125" s="7" t="s">
        <v>88</v>
      </c>
      <c r="G125" s="10">
        <v>96.178332535441029</v>
      </c>
      <c r="H125" s="10">
        <v>-17.532466728222008</v>
      </c>
      <c r="I125" s="10">
        <v>-17.532466728222008</v>
      </c>
      <c r="J125" s="7" t="s">
        <v>89</v>
      </c>
      <c r="K125" s="8">
        <v>1.570000052452087</v>
      </c>
      <c r="L125" s="8">
        <v>1.64</v>
      </c>
      <c r="M125" s="8">
        <v>3.0799999237060551</v>
      </c>
      <c r="N125" s="8">
        <v>3.2699999809265141</v>
      </c>
      <c r="O125" s="8">
        <v>2.1099998950958252</v>
      </c>
      <c r="P125" s="8">
        <v>2.5399999618530269</v>
      </c>
      <c r="Q125" s="7">
        <v>3.27</v>
      </c>
      <c r="R125" s="7">
        <v>2.77</v>
      </c>
      <c r="S125" s="7">
        <v>2.74</v>
      </c>
      <c r="T125" s="7">
        <v>2.65</v>
      </c>
      <c r="U125" s="7">
        <v>2.7</v>
      </c>
      <c r="V125" s="7">
        <v>2.65</v>
      </c>
      <c r="W125" s="7">
        <v>2.5499999999999998</v>
      </c>
      <c r="X125" s="7">
        <v>2.37</v>
      </c>
      <c r="Y125" s="7">
        <v>2.33</v>
      </c>
      <c r="Z125" s="7">
        <v>2.23</v>
      </c>
      <c r="AA125" s="7">
        <v>2.23</v>
      </c>
      <c r="AB125" s="7">
        <v>2.3199999999999998</v>
      </c>
      <c r="AC125" s="7">
        <v>2.3199999999999998</v>
      </c>
      <c r="AD125" s="7">
        <v>2.27</v>
      </c>
      <c r="AE125" s="7">
        <v>2.35</v>
      </c>
      <c r="AF125" s="7">
        <v>2.31</v>
      </c>
      <c r="AG125" s="7">
        <v>2.2799999999999998</v>
      </c>
      <c r="AH125" s="7">
        <v>2.42</v>
      </c>
      <c r="AI125" s="7">
        <v>2.4500000000000002</v>
      </c>
      <c r="AJ125" s="7">
        <v>2.4700000000000002</v>
      </c>
      <c r="AK125" s="7">
        <v>2.36</v>
      </c>
      <c r="AL125" s="7">
        <v>2.33</v>
      </c>
      <c r="AM125" s="7">
        <v>2.4</v>
      </c>
      <c r="AN125" s="7">
        <v>2.34</v>
      </c>
      <c r="AO125" s="7">
        <v>2.3199999999999998</v>
      </c>
      <c r="AP125" s="7">
        <v>2.38</v>
      </c>
      <c r="AQ125" s="7">
        <v>2.5299999999999998</v>
      </c>
      <c r="AR125" s="7">
        <v>-11.4</v>
      </c>
      <c r="AS125" s="7">
        <v>-15.75</v>
      </c>
      <c r="AT125" s="7">
        <v>-15.42</v>
      </c>
      <c r="AU125" s="7">
        <v>-20.78</v>
      </c>
      <c r="AV125" s="7">
        <v>-17.2</v>
      </c>
      <c r="AW125" s="7">
        <v>-17.53</v>
      </c>
      <c r="AX125" s="7">
        <v>-24.35</v>
      </c>
      <c r="AY125" s="7">
        <v>-25.97</v>
      </c>
      <c r="AZ125" s="7">
        <v>-29.16</v>
      </c>
      <c r="BA125" s="7">
        <v>-30.19</v>
      </c>
      <c r="BB125" s="7">
        <v>-28.47</v>
      </c>
      <c r="BC125" s="7">
        <v>-27.8</v>
      </c>
      <c r="BD125" s="7">
        <v>-26.62</v>
      </c>
      <c r="BE125" s="7">
        <v>-28.57</v>
      </c>
      <c r="BF125" s="7">
        <v>-25.28</v>
      </c>
      <c r="BG125" s="7">
        <v>-26.95</v>
      </c>
      <c r="BH125" s="7">
        <v>-26.62</v>
      </c>
      <c r="BI125" s="7">
        <v>-24.03</v>
      </c>
      <c r="BJ125" s="7">
        <v>-22.63</v>
      </c>
      <c r="BK125" s="7">
        <v>-23.7</v>
      </c>
      <c r="BL125" s="7">
        <v>-25</v>
      </c>
      <c r="BM125" s="7">
        <v>-26.18</v>
      </c>
      <c r="BN125" s="7">
        <v>-23.86</v>
      </c>
      <c r="BO125" s="7">
        <v>-25.97</v>
      </c>
      <c r="BP125" s="7">
        <v>-26.14</v>
      </c>
      <c r="BQ125" s="7">
        <v>-23.67</v>
      </c>
      <c r="BR125" s="7">
        <v>-19.809999999999999</v>
      </c>
      <c r="BS125" s="24">
        <v>2.1800000000000002</v>
      </c>
      <c r="BT125" s="26">
        <v>36186919.103622437</v>
      </c>
      <c r="BU125" s="26">
        <v>44844300</v>
      </c>
      <c r="BV125" s="26">
        <v>9717326</v>
      </c>
      <c r="BW125" s="8">
        <v>1.7351584170377739E-2</v>
      </c>
    </row>
    <row r="126" spans="1:75" s="21" customFormat="1" ht="19" customHeight="1" x14ac:dyDescent="0.2">
      <c r="A126" s="7" t="s">
        <v>461</v>
      </c>
      <c r="B126" s="7" t="s">
        <v>83</v>
      </c>
      <c r="C126" s="7" t="s">
        <v>87</v>
      </c>
      <c r="D126" s="7" t="s">
        <v>122</v>
      </c>
      <c r="E126" s="7" t="s">
        <v>454</v>
      </c>
      <c r="F126" s="7" t="s">
        <v>88</v>
      </c>
      <c r="G126" s="10">
        <v>179.81650081811469</v>
      </c>
      <c r="H126" s="10">
        <v>-2.2950798143336781</v>
      </c>
      <c r="I126" s="10">
        <v>-2.2950798143336781</v>
      </c>
      <c r="J126" s="7" t="s">
        <v>81</v>
      </c>
      <c r="K126" s="8">
        <v>1.0900000333786011</v>
      </c>
      <c r="L126" s="8">
        <v>1.17</v>
      </c>
      <c r="M126" s="8">
        <v>3.0499999523162842</v>
      </c>
      <c r="N126" s="8">
        <v>6.3600001335144043</v>
      </c>
      <c r="O126" s="8">
        <v>2.75</v>
      </c>
      <c r="P126" s="8">
        <v>2.9800000190734859</v>
      </c>
      <c r="Q126" s="7">
        <v>3.47</v>
      </c>
      <c r="R126" s="7">
        <v>4.4800000000000004</v>
      </c>
      <c r="S126" s="7">
        <v>3.18</v>
      </c>
      <c r="T126" s="7">
        <v>6.12</v>
      </c>
      <c r="U126" s="7">
        <v>6.36</v>
      </c>
      <c r="V126" s="7">
        <v>4.88</v>
      </c>
      <c r="W126" s="7">
        <v>5</v>
      </c>
      <c r="X126" s="7">
        <v>4.5999999999999996</v>
      </c>
      <c r="Y126" s="7">
        <v>4.24</v>
      </c>
      <c r="Z126" s="7">
        <v>3.85</v>
      </c>
      <c r="AA126" s="7">
        <v>3.61</v>
      </c>
      <c r="AB126" s="7">
        <v>3.45</v>
      </c>
      <c r="AC126" s="7">
        <v>3.86</v>
      </c>
      <c r="AD126" s="7">
        <v>4.0999999999999996</v>
      </c>
      <c r="AE126" s="7">
        <v>4.87</v>
      </c>
      <c r="AF126" s="7">
        <v>4.5</v>
      </c>
      <c r="AG126" s="7">
        <v>4.3600000000000003</v>
      </c>
      <c r="AH126" s="7">
        <v>4.08</v>
      </c>
      <c r="AI126" s="7">
        <v>4.28</v>
      </c>
      <c r="AJ126" s="7">
        <v>4.1500000000000004</v>
      </c>
      <c r="AK126" s="7">
        <v>4.3499999999999996</v>
      </c>
      <c r="AL126" s="7">
        <v>4.2300000000000004</v>
      </c>
      <c r="AM126" s="7">
        <v>4.26</v>
      </c>
      <c r="AN126" s="7">
        <v>3.89</v>
      </c>
      <c r="AO126" s="7">
        <v>3.5</v>
      </c>
      <c r="AP126" s="7">
        <v>3.25</v>
      </c>
      <c r="AQ126" s="7">
        <v>3.08</v>
      </c>
      <c r="AR126" s="7">
        <v>13.77</v>
      </c>
      <c r="AS126" s="7">
        <v>28.2</v>
      </c>
      <c r="AT126" s="7">
        <v>0.98</v>
      </c>
      <c r="AU126" s="7">
        <v>100.66</v>
      </c>
      <c r="AV126" s="7">
        <v>55.08</v>
      </c>
      <c r="AW126" s="7">
        <v>29.76</v>
      </c>
      <c r="AX126" s="7">
        <v>44.26</v>
      </c>
      <c r="AY126" s="7">
        <v>37.75</v>
      </c>
      <c r="AZ126" s="7">
        <v>15.41</v>
      </c>
      <c r="BA126" s="7">
        <v>13.45</v>
      </c>
      <c r="BB126" s="7">
        <v>1.97</v>
      </c>
      <c r="BC126" s="7">
        <v>6.23</v>
      </c>
      <c r="BD126" s="7">
        <v>20</v>
      </c>
      <c r="BE126" s="7">
        <v>31.99</v>
      </c>
      <c r="BF126" s="7">
        <v>37.07</v>
      </c>
      <c r="BG126" s="7">
        <v>40.299999999999997</v>
      </c>
      <c r="BH126" s="7">
        <v>21.64</v>
      </c>
      <c r="BI126" s="7">
        <v>31.48</v>
      </c>
      <c r="BJ126" s="7">
        <v>30.07</v>
      </c>
      <c r="BK126" s="7">
        <v>29.18</v>
      </c>
      <c r="BL126" s="7">
        <v>38.03</v>
      </c>
      <c r="BM126" s="7">
        <v>31.97</v>
      </c>
      <c r="BN126" s="7">
        <v>21.64</v>
      </c>
      <c r="BO126" s="7">
        <v>14.1</v>
      </c>
      <c r="BP126" s="7">
        <v>-4.5</v>
      </c>
      <c r="BQ126" s="7">
        <v>0.69</v>
      </c>
      <c r="BR126" s="7">
        <v>-1.31</v>
      </c>
      <c r="BS126" s="24">
        <v>3.44</v>
      </c>
      <c r="BT126" s="26">
        <v>21229768.668093681</v>
      </c>
      <c r="BU126" s="26">
        <v>145878700</v>
      </c>
      <c r="BV126" s="26">
        <v>6122453</v>
      </c>
      <c r="BW126" s="8">
        <v>1.7352848604962751E-2</v>
      </c>
    </row>
    <row r="127" spans="1:75" s="21" customFormat="1" ht="19" customHeight="1" x14ac:dyDescent="0.2">
      <c r="A127" s="7" t="s">
        <v>551</v>
      </c>
      <c r="B127" s="7" t="s">
        <v>111</v>
      </c>
      <c r="C127" s="7" t="s">
        <v>87</v>
      </c>
      <c r="D127" s="7" t="s">
        <v>98</v>
      </c>
      <c r="E127" s="7" t="s">
        <v>549</v>
      </c>
      <c r="F127" s="7" t="s">
        <v>88</v>
      </c>
      <c r="G127" s="10">
        <v>59.162304449171621</v>
      </c>
      <c r="H127" s="10">
        <v>0</v>
      </c>
      <c r="I127" s="10">
        <v>0</v>
      </c>
      <c r="J127" s="7" t="s">
        <v>81</v>
      </c>
      <c r="K127" s="8">
        <v>1.9099999666213989</v>
      </c>
      <c r="L127" s="8">
        <v>1.93</v>
      </c>
      <c r="M127" s="8">
        <v>3.0399999618530269</v>
      </c>
      <c r="N127" s="8">
        <v>3.0699999332427979</v>
      </c>
      <c r="O127" s="8">
        <v>2.9800000190734859</v>
      </c>
      <c r="P127" s="8">
        <v>3.0399999618530269</v>
      </c>
      <c r="Q127" s="7">
        <v>3.04</v>
      </c>
      <c r="R127" s="7">
        <v>3.04</v>
      </c>
      <c r="S127" s="7">
        <v>3.02</v>
      </c>
      <c r="T127" s="7">
        <v>3.03</v>
      </c>
      <c r="U127" s="7">
        <v>3.02</v>
      </c>
      <c r="V127" s="7">
        <v>3.02</v>
      </c>
      <c r="W127" s="7">
        <v>3.01</v>
      </c>
      <c r="X127" s="7">
        <v>3.02</v>
      </c>
      <c r="Y127" s="7">
        <v>3.01</v>
      </c>
      <c r="Z127" s="7">
        <v>3.02</v>
      </c>
      <c r="AA127" s="7">
        <v>3.02</v>
      </c>
      <c r="AB127" s="7">
        <v>3.02</v>
      </c>
      <c r="AC127" s="7">
        <v>3.03</v>
      </c>
      <c r="AD127" s="7">
        <v>3.02</v>
      </c>
      <c r="AE127" s="7">
        <v>3.02</v>
      </c>
      <c r="AF127" s="7">
        <v>3.02</v>
      </c>
      <c r="AG127" s="7">
        <v>3.02</v>
      </c>
      <c r="AH127" s="7">
        <v>3.02</v>
      </c>
      <c r="AI127" s="7">
        <v>3.02</v>
      </c>
      <c r="AJ127" s="7">
        <v>3.02</v>
      </c>
      <c r="AK127" s="7">
        <v>3.02</v>
      </c>
      <c r="AL127" s="7">
        <v>3.03</v>
      </c>
      <c r="AM127" s="7">
        <v>3.03</v>
      </c>
      <c r="AN127" s="7">
        <v>3.05</v>
      </c>
      <c r="AO127" s="7">
        <v>3.05</v>
      </c>
      <c r="AP127" s="7">
        <v>3.07</v>
      </c>
      <c r="AQ127" s="7">
        <v>3.04</v>
      </c>
      <c r="AR127" s="7">
        <v>-1.32</v>
      </c>
      <c r="AS127" s="7">
        <v>-0.99</v>
      </c>
      <c r="AT127" s="7">
        <v>-1.81</v>
      </c>
      <c r="AU127" s="7">
        <v>-1.28</v>
      </c>
      <c r="AV127" s="7">
        <v>-1.1499999999999999</v>
      </c>
      <c r="AW127" s="7">
        <v>-0.99</v>
      </c>
      <c r="AX127" s="7">
        <v>-1.1499999999999999</v>
      </c>
      <c r="AY127" s="7">
        <v>-1.1000000000000001</v>
      </c>
      <c r="AZ127" s="7">
        <v>-1.1499999999999999</v>
      </c>
      <c r="BA127" s="7">
        <v>-0.99</v>
      </c>
      <c r="BB127" s="7">
        <v>-0.99</v>
      </c>
      <c r="BC127" s="7">
        <v>-0.99</v>
      </c>
      <c r="BD127" s="7">
        <v>-0.69</v>
      </c>
      <c r="BE127" s="7">
        <v>-0.99</v>
      </c>
      <c r="BF127" s="7">
        <v>-0.82</v>
      </c>
      <c r="BG127" s="7">
        <v>-0.99</v>
      </c>
      <c r="BH127" s="7">
        <v>-0.82</v>
      </c>
      <c r="BI127" s="7">
        <v>-0.66</v>
      </c>
      <c r="BJ127" s="7">
        <v>-0.82</v>
      </c>
      <c r="BK127" s="7">
        <v>-0.82</v>
      </c>
      <c r="BL127" s="7">
        <v>-0.66</v>
      </c>
      <c r="BM127" s="7">
        <v>-0.82</v>
      </c>
      <c r="BN127" s="7">
        <v>-0.33</v>
      </c>
      <c r="BO127" s="7">
        <v>0.16</v>
      </c>
      <c r="BP127" s="7">
        <v>0.33</v>
      </c>
      <c r="BQ127" s="7">
        <v>-0.49</v>
      </c>
      <c r="BR127" s="7">
        <v>-0.16</v>
      </c>
      <c r="BS127" s="24">
        <v>3</v>
      </c>
      <c r="BT127" s="26">
        <v>163620397.94683459</v>
      </c>
      <c r="BU127" s="26">
        <v>11383100</v>
      </c>
      <c r="BV127" s="26">
        <v>44173808</v>
      </c>
      <c r="BW127" s="8">
        <v>3.3190233452366158E-2</v>
      </c>
    </row>
    <row r="128" spans="1:75" s="21" customFormat="1" ht="19" customHeight="1" x14ac:dyDescent="0.2">
      <c r="A128" s="1" t="s">
        <v>252</v>
      </c>
      <c r="B128" s="1" t="s">
        <v>96</v>
      </c>
      <c r="C128" s="1" t="s">
        <v>87</v>
      </c>
      <c r="D128" s="1" t="s">
        <v>98</v>
      </c>
      <c r="E128" s="1" t="s">
        <v>322</v>
      </c>
      <c r="F128" s="1" t="s">
        <v>88</v>
      </c>
      <c r="G128" s="9">
        <v>16.538464712673509</v>
      </c>
      <c r="H128" s="9">
        <v>-14.52145417079473</v>
      </c>
      <c r="I128" s="9">
        <f>(N128-O128)/O128*100</f>
        <v>23.694775578698881</v>
      </c>
      <c r="J128" s="1" t="s">
        <v>89</v>
      </c>
      <c r="K128" s="2">
        <v>2.5999999046325679</v>
      </c>
      <c r="L128" s="2">
        <v>3.35</v>
      </c>
      <c r="M128" s="2">
        <v>3.029999971389771</v>
      </c>
      <c r="N128" s="2">
        <v>3.0799999237060551</v>
      </c>
      <c r="O128" s="2">
        <v>2.4900000095367432</v>
      </c>
      <c r="P128" s="2">
        <v>2.589999914169312</v>
      </c>
      <c r="Q128" s="1">
        <v>3.03</v>
      </c>
      <c r="R128" s="1">
        <v>2.9</v>
      </c>
      <c r="S128" s="1">
        <v>3.01</v>
      </c>
      <c r="T128" s="1">
        <v>3.08</v>
      </c>
      <c r="U128" s="1">
        <v>3.04</v>
      </c>
      <c r="V128" s="1">
        <v>3</v>
      </c>
      <c r="W128" s="1">
        <v>2.87</v>
      </c>
      <c r="X128" s="1">
        <v>2.84</v>
      </c>
      <c r="Y128" s="1">
        <v>2.81</v>
      </c>
      <c r="Z128" s="1">
        <v>2.8</v>
      </c>
      <c r="AA128" s="1">
        <v>2.74</v>
      </c>
      <c r="AB128" s="1">
        <v>2.74</v>
      </c>
      <c r="AC128" s="1">
        <v>2.82</v>
      </c>
      <c r="AD128" s="1">
        <v>2.82</v>
      </c>
      <c r="AE128" s="1">
        <v>2.7</v>
      </c>
      <c r="AF128" s="1">
        <v>2.73</v>
      </c>
      <c r="AG128" s="1">
        <v>2.69</v>
      </c>
      <c r="AH128" s="1">
        <v>2.66</v>
      </c>
      <c r="AI128" s="1">
        <v>2.6</v>
      </c>
      <c r="AJ128" s="1">
        <v>2.58</v>
      </c>
      <c r="AK128" s="1">
        <v>2.61</v>
      </c>
      <c r="AL128" s="1">
        <v>2.56</v>
      </c>
      <c r="AM128" s="1">
        <v>2.59</v>
      </c>
      <c r="AN128" s="1">
        <v>2.5299999999999998</v>
      </c>
      <c r="AO128" s="1">
        <v>2.57</v>
      </c>
      <c r="AP128" s="1">
        <v>2.54</v>
      </c>
      <c r="AQ128" s="1">
        <v>2.6</v>
      </c>
      <c r="AR128" s="1">
        <v>-7.27</v>
      </c>
      <c r="AS128" s="1">
        <v>-4.9400000000000004</v>
      </c>
      <c r="AT128" s="1">
        <v>-3.96</v>
      </c>
      <c r="AU128" s="1">
        <v>0.33</v>
      </c>
      <c r="AV128" s="1">
        <v>-1.79</v>
      </c>
      <c r="AW128" s="1">
        <v>-3.11</v>
      </c>
      <c r="AX128" s="1">
        <v>-6.58</v>
      </c>
      <c r="AY128" s="1">
        <v>-6.6</v>
      </c>
      <c r="AZ128" s="1">
        <v>-7.43</v>
      </c>
      <c r="BA128" s="1">
        <v>-9.34</v>
      </c>
      <c r="BB128" s="1">
        <v>-11.22</v>
      </c>
      <c r="BC128" s="1">
        <v>-11.22</v>
      </c>
      <c r="BD128" s="1">
        <v>-9.57</v>
      </c>
      <c r="BE128" s="1">
        <v>-9.57</v>
      </c>
      <c r="BF128" s="1">
        <v>-10.89</v>
      </c>
      <c r="BG128" s="1">
        <v>-11.22</v>
      </c>
      <c r="BH128" s="1">
        <v>-12.21</v>
      </c>
      <c r="BI128" s="1">
        <v>-13.53</v>
      </c>
      <c r="BJ128" s="1">
        <v>-15</v>
      </c>
      <c r="BK128" s="1">
        <v>-14.85</v>
      </c>
      <c r="BL128" s="1">
        <v>-14.19</v>
      </c>
      <c r="BM128" s="1">
        <v>-16.170000000000002</v>
      </c>
      <c r="BN128" s="1">
        <v>-14.52</v>
      </c>
      <c r="BO128" s="1">
        <v>-16.829999999999998</v>
      </c>
      <c r="BP128" s="1">
        <v>-15.35</v>
      </c>
      <c r="BQ128" s="1">
        <v>-16.809999999999999</v>
      </c>
      <c r="BR128" s="1">
        <v>-14.52</v>
      </c>
      <c r="BS128" s="22">
        <v>2.73</v>
      </c>
      <c r="BT128" s="26">
        <v>40516553.617429733</v>
      </c>
      <c r="BU128" s="26">
        <v>733000</v>
      </c>
      <c r="BV128" s="26">
        <v>6672681</v>
      </c>
      <c r="BW128" s="2">
        <v>1.2513111296643731E-2</v>
      </c>
    </row>
    <row r="129" spans="1:75" s="21" customFormat="1" ht="19" customHeight="1" x14ac:dyDescent="0.2">
      <c r="A129" s="7" t="s">
        <v>293</v>
      </c>
      <c r="B129" s="7" t="s">
        <v>118</v>
      </c>
      <c r="C129" s="7" t="s">
        <v>87</v>
      </c>
      <c r="D129" s="7" t="s">
        <v>125</v>
      </c>
      <c r="E129" s="7" t="s">
        <v>350</v>
      </c>
      <c r="F129" s="7" t="s">
        <v>88</v>
      </c>
      <c r="G129" s="10">
        <v>18.110237994310239</v>
      </c>
      <c r="H129" s="10">
        <v>-15.666667620340981</v>
      </c>
      <c r="I129" s="10">
        <v>-15.666667620340981</v>
      </c>
      <c r="J129" s="7" t="s">
        <v>89</v>
      </c>
      <c r="K129" s="8">
        <v>2.5399999618530269</v>
      </c>
      <c r="L129" s="8">
        <v>2.64</v>
      </c>
      <c r="M129" s="8">
        <v>3</v>
      </c>
      <c r="N129" s="8">
        <v>3.0399999618530269</v>
      </c>
      <c r="O129" s="8">
        <v>2.5099999904632568</v>
      </c>
      <c r="P129" s="8">
        <v>2.529999971389771</v>
      </c>
      <c r="Q129" s="7">
        <v>3</v>
      </c>
      <c r="R129" s="7">
        <v>3.04</v>
      </c>
      <c r="S129" s="7">
        <v>2.92</v>
      </c>
      <c r="T129" s="7">
        <v>2.95</v>
      </c>
      <c r="U129" s="7">
        <v>2.75</v>
      </c>
      <c r="V129" s="7">
        <v>2.8</v>
      </c>
      <c r="W129" s="7">
        <v>2.8</v>
      </c>
      <c r="X129" s="7">
        <v>2.74</v>
      </c>
      <c r="Y129" s="7">
        <v>2.68</v>
      </c>
      <c r="Z129" s="7">
        <v>2.69</v>
      </c>
      <c r="AA129" s="7">
        <v>2.68</v>
      </c>
      <c r="AB129" s="7">
        <v>2.67</v>
      </c>
      <c r="AC129" s="7">
        <v>2.67</v>
      </c>
      <c r="AD129" s="7">
        <v>2.63</v>
      </c>
      <c r="AE129" s="7">
        <v>2.62</v>
      </c>
      <c r="AF129" s="7">
        <v>2.66</v>
      </c>
      <c r="AG129" s="7">
        <v>2.75</v>
      </c>
      <c r="AH129" s="7">
        <v>2.73</v>
      </c>
      <c r="AI129" s="7">
        <v>2.69</v>
      </c>
      <c r="AJ129" s="7">
        <v>2.68</v>
      </c>
      <c r="AK129" s="7">
        <v>2.7</v>
      </c>
      <c r="AL129" s="7">
        <v>2.7</v>
      </c>
      <c r="AM129" s="7">
        <v>2.68</v>
      </c>
      <c r="AN129" s="7">
        <v>2.7</v>
      </c>
      <c r="AO129" s="7">
        <v>2.71</v>
      </c>
      <c r="AP129" s="7">
        <v>2.67</v>
      </c>
      <c r="AQ129" s="7">
        <v>2.62</v>
      </c>
      <c r="AR129" s="7">
        <v>-4.33</v>
      </c>
      <c r="AS129" s="7">
        <v>-0.43</v>
      </c>
      <c r="AT129" s="7">
        <v>-2.67</v>
      </c>
      <c r="AU129" s="7">
        <v>-8.77</v>
      </c>
      <c r="AV129" s="7">
        <v>-11</v>
      </c>
      <c r="AW129" s="7">
        <v>-6.67</v>
      </c>
      <c r="AX129" s="7">
        <v>-8.67</v>
      </c>
      <c r="AY129" s="7">
        <v>-11.5</v>
      </c>
      <c r="AZ129" s="7">
        <v>-10.67</v>
      </c>
      <c r="BA129" s="7">
        <v>-11.67</v>
      </c>
      <c r="BB129" s="7">
        <v>-11.83</v>
      </c>
      <c r="BC129" s="7">
        <v>-11.33</v>
      </c>
      <c r="BD129" s="7">
        <v>-12.83</v>
      </c>
      <c r="BE129" s="7">
        <v>-13.33</v>
      </c>
      <c r="BF129" s="7">
        <v>-12.99</v>
      </c>
      <c r="BG129" s="7">
        <v>-11.67</v>
      </c>
      <c r="BH129" s="7">
        <v>-9.5</v>
      </c>
      <c r="BI129" s="7">
        <v>-12.01</v>
      </c>
      <c r="BJ129" s="7">
        <v>-11.33</v>
      </c>
      <c r="BK129" s="7">
        <v>-11.5</v>
      </c>
      <c r="BL129" s="7">
        <v>-10.33</v>
      </c>
      <c r="BM129" s="7">
        <v>-10.83</v>
      </c>
      <c r="BN129" s="7">
        <v>-11.16</v>
      </c>
      <c r="BO129" s="7">
        <v>-10.17</v>
      </c>
      <c r="BP129" s="7">
        <v>-11.83</v>
      </c>
      <c r="BQ129" s="7">
        <v>-14.17</v>
      </c>
      <c r="BR129" s="7">
        <v>-15.33</v>
      </c>
      <c r="BS129" s="24">
        <v>2.6</v>
      </c>
      <c r="BT129" s="26">
        <v>430344000</v>
      </c>
      <c r="BU129" s="26">
        <v>40088600</v>
      </c>
      <c r="BV129" s="26">
        <v>142664411</v>
      </c>
      <c r="BW129" s="8">
        <v>4.1889746420359877E-2</v>
      </c>
    </row>
    <row r="130" spans="1:75" s="21" customFormat="1" ht="19" customHeight="1" x14ac:dyDescent="0.2">
      <c r="A130" s="7" t="s">
        <v>491</v>
      </c>
      <c r="B130" s="7" t="s">
        <v>106</v>
      </c>
      <c r="C130" s="7" t="s">
        <v>97</v>
      </c>
      <c r="D130" s="7" t="s">
        <v>98</v>
      </c>
      <c r="E130" s="7" t="s">
        <v>493</v>
      </c>
      <c r="F130" s="7" t="s">
        <v>88</v>
      </c>
      <c r="G130" s="10">
        <v>58.730159931562511</v>
      </c>
      <c r="H130" s="10">
        <v>-3.6666631698608398</v>
      </c>
      <c r="I130" s="10">
        <v>-3.6666631698608398</v>
      </c>
      <c r="J130" s="7" t="s">
        <v>81</v>
      </c>
      <c r="K130" s="8">
        <v>1.889999985694885</v>
      </c>
      <c r="L130" s="8">
        <v>1.91</v>
      </c>
      <c r="M130" s="8">
        <v>3</v>
      </c>
      <c r="N130" s="8">
        <v>3.9900000095367432</v>
      </c>
      <c r="O130" s="8">
        <v>2.8199999332427979</v>
      </c>
      <c r="P130" s="8">
        <v>2.8900001049041748</v>
      </c>
      <c r="Q130" s="7">
        <v>3.29</v>
      </c>
      <c r="R130" s="7">
        <v>3.34</v>
      </c>
      <c r="S130" s="7">
        <v>3.43</v>
      </c>
      <c r="T130" s="7">
        <v>3.55</v>
      </c>
      <c r="U130" s="7">
        <v>3.1</v>
      </c>
      <c r="V130" s="7">
        <v>3.17</v>
      </c>
      <c r="W130" s="7">
        <v>3.94</v>
      </c>
      <c r="X130" s="7">
        <v>3.78</v>
      </c>
      <c r="Y130" s="7">
        <v>3.57</v>
      </c>
      <c r="Z130" s="7">
        <v>3.65</v>
      </c>
      <c r="AA130" s="7">
        <v>3.85</v>
      </c>
      <c r="AB130" s="7">
        <v>3.99</v>
      </c>
      <c r="AC130" s="7">
        <v>3.45</v>
      </c>
      <c r="AD130" s="7">
        <v>3.37</v>
      </c>
      <c r="AE130" s="7">
        <v>3.24</v>
      </c>
      <c r="AF130" s="7">
        <v>3.17</v>
      </c>
      <c r="AG130" s="7">
        <v>3.21</v>
      </c>
      <c r="AH130" s="7">
        <v>3.16</v>
      </c>
      <c r="AI130" s="7">
        <v>3.17</v>
      </c>
      <c r="AJ130" s="7">
        <v>3.15</v>
      </c>
      <c r="AK130" s="7">
        <v>3.13</v>
      </c>
      <c r="AL130" s="7">
        <v>3.04</v>
      </c>
      <c r="AM130" s="7">
        <v>3.12</v>
      </c>
      <c r="AN130" s="7">
        <v>3.1</v>
      </c>
      <c r="AO130" s="7">
        <v>3.13</v>
      </c>
      <c r="AP130" s="7">
        <v>3.08</v>
      </c>
      <c r="AQ130" s="7">
        <v>3.05</v>
      </c>
      <c r="AR130" s="7">
        <v>3.67</v>
      </c>
      <c r="AS130" s="7">
        <v>2</v>
      </c>
      <c r="AT130" s="7">
        <v>13</v>
      </c>
      <c r="AU130" s="7">
        <v>3.01</v>
      </c>
      <c r="AV130" s="7">
        <v>0.6</v>
      </c>
      <c r="AW130" s="7">
        <v>-0.67</v>
      </c>
      <c r="AX130" s="7">
        <v>21.67</v>
      </c>
      <c r="AY130" s="7">
        <v>10.67</v>
      </c>
      <c r="AZ130" s="7">
        <v>17.329999999999998</v>
      </c>
      <c r="BA130" s="7">
        <v>17.34</v>
      </c>
      <c r="BB130" s="7">
        <v>26.66</v>
      </c>
      <c r="BC130" s="7">
        <v>14.17</v>
      </c>
      <c r="BD130" s="7">
        <v>12.33</v>
      </c>
      <c r="BE130" s="7">
        <v>5.9</v>
      </c>
      <c r="BF130" s="7">
        <v>4.67</v>
      </c>
      <c r="BG130" s="7">
        <v>3.02</v>
      </c>
      <c r="BH130" s="7">
        <v>5</v>
      </c>
      <c r="BI130" s="7">
        <v>0.33</v>
      </c>
      <c r="BJ130" s="7">
        <v>3.68</v>
      </c>
      <c r="BK130" s="7">
        <v>1.5</v>
      </c>
      <c r="BL130" s="7">
        <v>1.33</v>
      </c>
      <c r="BM130" s="7">
        <v>-4.05</v>
      </c>
      <c r="BN130" s="7">
        <v>0.67</v>
      </c>
      <c r="BO130" s="7">
        <v>1.33</v>
      </c>
      <c r="BP130" s="7">
        <v>0.34</v>
      </c>
      <c r="BQ130" s="7">
        <v>0.33</v>
      </c>
      <c r="BR130" s="7">
        <v>-3.67</v>
      </c>
      <c r="BS130" s="24">
        <v>2.97</v>
      </c>
      <c r="BT130" s="26">
        <v>22976610</v>
      </c>
      <c r="BU130" s="26">
        <v>193814000</v>
      </c>
      <c r="BV130" s="26">
        <v>3752297</v>
      </c>
      <c r="BW130" s="8">
        <v>2.4455420239922369E-2</v>
      </c>
    </row>
    <row r="132" spans="1:75" x14ac:dyDescent="0.2">
      <c r="F132">
        <f>(129-29)/129</f>
        <v>0.77519379844961245</v>
      </c>
    </row>
  </sheetData>
  <conditionalFormatting sqref="AR2:BR130 G2:I130">
    <cfRule type="cellIs" dxfId="89" priority="5" operator="lessThan">
      <formula>0</formula>
    </cfRule>
    <cfRule type="cellIs" dxfId="88" priority="6" operator="greaterThan">
      <formula>0</formula>
    </cfRule>
  </conditionalFormatting>
  <conditionalFormatting sqref="J2:J130">
    <cfRule type="cellIs" dxfId="87" priority="3" operator="equal">
      <formula>"Go"</formula>
    </cfRule>
    <cfRule type="cellIs" dxfId="86" priority="4" operator="equal">
      <formula>"Fall"</formula>
    </cfRule>
  </conditionalFormatting>
  <conditionalFormatting sqref="F2:F130">
    <cfRule type="cellIs" dxfId="85" priority="1" operator="equal">
      <formula>"Red"</formula>
    </cfRule>
    <cfRule type="cellIs" dxfId="84" priority="2" operator="equal">
      <formula>"Green"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W199"/>
  <sheetViews>
    <sheetView workbookViewId="0">
      <selection activeCell="E12" sqref="E12"/>
    </sheetView>
  </sheetViews>
  <sheetFormatPr baseColWidth="10" defaultRowHeight="16" x14ac:dyDescent="0.2"/>
  <sheetData>
    <row r="1" spans="1:75" s="27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17" t="s">
        <v>6</v>
      </c>
      <c r="H1" s="17" t="s">
        <v>7</v>
      </c>
      <c r="I1" s="17" t="s">
        <v>8</v>
      </c>
      <c r="J1" s="4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19" t="s">
        <v>70</v>
      </c>
      <c r="BT1" s="30" t="s">
        <v>71</v>
      </c>
      <c r="BU1" s="30" t="s">
        <v>72</v>
      </c>
      <c r="BV1" s="30" t="s">
        <v>73</v>
      </c>
      <c r="BW1" s="18" t="s">
        <v>74</v>
      </c>
    </row>
    <row r="2" spans="1:75" s="21" customFormat="1" ht="19" customHeight="1" x14ac:dyDescent="0.2">
      <c r="A2" s="7" t="s">
        <v>386</v>
      </c>
      <c r="B2" s="7" t="s">
        <v>111</v>
      </c>
      <c r="C2" s="7" t="s">
        <v>87</v>
      </c>
      <c r="D2" s="7" t="s">
        <v>122</v>
      </c>
      <c r="E2" s="7" t="s">
        <v>382</v>
      </c>
      <c r="F2" s="7" t="s">
        <v>80</v>
      </c>
      <c r="G2" s="10">
        <v>60.540540018074708</v>
      </c>
      <c r="H2" s="10">
        <v>43.097641719172941</v>
      </c>
      <c r="I2" s="10">
        <v>43.097641719172941</v>
      </c>
      <c r="J2" s="7" t="s">
        <v>81</v>
      </c>
      <c r="K2" s="8">
        <v>1.8500000238418579</v>
      </c>
      <c r="L2" s="8">
        <v>2.04</v>
      </c>
      <c r="M2" s="8">
        <v>2.970000028610229</v>
      </c>
      <c r="N2" s="8">
        <v>7.7600002288818359</v>
      </c>
      <c r="O2" s="8">
        <v>2.809999942779541</v>
      </c>
      <c r="P2" s="8">
        <v>4.25</v>
      </c>
      <c r="Q2" s="7">
        <v>3.39</v>
      </c>
      <c r="R2" s="7">
        <v>3.89</v>
      </c>
      <c r="S2" s="7">
        <v>3.96</v>
      </c>
      <c r="T2" s="7">
        <v>4.12</v>
      </c>
      <c r="U2" s="7">
        <v>4.97</v>
      </c>
      <c r="V2" s="7">
        <v>4.6900000000000004</v>
      </c>
      <c r="W2" s="7">
        <v>5.18</v>
      </c>
      <c r="X2" s="7">
        <v>4.75</v>
      </c>
      <c r="Y2" s="7">
        <v>4.8899999999999997</v>
      </c>
      <c r="Z2" s="7">
        <v>4.55</v>
      </c>
      <c r="AA2" s="7">
        <v>4.45</v>
      </c>
      <c r="AB2" s="7">
        <v>4.78</v>
      </c>
      <c r="AC2" s="7">
        <v>5.55</v>
      </c>
      <c r="AD2" s="7">
        <v>6.15</v>
      </c>
      <c r="AE2" s="7">
        <v>6.5</v>
      </c>
      <c r="AF2" s="7">
        <v>6.9</v>
      </c>
      <c r="AG2" s="7">
        <v>7.7</v>
      </c>
      <c r="AH2" s="7">
        <v>7.76</v>
      </c>
      <c r="AI2" s="7">
        <v>6.6</v>
      </c>
      <c r="AJ2" s="7">
        <v>5.89</v>
      </c>
      <c r="AK2" s="7">
        <v>5.86</v>
      </c>
      <c r="AL2" s="7">
        <v>5.45</v>
      </c>
      <c r="AM2" s="7">
        <v>5.85</v>
      </c>
      <c r="AN2" s="7">
        <v>5.8</v>
      </c>
      <c r="AO2" s="7">
        <v>5.33</v>
      </c>
      <c r="AP2" s="7">
        <v>5</v>
      </c>
      <c r="AQ2" s="7">
        <v>4.4800000000000004</v>
      </c>
      <c r="AR2" s="7">
        <v>7.74</v>
      </c>
      <c r="AS2" s="7">
        <v>23.03</v>
      </c>
      <c r="AT2" s="7">
        <v>10.44</v>
      </c>
      <c r="AU2" s="7">
        <v>38.72</v>
      </c>
      <c r="AV2" s="7">
        <v>34.119999999999997</v>
      </c>
      <c r="AW2" s="7">
        <v>56.23</v>
      </c>
      <c r="AX2" s="7">
        <v>54.21</v>
      </c>
      <c r="AY2" s="7">
        <v>55.69</v>
      </c>
      <c r="AZ2" s="7">
        <v>52.19</v>
      </c>
      <c r="BA2" s="7">
        <v>42.26</v>
      </c>
      <c r="BB2" s="7">
        <v>41.41</v>
      </c>
      <c r="BC2" s="7">
        <v>58.59</v>
      </c>
      <c r="BD2" s="7">
        <v>85.35</v>
      </c>
      <c r="BE2" s="7">
        <v>95.96</v>
      </c>
      <c r="BF2" s="7">
        <v>108.42</v>
      </c>
      <c r="BG2" s="7">
        <v>124.07</v>
      </c>
      <c r="BH2" s="7">
        <v>156.9</v>
      </c>
      <c r="BI2" s="7">
        <v>117.51</v>
      </c>
      <c r="BJ2" s="7">
        <v>92.76</v>
      </c>
      <c r="BK2" s="7">
        <v>96.63</v>
      </c>
      <c r="BL2" s="7">
        <v>64.31</v>
      </c>
      <c r="BM2" s="7">
        <v>73.38</v>
      </c>
      <c r="BN2" s="7">
        <v>94.61</v>
      </c>
      <c r="BO2" s="7">
        <v>68.180000000000007</v>
      </c>
      <c r="BP2" s="7">
        <v>67</v>
      </c>
      <c r="BQ2" s="7">
        <v>50.51</v>
      </c>
      <c r="BR2" s="7">
        <v>41.25</v>
      </c>
      <c r="BS2" s="24">
        <v>3.86</v>
      </c>
      <c r="BT2" s="26">
        <v>8757965.7843661308</v>
      </c>
      <c r="BU2" s="26">
        <v>208312000</v>
      </c>
      <c r="BV2" s="26">
        <v>2468075</v>
      </c>
      <c r="BW2" s="8">
        <v>0.1072402580958844</v>
      </c>
    </row>
    <row r="3" spans="1:75" s="21" customFormat="1" ht="19" customHeight="1" x14ac:dyDescent="0.2">
      <c r="A3" s="7" t="s">
        <v>146</v>
      </c>
      <c r="B3" s="7" t="s">
        <v>96</v>
      </c>
      <c r="C3" s="7" t="s">
        <v>124</v>
      </c>
      <c r="D3" s="7" t="s">
        <v>109</v>
      </c>
      <c r="E3" s="7" t="s">
        <v>529</v>
      </c>
      <c r="F3" s="7" t="s">
        <v>80</v>
      </c>
      <c r="G3" s="10">
        <v>15.510198719448971</v>
      </c>
      <c r="H3" s="10">
        <v>38.162550927220828</v>
      </c>
      <c r="I3" s="10">
        <v>38.162550927220828</v>
      </c>
      <c r="J3" s="7" t="s">
        <v>81</v>
      </c>
      <c r="K3" s="8">
        <v>2.4500000476837158</v>
      </c>
      <c r="L3" s="8">
        <v>2.59</v>
      </c>
      <c r="M3" s="8">
        <v>2.8299999237060551</v>
      </c>
      <c r="N3" s="8">
        <v>4.3000001907348633</v>
      </c>
      <c r="O3" s="8">
        <v>2.5799999237060551</v>
      </c>
      <c r="P3" s="8">
        <v>3.910000085830688</v>
      </c>
      <c r="Q3" s="7">
        <v>2.97</v>
      </c>
      <c r="R3" s="7">
        <v>3.04</v>
      </c>
      <c r="S3" s="7">
        <v>3.18</v>
      </c>
      <c r="T3" s="7">
        <v>2.75</v>
      </c>
      <c r="U3" s="7">
        <v>2.78</v>
      </c>
      <c r="V3" s="7">
        <v>2.85</v>
      </c>
      <c r="W3" s="7">
        <v>3.18</v>
      </c>
      <c r="X3" s="7">
        <v>3.04</v>
      </c>
      <c r="Y3" s="7">
        <v>3.07</v>
      </c>
      <c r="Z3" s="7">
        <v>2.98</v>
      </c>
      <c r="AA3" s="7">
        <v>3.1</v>
      </c>
      <c r="AB3" s="7">
        <v>3.5</v>
      </c>
      <c r="AC3" s="7">
        <v>3.53</v>
      </c>
      <c r="AD3" s="7">
        <v>3.17</v>
      </c>
      <c r="AE3" s="7">
        <v>3.03</v>
      </c>
      <c r="AF3" s="7">
        <v>2.86</v>
      </c>
      <c r="AG3" s="7">
        <v>2.81</v>
      </c>
      <c r="AH3" s="7">
        <v>2.94</v>
      </c>
      <c r="AI3" s="7">
        <v>2.89</v>
      </c>
      <c r="AJ3" s="7">
        <v>2.85</v>
      </c>
      <c r="AK3" s="7">
        <v>2.86</v>
      </c>
      <c r="AL3" s="7">
        <v>2.86</v>
      </c>
      <c r="AM3" s="7">
        <v>2.83</v>
      </c>
      <c r="AN3" s="7">
        <v>2.8</v>
      </c>
      <c r="AO3" s="7">
        <v>2.95</v>
      </c>
      <c r="AP3" s="7">
        <v>2.98</v>
      </c>
      <c r="AQ3" s="7">
        <v>4.3</v>
      </c>
      <c r="AR3" s="7">
        <v>-4.59</v>
      </c>
      <c r="AS3" s="7">
        <v>2.12</v>
      </c>
      <c r="AT3" s="7">
        <v>-6.36</v>
      </c>
      <c r="AU3" s="7">
        <v>-6.71</v>
      </c>
      <c r="AV3" s="7">
        <v>-2.9</v>
      </c>
      <c r="AW3" s="7">
        <v>-4.24</v>
      </c>
      <c r="AX3" s="7">
        <v>6.71</v>
      </c>
      <c r="AY3" s="7">
        <v>5.3</v>
      </c>
      <c r="AZ3" s="7">
        <v>4.2</v>
      </c>
      <c r="BA3" s="7">
        <v>4.24</v>
      </c>
      <c r="BB3" s="7">
        <v>6.01</v>
      </c>
      <c r="BC3" s="7">
        <v>19.079999999999998</v>
      </c>
      <c r="BD3" s="7">
        <v>12.01</v>
      </c>
      <c r="BE3" s="7">
        <v>1.06</v>
      </c>
      <c r="BF3" s="7">
        <v>0.53</v>
      </c>
      <c r="BG3" s="7">
        <v>-1.41</v>
      </c>
      <c r="BH3" s="7">
        <v>-2.83</v>
      </c>
      <c r="BI3" s="7">
        <v>1.77</v>
      </c>
      <c r="BJ3" s="7">
        <v>-2.2999999999999998</v>
      </c>
      <c r="BK3" s="7">
        <v>-0.18</v>
      </c>
      <c r="BL3" s="7">
        <v>-2.83</v>
      </c>
      <c r="BM3" s="7">
        <v>-0.65</v>
      </c>
      <c r="BN3" s="7">
        <v>-1.41</v>
      </c>
      <c r="BO3" s="7">
        <v>-1.1499999999999999</v>
      </c>
      <c r="BP3" s="7">
        <v>0.35</v>
      </c>
      <c r="BQ3" s="7">
        <v>4.16</v>
      </c>
      <c r="BR3" s="7">
        <v>37.81</v>
      </c>
      <c r="BS3" s="24">
        <v>2.7</v>
      </c>
      <c r="BT3" s="26">
        <v>7333378.8022995004</v>
      </c>
      <c r="BU3" s="26">
        <v>16471100</v>
      </c>
      <c r="BV3" s="26">
        <v>1466986</v>
      </c>
      <c r="BW3" s="8">
        <v>1.7152229128294341</v>
      </c>
    </row>
    <row r="4" spans="1:75" s="21" customFormat="1" ht="19" customHeight="1" x14ac:dyDescent="0.2">
      <c r="A4" s="1" t="s">
        <v>146</v>
      </c>
      <c r="B4" s="1" t="s">
        <v>96</v>
      </c>
      <c r="C4" s="1" t="s">
        <v>124</v>
      </c>
      <c r="D4" s="1" t="s">
        <v>98</v>
      </c>
      <c r="E4" s="1" t="s">
        <v>194</v>
      </c>
      <c r="F4" s="1" t="s">
        <v>80</v>
      </c>
      <c r="G4" s="9">
        <v>17.872344397376221</v>
      </c>
      <c r="H4" s="9">
        <v>1.0830314655719271</v>
      </c>
      <c r="I4" s="9">
        <f>(N4-O4)/O4*100</f>
        <v>21.721309793472823</v>
      </c>
      <c r="J4" s="1" t="s">
        <v>81</v>
      </c>
      <c r="K4" s="2">
        <v>2.3499999046325679</v>
      </c>
      <c r="L4" s="2">
        <v>2.4</v>
      </c>
      <c r="M4" s="2">
        <v>2.7699999809265141</v>
      </c>
      <c r="N4" s="2">
        <v>2.970000028610229</v>
      </c>
      <c r="O4" s="2">
        <v>2.440000057220459</v>
      </c>
      <c r="P4" s="2">
        <v>2.7999999523162842</v>
      </c>
      <c r="Q4" s="1">
        <v>2.91</v>
      </c>
      <c r="R4" s="1">
        <v>2.97</v>
      </c>
      <c r="S4" s="1">
        <v>2.78</v>
      </c>
      <c r="T4" s="1">
        <v>2.72</v>
      </c>
      <c r="U4" s="1">
        <v>2.72</v>
      </c>
      <c r="V4" s="1">
        <v>2.73</v>
      </c>
      <c r="W4" s="1">
        <v>2.84</v>
      </c>
      <c r="X4" s="1">
        <v>2.89</v>
      </c>
      <c r="Y4" s="1">
        <v>2.74</v>
      </c>
      <c r="Z4" s="1">
        <v>2.7</v>
      </c>
      <c r="AA4" s="1">
        <v>2.7</v>
      </c>
      <c r="AB4" s="1">
        <v>2.66</v>
      </c>
      <c r="AC4" s="1">
        <v>2.69</v>
      </c>
      <c r="AD4" s="1">
        <v>2.75</v>
      </c>
      <c r="AE4" s="1">
        <v>2.7</v>
      </c>
      <c r="AF4" s="1">
        <v>2.69</v>
      </c>
      <c r="AG4" s="1">
        <v>2.69</v>
      </c>
      <c r="AH4" s="1">
        <v>2.6</v>
      </c>
      <c r="AI4" s="1">
        <v>2.58</v>
      </c>
      <c r="AJ4" s="1">
        <v>2.57</v>
      </c>
      <c r="AK4" s="1">
        <v>2.56</v>
      </c>
      <c r="AL4" s="1">
        <v>2.6</v>
      </c>
      <c r="AM4" s="1">
        <v>2.64</v>
      </c>
      <c r="AN4" s="1">
        <v>2.68</v>
      </c>
      <c r="AO4" s="1">
        <v>2.67</v>
      </c>
      <c r="AP4" s="1">
        <v>2.73</v>
      </c>
      <c r="AQ4" s="1">
        <v>2.88</v>
      </c>
      <c r="AR4" s="1">
        <v>2.5299999999999998</v>
      </c>
      <c r="AS4" s="1">
        <v>-2.5299999999999998</v>
      </c>
      <c r="AT4" s="1">
        <v>-1.26</v>
      </c>
      <c r="AU4" s="1">
        <v>-6.49</v>
      </c>
      <c r="AV4" s="1">
        <v>-2.17</v>
      </c>
      <c r="AW4" s="1">
        <v>-3.65</v>
      </c>
      <c r="AX4" s="1">
        <v>-1.44</v>
      </c>
      <c r="AY4" s="1">
        <v>-1.08</v>
      </c>
      <c r="AZ4" s="1">
        <v>-4.33</v>
      </c>
      <c r="BA4" s="1">
        <v>-3.25</v>
      </c>
      <c r="BB4" s="1">
        <v>-4.6900000000000004</v>
      </c>
      <c r="BC4" s="1">
        <v>-5.05</v>
      </c>
      <c r="BD4" s="1">
        <v>-2.89</v>
      </c>
      <c r="BE4" s="1">
        <v>-2.93</v>
      </c>
      <c r="BF4" s="1">
        <v>-3.97</v>
      </c>
      <c r="BG4" s="1">
        <v>-3.25</v>
      </c>
      <c r="BH4" s="1">
        <v>-8.84</v>
      </c>
      <c r="BI4" s="1">
        <v>-6.86</v>
      </c>
      <c r="BJ4" s="1">
        <v>-7.58</v>
      </c>
      <c r="BK4" s="1">
        <v>-7.22</v>
      </c>
      <c r="BL4" s="1">
        <v>-8.3000000000000007</v>
      </c>
      <c r="BM4" s="1">
        <v>-7.22</v>
      </c>
      <c r="BN4" s="1">
        <v>-6.14</v>
      </c>
      <c r="BO4" s="1">
        <v>-3.25</v>
      </c>
      <c r="BP4" s="1">
        <v>-3.61</v>
      </c>
      <c r="BQ4" s="1">
        <v>-1.81</v>
      </c>
      <c r="BR4" s="1">
        <v>0.72</v>
      </c>
      <c r="BS4" s="22">
        <v>2.59</v>
      </c>
      <c r="BT4" s="26">
        <v>7177900.9505748749</v>
      </c>
      <c r="BU4" s="26">
        <v>2579300</v>
      </c>
      <c r="BV4" s="26">
        <v>1466986</v>
      </c>
      <c r="BW4" s="2">
        <v>2.6354716404928199E-2</v>
      </c>
    </row>
    <row r="5" spans="1:75" s="21" customFormat="1" ht="19" customHeight="1" x14ac:dyDescent="0.2">
      <c r="A5" s="1" t="s">
        <v>273</v>
      </c>
      <c r="B5" s="1" t="s">
        <v>106</v>
      </c>
      <c r="C5" s="1" t="s">
        <v>113</v>
      </c>
      <c r="D5" s="1" t="s">
        <v>109</v>
      </c>
      <c r="E5" s="1" t="s">
        <v>274</v>
      </c>
      <c r="F5" s="1" t="s">
        <v>80</v>
      </c>
      <c r="G5" s="9">
        <v>22.566371354661669</v>
      </c>
      <c r="H5" s="9">
        <v>104.69314495798061</v>
      </c>
      <c r="I5" s="9">
        <f>(N5-O5)/O5*100</f>
        <v>290.1515068730925</v>
      </c>
      <c r="J5" s="1" t="s">
        <v>81</v>
      </c>
      <c r="K5" s="2">
        <v>2.2599999904632568</v>
      </c>
      <c r="L5" s="2">
        <v>2.2999999999999998</v>
      </c>
      <c r="M5" s="2">
        <v>2.7699999809265141</v>
      </c>
      <c r="N5" s="2">
        <v>10.30000019073486</v>
      </c>
      <c r="O5" s="2">
        <v>2.6400001049041748</v>
      </c>
      <c r="P5" s="2">
        <v>5.6700000762939453</v>
      </c>
      <c r="Q5" s="1">
        <v>2.9</v>
      </c>
      <c r="R5" s="1">
        <v>3.18</v>
      </c>
      <c r="S5" s="1">
        <v>3.66</v>
      </c>
      <c r="T5" s="1">
        <v>3.77</v>
      </c>
      <c r="U5" s="1">
        <v>3.84</v>
      </c>
      <c r="V5" s="1">
        <v>4.08</v>
      </c>
      <c r="W5" s="1">
        <v>4.3</v>
      </c>
      <c r="X5" s="1">
        <v>4.57</v>
      </c>
      <c r="Y5" s="1">
        <v>5.0999999999999996</v>
      </c>
      <c r="Z5" s="1">
        <v>6.2</v>
      </c>
      <c r="AA5" s="1">
        <v>7</v>
      </c>
      <c r="AB5" s="1">
        <v>6.86</v>
      </c>
      <c r="AC5" s="1">
        <v>6.25</v>
      </c>
      <c r="AD5" s="1">
        <v>6.09</v>
      </c>
      <c r="AE5" s="1">
        <v>6.04</v>
      </c>
      <c r="AF5" s="1">
        <v>6.42</v>
      </c>
      <c r="AG5" s="1">
        <v>7.88</v>
      </c>
      <c r="AH5" s="1">
        <v>8.3699999999999992</v>
      </c>
      <c r="AI5" s="1">
        <v>8.81</v>
      </c>
      <c r="AJ5" s="1">
        <v>9.5</v>
      </c>
      <c r="AK5" s="1">
        <v>9.8800000000000008</v>
      </c>
      <c r="AL5" s="1">
        <v>10.3</v>
      </c>
      <c r="AM5" s="1">
        <v>9.11</v>
      </c>
      <c r="AN5" s="1">
        <v>8.5500000000000007</v>
      </c>
      <c r="AO5" s="1">
        <v>7.65</v>
      </c>
      <c r="AP5" s="1">
        <v>6.87</v>
      </c>
      <c r="AQ5" s="1">
        <v>6.13</v>
      </c>
      <c r="AR5" s="1">
        <v>-0.72</v>
      </c>
      <c r="AS5" s="1">
        <v>13.9</v>
      </c>
      <c r="AT5" s="1">
        <v>27.08</v>
      </c>
      <c r="AU5" s="1">
        <v>22.38</v>
      </c>
      <c r="AV5" s="1">
        <v>36.64</v>
      </c>
      <c r="AW5" s="1">
        <v>46.57</v>
      </c>
      <c r="AX5" s="1">
        <v>41.16</v>
      </c>
      <c r="AY5" s="1">
        <v>63.84</v>
      </c>
      <c r="AZ5" s="1">
        <v>68.95</v>
      </c>
      <c r="BA5" s="1">
        <v>101.62</v>
      </c>
      <c r="BB5" s="1">
        <v>148.74</v>
      </c>
      <c r="BC5" s="1">
        <v>122.56</v>
      </c>
      <c r="BD5" s="1">
        <v>120.04</v>
      </c>
      <c r="BE5" s="1">
        <v>117.69</v>
      </c>
      <c r="BF5" s="1">
        <v>103.25</v>
      </c>
      <c r="BG5" s="1">
        <v>123.1</v>
      </c>
      <c r="BH5" s="1">
        <v>175.45</v>
      </c>
      <c r="BI5" s="1">
        <v>183.03</v>
      </c>
      <c r="BJ5" s="1">
        <v>203.25</v>
      </c>
      <c r="BK5" s="1">
        <v>229.07</v>
      </c>
      <c r="BL5" s="1">
        <v>214.44</v>
      </c>
      <c r="BM5" s="1">
        <v>228.01</v>
      </c>
      <c r="BN5" s="1">
        <v>201.81</v>
      </c>
      <c r="BO5" s="1">
        <v>148.74</v>
      </c>
      <c r="BP5" s="1">
        <v>140.07</v>
      </c>
      <c r="BQ5" s="1">
        <v>108.3</v>
      </c>
      <c r="BR5" s="1">
        <v>102.94</v>
      </c>
      <c r="BS5" s="22">
        <v>3.63</v>
      </c>
      <c r="BT5" s="26">
        <v>38141514.73736763</v>
      </c>
      <c r="BU5" s="26">
        <v>375601800</v>
      </c>
      <c r="BV5" s="26">
        <v>6144339</v>
      </c>
      <c r="BW5" s="2">
        <v>0.1573609463930945</v>
      </c>
    </row>
    <row r="6" spans="1:75" s="21" customFormat="1" ht="19" customHeight="1" x14ac:dyDescent="0.2">
      <c r="A6" s="1" t="s">
        <v>331</v>
      </c>
      <c r="B6" s="1" t="s">
        <v>106</v>
      </c>
      <c r="C6" s="1" t="s">
        <v>87</v>
      </c>
      <c r="D6" s="1" t="s">
        <v>109</v>
      </c>
      <c r="E6" s="1" t="s">
        <v>332</v>
      </c>
      <c r="F6" s="1" t="s">
        <v>80</v>
      </c>
      <c r="G6" s="9">
        <v>15.31915523931443</v>
      </c>
      <c r="H6" s="9">
        <v>7.0110721234666871</v>
      </c>
      <c r="I6" s="9">
        <f>(N6-O6)/O6*100</f>
        <v>14.559391943077699</v>
      </c>
      <c r="J6" s="1" t="s">
        <v>81</v>
      </c>
      <c r="K6" s="2">
        <v>2.3499999046325679</v>
      </c>
      <c r="L6" s="2">
        <v>2.58</v>
      </c>
      <c r="M6" s="2">
        <v>2.7100000381469731</v>
      </c>
      <c r="N6" s="2">
        <v>2.9900000095367432</v>
      </c>
      <c r="O6" s="2">
        <v>2.6099998950958252</v>
      </c>
      <c r="P6" s="2">
        <v>2.9000000953674321</v>
      </c>
      <c r="Q6" s="1">
        <v>2.8</v>
      </c>
      <c r="R6" s="1">
        <v>2.74</v>
      </c>
      <c r="S6" s="1">
        <v>2.95</v>
      </c>
      <c r="T6" s="1">
        <v>2.99</v>
      </c>
      <c r="U6" s="1">
        <v>2.94</v>
      </c>
      <c r="V6" s="1">
        <v>2.92</v>
      </c>
      <c r="W6" s="1">
        <v>2.95</v>
      </c>
      <c r="X6" s="1">
        <v>2.89</v>
      </c>
      <c r="Y6" s="1">
        <v>2.9</v>
      </c>
      <c r="Z6" s="1">
        <v>2.89</v>
      </c>
      <c r="AA6" s="1">
        <v>2.9</v>
      </c>
      <c r="AB6" s="1">
        <v>2.86</v>
      </c>
      <c r="AC6" s="1">
        <v>2.87</v>
      </c>
      <c r="AD6" s="1">
        <v>2.87</v>
      </c>
      <c r="AE6" s="1">
        <v>2.84</v>
      </c>
      <c r="AF6" s="1">
        <v>2.84</v>
      </c>
      <c r="AG6" s="1">
        <v>2.83</v>
      </c>
      <c r="AH6" s="1">
        <v>2.86</v>
      </c>
      <c r="AI6" s="1">
        <v>2.84</v>
      </c>
      <c r="AJ6" s="1">
        <v>2.83</v>
      </c>
      <c r="AK6" s="1">
        <v>2.84</v>
      </c>
      <c r="AL6" s="1">
        <v>2.82</v>
      </c>
      <c r="AM6" s="1">
        <v>2.82</v>
      </c>
      <c r="AN6" s="1">
        <v>2.87</v>
      </c>
      <c r="AO6" s="1">
        <v>2.85</v>
      </c>
      <c r="AP6" s="1">
        <v>2.87</v>
      </c>
      <c r="AQ6" s="1">
        <v>2.91</v>
      </c>
      <c r="AR6" s="1">
        <v>1.1100000000000001</v>
      </c>
      <c r="AS6" s="1">
        <v>0.92</v>
      </c>
      <c r="AT6" s="1">
        <v>8.86</v>
      </c>
      <c r="AU6" s="1">
        <v>7.72</v>
      </c>
      <c r="AV6" s="1">
        <v>6.46</v>
      </c>
      <c r="AW6" s="1">
        <v>6.46</v>
      </c>
      <c r="AX6" s="1">
        <v>4.9800000000000004</v>
      </c>
      <c r="AY6" s="1">
        <v>6.64</v>
      </c>
      <c r="AZ6" s="1">
        <v>5.72</v>
      </c>
      <c r="BA6" s="1">
        <v>4.91</v>
      </c>
      <c r="BB6" s="1">
        <v>4.9800000000000004</v>
      </c>
      <c r="BC6" s="1">
        <v>3.14</v>
      </c>
      <c r="BD6" s="1">
        <v>5.9</v>
      </c>
      <c r="BE6" s="1">
        <v>4.79</v>
      </c>
      <c r="BF6" s="1">
        <v>3.69</v>
      </c>
      <c r="BG6" s="1">
        <v>3.94</v>
      </c>
      <c r="BH6" s="1">
        <v>4.43</v>
      </c>
      <c r="BI6" s="1">
        <v>4.43</v>
      </c>
      <c r="BJ6" s="1">
        <v>3.69</v>
      </c>
      <c r="BK6" s="1">
        <v>3.58</v>
      </c>
      <c r="BL6" s="1">
        <v>4.0599999999999996</v>
      </c>
      <c r="BM6" s="1">
        <v>4.0599999999999996</v>
      </c>
      <c r="BN6" s="1">
        <v>3.83</v>
      </c>
      <c r="BO6" s="1">
        <v>5.72</v>
      </c>
      <c r="BP6" s="1">
        <v>4.8</v>
      </c>
      <c r="BQ6" s="1">
        <v>5.9</v>
      </c>
      <c r="BR6" s="1">
        <v>7.01</v>
      </c>
      <c r="BS6" s="22">
        <v>2.81</v>
      </c>
      <c r="BT6" s="26">
        <v>53977509.759807587</v>
      </c>
      <c r="BU6" s="26">
        <v>535700</v>
      </c>
      <c r="BV6" s="26">
        <v>9864974</v>
      </c>
      <c r="BW6" s="2">
        <v>1.599852163827294E-2</v>
      </c>
    </row>
    <row r="7" spans="1:75" s="21" customFormat="1" ht="19" customHeight="1" x14ac:dyDescent="0.2">
      <c r="A7" s="7" t="s">
        <v>347</v>
      </c>
      <c r="B7" s="7" t="s">
        <v>106</v>
      </c>
      <c r="C7" s="7" t="s">
        <v>87</v>
      </c>
      <c r="D7" s="7" t="s">
        <v>98</v>
      </c>
      <c r="E7" s="7" t="s">
        <v>343</v>
      </c>
      <c r="F7" s="7" t="s">
        <v>80</v>
      </c>
      <c r="G7" s="10">
        <v>26.760558808345952</v>
      </c>
      <c r="H7" s="10">
        <v>20.740738255169859</v>
      </c>
      <c r="I7" s="10">
        <v>20.740738255169859</v>
      </c>
      <c r="J7" s="7" t="s">
        <v>81</v>
      </c>
      <c r="K7" s="8">
        <v>2.130000114440918</v>
      </c>
      <c r="L7" s="8">
        <v>3.3</v>
      </c>
      <c r="M7" s="8">
        <v>2.7000000476837158</v>
      </c>
      <c r="N7" s="8">
        <v>3.2999999523162842</v>
      </c>
      <c r="O7" s="8">
        <v>2.440000057220459</v>
      </c>
      <c r="P7" s="8">
        <v>3.2599999904632568</v>
      </c>
      <c r="Q7" s="7">
        <v>3.15</v>
      </c>
      <c r="R7" s="7">
        <v>3.04</v>
      </c>
      <c r="S7" s="7">
        <v>2.74</v>
      </c>
      <c r="T7" s="7">
        <v>2.65</v>
      </c>
      <c r="U7" s="7">
        <v>2.69</v>
      </c>
      <c r="V7" s="7">
        <v>2.67</v>
      </c>
      <c r="W7" s="7">
        <v>2.74</v>
      </c>
      <c r="X7" s="7">
        <v>2.67</v>
      </c>
      <c r="Y7" s="7">
        <v>2.6</v>
      </c>
      <c r="Z7" s="7">
        <v>2.58</v>
      </c>
      <c r="AA7" s="7">
        <v>2.57</v>
      </c>
      <c r="AB7" s="7">
        <v>2.57</v>
      </c>
      <c r="AC7" s="7">
        <v>2.5499999999999998</v>
      </c>
      <c r="AD7" s="7">
        <v>2.57</v>
      </c>
      <c r="AE7" s="7">
        <v>2.6</v>
      </c>
      <c r="AF7" s="7">
        <v>2.6</v>
      </c>
      <c r="AG7" s="7">
        <v>2.65</v>
      </c>
      <c r="AH7" s="7">
        <v>2.67</v>
      </c>
      <c r="AI7" s="7">
        <v>2.66</v>
      </c>
      <c r="AJ7" s="7">
        <v>2.64</v>
      </c>
      <c r="AK7" s="7">
        <v>2.63</v>
      </c>
      <c r="AL7" s="7">
        <v>2.83</v>
      </c>
      <c r="AM7" s="7">
        <v>2.85</v>
      </c>
      <c r="AN7" s="7">
        <v>2.9</v>
      </c>
      <c r="AO7" s="7">
        <v>2.92</v>
      </c>
      <c r="AP7" s="7">
        <v>2.96</v>
      </c>
      <c r="AQ7" s="7">
        <v>3.3</v>
      </c>
      <c r="AR7" s="7">
        <v>7.35</v>
      </c>
      <c r="AS7" s="7">
        <v>0.01</v>
      </c>
      <c r="AT7" s="7">
        <v>-9.2799999999999994</v>
      </c>
      <c r="AU7" s="7">
        <v>-2.2200000000000002</v>
      </c>
      <c r="AV7" s="7">
        <v>-5.93</v>
      </c>
      <c r="AW7" s="7">
        <v>-2.59</v>
      </c>
      <c r="AX7" s="7">
        <v>-1.48</v>
      </c>
      <c r="AY7" s="7">
        <v>-4.09</v>
      </c>
      <c r="AZ7" s="7">
        <v>-4.63</v>
      </c>
      <c r="BA7" s="7">
        <v>-4.8099999999999996</v>
      </c>
      <c r="BB7" s="7">
        <v>-7.41</v>
      </c>
      <c r="BC7" s="7">
        <v>-5.93</v>
      </c>
      <c r="BD7" s="7">
        <v>-6.85</v>
      </c>
      <c r="BE7" s="7">
        <v>-5.57</v>
      </c>
      <c r="BF7" s="7">
        <v>-4.91</v>
      </c>
      <c r="BG7" s="7">
        <v>-4.4400000000000004</v>
      </c>
      <c r="BH7" s="7">
        <v>-2.96</v>
      </c>
      <c r="BI7" s="7">
        <v>-2.61</v>
      </c>
      <c r="BJ7" s="7">
        <v>-4.63</v>
      </c>
      <c r="BK7" s="7">
        <v>-2.94</v>
      </c>
      <c r="BL7" s="7">
        <v>-4.05</v>
      </c>
      <c r="BM7" s="7">
        <v>1.42</v>
      </c>
      <c r="BN7" s="7">
        <v>1.85</v>
      </c>
      <c r="BO7" s="7">
        <v>4.8099999999999996</v>
      </c>
      <c r="BP7" s="7">
        <v>6.94</v>
      </c>
      <c r="BQ7" s="7">
        <v>9.24</v>
      </c>
      <c r="BR7" s="7">
        <v>20.5</v>
      </c>
      <c r="BS7" s="24">
        <v>2.5099999999999998</v>
      </c>
      <c r="BT7" s="26">
        <v>66269611.170363434</v>
      </c>
      <c r="BU7" s="26">
        <v>60368700</v>
      </c>
      <c r="BV7" s="26">
        <v>24156017</v>
      </c>
      <c r="BW7" s="8">
        <v>0.1646171635000919</v>
      </c>
    </row>
    <row r="8" spans="1:75" s="21" customFormat="1" ht="19" customHeight="1" x14ac:dyDescent="0.2">
      <c r="A8" s="7" t="s">
        <v>526</v>
      </c>
      <c r="B8" s="7" t="s">
        <v>118</v>
      </c>
      <c r="C8" s="7" t="s">
        <v>87</v>
      </c>
      <c r="D8" s="7" t="s">
        <v>98</v>
      </c>
      <c r="E8" s="7" t="s">
        <v>521</v>
      </c>
      <c r="F8" s="7" t="s">
        <v>80</v>
      </c>
      <c r="G8" s="10">
        <v>78.807951307031189</v>
      </c>
      <c r="H8" s="10">
        <v>39.259256446639583</v>
      </c>
      <c r="I8" s="10">
        <v>39.259256446639583</v>
      </c>
      <c r="J8" s="7" t="s">
        <v>81</v>
      </c>
      <c r="K8" s="8">
        <v>1.5099999904632571</v>
      </c>
      <c r="L8" s="8">
        <v>1.66</v>
      </c>
      <c r="M8" s="8">
        <v>2.7000000476837158</v>
      </c>
      <c r="N8" s="8">
        <v>5.6999998092651367</v>
      </c>
      <c r="O8" s="8">
        <v>1.879999995231628</v>
      </c>
      <c r="P8" s="8">
        <v>3.7599999904632568</v>
      </c>
      <c r="Q8" s="7">
        <v>2.86</v>
      </c>
      <c r="R8" s="7">
        <v>2.38</v>
      </c>
      <c r="S8" s="7">
        <v>2.2000000000000002</v>
      </c>
      <c r="T8" s="7">
        <v>2.1800000000000002</v>
      </c>
      <c r="U8" s="7">
        <v>2.06</v>
      </c>
      <c r="V8" s="7">
        <v>2.86</v>
      </c>
      <c r="W8" s="7">
        <v>3.98</v>
      </c>
      <c r="X8" s="7">
        <v>4</v>
      </c>
      <c r="Y8" s="7">
        <v>3.07</v>
      </c>
      <c r="Z8" s="7">
        <v>3.6</v>
      </c>
      <c r="AA8" s="7">
        <v>4.8899999999999997</v>
      </c>
      <c r="AB8" s="7">
        <v>5.7</v>
      </c>
      <c r="AC8" s="7">
        <v>5.3</v>
      </c>
      <c r="AD8" s="7">
        <v>5.35</v>
      </c>
      <c r="AE8" s="7">
        <v>4.9400000000000004</v>
      </c>
      <c r="AF8" s="7">
        <v>4.88</v>
      </c>
      <c r="AG8" s="7">
        <v>5</v>
      </c>
      <c r="AH8" s="7">
        <v>4.9000000000000004</v>
      </c>
      <c r="AI8" s="7">
        <v>4.5999999999999996</v>
      </c>
      <c r="AJ8" s="7">
        <v>5.25</v>
      </c>
      <c r="AK8" s="7">
        <v>5.4</v>
      </c>
      <c r="AL8" s="7">
        <v>5.09</v>
      </c>
      <c r="AM8" s="7">
        <v>4.8</v>
      </c>
      <c r="AN8" s="7">
        <v>4.83</v>
      </c>
      <c r="AO8" s="7">
        <v>5.13</v>
      </c>
      <c r="AP8" s="7">
        <v>4.25</v>
      </c>
      <c r="AQ8" s="7">
        <v>4.2</v>
      </c>
      <c r="AR8" s="7">
        <v>-12.59</v>
      </c>
      <c r="AS8" s="7">
        <v>-20.37</v>
      </c>
      <c r="AT8" s="7">
        <v>-19.37</v>
      </c>
      <c r="AU8" s="7">
        <v>-28.89</v>
      </c>
      <c r="AV8" s="7">
        <v>-28.7</v>
      </c>
      <c r="AW8" s="7">
        <v>-1.67</v>
      </c>
      <c r="AX8" s="7">
        <v>47.41</v>
      </c>
      <c r="AY8" s="7">
        <v>9.26</v>
      </c>
      <c r="AZ8" s="7">
        <v>8.89</v>
      </c>
      <c r="BA8" s="7">
        <v>29.74</v>
      </c>
      <c r="BB8" s="7">
        <v>76.81</v>
      </c>
      <c r="BC8" s="7">
        <v>80.37</v>
      </c>
      <c r="BD8" s="7">
        <v>80.739999999999995</v>
      </c>
      <c r="BE8" s="7">
        <v>60.93</v>
      </c>
      <c r="BF8" s="7">
        <v>75.34</v>
      </c>
      <c r="BG8" s="7">
        <v>65.930000000000007</v>
      </c>
      <c r="BH8" s="7">
        <v>65.930000000000007</v>
      </c>
      <c r="BI8" s="7">
        <v>69.290000000000006</v>
      </c>
      <c r="BJ8" s="7">
        <v>48.7</v>
      </c>
      <c r="BK8" s="7">
        <v>71.760000000000005</v>
      </c>
      <c r="BL8" s="7">
        <v>87.96</v>
      </c>
      <c r="BM8" s="7">
        <v>76.48</v>
      </c>
      <c r="BN8" s="7">
        <v>74.81</v>
      </c>
      <c r="BO8" s="7">
        <v>70</v>
      </c>
      <c r="BP8" s="7">
        <v>55.93</v>
      </c>
      <c r="BQ8" s="7">
        <v>47.41</v>
      </c>
      <c r="BR8" s="7">
        <v>38.96</v>
      </c>
      <c r="BS8" s="24">
        <v>1.92</v>
      </c>
      <c r="BT8" s="26">
        <v>18800100.33202171</v>
      </c>
      <c r="BU8" s="26">
        <v>169098800</v>
      </c>
      <c r="BV8" s="26">
        <v>5052701</v>
      </c>
      <c r="BW8" s="8">
        <v>0.54628761923573155</v>
      </c>
    </row>
    <row r="9" spans="1:75" s="21" customFormat="1" ht="19" customHeight="1" x14ac:dyDescent="0.2">
      <c r="A9" s="7" t="s">
        <v>312</v>
      </c>
      <c r="B9" s="7" t="s">
        <v>106</v>
      </c>
      <c r="C9" s="7" t="s">
        <v>140</v>
      </c>
      <c r="D9" s="7" t="s">
        <v>98</v>
      </c>
      <c r="E9" s="7" t="s">
        <v>388</v>
      </c>
      <c r="F9" s="7" t="s">
        <v>80</v>
      </c>
      <c r="G9" s="10">
        <v>43.850270072788433</v>
      </c>
      <c r="H9" s="10">
        <v>1.1152405483875369</v>
      </c>
      <c r="I9" s="10">
        <v>1.1152405483875369</v>
      </c>
      <c r="J9" s="7" t="s">
        <v>81</v>
      </c>
      <c r="K9" s="8">
        <v>1.870000004768372</v>
      </c>
      <c r="L9" s="8">
        <v>2</v>
      </c>
      <c r="M9" s="8">
        <v>2.690000057220459</v>
      </c>
      <c r="N9" s="8">
        <v>4.3299999237060547</v>
      </c>
      <c r="O9" s="8">
        <v>2.5999999046325679</v>
      </c>
      <c r="P9" s="8">
        <v>2.720000028610229</v>
      </c>
      <c r="Q9" s="7">
        <v>3.2</v>
      </c>
      <c r="R9" s="7">
        <v>3.67</v>
      </c>
      <c r="S9" s="7">
        <v>4</v>
      </c>
      <c r="T9" s="7">
        <v>4.33</v>
      </c>
      <c r="U9" s="7">
        <v>3.47</v>
      </c>
      <c r="V9" s="7">
        <v>3.32</v>
      </c>
      <c r="W9" s="7">
        <v>3.24</v>
      </c>
      <c r="X9" s="7">
        <v>3.37</v>
      </c>
      <c r="Y9" s="7">
        <v>3</v>
      </c>
      <c r="Z9" s="7">
        <v>3.16</v>
      </c>
      <c r="AA9" s="7">
        <v>2.98</v>
      </c>
      <c r="AB9" s="7">
        <v>3.08</v>
      </c>
      <c r="AC9" s="7">
        <v>3.09</v>
      </c>
      <c r="AD9" s="7">
        <v>3.01</v>
      </c>
      <c r="AE9" s="7">
        <v>3.08</v>
      </c>
      <c r="AF9" s="7">
        <v>2.99</v>
      </c>
      <c r="AG9" s="7">
        <v>3.05</v>
      </c>
      <c r="AH9" s="7">
        <v>3.03</v>
      </c>
      <c r="AI9" s="7">
        <v>3.14</v>
      </c>
      <c r="AJ9" s="7">
        <v>2.96</v>
      </c>
      <c r="AK9" s="7">
        <v>2.93</v>
      </c>
      <c r="AL9" s="7">
        <v>2.85</v>
      </c>
      <c r="AM9" s="7">
        <v>2.84</v>
      </c>
      <c r="AN9" s="7">
        <v>2.77</v>
      </c>
      <c r="AO9" s="7">
        <v>2.79</v>
      </c>
      <c r="AP9" s="7">
        <v>2.9</v>
      </c>
      <c r="AQ9" s="7">
        <v>2.82</v>
      </c>
      <c r="AR9" s="7">
        <v>14.13</v>
      </c>
      <c r="AS9" s="7">
        <v>19.14</v>
      </c>
      <c r="AT9" s="7">
        <v>34.57</v>
      </c>
      <c r="AU9" s="7">
        <v>25.28</v>
      </c>
      <c r="AV9" s="7">
        <v>23.05</v>
      </c>
      <c r="AW9" s="7">
        <v>13.75</v>
      </c>
      <c r="AX9" s="7">
        <v>15.99</v>
      </c>
      <c r="AY9" s="7">
        <v>8.93</v>
      </c>
      <c r="AZ9" s="7">
        <v>8.59</v>
      </c>
      <c r="BA9" s="7">
        <v>8.92</v>
      </c>
      <c r="BB9" s="7">
        <v>4.5199999999999996</v>
      </c>
      <c r="BC9" s="7">
        <v>14.09</v>
      </c>
      <c r="BD9" s="7">
        <v>10.78</v>
      </c>
      <c r="BE9" s="7">
        <v>11.52</v>
      </c>
      <c r="BF9" s="7">
        <v>11.52</v>
      </c>
      <c r="BG9" s="7">
        <v>9.67</v>
      </c>
      <c r="BH9" s="7">
        <v>12.64</v>
      </c>
      <c r="BI9" s="7">
        <v>11.16</v>
      </c>
      <c r="BJ9" s="7">
        <v>8.93</v>
      </c>
      <c r="BK9" s="7">
        <v>8.64</v>
      </c>
      <c r="BL9" s="7">
        <v>2.23</v>
      </c>
      <c r="BM9" s="7">
        <v>3.9</v>
      </c>
      <c r="BN9" s="7">
        <v>1.82</v>
      </c>
      <c r="BO9" s="7">
        <v>2.29</v>
      </c>
      <c r="BP9" s="7">
        <v>1.86</v>
      </c>
      <c r="BQ9" s="7">
        <v>3.53</v>
      </c>
      <c r="BR9" s="7">
        <v>0.93</v>
      </c>
      <c r="BS9" s="24">
        <v>2.88</v>
      </c>
      <c r="BT9" s="26">
        <v>33920362.721538544</v>
      </c>
      <c r="BU9" s="26">
        <v>150912200</v>
      </c>
      <c r="BV9" s="26">
        <v>6382937</v>
      </c>
      <c r="BW9" s="8">
        <v>0.1386125227305236</v>
      </c>
    </row>
    <row r="10" spans="1:75" s="21" customFormat="1" ht="19" customHeight="1" x14ac:dyDescent="0.2">
      <c r="A10" s="7" t="s">
        <v>446</v>
      </c>
      <c r="B10" s="7" t="s">
        <v>118</v>
      </c>
      <c r="C10" s="7" t="s">
        <v>97</v>
      </c>
      <c r="D10" s="7" t="s">
        <v>98</v>
      </c>
      <c r="E10" s="7" t="s">
        <v>463</v>
      </c>
      <c r="F10" s="7" t="s">
        <v>80</v>
      </c>
      <c r="G10" s="10">
        <v>22.065716663823551</v>
      </c>
      <c r="H10" s="10">
        <v>10</v>
      </c>
      <c r="I10" s="10">
        <v>10</v>
      </c>
      <c r="J10" s="7" t="s">
        <v>81</v>
      </c>
      <c r="K10" s="8">
        <v>2.130000114440918</v>
      </c>
      <c r="L10" s="8">
        <v>2.23</v>
      </c>
      <c r="M10" s="8">
        <v>2.5999999046325679</v>
      </c>
      <c r="N10" s="8">
        <v>3.279999971389771</v>
      </c>
      <c r="O10" s="8">
        <v>2.3599998950958252</v>
      </c>
      <c r="P10" s="8">
        <v>2.8599998950958252</v>
      </c>
      <c r="Q10" s="7">
        <v>2.68</v>
      </c>
      <c r="R10" s="7">
        <v>2.6</v>
      </c>
      <c r="S10" s="7">
        <v>2.52</v>
      </c>
      <c r="T10" s="7">
        <v>2.52</v>
      </c>
      <c r="U10" s="7">
        <v>2.48</v>
      </c>
      <c r="V10" s="7">
        <v>2.7</v>
      </c>
      <c r="W10" s="7">
        <v>2.7</v>
      </c>
      <c r="X10" s="7">
        <v>2.99</v>
      </c>
      <c r="Y10" s="7">
        <v>2.92</v>
      </c>
      <c r="Z10" s="7">
        <v>2.95</v>
      </c>
      <c r="AA10" s="7">
        <v>3.09</v>
      </c>
      <c r="AB10" s="7">
        <v>3.11</v>
      </c>
      <c r="AC10" s="7">
        <v>3.28</v>
      </c>
      <c r="AD10" s="7">
        <v>3.17</v>
      </c>
      <c r="AE10" s="7">
        <v>2.93</v>
      </c>
      <c r="AF10" s="7">
        <v>2.88</v>
      </c>
      <c r="AG10" s="7">
        <v>2.98</v>
      </c>
      <c r="AH10" s="7">
        <v>2.78</v>
      </c>
      <c r="AI10" s="7">
        <v>2.74</v>
      </c>
      <c r="AJ10" s="7">
        <v>2.77</v>
      </c>
      <c r="AK10" s="7">
        <v>2.8</v>
      </c>
      <c r="AL10" s="7">
        <v>2.8</v>
      </c>
      <c r="AM10" s="7">
        <v>2.88</v>
      </c>
      <c r="AN10" s="7">
        <v>3.15</v>
      </c>
      <c r="AO10" s="7">
        <v>3.19</v>
      </c>
      <c r="AP10" s="7">
        <v>2.97</v>
      </c>
      <c r="AQ10" s="7">
        <v>2.88</v>
      </c>
      <c r="AR10" s="7">
        <v>-0.14000000000000001</v>
      </c>
      <c r="AS10" s="7">
        <v>-0.38</v>
      </c>
      <c r="AT10" s="7">
        <v>-8.85</v>
      </c>
      <c r="AU10" s="7">
        <v>-5.19</v>
      </c>
      <c r="AV10" s="7">
        <v>-6.93</v>
      </c>
      <c r="AW10" s="7">
        <v>-2.7</v>
      </c>
      <c r="AX10" s="7">
        <v>2.65</v>
      </c>
      <c r="AY10" s="7">
        <v>9.16</v>
      </c>
      <c r="AZ10" s="7">
        <v>9.14</v>
      </c>
      <c r="BA10" s="7">
        <v>9.56</v>
      </c>
      <c r="BB10" s="7">
        <v>11.35</v>
      </c>
      <c r="BC10" s="7">
        <v>16.22</v>
      </c>
      <c r="BD10" s="7">
        <v>21.92</v>
      </c>
      <c r="BE10" s="7">
        <v>11.54</v>
      </c>
      <c r="BF10" s="7">
        <v>9.33</v>
      </c>
      <c r="BG10" s="7">
        <v>10</v>
      </c>
      <c r="BH10" s="7">
        <v>6.73</v>
      </c>
      <c r="BI10" s="7">
        <v>2.75</v>
      </c>
      <c r="BJ10" s="7">
        <v>2.12</v>
      </c>
      <c r="BK10" s="7">
        <v>4.54</v>
      </c>
      <c r="BL10" s="7">
        <v>5.19</v>
      </c>
      <c r="BM10" s="7">
        <v>6.82</v>
      </c>
      <c r="BN10" s="7">
        <v>10.71</v>
      </c>
      <c r="BO10" s="7">
        <v>20.38</v>
      </c>
      <c r="BP10" s="7">
        <v>7.68</v>
      </c>
      <c r="BQ10" s="7">
        <v>10</v>
      </c>
      <c r="BR10" s="7">
        <v>9.23</v>
      </c>
      <c r="BS10" s="24">
        <v>2.4</v>
      </c>
      <c r="BT10" s="26">
        <v>141712734.8020077</v>
      </c>
      <c r="BU10" s="26">
        <v>118027400</v>
      </c>
      <c r="BV10" s="26">
        <v>28805974</v>
      </c>
      <c r="BW10" s="8">
        <v>8.0745264853741797E-2</v>
      </c>
    </row>
    <row r="11" spans="1:75" s="21" customFormat="1" ht="19" customHeight="1" x14ac:dyDescent="0.2">
      <c r="A11" s="7" t="s">
        <v>533</v>
      </c>
      <c r="B11" s="7" t="s">
        <v>96</v>
      </c>
      <c r="C11" s="7" t="s">
        <v>124</v>
      </c>
      <c r="D11" s="7" t="s">
        <v>125</v>
      </c>
      <c r="E11" s="7" t="s">
        <v>529</v>
      </c>
      <c r="F11" s="7" t="s">
        <v>80</v>
      </c>
      <c r="G11" s="10">
        <v>122.6086952916165</v>
      </c>
      <c r="H11" s="10">
        <v>1.562498544808445</v>
      </c>
      <c r="I11" s="10">
        <v>1.562498544808445</v>
      </c>
      <c r="J11" s="7" t="s">
        <v>81</v>
      </c>
      <c r="K11" s="8">
        <v>1.1499999761581421</v>
      </c>
      <c r="L11" s="8">
        <v>1.18</v>
      </c>
      <c r="M11" s="8">
        <v>2.559999942779541</v>
      </c>
      <c r="N11" s="8">
        <v>6.7600002288818359</v>
      </c>
      <c r="O11" s="8">
        <v>2.5499999523162842</v>
      </c>
      <c r="P11" s="8">
        <v>2.5999999046325679</v>
      </c>
      <c r="Q11" s="7">
        <v>3.52</v>
      </c>
      <c r="R11" s="7">
        <v>4.3899999999999997</v>
      </c>
      <c r="S11" s="7">
        <v>4.25</v>
      </c>
      <c r="T11" s="7">
        <v>3.88</v>
      </c>
      <c r="U11" s="7">
        <v>4.79</v>
      </c>
      <c r="V11" s="7">
        <v>4.82</v>
      </c>
      <c r="W11" s="7">
        <v>6.4</v>
      </c>
      <c r="X11" s="7">
        <v>6.76</v>
      </c>
      <c r="Y11" s="7">
        <v>6.45</v>
      </c>
      <c r="Z11" s="7">
        <v>6.08</v>
      </c>
      <c r="AA11" s="7">
        <v>5.99</v>
      </c>
      <c r="AB11" s="7">
        <v>5.8</v>
      </c>
      <c r="AC11" s="7">
        <v>5.07</v>
      </c>
      <c r="AD11" s="7">
        <v>5</v>
      </c>
      <c r="AE11" s="7">
        <v>4.95</v>
      </c>
      <c r="AF11" s="7">
        <v>4.5599999999999996</v>
      </c>
      <c r="AG11" s="7">
        <v>4.34</v>
      </c>
      <c r="AH11" s="7">
        <v>3.94</v>
      </c>
      <c r="AI11" s="7">
        <v>3.9</v>
      </c>
      <c r="AJ11" s="7">
        <v>3.67</v>
      </c>
      <c r="AK11" s="7">
        <v>3.95</v>
      </c>
      <c r="AL11" s="7">
        <v>3.6</v>
      </c>
      <c r="AM11" s="7">
        <v>3.56</v>
      </c>
      <c r="AN11" s="7">
        <v>3.47</v>
      </c>
      <c r="AO11" s="7">
        <v>3.32</v>
      </c>
      <c r="AP11" s="7">
        <v>3.08</v>
      </c>
      <c r="AQ11" s="7">
        <v>3.05</v>
      </c>
      <c r="AR11" s="7">
        <v>32.81</v>
      </c>
      <c r="AS11" s="7">
        <v>69.53</v>
      </c>
      <c r="AT11" s="7">
        <v>21.87</v>
      </c>
      <c r="AU11" s="7">
        <v>25.78</v>
      </c>
      <c r="AV11" s="7">
        <v>76.569999999999993</v>
      </c>
      <c r="AW11" s="7">
        <v>69.14</v>
      </c>
      <c r="AX11" s="7">
        <v>147.66</v>
      </c>
      <c r="AY11" s="7">
        <v>147.66</v>
      </c>
      <c r="AZ11" s="7">
        <v>133.59</v>
      </c>
      <c r="BA11" s="7">
        <v>106.25</v>
      </c>
      <c r="BB11" s="7">
        <v>114.85</v>
      </c>
      <c r="BC11" s="7">
        <v>98.04</v>
      </c>
      <c r="BD11" s="7">
        <v>87.47</v>
      </c>
      <c r="BE11" s="7">
        <v>92.97</v>
      </c>
      <c r="BF11" s="7">
        <v>70.7</v>
      </c>
      <c r="BG11" s="7">
        <v>68.75</v>
      </c>
      <c r="BH11" s="7">
        <v>48.44</v>
      </c>
      <c r="BI11" s="7">
        <v>52.73</v>
      </c>
      <c r="BJ11" s="7">
        <v>37.89</v>
      </c>
      <c r="BK11" s="7">
        <v>43.16</v>
      </c>
      <c r="BL11" s="7">
        <v>31.25</v>
      </c>
      <c r="BM11" s="7">
        <v>38.67</v>
      </c>
      <c r="BN11" s="7">
        <v>30.86</v>
      </c>
      <c r="BO11" s="7">
        <v>24.02</v>
      </c>
      <c r="BP11" s="7">
        <v>19.77</v>
      </c>
      <c r="BQ11" s="7">
        <v>14.84</v>
      </c>
      <c r="BR11" s="7">
        <v>-0.39</v>
      </c>
      <c r="BS11" s="24">
        <v>3.92</v>
      </c>
      <c r="BT11" s="26">
        <v>37911551.152610779</v>
      </c>
      <c r="BU11" s="26">
        <v>149218400</v>
      </c>
      <c r="BV11" s="26">
        <v>3984553</v>
      </c>
      <c r="BW11" s="8">
        <v>0.2701457352932688</v>
      </c>
    </row>
    <row r="12" spans="1:75" s="21" customFormat="1" ht="19" customHeight="1" x14ac:dyDescent="0.2">
      <c r="A12" s="1" t="s">
        <v>168</v>
      </c>
      <c r="B12" s="1" t="s">
        <v>76</v>
      </c>
      <c r="C12" s="1" t="s">
        <v>87</v>
      </c>
      <c r="D12" s="1" t="s">
        <v>122</v>
      </c>
      <c r="E12" s="1" t="s">
        <v>169</v>
      </c>
      <c r="F12" s="1" t="s">
        <v>80</v>
      </c>
      <c r="G12" s="9">
        <v>22.6315764707211</v>
      </c>
      <c r="H12" s="9">
        <v>25.32189578999845</v>
      </c>
      <c r="I12" s="9">
        <f>(N12-O12)/O12*100</f>
        <v>78.111597907974073</v>
      </c>
      <c r="J12" s="1" t="s">
        <v>81</v>
      </c>
      <c r="K12" s="2">
        <v>1.8999999761581421</v>
      </c>
      <c r="L12" s="2">
        <v>2.9</v>
      </c>
      <c r="M12" s="2">
        <v>2.3299999237060551</v>
      </c>
      <c r="N12" s="2">
        <v>4.1500000953674316</v>
      </c>
      <c r="O12" s="2">
        <v>2.3299999237060551</v>
      </c>
      <c r="P12" s="2">
        <v>2.9200000762939449</v>
      </c>
      <c r="Q12" s="1">
        <v>2.85</v>
      </c>
      <c r="R12" s="1">
        <v>3.9</v>
      </c>
      <c r="S12" s="1">
        <v>4.1500000000000004</v>
      </c>
      <c r="T12" s="1">
        <v>3.46</v>
      </c>
      <c r="U12" s="1">
        <v>4</v>
      </c>
      <c r="V12" s="1">
        <v>4</v>
      </c>
      <c r="W12" s="1">
        <v>3.3</v>
      </c>
      <c r="X12" s="1">
        <v>3.29</v>
      </c>
      <c r="Y12" s="1">
        <v>3.3</v>
      </c>
      <c r="Z12" s="1">
        <v>3.28</v>
      </c>
      <c r="AA12" s="1">
        <v>3.15</v>
      </c>
      <c r="AB12" s="1">
        <v>3.37</v>
      </c>
      <c r="AC12" s="1">
        <v>3.3</v>
      </c>
      <c r="AD12" s="1">
        <v>3.29</v>
      </c>
      <c r="AE12" s="1">
        <v>3.13</v>
      </c>
      <c r="AF12" s="1">
        <v>3.1</v>
      </c>
      <c r="AG12" s="1">
        <v>3.15</v>
      </c>
      <c r="AH12" s="1">
        <v>3.1</v>
      </c>
      <c r="AI12" s="1">
        <v>3.05</v>
      </c>
      <c r="AJ12" s="1">
        <v>2.89</v>
      </c>
      <c r="AK12" s="1">
        <v>2.97</v>
      </c>
      <c r="AL12" s="1">
        <v>2.96</v>
      </c>
      <c r="AM12" s="1">
        <v>2.91</v>
      </c>
      <c r="AN12" s="1">
        <v>2.99</v>
      </c>
      <c r="AO12" s="1">
        <v>2.96</v>
      </c>
      <c r="AP12" s="1">
        <v>2.94</v>
      </c>
      <c r="AQ12" s="1">
        <v>2.94</v>
      </c>
      <c r="AR12" s="1">
        <v>22.31</v>
      </c>
      <c r="AS12" s="1">
        <v>67.38</v>
      </c>
      <c r="AT12" s="1">
        <v>48.07</v>
      </c>
      <c r="AU12" s="1">
        <v>47.24</v>
      </c>
      <c r="AV12" s="1">
        <v>70.849999999999994</v>
      </c>
      <c r="AW12" s="1">
        <v>37.340000000000003</v>
      </c>
      <c r="AX12" s="1">
        <v>38.79</v>
      </c>
      <c r="AY12" s="1">
        <v>40.770000000000003</v>
      </c>
      <c r="AZ12" s="1">
        <v>40.56</v>
      </c>
      <c r="BA12" s="1">
        <v>33.909999999999997</v>
      </c>
      <c r="BB12" s="1">
        <v>15.88</v>
      </c>
      <c r="BC12" s="1">
        <v>39.909999999999997</v>
      </c>
      <c r="BD12" s="1">
        <v>41.48</v>
      </c>
      <c r="BE12" s="1">
        <v>35.880000000000003</v>
      </c>
      <c r="BF12" s="1">
        <v>32.619999999999997</v>
      </c>
      <c r="BG12" s="1">
        <v>32.619999999999997</v>
      </c>
      <c r="BH12" s="1">
        <v>33.909999999999997</v>
      </c>
      <c r="BI12" s="1">
        <v>31.33</v>
      </c>
      <c r="BJ12" s="1">
        <v>24.03</v>
      </c>
      <c r="BK12" s="1">
        <v>22.61</v>
      </c>
      <c r="BL12" s="1">
        <v>23.18</v>
      </c>
      <c r="BM12" s="1">
        <v>27.04</v>
      </c>
      <c r="BN12" s="1">
        <v>23.43</v>
      </c>
      <c r="BO12" s="1">
        <v>26.74</v>
      </c>
      <c r="BP12" s="1">
        <v>23.18</v>
      </c>
      <c r="BQ12" s="1">
        <v>26.18</v>
      </c>
      <c r="BR12" s="1">
        <v>26.18</v>
      </c>
      <c r="BS12" s="22">
        <v>3.02</v>
      </c>
      <c r="BT12" s="26">
        <v>36723361.797523499</v>
      </c>
      <c r="BU12" s="26">
        <v>595300</v>
      </c>
      <c r="BV12" s="26">
        <v>1564130</v>
      </c>
      <c r="BW12" s="2">
        <v>6.9431568987232521E-4</v>
      </c>
    </row>
    <row r="13" spans="1:75" s="21" customFormat="1" ht="19" customHeight="1" x14ac:dyDescent="0.2">
      <c r="A13" s="7" t="s">
        <v>488</v>
      </c>
      <c r="B13" s="7" t="s">
        <v>106</v>
      </c>
      <c r="C13" s="7" t="s">
        <v>87</v>
      </c>
      <c r="D13" s="7" t="s">
        <v>122</v>
      </c>
      <c r="E13" s="7" t="s">
        <v>484</v>
      </c>
      <c r="F13" s="7" t="s">
        <v>80</v>
      </c>
      <c r="G13" s="10">
        <v>165.40285042976791</v>
      </c>
      <c r="H13" s="10">
        <v>10.71428609441738</v>
      </c>
      <c r="I13" s="10">
        <v>10.71428609441738</v>
      </c>
      <c r="J13" s="7" t="s">
        <v>81</v>
      </c>
      <c r="K13" s="8">
        <v>0.84399998188018799</v>
      </c>
      <c r="L13" s="8">
        <v>0.89</v>
      </c>
      <c r="M13" s="8">
        <v>2.2400000095367432</v>
      </c>
      <c r="N13" s="8">
        <v>3.9300000667572021</v>
      </c>
      <c r="O13" s="8">
        <v>2.0099999904632568</v>
      </c>
      <c r="P13" s="8">
        <v>2.4800000190734859</v>
      </c>
      <c r="Q13" s="7">
        <v>2.4500000000000002</v>
      </c>
      <c r="R13" s="7">
        <v>2.6</v>
      </c>
      <c r="S13" s="7">
        <v>3.33</v>
      </c>
      <c r="T13" s="7">
        <v>3.67</v>
      </c>
      <c r="U13" s="7">
        <v>3.93</v>
      </c>
      <c r="V13" s="7">
        <v>3.34</v>
      </c>
      <c r="W13" s="7">
        <v>3.25</v>
      </c>
      <c r="X13" s="7">
        <v>2.85</v>
      </c>
      <c r="Y13" s="7">
        <v>2.83</v>
      </c>
      <c r="Z13" s="7">
        <v>2.8</v>
      </c>
      <c r="AA13" s="7">
        <v>2.93</v>
      </c>
      <c r="AB13" s="7">
        <v>3.08</v>
      </c>
      <c r="AC13" s="7">
        <v>3.15</v>
      </c>
      <c r="AD13" s="7">
        <v>3.1</v>
      </c>
      <c r="AE13" s="7">
        <v>2.75</v>
      </c>
      <c r="AF13" s="7">
        <v>2.68</v>
      </c>
      <c r="AG13" s="7">
        <v>2.5499999999999998</v>
      </c>
      <c r="AH13" s="7">
        <v>2.5</v>
      </c>
      <c r="AI13" s="7">
        <v>2.58</v>
      </c>
      <c r="AJ13" s="7">
        <v>2.54</v>
      </c>
      <c r="AK13" s="7">
        <v>2.67</v>
      </c>
      <c r="AL13" s="7">
        <v>2.4700000000000002</v>
      </c>
      <c r="AM13" s="7">
        <v>2.4700000000000002</v>
      </c>
      <c r="AN13" s="7">
        <v>2.62</v>
      </c>
      <c r="AO13" s="7">
        <v>2.54</v>
      </c>
      <c r="AP13" s="7">
        <v>2.4900000000000002</v>
      </c>
      <c r="AQ13" s="7">
        <v>2.5</v>
      </c>
      <c r="AR13" s="7">
        <v>-2.23</v>
      </c>
      <c r="AS13" s="7">
        <v>5.13</v>
      </c>
      <c r="AT13" s="7">
        <v>37.06</v>
      </c>
      <c r="AU13" s="7">
        <v>61.16</v>
      </c>
      <c r="AV13" s="7">
        <v>42.86</v>
      </c>
      <c r="AW13" s="7">
        <v>42.86</v>
      </c>
      <c r="AX13" s="7">
        <v>24.11</v>
      </c>
      <c r="AY13" s="7">
        <v>17.86</v>
      </c>
      <c r="AZ13" s="7">
        <v>13.84</v>
      </c>
      <c r="BA13" s="7">
        <v>23.66</v>
      </c>
      <c r="BB13" s="7">
        <v>24.55</v>
      </c>
      <c r="BC13" s="7">
        <v>35.270000000000003</v>
      </c>
      <c r="BD13" s="7">
        <v>32.369999999999997</v>
      </c>
      <c r="BE13" s="7">
        <v>18.3</v>
      </c>
      <c r="BF13" s="7">
        <v>18.75</v>
      </c>
      <c r="BG13" s="7">
        <v>9.15</v>
      </c>
      <c r="BH13" s="7">
        <v>11.59</v>
      </c>
      <c r="BI13" s="7">
        <v>10.71</v>
      </c>
      <c r="BJ13" s="7">
        <v>9.3800000000000008</v>
      </c>
      <c r="BK13" s="7">
        <v>11.44</v>
      </c>
      <c r="BL13" s="7">
        <v>8.26</v>
      </c>
      <c r="BM13" s="7">
        <v>3.98</v>
      </c>
      <c r="BN13" s="7">
        <v>9.83</v>
      </c>
      <c r="BO13" s="7">
        <v>12.72</v>
      </c>
      <c r="BP13" s="7">
        <v>8.66</v>
      </c>
      <c r="BQ13" s="7">
        <v>7.59</v>
      </c>
      <c r="BR13" s="7">
        <v>8.93</v>
      </c>
      <c r="BS13" s="24">
        <v>2.5499999999999998</v>
      </c>
      <c r="BT13" s="26">
        <v>84418880.35941124</v>
      </c>
      <c r="BU13" s="26">
        <v>331850800</v>
      </c>
      <c r="BV13" s="26">
        <v>18047154</v>
      </c>
      <c r="BW13" s="8">
        <v>4.1135571846951614E-3</v>
      </c>
    </row>
    <row r="14" spans="1:75" s="21" customFormat="1" ht="19" customHeight="1" x14ac:dyDescent="0.2">
      <c r="A14" s="7" t="s">
        <v>464</v>
      </c>
      <c r="B14" s="7" t="s">
        <v>111</v>
      </c>
      <c r="C14" s="7" t="s">
        <v>124</v>
      </c>
      <c r="D14" s="7" t="s">
        <v>98</v>
      </c>
      <c r="E14" s="7" t="s">
        <v>463</v>
      </c>
      <c r="F14" s="7" t="s">
        <v>80</v>
      </c>
      <c r="G14" s="10">
        <v>21.666673068647199</v>
      </c>
      <c r="H14" s="10">
        <v>5.9360672431823724</v>
      </c>
      <c r="I14" s="10">
        <v>5.9360672431823724</v>
      </c>
      <c r="J14" s="7" t="s">
        <v>81</v>
      </c>
      <c r="K14" s="8">
        <v>1.799999952316284</v>
      </c>
      <c r="L14" s="8">
        <v>1.9</v>
      </c>
      <c r="M14" s="8">
        <v>2.190000057220459</v>
      </c>
      <c r="N14" s="8">
        <v>2.4500000476837158</v>
      </c>
      <c r="O14" s="8">
        <v>2.0199999809265141</v>
      </c>
      <c r="P14" s="8">
        <v>2.3199999332427979</v>
      </c>
      <c r="Q14" s="7">
        <v>2.19</v>
      </c>
      <c r="R14" s="7">
        <v>2.1</v>
      </c>
      <c r="S14" s="7">
        <v>2.16</v>
      </c>
      <c r="T14" s="7">
        <v>2.2599999999999998</v>
      </c>
      <c r="U14" s="7">
        <v>2.4500000000000002</v>
      </c>
      <c r="V14" s="7">
        <v>2.35</v>
      </c>
      <c r="W14" s="7">
        <v>2.36</v>
      </c>
      <c r="X14" s="7">
        <v>2.44</v>
      </c>
      <c r="Y14" s="7">
        <v>2.36</v>
      </c>
      <c r="Z14" s="7">
        <v>2.34</v>
      </c>
      <c r="AA14" s="7">
        <v>2.34</v>
      </c>
      <c r="AB14" s="7">
        <v>2.31</v>
      </c>
      <c r="AC14" s="7">
        <v>2.31</v>
      </c>
      <c r="AD14" s="7">
        <v>2.31</v>
      </c>
      <c r="AE14" s="7">
        <v>2.3199999999999998</v>
      </c>
      <c r="AF14" s="7">
        <v>2.31</v>
      </c>
      <c r="AG14" s="7">
        <v>2.31</v>
      </c>
      <c r="AH14" s="7">
        <v>2.3199999999999998</v>
      </c>
      <c r="AI14" s="7">
        <v>2.31</v>
      </c>
      <c r="AJ14" s="7">
        <v>2.31</v>
      </c>
      <c r="AK14" s="7">
        <v>2.31</v>
      </c>
      <c r="AL14" s="7">
        <v>2.31</v>
      </c>
      <c r="AM14" s="7">
        <v>2.31</v>
      </c>
      <c r="AN14" s="7">
        <v>2.34</v>
      </c>
      <c r="AO14" s="7">
        <v>2.3199999999999998</v>
      </c>
      <c r="AP14" s="7">
        <v>2.33</v>
      </c>
      <c r="AQ14" s="7">
        <v>2.34</v>
      </c>
      <c r="AR14" s="7">
        <v>-5.48</v>
      </c>
      <c r="AS14" s="7">
        <v>-7.31</v>
      </c>
      <c r="AT14" s="7">
        <v>-2.2799999999999998</v>
      </c>
      <c r="AU14" s="7">
        <v>2.2799999999999998</v>
      </c>
      <c r="AV14" s="7">
        <v>3.2</v>
      </c>
      <c r="AW14" s="7">
        <v>5.0199999999999996</v>
      </c>
      <c r="AX14" s="7">
        <v>7.76</v>
      </c>
      <c r="AY14" s="7">
        <v>6.39</v>
      </c>
      <c r="AZ14" s="7">
        <v>6.39</v>
      </c>
      <c r="BA14" s="7">
        <v>6.39</v>
      </c>
      <c r="BB14" s="7">
        <v>5.48</v>
      </c>
      <c r="BC14" s="7">
        <v>5.0199999999999996</v>
      </c>
      <c r="BD14" s="7">
        <v>5.0199999999999996</v>
      </c>
      <c r="BE14" s="7">
        <v>5.48</v>
      </c>
      <c r="BF14" s="7">
        <v>5.0199999999999996</v>
      </c>
      <c r="BG14" s="7">
        <v>5.0199999999999996</v>
      </c>
      <c r="BH14" s="7">
        <v>5.0199999999999996</v>
      </c>
      <c r="BI14" s="7">
        <v>5.0199999999999996</v>
      </c>
      <c r="BJ14" s="7">
        <v>5.0199999999999996</v>
      </c>
      <c r="BK14" s="7">
        <v>5.0199999999999996</v>
      </c>
      <c r="BL14" s="7">
        <v>5.0199999999999996</v>
      </c>
      <c r="BM14" s="7">
        <v>5.0199999999999996</v>
      </c>
      <c r="BN14" s="7">
        <v>5.0199999999999996</v>
      </c>
      <c r="BO14" s="7">
        <v>5.48</v>
      </c>
      <c r="BP14" s="7">
        <v>5.12</v>
      </c>
      <c r="BQ14" s="7">
        <v>5.48</v>
      </c>
      <c r="BR14" s="7">
        <v>6.62</v>
      </c>
      <c r="BS14" s="24">
        <v>2.2599999999999998</v>
      </c>
      <c r="BT14" s="26">
        <v>303680755.45458978</v>
      </c>
      <c r="BU14" s="26">
        <v>3038800</v>
      </c>
      <c r="BV14" s="26">
        <v>28164587</v>
      </c>
      <c r="BW14" s="8">
        <v>2.0983797845145042E-3</v>
      </c>
    </row>
    <row r="15" spans="1:75" s="21" customFormat="1" ht="19" customHeight="1" x14ac:dyDescent="0.2">
      <c r="A15" s="1" t="s">
        <v>82</v>
      </c>
      <c r="B15" s="1" t="s">
        <v>83</v>
      </c>
      <c r="C15" s="1" t="s">
        <v>84</v>
      </c>
      <c r="D15" s="1" t="s">
        <v>78</v>
      </c>
      <c r="E15" s="1" t="s">
        <v>79</v>
      </c>
      <c r="F15" s="1" t="s">
        <v>80</v>
      </c>
      <c r="G15" s="9">
        <v>29.518080638479219</v>
      </c>
      <c r="H15" s="9">
        <v>16.279064609657791</v>
      </c>
      <c r="I15" s="9">
        <f>(N15-O15)/O15*100</f>
        <v>29.064035590374299</v>
      </c>
      <c r="J15" s="1" t="s">
        <v>81</v>
      </c>
      <c r="K15" s="2">
        <v>1.6599999666213989</v>
      </c>
      <c r="L15" s="2">
        <v>1.5</v>
      </c>
      <c r="M15" s="2">
        <v>2.1500000953674321</v>
      </c>
      <c r="N15" s="2">
        <v>2.619999885559082</v>
      </c>
      <c r="O15" s="2">
        <v>2.029999971389771</v>
      </c>
      <c r="P15" s="2">
        <v>2.5</v>
      </c>
      <c r="Q15" s="1">
        <v>2.2400000000000002</v>
      </c>
      <c r="R15" s="1">
        <v>2.14</v>
      </c>
      <c r="S15" s="1">
        <v>2.25</v>
      </c>
      <c r="T15" s="1">
        <v>2.17</v>
      </c>
      <c r="U15" s="1">
        <v>2.17</v>
      </c>
      <c r="V15" s="1">
        <v>2.13</v>
      </c>
      <c r="W15" s="1">
        <v>2.16</v>
      </c>
      <c r="X15" s="1">
        <v>2.39</v>
      </c>
      <c r="Y15" s="1">
        <v>2.41</v>
      </c>
      <c r="Z15" s="1">
        <v>2.34</v>
      </c>
      <c r="AA15" s="1">
        <v>2.4500000000000002</v>
      </c>
      <c r="AB15" s="1">
        <v>2.44</v>
      </c>
      <c r="AC15" s="1">
        <v>2.4300000000000002</v>
      </c>
      <c r="AD15" s="1">
        <v>2.52</v>
      </c>
      <c r="AE15" s="1">
        <v>2.52</v>
      </c>
      <c r="AF15" s="1">
        <v>2.52</v>
      </c>
      <c r="AG15" s="1">
        <v>2.5</v>
      </c>
      <c r="AH15" s="1">
        <v>2.62</v>
      </c>
      <c r="AI15" s="1">
        <v>2.59</v>
      </c>
      <c r="AJ15" s="1">
        <v>2.5499999999999998</v>
      </c>
      <c r="AK15" s="1">
        <v>2.5</v>
      </c>
      <c r="AL15" s="1">
        <v>2.4900000000000002</v>
      </c>
      <c r="AM15" s="1">
        <v>2.48</v>
      </c>
      <c r="AN15" s="1">
        <v>2.4500000000000002</v>
      </c>
      <c r="AO15" s="1">
        <v>2.4300000000000002</v>
      </c>
      <c r="AP15" s="1">
        <v>2.39</v>
      </c>
      <c r="AQ15" s="1">
        <v>2.5</v>
      </c>
      <c r="AR15" s="1">
        <v>0.93</v>
      </c>
      <c r="AS15" s="1">
        <v>-4.7699999999999996</v>
      </c>
      <c r="AT15" s="1">
        <v>-1.46</v>
      </c>
      <c r="AU15" s="1">
        <v>-0.7</v>
      </c>
      <c r="AV15" s="1">
        <v>-1.39</v>
      </c>
      <c r="AW15" s="1">
        <v>-2.79</v>
      </c>
      <c r="AX15" s="1">
        <v>0.47</v>
      </c>
      <c r="AY15" s="1">
        <v>10.7</v>
      </c>
      <c r="AZ15" s="1">
        <v>7.56</v>
      </c>
      <c r="BA15" s="1">
        <v>8.14</v>
      </c>
      <c r="BB15" s="1">
        <v>10.23</v>
      </c>
      <c r="BC15" s="1">
        <v>13.02</v>
      </c>
      <c r="BD15" s="1">
        <v>11.16</v>
      </c>
      <c r="BE15" s="1">
        <v>15.58</v>
      </c>
      <c r="BF15" s="1">
        <v>15.81</v>
      </c>
      <c r="BG15" s="1">
        <v>13.07</v>
      </c>
      <c r="BH15" s="1">
        <v>16.05</v>
      </c>
      <c r="BI15" s="1">
        <v>20.059999999999999</v>
      </c>
      <c r="BJ15" s="1">
        <v>18.37</v>
      </c>
      <c r="BK15" s="1">
        <v>15.35</v>
      </c>
      <c r="BL15" s="1">
        <v>11.86</v>
      </c>
      <c r="BM15" s="1">
        <v>15.81</v>
      </c>
      <c r="BN15" s="1">
        <v>12.79</v>
      </c>
      <c r="BO15" s="1">
        <v>10</v>
      </c>
      <c r="BP15" s="1">
        <v>10.93</v>
      </c>
      <c r="BQ15" s="1">
        <v>10.47</v>
      </c>
      <c r="BR15" s="1">
        <v>15.81</v>
      </c>
      <c r="BS15" s="22">
        <v>2.06</v>
      </c>
      <c r="BT15" s="26">
        <v>1375299126.6040649</v>
      </c>
      <c r="BU15" s="26">
        <v>104761500</v>
      </c>
      <c r="BV15" s="26">
        <v>579073164</v>
      </c>
      <c r="BW15" s="2">
        <v>1.898790460958056E-2</v>
      </c>
    </row>
    <row r="16" spans="1:75" s="21" customFormat="1" ht="19" customHeight="1" x14ac:dyDescent="0.2">
      <c r="A16" s="1" t="s">
        <v>297</v>
      </c>
      <c r="B16" s="1" t="s">
        <v>106</v>
      </c>
      <c r="C16" s="1" t="s">
        <v>87</v>
      </c>
      <c r="D16" s="1" t="s">
        <v>109</v>
      </c>
      <c r="E16" s="1" t="s">
        <v>292</v>
      </c>
      <c r="F16" s="1" t="s">
        <v>80</v>
      </c>
      <c r="G16" s="9">
        <v>26.94610419391854</v>
      </c>
      <c r="H16" s="9">
        <v>5.424529044557735</v>
      </c>
      <c r="I16" s="9">
        <f>(N16-O16)/O16*100</f>
        <v>26.90476585137349</v>
      </c>
      <c r="J16" s="1" t="s">
        <v>81</v>
      </c>
      <c r="K16" s="2">
        <v>1.669999957084656</v>
      </c>
      <c r="L16" s="2">
        <v>1.67</v>
      </c>
      <c r="M16" s="2">
        <v>2.119999885559082</v>
      </c>
      <c r="N16" s="2">
        <v>2.6649999618530269</v>
      </c>
      <c r="O16" s="2">
        <v>2.0999999046325679</v>
      </c>
      <c r="P16" s="2">
        <v>2.2349998950958252</v>
      </c>
      <c r="Q16" s="1">
        <v>2.35</v>
      </c>
      <c r="R16" s="1">
        <v>2.4</v>
      </c>
      <c r="S16" s="1">
        <v>2.65</v>
      </c>
      <c r="T16" s="1">
        <v>2.44</v>
      </c>
      <c r="U16" s="1">
        <v>2.48</v>
      </c>
      <c r="V16" s="1">
        <v>2.6</v>
      </c>
      <c r="W16" s="1">
        <v>2.4300000000000002</v>
      </c>
      <c r="X16" s="1">
        <v>2.37</v>
      </c>
      <c r="Y16" s="1">
        <v>2.44</v>
      </c>
      <c r="Z16" s="1">
        <v>2.4500000000000002</v>
      </c>
      <c r="AA16" s="1">
        <v>2.41</v>
      </c>
      <c r="AB16" s="1">
        <v>2.37</v>
      </c>
      <c r="AC16" s="1">
        <v>2.38</v>
      </c>
      <c r="AD16" s="1">
        <v>2.48</v>
      </c>
      <c r="AE16" s="1">
        <v>2.44</v>
      </c>
      <c r="AF16" s="1">
        <v>2.42</v>
      </c>
      <c r="AG16" s="1">
        <v>2.38</v>
      </c>
      <c r="AH16" s="1">
        <v>2.4</v>
      </c>
      <c r="AI16" s="1">
        <v>2.4500000000000002</v>
      </c>
      <c r="AJ16" s="1">
        <v>2.37</v>
      </c>
      <c r="AK16" s="1">
        <v>2.4</v>
      </c>
      <c r="AL16" s="1">
        <v>2.38</v>
      </c>
      <c r="AM16" s="1">
        <v>2.39</v>
      </c>
      <c r="AN16" s="1">
        <v>2.4700000000000002</v>
      </c>
      <c r="AO16" s="1">
        <v>2.4</v>
      </c>
      <c r="AP16" s="1">
        <v>2.36</v>
      </c>
      <c r="AQ16" s="1">
        <v>2.2799999999999998</v>
      </c>
      <c r="AR16" s="1">
        <v>10.38</v>
      </c>
      <c r="AS16" s="1">
        <v>9.91</v>
      </c>
      <c r="AT16" s="1">
        <v>14.62</v>
      </c>
      <c r="AU16" s="1">
        <v>7.55</v>
      </c>
      <c r="AV16" s="1">
        <v>16.98</v>
      </c>
      <c r="AW16" s="1">
        <v>12.97</v>
      </c>
      <c r="AX16" s="1">
        <v>11.01</v>
      </c>
      <c r="AY16" s="1">
        <v>10.67</v>
      </c>
      <c r="AZ16" s="1">
        <v>15.09</v>
      </c>
      <c r="BA16" s="1">
        <v>10.38</v>
      </c>
      <c r="BB16" s="1">
        <v>10.85</v>
      </c>
      <c r="BC16" s="1">
        <v>11.08</v>
      </c>
      <c r="BD16" s="1">
        <v>11.79</v>
      </c>
      <c r="BE16" s="1">
        <v>12.26</v>
      </c>
      <c r="BF16" s="1">
        <v>12.74</v>
      </c>
      <c r="BG16" s="1">
        <v>12.06</v>
      </c>
      <c r="BH16" s="1">
        <v>9.67</v>
      </c>
      <c r="BI16" s="1">
        <v>12.26</v>
      </c>
      <c r="BJ16" s="1">
        <v>10.38</v>
      </c>
      <c r="BK16" s="1">
        <v>10.85</v>
      </c>
      <c r="BL16" s="1">
        <v>11.11</v>
      </c>
      <c r="BM16" s="1">
        <v>12.26</v>
      </c>
      <c r="BN16" s="1">
        <v>11.79</v>
      </c>
      <c r="BO16" s="1">
        <v>11.79</v>
      </c>
      <c r="BP16" s="1">
        <v>10.85</v>
      </c>
      <c r="BQ16" s="1">
        <v>5.9</v>
      </c>
      <c r="BR16" s="1">
        <v>5.33</v>
      </c>
      <c r="BS16" s="22">
        <v>2.2799999999999998</v>
      </c>
      <c r="BT16" s="26">
        <v>101841614.50243001</v>
      </c>
      <c r="BU16" s="26">
        <v>12197600</v>
      </c>
      <c r="BV16" s="26">
        <v>40346689</v>
      </c>
      <c r="BW16" s="2">
        <v>1.1003678641387399E-2</v>
      </c>
    </row>
    <row r="17" spans="1:75" s="21" customFormat="1" ht="19" customHeight="1" x14ac:dyDescent="0.2">
      <c r="A17" s="1" t="s">
        <v>224</v>
      </c>
      <c r="B17" s="1" t="s">
        <v>106</v>
      </c>
      <c r="C17" s="1" t="s">
        <v>87</v>
      </c>
      <c r="D17" s="1" t="s">
        <v>109</v>
      </c>
      <c r="E17" s="1" t="s">
        <v>220</v>
      </c>
      <c r="F17" s="1" t="s">
        <v>80</v>
      </c>
      <c r="G17" s="9">
        <v>138.4180698116547</v>
      </c>
      <c r="H17" s="9">
        <v>15.63981888774676</v>
      </c>
      <c r="I17" s="9">
        <f>(N17-O17)/O17*100</f>
        <v>96.428562739847806</v>
      </c>
      <c r="J17" s="1" t="s">
        <v>81</v>
      </c>
      <c r="K17" s="2">
        <v>0.88499999046325684</v>
      </c>
      <c r="L17" s="2">
        <v>0.92</v>
      </c>
      <c r="M17" s="2">
        <v>2.1099998950958252</v>
      </c>
      <c r="N17" s="2">
        <v>3.8499999046325679</v>
      </c>
      <c r="O17" s="2">
        <v>1.9600000381469731</v>
      </c>
      <c r="P17" s="2">
        <v>2.440000057220459</v>
      </c>
      <c r="Q17" s="1">
        <v>2.4700000000000002</v>
      </c>
      <c r="R17" s="1">
        <v>2.2599999999999998</v>
      </c>
      <c r="S17" s="1">
        <v>3.4</v>
      </c>
      <c r="T17" s="1">
        <v>3.51</v>
      </c>
      <c r="U17" s="1">
        <v>3.45</v>
      </c>
      <c r="V17" s="1">
        <v>3.63</v>
      </c>
      <c r="W17" s="1">
        <v>3.36</v>
      </c>
      <c r="X17" s="1">
        <v>3.2</v>
      </c>
      <c r="Y17" s="1">
        <v>3.18</v>
      </c>
      <c r="Z17" s="1">
        <v>2.74</v>
      </c>
      <c r="AA17" s="1">
        <v>2.73</v>
      </c>
      <c r="AB17" s="1">
        <v>2.56</v>
      </c>
      <c r="AC17" s="1">
        <v>2.5</v>
      </c>
      <c r="AD17" s="1">
        <v>2.95</v>
      </c>
      <c r="AE17" s="1">
        <v>3.5</v>
      </c>
      <c r="AF17" s="1">
        <v>3.58</v>
      </c>
      <c r="AG17" s="1">
        <v>3.31</v>
      </c>
      <c r="AH17" s="1">
        <v>3.29</v>
      </c>
      <c r="AI17" s="1">
        <v>3.6</v>
      </c>
      <c r="AJ17" s="1">
        <v>3.85</v>
      </c>
      <c r="AK17" s="1">
        <v>3.44</v>
      </c>
      <c r="AL17" s="1">
        <v>3.3</v>
      </c>
      <c r="AM17" s="1">
        <v>3.4</v>
      </c>
      <c r="AN17" s="1">
        <v>3.32</v>
      </c>
      <c r="AO17" s="1">
        <v>3.21</v>
      </c>
      <c r="AP17" s="1">
        <v>2.98</v>
      </c>
      <c r="AQ17" s="1">
        <v>2.66</v>
      </c>
      <c r="AR17" s="1">
        <v>2.37</v>
      </c>
      <c r="AS17" s="1">
        <v>2.84</v>
      </c>
      <c r="AT17" s="1">
        <v>44.95</v>
      </c>
      <c r="AU17" s="1">
        <v>47.39</v>
      </c>
      <c r="AV17" s="1">
        <v>50.71</v>
      </c>
      <c r="AW17" s="1">
        <v>55.69</v>
      </c>
      <c r="AX17" s="1">
        <v>39.81</v>
      </c>
      <c r="AY17" s="1">
        <v>43.55</v>
      </c>
      <c r="AZ17" s="1">
        <v>24.64</v>
      </c>
      <c r="BA17" s="1">
        <v>24.64</v>
      </c>
      <c r="BB17" s="1">
        <v>17.54</v>
      </c>
      <c r="BC17" s="1">
        <v>14.7</v>
      </c>
      <c r="BD17" s="1">
        <v>14.69</v>
      </c>
      <c r="BE17" s="1">
        <v>38.42</v>
      </c>
      <c r="BF17" s="1">
        <v>55.92</v>
      </c>
      <c r="BG17" s="1">
        <v>55.45</v>
      </c>
      <c r="BH17" s="1">
        <v>50.71</v>
      </c>
      <c r="BI17" s="1">
        <v>44.55</v>
      </c>
      <c r="BJ17" s="1">
        <v>57.82</v>
      </c>
      <c r="BK17" s="1">
        <v>55.45</v>
      </c>
      <c r="BL17" s="1">
        <v>56.03</v>
      </c>
      <c r="BM17" s="1">
        <v>48.34</v>
      </c>
      <c r="BN17" s="1">
        <v>50.71</v>
      </c>
      <c r="BO17" s="1">
        <v>50.24</v>
      </c>
      <c r="BP17" s="1">
        <v>31.75</v>
      </c>
      <c r="BQ17" s="1">
        <v>23.93</v>
      </c>
      <c r="BR17" s="1">
        <v>15.16</v>
      </c>
      <c r="BS17" s="22">
        <v>2.61</v>
      </c>
      <c r="BT17" s="26">
        <v>24996746.757221218</v>
      </c>
      <c r="BU17" s="26">
        <v>225133700</v>
      </c>
      <c r="BV17" s="26">
        <v>5487695</v>
      </c>
      <c r="BW17" s="2">
        <v>2.725351900934728E-2</v>
      </c>
    </row>
    <row r="18" spans="1:75" s="21" customFormat="1" ht="19" customHeight="1" x14ac:dyDescent="0.2">
      <c r="A18" s="1" t="s">
        <v>253</v>
      </c>
      <c r="B18" s="1" t="s">
        <v>118</v>
      </c>
      <c r="C18" s="1" t="s">
        <v>87</v>
      </c>
      <c r="D18" s="1" t="s">
        <v>122</v>
      </c>
      <c r="E18" s="1" t="s">
        <v>250</v>
      </c>
      <c r="F18" s="1" t="s">
        <v>80</v>
      </c>
      <c r="G18" s="9">
        <v>23.52940268995053</v>
      </c>
      <c r="H18" s="9">
        <v>0.95238008737019531</v>
      </c>
      <c r="I18" s="9">
        <f>(N18-O18)/O18*100</f>
        <v>40.625005626740659</v>
      </c>
      <c r="J18" s="1" t="s">
        <v>81</v>
      </c>
      <c r="K18" s="2">
        <v>1.700000047683716</v>
      </c>
      <c r="L18" s="2">
        <v>1.5</v>
      </c>
      <c r="M18" s="2">
        <v>2.0999999046325679</v>
      </c>
      <c r="N18" s="2">
        <v>2.7000000476837158</v>
      </c>
      <c r="O18" s="2">
        <v>1.919999957084656</v>
      </c>
      <c r="P18" s="2">
        <v>2.119999885559082</v>
      </c>
      <c r="Q18" s="1">
        <v>2.15</v>
      </c>
      <c r="R18" s="1">
        <v>2.17</v>
      </c>
      <c r="S18" s="1">
        <v>2.36</v>
      </c>
      <c r="T18" s="1">
        <v>2.16</v>
      </c>
      <c r="U18" s="1">
        <v>2.5499999999999998</v>
      </c>
      <c r="V18" s="1">
        <v>2.6</v>
      </c>
      <c r="W18" s="1">
        <v>2.4500000000000002</v>
      </c>
      <c r="X18" s="1">
        <v>2.25</v>
      </c>
      <c r="Y18" s="1">
        <v>2.2599999999999998</v>
      </c>
      <c r="Z18" s="1">
        <v>2.17</v>
      </c>
      <c r="AA18" s="1">
        <v>2.15</v>
      </c>
      <c r="AB18" s="1">
        <v>2.04</v>
      </c>
      <c r="AC18" s="1">
        <v>2.12</v>
      </c>
      <c r="AD18" s="1">
        <v>2.08</v>
      </c>
      <c r="AE18" s="1">
        <v>2.04</v>
      </c>
      <c r="AF18" s="1">
        <v>2.06</v>
      </c>
      <c r="AG18" s="1">
        <v>2.06</v>
      </c>
      <c r="AH18" s="1">
        <v>2.0099999999999998</v>
      </c>
      <c r="AI18" s="1">
        <v>2.0099999999999998</v>
      </c>
      <c r="AJ18" s="1">
        <v>2</v>
      </c>
      <c r="AK18" s="1">
        <v>2.04</v>
      </c>
      <c r="AL18" s="1">
        <v>2.0699999999999998</v>
      </c>
      <c r="AM18" s="1">
        <v>1.99</v>
      </c>
      <c r="AN18" s="1">
        <v>2.02</v>
      </c>
      <c r="AO18" s="1">
        <v>2.1</v>
      </c>
      <c r="AP18" s="1">
        <v>2.08</v>
      </c>
      <c r="AQ18" s="1">
        <v>2.17</v>
      </c>
      <c r="AR18" s="1">
        <v>0.49</v>
      </c>
      <c r="AS18" s="1">
        <v>2.38</v>
      </c>
      <c r="AT18" s="1">
        <v>2.14</v>
      </c>
      <c r="AU18" s="1">
        <v>1.43</v>
      </c>
      <c r="AV18" s="1">
        <v>13.1</v>
      </c>
      <c r="AW18" s="1">
        <v>10</v>
      </c>
      <c r="AX18" s="1">
        <v>7.74</v>
      </c>
      <c r="AY18" s="1">
        <v>2.86</v>
      </c>
      <c r="AZ18" s="1">
        <v>2.59</v>
      </c>
      <c r="BA18" s="1">
        <v>2.17</v>
      </c>
      <c r="BB18" s="1">
        <v>-2.86</v>
      </c>
      <c r="BC18" s="1">
        <v>-4.05</v>
      </c>
      <c r="BD18" s="1">
        <v>-4.76</v>
      </c>
      <c r="BE18" s="1">
        <v>-7.54</v>
      </c>
      <c r="BF18" s="1">
        <v>-3.81</v>
      </c>
      <c r="BG18" s="1">
        <v>-2.38</v>
      </c>
      <c r="BH18" s="1">
        <v>-4.5199999999999996</v>
      </c>
      <c r="BI18" s="1">
        <v>-4.7</v>
      </c>
      <c r="BJ18" s="1">
        <v>-4.76</v>
      </c>
      <c r="BK18" s="1">
        <v>-4.76</v>
      </c>
      <c r="BL18" s="1">
        <v>-2.86</v>
      </c>
      <c r="BM18" s="1">
        <v>-6.02</v>
      </c>
      <c r="BN18" s="1">
        <v>-6.67</v>
      </c>
      <c r="BO18" s="1">
        <v>-5.24</v>
      </c>
      <c r="BP18" s="1">
        <v>-1.04</v>
      </c>
      <c r="BQ18" s="1">
        <v>-4.76</v>
      </c>
      <c r="BR18" s="1">
        <v>0.24</v>
      </c>
      <c r="BS18" s="22">
        <v>2.11</v>
      </c>
      <c r="BT18" s="26">
        <v>21943319.00348663</v>
      </c>
      <c r="BU18" s="26">
        <v>5434300</v>
      </c>
      <c r="BV18" s="26">
        <v>7450567</v>
      </c>
      <c r="BW18" s="2">
        <v>4.7019240280639042E-3</v>
      </c>
    </row>
    <row r="19" spans="1:75" s="21" customFormat="1" ht="19" customHeight="1" x14ac:dyDescent="0.2">
      <c r="A19" s="1" t="s">
        <v>103</v>
      </c>
      <c r="B19" s="1" t="s">
        <v>96</v>
      </c>
      <c r="C19" s="1" t="s">
        <v>104</v>
      </c>
      <c r="D19" s="1" t="s">
        <v>98</v>
      </c>
      <c r="E19" s="1" t="s">
        <v>101</v>
      </c>
      <c r="F19" s="1" t="s">
        <v>80</v>
      </c>
      <c r="G19" s="9">
        <v>27.272723331924251</v>
      </c>
      <c r="H19" s="9">
        <v>20.952384628676668</v>
      </c>
      <c r="I19" s="9">
        <f>(N19-O19)/O19*100</f>
        <v>65.74586159340015</v>
      </c>
      <c r="J19" s="1" t="s">
        <v>81</v>
      </c>
      <c r="K19" s="2">
        <v>1.6499999761581421</v>
      </c>
      <c r="L19" s="2">
        <v>3</v>
      </c>
      <c r="M19" s="2">
        <v>2.0999999046325679</v>
      </c>
      <c r="N19" s="2">
        <v>3</v>
      </c>
      <c r="O19" s="2">
        <v>1.809999942779541</v>
      </c>
      <c r="P19" s="2">
        <v>2.5399999618530269</v>
      </c>
      <c r="Q19" s="1">
        <v>2.13</v>
      </c>
      <c r="R19" s="1">
        <v>2.0299999999999998</v>
      </c>
      <c r="S19" s="1">
        <v>2.2999999999999998</v>
      </c>
      <c r="T19" s="1">
        <v>2.88</v>
      </c>
      <c r="U19" s="1">
        <v>3</v>
      </c>
      <c r="V19" s="1">
        <v>2.97</v>
      </c>
      <c r="W19" s="1">
        <v>2.65</v>
      </c>
      <c r="X19" s="1">
        <v>2.6</v>
      </c>
      <c r="Y19" s="1">
        <v>2.7</v>
      </c>
      <c r="Z19" s="1">
        <v>2.8</v>
      </c>
      <c r="AA19" s="1">
        <v>2.7</v>
      </c>
      <c r="AB19" s="1">
        <v>2.75</v>
      </c>
      <c r="AC19" s="1">
        <v>2.64</v>
      </c>
      <c r="AD19" s="1">
        <v>2.79</v>
      </c>
      <c r="AE19" s="1">
        <v>2.89</v>
      </c>
      <c r="AF19" s="1">
        <v>2.85</v>
      </c>
      <c r="AG19" s="1">
        <v>2.74</v>
      </c>
      <c r="AH19" s="1">
        <v>2.79</v>
      </c>
      <c r="AI19" s="1">
        <v>2.78</v>
      </c>
      <c r="AJ19" s="1">
        <v>2.68</v>
      </c>
      <c r="AK19" s="1">
        <v>2.62</v>
      </c>
      <c r="AL19" s="1">
        <v>2.6</v>
      </c>
      <c r="AM19" s="1">
        <v>2.7</v>
      </c>
      <c r="AN19" s="1">
        <v>2.7</v>
      </c>
      <c r="AO19" s="1">
        <v>2.65</v>
      </c>
      <c r="AP19" s="1">
        <v>2.6</v>
      </c>
      <c r="AQ19" s="1">
        <v>2.62</v>
      </c>
      <c r="AR19" s="1">
        <v>-5.24</v>
      </c>
      <c r="AS19" s="1">
        <v>-6.9</v>
      </c>
      <c r="AT19" s="1">
        <v>8.1</v>
      </c>
      <c r="AU19" s="1">
        <v>28.46</v>
      </c>
      <c r="AV19" s="1">
        <v>32.11</v>
      </c>
      <c r="AW19" s="1">
        <v>21.91</v>
      </c>
      <c r="AX19" s="1">
        <v>19.05</v>
      </c>
      <c r="AY19" s="1">
        <v>14.52</v>
      </c>
      <c r="AZ19" s="1">
        <v>23.7</v>
      </c>
      <c r="BA19" s="1">
        <v>21.9</v>
      </c>
      <c r="BB19" s="1">
        <v>22.14</v>
      </c>
      <c r="BC19" s="1">
        <v>25.71</v>
      </c>
      <c r="BD19" s="1">
        <v>24.76</v>
      </c>
      <c r="BE19" s="1">
        <v>32.11</v>
      </c>
      <c r="BF19" s="1">
        <v>33.33</v>
      </c>
      <c r="BG19" s="1">
        <v>26.67</v>
      </c>
      <c r="BH19" s="1">
        <v>26.18</v>
      </c>
      <c r="BI19" s="1">
        <v>30.95</v>
      </c>
      <c r="BJ19" s="1">
        <v>26.67</v>
      </c>
      <c r="BK19" s="1">
        <v>24.52</v>
      </c>
      <c r="BL19" s="1">
        <v>19.52</v>
      </c>
      <c r="BM19" s="1">
        <v>21.43</v>
      </c>
      <c r="BN19" s="1">
        <v>28.1</v>
      </c>
      <c r="BO19" s="1">
        <v>23.1</v>
      </c>
      <c r="BP19" s="1">
        <v>21.9</v>
      </c>
      <c r="BQ19" s="1">
        <v>22.38</v>
      </c>
      <c r="BR19" s="1">
        <v>21.37</v>
      </c>
      <c r="BS19" s="22">
        <v>2.3199999999999998</v>
      </c>
      <c r="BT19" s="26">
        <v>134655143.8848972</v>
      </c>
      <c r="BU19" s="26">
        <v>52634400</v>
      </c>
      <c r="BV19" s="26">
        <v>30532641</v>
      </c>
      <c r="BW19" s="2">
        <v>0.1187879227348856</v>
      </c>
    </row>
    <row r="20" spans="1:75" s="21" customFormat="1" ht="19" customHeight="1" x14ac:dyDescent="0.2">
      <c r="A20" s="7" t="s">
        <v>433</v>
      </c>
      <c r="B20" s="7" t="s">
        <v>96</v>
      </c>
      <c r="C20" s="7" t="s">
        <v>104</v>
      </c>
      <c r="D20" s="7" t="s">
        <v>98</v>
      </c>
      <c r="E20" s="7" t="s">
        <v>431</v>
      </c>
      <c r="F20" s="7" t="s">
        <v>80</v>
      </c>
      <c r="G20" s="10">
        <v>26.54320656063172</v>
      </c>
      <c r="H20" s="10">
        <v>9.756100113940823</v>
      </c>
      <c r="I20" s="10">
        <v>9.756100113940823</v>
      </c>
      <c r="J20" s="7" t="s">
        <v>81</v>
      </c>
      <c r="K20" s="8">
        <v>1.620000004768372</v>
      </c>
      <c r="L20" s="8">
        <v>1.69</v>
      </c>
      <c r="M20" s="8">
        <v>2.0499999523162842</v>
      </c>
      <c r="N20" s="8">
        <v>2.4200000762939449</v>
      </c>
      <c r="O20" s="8">
        <v>1.9900000095367429</v>
      </c>
      <c r="P20" s="8">
        <v>2.25</v>
      </c>
      <c r="Q20" s="7">
        <v>2.2000000000000002</v>
      </c>
      <c r="R20" s="7">
        <v>2.42</v>
      </c>
      <c r="S20" s="7">
        <v>2.2999999999999998</v>
      </c>
      <c r="T20" s="7">
        <v>2.2200000000000002</v>
      </c>
      <c r="U20" s="7">
        <v>2.2599999999999998</v>
      </c>
      <c r="V20" s="7">
        <v>2.2400000000000002</v>
      </c>
      <c r="W20" s="7">
        <v>2.15</v>
      </c>
      <c r="X20" s="7">
        <v>2.29</v>
      </c>
      <c r="Y20" s="7">
        <v>2.29</v>
      </c>
      <c r="Z20" s="7">
        <v>2.2799999999999998</v>
      </c>
      <c r="AA20" s="7">
        <v>2.25</v>
      </c>
      <c r="AB20" s="7">
        <v>2.19</v>
      </c>
      <c r="AC20" s="7">
        <v>2.19</v>
      </c>
      <c r="AD20" s="7">
        <v>2.1800000000000002</v>
      </c>
      <c r="AE20" s="7">
        <v>2.19</v>
      </c>
      <c r="AF20" s="7">
        <v>2.13</v>
      </c>
      <c r="AG20" s="7">
        <v>2.11</v>
      </c>
      <c r="AH20" s="7">
        <v>2.12</v>
      </c>
      <c r="AI20" s="7">
        <v>2.2000000000000002</v>
      </c>
      <c r="AJ20" s="7">
        <v>2.25</v>
      </c>
      <c r="AK20" s="7">
        <v>2.2400000000000002</v>
      </c>
      <c r="AL20" s="7">
        <v>2.2599999999999998</v>
      </c>
      <c r="AM20" s="7">
        <v>2.2200000000000002</v>
      </c>
      <c r="AN20" s="7">
        <v>2.2400000000000002</v>
      </c>
      <c r="AO20" s="7">
        <v>2.25</v>
      </c>
      <c r="AP20" s="7">
        <v>2.2999999999999998</v>
      </c>
      <c r="AQ20" s="7">
        <v>2.2599999999999998</v>
      </c>
      <c r="AR20" s="7">
        <v>6.34</v>
      </c>
      <c r="AS20" s="7">
        <v>16.59</v>
      </c>
      <c r="AT20" s="7">
        <v>3.66</v>
      </c>
      <c r="AU20" s="7">
        <v>6.83</v>
      </c>
      <c r="AV20" s="7">
        <v>8.11</v>
      </c>
      <c r="AW20" s="7">
        <v>2.93</v>
      </c>
      <c r="AX20" s="7">
        <v>4.1500000000000004</v>
      </c>
      <c r="AY20" s="7">
        <v>9.02</v>
      </c>
      <c r="AZ20" s="7">
        <v>7.84</v>
      </c>
      <c r="BA20" s="7">
        <v>7.32</v>
      </c>
      <c r="BB20" s="7">
        <v>6.83</v>
      </c>
      <c r="BC20" s="7">
        <v>4.3899999999999997</v>
      </c>
      <c r="BD20" s="7">
        <v>4.17</v>
      </c>
      <c r="BE20" s="7">
        <v>4.1500000000000004</v>
      </c>
      <c r="BF20" s="7">
        <v>3.85</v>
      </c>
      <c r="BG20" s="7">
        <v>2.68</v>
      </c>
      <c r="BH20" s="7">
        <v>1.71</v>
      </c>
      <c r="BI20" s="7">
        <v>2.1</v>
      </c>
      <c r="BJ20" s="7">
        <v>7.07</v>
      </c>
      <c r="BK20" s="7">
        <v>7.17</v>
      </c>
      <c r="BL20" s="7">
        <v>9.27</v>
      </c>
      <c r="BM20" s="7">
        <v>6.82</v>
      </c>
      <c r="BN20" s="7">
        <v>8.2899999999999991</v>
      </c>
      <c r="BO20" s="7">
        <v>9.27</v>
      </c>
      <c r="BP20" s="7">
        <v>8.7799999999999994</v>
      </c>
      <c r="BQ20" s="7">
        <v>9.75</v>
      </c>
      <c r="BR20" s="7">
        <v>9.51</v>
      </c>
      <c r="BS20" s="24">
        <v>2.09</v>
      </c>
      <c r="BT20" s="26">
        <v>280931993.46542358</v>
      </c>
      <c r="BU20" s="26">
        <v>80619500</v>
      </c>
      <c r="BV20" s="26">
        <v>116919682</v>
      </c>
      <c r="BW20" s="8">
        <v>1.136390364113375E-2</v>
      </c>
    </row>
    <row r="21" spans="1:75" s="21" customFormat="1" ht="19" customHeight="1" x14ac:dyDescent="0.2">
      <c r="A21" s="1" t="s">
        <v>218</v>
      </c>
      <c r="B21" s="1" t="s">
        <v>76</v>
      </c>
      <c r="C21" s="1" t="s">
        <v>87</v>
      </c>
      <c r="D21" s="1" t="s">
        <v>109</v>
      </c>
      <c r="E21" s="1" t="s">
        <v>214</v>
      </c>
      <c r="F21" s="1" t="s">
        <v>80</v>
      </c>
      <c r="G21" s="9">
        <v>48.175179877680833</v>
      </c>
      <c r="H21" s="9">
        <v>144.33498069220551</v>
      </c>
      <c r="I21" s="9">
        <f>(N21-O21)/O21*100</f>
        <v>168.1081067148659</v>
      </c>
      <c r="J21" s="1" t="s">
        <v>81</v>
      </c>
      <c r="K21" s="2">
        <v>1.370000004768372</v>
      </c>
      <c r="L21" s="2">
        <v>4.96</v>
      </c>
      <c r="M21" s="2">
        <v>2.029999971389771</v>
      </c>
      <c r="N21" s="2">
        <v>4.9600000381469727</v>
      </c>
      <c r="O21" s="2">
        <v>1.8500000238418579</v>
      </c>
      <c r="P21" s="2">
        <v>4.9600000381469727</v>
      </c>
      <c r="Q21" s="1">
        <v>2.0299999999999998</v>
      </c>
      <c r="R21" s="1">
        <v>1.93</v>
      </c>
      <c r="S21" s="1">
        <v>2.78</v>
      </c>
      <c r="T21" s="1">
        <v>2.87</v>
      </c>
      <c r="U21" s="1">
        <v>3.01</v>
      </c>
      <c r="V21" s="1">
        <v>3.06</v>
      </c>
      <c r="W21" s="1">
        <v>2.84</v>
      </c>
      <c r="X21" s="1">
        <v>2.93</v>
      </c>
      <c r="Y21" s="1">
        <v>2.78</v>
      </c>
      <c r="Z21" s="1">
        <v>2.61</v>
      </c>
      <c r="AA21" s="1">
        <v>2.6</v>
      </c>
      <c r="AB21" s="1">
        <v>2.52</v>
      </c>
      <c r="AC21" s="1">
        <v>2.39</v>
      </c>
      <c r="AD21" s="1">
        <v>2.36</v>
      </c>
      <c r="AE21" s="1">
        <v>2.29</v>
      </c>
      <c r="AF21" s="1">
        <v>2.4900000000000002</v>
      </c>
      <c r="AG21" s="1">
        <v>2.5499999999999998</v>
      </c>
      <c r="AH21" s="1">
        <v>2.75</v>
      </c>
      <c r="AI21" s="1">
        <v>2.96</v>
      </c>
      <c r="AJ21" s="1">
        <v>3.44</v>
      </c>
      <c r="AK21" s="1">
        <v>3.64</v>
      </c>
      <c r="AL21" s="1">
        <v>3.59</v>
      </c>
      <c r="AM21" s="1">
        <v>4.05</v>
      </c>
      <c r="AN21" s="1">
        <v>4.18</v>
      </c>
      <c r="AO21" s="1">
        <v>4.45</v>
      </c>
      <c r="AP21" s="1">
        <v>4.28</v>
      </c>
      <c r="AQ21" s="1">
        <v>4.96</v>
      </c>
      <c r="AR21" s="1">
        <v>-5.42</v>
      </c>
      <c r="AS21" s="1">
        <v>-7.39</v>
      </c>
      <c r="AT21" s="1">
        <v>28.08</v>
      </c>
      <c r="AU21" s="1">
        <v>25.62</v>
      </c>
      <c r="AV21" s="1">
        <v>43.85</v>
      </c>
      <c r="AW21" s="1">
        <v>30.54</v>
      </c>
      <c r="AX21" s="1">
        <v>35.96</v>
      </c>
      <c r="AY21" s="1">
        <v>34.49</v>
      </c>
      <c r="AZ21" s="1">
        <v>26.55</v>
      </c>
      <c r="BA21" s="1">
        <v>22.17</v>
      </c>
      <c r="BB21" s="1">
        <v>19.71</v>
      </c>
      <c r="BC21" s="1">
        <v>15.27</v>
      </c>
      <c r="BD21" s="1">
        <v>14.78</v>
      </c>
      <c r="BE21" s="1">
        <v>9.36</v>
      </c>
      <c r="BF21" s="1">
        <v>11.08</v>
      </c>
      <c r="BG21" s="1">
        <v>16.68</v>
      </c>
      <c r="BH21" s="1">
        <v>23</v>
      </c>
      <c r="BI21" s="1">
        <v>28.08</v>
      </c>
      <c r="BJ21" s="1">
        <v>38.42</v>
      </c>
      <c r="BK21" s="1">
        <v>56.16</v>
      </c>
      <c r="BL21" s="1">
        <v>76.349999999999994</v>
      </c>
      <c r="BM21" s="1">
        <v>65.52</v>
      </c>
      <c r="BN21" s="1">
        <v>90.15</v>
      </c>
      <c r="BO21" s="1">
        <v>102.95</v>
      </c>
      <c r="BP21" s="1">
        <v>100</v>
      </c>
      <c r="BQ21" s="1">
        <v>103.94</v>
      </c>
      <c r="BR21" s="1">
        <v>141.38999999999999</v>
      </c>
      <c r="BS21" s="22">
        <v>2.54</v>
      </c>
      <c r="BT21" s="26">
        <v>23092670.674538609</v>
      </c>
      <c r="BU21" s="26">
        <v>146324200</v>
      </c>
      <c r="BV21" s="26">
        <v>4139277</v>
      </c>
      <c r="BW21" s="2">
        <v>5.1782956298889883E-2</v>
      </c>
    </row>
    <row r="22" spans="1:75" s="21" customFormat="1" ht="19" customHeight="1" x14ac:dyDescent="0.2">
      <c r="A22" s="7" t="s">
        <v>502</v>
      </c>
      <c r="B22" s="7" t="s">
        <v>86</v>
      </c>
      <c r="C22" s="7" t="s">
        <v>87</v>
      </c>
      <c r="D22" s="7" t="s">
        <v>98</v>
      </c>
      <c r="E22" s="7" t="s">
        <v>497</v>
      </c>
      <c r="F22" s="7" t="s">
        <v>80</v>
      </c>
      <c r="G22" s="10">
        <v>73.390561980237251</v>
      </c>
      <c r="H22" s="10">
        <v>41.089105521939587</v>
      </c>
      <c r="I22" s="10">
        <v>41.089105521939587</v>
      </c>
      <c r="J22" s="7" t="s">
        <v>81</v>
      </c>
      <c r="K22" s="8">
        <v>1.1649999618530269</v>
      </c>
      <c r="L22" s="8">
        <v>1.1599999999999999</v>
      </c>
      <c r="M22" s="8">
        <v>2.0199999809265141</v>
      </c>
      <c r="N22" s="8">
        <v>6.130000114440918</v>
      </c>
      <c r="O22" s="8">
        <v>1.9900000095367429</v>
      </c>
      <c r="P22" s="8">
        <v>2.8499999046325679</v>
      </c>
      <c r="Q22" s="7">
        <v>2.74</v>
      </c>
      <c r="R22" s="7">
        <v>2.98</v>
      </c>
      <c r="S22" s="7">
        <v>5.14</v>
      </c>
      <c r="T22" s="7">
        <v>6.13</v>
      </c>
      <c r="U22" s="7">
        <v>4.5</v>
      </c>
      <c r="V22" s="7">
        <v>3.74</v>
      </c>
      <c r="W22" s="7">
        <v>3.98</v>
      </c>
      <c r="X22" s="7">
        <v>4.3</v>
      </c>
      <c r="Y22" s="7">
        <v>4.74</v>
      </c>
      <c r="Z22" s="7">
        <v>4</v>
      </c>
      <c r="AA22" s="7">
        <v>3.86</v>
      </c>
      <c r="AB22" s="7">
        <v>3.71</v>
      </c>
      <c r="AC22" s="7">
        <v>3.64</v>
      </c>
      <c r="AD22" s="7">
        <v>3.71</v>
      </c>
      <c r="AE22" s="7">
        <v>3.62</v>
      </c>
      <c r="AF22" s="7">
        <v>3.7</v>
      </c>
      <c r="AG22" s="7">
        <v>3.67</v>
      </c>
      <c r="AH22" s="7">
        <v>3.94</v>
      </c>
      <c r="AI22" s="7">
        <v>4.08</v>
      </c>
      <c r="AJ22" s="7">
        <v>3.72</v>
      </c>
      <c r="AK22" s="7">
        <v>3.88</v>
      </c>
      <c r="AL22" s="7">
        <v>3.77</v>
      </c>
      <c r="AM22" s="7">
        <v>3.77</v>
      </c>
      <c r="AN22" s="7">
        <v>3.65</v>
      </c>
      <c r="AO22" s="7">
        <v>3.01</v>
      </c>
      <c r="AP22" s="7">
        <v>3</v>
      </c>
      <c r="AQ22" s="7">
        <v>2.87</v>
      </c>
      <c r="AR22" s="7">
        <v>35.64</v>
      </c>
      <c r="AS22" s="7">
        <v>29.21</v>
      </c>
      <c r="AT22" s="7">
        <v>154.46</v>
      </c>
      <c r="AU22" s="7">
        <v>109.41</v>
      </c>
      <c r="AV22" s="7">
        <v>81.680000000000007</v>
      </c>
      <c r="AW22" s="7">
        <v>70.790000000000006</v>
      </c>
      <c r="AX22" s="7">
        <v>80.45</v>
      </c>
      <c r="AY22" s="7">
        <v>105.45</v>
      </c>
      <c r="AZ22" s="7">
        <v>96.78</v>
      </c>
      <c r="BA22" s="7">
        <v>73.760000000000005</v>
      </c>
      <c r="BB22" s="7">
        <v>82.92</v>
      </c>
      <c r="BC22" s="7">
        <v>78.959999999999994</v>
      </c>
      <c r="BD22" s="7">
        <v>68.319999999999993</v>
      </c>
      <c r="BE22" s="7">
        <v>79.459999999999994</v>
      </c>
      <c r="BF22" s="7">
        <v>73.77</v>
      </c>
      <c r="BG22" s="7">
        <v>75.739999999999995</v>
      </c>
      <c r="BH22" s="7">
        <v>74.75</v>
      </c>
      <c r="BI22" s="7">
        <v>94.06</v>
      </c>
      <c r="BJ22" s="7">
        <v>84.16</v>
      </c>
      <c r="BK22" s="7">
        <v>80.45</v>
      </c>
      <c r="BL22" s="7">
        <v>86.14</v>
      </c>
      <c r="BM22" s="7">
        <v>85.64</v>
      </c>
      <c r="BN22" s="7">
        <v>79.72</v>
      </c>
      <c r="BO22" s="7">
        <v>47.03</v>
      </c>
      <c r="BP22" s="7">
        <v>47.52</v>
      </c>
      <c r="BQ22" s="7">
        <v>37.130000000000003</v>
      </c>
      <c r="BR22" s="7">
        <v>39.6</v>
      </c>
      <c r="BS22" s="24">
        <v>3.31</v>
      </c>
      <c r="BT22" s="26">
        <v>9590899.3094396591</v>
      </c>
      <c r="BU22" s="26">
        <v>137500500</v>
      </c>
      <c r="BV22" s="26">
        <v>3057359</v>
      </c>
      <c r="BW22" s="8">
        <v>1.730022545602267E-2</v>
      </c>
    </row>
    <row r="23" spans="1:75" s="21" customFormat="1" ht="19" customHeight="1" x14ac:dyDescent="0.2">
      <c r="A23" s="7" t="s">
        <v>522</v>
      </c>
      <c r="B23" s="7" t="s">
        <v>83</v>
      </c>
      <c r="C23" s="7" t="s">
        <v>87</v>
      </c>
      <c r="D23" s="7" t="s">
        <v>78</v>
      </c>
      <c r="E23" s="7" t="s">
        <v>521</v>
      </c>
      <c r="F23" s="7" t="s">
        <v>80</v>
      </c>
      <c r="G23" s="10">
        <v>22.602733909849039</v>
      </c>
      <c r="H23" s="10">
        <v>0.55865869700381099</v>
      </c>
      <c r="I23" s="10">
        <v>0.55865869700381099</v>
      </c>
      <c r="J23" s="7" t="s">
        <v>81</v>
      </c>
      <c r="K23" s="8">
        <v>1.4600000381469731</v>
      </c>
      <c r="L23" s="8">
        <v>1.51</v>
      </c>
      <c r="M23" s="8">
        <v>1.7899999618530269</v>
      </c>
      <c r="N23" s="8">
        <v>1.889999985694885</v>
      </c>
      <c r="O23" s="8">
        <v>1.639999985694885</v>
      </c>
      <c r="P23" s="8">
        <v>1.799999952316284</v>
      </c>
      <c r="Q23" s="7">
        <v>1.81</v>
      </c>
      <c r="R23" s="7">
        <v>1.79</v>
      </c>
      <c r="S23" s="7">
        <v>1.73</v>
      </c>
      <c r="T23" s="7">
        <v>1.72</v>
      </c>
      <c r="U23" s="7">
        <v>1.79</v>
      </c>
      <c r="V23" s="7">
        <v>1.77</v>
      </c>
      <c r="W23" s="7">
        <v>1.77</v>
      </c>
      <c r="X23" s="7">
        <v>1.75</v>
      </c>
      <c r="Y23" s="7">
        <v>1.78</v>
      </c>
      <c r="Z23" s="7">
        <v>1.89</v>
      </c>
      <c r="AA23" s="7">
        <v>1.83</v>
      </c>
      <c r="AB23" s="7">
        <v>1.88</v>
      </c>
      <c r="AC23" s="7">
        <v>1.86</v>
      </c>
      <c r="AD23" s="7">
        <v>1.86</v>
      </c>
      <c r="AE23" s="7">
        <v>1.84</v>
      </c>
      <c r="AF23" s="7">
        <v>1.79</v>
      </c>
      <c r="AG23" s="7">
        <v>1.78</v>
      </c>
      <c r="AH23" s="7">
        <v>1.77</v>
      </c>
      <c r="AI23" s="7">
        <v>1.75</v>
      </c>
      <c r="AJ23" s="7">
        <v>1.73</v>
      </c>
      <c r="AK23" s="7">
        <v>1.77</v>
      </c>
      <c r="AL23" s="7">
        <v>1.75</v>
      </c>
      <c r="AM23" s="7">
        <v>1.74</v>
      </c>
      <c r="AN23" s="7">
        <v>1.77</v>
      </c>
      <c r="AO23" s="7">
        <v>1.77</v>
      </c>
      <c r="AP23" s="7">
        <v>1.76</v>
      </c>
      <c r="AQ23" s="7">
        <v>1.8</v>
      </c>
      <c r="AR23" s="7">
        <v>0.06</v>
      </c>
      <c r="AS23" s="7">
        <v>-3.9</v>
      </c>
      <c r="AT23" s="7">
        <v>-5.0199999999999996</v>
      </c>
      <c r="AU23" s="7">
        <v>-4.47</v>
      </c>
      <c r="AV23" s="7">
        <v>-1.28</v>
      </c>
      <c r="AW23" s="7">
        <v>-1.1299999999999999</v>
      </c>
      <c r="AX23" s="7">
        <v>-4.47</v>
      </c>
      <c r="AY23" s="7">
        <v>-3.84</v>
      </c>
      <c r="AZ23" s="7">
        <v>-1.1200000000000001</v>
      </c>
      <c r="BA23" s="7">
        <v>1.96</v>
      </c>
      <c r="BB23" s="7">
        <v>1.68</v>
      </c>
      <c r="BC23" s="7">
        <v>3.91</v>
      </c>
      <c r="BD23" s="7">
        <v>3.35</v>
      </c>
      <c r="BE23" s="7">
        <v>0</v>
      </c>
      <c r="BF23" s="7">
        <v>-0.83</v>
      </c>
      <c r="BG23" s="7">
        <v>-0.65</v>
      </c>
      <c r="BH23" s="7">
        <v>-0.56000000000000005</v>
      </c>
      <c r="BI23" s="7">
        <v>-2.0099999999999998</v>
      </c>
      <c r="BJ23" s="7">
        <v>-3.9</v>
      </c>
      <c r="BK23" s="7">
        <v>-3.94</v>
      </c>
      <c r="BL23" s="7">
        <v>-1.1200000000000001</v>
      </c>
      <c r="BM23" s="7">
        <v>-4.47</v>
      </c>
      <c r="BN23" s="7">
        <v>-3.91</v>
      </c>
      <c r="BO23" s="7">
        <v>-2.23</v>
      </c>
      <c r="BP23" s="7">
        <v>-2.79</v>
      </c>
      <c r="BQ23" s="7">
        <v>-1.68</v>
      </c>
      <c r="BR23" s="7">
        <v>-1.68</v>
      </c>
      <c r="BS23" s="24">
        <v>1.7</v>
      </c>
      <c r="BT23" s="26">
        <v>30429999.351501461</v>
      </c>
      <c r="BU23" s="26">
        <v>2048000</v>
      </c>
      <c r="BV23" s="26">
        <v>12545660</v>
      </c>
      <c r="BW23" s="8">
        <v>4.2163584857233486E-3</v>
      </c>
    </row>
    <row r="24" spans="1:75" s="21" customFormat="1" ht="19" customHeight="1" x14ac:dyDescent="0.2">
      <c r="A24" s="7" t="s">
        <v>173</v>
      </c>
      <c r="B24" s="7" t="s">
        <v>111</v>
      </c>
      <c r="C24" s="7" t="s">
        <v>87</v>
      </c>
      <c r="D24" s="7" t="s">
        <v>98</v>
      </c>
      <c r="E24" s="7" t="s">
        <v>405</v>
      </c>
      <c r="F24" s="7" t="s">
        <v>80</v>
      </c>
      <c r="G24" s="10">
        <v>28.148147297821271</v>
      </c>
      <c r="H24" s="10">
        <v>4.0462388711583257</v>
      </c>
      <c r="I24" s="10">
        <v>4.0462388711583257</v>
      </c>
      <c r="J24" s="7" t="s">
        <v>81</v>
      </c>
      <c r="K24" s="8">
        <v>1.3500000238418579</v>
      </c>
      <c r="L24" s="8">
        <v>1.55</v>
      </c>
      <c r="M24" s="8">
        <v>1.7300000190734861</v>
      </c>
      <c r="N24" s="8">
        <v>2.880000114440918</v>
      </c>
      <c r="O24" s="8">
        <v>1.559999942779541</v>
      </c>
      <c r="P24" s="8">
        <v>1.799999952316284</v>
      </c>
      <c r="Q24" s="7">
        <v>1.85</v>
      </c>
      <c r="R24" s="7">
        <v>1.79</v>
      </c>
      <c r="S24" s="7">
        <v>1.75</v>
      </c>
      <c r="T24" s="7">
        <v>1.74</v>
      </c>
      <c r="U24" s="7">
        <v>1.85</v>
      </c>
      <c r="V24" s="7">
        <v>1.92</v>
      </c>
      <c r="W24" s="7">
        <v>1.94</v>
      </c>
      <c r="X24" s="7">
        <v>2</v>
      </c>
      <c r="Y24" s="7">
        <v>2.0499999999999998</v>
      </c>
      <c r="Z24" s="7">
        <v>2.04</v>
      </c>
      <c r="AA24" s="7">
        <v>2.33</v>
      </c>
      <c r="AB24" s="7">
        <v>2.44</v>
      </c>
      <c r="AC24" s="7">
        <v>2.6</v>
      </c>
      <c r="AD24" s="7">
        <v>2.88</v>
      </c>
      <c r="AE24" s="7">
        <v>2.63</v>
      </c>
      <c r="AF24" s="7">
        <v>2.69</v>
      </c>
      <c r="AG24" s="7">
        <v>2.38</v>
      </c>
      <c r="AH24" s="7">
        <v>2.2000000000000002</v>
      </c>
      <c r="AI24" s="7">
        <v>2.1800000000000002</v>
      </c>
      <c r="AJ24" s="7">
        <v>2.11</v>
      </c>
      <c r="AK24" s="7">
        <v>1.96</v>
      </c>
      <c r="AL24" s="7">
        <v>1.94</v>
      </c>
      <c r="AM24" s="7">
        <v>2.09</v>
      </c>
      <c r="AN24" s="7">
        <v>2.17</v>
      </c>
      <c r="AO24" s="7">
        <v>2.0499999999999998</v>
      </c>
      <c r="AP24" s="7">
        <v>1.97</v>
      </c>
      <c r="AQ24" s="7">
        <v>1.9</v>
      </c>
      <c r="AR24" s="7">
        <v>2.72</v>
      </c>
      <c r="AS24" s="7">
        <v>-4.91</v>
      </c>
      <c r="AT24" s="7">
        <v>-7.51</v>
      </c>
      <c r="AU24" s="7">
        <v>-1.1599999999999999</v>
      </c>
      <c r="AV24" s="7">
        <v>-0.57999999999999996</v>
      </c>
      <c r="AW24" s="7">
        <v>7.88</v>
      </c>
      <c r="AX24" s="7">
        <v>7.8</v>
      </c>
      <c r="AY24" s="7">
        <v>14.74</v>
      </c>
      <c r="AZ24" s="7">
        <v>14.64</v>
      </c>
      <c r="BA24" s="7">
        <v>16.18</v>
      </c>
      <c r="BB24" s="7">
        <v>32.950000000000003</v>
      </c>
      <c r="BC24" s="7">
        <v>33.53</v>
      </c>
      <c r="BD24" s="7">
        <v>49.71</v>
      </c>
      <c r="BE24" s="7">
        <v>52.02</v>
      </c>
      <c r="BF24" s="7">
        <v>46.66</v>
      </c>
      <c r="BG24" s="7">
        <v>32.950000000000003</v>
      </c>
      <c r="BH24" s="7">
        <v>26.01</v>
      </c>
      <c r="BI24" s="7">
        <v>21.39</v>
      </c>
      <c r="BJ24" s="7">
        <v>21.1</v>
      </c>
      <c r="BK24" s="7">
        <v>12.72</v>
      </c>
      <c r="BL24" s="7">
        <v>9.83</v>
      </c>
      <c r="BM24" s="7">
        <v>7.51</v>
      </c>
      <c r="BN24" s="7">
        <v>17.920000000000002</v>
      </c>
      <c r="BO24" s="7">
        <v>15.9</v>
      </c>
      <c r="BP24" s="7">
        <v>8.67</v>
      </c>
      <c r="BQ24" s="7">
        <v>8.9600000000000009</v>
      </c>
      <c r="BR24" s="7">
        <v>3.47</v>
      </c>
      <c r="BS24" s="24">
        <v>1.67</v>
      </c>
      <c r="BT24" s="26">
        <v>50486417.556619637</v>
      </c>
      <c r="BU24" s="26">
        <v>140109000</v>
      </c>
      <c r="BV24" s="26">
        <v>7644745</v>
      </c>
      <c r="BW24" s="8">
        <v>0.26257605714775312</v>
      </c>
    </row>
    <row r="25" spans="1:75" s="21" customFormat="1" ht="19" customHeight="1" x14ac:dyDescent="0.2">
      <c r="A25" s="7" t="s">
        <v>435</v>
      </c>
      <c r="B25" s="7" t="s">
        <v>106</v>
      </c>
      <c r="C25" s="7" t="s">
        <v>87</v>
      </c>
      <c r="D25" s="7" t="s">
        <v>98</v>
      </c>
      <c r="E25" s="7" t="s">
        <v>434</v>
      </c>
      <c r="F25" s="7" t="s">
        <v>80</v>
      </c>
      <c r="G25" s="10">
        <v>16.31205847646973</v>
      </c>
      <c r="H25" s="10">
        <v>2.4390220854836739</v>
      </c>
      <c r="I25" s="10">
        <v>2.4390220854836739</v>
      </c>
      <c r="J25" s="7" t="s">
        <v>81</v>
      </c>
      <c r="K25" s="8">
        <v>1.4099999666213989</v>
      </c>
      <c r="L25" s="8">
        <v>1.5</v>
      </c>
      <c r="M25" s="8">
        <v>1.639999985694885</v>
      </c>
      <c r="N25" s="8">
        <v>1.889999985694885</v>
      </c>
      <c r="O25" s="8">
        <v>1.629999995231628</v>
      </c>
      <c r="P25" s="8">
        <v>1.679999947547913</v>
      </c>
      <c r="Q25" s="7">
        <v>1.73</v>
      </c>
      <c r="R25" s="7">
        <v>1.87</v>
      </c>
      <c r="S25" s="7">
        <v>1.89</v>
      </c>
      <c r="T25" s="7">
        <v>1.89</v>
      </c>
      <c r="U25" s="7">
        <v>1.74</v>
      </c>
      <c r="V25" s="7">
        <v>1.75</v>
      </c>
      <c r="W25" s="7">
        <v>1.81</v>
      </c>
      <c r="X25" s="7">
        <v>1.77</v>
      </c>
      <c r="Y25" s="7">
        <v>1.77</v>
      </c>
      <c r="Z25" s="7">
        <v>1.79</v>
      </c>
      <c r="AA25" s="7">
        <v>1.77</v>
      </c>
      <c r="AB25" s="7">
        <v>1.76</v>
      </c>
      <c r="AC25" s="7">
        <v>1.73</v>
      </c>
      <c r="AD25" s="7">
        <v>1.74</v>
      </c>
      <c r="AE25" s="7">
        <v>1.74</v>
      </c>
      <c r="AF25" s="7">
        <v>1.73</v>
      </c>
      <c r="AG25" s="7">
        <v>1.74</v>
      </c>
      <c r="AH25" s="7">
        <v>1.83</v>
      </c>
      <c r="AI25" s="7">
        <v>1.81</v>
      </c>
      <c r="AJ25" s="7">
        <v>1.86</v>
      </c>
      <c r="AK25" s="7">
        <v>1.82</v>
      </c>
      <c r="AL25" s="7">
        <v>1.77</v>
      </c>
      <c r="AM25" s="7">
        <v>1.7</v>
      </c>
      <c r="AN25" s="7">
        <v>1.69</v>
      </c>
      <c r="AO25" s="7">
        <v>1.7</v>
      </c>
      <c r="AP25" s="7">
        <v>1.7</v>
      </c>
      <c r="AQ25" s="7">
        <v>1.7</v>
      </c>
      <c r="AR25" s="7">
        <v>5.49</v>
      </c>
      <c r="AS25" s="7">
        <v>7.65</v>
      </c>
      <c r="AT25" s="7">
        <v>12.5</v>
      </c>
      <c r="AU25" s="7">
        <v>4.88</v>
      </c>
      <c r="AV25" s="7">
        <v>4.88</v>
      </c>
      <c r="AW25" s="7">
        <v>6.1</v>
      </c>
      <c r="AX25" s="7">
        <v>7.62</v>
      </c>
      <c r="AY25" s="7">
        <v>6.1</v>
      </c>
      <c r="AZ25" s="7">
        <v>6.85</v>
      </c>
      <c r="BA25" s="7">
        <v>5.59</v>
      </c>
      <c r="BB25" s="7">
        <v>6.71</v>
      </c>
      <c r="BC25" s="7">
        <v>4.88</v>
      </c>
      <c r="BD25" s="7">
        <v>4.2699999999999996</v>
      </c>
      <c r="BE25" s="7">
        <v>5.79</v>
      </c>
      <c r="BF25" s="7">
        <v>4.57</v>
      </c>
      <c r="BG25" s="7">
        <v>4.88</v>
      </c>
      <c r="BH25" s="7">
        <v>5.49</v>
      </c>
      <c r="BI25" s="7">
        <v>9.9</v>
      </c>
      <c r="BJ25" s="7">
        <v>9.15</v>
      </c>
      <c r="BK25" s="7">
        <v>10.5</v>
      </c>
      <c r="BL25" s="7">
        <v>7.01</v>
      </c>
      <c r="BM25" s="7">
        <v>2.5299999999999998</v>
      </c>
      <c r="BN25" s="7">
        <v>2.95</v>
      </c>
      <c r="BO25" s="7">
        <v>1.52</v>
      </c>
      <c r="BP25" s="7">
        <v>3.05</v>
      </c>
      <c r="BQ25" s="7">
        <v>2.44</v>
      </c>
      <c r="BR25" s="7">
        <v>3.05</v>
      </c>
      <c r="BS25" s="24">
        <v>1.7</v>
      </c>
      <c r="BT25" s="26">
        <v>151070894.6822643</v>
      </c>
      <c r="BU25" s="26">
        <v>19234800</v>
      </c>
      <c r="BV25" s="26">
        <v>58598852</v>
      </c>
      <c r="BW25" s="8">
        <v>9.2819907120364753E-3</v>
      </c>
    </row>
    <row r="26" spans="1:75" s="21" customFormat="1" ht="19" customHeight="1" x14ac:dyDescent="0.2">
      <c r="A26" s="1" t="s">
        <v>94</v>
      </c>
      <c r="B26" s="1" t="s">
        <v>83</v>
      </c>
      <c r="C26" s="1" t="s">
        <v>87</v>
      </c>
      <c r="D26" s="1" t="s">
        <v>78</v>
      </c>
      <c r="E26" s="1" t="s">
        <v>79</v>
      </c>
      <c r="F26" s="1" t="s">
        <v>80</v>
      </c>
      <c r="G26" s="9">
        <v>51.851844493254028</v>
      </c>
      <c r="H26" s="9">
        <v>8.5365845680520422</v>
      </c>
      <c r="I26" s="9">
        <f>(N26-O26)/O26*100</f>
        <v>33.823531860917413</v>
      </c>
      <c r="J26" s="1" t="s">
        <v>81</v>
      </c>
      <c r="K26" s="2">
        <v>1.080000042915344</v>
      </c>
      <c r="L26" s="2">
        <v>1.07</v>
      </c>
      <c r="M26" s="2">
        <v>1.639999985694885</v>
      </c>
      <c r="N26" s="2">
        <v>1.820000052452087</v>
      </c>
      <c r="O26" s="2">
        <v>1.360000014305115</v>
      </c>
      <c r="P26" s="2">
        <v>1.779999971389771</v>
      </c>
      <c r="Q26" s="1">
        <v>1.69</v>
      </c>
      <c r="R26" s="1">
        <v>1.55</v>
      </c>
      <c r="S26" s="1">
        <v>1.54</v>
      </c>
      <c r="T26" s="1">
        <v>1.54</v>
      </c>
      <c r="U26" s="1">
        <v>1.51</v>
      </c>
      <c r="V26" s="1">
        <v>1.5</v>
      </c>
      <c r="W26" s="1">
        <v>1.51</v>
      </c>
      <c r="X26" s="1">
        <v>1.52</v>
      </c>
      <c r="Y26" s="1">
        <v>1.6</v>
      </c>
      <c r="Z26" s="1">
        <v>1.53</v>
      </c>
      <c r="AA26" s="1">
        <v>1.57</v>
      </c>
      <c r="AB26" s="1">
        <v>1.57</v>
      </c>
      <c r="AC26" s="1">
        <v>1.53</v>
      </c>
      <c r="AD26" s="1">
        <v>1.57</v>
      </c>
      <c r="AE26" s="1">
        <v>1.66</v>
      </c>
      <c r="AF26" s="1">
        <v>1.74</v>
      </c>
      <c r="AG26" s="1">
        <v>1.74</v>
      </c>
      <c r="AH26" s="1">
        <v>1.74</v>
      </c>
      <c r="AI26" s="1">
        <v>1.76</v>
      </c>
      <c r="AJ26" s="1">
        <v>1.75</v>
      </c>
      <c r="AK26" s="1">
        <v>1.75</v>
      </c>
      <c r="AL26" s="1">
        <v>1.8</v>
      </c>
      <c r="AM26" s="1">
        <v>1.82</v>
      </c>
      <c r="AN26" s="1">
        <v>1.75</v>
      </c>
      <c r="AO26" s="1">
        <v>1.75</v>
      </c>
      <c r="AP26" s="1">
        <v>1.78</v>
      </c>
      <c r="AQ26" s="1">
        <v>1.79</v>
      </c>
      <c r="AR26" s="1">
        <v>-7.32</v>
      </c>
      <c r="AS26" s="1">
        <v>-10.97</v>
      </c>
      <c r="AT26" s="1">
        <v>-9.75</v>
      </c>
      <c r="AU26" s="1">
        <v>-9.15</v>
      </c>
      <c r="AV26" s="1">
        <v>-8.5399999999999991</v>
      </c>
      <c r="AW26" s="1">
        <v>-9.4499999999999993</v>
      </c>
      <c r="AX26" s="1">
        <v>-7.94</v>
      </c>
      <c r="AY26" s="1">
        <v>-7.32</v>
      </c>
      <c r="AZ26" s="1">
        <v>-7.32</v>
      </c>
      <c r="BA26" s="1">
        <v>-6.71</v>
      </c>
      <c r="BB26" s="1">
        <v>-6.71</v>
      </c>
      <c r="BC26" s="1">
        <v>-7.93</v>
      </c>
      <c r="BD26" s="1">
        <v>-6.85</v>
      </c>
      <c r="BE26" s="1">
        <v>-4.57</v>
      </c>
      <c r="BF26" s="1">
        <v>0.93</v>
      </c>
      <c r="BG26" s="1">
        <v>0.61</v>
      </c>
      <c r="BH26" s="1">
        <v>6.1</v>
      </c>
      <c r="BI26" s="1">
        <v>4.74</v>
      </c>
      <c r="BJ26" s="1">
        <v>3.66</v>
      </c>
      <c r="BK26" s="1">
        <v>4.88</v>
      </c>
      <c r="BL26" s="1">
        <v>6.71</v>
      </c>
      <c r="BM26" s="1">
        <v>9.6199999999999992</v>
      </c>
      <c r="BN26" s="1">
        <v>6.71</v>
      </c>
      <c r="BO26" s="1">
        <v>1.22</v>
      </c>
      <c r="BP26" s="1">
        <v>6.71</v>
      </c>
      <c r="BQ26" s="1">
        <v>7.32</v>
      </c>
      <c r="BR26" s="1">
        <v>8.5399999999999991</v>
      </c>
      <c r="BS26" s="22">
        <v>1.48</v>
      </c>
      <c r="BT26" s="26">
        <v>397178476.5355587</v>
      </c>
      <c r="BU26" s="26">
        <v>32737800</v>
      </c>
      <c r="BV26" s="26">
        <v>234916913</v>
      </c>
      <c r="BW26" s="2">
        <v>1.5053015786905049E-2</v>
      </c>
    </row>
    <row r="27" spans="1:75" s="21" customFormat="1" ht="19" customHeight="1" x14ac:dyDescent="0.2">
      <c r="A27" s="7" t="s">
        <v>289</v>
      </c>
      <c r="B27" s="7" t="s">
        <v>118</v>
      </c>
      <c r="C27" s="7" t="s">
        <v>87</v>
      </c>
      <c r="D27" s="7" t="s">
        <v>109</v>
      </c>
      <c r="E27" s="7" t="s">
        <v>434</v>
      </c>
      <c r="F27" s="7" t="s">
        <v>80</v>
      </c>
      <c r="G27" s="10">
        <v>15.60283927788929</v>
      </c>
      <c r="H27" s="10">
        <v>4.9079781073236113</v>
      </c>
      <c r="I27" s="10">
        <v>4.9079781073236113</v>
      </c>
      <c r="J27" s="7" t="s">
        <v>81</v>
      </c>
      <c r="K27" s="8">
        <v>1.4099999666213989</v>
      </c>
      <c r="L27" s="8">
        <v>1.48</v>
      </c>
      <c r="M27" s="8">
        <v>1.629999995231628</v>
      </c>
      <c r="N27" s="8">
        <v>1.8500000238418579</v>
      </c>
      <c r="O27" s="8">
        <v>1.570000052452087</v>
      </c>
      <c r="P27" s="8">
        <v>1.7100000381469731</v>
      </c>
      <c r="Q27" s="7">
        <v>1.7</v>
      </c>
      <c r="R27" s="7">
        <v>1.73</v>
      </c>
      <c r="S27" s="7">
        <v>1.85</v>
      </c>
      <c r="T27" s="7">
        <v>1.77</v>
      </c>
      <c r="U27" s="7">
        <v>1.74</v>
      </c>
      <c r="V27" s="7">
        <v>1.74</v>
      </c>
      <c r="W27" s="7">
        <v>1.67</v>
      </c>
      <c r="X27" s="7">
        <v>1.65</v>
      </c>
      <c r="Y27" s="7">
        <v>1.67</v>
      </c>
      <c r="Z27" s="7">
        <v>1.71</v>
      </c>
      <c r="AA27" s="7">
        <v>1.7</v>
      </c>
      <c r="AB27" s="7">
        <v>1.7</v>
      </c>
      <c r="AC27" s="7">
        <v>1.69</v>
      </c>
      <c r="AD27" s="7">
        <v>1.73</v>
      </c>
      <c r="AE27" s="7">
        <v>1.69</v>
      </c>
      <c r="AF27" s="7">
        <v>1.68</v>
      </c>
      <c r="AG27" s="7">
        <v>1.68</v>
      </c>
      <c r="AH27" s="7">
        <v>1.68</v>
      </c>
      <c r="AI27" s="7">
        <v>1.67</v>
      </c>
      <c r="AJ27" s="7">
        <v>1.66</v>
      </c>
      <c r="AK27" s="7">
        <v>1.66</v>
      </c>
      <c r="AL27" s="7">
        <v>1.66</v>
      </c>
      <c r="AM27" s="7">
        <v>1.65</v>
      </c>
      <c r="AN27" s="7">
        <v>1.66</v>
      </c>
      <c r="AO27" s="7">
        <v>1.7</v>
      </c>
      <c r="AP27" s="7">
        <v>1.75</v>
      </c>
      <c r="AQ27" s="7">
        <v>1.74</v>
      </c>
      <c r="AR27" s="7">
        <v>2.85</v>
      </c>
      <c r="AS27" s="7">
        <v>3.68</v>
      </c>
      <c r="AT27" s="7">
        <v>5.83</v>
      </c>
      <c r="AU27" s="7">
        <v>6.13</v>
      </c>
      <c r="AV27" s="7">
        <v>3.69</v>
      </c>
      <c r="AW27" s="7">
        <v>1.59</v>
      </c>
      <c r="AX27" s="7">
        <v>1.84</v>
      </c>
      <c r="AY27" s="7">
        <v>0.31</v>
      </c>
      <c r="AZ27" s="7">
        <v>2.17</v>
      </c>
      <c r="BA27" s="7">
        <v>3.68</v>
      </c>
      <c r="BB27" s="7">
        <v>2.76</v>
      </c>
      <c r="BC27" s="7">
        <v>2.63</v>
      </c>
      <c r="BD27" s="7">
        <v>3.66</v>
      </c>
      <c r="BE27" s="7">
        <v>1.85</v>
      </c>
      <c r="BF27" s="7">
        <v>1.84</v>
      </c>
      <c r="BG27" s="7">
        <v>0.61</v>
      </c>
      <c r="BH27" s="7">
        <v>1.53</v>
      </c>
      <c r="BI27" s="7">
        <v>2.15</v>
      </c>
      <c r="BJ27" s="7">
        <v>-0.31</v>
      </c>
      <c r="BK27" s="7">
        <v>0.61</v>
      </c>
      <c r="BL27" s="7">
        <v>1.29</v>
      </c>
      <c r="BM27" s="7">
        <v>0.7</v>
      </c>
      <c r="BN27" s="7">
        <v>0.5</v>
      </c>
      <c r="BO27" s="7">
        <v>1.83</v>
      </c>
      <c r="BP27" s="7">
        <v>2.4500000000000002</v>
      </c>
      <c r="BQ27" s="7">
        <v>6.14</v>
      </c>
      <c r="BR27" s="7">
        <v>5.52</v>
      </c>
      <c r="BS27" s="24">
        <v>1.58</v>
      </c>
      <c r="BT27" s="26">
        <v>82920870.757424831</v>
      </c>
      <c r="BU27" s="26">
        <v>35573800</v>
      </c>
      <c r="BV27" s="26">
        <v>44089905</v>
      </c>
      <c r="BW27" s="8">
        <v>1.050206390782652E-2</v>
      </c>
    </row>
    <row r="28" spans="1:75" s="21" customFormat="1" ht="19" customHeight="1" x14ac:dyDescent="0.2">
      <c r="A28" s="1" t="s">
        <v>99</v>
      </c>
      <c r="B28" s="1" t="s">
        <v>76</v>
      </c>
      <c r="C28" s="1" t="s">
        <v>87</v>
      </c>
      <c r="D28" s="1" t="s">
        <v>78</v>
      </c>
      <c r="E28" s="1" t="s">
        <v>194</v>
      </c>
      <c r="F28" s="1" t="s">
        <v>80</v>
      </c>
      <c r="G28" s="9">
        <v>25.806446030782531</v>
      </c>
      <c r="H28" s="9">
        <v>3.205132907664455</v>
      </c>
      <c r="I28" s="9">
        <f>(N28-O28)/O28*100</f>
        <v>80.434783923227897</v>
      </c>
      <c r="J28" s="1" t="s">
        <v>81</v>
      </c>
      <c r="K28" s="2">
        <v>1.2400000095367429</v>
      </c>
      <c r="L28" s="2">
        <v>1.29</v>
      </c>
      <c r="M28" s="2">
        <v>1.559999942779541</v>
      </c>
      <c r="N28" s="2">
        <v>2.4900000095367432</v>
      </c>
      <c r="O28" s="2">
        <v>1.379999995231628</v>
      </c>
      <c r="P28" s="2">
        <v>1.610000014305115</v>
      </c>
      <c r="Q28" s="1">
        <v>1.64</v>
      </c>
      <c r="R28" s="1">
        <v>1.55</v>
      </c>
      <c r="S28" s="1">
        <v>1.52</v>
      </c>
      <c r="T28" s="1">
        <v>1.66</v>
      </c>
      <c r="U28" s="1">
        <v>1.98</v>
      </c>
      <c r="V28" s="1">
        <v>2.4900000000000002</v>
      </c>
      <c r="W28" s="1">
        <v>2.1</v>
      </c>
      <c r="X28" s="1">
        <v>2.13</v>
      </c>
      <c r="Y28" s="1">
        <v>2.13</v>
      </c>
      <c r="Z28" s="1">
        <v>2.0499999999999998</v>
      </c>
      <c r="AA28" s="1">
        <v>1.96</v>
      </c>
      <c r="AB28" s="1">
        <v>2.0099999999999998</v>
      </c>
      <c r="AC28" s="1">
        <v>2.04</v>
      </c>
      <c r="AD28" s="1">
        <v>1.99</v>
      </c>
      <c r="AE28" s="1">
        <v>1.95</v>
      </c>
      <c r="AF28" s="1">
        <v>1.98</v>
      </c>
      <c r="AG28" s="1">
        <v>1.97</v>
      </c>
      <c r="AH28" s="1">
        <v>1.96</v>
      </c>
      <c r="AI28" s="1">
        <v>1.94</v>
      </c>
      <c r="AJ28" s="1">
        <v>1.86</v>
      </c>
      <c r="AK28" s="1">
        <v>1.84</v>
      </c>
      <c r="AL28" s="1">
        <v>1.79</v>
      </c>
      <c r="AM28" s="1">
        <v>1.67</v>
      </c>
      <c r="AN28" s="1">
        <v>1.69</v>
      </c>
      <c r="AO28" s="1">
        <v>1.7</v>
      </c>
      <c r="AP28" s="1">
        <v>1.77</v>
      </c>
      <c r="AQ28" s="1">
        <v>1.74</v>
      </c>
      <c r="AR28" s="1">
        <v>-4.49</v>
      </c>
      <c r="AS28" s="1">
        <v>-2.56</v>
      </c>
      <c r="AT28" s="1">
        <v>-6.56</v>
      </c>
      <c r="AU28" s="1">
        <v>6.4</v>
      </c>
      <c r="AV28" s="1">
        <v>26.92</v>
      </c>
      <c r="AW28" s="1">
        <v>25</v>
      </c>
      <c r="AX28" s="1">
        <v>30.12</v>
      </c>
      <c r="AY28" s="1">
        <v>30.22</v>
      </c>
      <c r="AZ28" s="1">
        <v>30.58</v>
      </c>
      <c r="BA28" s="1">
        <v>17.649999999999999</v>
      </c>
      <c r="BB28" s="1">
        <v>19.87</v>
      </c>
      <c r="BC28" s="1">
        <v>25.96</v>
      </c>
      <c r="BD28" s="1">
        <v>23.08</v>
      </c>
      <c r="BE28" s="1">
        <v>24.36</v>
      </c>
      <c r="BF28" s="1">
        <v>22.88</v>
      </c>
      <c r="BG28" s="1">
        <v>24.25</v>
      </c>
      <c r="BH28" s="1">
        <v>25</v>
      </c>
      <c r="BI28" s="1">
        <v>24.36</v>
      </c>
      <c r="BJ28" s="1">
        <v>18.739999999999998</v>
      </c>
      <c r="BK28" s="1">
        <v>16.670000000000002</v>
      </c>
      <c r="BL28" s="1">
        <v>14.74</v>
      </c>
      <c r="BM28" s="1">
        <v>5.78</v>
      </c>
      <c r="BN28" s="1">
        <v>3.21</v>
      </c>
      <c r="BO28" s="1">
        <v>6.06</v>
      </c>
      <c r="BP28" s="1">
        <v>8.65</v>
      </c>
      <c r="BQ28" s="1">
        <v>7.05</v>
      </c>
      <c r="BR28" s="1">
        <v>8.65</v>
      </c>
      <c r="BS28" s="22">
        <v>1.78</v>
      </c>
      <c r="BT28" s="26">
        <v>221978631.85787201</v>
      </c>
      <c r="BU28" s="26">
        <v>275883900</v>
      </c>
      <c r="BV28" s="26">
        <v>132238698</v>
      </c>
      <c r="BW28" s="2">
        <v>8.3083697632897135E-2</v>
      </c>
    </row>
    <row r="29" spans="1:75" s="21" customFormat="1" ht="19" customHeight="1" x14ac:dyDescent="0.2">
      <c r="A29" s="1" t="s">
        <v>154</v>
      </c>
      <c r="B29" s="1" t="s">
        <v>76</v>
      </c>
      <c r="C29" s="1" t="s">
        <v>87</v>
      </c>
      <c r="D29" s="1" t="s">
        <v>98</v>
      </c>
      <c r="E29" s="1" t="s">
        <v>149</v>
      </c>
      <c r="F29" s="1" t="s">
        <v>80</v>
      </c>
      <c r="G29" s="9">
        <v>94.936698737234138</v>
      </c>
      <c r="H29" s="9">
        <v>53.89610027699905</v>
      </c>
      <c r="I29" s="9">
        <f>(N29-O29)/O29*100</f>
        <v>137.85714145825833</v>
      </c>
      <c r="J29" s="1" t="s">
        <v>81</v>
      </c>
      <c r="K29" s="2">
        <v>0.79000002145767212</v>
      </c>
      <c r="L29" s="2">
        <v>3.33</v>
      </c>
      <c r="M29" s="2">
        <v>1.5399999618530269</v>
      </c>
      <c r="N29" s="2">
        <v>3.3299999237060551</v>
      </c>
      <c r="O29" s="2">
        <v>1.3999999761581421</v>
      </c>
      <c r="P29" s="2">
        <v>2.369999885559082</v>
      </c>
      <c r="Q29" s="1">
        <v>1.65</v>
      </c>
      <c r="R29" s="1">
        <v>1.7</v>
      </c>
      <c r="S29" s="1">
        <v>2.2000000000000002</v>
      </c>
      <c r="T29" s="1">
        <v>2.36</v>
      </c>
      <c r="U29" s="1">
        <v>2.67</v>
      </c>
      <c r="V29" s="1">
        <v>3.2</v>
      </c>
      <c r="W29" s="1">
        <v>2.88</v>
      </c>
      <c r="X29" s="1">
        <v>2.58</v>
      </c>
      <c r="Y29" s="1">
        <v>2.4300000000000002</v>
      </c>
      <c r="Z29" s="1">
        <v>2.2400000000000002</v>
      </c>
      <c r="AA29" s="1">
        <v>2.5299999999999998</v>
      </c>
      <c r="AB29" s="1">
        <v>2.52</v>
      </c>
      <c r="AC29" s="1">
        <v>2.3199999999999998</v>
      </c>
      <c r="AD29" s="1">
        <v>2.2999999999999998</v>
      </c>
      <c r="AE29" s="1">
        <v>2.35</v>
      </c>
      <c r="AF29" s="1">
        <v>2.64</v>
      </c>
      <c r="AG29" s="1">
        <v>2.59</v>
      </c>
      <c r="AH29" s="1">
        <v>2.75</v>
      </c>
      <c r="AI29" s="1">
        <v>2.84</v>
      </c>
      <c r="AJ29" s="1">
        <v>3.07</v>
      </c>
      <c r="AK29" s="1">
        <v>3.11</v>
      </c>
      <c r="AL29" s="1">
        <v>3.16</v>
      </c>
      <c r="AM29" s="1">
        <v>3.33</v>
      </c>
      <c r="AN29" s="1">
        <v>3.12</v>
      </c>
      <c r="AO29" s="1">
        <v>2.83</v>
      </c>
      <c r="AP29" s="1">
        <v>2.88</v>
      </c>
      <c r="AQ29" s="1">
        <v>2.59</v>
      </c>
      <c r="AR29" s="1">
        <v>-4.2699999999999996</v>
      </c>
      <c r="AS29" s="1">
        <v>7.9</v>
      </c>
      <c r="AT29" s="1">
        <v>27.92</v>
      </c>
      <c r="AU29" s="1">
        <v>49.68</v>
      </c>
      <c r="AV29" s="1">
        <v>60.97</v>
      </c>
      <c r="AW29" s="1">
        <v>73.77</v>
      </c>
      <c r="AX29" s="1">
        <v>64.94</v>
      </c>
      <c r="AY29" s="1">
        <v>50.97</v>
      </c>
      <c r="AZ29" s="1">
        <v>43.18</v>
      </c>
      <c r="BA29" s="1">
        <v>41.23</v>
      </c>
      <c r="BB29" s="1">
        <v>62.99</v>
      </c>
      <c r="BC29" s="1">
        <v>45.44</v>
      </c>
      <c r="BD29" s="1">
        <v>43.13</v>
      </c>
      <c r="BE29" s="1">
        <v>40.909999999999997</v>
      </c>
      <c r="BF29" s="1">
        <v>50.01</v>
      </c>
      <c r="BG29" s="1">
        <v>67.53</v>
      </c>
      <c r="BH29" s="1">
        <v>51.3</v>
      </c>
      <c r="BI29" s="1">
        <v>77.16</v>
      </c>
      <c r="BJ29" s="1">
        <v>76.3</v>
      </c>
      <c r="BK29" s="1">
        <v>95.13</v>
      </c>
      <c r="BL29" s="1">
        <v>87.99</v>
      </c>
      <c r="BM29" s="1">
        <v>92.85</v>
      </c>
      <c r="BN29" s="1">
        <v>100</v>
      </c>
      <c r="BO29" s="1">
        <v>74.680000000000007</v>
      </c>
      <c r="BP29" s="1">
        <v>75.319999999999993</v>
      </c>
      <c r="BQ29" s="1">
        <v>59.1</v>
      </c>
      <c r="BR29" s="1">
        <v>55.08</v>
      </c>
      <c r="BS29" s="22">
        <v>2.1800000000000002</v>
      </c>
      <c r="BT29" s="26">
        <v>41133090.98110199</v>
      </c>
      <c r="BU29" s="26">
        <v>227066700</v>
      </c>
      <c r="BV29" s="26">
        <v>25940253</v>
      </c>
      <c r="BW29" s="2">
        <v>4.1190808740377361E-3</v>
      </c>
    </row>
    <row r="30" spans="1:75" s="21" customFormat="1" ht="19" customHeight="1" x14ac:dyDescent="0.2">
      <c r="A30" s="1" t="s">
        <v>219</v>
      </c>
      <c r="B30" s="1" t="s">
        <v>106</v>
      </c>
      <c r="C30" s="1" t="s">
        <v>113</v>
      </c>
      <c r="D30" s="1" t="s">
        <v>98</v>
      </c>
      <c r="E30" s="1" t="s">
        <v>220</v>
      </c>
      <c r="F30" s="1" t="s">
        <v>80</v>
      </c>
      <c r="G30" s="9">
        <v>25.210078814366501</v>
      </c>
      <c r="H30" s="9">
        <v>25.503355221438859</v>
      </c>
      <c r="I30" s="9">
        <f>(N30-O30)/O30*100</f>
        <v>72.794108817218529</v>
      </c>
      <c r="J30" s="1" t="s">
        <v>81</v>
      </c>
      <c r="K30" s="2">
        <v>1.190000057220459</v>
      </c>
      <c r="L30" s="2">
        <v>1.63</v>
      </c>
      <c r="M30" s="2">
        <v>1.4900000095367429</v>
      </c>
      <c r="N30" s="2">
        <v>2.3499999046325679</v>
      </c>
      <c r="O30" s="2">
        <v>1.360000014305115</v>
      </c>
      <c r="P30" s="2">
        <v>1.870000004768372</v>
      </c>
      <c r="Q30" s="1">
        <v>1.64</v>
      </c>
      <c r="R30" s="1">
        <v>1.8</v>
      </c>
      <c r="S30" s="1">
        <v>1.7</v>
      </c>
      <c r="T30" s="1">
        <v>1.89</v>
      </c>
      <c r="U30" s="1">
        <v>2.2000000000000002</v>
      </c>
      <c r="V30" s="1">
        <v>2.35</v>
      </c>
      <c r="W30" s="1">
        <v>2.17</v>
      </c>
      <c r="X30" s="1">
        <v>2.0299999999999998</v>
      </c>
      <c r="Y30" s="1">
        <v>2.02</v>
      </c>
      <c r="Z30" s="1">
        <v>1.81</v>
      </c>
      <c r="AA30" s="1">
        <v>1.75</v>
      </c>
      <c r="AB30" s="1">
        <v>1.77</v>
      </c>
      <c r="AC30" s="1">
        <v>1.78</v>
      </c>
      <c r="AD30" s="1">
        <v>1.75</v>
      </c>
      <c r="AE30" s="1">
        <v>1.69</v>
      </c>
      <c r="AF30" s="1">
        <v>1.8</v>
      </c>
      <c r="AG30" s="1">
        <v>2.04</v>
      </c>
      <c r="AH30" s="1">
        <v>1.93</v>
      </c>
      <c r="AI30" s="1">
        <v>1.83</v>
      </c>
      <c r="AJ30" s="1">
        <v>1.8</v>
      </c>
      <c r="AK30" s="1">
        <v>1.77</v>
      </c>
      <c r="AL30" s="1">
        <v>1.86</v>
      </c>
      <c r="AM30" s="1">
        <v>1.8</v>
      </c>
      <c r="AN30" s="1">
        <v>1.79</v>
      </c>
      <c r="AO30" s="1">
        <v>1.89</v>
      </c>
      <c r="AP30" s="1">
        <v>2</v>
      </c>
      <c r="AQ30" s="1">
        <v>1.9</v>
      </c>
      <c r="AR30" s="1">
        <v>10.050000000000001</v>
      </c>
      <c r="AS30" s="1">
        <v>10</v>
      </c>
      <c r="AT30" s="1">
        <v>5.05</v>
      </c>
      <c r="AU30" s="1">
        <v>22.15</v>
      </c>
      <c r="AV30" s="1">
        <v>46.98</v>
      </c>
      <c r="AW30" s="1">
        <v>38.26</v>
      </c>
      <c r="AX30" s="1">
        <v>27.18</v>
      </c>
      <c r="AY30" s="1">
        <v>35.57</v>
      </c>
      <c r="AZ30" s="1">
        <v>20.2</v>
      </c>
      <c r="BA30" s="1">
        <v>16.11</v>
      </c>
      <c r="BB30" s="1">
        <v>15.43</v>
      </c>
      <c r="BC30" s="1">
        <v>15.43</v>
      </c>
      <c r="BD30" s="1">
        <v>17.45</v>
      </c>
      <c r="BE30" s="1">
        <v>11.41</v>
      </c>
      <c r="BF30" s="1">
        <v>12.74</v>
      </c>
      <c r="BG30" s="1">
        <v>20.81</v>
      </c>
      <c r="BH30" s="1">
        <v>29.53</v>
      </c>
      <c r="BI30" s="1">
        <v>22.15</v>
      </c>
      <c r="BJ30" s="1">
        <v>20.81</v>
      </c>
      <c r="BK30" s="1">
        <v>16.78</v>
      </c>
      <c r="BL30" s="1">
        <v>18.12</v>
      </c>
      <c r="BM30" s="1">
        <v>16.11</v>
      </c>
      <c r="BN30" s="1">
        <v>18.03</v>
      </c>
      <c r="BO30" s="1">
        <v>18</v>
      </c>
      <c r="BP30" s="1">
        <v>22.82</v>
      </c>
      <c r="BQ30" s="1">
        <v>24.77</v>
      </c>
      <c r="BR30" s="1">
        <v>24.16</v>
      </c>
      <c r="BS30" s="22">
        <v>1.76</v>
      </c>
      <c r="BT30" s="26">
        <v>26944266.172456741</v>
      </c>
      <c r="BU30" s="26">
        <v>46239900</v>
      </c>
      <c r="BV30" s="26">
        <v>9964378</v>
      </c>
      <c r="BW30" s="2">
        <v>1.1273859743177151E-2</v>
      </c>
    </row>
    <row r="31" spans="1:75" s="21" customFormat="1" ht="19" customHeight="1" x14ac:dyDescent="0.2">
      <c r="A31" s="1" t="s">
        <v>232</v>
      </c>
      <c r="B31" s="1" t="s">
        <v>76</v>
      </c>
      <c r="C31" s="1" t="s">
        <v>87</v>
      </c>
      <c r="D31" s="1" t="s">
        <v>122</v>
      </c>
      <c r="E31" s="1" t="s">
        <v>226</v>
      </c>
      <c r="F31" s="1" t="s">
        <v>80</v>
      </c>
      <c r="G31" s="9">
        <v>192.15687007823399</v>
      </c>
      <c r="H31" s="9">
        <v>0.67114029525180596</v>
      </c>
      <c r="I31" s="9">
        <f>(N31-O31)/O31*100</f>
        <v>75.352118647162541</v>
      </c>
      <c r="J31" s="1" t="s">
        <v>81</v>
      </c>
      <c r="K31" s="2">
        <v>0.50999999046325684</v>
      </c>
      <c r="L31" s="2">
        <v>0.56000000000000005</v>
      </c>
      <c r="M31" s="2">
        <v>1.4900000095367429</v>
      </c>
      <c r="N31" s="2">
        <v>2.4900000095367432</v>
      </c>
      <c r="O31" s="2">
        <v>1.419999957084656</v>
      </c>
      <c r="P31" s="2">
        <v>1.5</v>
      </c>
      <c r="Q31" s="1">
        <v>1.65</v>
      </c>
      <c r="R31" s="1">
        <v>1.88</v>
      </c>
      <c r="S31" s="1">
        <v>2.2999999999999998</v>
      </c>
      <c r="T31" s="1">
        <v>2.2999999999999998</v>
      </c>
      <c r="U31" s="1">
        <v>2.02</v>
      </c>
      <c r="V31" s="1">
        <v>2.1800000000000002</v>
      </c>
      <c r="W31" s="1">
        <v>2.13</v>
      </c>
      <c r="X31" s="1">
        <v>2.38</v>
      </c>
      <c r="Y31" s="1">
        <v>2.4900000000000002</v>
      </c>
      <c r="Z31" s="1">
        <v>2.35</v>
      </c>
      <c r="AA31" s="1">
        <v>2.2400000000000002</v>
      </c>
      <c r="AB31" s="1">
        <v>2.2400000000000002</v>
      </c>
      <c r="AC31" s="1">
        <v>2.25</v>
      </c>
      <c r="AD31" s="1">
        <v>2.14</v>
      </c>
      <c r="AE31" s="1">
        <v>2.0499999999999998</v>
      </c>
      <c r="AF31" s="1">
        <v>2.0699999999999998</v>
      </c>
      <c r="AG31" s="1">
        <v>2.02</v>
      </c>
      <c r="AH31" s="1">
        <v>1.93</v>
      </c>
      <c r="AI31" s="1">
        <v>1.9</v>
      </c>
      <c r="AJ31" s="1">
        <v>1.87</v>
      </c>
      <c r="AK31" s="1">
        <v>1.75</v>
      </c>
      <c r="AL31" s="1">
        <v>1.64</v>
      </c>
      <c r="AM31" s="1">
        <v>1.75</v>
      </c>
      <c r="AN31" s="1">
        <v>1.75</v>
      </c>
      <c r="AO31" s="1">
        <v>1.65</v>
      </c>
      <c r="AP31" s="1">
        <v>1.64</v>
      </c>
      <c r="AQ31" s="1">
        <v>1.63</v>
      </c>
      <c r="AR31" s="1">
        <v>10.74</v>
      </c>
      <c r="AS31" s="1">
        <v>26.17</v>
      </c>
      <c r="AT31" s="1">
        <v>41.62</v>
      </c>
      <c r="AU31" s="1">
        <v>33.89</v>
      </c>
      <c r="AV31" s="1">
        <v>27.62</v>
      </c>
      <c r="AW31" s="1">
        <v>41.61</v>
      </c>
      <c r="AX31" s="1">
        <v>32.21</v>
      </c>
      <c r="AY31" s="1">
        <v>59.73</v>
      </c>
      <c r="AZ31" s="1">
        <v>50.32</v>
      </c>
      <c r="BA31" s="1">
        <v>48.32</v>
      </c>
      <c r="BB31" s="1">
        <v>39.6</v>
      </c>
      <c r="BC31" s="1">
        <v>45.64</v>
      </c>
      <c r="BD31" s="1">
        <v>41.85</v>
      </c>
      <c r="BE31" s="1">
        <v>42.95</v>
      </c>
      <c r="BF31" s="1">
        <v>29.52</v>
      </c>
      <c r="BG31" s="1">
        <v>28.52</v>
      </c>
      <c r="BH31" s="1">
        <v>30.2</v>
      </c>
      <c r="BI31" s="1">
        <v>26.85</v>
      </c>
      <c r="BJ31" s="1">
        <v>23.89</v>
      </c>
      <c r="BK31" s="1">
        <v>16.11</v>
      </c>
      <c r="BL31" s="1">
        <v>8.39</v>
      </c>
      <c r="BM31" s="1">
        <v>8.7200000000000006</v>
      </c>
      <c r="BN31" s="1">
        <v>16.440000000000001</v>
      </c>
      <c r="BO31" s="1">
        <v>8.39</v>
      </c>
      <c r="BP31" s="1">
        <v>5.7</v>
      </c>
      <c r="BQ31" s="1">
        <v>7.38</v>
      </c>
      <c r="BR31" s="1">
        <v>1.34</v>
      </c>
      <c r="BS31" s="22">
        <v>1.76</v>
      </c>
      <c r="BT31" s="26">
        <v>26289709.16826725</v>
      </c>
      <c r="BU31" s="26">
        <v>80598700</v>
      </c>
      <c r="BV31" s="26">
        <v>10588186</v>
      </c>
      <c r="BW31" s="2">
        <v>2.7022759139289771E-2</v>
      </c>
    </row>
    <row r="32" spans="1:75" s="21" customFormat="1" ht="19" customHeight="1" x14ac:dyDescent="0.2">
      <c r="A32" s="7" t="s">
        <v>460</v>
      </c>
      <c r="B32" s="7" t="s">
        <v>76</v>
      </c>
      <c r="C32" s="7" t="s">
        <v>142</v>
      </c>
      <c r="D32" s="7" t="s">
        <v>98</v>
      </c>
      <c r="E32" s="7" t="s">
        <v>454</v>
      </c>
      <c r="F32" s="7" t="s">
        <v>80</v>
      </c>
      <c r="G32" s="10">
        <v>45.098043798896263</v>
      </c>
      <c r="H32" s="10">
        <v>7.4324333032088239</v>
      </c>
      <c r="I32" s="10">
        <v>7.4324333032088239</v>
      </c>
      <c r="J32" s="7" t="s">
        <v>81</v>
      </c>
      <c r="K32" s="8">
        <v>1.0199999809265139</v>
      </c>
      <c r="L32" s="8">
        <v>1.03</v>
      </c>
      <c r="M32" s="8">
        <v>1.4800000190734861</v>
      </c>
      <c r="N32" s="8">
        <v>2.160000085830688</v>
      </c>
      <c r="O32" s="8">
        <v>1.2599999904632571</v>
      </c>
      <c r="P32" s="8">
        <v>1.5900000333786011</v>
      </c>
      <c r="Q32" s="7">
        <v>1.51</v>
      </c>
      <c r="R32" s="7">
        <v>1.92</v>
      </c>
      <c r="S32" s="7">
        <v>2.16</v>
      </c>
      <c r="T32" s="7">
        <v>1.68</v>
      </c>
      <c r="U32" s="7">
        <v>1.62</v>
      </c>
      <c r="V32" s="7">
        <v>1.56</v>
      </c>
      <c r="W32" s="7">
        <v>1.53</v>
      </c>
      <c r="X32" s="7">
        <v>1.53</v>
      </c>
      <c r="Y32" s="7">
        <v>1.58</v>
      </c>
      <c r="Z32" s="7">
        <v>1.52</v>
      </c>
      <c r="AA32" s="7">
        <v>1.55</v>
      </c>
      <c r="AB32" s="7">
        <v>1.53</v>
      </c>
      <c r="AC32" s="7">
        <v>1.47</v>
      </c>
      <c r="AD32" s="7">
        <v>1.46</v>
      </c>
      <c r="AE32" s="7">
        <v>1.37</v>
      </c>
      <c r="AF32" s="7">
        <v>1.37</v>
      </c>
      <c r="AG32" s="7">
        <v>1.36</v>
      </c>
      <c r="AH32" s="7">
        <v>1.35</v>
      </c>
      <c r="AI32" s="7">
        <v>1.34</v>
      </c>
      <c r="AJ32" s="7">
        <v>1.38</v>
      </c>
      <c r="AK32" s="7">
        <v>1.39</v>
      </c>
      <c r="AL32" s="7">
        <v>1.42</v>
      </c>
      <c r="AM32" s="7">
        <v>1.38</v>
      </c>
      <c r="AN32" s="7">
        <v>1.37</v>
      </c>
      <c r="AO32" s="7">
        <v>1.41</v>
      </c>
      <c r="AP32" s="7">
        <v>1.58</v>
      </c>
      <c r="AQ32" s="7">
        <v>1.65</v>
      </c>
      <c r="AR32" s="7">
        <v>1.35</v>
      </c>
      <c r="AS32" s="7">
        <v>29.73</v>
      </c>
      <c r="AT32" s="7">
        <v>12.16</v>
      </c>
      <c r="AU32" s="7">
        <v>0</v>
      </c>
      <c r="AV32" s="7">
        <v>5.55</v>
      </c>
      <c r="AW32" s="7">
        <v>-0.68</v>
      </c>
      <c r="AX32" s="7">
        <v>1.35</v>
      </c>
      <c r="AY32" s="7">
        <v>1.69</v>
      </c>
      <c r="AZ32" s="7">
        <v>0.68</v>
      </c>
      <c r="BA32" s="7">
        <v>2.0299999999999998</v>
      </c>
      <c r="BB32" s="7">
        <v>2.0299999999999998</v>
      </c>
      <c r="BC32" s="7">
        <v>-1.35</v>
      </c>
      <c r="BD32" s="7">
        <v>-0.7</v>
      </c>
      <c r="BE32" s="7">
        <v>-9.8000000000000007</v>
      </c>
      <c r="BF32" s="7">
        <v>-8.7799999999999994</v>
      </c>
      <c r="BG32" s="7">
        <v>-9.4600000000000009</v>
      </c>
      <c r="BH32" s="7">
        <v>-13.51</v>
      </c>
      <c r="BI32" s="7">
        <v>-10.14</v>
      </c>
      <c r="BJ32" s="7">
        <v>-10.81</v>
      </c>
      <c r="BK32" s="7">
        <v>-7.43</v>
      </c>
      <c r="BL32" s="7">
        <v>-7.43</v>
      </c>
      <c r="BM32" s="7">
        <v>-7.43</v>
      </c>
      <c r="BN32" s="7">
        <v>-9.4600000000000009</v>
      </c>
      <c r="BO32" s="7">
        <v>-8.11</v>
      </c>
      <c r="BP32" s="7">
        <v>-5.41</v>
      </c>
      <c r="BQ32" s="7">
        <v>0</v>
      </c>
      <c r="BR32" s="7">
        <v>8.11</v>
      </c>
      <c r="BS32" s="24">
        <v>1.42</v>
      </c>
      <c r="BT32" s="26">
        <v>87858425.132274628</v>
      </c>
      <c r="BU32" s="26">
        <v>14647500</v>
      </c>
      <c r="BV32" s="26">
        <v>16665944</v>
      </c>
      <c r="BW32" s="8">
        <v>2.5924124070019678E-3</v>
      </c>
    </row>
    <row r="33" spans="1:75" s="21" customFormat="1" ht="19" customHeight="1" x14ac:dyDescent="0.2">
      <c r="A33" s="7" t="s">
        <v>455</v>
      </c>
      <c r="B33" s="7" t="s">
        <v>83</v>
      </c>
      <c r="C33" s="7" t="s">
        <v>87</v>
      </c>
      <c r="D33" s="7" t="s">
        <v>122</v>
      </c>
      <c r="E33" s="7" t="s">
        <v>454</v>
      </c>
      <c r="F33" s="7" t="s">
        <v>80</v>
      </c>
      <c r="G33" s="10">
        <v>16.666669820351601</v>
      </c>
      <c r="H33" s="10">
        <v>17.00680239008944</v>
      </c>
      <c r="I33" s="10">
        <v>17.00680239008944</v>
      </c>
      <c r="J33" s="7" t="s">
        <v>81</v>
      </c>
      <c r="K33" s="8">
        <v>1.2599999904632571</v>
      </c>
      <c r="L33" s="8">
        <v>1.29</v>
      </c>
      <c r="M33" s="8">
        <v>1.470000028610229</v>
      </c>
      <c r="N33" s="8">
        <v>2.130000114440918</v>
      </c>
      <c r="O33" s="8">
        <v>1.370000004768372</v>
      </c>
      <c r="P33" s="8">
        <v>1.720000028610229</v>
      </c>
      <c r="Q33" s="7">
        <v>1.65</v>
      </c>
      <c r="R33" s="7">
        <v>2.0299999999999998</v>
      </c>
      <c r="S33" s="7">
        <v>1.61</v>
      </c>
      <c r="T33" s="7">
        <v>1.85</v>
      </c>
      <c r="U33" s="7">
        <v>2.13</v>
      </c>
      <c r="V33" s="7">
        <v>1.66</v>
      </c>
      <c r="W33" s="7">
        <v>1.64</v>
      </c>
      <c r="X33" s="7">
        <v>1.6</v>
      </c>
      <c r="Y33" s="7">
        <v>1.56</v>
      </c>
      <c r="Z33" s="7">
        <v>1.47</v>
      </c>
      <c r="AA33" s="7">
        <v>1.47</v>
      </c>
      <c r="AB33" s="7">
        <v>1.47</v>
      </c>
      <c r="AC33" s="7">
        <v>1.56</v>
      </c>
      <c r="AD33" s="7">
        <v>1.64</v>
      </c>
      <c r="AE33" s="7">
        <v>1.65</v>
      </c>
      <c r="AF33" s="7">
        <v>1.59</v>
      </c>
      <c r="AG33" s="7">
        <v>1.57</v>
      </c>
      <c r="AH33" s="7">
        <v>1.56</v>
      </c>
      <c r="AI33" s="7">
        <v>1.63</v>
      </c>
      <c r="AJ33" s="7">
        <v>1.62</v>
      </c>
      <c r="AK33" s="7">
        <v>1.55</v>
      </c>
      <c r="AL33" s="7">
        <v>1.56</v>
      </c>
      <c r="AM33" s="7">
        <v>1.58</v>
      </c>
      <c r="AN33" s="7">
        <v>1.57</v>
      </c>
      <c r="AO33" s="7">
        <v>1.57</v>
      </c>
      <c r="AP33" s="7">
        <v>1.6</v>
      </c>
      <c r="AQ33" s="7">
        <v>1.75</v>
      </c>
      <c r="AR33" s="7">
        <v>7.84</v>
      </c>
      <c r="AS33" s="7">
        <v>17.010000000000002</v>
      </c>
      <c r="AT33" s="7">
        <v>-3.74</v>
      </c>
      <c r="AU33" s="7">
        <v>20.41</v>
      </c>
      <c r="AV33" s="7">
        <v>6.13</v>
      </c>
      <c r="AW33" s="7">
        <v>12.12</v>
      </c>
      <c r="AX33" s="7">
        <v>5.44</v>
      </c>
      <c r="AY33" s="7">
        <v>4.08</v>
      </c>
      <c r="AZ33" s="7">
        <v>-2.04</v>
      </c>
      <c r="BA33" s="7">
        <v>-0.02</v>
      </c>
      <c r="BB33" s="7">
        <v>0</v>
      </c>
      <c r="BC33" s="7">
        <v>0</v>
      </c>
      <c r="BD33" s="7">
        <v>3.87</v>
      </c>
      <c r="BE33" s="7">
        <v>8.84</v>
      </c>
      <c r="BF33" s="7">
        <v>11.56</v>
      </c>
      <c r="BG33" s="7">
        <v>6.85</v>
      </c>
      <c r="BH33" s="7">
        <v>4.08</v>
      </c>
      <c r="BI33" s="7">
        <v>6.12</v>
      </c>
      <c r="BJ33" s="7">
        <v>10.199999999999999</v>
      </c>
      <c r="BK33" s="7">
        <v>5.44</v>
      </c>
      <c r="BL33" s="7">
        <v>4.76</v>
      </c>
      <c r="BM33" s="7">
        <v>5.44</v>
      </c>
      <c r="BN33" s="7">
        <v>6.12</v>
      </c>
      <c r="BO33" s="7">
        <v>6.8</v>
      </c>
      <c r="BP33" s="7">
        <v>5.44</v>
      </c>
      <c r="BQ33" s="7">
        <v>8.84</v>
      </c>
      <c r="BR33" s="7">
        <v>17.010000000000002</v>
      </c>
      <c r="BS33" s="24">
        <v>1.37</v>
      </c>
      <c r="BT33" s="26">
        <v>7543937.246825695</v>
      </c>
      <c r="BU33" s="26">
        <v>3020900</v>
      </c>
      <c r="BV33" s="26">
        <v>2071916</v>
      </c>
      <c r="BW33" s="8">
        <v>1.424816450087745E-2</v>
      </c>
    </row>
    <row r="34" spans="1:75" s="21" customFormat="1" ht="19" customHeight="1" x14ac:dyDescent="0.2">
      <c r="A34" s="7" t="s">
        <v>513</v>
      </c>
      <c r="B34" s="7" t="s">
        <v>106</v>
      </c>
      <c r="C34" s="7" t="s">
        <v>97</v>
      </c>
      <c r="D34" s="7" t="s">
        <v>109</v>
      </c>
      <c r="E34" s="7" t="s">
        <v>510</v>
      </c>
      <c r="F34" s="7" t="s">
        <v>80</v>
      </c>
      <c r="G34" s="10">
        <v>20.689656589884581</v>
      </c>
      <c r="H34" s="10">
        <v>2.142855135761927</v>
      </c>
      <c r="I34" s="10">
        <v>2.142855135761927</v>
      </c>
      <c r="J34" s="7" t="s">
        <v>81</v>
      </c>
      <c r="K34" s="8">
        <v>1.1599999666213989</v>
      </c>
      <c r="L34" s="8">
        <v>1.24</v>
      </c>
      <c r="M34" s="8">
        <v>1.3999999761581421</v>
      </c>
      <c r="N34" s="8">
        <v>1.5900000333786011</v>
      </c>
      <c r="O34" s="8">
        <v>1.299999952316284</v>
      </c>
      <c r="P34" s="8">
        <v>1.429999947547913</v>
      </c>
      <c r="Q34" s="7">
        <v>1.48</v>
      </c>
      <c r="R34" s="7">
        <v>1.58</v>
      </c>
      <c r="S34" s="7">
        <v>1.58</v>
      </c>
      <c r="T34" s="7">
        <v>1.43</v>
      </c>
      <c r="U34" s="7">
        <v>1.38</v>
      </c>
      <c r="V34" s="7">
        <v>1.41</v>
      </c>
      <c r="W34" s="7">
        <v>1.43</v>
      </c>
      <c r="X34" s="7">
        <v>1.38</v>
      </c>
      <c r="Y34" s="7">
        <v>1.37</v>
      </c>
      <c r="Z34" s="7">
        <v>1.36</v>
      </c>
      <c r="AA34" s="7">
        <v>1.36</v>
      </c>
      <c r="AB34" s="7">
        <v>1.36</v>
      </c>
      <c r="AC34" s="7">
        <v>1.36</v>
      </c>
      <c r="AD34" s="7">
        <v>1.36</v>
      </c>
      <c r="AE34" s="7">
        <v>1.36</v>
      </c>
      <c r="AF34" s="7">
        <v>1.41</v>
      </c>
      <c r="AG34" s="7">
        <v>1.4</v>
      </c>
      <c r="AH34" s="7">
        <v>1.36</v>
      </c>
      <c r="AI34" s="7">
        <v>1.37</v>
      </c>
      <c r="AJ34" s="7">
        <v>1.38</v>
      </c>
      <c r="AK34" s="7">
        <v>1.37</v>
      </c>
      <c r="AL34" s="7">
        <v>1.42</v>
      </c>
      <c r="AM34" s="7">
        <v>1.41</v>
      </c>
      <c r="AN34" s="7">
        <v>1.4</v>
      </c>
      <c r="AO34" s="7">
        <v>1.4</v>
      </c>
      <c r="AP34" s="7">
        <v>1.43</v>
      </c>
      <c r="AQ34" s="7">
        <v>1.45</v>
      </c>
      <c r="AR34" s="7">
        <v>-0.54</v>
      </c>
      <c r="AS34" s="7">
        <v>10.71</v>
      </c>
      <c r="AT34" s="7">
        <v>0.79</v>
      </c>
      <c r="AU34" s="7">
        <v>-4.99</v>
      </c>
      <c r="AV34" s="7">
        <v>-2.79</v>
      </c>
      <c r="AW34" s="7">
        <v>0.71</v>
      </c>
      <c r="AX34" s="7">
        <v>-1.79</v>
      </c>
      <c r="AY34" s="7">
        <v>-2.86</v>
      </c>
      <c r="AZ34" s="7">
        <v>-3.21</v>
      </c>
      <c r="BA34" s="7">
        <v>-4.29</v>
      </c>
      <c r="BB34" s="7">
        <v>-3.57</v>
      </c>
      <c r="BC34" s="7">
        <v>-3.5</v>
      </c>
      <c r="BD34" s="7">
        <v>-3.56</v>
      </c>
      <c r="BE34" s="7">
        <v>-3.49</v>
      </c>
      <c r="BF34" s="7">
        <v>-2.86</v>
      </c>
      <c r="BG34" s="7">
        <v>-0.01</v>
      </c>
      <c r="BH34" s="7">
        <v>-2.86</v>
      </c>
      <c r="BI34" s="7">
        <v>-2.86</v>
      </c>
      <c r="BJ34" s="7">
        <v>-2.78</v>
      </c>
      <c r="BK34" s="7">
        <v>-2.5</v>
      </c>
      <c r="BL34" s="7">
        <v>-2.14</v>
      </c>
      <c r="BM34" s="7">
        <v>-1.43</v>
      </c>
      <c r="BN34" s="7">
        <v>-1.23</v>
      </c>
      <c r="BO34" s="7">
        <v>-0.71</v>
      </c>
      <c r="BP34" s="7">
        <v>-0.36</v>
      </c>
      <c r="BQ34" s="7">
        <v>1.43</v>
      </c>
      <c r="BR34" s="7">
        <v>1.44</v>
      </c>
      <c r="BS34" s="24">
        <v>1.33</v>
      </c>
      <c r="BT34" s="26">
        <v>26822599.543213841</v>
      </c>
      <c r="BU34" s="26">
        <v>15036200</v>
      </c>
      <c r="BV34" s="26">
        <v>16829042</v>
      </c>
      <c r="BW34" s="8">
        <v>1.2598994048502579E-2</v>
      </c>
    </row>
    <row r="35" spans="1:75" s="21" customFormat="1" ht="19" customHeight="1" x14ac:dyDescent="0.2">
      <c r="A35" s="1" t="s">
        <v>265</v>
      </c>
      <c r="B35" s="1" t="s">
        <v>118</v>
      </c>
      <c r="C35" s="1" t="s">
        <v>97</v>
      </c>
      <c r="D35" s="1" t="s">
        <v>98</v>
      </c>
      <c r="E35" s="1" t="s">
        <v>264</v>
      </c>
      <c r="F35" s="1" t="s">
        <v>80</v>
      </c>
      <c r="G35" s="9">
        <v>18.26087326093079</v>
      </c>
      <c r="H35" s="9">
        <v>2.941173634727138</v>
      </c>
      <c r="I35" s="9">
        <f>(N35-O35)/O35*100</f>
        <v>24.999995193173849</v>
      </c>
      <c r="J35" s="1" t="s">
        <v>81</v>
      </c>
      <c r="K35" s="2">
        <v>1.1499999761581421</v>
      </c>
      <c r="L35" s="2">
        <v>1.55</v>
      </c>
      <c r="M35" s="2">
        <v>1.360000014305115</v>
      </c>
      <c r="N35" s="2">
        <v>1.549999952316284</v>
      </c>
      <c r="O35" s="2">
        <v>1.2400000095367429</v>
      </c>
      <c r="P35" s="2">
        <v>1.3999999761581421</v>
      </c>
      <c r="Q35" s="1">
        <v>1.45</v>
      </c>
      <c r="R35" s="1">
        <v>1.53</v>
      </c>
      <c r="S35" s="1">
        <v>1.45</v>
      </c>
      <c r="T35" s="1">
        <v>1.47</v>
      </c>
      <c r="U35" s="1">
        <v>1.44</v>
      </c>
      <c r="V35" s="1">
        <v>1.42</v>
      </c>
      <c r="W35" s="1">
        <v>1.38</v>
      </c>
      <c r="X35" s="1">
        <v>1.35</v>
      </c>
      <c r="Y35" s="1">
        <v>1.41</v>
      </c>
      <c r="Z35" s="1">
        <v>1.39</v>
      </c>
      <c r="AA35" s="1">
        <v>1.39</v>
      </c>
      <c r="AB35" s="1">
        <v>1.38</v>
      </c>
      <c r="AC35" s="1">
        <v>1.37</v>
      </c>
      <c r="AD35" s="1">
        <v>1.35</v>
      </c>
      <c r="AE35" s="1">
        <v>1.35</v>
      </c>
      <c r="AF35" s="1">
        <v>1.35</v>
      </c>
      <c r="AG35" s="1">
        <v>1.29</v>
      </c>
      <c r="AH35" s="1">
        <v>1.29</v>
      </c>
      <c r="AI35" s="1">
        <v>1.28</v>
      </c>
      <c r="AJ35" s="1">
        <v>1.28</v>
      </c>
      <c r="AK35" s="1">
        <v>1.36</v>
      </c>
      <c r="AL35" s="1">
        <v>1.34</v>
      </c>
      <c r="AM35" s="1">
        <v>1.36</v>
      </c>
      <c r="AN35" s="1">
        <v>1.41</v>
      </c>
      <c r="AO35" s="1">
        <v>1.4</v>
      </c>
      <c r="AP35" s="1">
        <v>1.45</v>
      </c>
      <c r="AQ35" s="1">
        <v>1.46</v>
      </c>
      <c r="AR35" s="1">
        <v>4.24</v>
      </c>
      <c r="AS35" s="1">
        <v>9.5500000000000007</v>
      </c>
      <c r="AT35" s="1">
        <v>0.89</v>
      </c>
      <c r="AU35" s="1">
        <v>2.21</v>
      </c>
      <c r="AV35" s="1">
        <v>2.95</v>
      </c>
      <c r="AW35" s="1">
        <v>0.37</v>
      </c>
      <c r="AX35" s="1">
        <v>-1.4</v>
      </c>
      <c r="AY35" s="1">
        <v>-3.57</v>
      </c>
      <c r="AZ35" s="1">
        <v>1.76</v>
      </c>
      <c r="BA35" s="1">
        <v>1.85</v>
      </c>
      <c r="BB35" s="1">
        <v>-1.49</v>
      </c>
      <c r="BC35" s="1">
        <v>0</v>
      </c>
      <c r="BD35" s="1">
        <v>-1.84</v>
      </c>
      <c r="BE35" s="1">
        <v>-1.1000000000000001</v>
      </c>
      <c r="BF35" s="1">
        <v>-2.94</v>
      </c>
      <c r="BG35" s="1">
        <v>-4.78</v>
      </c>
      <c r="BH35" s="1">
        <v>-5.88</v>
      </c>
      <c r="BI35" s="1">
        <v>-6.25</v>
      </c>
      <c r="BJ35" s="1">
        <v>-6.25</v>
      </c>
      <c r="BK35" s="1">
        <v>-6.25</v>
      </c>
      <c r="BL35" s="1">
        <v>-1.47</v>
      </c>
      <c r="BM35" s="1">
        <v>-2.57</v>
      </c>
      <c r="BN35" s="1">
        <v>0</v>
      </c>
      <c r="BO35" s="1">
        <v>2.21</v>
      </c>
      <c r="BP35" s="1">
        <v>2.29</v>
      </c>
      <c r="BQ35" s="1">
        <v>2.96</v>
      </c>
      <c r="BR35" s="1">
        <v>2.21</v>
      </c>
      <c r="BS35" s="22">
        <v>1.31</v>
      </c>
      <c r="BT35" s="26">
        <v>9718777.7022266388</v>
      </c>
      <c r="BU35" s="26">
        <v>9325500</v>
      </c>
      <c r="BV35" s="26">
        <v>6420463</v>
      </c>
      <c r="BW35" s="2">
        <v>4.5648577057448972E-2</v>
      </c>
    </row>
    <row r="36" spans="1:75" s="21" customFormat="1" ht="19" customHeight="1" x14ac:dyDescent="0.2">
      <c r="A36" s="1" t="s">
        <v>257</v>
      </c>
      <c r="B36" s="1" t="s">
        <v>96</v>
      </c>
      <c r="C36" s="1" t="s">
        <v>104</v>
      </c>
      <c r="D36" s="1" t="s">
        <v>122</v>
      </c>
      <c r="E36" s="1" t="s">
        <v>250</v>
      </c>
      <c r="F36" s="1" t="s">
        <v>80</v>
      </c>
      <c r="G36" s="9">
        <v>62.499991618096949</v>
      </c>
      <c r="H36" s="9">
        <v>19.23076993614967</v>
      </c>
      <c r="I36" s="9">
        <f>(N36-O36)/O36*100</f>
        <v>55.118114818634737</v>
      </c>
      <c r="J36" s="1" t="s">
        <v>81</v>
      </c>
      <c r="K36" s="2">
        <v>0.80000001192092896</v>
      </c>
      <c r="L36" s="2">
        <v>0.82</v>
      </c>
      <c r="M36" s="2">
        <v>1.299999952316284</v>
      </c>
      <c r="N36" s="2">
        <v>1.970000028610229</v>
      </c>
      <c r="O36" s="2">
        <v>1.2699999809265139</v>
      </c>
      <c r="P36" s="2">
        <v>1.549999952316284</v>
      </c>
      <c r="Q36" s="1">
        <v>1.45</v>
      </c>
      <c r="R36" s="1">
        <v>1.59</v>
      </c>
      <c r="S36" s="1">
        <v>1.97</v>
      </c>
      <c r="T36" s="1">
        <v>1.87</v>
      </c>
      <c r="U36" s="1">
        <v>1.6</v>
      </c>
      <c r="V36" s="1">
        <v>1.67</v>
      </c>
      <c r="W36" s="1">
        <v>1.61</v>
      </c>
      <c r="X36" s="1">
        <v>1.49</v>
      </c>
      <c r="Y36" s="1">
        <v>1.43</v>
      </c>
      <c r="Z36" s="1">
        <v>1.38</v>
      </c>
      <c r="AA36" s="1">
        <v>1.41</v>
      </c>
      <c r="AB36" s="1">
        <v>1.4</v>
      </c>
      <c r="AC36" s="1">
        <v>1.37</v>
      </c>
      <c r="AD36" s="1">
        <v>1.37</v>
      </c>
      <c r="AE36" s="1">
        <v>1.36</v>
      </c>
      <c r="AF36" s="1">
        <v>1.36</v>
      </c>
      <c r="AG36" s="1">
        <v>1.35</v>
      </c>
      <c r="AH36" s="1">
        <v>1.35</v>
      </c>
      <c r="AI36" s="1">
        <v>1.35</v>
      </c>
      <c r="AJ36" s="1">
        <v>1.37</v>
      </c>
      <c r="AK36" s="1">
        <v>1.37</v>
      </c>
      <c r="AL36" s="1">
        <v>1.56</v>
      </c>
      <c r="AM36" s="1">
        <v>1.64</v>
      </c>
      <c r="AN36" s="1">
        <v>1.75</v>
      </c>
      <c r="AO36" s="1">
        <v>1.56</v>
      </c>
      <c r="AP36" s="1">
        <v>1.6</v>
      </c>
      <c r="AQ36" s="1">
        <v>1.49</v>
      </c>
      <c r="AR36" s="1">
        <v>6.54</v>
      </c>
      <c r="AS36" s="1">
        <v>8.4600000000000009</v>
      </c>
      <c r="AT36" s="1">
        <v>32.31</v>
      </c>
      <c r="AU36" s="1">
        <v>18.45</v>
      </c>
      <c r="AV36" s="1">
        <v>10.76</v>
      </c>
      <c r="AW36" s="1">
        <v>23.08</v>
      </c>
      <c r="AX36" s="1">
        <v>14.62</v>
      </c>
      <c r="AY36" s="1">
        <v>10</v>
      </c>
      <c r="AZ36" s="1">
        <v>4.62</v>
      </c>
      <c r="BA36" s="1">
        <v>2.31</v>
      </c>
      <c r="BB36" s="1">
        <v>6.54</v>
      </c>
      <c r="BC36" s="1">
        <v>1.55</v>
      </c>
      <c r="BD36" s="1">
        <v>0.77</v>
      </c>
      <c r="BE36" s="1">
        <v>2.42</v>
      </c>
      <c r="BF36" s="1">
        <v>4.6100000000000003</v>
      </c>
      <c r="BG36" s="1">
        <v>2.31</v>
      </c>
      <c r="BH36" s="1">
        <v>0.38</v>
      </c>
      <c r="BI36" s="1">
        <v>2.69</v>
      </c>
      <c r="BJ36" s="1">
        <v>1.29</v>
      </c>
      <c r="BK36" s="1">
        <v>1.55</v>
      </c>
      <c r="BL36" s="1">
        <v>5.38</v>
      </c>
      <c r="BM36" s="1">
        <v>17.690000000000001</v>
      </c>
      <c r="BN36" s="1">
        <v>23.08</v>
      </c>
      <c r="BO36" s="1">
        <v>14.12</v>
      </c>
      <c r="BP36" s="1">
        <v>16.149999999999999</v>
      </c>
      <c r="BQ36" s="1">
        <v>11.54</v>
      </c>
      <c r="BR36" s="1">
        <v>14.62</v>
      </c>
      <c r="BS36" s="22">
        <v>1.32</v>
      </c>
      <c r="BT36" s="26">
        <v>13328769.51110363</v>
      </c>
      <c r="BU36" s="26">
        <v>47688900</v>
      </c>
      <c r="BV36" s="26">
        <v>4275632</v>
      </c>
      <c r="BW36" s="2">
        <v>0.21617809951838701</v>
      </c>
    </row>
    <row r="37" spans="1:75" s="21" customFormat="1" ht="19" customHeight="1" x14ac:dyDescent="0.2">
      <c r="A37" s="1" t="s">
        <v>215</v>
      </c>
      <c r="B37" s="1" t="s">
        <v>159</v>
      </c>
      <c r="C37" s="1" t="s">
        <v>216</v>
      </c>
      <c r="D37" s="1" t="s">
        <v>98</v>
      </c>
      <c r="E37" s="1" t="s">
        <v>214</v>
      </c>
      <c r="F37" s="1" t="s">
        <v>80</v>
      </c>
      <c r="G37" s="9">
        <v>25.99999904632568</v>
      </c>
      <c r="H37" s="9">
        <v>11.111110059882799</v>
      </c>
      <c r="I37" s="9">
        <f>(N37-O37)/O37*100</f>
        <v>51.639342660450382</v>
      </c>
      <c r="J37" s="1" t="s">
        <v>81</v>
      </c>
      <c r="K37" s="2">
        <v>1</v>
      </c>
      <c r="L37" s="2">
        <v>1.85</v>
      </c>
      <c r="M37" s="2">
        <v>1.2599999904632571</v>
      </c>
      <c r="N37" s="2">
        <v>1.8500000238418579</v>
      </c>
      <c r="O37" s="2">
        <v>1.220000028610229</v>
      </c>
      <c r="P37" s="2">
        <v>1.3999999761581421</v>
      </c>
      <c r="Q37" s="1">
        <v>1.69</v>
      </c>
      <c r="R37" s="1">
        <v>1.85</v>
      </c>
      <c r="S37" s="1">
        <v>1.69</v>
      </c>
      <c r="T37" s="1">
        <v>1.49</v>
      </c>
      <c r="U37" s="1">
        <v>1.48</v>
      </c>
      <c r="V37" s="1">
        <v>1.44</v>
      </c>
      <c r="W37" s="1">
        <v>1.34</v>
      </c>
      <c r="X37" s="1">
        <v>1.35</v>
      </c>
      <c r="Y37" s="1">
        <v>1.32</v>
      </c>
      <c r="Z37" s="1">
        <v>1.3</v>
      </c>
      <c r="AA37" s="1">
        <v>1.33</v>
      </c>
      <c r="AB37" s="1">
        <v>1.34</v>
      </c>
      <c r="AC37" s="1">
        <v>1.38</v>
      </c>
      <c r="AD37" s="1">
        <v>1.3</v>
      </c>
      <c r="AE37" s="1">
        <v>1.25</v>
      </c>
      <c r="AF37" s="1">
        <v>1.27</v>
      </c>
      <c r="AG37" s="1">
        <v>1.32</v>
      </c>
      <c r="AH37" s="1">
        <v>1.31</v>
      </c>
      <c r="AI37" s="1">
        <v>1.28</v>
      </c>
      <c r="AJ37" s="1">
        <v>1.28</v>
      </c>
      <c r="AK37" s="1">
        <v>1.29</v>
      </c>
      <c r="AL37" s="1">
        <v>1.32</v>
      </c>
      <c r="AM37" s="1">
        <v>1.32</v>
      </c>
      <c r="AN37" s="1">
        <v>1.35</v>
      </c>
      <c r="AO37" s="1">
        <v>1.32</v>
      </c>
      <c r="AP37" s="1">
        <v>1.32</v>
      </c>
      <c r="AQ37" s="1">
        <v>1.42</v>
      </c>
      <c r="AR37" s="1">
        <v>19.84</v>
      </c>
      <c r="AS37" s="1">
        <v>24.6</v>
      </c>
      <c r="AT37" s="1">
        <v>16.98</v>
      </c>
      <c r="AU37" s="1">
        <v>16.670000000000002</v>
      </c>
      <c r="AV37" s="1">
        <v>2.38</v>
      </c>
      <c r="AW37" s="1">
        <v>6.35</v>
      </c>
      <c r="AX37" s="1">
        <v>3.97</v>
      </c>
      <c r="AY37" s="1">
        <v>5.31</v>
      </c>
      <c r="AZ37" s="1">
        <v>2.38</v>
      </c>
      <c r="BA37" s="1">
        <v>1.59</v>
      </c>
      <c r="BB37" s="1">
        <v>3.06</v>
      </c>
      <c r="BC37" s="1">
        <v>5.56</v>
      </c>
      <c r="BD37" s="1">
        <v>0</v>
      </c>
      <c r="BE37" s="1">
        <v>-2.38</v>
      </c>
      <c r="BF37" s="1">
        <v>-1.01</v>
      </c>
      <c r="BG37" s="1">
        <v>0</v>
      </c>
      <c r="BH37" s="1">
        <v>3.57</v>
      </c>
      <c r="BI37" s="1">
        <v>0.01</v>
      </c>
      <c r="BJ37" s="1">
        <v>0</v>
      </c>
      <c r="BK37" s="1">
        <v>0.28000000000000003</v>
      </c>
      <c r="BL37" s="1">
        <v>0.4</v>
      </c>
      <c r="BM37" s="1">
        <v>3.57</v>
      </c>
      <c r="BN37" s="1">
        <v>4.76</v>
      </c>
      <c r="BO37" s="1">
        <v>3.17</v>
      </c>
      <c r="BP37" s="1">
        <v>3.18</v>
      </c>
      <c r="BQ37" s="1">
        <v>3.18</v>
      </c>
      <c r="BR37" s="1">
        <v>8.73</v>
      </c>
      <c r="BS37" s="22">
        <v>1.27</v>
      </c>
      <c r="BT37" s="26">
        <v>7224323.3453202248</v>
      </c>
      <c r="BU37" s="26">
        <v>7123100</v>
      </c>
      <c r="BV37" s="26">
        <v>2903202</v>
      </c>
      <c r="BW37" s="2">
        <v>2.020527679438083E-2</v>
      </c>
    </row>
    <row r="38" spans="1:75" s="21" customFormat="1" ht="19" customHeight="1" x14ac:dyDescent="0.2">
      <c r="A38" s="1" t="s">
        <v>249</v>
      </c>
      <c r="B38" s="1" t="s">
        <v>111</v>
      </c>
      <c r="C38" s="1" t="s">
        <v>87</v>
      </c>
      <c r="D38" s="1" t="s">
        <v>109</v>
      </c>
      <c r="E38" s="1" t="s">
        <v>250</v>
      </c>
      <c r="F38" s="1" t="s">
        <v>80</v>
      </c>
      <c r="G38" s="9">
        <v>16.822424179831771</v>
      </c>
      <c r="H38" s="9">
        <v>7.2000026702880859</v>
      </c>
      <c r="I38" s="9">
        <f>(N38-O38)/O38*100</f>
        <v>32.758621221206681</v>
      </c>
      <c r="J38" s="1" t="s">
        <v>81</v>
      </c>
      <c r="K38" s="2">
        <v>1.070000052452087</v>
      </c>
      <c r="L38" s="2">
        <v>1</v>
      </c>
      <c r="M38" s="2">
        <v>1.25</v>
      </c>
      <c r="N38" s="2">
        <v>1.5399999618530269</v>
      </c>
      <c r="O38" s="2">
        <v>1.1599999666213989</v>
      </c>
      <c r="P38" s="2">
        <v>1.3400000333786011</v>
      </c>
      <c r="Q38" s="1">
        <v>1.54</v>
      </c>
      <c r="R38" s="1">
        <v>1.53</v>
      </c>
      <c r="S38" s="1">
        <v>1.53</v>
      </c>
      <c r="T38" s="1">
        <v>1.43</v>
      </c>
      <c r="U38" s="1">
        <v>1.44</v>
      </c>
      <c r="V38" s="1">
        <v>1.45</v>
      </c>
      <c r="W38" s="1">
        <v>1.34</v>
      </c>
      <c r="X38" s="1">
        <v>1.3</v>
      </c>
      <c r="Y38" s="1">
        <v>1.25</v>
      </c>
      <c r="Z38" s="1">
        <v>1.28</v>
      </c>
      <c r="AA38" s="1">
        <v>1.3</v>
      </c>
      <c r="AB38" s="1">
        <v>1.28</v>
      </c>
      <c r="AC38" s="1">
        <v>1.33</v>
      </c>
      <c r="AD38" s="1">
        <v>1.34</v>
      </c>
      <c r="AE38" s="1">
        <v>1.32</v>
      </c>
      <c r="AF38" s="1">
        <v>1.33</v>
      </c>
      <c r="AG38" s="1">
        <v>1.32</v>
      </c>
      <c r="AH38" s="1">
        <v>1.31</v>
      </c>
      <c r="AI38" s="1">
        <v>1.28</v>
      </c>
      <c r="AJ38" s="1">
        <v>1.29</v>
      </c>
      <c r="AK38" s="1">
        <v>1.31</v>
      </c>
      <c r="AL38" s="1">
        <v>1.3</v>
      </c>
      <c r="AM38" s="1">
        <v>1.29</v>
      </c>
      <c r="AN38" s="1">
        <v>1.29</v>
      </c>
      <c r="AO38" s="1">
        <v>1.4</v>
      </c>
      <c r="AP38" s="1">
        <v>1.4</v>
      </c>
      <c r="AQ38" s="1">
        <v>1.37</v>
      </c>
      <c r="AR38" s="1">
        <v>20.8</v>
      </c>
      <c r="AS38" s="1">
        <v>8.8000000000000007</v>
      </c>
      <c r="AT38" s="1">
        <v>12.4</v>
      </c>
      <c r="AU38" s="1">
        <v>5.6</v>
      </c>
      <c r="AV38" s="1">
        <v>13.47</v>
      </c>
      <c r="AW38" s="1">
        <v>7.2</v>
      </c>
      <c r="AX38" s="1">
        <v>3.51</v>
      </c>
      <c r="AY38" s="1">
        <v>-4.8</v>
      </c>
      <c r="AZ38" s="1">
        <v>-2.8</v>
      </c>
      <c r="BA38" s="1">
        <v>0.8</v>
      </c>
      <c r="BB38" s="1">
        <v>2.4</v>
      </c>
      <c r="BC38" s="1">
        <v>2</v>
      </c>
      <c r="BD38" s="1">
        <v>5.58</v>
      </c>
      <c r="BE38" s="1">
        <v>2.4</v>
      </c>
      <c r="BF38" s="1">
        <v>5.59</v>
      </c>
      <c r="BG38" s="1">
        <v>2.4</v>
      </c>
      <c r="BH38" s="1">
        <v>4.0999999999999996</v>
      </c>
      <c r="BI38" s="1">
        <v>1.61</v>
      </c>
      <c r="BJ38" s="1">
        <v>2.39</v>
      </c>
      <c r="BK38" s="1">
        <v>1.2</v>
      </c>
      <c r="BL38" s="1">
        <v>2.41</v>
      </c>
      <c r="BM38" s="1">
        <v>1.6</v>
      </c>
      <c r="BN38" s="1">
        <v>3.2</v>
      </c>
      <c r="BO38" s="1">
        <v>3.6</v>
      </c>
      <c r="BP38" s="1">
        <v>8.8000000000000007</v>
      </c>
      <c r="BQ38" s="1">
        <v>4.8</v>
      </c>
      <c r="BR38" s="1">
        <v>6.4</v>
      </c>
      <c r="BS38" s="22">
        <v>1.1599999999999999</v>
      </c>
      <c r="BT38" s="26">
        <v>39611875</v>
      </c>
      <c r="BU38" s="26">
        <v>21954600</v>
      </c>
      <c r="BV38" s="26">
        <v>23714556</v>
      </c>
      <c r="BW38" s="2">
        <v>3.5094395189182552E-2</v>
      </c>
    </row>
    <row r="39" spans="1:75" s="21" customFormat="1" ht="19" customHeight="1" x14ac:dyDescent="0.2">
      <c r="A39" s="1" t="s">
        <v>93</v>
      </c>
      <c r="B39" s="1" t="s">
        <v>83</v>
      </c>
      <c r="C39" s="1" t="s">
        <v>87</v>
      </c>
      <c r="D39" s="1" t="s">
        <v>78</v>
      </c>
      <c r="E39" s="1" t="s">
        <v>79</v>
      </c>
      <c r="F39" s="1" t="s">
        <v>80</v>
      </c>
      <c r="G39" s="9">
        <v>48.780492591687747</v>
      </c>
      <c r="H39" s="9">
        <v>13.114751054855621</v>
      </c>
      <c r="I39" s="9">
        <f>(N39-O39)/O39*100</f>
        <v>37.142868820502393</v>
      </c>
      <c r="J39" s="1" t="s">
        <v>81</v>
      </c>
      <c r="K39" s="2">
        <v>0.81999999284744263</v>
      </c>
      <c r="L39" s="2">
        <v>0.83</v>
      </c>
      <c r="M39" s="2">
        <v>1.220000028610229</v>
      </c>
      <c r="N39" s="2">
        <v>1.440000057220459</v>
      </c>
      <c r="O39" s="2">
        <v>1.049999952316284</v>
      </c>
      <c r="P39" s="2">
        <v>1.379999995231628</v>
      </c>
      <c r="Q39" s="1">
        <v>1.24</v>
      </c>
      <c r="R39" s="1">
        <v>1.1499999999999999</v>
      </c>
      <c r="S39" s="1">
        <v>1.1499999999999999</v>
      </c>
      <c r="T39" s="1">
        <v>1.1499999999999999</v>
      </c>
      <c r="U39" s="1">
        <v>1.1499999999999999</v>
      </c>
      <c r="V39" s="1">
        <v>1.1499999999999999</v>
      </c>
      <c r="W39" s="1">
        <v>1.18</v>
      </c>
      <c r="X39" s="1">
        <v>1.18</v>
      </c>
      <c r="Y39" s="1">
        <v>1.23</v>
      </c>
      <c r="Z39" s="1">
        <v>1.25</v>
      </c>
      <c r="AA39" s="1">
        <v>1.4</v>
      </c>
      <c r="AB39" s="1">
        <v>1.36</v>
      </c>
      <c r="AC39" s="1">
        <v>1.33</v>
      </c>
      <c r="AD39" s="1">
        <v>1.38</v>
      </c>
      <c r="AE39" s="1">
        <v>1.38</v>
      </c>
      <c r="AF39" s="1">
        <v>1.44</v>
      </c>
      <c r="AG39" s="1">
        <v>1.44</v>
      </c>
      <c r="AH39" s="1">
        <v>1.43</v>
      </c>
      <c r="AI39" s="1">
        <v>1.41</v>
      </c>
      <c r="AJ39" s="1">
        <v>1.37</v>
      </c>
      <c r="AK39" s="1">
        <v>1.32</v>
      </c>
      <c r="AL39" s="1">
        <v>1.35</v>
      </c>
      <c r="AM39" s="1">
        <v>1.38</v>
      </c>
      <c r="AN39" s="1">
        <v>1.35</v>
      </c>
      <c r="AO39" s="1">
        <v>1.35</v>
      </c>
      <c r="AP39" s="1">
        <v>1.35</v>
      </c>
      <c r="AQ39" s="1">
        <v>1.37</v>
      </c>
      <c r="AR39" s="1">
        <v>-10.66</v>
      </c>
      <c r="AS39" s="1">
        <v>-8.1999999999999993</v>
      </c>
      <c r="AT39" s="1">
        <v>-7.38</v>
      </c>
      <c r="AU39" s="1">
        <v>-6.56</v>
      </c>
      <c r="AV39" s="1">
        <v>-6.55</v>
      </c>
      <c r="AW39" s="1">
        <v>-8.1999999999999993</v>
      </c>
      <c r="AX39" s="1">
        <v>-3.28</v>
      </c>
      <c r="AY39" s="1">
        <v>-4.0999999999999996</v>
      </c>
      <c r="AZ39" s="1">
        <v>0</v>
      </c>
      <c r="BA39" s="1">
        <v>1.64</v>
      </c>
      <c r="BB39" s="1">
        <v>11.48</v>
      </c>
      <c r="BC39" s="1">
        <v>9.02</v>
      </c>
      <c r="BD39" s="1">
        <v>7.75</v>
      </c>
      <c r="BE39" s="1">
        <v>10.81</v>
      </c>
      <c r="BF39" s="1">
        <v>12.7</v>
      </c>
      <c r="BG39" s="1">
        <v>13.3</v>
      </c>
      <c r="BH39" s="1">
        <v>16.39</v>
      </c>
      <c r="BI39" s="1">
        <v>14.75</v>
      </c>
      <c r="BJ39" s="1">
        <v>11.48</v>
      </c>
      <c r="BK39" s="1">
        <v>8.07</v>
      </c>
      <c r="BL39" s="1">
        <v>4.92</v>
      </c>
      <c r="BM39" s="1">
        <v>10.25</v>
      </c>
      <c r="BN39" s="1">
        <v>9.02</v>
      </c>
      <c r="BO39" s="1">
        <v>6.97</v>
      </c>
      <c r="BP39" s="1">
        <v>10.66</v>
      </c>
      <c r="BQ39" s="1">
        <v>8.1999999999999993</v>
      </c>
      <c r="BR39" s="1">
        <v>11.48</v>
      </c>
      <c r="BS39" s="22">
        <v>1.1000000000000001</v>
      </c>
      <c r="BT39" s="26">
        <v>484336341.59817499</v>
      </c>
      <c r="BU39" s="26">
        <v>132784100</v>
      </c>
      <c r="BV39" s="26">
        <v>385920495</v>
      </c>
      <c r="BW39" s="2">
        <v>3.1142919735320091E-2</v>
      </c>
    </row>
    <row r="40" spans="1:75" s="21" customFormat="1" ht="19" customHeight="1" x14ac:dyDescent="0.2">
      <c r="A40" s="7" t="s">
        <v>466</v>
      </c>
      <c r="B40" s="7" t="s">
        <v>96</v>
      </c>
      <c r="C40" s="7" t="s">
        <v>124</v>
      </c>
      <c r="D40" s="7" t="s">
        <v>98</v>
      </c>
      <c r="E40" s="7" t="s">
        <v>463</v>
      </c>
      <c r="F40" s="7" t="s">
        <v>80</v>
      </c>
      <c r="G40" s="10">
        <v>25.215514472881679</v>
      </c>
      <c r="H40" s="10">
        <v>1.5490540096077361</v>
      </c>
      <c r="I40" s="10">
        <v>1.5490540096077361</v>
      </c>
      <c r="J40" s="7" t="s">
        <v>81</v>
      </c>
      <c r="K40" s="8">
        <v>0.92799997329711914</v>
      </c>
      <c r="L40" s="8">
        <v>0.95</v>
      </c>
      <c r="M40" s="8">
        <v>1.1619999408721919</v>
      </c>
      <c r="N40" s="8">
        <v>1.25</v>
      </c>
      <c r="O40" s="8">
        <v>1.080000042915344</v>
      </c>
      <c r="P40" s="8">
        <v>1.179999947547913</v>
      </c>
      <c r="Q40" s="7">
        <v>1.17</v>
      </c>
      <c r="R40" s="7">
        <v>1.23</v>
      </c>
      <c r="S40" s="7">
        <v>1.2</v>
      </c>
      <c r="T40" s="7">
        <v>1.23</v>
      </c>
      <c r="U40" s="7">
        <v>1.21</v>
      </c>
      <c r="V40" s="7">
        <v>1.22</v>
      </c>
      <c r="W40" s="7">
        <v>1.25</v>
      </c>
      <c r="X40" s="7">
        <v>1.2</v>
      </c>
      <c r="Y40" s="7">
        <v>1.17</v>
      </c>
      <c r="Z40" s="7">
        <v>1.17</v>
      </c>
      <c r="AA40" s="7">
        <v>1.1599999999999999</v>
      </c>
      <c r="AB40" s="7">
        <v>1.18</v>
      </c>
      <c r="AC40" s="7">
        <v>1.18</v>
      </c>
      <c r="AD40" s="7">
        <v>1.18</v>
      </c>
      <c r="AE40" s="7">
        <v>1.18</v>
      </c>
      <c r="AF40" s="7">
        <v>1.18</v>
      </c>
      <c r="AG40" s="7">
        <v>1.18</v>
      </c>
      <c r="AH40" s="7">
        <v>1.18</v>
      </c>
      <c r="AI40" s="7">
        <v>1.17</v>
      </c>
      <c r="AJ40" s="7">
        <v>1.17</v>
      </c>
      <c r="AK40" s="7">
        <v>1.17</v>
      </c>
      <c r="AL40" s="7">
        <v>1.17</v>
      </c>
      <c r="AM40" s="7">
        <v>1.17</v>
      </c>
      <c r="AN40" s="7">
        <v>1.18</v>
      </c>
      <c r="AO40" s="7">
        <v>1.17</v>
      </c>
      <c r="AP40" s="7">
        <v>1.17</v>
      </c>
      <c r="AQ40" s="7">
        <v>1.18</v>
      </c>
      <c r="AR40" s="7">
        <v>-1.03</v>
      </c>
      <c r="AS40" s="7">
        <v>-1.02</v>
      </c>
      <c r="AT40" s="7">
        <v>-1.89</v>
      </c>
      <c r="AU40" s="7">
        <v>3.27</v>
      </c>
      <c r="AV40" s="7">
        <v>0.11</v>
      </c>
      <c r="AW40" s="7">
        <v>1.98</v>
      </c>
      <c r="AX40" s="7">
        <v>3.27</v>
      </c>
      <c r="AY40" s="7">
        <v>-0.16</v>
      </c>
      <c r="AZ40" s="7">
        <v>0.69</v>
      </c>
      <c r="BA40" s="7">
        <v>-1.03</v>
      </c>
      <c r="BB40" s="7">
        <v>-0.17</v>
      </c>
      <c r="BC40" s="7">
        <v>0.69</v>
      </c>
      <c r="BD40" s="7">
        <v>1.53</v>
      </c>
      <c r="BE40" s="7">
        <v>1.55</v>
      </c>
      <c r="BF40" s="7">
        <v>0.92</v>
      </c>
      <c r="BG40" s="7">
        <v>0.69</v>
      </c>
      <c r="BH40" s="7">
        <v>0.7</v>
      </c>
      <c r="BI40" s="7">
        <v>0.71</v>
      </c>
      <c r="BJ40" s="7">
        <v>0.26</v>
      </c>
      <c r="BK40" s="7">
        <v>0.68</v>
      </c>
      <c r="BL40" s="7">
        <v>0.69</v>
      </c>
      <c r="BM40" s="7">
        <v>-0.16</v>
      </c>
      <c r="BN40" s="7">
        <v>-0.17</v>
      </c>
      <c r="BO40" s="7">
        <v>0.69</v>
      </c>
      <c r="BP40" s="7">
        <v>0.69</v>
      </c>
      <c r="BQ40" s="7">
        <v>0.26</v>
      </c>
      <c r="BR40" s="7">
        <v>1.54</v>
      </c>
      <c r="BS40" s="24">
        <v>1.1299999999999999</v>
      </c>
      <c r="BT40" s="26">
        <v>143353608.7055206</v>
      </c>
      <c r="BU40" s="26">
        <v>6692600</v>
      </c>
      <c r="BV40" s="26">
        <v>28217401</v>
      </c>
      <c r="BW40" s="8">
        <v>4.1957088819058854E-3</v>
      </c>
    </row>
    <row r="41" spans="1:75" s="21" customFormat="1" ht="19" customHeight="1" x14ac:dyDescent="0.2">
      <c r="A41" s="7" t="s">
        <v>323</v>
      </c>
      <c r="B41" s="7" t="s">
        <v>106</v>
      </c>
      <c r="C41" s="7" t="s">
        <v>87</v>
      </c>
      <c r="D41" s="7" t="s">
        <v>98</v>
      </c>
      <c r="E41" s="7" t="s">
        <v>543</v>
      </c>
      <c r="F41" s="7" t="s">
        <v>80</v>
      </c>
      <c r="G41" s="10">
        <v>122.11538726056131</v>
      </c>
      <c r="H41" s="10">
        <v>9.0909109674819764</v>
      </c>
      <c r="I41" s="10">
        <v>9.0909109674819764</v>
      </c>
      <c r="J41" s="7" t="s">
        <v>81</v>
      </c>
      <c r="K41" s="8">
        <v>0.51999998092651367</v>
      </c>
      <c r="L41" s="8">
        <v>0.52</v>
      </c>
      <c r="M41" s="8">
        <v>1.154999971389771</v>
      </c>
      <c r="N41" s="8">
        <v>1.370000004768372</v>
      </c>
      <c r="O41" s="8">
        <v>0.81999999284744263</v>
      </c>
      <c r="P41" s="8">
        <v>1.2599999904632571</v>
      </c>
      <c r="Q41" s="7">
        <v>1.24</v>
      </c>
      <c r="R41" s="7">
        <v>1.1599999999999999</v>
      </c>
      <c r="S41" s="7">
        <v>1.0900000000000001</v>
      </c>
      <c r="T41" s="7">
        <v>1.2</v>
      </c>
      <c r="U41" s="7">
        <v>1.1499999999999999</v>
      </c>
      <c r="V41" s="7">
        <v>1.04</v>
      </c>
      <c r="W41" s="7">
        <v>1.01</v>
      </c>
      <c r="X41" s="7">
        <v>0.96</v>
      </c>
      <c r="Y41" s="7">
        <v>0.97</v>
      </c>
      <c r="Z41" s="7">
        <v>0.97</v>
      </c>
      <c r="AA41" s="7">
        <v>0.91</v>
      </c>
      <c r="AB41" s="7">
        <v>0.95</v>
      </c>
      <c r="AC41" s="7">
        <v>1.1399999999999999</v>
      </c>
      <c r="AD41" s="7">
        <v>1.19</v>
      </c>
      <c r="AE41" s="7">
        <v>1.2</v>
      </c>
      <c r="AF41" s="7">
        <v>1.23</v>
      </c>
      <c r="AG41" s="7">
        <v>1.17</v>
      </c>
      <c r="AH41" s="7">
        <v>1.1499999999999999</v>
      </c>
      <c r="AI41" s="7">
        <v>1.25</v>
      </c>
      <c r="AJ41" s="7">
        <v>1.33</v>
      </c>
      <c r="AK41" s="7">
        <v>1.24</v>
      </c>
      <c r="AL41" s="7">
        <v>1.37</v>
      </c>
      <c r="AM41" s="7">
        <v>1.26</v>
      </c>
      <c r="AN41" s="7">
        <v>1.25</v>
      </c>
      <c r="AO41" s="7">
        <v>1.25</v>
      </c>
      <c r="AP41" s="7">
        <v>1.23</v>
      </c>
      <c r="AQ41" s="7">
        <v>1.28</v>
      </c>
      <c r="AR41" s="7">
        <v>-1.3</v>
      </c>
      <c r="AS41" s="7">
        <v>-11.69</v>
      </c>
      <c r="AT41" s="7">
        <v>-6.86</v>
      </c>
      <c r="AU41" s="7">
        <v>-3.46</v>
      </c>
      <c r="AV41" s="7">
        <v>-12.61</v>
      </c>
      <c r="AW41" s="7">
        <v>-14.7</v>
      </c>
      <c r="AX41" s="7">
        <v>-17.309999999999999</v>
      </c>
      <c r="AY41" s="7">
        <v>-18.02</v>
      </c>
      <c r="AZ41" s="7">
        <v>-16.55</v>
      </c>
      <c r="BA41" s="7">
        <v>-22.83</v>
      </c>
      <c r="BB41" s="7">
        <v>-27.19</v>
      </c>
      <c r="BC41" s="7">
        <v>-21.86</v>
      </c>
      <c r="BD41" s="7">
        <v>-10.82</v>
      </c>
      <c r="BE41" s="7">
        <v>0.43</v>
      </c>
      <c r="BF41" s="7">
        <v>-5.63</v>
      </c>
      <c r="BG41" s="7">
        <v>-3.03</v>
      </c>
      <c r="BH41" s="7">
        <v>-2.16</v>
      </c>
      <c r="BI41" s="7">
        <v>-2.6</v>
      </c>
      <c r="BJ41" s="7">
        <v>6.49</v>
      </c>
      <c r="BK41" s="7">
        <v>6.93</v>
      </c>
      <c r="BL41" s="7">
        <v>3.03</v>
      </c>
      <c r="BM41" s="7">
        <v>7.36</v>
      </c>
      <c r="BN41" s="7">
        <v>3.4</v>
      </c>
      <c r="BO41" s="7">
        <v>-0.43</v>
      </c>
      <c r="BP41" s="7">
        <v>3.89</v>
      </c>
      <c r="BQ41" s="7">
        <v>3.03</v>
      </c>
      <c r="BR41" s="7">
        <v>9.57</v>
      </c>
      <c r="BS41" s="24">
        <v>0.91</v>
      </c>
      <c r="BT41" s="26">
        <v>79098666.920665741</v>
      </c>
      <c r="BU41" s="26">
        <v>266976000</v>
      </c>
      <c r="BV41" s="26">
        <v>50869318</v>
      </c>
      <c r="BW41" s="8">
        <v>3.7905697890425818E-2</v>
      </c>
    </row>
    <row r="42" spans="1:75" s="21" customFormat="1" ht="19" customHeight="1" x14ac:dyDescent="0.2">
      <c r="A42" s="7" t="s">
        <v>444</v>
      </c>
      <c r="B42" s="7" t="s">
        <v>76</v>
      </c>
      <c r="C42" s="7" t="s">
        <v>124</v>
      </c>
      <c r="D42" s="7" t="s">
        <v>109</v>
      </c>
      <c r="E42" s="7" t="s">
        <v>443</v>
      </c>
      <c r="F42" s="7" t="s">
        <v>80</v>
      </c>
      <c r="G42" s="10">
        <v>27.272728504228201</v>
      </c>
      <c r="H42" s="10">
        <v>20.53571590127385</v>
      </c>
      <c r="I42" s="10">
        <v>20.53571590127385</v>
      </c>
      <c r="J42" s="7" t="s">
        <v>81</v>
      </c>
      <c r="K42" s="8">
        <v>0.87999999523162842</v>
      </c>
      <c r="L42" s="8">
        <v>1.49</v>
      </c>
      <c r="M42" s="8">
        <v>1.120000004768372</v>
      </c>
      <c r="N42" s="8">
        <v>1.950000047683716</v>
      </c>
      <c r="O42" s="8">
        <v>0.98000001907348633</v>
      </c>
      <c r="P42" s="8">
        <v>1.3500000238418579</v>
      </c>
      <c r="Q42" s="7">
        <v>1.1200000000000001</v>
      </c>
      <c r="R42" s="7">
        <v>1.18</v>
      </c>
      <c r="S42" s="7">
        <v>1.23</v>
      </c>
      <c r="T42" s="7">
        <v>1.37</v>
      </c>
      <c r="U42" s="7">
        <v>1.29</v>
      </c>
      <c r="V42" s="7">
        <v>1.1399999999999999</v>
      </c>
      <c r="W42" s="7">
        <v>1.1100000000000001</v>
      </c>
      <c r="X42" s="7">
        <v>1.1200000000000001</v>
      </c>
      <c r="Y42" s="7">
        <v>1.1399999999999999</v>
      </c>
      <c r="Z42" s="7">
        <v>1.1499999999999999</v>
      </c>
      <c r="AA42" s="7">
        <v>1.1399999999999999</v>
      </c>
      <c r="AB42" s="7">
        <v>1.22</v>
      </c>
      <c r="AC42" s="7">
        <v>1.26</v>
      </c>
      <c r="AD42" s="7">
        <v>1.26</v>
      </c>
      <c r="AE42" s="7">
        <v>1.4</v>
      </c>
      <c r="AF42" s="7">
        <v>1.55</v>
      </c>
      <c r="AG42" s="7">
        <v>1.95</v>
      </c>
      <c r="AH42" s="7">
        <v>1.63</v>
      </c>
      <c r="AI42" s="7">
        <v>1.54</v>
      </c>
      <c r="AJ42" s="7">
        <v>1.53</v>
      </c>
      <c r="AK42" s="7">
        <v>1.65</v>
      </c>
      <c r="AL42" s="7">
        <v>1.54</v>
      </c>
      <c r="AM42" s="7">
        <v>1.48</v>
      </c>
      <c r="AN42" s="7">
        <v>1.36</v>
      </c>
      <c r="AO42" s="7">
        <v>1.32</v>
      </c>
      <c r="AP42" s="7">
        <v>1.27</v>
      </c>
      <c r="AQ42" s="7">
        <v>1.39</v>
      </c>
      <c r="AR42" s="7">
        <v>-9.3800000000000008</v>
      </c>
      <c r="AS42" s="7">
        <v>4.46</v>
      </c>
      <c r="AT42" s="7">
        <v>7.59</v>
      </c>
      <c r="AU42" s="7">
        <v>14.73</v>
      </c>
      <c r="AV42" s="7">
        <v>0.03</v>
      </c>
      <c r="AW42" s="7">
        <v>-1.79</v>
      </c>
      <c r="AX42" s="7">
        <v>-5.8</v>
      </c>
      <c r="AY42" s="7">
        <v>-2.2000000000000002</v>
      </c>
      <c r="AZ42" s="7">
        <v>0</v>
      </c>
      <c r="BA42" s="7">
        <v>0</v>
      </c>
      <c r="BB42" s="7">
        <v>-0.01</v>
      </c>
      <c r="BC42" s="7">
        <v>5.56</v>
      </c>
      <c r="BD42" s="7">
        <v>9.82</v>
      </c>
      <c r="BE42" s="7">
        <v>9.82</v>
      </c>
      <c r="BF42" s="7">
        <v>15.18</v>
      </c>
      <c r="BG42" s="7">
        <v>36.01</v>
      </c>
      <c r="BH42" s="7">
        <v>40.799999999999997</v>
      </c>
      <c r="BI42" s="7">
        <v>35.71</v>
      </c>
      <c r="BJ42" s="7">
        <v>29.02</v>
      </c>
      <c r="BK42" s="7">
        <v>28.57</v>
      </c>
      <c r="BL42" s="7">
        <v>36.61</v>
      </c>
      <c r="BM42" s="7">
        <v>29.02</v>
      </c>
      <c r="BN42" s="7">
        <v>18.760000000000002</v>
      </c>
      <c r="BO42" s="7">
        <v>16.96</v>
      </c>
      <c r="BP42" s="7">
        <v>5.36</v>
      </c>
      <c r="BQ42" s="7">
        <v>12.1</v>
      </c>
      <c r="BR42" s="7">
        <v>19.2</v>
      </c>
      <c r="BS42" s="24">
        <v>1.03</v>
      </c>
      <c r="BT42" s="26">
        <v>74443376.316940784</v>
      </c>
      <c r="BU42" s="26">
        <v>89551200</v>
      </c>
      <c r="BV42" s="26">
        <v>20408792</v>
      </c>
      <c r="BW42" s="8">
        <v>4.5230506538554559E-2</v>
      </c>
    </row>
    <row r="43" spans="1:75" s="21" customFormat="1" ht="19" customHeight="1" x14ac:dyDescent="0.2">
      <c r="A43" s="7" t="s">
        <v>360</v>
      </c>
      <c r="B43" s="7" t="s">
        <v>106</v>
      </c>
      <c r="C43" s="7" t="s">
        <v>87</v>
      </c>
      <c r="D43" s="7" t="s">
        <v>109</v>
      </c>
      <c r="E43" s="7" t="s">
        <v>359</v>
      </c>
      <c r="F43" s="7" t="s">
        <v>80</v>
      </c>
      <c r="G43" s="10">
        <v>23.5955102834087</v>
      </c>
      <c r="H43" s="10">
        <v>3.6363600896410491</v>
      </c>
      <c r="I43" s="10">
        <v>3.6363600896410491</v>
      </c>
      <c r="J43" s="7" t="s">
        <v>81</v>
      </c>
      <c r="K43" s="8">
        <v>0.88999998569488525</v>
      </c>
      <c r="L43" s="8">
        <v>0.81</v>
      </c>
      <c r="M43" s="8">
        <v>1.1000000238418579</v>
      </c>
      <c r="N43" s="8">
        <v>1.299999952316284</v>
      </c>
      <c r="O43" s="8">
        <v>1.0199999809265139</v>
      </c>
      <c r="P43" s="8">
        <v>1.139999985694885</v>
      </c>
      <c r="Q43" s="7">
        <v>1.22</v>
      </c>
      <c r="R43" s="7">
        <v>1.21</v>
      </c>
      <c r="S43" s="7">
        <v>1.24</v>
      </c>
      <c r="T43" s="7">
        <v>1.3</v>
      </c>
      <c r="U43" s="7">
        <v>1.3</v>
      </c>
      <c r="V43" s="7">
        <v>1.2</v>
      </c>
      <c r="W43" s="7">
        <v>1.1599999999999999</v>
      </c>
      <c r="X43" s="7">
        <v>1.1499999999999999</v>
      </c>
      <c r="Y43" s="7">
        <v>1.1299999999999999</v>
      </c>
      <c r="Z43" s="7">
        <v>1.1000000000000001</v>
      </c>
      <c r="AA43" s="7">
        <v>1.0900000000000001</v>
      </c>
      <c r="AB43" s="7">
        <v>1.1200000000000001</v>
      </c>
      <c r="AC43" s="7">
        <v>1.1200000000000001</v>
      </c>
      <c r="AD43" s="7">
        <v>1.1000000000000001</v>
      </c>
      <c r="AE43" s="7">
        <v>1.0900000000000001</v>
      </c>
      <c r="AF43" s="7">
        <v>1.1000000000000001</v>
      </c>
      <c r="AG43" s="7">
        <v>1.1100000000000001</v>
      </c>
      <c r="AH43" s="7">
        <v>1.18</v>
      </c>
      <c r="AI43" s="7">
        <v>1.1599999999999999</v>
      </c>
      <c r="AJ43" s="7">
        <v>1.1299999999999999</v>
      </c>
      <c r="AK43" s="7">
        <v>1.1599999999999999</v>
      </c>
      <c r="AL43" s="7">
        <v>1.19</v>
      </c>
      <c r="AM43" s="7">
        <v>1.18</v>
      </c>
      <c r="AN43" s="7">
        <v>1.22</v>
      </c>
      <c r="AO43" s="7">
        <v>1.21</v>
      </c>
      <c r="AP43" s="7">
        <v>1.18</v>
      </c>
      <c r="AQ43" s="7">
        <v>1.17</v>
      </c>
      <c r="AR43" s="7">
        <v>7.73</v>
      </c>
      <c r="AS43" s="7">
        <v>4.55</v>
      </c>
      <c r="AT43" s="7">
        <v>10</v>
      </c>
      <c r="AU43" s="7">
        <v>17.5</v>
      </c>
      <c r="AV43" s="7">
        <v>6.82</v>
      </c>
      <c r="AW43" s="7">
        <v>4.55</v>
      </c>
      <c r="AX43" s="7">
        <v>4.09</v>
      </c>
      <c r="AY43" s="7">
        <v>0.45</v>
      </c>
      <c r="AZ43" s="7">
        <v>-0.91</v>
      </c>
      <c r="BA43" s="7">
        <v>-6.36</v>
      </c>
      <c r="BB43" s="7">
        <v>-1.36</v>
      </c>
      <c r="BC43" s="7">
        <v>-1.29</v>
      </c>
      <c r="BD43" s="7">
        <v>-0.45</v>
      </c>
      <c r="BE43" s="7">
        <v>-2.73</v>
      </c>
      <c r="BF43" s="7">
        <v>-0.91</v>
      </c>
      <c r="BG43" s="7">
        <v>-0.91</v>
      </c>
      <c r="BH43" s="7">
        <v>0.91</v>
      </c>
      <c r="BI43" s="7">
        <v>2.42</v>
      </c>
      <c r="BJ43" s="7">
        <v>2.73</v>
      </c>
      <c r="BK43" s="7">
        <v>1.95</v>
      </c>
      <c r="BL43" s="7">
        <v>5.45</v>
      </c>
      <c r="BM43" s="7">
        <v>4.55</v>
      </c>
      <c r="BN43" s="7">
        <v>5.91</v>
      </c>
      <c r="BO43" s="7">
        <v>8.18</v>
      </c>
      <c r="BP43" s="7">
        <v>7.27</v>
      </c>
      <c r="BQ43" s="7">
        <v>4.55</v>
      </c>
      <c r="BR43" s="7">
        <v>3.64</v>
      </c>
      <c r="BS43" s="24">
        <v>1.08</v>
      </c>
      <c r="BT43" s="26">
        <v>147327403.1932354</v>
      </c>
      <c r="BU43" s="26">
        <v>192389100</v>
      </c>
      <c r="BV43" s="26">
        <v>124913838</v>
      </c>
      <c r="BW43" s="8">
        <v>0.10441549318178819</v>
      </c>
    </row>
    <row r="44" spans="1:75" s="21" customFormat="1" ht="19" customHeight="1" x14ac:dyDescent="0.2">
      <c r="A44" s="7" t="s">
        <v>239</v>
      </c>
      <c r="B44" s="7" t="s">
        <v>106</v>
      </c>
      <c r="C44" s="7" t="s">
        <v>87</v>
      </c>
      <c r="D44" s="7" t="s">
        <v>98</v>
      </c>
      <c r="E44" s="7" t="s">
        <v>434</v>
      </c>
      <c r="F44" s="7" t="s">
        <v>80</v>
      </c>
      <c r="G44" s="10">
        <v>84.745776581374429</v>
      </c>
      <c r="H44" s="10">
        <v>10.091744122626761</v>
      </c>
      <c r="I44" s="10">
        <v>10.091744122626761</v>
      </c>
      <c r="J44" s="7" t="s">
        <v>81</v>
      </c>
      <c r="K44" s="8">
        <v>0.5899999737739563</v>
      </c>
      <c r="L44" s="8">
        <v>0.61</v>
      </c>
      <c r="M44" s="8">
        <v>1.0900000333786011</v>
      </c>
      <c r="N44" s="8">
        <v>1.4800000190734861</v>
      </c>
      <c r="O44" s="8">
        <v>1.070000052452087</v>
      </c>
      <c r="P44" s="8">
        <v>1.200000047683716</v>
      </c>
      <c r="Q44" s="7">
        <v>1.24</v>
      </c>
      <c r="R44" s="7">
        <v>1.23</v>
      </c>
      <c r="S44" s="7">
        <v>1.35</v>
      </c>
      <c r="T44" s="7">
        <v>1.25</v>
      </c>
      <c r="U44" s="7">
        <v>1.31</v>
      </c>
      <c r="V44" s="7">
        <v>1.32</v>
      </c>
      <c r="W44" s="7">
        <v>1.29</v>
      </c>
      <c r="X44" s="7">
        <v>1.23</v>
      </c>
      <c r="Y44" s="7">
        <v>1.17</v>
      </c>
      <c r="Z44" s="7">
        <v>1.2</v>
      </c>
      <c r="AA44" s="7">
        <v>1.2</v>
      </c>
      <c r="AB44" s="7">
        <v>1.2</v>
      </c>
      <c r="AC44" s="7">
        <v>1.25</v>
      </c>
      <c r="AD44" s="7">
        <v>1.24</v>
      </c>
      <c r="AE44" s="7">
        <v>1.19</v>
      </c>
      <c r="AF44" s="7">
        <v>1.19</v>
      </c>
      <c r="AG44" s="7">
        <v>1.22</v>
      </c>
      <c r="AH44" s="7">
        <v>1.45</v>
      </c>
      <c r="AI44" s="7">
        <v>1.48</v>
      </c>
      <c r="AJ44" s="7">
        <v>1.44</v>
      </c>
      <c r="AK44" s="7">
        <v>1.35</v>
      </c>
      <c r="AL44" s="7">
        <v>1.34</v>
      </c>
      <c r="AM44" s="7">
        <v>1.34</v>
      </c>
      <c r="AN44" s="7">
        <v>1.32</v>
      </c>
      <c r="AO44" s="7">
        <v>1.32</v>
      </c>
      <c r="AP44" s="7">
        <v>1.21</v>
      </c>
      <c r="AQ44" s="7">
        <v>1.21</v>
      </c>
      <c r="AR44" s="7">
        <v>8.15</v>
      </c>
      <c r="AS44" s="7">
        <v>11.01</v>
      </c>
      <c r="AT44" s="7">
        <v>13.76</v>
      </c>
      <c r="AU44" s="7">
        <v>9.83</v>
      </c>
      <c r="AV44" s="7">
        <v>16.55</v>
      </c>
      <c r="AW44" s="7">
        <v>16.510000000000002</v>
      </c>
      <c r="AX44" s="7">
        <v>11.93</v>
      </c>
      <c r="AY44" s="7">
        <v>3.67</v>
      </c>
      <c r="AZ44" s="7">
        <v>7.33</v>
      </c>
      <c r="BA44" s="7">
        <v>5.87</v>
      </c>
      <c r="BB44" s="7">
        <v>8.9600000000000009</v>
      </c>
      <c r="BC44" s="7">
        <v>8.27</v>
      </c>
      <c r="BD44" s="7">
        <v>12.84</v>
      </c>
      <c r="BE44" s="7">
        <v>7.34</v>
      </c>
      <c r="BF44" s="7">
        <v>5.5</v>
      </c>
      <c r="BG44" s="7">
        <v>6.42</v>
      </c>
      <c r="BH44" s="7">
        <v>10.09</v>
      </c>
      <c r="BI44" s="7">
        <v>31.19</v>
      </c>
      <c r="BJ44" s="7">
        <v>29.37</v>
      </c>
      <c r="BK44" s="7">
        <v>21.1</v>
      </c>
      <c r="BL44" s="7">
        <v>19.72</v>
      </c>
      <c r="BM44" s="7">
        <v>20.57</v>
      </c>
      <c r="BN44" s="7">
        <v>19.98</v>
      </c>
      <c r="BO44" s="7">
        <v>19.72</v>
      </c>
      <c r="BP44" s="7">
        <v>10.09</v>
      </c>
      <c r="BQ44" s="7">
        <v>6.33</v>
      </c>
      <c r="BR44" s="7">
        <v>10.09</v>
      </c>
      <c r="BS44" s="24">
        <v>1.1100000000000001</v>
      </c>
      <c r="BT44" s="26">
        <v>11519229.35274839</v>
      </c>
      <c r="BU44" s="26">
        <v>220012400</v>
      </c>
      <c r="BV44" s="26">
        <v>5510540</v>
      </c>
      <c r="BW44" s="8">
        <v>6.2233465322817727E-3</v>
      </c>
    </row>
    <row r="45" spans="1:75" s="21" customFormat="1" ht="19" customHeight="1" x14ac:dyDescent="0.2">
      <c r="A45" s="7" t="s">
        <v>467</v>
      </c>
      <c r="B45" s="7" t="s">
        <v>106</v>
      </c>
      <c r="C45" s="7" t="s">
        <v>353</v>
      </c>
      <c r="D45" s="7" t="s">
        <v>125</v>
      </c>
      <c r="E45" s="7" t="s">
        <v>516</v>
      </c>
      <c r="F45" s="7" t="s">
        <v>80</v>
      </c>
      <c r="G45" s="10">
        <v>27.76469825955845</v>
      </c>
      <c r="H45" s="10">
        <v>5.8931871559560518</v>
      </c>
      <c r="I45" s="10">
        <v>5.8931871559560518</v>
      </c>
      <c r="J45" s="7" t="s">
        <v>81</v>
      </c>
      <c r="K45" s="8">
        <v>0.85000002384185791</v>
      </c>
      <c r="L45" s="8">
        <v>0.9</v>
      </c>
      <c r="M45" s="8">
        <v>1.0859999656677251</v>
      </c>
      <c r="N45" s="8">
        <v>1.379999995231628</v>
      </c>
      <c r="O45" s="8">
        <v>1.0099999904632571</v>
      </c>
      <c r="P45" s="8">
        <v>1.1499999761581421</v>
      </c>
      <c r="Q45" s="7">
        <v>1.1000000000000001</v>
      </c>
      <c r="R45" s="7">
        <v>1.18</v>
      </c>
      <c r="S45" s="7">
        <v>1.38</v>
      </c>
      <c r="T45" s="7">
        <v>1.38</v>
      </c>
      <c r="U45" s="7">
        <v>1.19</v>
      </c>
      <c r="V45" s="7">
        <v>1.17</v>
      </c>
      <c r="W45" s="7">
        <v>1.1000000000000001</v>
      </c>
      <c r="X45" s="7">
        <v>1.07</v>
      </c>
      <c r="Y45" s="7">
        <v>1.06</v>
      </c>
      <c r="Z45" s="7">
        <v>1.1000000000000001</v>
      </c>
      <c r="AA45" s="7">
        <v>1.07</v>
      </c>
      <c r="AB45" s="7">
        <v>1.07</v>
      </c>
      <c r="AC45" s="7">
        <v>1.0900000000000001</v>
      </c>
      <c r="AD45" s="7">
        <v>1.1399999999999999</v>
      </c>
      <c r="AE45" s="7">
        <v>1.1000000000000001</v>
      </c>
      <c r="AF45" s="7">
        <v>1.1100000000000001</v>
      </c>
      <c r="AG45" s="7">
        <v>1.1000000000000001</v>
      </c>
      <c r="AH45" s="7">
        <v>1.1100000000000001</v>
      </c>
      <c r="AI45" s="7">
        <v>1.1100000000000001</v>
      </c>
      <c r="AJ45" s="7">
        <v>1.1100000000000001</v>
      </c>
      <c r="AK45" s="7">
        <v>1.1000000000000001</v>
      </c>
      <c r="AL45" s="7">
        <v>1.0900000000000001</v>
      </c>
      <c r="AM45" s="7">
        <v>1.1100000000000001</v>
      </c>
      <c r="AN45" s="7">
        <v>1.1499999999999999</v>
      </c>
      <c r="AO45" s="7">
        <v>1.1200000000000001</v>
      </c>
      <c r="AP45" s="7">
        <v>1.1399999999999999</v>
      </c>
      <c r="AQ45" s="7">
        <v>1.1599999999999999</v>
      </c>
      <c r="AR45" s="7">
        <v>-5.16</v>
      </c>
      <c r="AS45" s="7">
        <v>7.73</v>
      </c>
      <c r="AT45" s="7">
        <v>26.15</v>
      </c>
      <c r="AU45" s="7">
        <v>5.41</v>
      </c>
      <c r="AV45" s="7">
        <v>4.05</v>
      </c>
      <c r="AW45" s="7">
        <v>-0.99</v>
      </c>
      <c r="AX45" s="7">
        <v>-1.47</v>
      </c>
      <c r="AY45" s="7">
        <v>-6.68</v>
      </c>
      <c r="AZ45" s="7">
        <v>-2.39</v>
      </c>
      <c r="BA45" s="7">
        <v>-1.47</v>
      </c>
      <c r="BB45" s="7">
        <v>-2.29</v>
      </c>
      <c r="BC45" s="7">
        <v>-4.24</v>
      </c>
      <c r="BD45" s="7">
        <v>-0.55000000000000004</v>
      </c>
      <c r="BE45" s="7">
        <v>-0.55000000000000004</v>
      </c>
      <c r="BF45" s="7">
        <v>-0.54</v>
      </c>
      <c r="BG45" s="7">
        <v>2.1</v>
      </c>
      <c r="BH45" s="7">
        <v>-2.5</v>
      </c>
      <c r="BI45" s="7">
        <v>2.2000000000000002</v>
      </c>
      <c r="BJ45" s="7">
        <v>1.29</v>
      </c>
      <c r="BK45" s="7">
        <v>-1.47</v>
      </c>
      <c r="BL45" s="7">
        <v>1.28</v>
      </c>
      <c r="BM45" s="7">
        <v>-1.33</v>
      </c>
      <c r="BN45" s="7">
        <v>1.49</v>
      </c>
      <c r="BO45" s="7">
        <v>2.85</v>
      </c>
      <c r="BP45" s="7">
        <v>1.34</v>
      </c>
      <c r="BQ45" s="7">
        <v>3.09</v>
      </c>
      <c r="BR45" s="7">
        <v>3.13</v>
      </c>
      <c r="BS45" s="24">
        <v>1.01</v>
      </c>
      <c r="BT45" s="26">
        <v>39911150.33826828</v>
      </c>
      <c r="BU45" s="26">
        <v>24552500</v>
      </c>
      <c r="BV45" s="26">
        <v>19610267</v>
      </c>
      <c r="BW45" s="8">
        <v>7.8082006736573242E-2</v>
      </c>
    </row>
    <row r="46" spans="1:75" s="21" customFormat="1" ht="19" customHeight="1" x14ac:dyDescent="0.2">
      <c r="A46" s="1" t="s">
        <v>191</v>
      </c>
      <c r="B46" s="1" t="s">
        <v>106</v>
      </c>
      <c r="C46" s="1" t="s">
        <v>97</v>
      </c>
      <c r="D46" s="1" t="s">
        <v>109</v>
      </c>
      <c r="E46" s="1" t="s">
        <v>197</v>
      </c>
      <c r="F46" s="1" t="s">
        <v>80</v>
      </c>
      <c r="G46" s="9">
        <v>25.144852068243249</v>
      </c>
      <c r="H46" s="9">
        <v>16.66666114771829</v>
      </c>
      <c r="I46" s="9">
        <f>(N46-O46)/O46*100</f>
        <v>41.271441056870351</v>
      </c>
      <c r="J46" s="1" t="s">
        <v>81</v>
      </c>
      <c r="K46" s="2">
        <v>0.86299997568130493</v>
      </c>
      <c r="L46" s="2">
        <v>1.35</v>
      </c>
      <c r="M46" s="2">
        <v>1.080000042915344</v>
      </c>
      <c r="N46" s="2">
        <v>1.3999999761581421</v>
      </c>
      <c r="O46" s="2">
        <v>0.99099999666213989</v>
      </c>
      <c r="P46" s="2">
        <v>1.2599999904632571</v>
      </c>
      <c r="Q46" s="1">
        <v>1.1499999999999999</v>
      </c>
      <c r="R46" s="1">
        <v>1.1299999999999999</v>
      </c>
      <c r="S46" s="1">
        <v>1.06</v>
      </c>
      <c r="T46" s="1">
        <v>1.1200000000000001</v>
      </c>
      <c r="U46" s="1">
        <v>1.1100000000000001</v>
      </c>
      <c r="V46" s="1">
        <v>1.1299999999999999</v>
      </c>
      <c r="W46" s="1">
        <v>1.07</v>
      </c>
      <c r="X46" s="1">
        <v>1.1000000000000001</v>
      </c>
      <c r="Y46" s="1">
        <v>1.0900000000000001</v>
      </c>
      <c r="Z46" s="1">
        <v>1.0900000000000001</v>
      </c>
      <c r="AA46" s="1">
        <v>1.08</v>
      </c>
      <c r="AB46" s="1">
        <v>1.1100000000000001</v>
      </c>
      <c r="AC46" s="1">
        <v>1.1499999999999999</v>
      </c>
      <c r="AD46" s="1">
        <v>1.1299999999999999</v>
      </c>
      <c r="AE46" s="1">
        <v>1.2</v>
      </c>
      <c r="AF46" s="1">
        <v>1.18</v>
      </c>
      <c r="AG46" s="1">
        <v>1.26</v>
      </c>
      <c r="AH46" s="1">
        <v>1.27</v>
      </c>
      <c r="AI46" s="1">
        <v>1.34</v>
      </c>
      <c r="AJ46" s="1">
        <v>1.4</v>
      </c>
      <c r="AK46" s="1">
        <v>1.38</v>
      </c>
      <c r="AL46" s="1">
        <v>1.25</v>
      </c>
      <c r="AM46" s="1">
        <v>1.24</v>
      </c>
      <c r="AN46" s="1">
        <v>1.27</v>
      </c>
      <c r="AO46" s="1">
        <v>1.29</v>
      </c>
      <c r="AP46" s="1">
        <v>1.28</v>
      </c>
      <c r="AQ46" s="1">
        <v>1.27</v>
      </c>
      <c r="AR46" s="1">
        <v>3.56</v>
      </c>
      <c r="AS46" s="1">
        <v>-5.56</v>
      </c>
      <c r="AT46" s="1">
        <v>-4.17</v>
      </c>
      <c r="AU46" s="1">
        <v>1.85</v>
      </c>
      <c r="AV46" s="1">
        <v>2.78</v>
      </c>
      <c r="AW46" s="1">
        <v>-0.94</v>
      </c>
      <c r="AX46" s="1">
        <v>-3.24</v>
      </c>
      <c r="AY46" s="1">
        <v>-3.24</v>
      </c>
      <c r="AZ46" s="1">
        <v>0.46</v>
      </c>
      <c r="BA46" s="1">
        <v>-0.94</v>
      </c>
      <c r="BB46" s="1">
        <v>-0.93</v>
      </c>
      <c r="BC46" s="1">
        <v>1.39</v>
      </c>
      <c r="BD46" s="1">
        <v>4.63</v>
      </c>
      <c r="BE46" s="1">
        <v>4.17</v>
      </c>
      <c r="BF46" s="1">
        <v>6.49</v>
      </c>
      <c r="BG46" s="1">
        <v>6.48</v>
      </c>
      <c r="BH46" s="1">
        <v>16.670000000000002</v>
      </c>
      <c r="BI46" s="1">
        <v>13.89</v>
      </c>
      <c r="BJ46" s="1">
        <v>20.36</v>
      </c>
      <c r="BK46" s="1">
        <v>27.37</v>
      </c>
      <c r="BL46" s="1">
        <v>8.33</v>
      </c>
      <c r="BM46" s="1">
        <v>11.2</v>
      </c>
      <c r="BN46" s="1">
        <v>12.04</v>
      </c>
      <c r="BO46" s="1">
        <v>13.9</v>
      </c>
      <c r="BP46" s="1">
        <v>17.59</v>
      </c>
      <c r="BQ46" s="1">
        <v>17.13</v>
      </c>
      <c r="BR46" s="1">
        <v>16.2</v>
      </c>
      <c r="BS46" s="22">
        <v>1.04</v>
      </c>
      <c r="BT46" s="26">
        <v>170682135.4222984</v>
      </c>
      <c r="BU46" s="26">
        <v>221856400</v>
      </c>
      <c r="BV46" s="26">
        <v>33468098</v>
      </c>
      <c r="BW46" s="2">
        <v>0.18799290596077489</v>
      </c>
    </row>
    <row r="47" spans="1:75" s="21" customFormat="1" ht="19" customHeight="1" x14ac:dyDescent="0.2">
      <c r="A47" s="1" t="s">
        <v>288</v>
      </c>
      <c r="B47" s="1" t="s">
        <v>76</v>
      </c>
      <c r="C47" s="1" t="s">
        <v>87</v>
      </c>
      <c r="D47" s="1" t="s">
        <v>78</v>
      </c>
      <c r="E47" s="1" t="s">
        <v>284</v>
      </c>
      <c r="F47" s="1" t="s">
        <v>80</v>
      </c>
      <c r="G47" s="9">
        <v>38.461549042245032</v>
      </c>
      <c r="H47" s="9">
        <v>2.777775018303593</v>
      </c>
      <c r="I47" s="9">
        <f>(N47-O47)/O47*100</f>
        <v>55.208337795920748</v>
      </c>
      <c r="J47" s="1" t="s">
        <v>81</v>
      </c>
      <c r="K47" s="2">
        <v>0.77999997138977051</v>
      </c>
      <c r="L47" s="2">
        <v>0.83</v>
      </c>
      <c r="M47" s="2">
        <v>1.080000042915344</v>
      </c>
      <c r="N47" s="2">
        <v>1.4900000095367429</v>
      </c>
      <c r="O47" s="2">
        <v>0.95999997854232788</v>
      </c>
      <c r="P47" s="2">
        <v>1.110000014305115</v>
      </c>
      <c r="Q47" s="1">
        <v>1.29</v>
      </c>
      <c r="R47" s="1">
        <v>1.28</v>
      </c>
      <c r="S47" s="1">
        <v>1.49</v>
      </c>
      <c r="T47" s="1">
        <v>1.27</v>
      </c>
      <c r="U47" s="1">
        <v>1.21</v>
      </c>
      <c r="V47" s="1">
        <v>1.21</v>
      </c>
      <c r="W47" s="1">
        <v>1.2</v>
      </c>
      <c r="X47" s="1">
        <v>1.2</v>
      </c>
      <c r="Y47" s="1">
        <v>1.17</v>
      </c>
      <c r="Z47" s="1">
        <v>1.1399999999999999</v>
      </c>
      <c r="AA47" s="1">
        <v>1.1200000000000001</v>
      </c>
      <c r="AB47" s="1">
        <v>1.06</v>
      </c>
      <c r="AC47" s="1">
        <v>1.06</v>
      </c>
      <c r="AD47" s="1">
        <v>1.1000000000000001</v>
      </c>
      <c r="AE47" s="1">
        <v>1.1000000000000001</v>
      </c>
      <c r="AF47" s="1">
        <v>1.06</v>
      </c>
      <c r="AG47" s="1">
        <v>1.04</v>
      </c>
      <c r="AH47" s="1">
        <v>1.03</v>
      </c>
      <c r="AI47" s="1">
        <v>1.02</v>
      </c>
      <c r="AJ47" s="1">
        <v>1</v>
      </c>
      <c r="AK47" s="1">
        <v>1.01</v>
      </c>
      <c r="AL47" s="1">
        <v>1.0900000000000001</v>
      </c>
      <c r="AM47" s="1">
        <v>1.08</v>
      </c>
      <c r="AN47" s="1">
        <v>1.08</v>
      </c>
      <c r="AO47" s="1">
        <v>1.1399999999999999</v>
      </c>
      <c r="AP47" s="1">
        <v>1.18</v>
      </c>
      <c r="AQ47" s="1">
        <v>1.1100000000000001</v>
      </c>
      <c r="AR47" s="1">
        <v>11.11</v>
      </c>
      <c r="AS47" s="1">
        <v>10.28</v>
      </c>
      <c r="AT47" s="1">
        <v>15.28</v>
      </c>
      <c r="AU47" s="1">
        <v>11.11</v>
      </c>
      <c r="AV47" s="1">
        <v>6.02</v>
      </c>
      <c r="AW47" s="1">
        <v>6.02</v>
      </c>
      <c r="AX47" s="1">
        <v>7.87</v>
      </c>
      <c r="AY47" s="1">
        <v>6.11</v>
      </c>
      <c r="AZ47" s="1">
        <v>5.09</v>
      </c>
      <c r="BA47" s="1">
        <v>-1.85</v>
      </c>
      <c r="BB47" s="1">
        <v>-4.63</v>
      </c>
      <c r="BC47" s="1">
        <v>-3.24</v>
      </c>
      <c r="BD47" s="1">
        <v>-2.57</v>
      </c>
      <c r="BE47" s="1">
        <v>-3.24</v>
      </c>
      <c r="BF47" s="1">
        <v>-3.25</v>
      </c>
      <c r="BG47" s="1">
        <v>-4.63</v>
      </c>
      <c r="BH47" s="1">
        <v>-5.56</v>
      </c>
      <c r="BI47" s="1">
        <v>-8.33</v>
      </c>
      <c r="BJ47" s="1">
        <v>-8.32</v>
      </c>
      <c r="BK47" s="1">
        <v>-7.41</v>
      </c>
      <c r="BL47" s="1">
        <v>-6.49</v>
      </c>
      <c r="BM47" s="1">
        <v>-5.09</v>
      </c>
      <c r="BN47" s="1">
        <v>-1.39</v>
      </c>
      <c r="BO47" s="1">
        <v>-0.74</v>
      </c>
      <c r="BP47" s="1">
        <v>2.78</v>
      </c>
      <c r="BQ47" s="1">
        <v>-3.7</v>
      </c>
      <c r="BR47" s="1">
        <v>0</v>
      </c>
      <c r="BS47" s="22">
        <v>1.07</v>
      </c>
      <c r="BT47" s="26">
        <v>46946197.865474217</v>
      </c>
      <c r="BU47" s="26">
        <v>11799100</v>
      </c>
      <c r="BV47" s="26">
        <v>31803896</v>
      </c>
      <c r="BW47" s="2">
        <v>3.3205051355972241E-3</v>
      </c>
    </row>
    <row r="48" spans="1:75" s="21" customFormat="1" ht="19" customHeight="1" x14ac:dyDescent="0.2">
      <c r="A48" s="1" t="s">
        <v>275</v>
      </c>
      <c r="B48" s="1" t="s">
        <v>106</v>
      </c>
      <c r="C48" s="1" t="s">
        <v>87</v>
      </c>
      <c r="D48" s="1" t="s">
        <v>98</v>
      </c>
      <c r="E48" s="1" t="s">
        <v>274</v>
      </c>
      <c r="F48" s="1" t="s">
        <v>80</v>
      </c>
      <c r="G48" s="9">
        <v>28.662414868814739</v>
      </c>
      <c r="H48" s="9">
        <v>5.9406002530069664</v>
      </c>
      <c r="I48" s="9">
        <f>(N48-O48)/O48*100</f>
        <v>39.175256084896674</v>
      </c>
      <c r="J48" s="1" t="s">
        <v>81</v>
      </c>
      <c r="K48" s="2">
        <v>0.7850000262260437</v>
      </c>
      <c r="L48" s="2">
        <v>0.82</v>
      </c>
      <c r="M48" s="2">
        <v>1.0099999904632571</v>
      </c>
      <c r="N48" s="2">
        <v>1.3500000238418579</v>
      </c>
      <c r="O48" s="2">
        <v>0.97000002861022949</v>
      </c>
      <c r="P48" s="2">
        <v>1.070000052452087</v>
      </c>
      <c r="Q48" s="1">
        <v>1.06</v>
      </c>
      <c r="R48" s="1">
        <v>1.1299999999999999</v>
      </c>
      <c r="S48" s="1">
        <v>1.22</v>
      </c>
      <c r="T48" s="1">
        <v>1.21</v>
      </c>
      <c r="U48" s="1">
        <v>1.1200000000000001</v>
      </c>
      <c r="V48" s="1">
        <v>1.1499999999999999</v>
      </c>
      <c r="W48" s="1">
        <v>1.1200000000000001</v>
      </c>
      <c r="X48" s="1">
        <v>1.19</v>
      </c>
      <c r="Y48" s="1">
        <v>1.28</v>
      </c>
      <c r="Z48" s="1">
        <v>1.35</v>
      </c>
      <c r="AA48" s="1">
        <v>1.21</v>
      </c>
      <c r="AB48" s="1">
        <v>1.17</v>
      </c>
      <c r="AC48" s="1">
        <v>1.18</v>
      </c>
      <c r="AD48" s="1">
        <v>1.1100000000000001</v>
      </c>
      <c r="AE48" s="1">
        <v>1.1000000000000001</v>
      </c>
      <c r="AF48" s="1">
        <v>1.1499999999999999</v>
      </c>
      <c r="AG48" s="1">
        <v>1.1399999999999999</v>
      </c>
      <c r="AH48" s="1">
        <v>1.1200000000000001</v>
      </c>
      <c r="AI48" s="1">
        <v>1.1000000000000001</v>
      </c>
      <c r="AJ48" s="1">
        <v>1.1200000000000001</v>
      </c>
      <c r="AK48" s="1">
        <v>1.1200000000000001</v>
      </c>
      <c r="AL48" s="1">
        <v>1.08</v>
      </c>
      <c r="AM48" s="1">
        <v>1.05</v>
      </c>
      <c r="AN48" s="1">
        <v>1.04</v>
      </c>
      <c r="AO48" s="1">
        <v>1.05</v>
      </c>
      <c r="AP48" s="1">
        <v>1.08</v>
      </c>
      <c r="AQ48" s="1">
        <v>1.0900000000000001</v>
      </c>
      <c r="AR48" s="1">
        <v>2.48</v>
      </c>
      <c r="AS48" s="1">
        <v>8.51</v>
      </c>
      <c r="AT48" s="1">
        <v>17.82</v>
      </c>
      <c r="AU48" s="1">
        <v>7.43</v>
      </c>
      <c r="AV48" s="1">
        <v>5.43</v>
      </c>
      <c r="AW48" s="1">
        <v>7.91</v>
      </c>
      <c r="AX48" s="1">
        <v>9.9</v>
      </c>
      <c r="AY48" s="1">
        <v>17.010000000000002</v>
      </c>
      <c r="AZ48" s="1">
        <v>26.24</v>
      </c>
      <c r="BA48" s="1">
        <v>19.8</v>
      </c>
      <c r="BB48" s="1">
        <v>12.85</v>
      </c>
      <c r="BC48" s="1">
        <v>15.84</v>
      </c>
      <c r="BD48" s="1">
        <v>7.92</v>
      </c>
      <c r="BE48" s="1">
        <v>6.44</v>
      </c>
      <c r="BF48" s="1">
        <v>8.8000000000000007</v>
      </c>
      <c r="BG48" s="1">
        <v>8.9</v>
      </c>
      <c r="BH48" s="1">
        <v>9.9</v>
      </c>
      <c r="BI48" s="1">
        <v>7.43</v>
      </c>
      <c r="BJ48" s="1">
        <v>7.43</v>
      </c>
      <c r="BK48" s="1">
        <v>8.91</v>
      </c>
      <c r="BL48" s="1">
        <v>6.6</v>
      </c>
      <c r="BM48" s="1">
        <v>3.39</v>
      </c>
      <c r="BN48" s="1">
        <v>2.48</v>
      </c>
      <c r="BO48" s="1">
        <v>0.99</v>
      </c>
      <c r="BP48" s="1">
        <v>3.96</v>
      </c>
      <c r="BQ48" s="1">
        <v>4.46</v>
      </c>
      <c r="BR48" s="1">
        <v>5.45</v>
      </c>
      <c r="BS48" s="22">
        <v>1.06</v>
      </c>
      <c r="BT48" s="26">
        <v>61007231.423950203</v>
      </c>
      <c r="BU48" s="26">
        <v>76038000</v>
      </c>
      <c r="BV48" s="26">
        <v>45930566</v>
      </c>
      <c r="BW48" s="2">
        <v>3.3190860308579692E-2</v>
      </c>
    </row>
    <row r="49" spans="1:75" s="21" customFormat="1" ht="19" customHeight="1" x14ac:dyDescent="0.2">
      <c r="A49" s="7" t="s">
        <v>380</v>
      </c>
      <c r="B49" s="7" t="s">
        <v>76</v>
      </c>
      <c r="C49" s="7" t="s">
        <v>87</v>
      </c>
      <c r="D49" s="7" t="s">
        <v>122</v>
      </c>
      <c r="E49" s="7" t="s">
        <v>376</v>
      </c>
      <c r="F49" s="7" t="s">
        <v>80</v>
      </c>
      <c r="G49" s="10">
        <v>56.250003492459733</v>
      </c>
      <c r="H49" s="10">
        <v>155.9999942779541</v>
      </c>
      <c r="I49" s="10">
        <v>155.9999942779541</v>
      </c>
      <c r="J49" s="7" t="s">
        <v>81</v>
      </c>
      <c r="K49" s="8">
        <v>0.63999998569488525</v>
      </c>
      <c r="L49" s="8">
        <v>0.69</v>
      </c>
      <c r="M49" s="8">
        <v>1</v>
      </c>
      <c r="N49" s="8">
        <v>2.6700000762939449</v>
      </c>
      <c r="O49" s="8">
        <v>0.97000002861022949</v>
      </c>
      <c r="P49" s="8">
        <v>2.559999942779541</v>
      </c>
      <c r="Q49" s="7">
        <v>1.1200000000000001</v>
      </c>
      <c r="R49" s="7">
        <v>1.07</v>
      </c>
      <c r="S49" s="7">
        <v>1.53</v>
      </c>
      <c r="T49" s="7">
        <v>2.0499999999999998</v>
      </c>
      <c r="U49" s="7">
        <v>1.78</v>
      </c>
      <c r="V49" s="7">
        <v>1.74</v>
      </c>
      <c r="W49" s="7">
        <v>1.61</v>
      </c>
      <c r="X49" s="7">
        <v>1.53</v>
      </c>
      <c r="Y49" s="7">
        <v>1.55</v>
      </c>
      <c r="Z49" s="7">
        <v>1.63</v>
      </c>
      <c r="AA49" s="7">
        <v>1.53</v>
      </c>
      <c r="AB49" s="7">
        <v>1.47</v>
      </c>
      <c r="AC49" s="7">
        <v>1.68</v>
      </c>
      <c r="AD49" s="7">
        <v>1.76</v>
      </c>
      <c r="AE49" s="7">
        <v>1.83</v>
      </c>
      <c r="AF49" s="7">
        <v>1.74</v>
      </c>
      <c r="AG49" s="7">
        <v>1.69</v>
      </c>
      <c r="AH49" s="7">
        <v>1.92</v>
      </c>
      <c r="AI49" s="7">
        <v>2.15</v>
      </c>
      <c r="AJ49" s="7">
        <v>2.39</v>
      </c>
      <c r="AK49" s="7">
        <v>2.21</v>
      </c>
      <c r="AL49" s="7">
        <v>2.16</v>
      </c>
      <c r="AM49" s="7">
        <v>2.19</v>
      </c>
      <c r="AN49" s="7">
        <v>2.44</v>
      </c>
      <c r="AO49" s="7">
        <v>2.3199999999999998</v>
      </c>
      <c r="AP49" s="7">
        <v>2.58</v>
      </c>
      <c r="AQ49" s="7">
        <v>2.67</v>
      </c>
      <c r="AR49" s="7">
        <v>2</v>
      </c>
      <c r="AS49" s="7">
        <v>3.99</v>
      </c>
      <c r="AT49" s="7">
        <v>53</v>
      </c>
      <c r="AU49" s="7">
        <v>80</v>
      </c>
      <c r="AV49" s="7">
        <v>58</v>
      </c>
      <c r="AW49" s="7">
        <v>58</v>
      </c>
      <c r="AX49" s="7">
        <v>39</v>
      </c>
      <c r="AY49" s="7">
        <v>48</v>
      </c>
      <c r="AZ49" s="7">
        <v>51</v>
      </c>
      <c r="BA49" s="7">
        <v>49</v>
      </c>
      <c r="BB49" s="7">
        <v>43</v>
      </c>
      <c r="BC49" s="7">
        <v>42</v>
      </c>
      <c r="BD49" s="7">
        <v>66.010000000000005</v>
      </c>
      <c r="BE49" s="7">
        <v>73</v>
      </c>
      <c r="BF49" s="7">
        <v>69.5</v>
      </c>
      <c r="BG49" s="7">
        <v>68.5</v>
      </c>
      <c r="BH49" s="7">
        <v>64</v>
      </c>
      <c r="BI49" s="7">
        <v>91.5</v>
      </c>
      <c r="BJ49" s="7">
        <v>115</v>
      </c>
      <c r="BK49" s="7">
        <v>122</v>
      </c>
      <c r="BL49" s="7">
        <v>88.1</v>
      </c>
      <c r="BM49" s="7">
        <v>111</v>
      </c>
      <c r="BN49" s="7">
        <v>105</v>
      </c>
      <c r="BO49" s="7">
        <v>127</v>
      </c>
      <c r="BP49" s="7">
        <v>117.5</v>
      </c>
      <c r="BQ49" s="7">
        <v>155</v>
      </c>
      <c r="BR49" s="7">
        <v>161.5</v>
      </c>
      <c r="BS49" s="24">
        <v>1.33</v>
      </c>
      <c r="BT49" s="26">
        <v>41186100</v>
      </c>
      <c r="BU49" s="26">
        <v>333411900</v>
      </c>
      <c r="BV49" s="26">
        <v>33545185</v>
      </c>
      <c r="BW49" s="8">
        <v>0.1199569178110063</v>
      </c>
    </row>
    <row r="50" spans="1:75" s="21" customFormat="1" ht="19" customHeight="1" x14ac:dyDescent="0.2">
      <c r="A50" s="7" t="s">
        <v>346</v>
      </c>
      <c r="B50" s="7" t="s">
        <v>106</v>
      </c>
      <c r="C50" s="7" t="s">
        <v>124</v>
      </c>
      <c r="D50" s="7" t="s">
        <v>98</v>
      </c>
      <c r="E50" s="7" t="s">
        <v>343</v>
      </c>
      <c r="F50" s="7" t="s">
        <v>88</v>
      </c>
      <c r="G50" s="10">
        <v>24.16666252745539</v>
      </c>
      <c r="H50" s="10">
        <v>-4.3624199197601481</v>
      </c>
      <c r="I50" s="10">
        <v>-4.3624199197601481</v>
      </c>
      <c r="J50" s="7" t="s">
        <v>81</v>
      </c>
      <c r="K50" s="8">
        <v>2.4000000953674321</v>
      </c>
      <c r="L50" s="8">
        <v>5.25</v>
      </c>
      <c r="M50" s="8">
        <v>2.9800000190734859</v>
      </c>
      <c r="N50" s="8">
        <v>5.25</v>
      </c>
      <c r="O50" s="8">
        <v>2.619999885559082</v>
      </c>
      <c r="P50" s="8">
        <v>2.8499999046325679</v>
      </c>
      <c r="Q50" s="7">
        <v>3.4</v>
      </c>
      <c r="R50" s="7">
        <v>4.1500000000000004</v>
      </c>
      <c r="S50" s="7">
        <v>5.25</v>
      </c>
      <c r="T50" s="7">
        <v>4.12</v>
      </c>
      <c r="U50" s="7">
        <v>3.65</v>
      </c>
      <c r="V50" s="7">
        <v>3.28</v>
      </c>
      <c r="W50" s="7">
        <v>3.26</v>
      </c>
      <c r="X50" s="7">
        <v>3</v>
      </c>
      <c r="Y50" s="7">
        <v>2.86</v>
      </c>
      <c r="Z50" s="7">
        <v>2.88</v>
      </c>
      <c r="AA50" s="7">
        <v>2.89</v>
      </c>
      <c r="AB50" s="7">
        <v>2.82</v>
      </c>
      <c r="AC50" s="7">
        <v>2.84</v>
      </c>
      <c r="AD50" s="7">
        <v>2.88</v>
      </c>
      <c r="AE50" s="7">
        <v>2.81</v>
      </c>
      <c r="AF50" s="7">
        <v>2.74</v>
      </c>
      <c r="AG50" s="7">
        <v>2.73</v>
      </c>
      <c r="AH50" s="7">
        <v>2.78</v>
      </c>
      <c r="AI50" s="7">
        <v>2.73</v>
      </c>
      <c r="AJ50" s="7">
        <v>2.7</v>
      </c>
      <c r="AK50" s="7">
        <v>2.7</v>
      </c>
      <c r="AL50" s="7">
        <v>2.67</v>
      </c>
      <c r="AM50" s="7">
        <v>2.78</v>
      </c>
      <c r="AN50" s="7">
        <v>2.77</v>
      </c>
      <c r="AO50" s="7">
        <v>2.77</v>
      </c>
      <c r="AP50" s="7">
        <v>2.85</v>
      </c>
      <c r="AQ50" s="7">
        <v>2.9</v>
      </c>
      <c r="AR50" s="7">
        <v>4.3600000000000003</v>
      </c>
      <c r="AS50" s="7">
        <v>39.26</v>
      </c>
      <c r="AT50" s="7">
        <v>32.549999999999997</v>
      </c>
      <c r="AU50" s="7">
        <v>16.28</v>
      </c>
      <c r="AV50" s="7">
        <v>5.87</v>
      </c>
      <c r="AW50" s="7">
        <v>7.65</v>
      </c>
      <c r="AX50" s="7">
        <v>-4.03</v>
      </c>
      <c r="AY50" s="7">
        <v>-5.37</v>
      </c>
      <c r="AZ50" s="7">
        <v>-8.0500000000000007</v>
      </c>
      <c r="BA50" s="7">
        <v>-5.37</v>
      </c>
      <c r="BB50" s="7">
        <v>-7.72</v>
      </c>
      <c r="BC50" s="7">
        <v>-8.0500000000000007</v>
      </c>
      <c r="BD50" s="7">
        <v>-8.27</v>
      </c>
      <c r="BE50" s="7">
        <v>-6.24</v>
      </c>
      <c r="BF50" s="7">
        <v>-7.72</v>
      </c>
      <c r="BG50" s="7">
        <v>-8.7200000000000006</v>
      </c>
      <c r="BH50" s="7">
        <v>-9.39</v>
      </c>
      <c r="BI50" s="7">
        <v>-10.07</v>
      </c>
      <c r="BJ50" s="7">
        <v>-8.39</v>
      </c>
      <c r="BK50" s="7">
        <v>-10.07</v>
      </c>
      <c r="BL50" s="7">
        <v>-11.07</v>
      </c>
      <c r="BM50" s="7">
        <v>-11.07</v>
      </c>
      <c r="BN50" s="7">
        <v>-7.05</v>
      </c>
      <c r="BO50" s="7">
        <v>-8.73</v>
      </c>
      <c r="BP50" s="7">
        <v>-7.38</v>
      </c>
      <c r="BQ50" s="7">
        <v>-5.2</v>
      </c>
      <c r="BR50" s="7">
        <v>-4.3600000000000003</v>
      </c>
      <c r="BS50" s="24">
        <v>2.7</v>
      </c>
      <c r="BT50" s="26">
        <v>53840852.344608307</v>
      </c>
      <c r="BU50" s="26">
        <v>17400300</v>
      </c>
      <c r="BV50" s="26">
        <v>10565490</v>
      </c>
      <c r="BW50" s="8">
        <v>1.15345336562715E-2</v>
      </c>
    </row>
    <row r="51" spans="1:75" s="21" customFormat="1" ht="19" customHeight="1" x14ac:dyDescent="0.2">
      <c r="A51" s="7" t="s">
        <v>453</v>
      </c>
      <c r="B51" s="7" t="s">
        <v>76</v>
      </c>
      <c r="C51" s="7" t="s">
        <v>87</v>
      </c>
      <c r="D51" s="7" t="s">
        <v>109</v>
      </c>
      <c r="E51" s="7" t="s">
        <v>451</v>
      </c>
      <c r="F51" s="7" t="s">
        <v>88</v>
      </c>
      <c r="G51" s="10">
        <v>96.052635293918357</v>
      </c>
      <c r="H51" s="10">
        <v>-27.18120595956837</v>
      </c>
      <c r="I51" s="10">
        <v>-27.18120595956837</v>
      </c>
      <c r="J51" s="7" t="s">
        <v>89</v>
      </c>
      <c r="K51" s="8">
        <v>1.5199999809265139</v>
      </c>
      <c r="L51" s="8">
        <v>1.78</v>
      </c>
      <c r="M51" s="8">
        <v>2.9800000190734859</v>
      </c>
      <c r="N51" s="8">
        <v>3.2999999523162842</v>
      </c>
      <c r="O51" s="8">
        <v>2.0499999523162842</v>
      </c>
      <c r="P51" s="8">
        <v>2.1700000762939449</v>
      </c>
      <c r="Q51" s="7">
        <v>3</v>
      </c>
      <c r="R51" s="7">
        <v>2.8</v>
      </c>
      <c r="S51" s="7">
        <v>3.3</v>
      </c>
      <c r="T51" s="7">
        <v>3.08</v>
      </c>
      <c r="U51" s="7">
        <v>2.48</v>
      </c>
      <c r="V51" s="7">
        <v>2.39</v>
      </c>
      <c r="W51" s="7">
        <v>2.2999999999999998</v>
      </c>
      <c r="X51" s="7">
        <v>2.4300000000000002</v>
      </c>
      <c r="Y51" s="7">
        <v>2.36</v>
      </c>
      <c r="Z51" s="7">
        <v>2.4700000000000002</v>
      </c>
      <c r="AA51" s="7">
        <v>2.4300000000000002</v>
      </c>
      <c r="AB51" s="7">
        <v>2.29</v>
      </c>
      <c r="AC51" s="7">
        <v>2.2799999999999998</v>
      </c>
      <c r="AD51" s="7">
        <v>2.2799999999999998</v>
      </c>
      <c r="AE51" s="7">
        <v>2.2599999999999998</v>
      </c>
      <c r="AF51" s="7">
        <v>2.23</v>
      </c>
      <c r="AG51" s="7">
        <v>2.1800000000000002</v>
      </c>
      <c r="AH51" s="7">
        <v>2.16</v>
      </c>
      <c r="AI51" s="7">
        <v>2.25</v>
      </c>
      <c r="AJ51" s="7">
        <v>2.2000000000000002</v>
      </c>
      <c r="AK51" s="7">
        <v>2.1800000000000002</v>
      </c>
      <c r="AL51" s="7">
        <v>2.15</v>
      </c>
      <c r="AM51" s="7">
        <v>2.13</v>
      </c>
      <c r="AN51" s="7">
        <v>2.11</v>
      </c>
      <c r="AO51" s="7">
        <v>2.39</v>
      </c>
      <c r="AP51" s="7">
        <v>2.36</v>
      </c>
      <c r="AQ51" s="7">
        <v>2.33</v>
      </c>
      <c r="AR51" s="7">
        <v>-9.4</v>
      </c>
      <c r="AS51" s="7">
        <v>-12.25</v>
      </c>
      <c r="AT51" s="7">
        <v>1.68</v>
      </c>
      <c r="AU51" s="7">
        <v>-20.13</v>
      </c>
      <c r="AV51" s="7">
        <v>-23.15</v>
      </c>
      <c r="AW51" s="7">
        <v>-25.84</v>
      </c>
      <c r="AX51" s="7">
        <v>-23.99</v>
      </c>
      <c r="AY51" s="7">
        <v>-20.81</v>
      </c>
      <c r="AZ51" s="7">
        <v>-21.81</v>
      </c>
      <c r="BA51" s="7">
        <v>-19.8</v>
      </c>
      <c r="BB51" s="7">
        <v>-24.5</v>
      </c>
      <c r="BC51" s="7">
        <v>-24.16</v>
      </c>
      <c r="BD51" s="7">
        <v>-23.84</v>
      </c>
      <c r="BE51" s="7">
        <v>-24.5</v>
      </c>
      <c r="BF51" s="7">
        <v>-25.5</v>
      </c>
      <c r="BG51" s="7">
        <v>-27.18</v>
      </c>
      <c r="BH51" s="7">
        <v>-28.19</v>
      </c>
      <c r="BI51" s="7">
        <v>-27.52</v>
      </c>
      <c r="BJ51" s="7">
        <v>-27.52</v>
      </c>
      <c r="BK51" s="7">
        <v>-30.7</v>
      </c>
      <c r="BL51" s="7">
        <v>-27.52</v>
      </c>
      <c r="BM51" s="7">
        <v>-28.82</v>
      </c>
      <c r="BN51" s="7">
        <v>-29.87</v>
      </c>
      <c r="BO51" s="7">
        <v>-29.27</v>
      </c>
      <c r="BP51" s="7">
        <v>-21.82</v>
      </c>
      <c r="BQ51" s="7">
        <v>-22.48</v>
      </c>
      <c r="BR51" s="7">
        <v>-23.83</v>
      </c>
      <c r="BS51" s="24">
        <v>2.19</v>
      </c>
      <c r="BT51" s="26">
        <v>25616646.363959309</v>
      </c>
      <c r="BU51" s="26">
        <v>54212300</v>
      </c>
      <c r="BV51" s="26">
        <v>7448168</v>
      </c>
      <c r="BW51" s="8">
        <v>1.156472302987795E-2</v>
      </c>
    </row>
    <row r="52" spans="1:75" s="21" customFormat="1" ht="19" customHeight="1" x14ac:dyDescent="0.2">
      <c r="A52" s="1" t="s">
        <v>239</v>
      </c>
      <c r="B52" s="1" t="s">
        <v>106</v>
      </c>
      <c r="C52" s="1" t="s">
        <v>87</v>
      </c>
      <c r="D52" s="1" t="s">
        <v>98</v>
      </c>
      <c r="E52" s="1" t="s">
        <v>234</v>
      </c>
      <c r="F52" s="1" t="s">
        <v>88</v>
      </c>
      <c r="G52" s="9">
        <v>41.545901509627328</v>
      </c>
      <c r="H52" s="9">
        <v>-24.573379256168231</v>
      </c>
      <c r="I52" s="9">
        <f>(N52-O52)/O52*100</f>
        <v>65.094348534692827</v>
      </c>
      <c r="J52" s="1" t="s">
        <v>89</v>
      </c>
      <c r="K52" s="2">
        <v>2.0699999332427979</v>
      </c>
      <c r="L52" s="2">
        <v>3.5</v>
      </c>
      <c r="M52" s="2">
        <v>2.9300000667572021</v>
      </c>
      <c r="N52" s="2">
        <v>3.5</v>
      </c>
      <c r="O52" s="2">
        <v>2.119999885559082</v>
      </c>
      <c r="P52" s="2">
        <v>2.2100000381469731</v>
      </c>
      <c r="Q52" s="1">
        <v>3.1</v>
      </c>
      <c r="R52" s="1">
        <v>3.49</v>
      </c>
      <c r="S52" s="1">
        <v>2.99</v>
      </c>
      <c r="T52" s="1">
        <v>2.77</v>
      </c>
      <c r="U52" s="1">
        <v>2.72</v>
      </c>
      <c r="V52" s="1">
        <v>2.92</v>
      </c>
      <c r="W52" s="1">
        <v>2.65</v>
      </c>
      <c r="X52" s="1">
        <v>2.5499999999999998</v>
      </c>
      <c r="Y52" s="1">
        <v>2.4</v>
      </c>
      <c r="Z52" s="1">
        <v>2.34</v>
      </c>
      <c r="AA52" s="1">
        <v>2.34</v>
      </c>
      <c r="AB52" s="1">
        <v>2.34</v>
      </c>
      <c r="AC52" s="1">
        <v>2.31</v>
      </c>
      <c r="AD52" s="1">
        <v>2.2999999999999998</v>
      </c>
      <c r="AE52" s="1">
        <v>2.2599999999999998</v>
      </c>
      <c r="AF52" s="1">
        <v>2.27</v>
      </c>
      <c r="AG52" s="1">
        <v>2.2999999999999998</v>
      </c>
      <c r="AH52" s="1">
        <v>2.27</v>
      </c>
      <c r="AI52" s="1">
        <v>2.23</v>
      </c>
      <c r="AJ52" s="1">
        <v>2.19</v>
      </c>
      <c r="AK52" s="1">
        <v>2.29</v>
      </c>
      <c r="AL52" s="1">
        <v>2.27</v>
      </c>
      <c r="AM52" s="1">
        <v>2.2400000000000002</v>
      </c>
      <c r="AN52" s="1">
        <v>2.21</v>
      </c>
      <c r="AO52" s="1">
        <v>2.2400000000000002</v>
      </c>
      <c r="AP52" s="1">
        <v>2.2400000000000002</v>
      </c>
      <c r="AQ52" s="1">
        <v>2.35</v>
      </c>
      <c r="AR52" s="1">
        <v>-3.24</v>
      </c>
      <c r="AS52" s="1">
        <v>13.65</v>
      </c>
      <c r="AT52" s="1">
        <v>-8.58</v>
      </c>
      <c r="AU52" s="1">
        <v>-10.75</v>
      </c>
      <c r="AV52" s="1">
        <v>-9.56</v>
      </c>
      <c r="AW52" s="1">
        <v>-10.24</v>
      </c>
      <c r="AX52" s="1">
        <v>-14.68</v>
      </c>
      <c r="AY52" s="1">
        <v>-20.83</v>
      </c>
      <c r="AZ52" s="1">
        <v>-19.8</v>
      </c>
      <c r="BA52" s="1">
        <v>-22.18</v>
      </c>
      <c r="BB52" s="1">
        <v>-21.84</v>
      </c>
      <c r="BC52" s="1">
        <v>-21.84</v>
      </c>
      <c r="BD52" s="1">
        <v>-21.84</v>
      </c>
      <c r="BE52" s="1">
        <v>-23.48</v>
      </c>
      <c r="BF52" s="1">
        <v>-23.18</v>
      </c>
      <c r="BG52" s="1">
        <v>-27.65</v>
      </c>
      <c r="BH52" s="1">
        <v>-22.87</v>
      </c>
      <c r="BI52" s="1">
        <v>-24.22</v>
      </c>
      <c r="BJ52" s="1">
        <v>-27.3</v>
      </c>
      <c r="BK52" s="1">
        <v>-25.94</v>
      </c>
      <c r="BL52" s="1">
        <v>-23.72</v>
      </c>
      <c r="BM52" s="1">
        <v>-25.6</v>
      </c>
      <c r="BN52" s="1">
        <v>-23.55</v>
      </c>
      <c r="BO52" s="1">
        <v>-26.19</v>
      </c>
      <c r="BP52" s="1">
        <v>-25.26</v>
      </c>
      <c r="BQ52" s="1">
        <v>-23.56</v>
      </c>
      <c r="BR52" s="1">
        <v>-22.7</v>
      </c>
      <c r="BS52" s="22">
        <v>2.25</v>
      </c>
      <c r="BT52" s="26">
        <v>13518317.108001711</v>
      </c>
      <c r="BU52" s="26">
        <v>6583500</v>
      </c>
      <c r="BV52" s="26">
        <v>3444771</v>
      </c>
      <c r="BW52" s="2">
        <v>4.1129003930885392E-3</v>
      </c>
    </row>
    <row r="53" spans="1:75" s="21" customFormat="1" ht="19" customHeight="1" x14ac:dyDescent="0.2">
      <c r="A53" s="1" t="s">
        <v>160</v>
      </c>
      <c r="B53" s="1" t="s">
        <v>111</v>
      </c>
      <c r="C53" s="1" t="s">
        <v>87</v>
      </c>
      <c r="D53" s="1" t="s">
        <v>98</v>
      </c>
      <c r="E53" s="1" t="s">
        <v>284</v>
      </c>
      <c r="F53" s="1" t="s">
        <v>88</v>
      </c>
      <c r="G53" s="9">
        <v>121.96969320677761</v>
      </c>
      <c r="H53" s="9">
        <v>-2.7303808976760369</v>
      </c>
      <c r="I53" s="9">
        <f>(N53-O53)/O53*100</f>
        <v>9.2936800997068243</v>
      </c>
      <c r="J53" s="1" t="s">
        <v>81</v>
      </c>
      <c r="K53" s="2">
        <v>1.320000052452087</v>
      </c>
      <c r="L53" s="2">
        <v>1.28</v>
      </c>
      <c r="M53" s="2">
        <v>2.9300000667572021</v>
      </c>
      <c r="N53" s="2">
        <v>2.940000057220459</v>
      </c>
      <c r="O53" s="2">
        <v>2.690000057220459</v>
      </c>
      <c r="P53" s="2">
        <v>2.8499999046325679</v>
      </c>
      <c r="Q53" s="1">
        <v>2.94</v>
      </c>
      <c r="R53" s="1">
        <v>2.93</v>
      </c>
      <c r="S53" s="1">
        <v>2.92</v>
      </c>
      <c r="T53" s="1">
        <v>2.92</v>
      </c>
      <c r="U53" s="1">
        <v>2.91</v>
      </c>
      <c r="V53" s="1">
        <v>2.9</v>
      </c>
      <c r="W53" s="1">
        <v>2.89</v>
      </c>
      <c r="X53" s="1">
        <v>2.88</v>
      </c>
      <c r="Y53" s="1">
        <v>2.88</v>
      </c>
      <c r="Z53" s="1">
        <v>2.91</v>
      </c>
      <c r="AA53" s="1">
        <v>2.9</v>
      </c>
      <c r="AB53" s="1">
        <v>2.89</v>
      </c>
      <c r="AC53" s="1">
        <v>2.89</v>
      </c>
      <c r="AD53" s="1">
        <v>2.89</v>
      </c>
      <c r="AE53" s="1">
        <v>2.87</v>
      </c>
      <c r="AF53" s="1">
        <v>2.88</v>
      </c>
      <c r="AG53" s="1">
        <v>2.88</v>
      </c>
      <c r="AH53" s="1">
        <v>2.88</v>
      </c>
      <c r="AI53" s="1">
        <v>2.88</v>
      </c>
      <c r="AJ53" s="1">
        <v>2.87</v>
      </c>
      <c r="AK53" s="1">
        <v>2.87</v>
      </c>
      <c r="AL53" s="1">
        <v>2.87</v>
      </c>
      <c r="AM53" s="1">
        <v>2.87</v>
      </c>
      <c r="AN53" s="1">
        <v>2.88</v>
      </c>
      <c r="AO53" s="1">
        <v>2.87</v>
      </c>
      <c r="AP53" s="1">
        <v>2.88</v>
      </c>
      <c r="AQ53" s="1">
        <v>2.86</v>
      </c>
      <c r="AR53" s="1">
        <v>-0.26</v>
      </c>
      <c r="AS53" s="1">
        <v>-0.65</v>
      </c>
      <c r="AT53" s="1">
        <v>-0.34</v>
      </c>
      <c r="AU53" s="1">
        <v>-1.02</v>
      </c>
      <c r="AV53" s="1">
        <v>-1.02</v>
      </c>
      <c r="AW53" s="1">
        <v>-1.56</v>
      </c>
      <c r="AX53" s="1">
        <v>-1.71</v>
      </c>
      <c r="AY53" s="1">
        <v>-1.71</v>
      </c>
      <c r="AZ53" s="1">
        <v>-2.2200000000000002</v>
      </c>
      <c r="BA53" s="1">
        <v>-1.02</v>
      </c>
      <c r="BB53" s="1">
        <v>-1.54</v>
      </c>
      <c r="BC53" s="1">
        <v>-1.71</v>
      </c>
      <c r="BD53" s="1">
        <v>-1.71</v>
      </c>
      <c r="BE53" s="1">
        <v>-2.2200000000000002</v>
      </c>
      <c r="BF53" s="1">
        <v>-2.2200000000000002</v>
      </c>
      <c r="BG53" s="1">
        <v>-1.88</v>
      </c>
      <c r="BH53" s="1">
        <v>-1.88</v>
      </c>
      <c r="BI53" s="1">
        <v>-2.0499999999999998</v>
      </c>
      <c r="BJ53" s="1">
        <v>-2.0499999999999998</v>
      </c>
      <c r="BK53" s="1">
        <v>-2.0499999999999998</v>
      </c>
      <c r="BL53" s="1">
        <v>-2.2200000000000002</v>
      </c>
      <c r="BM53" s="1">
        <v>-2.2200000000000002</v>
      </c>
      <c r="BN53" s="1">
        <v>-3.75</v>
      </c>
      <c r="BO53" s="1">
        <v>-2.2200000000000002</v>
      </c>
      <c r="BP53" s="1">
        <v>-2.2200000000000002</v>
      </c>
      <c r="BQ53" s="1">
        <v>-2.39</v>
      </c>
      <c r="BR53" s="1">
        <v>-2.73</v>
      </c>
      <c r="BS53" s="22">
        <v>2.86</v>
      </c>
      <c r="BT53" s="26">
        <v>155042418.5324907</v>
      </c>
      <c r="BU53" s="26">
        <v>17954600</v>
      </c>
      <c r="BV53" s="26">
        <v>35844471</v>
      </c>
      <c r="BW53" s="2">
        <v>1.262097019091173E-2</v>
      </c>
    </row>
    <row r="54" spans="1:75" s="21" customFormat="1" ht="19" customHeight="1" x14ac:dyDescent="0.2">
      <c r="A54" s="7" t="s">
        <v>312</v>
      </c>
      <c r="B54" s="7" t="s">
        <v>106</v>
      </c>
      <c r="C54" s="7" t="s">
        <v>140</v>
      </c>
      <c r="D54" s="7" t="s">
        <v>98</v>
      </c>
      <c r="E54" s="7" t="s">
        <v>417</v>
      </c>
      <c r="F54" s="7" t="s">
        <v>88</v>
      </c>
      <c r="G54" s="10">
        <v>37.619058864187458</v>
      </c>
      <c r="H54" s="10">
        <v>-11.41869031646889</v>
      </c>
      <c r="I54" s="10">
        <v>-11.41869031646889</v>
      </c>
      <c r="J54" s="7" t="s">
        <v>89</v>
      </c>
      <c r="K54" s="8">
        <v>2.0999999046325679</v>
      </c>
      <c r="L54" s="8">
        <v>2.35</v>
      </c>
      <c r="M54" s="8">
        <v>2.8900001049041748</v>
      </c>
      <c r="N54" s="8">
        <v>2.970000028610229</v>
      </c>
      <c r="O54" s="8">
        <v>2.2999999523162842</v>
      </c>
      <c r="P54" s="8">
        <v>2.559999942779541</v>
      </c>
      <c r="Q54" s="7">
        <v>2.97</v>
      </c>
      <c r="R54" s="7">
        <v>2.84</v>
      </c>
      <c r="S54" s="7">
        <v>2.72</v>
      </c>
      <c r="T54" s="7">
        <v>2.59</v>
      </c>
      <c r="U54" s="7">
        <v>2.5</v>
      </c>
      <c r="V54" s="7">
        <v>2.46</v>
      </c>
      <c r="W54" s="7">
        <v>2.4500000000000002</v>
      </c>
      <c r="X54" s="7">
        <v>2.4300000000000002</v>
      </c>
      <c r="Y54" s="7">
        <v>2.41</v>
      </c>
      <c r="Z54" s="7">
        <v>2.48</v>
      </c>
      <c r="AA54" s="7">
        <v>2.4500000000000002</v>
      </c>
      <c r="AB54" s="7">
        <v>2.42</v>
      </c>
      <c r="AC54" s="7">
        <v>2.41</v>
      </c>
      <c r="AD54" s="7">
        <v>2.39</v>
      </c>
      <c r="AE54" s="7">
        <v>2.37</v>
      </c>
      <c r="AF54" s="7">
        <v>2.37</v>
      </c>
      <c r="AG54" s="7">
        <v>2.34</v>
      </c>
      <c r="AH54" s="7">
        <v>2.34</v>
      </c>
      <c r="AI54" s="7">
        <v>2.34</v>
      </c>
      <c r="AJ54" s="7">
        <v>2.37</v>
      </c>
      <c r="AK54" s="7">
        <v>2.4</v>
      </c>
      <c r="AL54" s="7">
        <v>2.4500000000000002</v>
      </c>
      <c r="AM54" s="7">
        <v>2.5</v>
      </c>
      <c r="AN54" s="7">
        <v>2.4300000000000002</v>
      </c>
      <c r="AO54" s="7">
        <v>2.41</v>
      </c>
      <c r="AP54" s="7">
        <v>2.4</v>
      </c>
      <c r="AQ54" s="7">
        <v>2.6</v>
      </c>
      <c r="AR54" s="7">
        <v>-2.77</v>
      </c>
      <c r="AS54" s="7">
        <v>-9.33</v>
      </c>
      <c r="AT54" s="7">
        <v>-11.48</v>
      </c>
      <c r="AU54" s="7">
        <v>-14.53</v>
      </c>
      <c r="AV54" s="7">
        <v>-16.96</v>
      </c>
      <c r="AW54" s="7">
        <v>-17.98</v>
      </c>
      <c r="AX54" s="7">
        <v>-17.649999999999999</v>
      </c>
      <c r="AY54" s="7">
        <v>-16.96</v>
      </c>
      <c r="AZ54" s="7">
        <v>-17.82</v>
      </c>
      <c r="BA54" s="7">
        <v>-16.190000000000001</v>
      </c>
      <c r="BB54" s="7">
        <v>-17.07</v>
      </c>
      <c r="BC54" s="7">
        <v>-16.96</v>
      </c>
      <c r="BD54" s="7">
        <v>-17.47</v>
      </c>
      <c r="BE54" s="7">
        <v>-17.989999999999998</v>
      </c>
      <c r="BF54" s="7">
        <v>-18.34</v>
      </c>
      <c r="BG54" s="7">
        <v>-19.38</v>
      </c>
      <c r="BH54" s="7">
        <v>-19.04</v>
      </c>
      <c r="BI54" s="7">
        <v>-19.72</v>
      </c>
      <c r="BJ54" s="7">
        <v>-19.03</v>
      </c>
      <c r="BK54" s="7">
        <v>-18</v>
      </c>
      <c r="BL54" s="7">
        <v>-16.96</v>
      </c>
      <c r="BM54" s="7">
        <v>-15.57</v>
      </c>
      <c r="BN54" s="7">
        <v>-16.010000000000002</v>
      </c>
      <c r="BO54" s="7">
        <v>-16.61</v>
      </c>
      <c r="BP54" s="7">
        <v>-16.96</v>
      </c>
      <c r="BQ54" s="7">
        <v>-17.64</v>
      </c>
      <c r="BR54" s="7">
        <v>-14.52</v>
      </c>
      <c r="BS54" s="24">
        <v>2.35</v>
      </c>
      <c r="BT54" s="26">
        <v>36442323.322820663</v>
      </c>
      <c r="BU54" s="26">
        <v>30192300</v>
      </c>
      <c r="BV54" s="26">
        <v>6382937</v>
      </c>
      <c r="BW54" s="8">
        <v>0.1386125227305236</v>
      </c>
    </row>
    <row r="55" spans="1:75" s="21" customFormat="1" ht="19" customHeight="1" x14ac:dyDescent="0.2">
      <c r="A55" s="7" t="s">
        <v>491</v>
      </c>
      <c r="B55" s="7" t="s">
        <v>106</v>
      </c>
      <c r="C55" s="7" t="s">
        <v>97</v>
      </c>
      <c r="D55" s="7" t="s">
        <v>109</v>
      </c>
      <c r="E55" s="7" t="s">
        <v>535</v>
      </c>
      <c r="F55" s="7" t="s">
        <v>88</v>
      </c>
      <c r="G55" s="10">
        <v>20.50209154933863</v>
      </c>
      <c r="H55" s="10">
        <v>-5.9027801923176897</v>
      </c>
      <c r="I55" s="10">
        <v>-5.9027801923176897</v>
      </c>
      <c r="J55" s="7" t="s">
        <v>89</v>
      </c>
      <c r="K55" s="8">
        <v>2.3900001049041748</v>
      </c>
      <c r="L55" s="8">
        <v>2.42</v>
      </c>
      <c r="M55" s="8">
        <v>2.880000114440918</v>
      </c>
      <c r="N55" s="8">
        <v>2.940000057220459</v>
      </c>
      <c r="O55" s="8">
        <v>2.5199999809265141</v>
      </c>
      <c r="P55" s="8">
        <v>2.7100000381469731</v>
      </c>
      <c r="Q55" s="7">
        <v>2.94</v>
      </c>
      <c r="R55" s="7">
        <v>2.9</v>
      </c>
      <c r="S55" s="7">
        <v>2.82</v>
      </c>
      <c r="T55" s="7">
        <v>2.72</v>
      </c>
      <c r="U55" s="7">
        <v>2.77</v>
      </c>
      <c r="V55" s="7">
        <v>2.7</v>
      </c>
      <c r="W55" s="7">
        <v>2.66</v>
      </c>
      <c r="X55" s="7">
        <v>2.71</v>
      </c>
      <c r="Y55" s="7">
        <v>2.77</v>
      </c>
      <c r="Z55" s="7">
        <v>2.65</v>
      </c>
      <c r="AA55" s="7">
        <v>2.66</v>
      </c>
      <c r="AB55" s="7">
        <v>2.66</v>
      </c>
      <c r="AC55" s="7">
        <v>2.64</v>
      </c>
      <c r="AD55" s="7">
        <v>2.65</v>
      </c>
      <c r="AE55" s="7">
        <v>2.61</v>
      </c>
      <c r="AF55" s="7">
        <v>2.62</v>
      </c>
      <c r="AG55" s="7">
        <v>2.64</v>
      </c>
      <c r="AH55" s="7">
        <v>2.64</v>
      </c>
      <c r="AI55" s="7">
        <v>2.62</v>
      </c>
      <c r="AJ55" s="7">
        <v>2.63</v>
      </c>
      <c r="AK55" s="7">
        <v>2.62</v>
      </c>
      <c r="AL55" s="7">
        <v>2.63</v>
      </c>
      <c r="AM55" s="7">
        <v>2.62</v>
      </c>
      <c r="AN55" s="7">
        <v>2.73</v>
      </c>
      <c r="AO55" s="7">
        <v>2.73</v>
      </c>
      <c r="AP55" s="7">
        <v>2.72</v>
      </c>
      <c r="AQ55" s="7">
        <v>2.74</v>
      </c>
      <c r="AR55" s="7">
        <v>-4.51</v>
      </c>
      <c r="AS55" s="7">
        <v>-4.8600000000000003</v>
      </c>
      <c r="AT55" s="7">
        <v>-6.77</v>
      </c>
      <c r="AU55" s="7">
        <v>-5.9</v>
      </c>
      <c r="AV55" s="7">
        <v>-9.0299999999999994</v>
      </c>
      <c r="AW55" s="7">
        <v>-7.99</v>
      </c>
      <c r="AX55" s="7">
        <v>-9.0299999999999994</v>
      </c>
      <c r="AY55" s="7">
        <v>-6.25</v>
      </c>
      <c r="AZ55" s="7">
        <v>-8.9</v>
      </c>
      <c r="BA55" s="7">
        <v>-9.7200000000000006</v>
      </c>
      <c r="BB55" s="7">
        <v>-9.65</v>
      </c>
      <c r="BC55" s="7">
        <v>-9.0299999999999994</v>
      </c>
      <c r="BD55" s="7">
        <v>-9.1999999999999993</v>
      </c>
      <c r="BE55" s="7">
        <v>-9.4499999999999993</v>
      </c>
      <c r="BF55" s="7">
        <v>-11.81</v>
      </c>
      <c r="BG55" s="7">
        <v>-9.4700000000000006</v>
      </c>
      <c r="BH55" s="7">
        <v>-9.0299999999999994</v>
      </c>
      <c r="BI55" s="7">
        <v>-9.7200000000000006</v>
      </c>
      <c r="BJ55" s="7">
        <v>-10.07</v>
      </c>
      <c r="BK55" s="7">
        <v>-9.3800000000000008</v>
      </c>
      <c r="BL55" s="7">
        <v>-9.3800000000000008</v>
      </c>
      <c r="BM55" s="7">
        <v>-9.5500000000000007</v>
      </c>
      <c r="BN55" s="7">
        <v>-9.7200000000000006</v>
      </c>
      <c r="BO55" s="7">
        <v>-5.56</v>
      </c>
      <c r="BP55" s="7">
        <v>-6.6</v>
      </c>
      <c r="BQ55" s="7">
        <v>-6.94</v>
      </c>
      <c r="BR55" s="7">
        <v>-5.9</v>
      </c>
      <c r="BS55" s="24">
        <v>2.61</v>
      </c>
      <c r="BT55" s="26">
        <v>22057546.47648811</v>
      </c>
      <c r="BU55" s="26">
        <v>9003000</v>
      </c>
      <c r="BV55" s="26">
        <v>3752297</v>
      </c>
      <c r="BW55" s="8">
        <v>8.510147251137104E-2</v>
      </c>
    </row>
    <row r="56" spans="1:75" s="21" customFormat="1" ht="19" customHeight="1" x14ac:dyDescent="0.2">
      <c r="A56" s="1" t="s">
        <v>252</v>
      </c>
      <c r="B56" s="1" t="s">
        <v>96</v>
      </c>
      <c r="C56" s="1" t="s">
        <v>87</v>
      </c>
      <c r="D56" s="1" t="s">
        <v>109</v>
      </c>
      <c r="E56" s="1" t="s">
        <v>250</v>
      </c>
      <c r="F56" s="1" t="s">
        <v>88</v>
      </c>
      <c r="G56" s="9">
        <v>20.000002029094372</v>
      </c>
      <c r="H56" s="9">
        <v>-14.539002025458879</v>
      </c>
      <c r="I56" s="9">
        <f t="shared" ref="I56:I63" si="0">(N56-O56)/O56*100</f>
        <v>20.000002029094397</v>
      </c>
      <c r="J56" s="1" t="s">
        <v>89</v>
      </c>
      <c r="K56" s="2">
        <v>2.3499999046325679</v>
      </c>
      <c r="L56" s="2">
        <v>2.37</v>
      </c>
      <c r="M56" s="2">
        <v>2.8199999332427979</v>
      </c>
      <c r="N56" s="2">
        <v>2.8199999332427979</v>
      </c>
      <c r="O56" s="2">
        <v>2.3499999046325679</v>
      </c>
      <c r="P56" s="2">
        <v>2.410000085830688</v>
      </c>
      <c r="Q56" s="1">
        <v>2.82</v>
      </c>
      <c r="R56" s="1">
        <v>2.7</v>
      </c>
      <c r="S56" s="1">
        <v>2.52</v>
      </c>
      <c r="T56" s="1">
        <v>2.52</v>
      </c>
      <c r="U56" s="1">
        <v>2.44</v>
      </c>
      <c r="V56" s="1">
        <v>2.5099999999999998</v>
      </c>
      <c r="W56" s="1">
        <v>2.4500000000000002</v>
      </c>
      <c r="X56" s="1">
        <v>2.39</v>
      </c>
      <c r="Y56" s="1">
        <v>2.39</v>
      </c>
      <c r="Z56" s="1">
        <v>2.4700000000000002</v>
      </c>
      <c r="AA56" s="1">
        <v>2.4700000000000002</v>
      </c>
      <c r="AB56" s="1">
        <v>2.4500000000000002</v>
      </c>
      <c r="AC56" s="1">
        <v>2.42</v>
      </c>
      <c r="AD56" s="1">
        <v>2.44</v>
      </c>
      <c r="AE56" s="1">
        <v>2.4300000000000002</v>
      </c>
      <c r="AF56" s="1">
        <v>2.4700000000000002</v>
      </c>
      <c r="AG56" s="1">
        <v>2.4700000000000002</v>
      </c>
      <c r="AH56" s="1">
        <v>2.4700000000000002</v>
      </c>
      <c r="AI56" s="1">
        <v>2.4700000000000002</v>
      </c>
      <c r="AJ56" s="1">
        <v>2.46</v>
      </c>
      <c r="AK56" s="1">
        <v>2.44</v>
      </c>
      <c r="AL56" s="1">
        <v>2.4300000000000002</v>
      </c>
      <c r="AM56" s="1">
        <v>2.4300000000000002</v>
      </c>
      <c r="AN56" s="1">
        <v>2.44</v>
      </c>
      <c r="AO56" s="1">
        <v>2.4</v>
      </c>
      <c r="AP56" s="1">
        <v>2.4</v>
      </c>
      <c r="AQ56" s="1">
        <v>2.41</v>
      </c>
      <c r="AR56" s="1">
        <v>0</v>
      </c>
      <c r="AS56" s="1">
        <v>-13.12</v>
      </c>
      <c r="AT56" s="1">
        <v>-14.18</v>
      </c>
      <c r="AU56" s="1">
        <v>-14.18</v>
      </c>
      <c r="AV56" s="1">
        <v>-14.18</v>
      </c>
      <c r="AW56" s="1">
        <v>-16.670000000000002</v>
      </c>
      <c r="AX56" s="1">
        <v>-13.12</v>
      </c>
      <c r="AY56" s="1">
        <v>-16.309999999999999</v>
      </c>
      <c r="AZ56" s="1">
        <v>-16.309999999999999</v>
      </c>
      <c r="BA56" s="1">
        <v>-12.41</v>
      </c>
      <c r="BB56" s="1">
        <v>-12.41</v>
      </c>
      <c r="BC56" s="1">
        <v>-14.18</v>
      </c>
      <c r="BD56" s="1">
        <v>-14.01</v>
      </c>
      <c r="BE56" s="1">
        <v>-13.48</v>
      </c>
      <c r="BF56" s="1">
        <v>-14.18</v>
      </c>
      <c r="BG56" s="1">
        <v>-12.85</v>
      </c>
      <c r="BH56" s="1">
        <v>-13.48</v>
      </c>
      <c r="BI56" s="1">
        <v>-13.48</v>
      </c>
      <c r="BJ56" s="1">
        <v>-13.48</v>
      </c>
      <c r="BK56" s="1">
        <v>-13.12</v>
      </c>
      <c r="BL56" s="1">
        <v>-13.48</v>
      </c>
      <c r="BM56" s="1">
        <v>-14.18</v>
      </c>
      <c r="BN56" s="1">
        <v>-14.18</v>
      </c>
      <c r="BO56" s="1">
        <v>-14.18</v>
      </c>
      <c r="BP56" s="1">
        <v>-14.89</v>
      </c>
      <c r="BQ56" s="1">
        <v>-14.89</v>
      </c>
      <c r="BR56" s="1">
        <v>-14.54</v>
      </c>
      <c r="BS56" s="22">
        <v>2.35</v>
      </c>
      <c r="BT56" s="26">
        <v>37708475.107336037</v>
      </c>
      <c r="BU56" s="26">
        <v>81100</v>
      </c>
      <c r="BV56" s="26">
        <v>6672681</v>
      </c>
      <c r="BW56" s="2">
        <v>1.288057978494701E-2</v>
      </c>
    </row>
    <row r="57" spans="1:75" s="21" customFormat="1" ht="19" customHeight="1" x14ac:dyDescent="0.2">
      <c r="A57" s="1" t="s">
        <v>311</v>
      </c>
      <c r="B57" s="1" t="s">
        <v>131</v>
      </c>
      <c r="C57" s="1" t="s">
        <v>87</v>
      </c>
      <c r="D57" s="1" t="s">
        <v>98</v>
      </c>
      <c r="E57" s="1" t="s">
        <v>305</v>
      </c>
      <c r="F57" s="1" t="s">
        <v>88</v>
      </c>
      <c r="G57" s="9">
        <v>62.06896079233892</v>
      </c>
      <c r="H57" s="9">
        <v>-12.76595402900776</v>
      </c>
      <c r="I57" s="9">
        <f t="shared" si="0"/>
        <v>29.437233056334289</v>
      </c>
      <c r="J57" s="1" t="s">
        <v>89</v>
      </c>
      <c r="K57" s="2">
        <v>1.7400000095367429</v>
      </c>
      <c r="L57" s="2">
        <v>2.99</v>
      </c>
      <c r="M57" s="2">
        <v>2.8199999332427979</v>
      </c>
      <c r="N57" s="2">
        <v>2.9900000095367432</v>
      </c>
      <c r="O57" s="2">
        <v>2.309999942779541</v>
      </c>
      <c r="P57" s="2">
        <v>2.4600000381469731</v>
      </c>
      <c r="Q57" s="1">
        <v>2.92</v>
      </c>
      <c r="R57" s="1">
        <v>2.97</v>
      </c>
      <c r="S57" s="1">
        <v>2.89</v>
      </c>
      <c r="T57" s="1">
        <v>2.72</v>
      </c>
      <c r="U57" s="1">
        <v>2.79</v>
      </c>
      <c r="V57" s="1">
        <v>2.81</v>
      </c>
      <c r="W57" s="1">
        <v>2.67</v>
      </c>
      <c r="X57" s="1">
        <v>2.62</v>
      </c>
      <c r="Y57" s="1">
        <v>2.62</v>
      </c>
      <c r="Z57" s="1">
        <v>2.69</v>
      </c>
      <c r="AA57" s="1">
        <v>2.68</v>
      </c>
      <c r="AB57" s="1">
        <v>2.74</v>
      </c>
      <c r="AC57" s="1">
        <v>2.85</v>
      </c>
      <c r="AD57" s="1">
        <v>2.8</v>
      </c>
      <c r="AE57" s="1">
        <v>2.75</v>
      </c>
      <c r="AF57" s="1">
        <v>2.72</v>
      </c>
      <c r="AG57" s="1">
        <v>2.68</v>
      </c>
      <c r="AH57" s="1">
        <v>2.72</v>
      </c>
      <c r="AI57" s="1">
        <v>2.71</v>
      </c>
      <c r="AJ57" s="1">
        <v>2.66</v>
      </c>
      <c r="AK57" s="1">
        <v>2.6</v>
      </c>
      <c r="AL57" s="1">
        <v>2.62</v>
      </c>
      <c r="AM57" s="1">
        <v>2.62</v>
      </c>
      <c r="AN57" s="1">
        <v>2.56</v>
      </c>
      <c r="AO57" s="1">
        <v>2.48</v>
      </c>
      <c r="AP57" s="1">
        <v>2.4300000000000002</v>
      </c>
      <c r="AQ57" s="1">
        <v>2.52</v>
      </c>
      <c r="AR57" s="1">
        <v>-6.36</v>
      </c>
      <c r="AS57" s="1">
        <v>5.14</v>
      </c>
      <c r="AT57" s="1">
        <v>-4.08</v>
      </c>
      <c r="AU57" s="1">
        <v>-7.09</v>
      </c>
      <c r="AV57" s="1">
        <v>-1.42</v>
      </c>
      <c r="AW57" s="1">
        <v>-5.67</v>
      </c>
      <c r="AX57" s="1">
        <v>-9.0399999999999991</v>
      </c>
      <c r="AY57" s="1">
        <v>-8.15</v>
      </c>
      <c r="AZ57" s="1">
        <v>-9.75</v>
      </c>
      <c r="BA57" s="1">
        <v>-5.4</v>
      </c>
      <c r="BB57" s="1">
        <v>-7.1</v>
      </c>
      <c r="BC57" s="1">
        <v>-3.01</v>
      </c>
      <c r="BD57" s="1">
        <v>-1.77</v>
      </c>
      <c r="BE57" s="1">
        <v>-4.6100000000000003</v>
      </c>
      <c r="BF57" s="1">
        <v>-4.78</v>
      </c>
      <c r="BG57" s="1">
        <v>-6.03</v>
      </c>
      <c r="BH57" s="1">
        <v>-5.76</v>
      </c>
      <c r="BI57" s="1">
        <v>-4.5999999999999996</v>
      </c>
      <c r="BJ57" s="1">
        <v>-6.38</v>
      </c>
      <c r="BK57" s="1">
        <v>-7.84</v>
      </c>
      <c r="BL57" s="1">
        <v>-9.2200000000000006</v>
      </c>
      <c r="BM57" s="1">
        <v>-7.25</v>
      </c>
      <c r="BN57" s="1">
        <v>-9.4</v>
      </c>
      <c r="BO57" s="1">
        <v>-13.12</v>
      </c>
      <c r="BP57" s="1">
        <v>-14.89</v>
      </c>
      <c r="BQ57" s="1">
        <v>-14.68</v>
      </c>
      <c r="BR57" s="1">
        <v>-12.41</v>
      </c>
      <c r="BS57" s="22">
        <v>2.46</v>
      </c>
      <c r="BT57" s="26">
        <v>261110561.81879041</v>
      </c>
      <c r="BU57" s="26">
        <v>45116600</v>
      </c>
      <c r="BV57" s="26">
        <v>88384997</v>
      </c>
      <c r="BW57" s="2">
        <v>2.083965675758296E-2</v>
      </c>
    </row>
    <row r="58" spans="1:75" s="21" customFormat="1" ht="19" customHeight="1" x14ac:dyDescent="0.2">
      <c r="A58" s="1" t="s">
        <v>196</v>
      </c>
      <c r="B58" s="1" t="s">
        <v>106</v>
      </c>
      <c r="C58" s="1" t="s">
        <v>87</v>
      </c>
      <c r="D58" s="1" t="s">
        <v>98</v>
      </c>
      <c r="E58" s="1" t="s">
        <v>194</v>
      </c>
      <c r="F58" s="1" t="s">
        <v>88</v>
      </c>
      <c r="G58" s="9">
        <v>28.571422293125192</v>
      </c>
      <c r="H58" s="9">
        <v>-9.677418803518135</v>
      </c>
      <c r="I58" s="9">
        <f t="shared" si="0"/>
        <v>29.237291859813507</v>
      </c>
      <c r="J58" s="1" t="s">
        <v>89</v>
      </c>
      <c r="K58" s="2">
        <v>2.1700000762939449</v>
      </c>
      <c r="L58" s="2">
        <v>2.39</v>
      </c>
      <c r="M58" s="2">
        <v>2.7899999618530269</v>
      </c>
      <c r="N58" s="2">
        <v>3.0499999523162842</v>
      </c>
      <c r="O58" s="2">
        <v>2.3599998950958252</v>
      </c>
      <c r="P58" s="2">
        <v>2.5199999809265141</v>
      </c>
      <c r="Q58" s="1">
        <v>3.05</v>
      </c>
      <c r="R58" s="1">
        <v>3.03</v>
      </c>
      <c r="S58" s="1">
        <v>2.73</v>
      </c>
      <c r="T58" s="1">
        <v>2.75</v>
      </c>
      <c r="U58" s="1">
        <v>2.93</v>
      </c>
      <c r="V58" s="1">
        <v>2.73</v>
      </c>
      <c r="W58" s="1">
        <v>2.75</v>
      </c>
      <c r="X58" s="1">
        <v>2.57</v>
      </c>
      <c r="Y58" s="1">
        <v>2.64</v>
      </c>
      <c r="Z58" s="1">
        <v>2.64</v>
      </c>
      <c r="AA58" s="1">
        <v>2.57</v>
      </c>
      <c r="AB58" s="1">
        <v>2.6</v>
      </c>
      <c r="AC58" s="1">
        <v>2.66</v>
      </c>
      <c r="AD58" s="1">
        <v>2.58</v>
      </c>
      <c r="AE58" s="1">
        <v>2.58</v>
      </c>
      <c r="AF58" s="1">
        <v>2.57</v>
      </c>
      <c r="AG58" s="1">
        <v>2.56</v>
      </c>
      <c r="AH58" s="1">
        <v>2.57</v>
      </c>
      <c r="AI58" s="1">
        <v>2.57</v>
      </c>
      <c r="AJ58" s="1">
        <v>2.59</v>
      </c>
      <c r="AK58" s="1">
        <v>2.6</v>
      </c>
      <c r="AL58" s="1">
        <v>2.59</v>
      </c>
      <c r="AM58" s="1">
        <v>2.48</v>
      </c>
      <c r="AN58" s="1">
        <v>2.4500000000000002</v>
      </c>
      <c r="AO58" s="1">
        <v>2.5099999999999998</v>
      </c>
      <c r="AP58" s="1">
        <v>2.5099999999999998</v>
      </c>
      <c r="AQ58" s="1">
        <v>2.5299999999999998</v>
      </c>
      <c r="AR58" s="1">
        <v>8.58</v>
      </c>
      <c r="AS58" s="1">
        <v>-3.58</v>
      </c>
      <c r="AT58" s="1">
        <v>-6.81</v>
      </c>
      <c r="AU58" s="1">
        <v>-4.66</v>
      </c>
      <c r="AV58" s="1">
        <v>-2.68</v>
      </c>
      <c r="AW58" s="1">
        <v>-2.15</v>
      </c>
      <c r="AX58" s="1">
        <v>-8.9600000000000009</v>
      </c>
      <c r="AY58" s="1">
        <v>-8.9600000000000009</v>
      </c>
      <c r="AZ58" s="1">
        <v>-5.91</v>
      </c>
      <c r="BA58" s="1">
        <v>-8.6</v>
      </c>
      <c r="BB58" s="1">
        <v>-8.6</v>
      </c>
      <c r="BC58" s="1">
        <v>-8.24</v>
      </c>
      <c r="BD58" s="1">
        <v>-7.17</v>
      </c>
      <c r="BE58" s="1">
        <v>-8.06</v>
      </c>
      <c r="BF58" s="1">
        <v>-7.89</v>
      </c>
      <c r="BG58" s="1">
        <v>-8.6</v>
      </c>
      <c r="BH58" s="1">
        <v>-8.24</v>
      </c>
      <c r="BI58" s="1">
        <v>-7.9</v>
      </c>
      <c r="BJ58" s="1">
        <v>-8.06</v>
      </c>
      <c r="BK58" s="1">
        <v>-7.35</v>
      </c>
      <c r="BL58" s="1">
        <v>-6.99</v>
      </c>
      <c r="BM58" s="1">
        <v>-14.7</v>
      </c>
      <c r="BN58" s="1">
        <v>-11.9</v>
      </c>
      <c r="BO58" s="1">
        <v>-12.54</v>
      </c>
      <c r="BP58" s="1">
        <v>-10.039999999999999</v>
      </c>
      <c r="BQ58" s="1">
        <v>-12.19</v>
      </c>
      <c r="BR58" s="1">
        <v>-10.039999999999999</v>
      </c>
      <c r="BS58" s="22">
        <v>2.4900000000000002</v>
      </c>
      <c r="BT58" s="26">
        <v>34385354.529857643</v>
      </c>
      <c r="BU58" s="26">
        <v>2800700</v>
      </c>
      <c r="BV58" s="26">
        <v>4026764</v>
      </c>
      <c r="BW58" s="2">
        <v>1.908877699313891E-2</v>
      </c>
    </row>
    <row r="59" spans="1:75" s="21" customFormat="1" ht="19" customHeight="1" x14ac:dyDescent="0.2">
      <c r="A59" s="1" t="s">
        <v>212</v>
      </c>
      <c r="B59" s="1" t="s">
        <v>111</v>
      </c>
      <c r="C59" s="1" t="s">
        <v>87</v>
      </c>
      <c r="D59" s="1" t="s">
        <v>98</v>
      </c>
      <c r="E59" s="1" t="s">
        <v>206</v>
      </c>
      <c r="F59" s="1" t="s">
        <v>88</v>
      </c>
      <c r="G59" s="9">
        <v>140.86956855254729</v>
      </c>
      <c r="H59" s="9">
        <v>-25.992780995233179</v>
      </c>
      <c r="I59" s="9">
        <f t="shared" si="0"/>
        <v>46.938778489194981</v>
      </c>
      <c r="J59" s="1" t="s">
        <v>89</v>
      </c>
      <c r="K59" s="2">
        <v>1.1499999761581421</v>
      </c>
      <c r="L59" s="2">
        <v>1.25</v>
      </c>
      <c r="M59" s="2">
        <v>2.7699999809265141</v>
      </c>
      <c r="N59" s="2">
        <v>2.880000114440918</v>
      </c>
      <c r="O59" s="2">
        <v>1.9600000381469731</v>
      </c>
      <c r="P59" s="2">
        <v>2.0499999523162842</v>
      </c>
      <c r="Q59" s="1">
        <v>2.88</v>
      </c>
      <c r="R59" s="1">
        <v>2.74</v>
      </c>
      <c r="S59" s="1">
        <v>2.48</v>
      </c>
      <c r="T59" s="1">
        <v>2.74</v>
      </c>
      <c r="U59" s="1">
        <v>2.8</v>
      </c>
      <c r="V59" s="1">
        <v>2.6</v>
      </c>
      <c r="W59" s="1">
        <v>2.57</v>
      </c>
      <c r="X59" s="1">
        <v>2.4500000000000002</v>
      </c>
      <c r="Y59" s="1">
        <v>2.5</v>
      </c>
      <c r="Z59" s="1">
        <v>2.46</v>
      </c>
      <c r="AA59" s="1">
        <v>2.4</v>
      </c>
      <c r="AB59" s="1">
        <v>2.35</v>
      </c>
      <c r="AC59" s="1">
        <v>2.2799999999999998</v>
      </c>
      <c r="AD59" s="1">
        <v>2.38</v>
      </c>
      <c r="AE59" s="1">
        <v>2.23</v>
      </c>
      <c r="AF59" s="1">
        <v>2.25</v>
      </c>
      <c r="AG59" s="1">
        <v>2.17</v>
      </c>
      <c r="AH59" s="1">
        <v>2.3199999999999998</v>
      </c>
      <c r="AI59" s="1">
        <v>2.57</v>
      </c>
      <c r="AJ59" s="1">
        <v>2.41</v>
      </c>
      <c r="AK59" s="1">
        <v>2.33</v>
      </c>
      <c r="AL59" s="1">
        <v>2.2999999999999998</v>
      </c>
      <c r="AM59" s="1">
        <v>2.27</v>
      </c>
      <c r="AN59" s="1">
        <v>2.2400000000000002</v>
      </c>
      <c r="AO59" s="1">
        <v>2.19</v>
      </c>
      <c r="AP59" s="1">
        <v>2.12</v>
      </c>
      <c r="AQ59" s="1">
        <v>2.17</v>
      </c>
      <c r="AR59" s="1">
        <v>-5.42</v>
      </c>
      <c r="AS59" s="1">
        <v>-1.21</v>
      </c>
      <c r="AT59" s="1">
        <v>-10.83</v>
      </c>
      <c r="AU59" s="1">
        <v>-2.89</v>
      </c>
      <c r="AV59" s="1">
        <v>-8.3000000000000007</v>
      </c>
      <c r="AW59" s="1">
        <v>-9.0299999999999994</v>
      </c>
      <c r="AX59" s="1">
        <v>-12.56</v>
      </c>
      <c r="AY59" s="1">
        <v>-13.15</v>
      </c>
      <c r="AZ59" s="1">
        <v>-11.19</v>
      </c>
      <c r="BA59" s="1">
        <v>-13.72</v>
      </c>
      <c r="BB59" s="1">
        <v>-15.88</v>
      </c>
      <c r="BC59" s="1">
        <v>-18.77</v>
      </c>
      <c r="BD59" s="1">
        <v>-17.84</v>
      </c>
      <c r="BE59" s="1">
        <v>-19.86</v>
      </c>
      <c r="BF59" s="1">
        <v>-22.02</v>
      </c>
      <c r="BG59" s="1">
        <v>-22.02</v>
      </c>
      <c r="BH59" s="1">
        <v>-22.74</v>
      </c>
      <c r="BI59" s="1">
        <v>-18.23</v>
      </c>
      <c r="BJ59" s="1">
        <v>-13.72</v>
      </c>
      <c r="BK59" s="1">
        <v>-16.25</v>
      </c>
      <c r="BL59" s="1">
        <v>-18.399999999999999</v>
      </c>
      <c r="BM59" s="1">
        <v>-19.14</v>
      </c>
      <c r="BN59" s="1">
        <v>-19.309999999999999</v>
      </c>
      <c r="BO59" s="1">
        <v>-22.39</v>
      </c>
      <c r="BP59" s="1">
        <v>-23.47</v>
      </c>
      <c r="BQ59" s="1">
        <v>-24.37</v>
      </c>
      <c r="BR59" s="1">
        <v>-27.44</v>
      </c>
      <c r="BS59" s="22">
        <v>2.33</v>
      </c>
      <c r="BT59" s="26">
        <v>206327060.6592865</v>
      </c>
      <c r="BU59" s="26">
        <v>37254600</v>
      </c>
      <c r="BV59" s="26">
        <v>46036233</v>
      </c>
      <c r="BW59" s="2">
        <v>1.5385489946581859E-3</v>
      </c>
    </row>
    <row r="60" spans="1:75" s="21" customFormat="1" ht="19" customHeight="1" x14ac:dyDescent="0.2">
      <c r="A60" s="1" t="s">
        <v>293</v>
      </c>
      <c r="B60" s="1" t="s">
        <v>118</v>
      </c>
      <c r="C60" s="1" t="s">
        <v>87</v>
      </c>
      <c r="D60" s="1" t="s">
        <v>98</v>
      </c>
      <c r="E60" s="1" t="s">
        <v>292</v>
      </c>
      <c r="F60" s="1" t="s">
        <v>88</v>
      </c>
      <c r="G60" s="9">
        <v>18.025754937618242</v>
      </c>
      <c r="H60" s="9">
        <v>-1.4545440673828121</v>
      </c>
      <c r="I60" s="9">
        <f t="shared" si="0"/>
        <v>29.213481239762313</v>
      </c>
      <c r="J60" s="1" t="s">
        <v>81</v>
      </c>
      <c r="K60" s="2">
        <v>2.3299999237060551</v>
      </c>
      <c r="L60" s="2">
        <v>1.95</v>
      </c>
      <c r="M60" s="2">
        <v>2.75</v>
      </c>
      <c r="N60" s="2">
        <v>3.4500000476837158</v>
      </c>
      <c r="O60" s="2">
        <v>2.6700000762939449</v>
      </c>
      <c r="P60" s="2">
        <v>2.7100000381469731</v>
      </c>
      <c r="Q60" s="1">
        <v>2.94</v>
      </c>
      <c r="R60" s="1">
        <v>2.96</v>
      </c>
      <c r="S60" s="1">
        <v>3.45</v>
      </c>
      <c r="T60" s="1">
        <v>3.19</v>
      </c>
      <c r="U60" s="1">
        <v>3.06</v>
      </c>
      <c r="V60" s="1">
        <v>2.99</v>
      </c>
      <c r="W60" s="1">
        <v>2.92</v>
      </c>
      <c r="X60" s="1">
        <v>2.86</v>
      </c>
      <c r="Y60" s="1">
        <v>2.8</v>
      </c>
      <c r="Z60" s="1">
        <v>2.9</v>
      </c>
      <c r="AA60" s="1">
        <v>2.88</v>
      </c>
      <c r="AB60" s="1">
        <v>2.96</v>
      </c>
      <c r="AC60" s="1">
        <v>3.1</v>
      </c>
      <c r="AD60" s="1">
        <v>3</v>
      </c>
      <c r="AE60" s="1">
        <v>2.9</v>
      </c>
      <c r="AF60" s="1">
        <v>2.85</v>
      </c>
      <c r="AG60" s="1">
        <v>2.83</v>
      </c>
      <c r="AH60" s="1">
        <v>2.8</v>
      </c>
      <c r="AI60" s="1">
        <v>2.81</v>
      </c>
      <c r="AJ60" s="1">
        <v>2.93</v>
      </c>
      <c r="AK60" s="1">
        <v>2.92</v>
      </c>
      <c r="AL60" s="1">
        <v>2.86</v>
      </c>
      <c r="AM60" s="1">
        <v>2.87</v>
      </c>
      <c r="AN60" s="1">
        <v>2.82</v>
      </c>
      <c r="AO60" s="1">
        <v>2.77</v>
      </c>
      <c r="AP60" s="1">
        <v>2.85</v>
      </c>
      <c r="AQ60" s="1">
        <v>2.79</v>
      </c>
      <c r="AR60" s="1">
        <v>5.39</v>
      </c>
      <c r="AS60" s="1">
        <v>4.91</v>
      </c>
      <c r="AT60" s="1">
        <v>9.9</v>
      </c>
      <c r="AU60" s="1">
        <v>11.03</v>
      </c>
      <c r="AV60" s="1">
        <v>5.09</v>
      </c>
      <c r="AW60" s="1">
        <v>5.64</v>
      </c>
      <c r="AX60" s="1">
        <v>-0.73</v>
      </c>
      <c r="AY60" s="1">
        <v>0.73</v>
      </c>
      <c r="AZ60" s="1">
        <v>-0.73</v>
      </c>
      <c r="BA60" s="1">
        <v>2.95</v>
      </c>
      <c r="BB60" s="1">
        <v>4</v>
      </c>
      <c r="BC60" s="1">
        <v>6.91</v>
      </c>
      <c r="BD60" s="1">
        <v>8.91</v>
      </c>
      <c r="BE60" s="1">
        <v>3.82</v>
      </c>
      <c r="BF60" s="1">
        <v>1.6</v>
      </c>
      <c r="BG60" s="1">
        <v>2.36</v>
      </c>
      <c r="BH60" s="1">
        <v>0.73</v>
      </c>
      <c r="BI60" s="1">
        <v>-0.72</v>
      </c>
      <c r="BJ60" s="1">
        <v>1.27</v>
      </c>
      <c r="BK60" s="1">
        <v>6.18</v>
      </c>
      <c r="BL60" s="1">
        <v>3.09</v>
      </c>
      <c r="BM60" s="1">
        <v>4</v>
      </c>
      <c r="BN60" s="1">
        <v>1.45</v>
      </c>
      <c r="BO60" s="1">
        <v>0.47</v>
      </c>
      <c r="BP60" s="1">
        <v>0.55000000000000004</v>
      </c>
      <c r="BQ60" s="1">
        <v>1.27</v>
      </c>
      <c r="BR60" s="1">
        <v>-1.45</v>
      </c>
      <c r="BS60" s="22">
        <v>2.69</v>
      </c>
      <c r="BT60" s="26">
        <v>392020728</v>
      </c>
      <c r="BU60" s="26">
        <v>83554300</v>
      </c>
      <c r="BV60" s="26">
        <v>140683763</v>
      </c>
      <c r="BW60" s="2">
        <v>3.4486268326501902E-2</v>
      </c>
    </row>
    <row r="61" spans="1:75" s="21" customFormat="1" ht="19" customHeight="1" x14ac:dyDescent="0.2">
      <c r="A61" s="1" t="s">
        <v>308</v>
      </c>
      <c r="B61" s="1" t="s">
        <v>106</v>
      </c>
      <c r="C61" s="1" t="s">
        <v>87</v>
      </c>
      <c r="D61" s="1" t="s">
        <v>98</v>
      </c>
      <c r="E61" s="1" t="s">
        <v>305</v>
      </c>
      <c r="F61" s="1" t="s">
        <v>88</v>
      </c>
      <c r="G61" s="9">
        <v>30.476196855644812</v>
      </c>
      <c r="H61" s="9">
        <v>-24.087594289544398</v>
      </c>
      <c r="I61" s="9">
        <f t="shared" si="0"/>
        <v>39.61353614039929</v>
      </c>
      <c r="J61" s="1" t="s">
        <v>89</v>
      </c>
      <c r="K61" s="2">
        <v>2.0999999046325679</v>
      </c>
      <c r="L61" s="2">
        <v>2.89</v>
      </c>
      <c r="M61" s="2">
        <v>2.7400000095367432</v>
      </c>
      <c r="N61" s="2">
        <v>2.8900001049041748</v>
      </c>
      <c r="O61" s="2">
        <v>2.0699999332427979</v>
      </c>
      <c r="P61" s="2">
        <v>2.0799999237060551</v>
      </c>
      <c r="Q61" s="1">
        <v>2.89</v>
      </c>
      <c r="R61" s="1">
        <v>2.73</v>
      </c>
      <c r="S61" s="1">
        <v>2.4300000000000002</v>
      </c>
      <c r="T61" s="1">
        <v>2.4300000000000002</v>
      </c>
      <c r="U61" s="1">
        <v>2.39</v>
      </c>
      <c r="V61" s="1">
        <v>2.35</v>
      </c>
      <c r="W61" s="1">
        <v>2.31</v>
      </c>
      <c r="X61" s="1">
        <v>2.2999999999999998</v>
      </c>
      <c r="Y61" s="1">
        <v>2.2599999999999998</v>
      </c>
      <c r="Z61" s="1">
        <v>2.21</v>
      </c>
      <c r="AA61" s="1">
        <v>2.2400000000000002</v>
      </c>
      <c r="AB61" s="1">
        <v>2.2400000000000002</v>
      </c>
      <c r="AC61" s="1">
        <v>2.2799999999999998</v>
      </c>
      <c r="AD61" s="1">
        <v>2.34</v>
      </c>
      <c r="AE61" s="1">
        <v>2.23</v>
      </c>
      <c r="AF61" s="1">
        <v>2.21</v>
      </c>
      <c r="AG61" s="1">
        <v>2.21</v>
      </c>
      <c r="AH61" s="1">
        <v>2.16</v>
      </c>
      <c r="AI61" s="1">
        <v>2.14</v>
      </c>
      <c r="AJ61" s="1">
        <v>2.13</v>
      </c>
      <c r="AK61" s="1">
        <v>2.17</v>
      </c>
      <c r="AL61" s="1">
        <v>2.16</v>
      </c>
      <c r="AM61" s="1">
        <v>2.15</v>
      </c>
      <c r="AN61" s="1">
        <v>2.14</v>
      </c>
      <c r="AO61" s="1">
        <v>2.16</v>
      </c>
      <c r="AP61" s="1">
        <v>2.1800000000000002</v>
      </c>
      <c r="AQ61" s="1">
        <v>2.14</v>
      </c>
      <c r="AR61" s="1">
        <v>-0.8</v>
      </c>
      <c r="AS61" s="1">
        <v>-7.3</v>
      </c>
      <c r="AT61" s="1">
        <v>-15.69</v>
      </c>
      <c r="AU61" s="1">
        <v>-14.59</v>
      </c>
      <c r="AV61" s="1">
        <v>-14.72</v>
      </c>
      <c r="AW61" s="1">
        <v>-17.149999999999999</v>
      </c>
      <c r="AX61" s="1">
        <v>-17.149999999999999</v>
      </c>
      <c r="AY61" s="1">
        <v>-19.34</v>
      </c>
      <c r="AZ61" s="1">
        <v>-20.07</v>
      </c>
      <c r="BA61" s="1">
        <v>-19.53</v>
      </c>
      <c r="BB61" s="1">
        <v>-19.34</v>
      </c>
      <c r="BC61" s="1">
        <v>-18.420000000000002</v>
      </c>
      <c r="BD61" s="1">
        <v>-17.09</v>
      </c>
      <c r="BE61" s="1">
        <v>-18.61</v>
      </c>
      <c r="BF61" s="1">
        <v>-20.25</v>
      </c>
      <c r="BG61" s="1">
        <v>-19.71</v>
      </c>
      <c r="BH61" s="1">
        <v>-21.72</v>
      </c>
      <c r="BI61" s="1">
        <v>-22.32</v>
      </c>
      <c r="BJ61" s="1">
        <v>-22.81</v>
      </c>
      <c r="BK61" s="1">
        <v>-23.18</v>
      </c>
      <c r="BL61" s="1">
        <v>-21.17</v>
      </c>
      <c r="BM61" s="1">
        <v>-21.9</v>
      </c>
      <c r="BN61" s="1">
        <v>-21.9</v>
      </c>
      <c r="BO61" s="1">
        <v>-22.83</v>
      </c>
      <c r="BP61" s="1">
        <v>-21.72</v>
      </c>
      <c r="BQ61" s="1">
        <v>-22.26</v>
      </c>
      <c r="BR61" s="1">
        <v>-24.15</v>
      </c>
      <c r="BS61" s="22">
        <v>2.1800000000000002</v>
      </c>
      <c r="BT61" s="26">
        <v>293097801.02014542</v>
      </c>
      <c r="BU61" s="26">
        <v>23577800</v>
      </c>
      <c r="BV61" s="26">
        <v>44483463</v>
      </c>
      <c r="BW61" s="2">
        <v>2.0678403567635908E-2</v>
      </c>
    </row>
    <row r="62" spans="1:75" s="21" customFormat="1" ht="19" customHeight="1" x14ac:dyDescent="0.2">
      <c r="A62" s="1" t="s">
        <v>166</v>
      </c>
      <c r="B62" s="1" t="s">
        <v>159</v>
      </c>
      <c r="C62" s="1" t="s">
        <v>87</v>
      </c>
      <c r="D62" s="1" t="s">
        <v>109</v>
      </c>
      <c r="E62" s="1" t="s">
        <v>157</v>
      </c>
      <c r="F62" s="1" t="s">
        <v>88</v>
      </c>
      <c r="G62" s="9">
        <v>156.0747546934756</v>
      </c>
      <c r="H62" s="9">
        <v>-44.890511488773491</v>
      </c>
      <c r="I62" s="9">
        <f t="shared" si="0"/>
        <v>246.80850937910813</v>
      </c>
      <c r="J62" s="1" t="s">
        <v>89</v>
      </c>
      <c r="K62" s="2">
        <v>1.070000052452087</v>
      </c>
      <c r="L62" s="2">
        <v>1.1499999999999999</v>
      </c>
      <c r="M62" s="2">
        <v>2.7400000095367432</v>
      </c>
      <c r="N62" s="2">
        <v>4.8899998664855957</v>
      </c>
      <c r="O62" s="2">
        <v>1.4099999666213989</v>
      </c>
      <c r="P62" s="2">
        <v>1.5099999904632571</v>
      </c>
      <c r="Q62" s="1">
        <v>3.12</v>
      </c>
      <c r="R62" s="1">
        <v>2.98</v>
      </c>
      <c r="S62" s="1">
        <v>4</v>
      </c>
      <c r="T62" s="1">
        <v>4.8899999999999997</v>
      </c>
      <c r="U62" s="1">
        <v>4.1500000000000004</v>
      </c>
      <c r="V62" s="1">
        <v>3.25</v>
      </c>
      <c r="W62" s="1">
        <v>3.24</v>
      </c>
      <c r="X62" s="1">
        <v>2.76</v>
      </c>
      <c r="Y62" s="1">
        <v>2.69</v>
      </c>
      <c r="Z62" s="1">
        <v>2.9</v>
      </c>
      <c r="AA62" s="1">
        <v>2.62</v>
      </c>
      <c r="AB62" s="1">
        <v>2.4500000000000002</v>
      </c>
      <c r="AC62" s="1">
        <v>2.4300000000000002</v>
      </c>
      <c r="AD62" s="1">
        <v>2.37</v>
      </c>
      <c r="AE62" s="1">
        <v>2.0699999999999998</v>
      </c>
      <c r="AF62" s="1">
        <v>1.94</v>
      </c>
      <c r="AG62" s="1">
        <v>1.97</v>
      </c>
      <c r="AH62" s="1">
        <v>1.82</v>
      </c>
      <c r="AI62" s="1">
        <v>2.2200000000000002</v>
      </c>
      <c r="AJ62" s="1">
        <v>2.2200000000000002</v>
      </c>
      <c r="AK62" s="1">
        <v>2.0499999999999998</v>
      </c>
      <c r="AL62" s="1">
        <v>2</v>
      </c>
      <c r="AM62" s="1">
        <v>1.95</v>
      </c>
      <c r="AN62" s="1">
        <v>1.88</v>
      </c>
      <c r="AO62" s="1">
        <v>1.74</v>
      </c>
      <c r="AP62" s="1">
        <v>1.6</v>
      </c>
      <c r="AQ62" s="1">
        <v>1.53</v>
      </c>
      <c r="AR62" s="1">
        <v>8.39</v>
      </c>
      <c r="AS62" s="1">
        <v>-2.19</v>
      </c>
      <c r="AT62" s="1">
        <v>31.75</v>
      </c>
      <c r="AU62" s="1">
        <v>42.7</v>
      </c>
      <c r="AV62" s="1">
        <v>17.88</v>
      </c>
      <c r="AW62" s="1">
        <v>10.58</v>
      </c>
      <c r="AX62" s="1">
        <v>0.55000000000000004</v>
      </c>
      <c r="AY62" s="1">
        <v>-4.01</v>
      </c>
      <c r="AZ62" s="1">
        <v>-8.76</v>
      </c>
      <c r="BA62" s="1">
        <v>-7.3</v>
      </c>
      <c r="BB62" s="1">
        <v>-15.33</v>
      </c>
      <c r="BC62" s="1">
        <v>-11.68</v>
      </c>
      <c r="BD62" s="1">
        <v>-13.87</v>
      </c>
      <c r="BE62" s="1">
        <v>-25.54</v>
      </c>
      <c r="BF62" s="1">
        <v>-35.770000000000003</v>
      </c>
      <c r="BG62" s="1">
        <v>-29.2</v>
      </c>
      <c r="BH62" s="1">
        <v>-33.94</v>
      </c>
      <c r="BI62" s="1">
        <v>-36.96</v>
      </c>
      <c r="BJ62" s="1">
        <v>-19.71</v>
      </c>
      <c r="BK62" s="1">
        <v>-25.36</v>
      </c>
      <c r="BL62" s="1">
        <v>-32.479999999999997</v>
      </c>
      <c r="BM62" s="1">
        <v>-32.479999999999997</v>
      </c>
      <c r="BN62" s="1">
        <v>-31.39</v>
      </c>
      <c r="BO62" s="1">
        <v>-36.74</v>
      </c>
      <c r="BP62" s="1">
        <v>-41.97</v>
      </c>
      <c r="BQ62" s="1">
        <v>-47.81</v>
      </c>
      <c r="BR62" s="1">
        <v>-45.99</v>
      </c>
      <c r="BS62" s="22">
        <v>2.2200000000000002</v>
      </c>
      <c r="BT62" s="26">
        <v>13775898.04794788</v>
      </c>
      <c r="BU62" s="26">
        <v>57204000</v>
      </c>
      <c r="BV62" s="26">
        <v>2537868</v>
      </c>
      <c r="BW62" s="2">
        <v>3.3948574157521193E-2</v>
      </c>
    </row>
    <row r="63" spans="1:75" s="21" customFormat="1" ht="19" customHeight="1" x14ac:dyDescent="0.2">
      <c r="A63" s="1" t="s">
        <v>329</v>
      </c>
      <c r="B63" s="1" t="s">
        <v>106</v>
      </c>
      <c r="C63" s="1" t="s">
        <v>97</v>
      </c>
      <c r="D63" s="1" t="s">
        <v>109</v>
      </c>
      <c r="E63" s="1" t="s">
        <v>322</v>
      </c>
      <c r="F63" s="1" t="s">
        <v>88</v>
      </c>
      <c r="G63" s="9">
        <v>42.931940669223494</v>
      </c>
      <c r="H63" s="9">
        <v>-19.413918230287891</v>
      </c>
      <c r="I63" s="9">
        <f t="shared" si="0"/>
        <v>55.825248898587176</v>
      </c>
      <c r="J63" s="1" t="s">
        <v>89</v>
      </c>
      <c r="K63" s="2">
        <v>1.9099999666213989</v>
      </c>
      <c r="L63" s="2">
        <v>1.98</v>
      </c>
      <c r="M63" s="2">
        <v>2.7300000190734859</v>
      </c>
      <c r="N63" s="2">
        <v>3.2100000381469731</v>
      </c>
      <c r="O63" s="2">
        <v>2.059999942779541</v>
      </c>
      <c r="P63" s="2">
        <v>2.2000000476837158</v>
      </c>
      <c r="Q63" s="1">
        <v>3.08</v>
      </c>
      <c r="R63" s="1">
        <v>2.8</v>
      </c>
      <c r="S63" s="1">
        <v>3.21</v>
      </c>
      <c r="T63" s="1">
        <v>2.96</v>
      </c>
      <c r="U63" s="1">
        <v>2.8</v>
      </c>
      <c r="V63" s="1">
        <v>2.73</v>
      </c>
      <c r="W63" s="1">
        <v>2.59</v>
      </c>
      <c r="X63" s="1">
        <v>2.5499999999999998</v>
      </c>
      <c r="Y63" s="1">
        <v>2.4500000000000002</v>
      </c>
      <c r="Z63" s="1">
        <v>2.4500000000000002</v>
      </c>
      <c r="AA63" s="1">
        <v>2.44</v>
      </c>
      <c r="AB63" s="1">
        <v>2.36</v>
      </c>
      <c r="AC63" s="1">
        <v>2.33</v>
      </c>
      <c r="AD63" s="1">
        <v>2.2999999999999998</v>
      </c>
      <c r="AE63" s="1">
        <v>2.2999999999999998</v>
      </c>
      <c r="AF63" s="1">
        <v>2.34</v>
      </c>
      <c r="AG63" s="1">
        <v>2.35</v>
      </c>
      <c r="AH63" s="1">
        <v>2.2999999999999998</v>
      </c>
      <c r="AI63" s="1">
        <v>2.2599999999999998</v>
      </c>
      <c r="AJ63" s="1">
        <v>2.2400000000000002</v>
      </c>
      <c r="AK63" s="1">
        <v>2.19</v>
      </c>
      <c r="AL63" s="1">
        <v>2.4</v>
      </c>
      <c r="AM63" s="1">
        <v>2.4300000000000002</v>
      </c>
      <c r="AN63" s="1">
        <v>2.27</v>
      </c>
      <c r="AO63" s="1">
        <v>2.11</v>
      </c>
      <c r="AP63" s="1">
        <v>2.15</v>
      </c>
      <c r="AQ63" s="1">
        <v>2.2599999999999998</v>
      </c>
      <c r="AR63" s="1">
        <v>3.67</v>
      </c>
      <c r="AS63" s="1">
        <v>0.95</v>
      </c>
      <c r="AT63" s="1">
        <v>7.69</v>
      </c>
      <c r="AU63" s="1">
        <v>0.73</v>
      </c>
      <c r="AV63" s="1">
        <v>-0.37</v>
      </c>
      <c r="AW63" s="1">
        <v>-6.23</v>
      </c>
      <c r="AX63" s="1">
        <v>-7.33</v>
      </c>
      <c r="AY63" s="1">
        <v>-12.04</v>
      </c>
      <c r="AZ63" s="1">
        <v>-14.29</v>
      </c>
      <c r="BA63" s="1">
        <v>-11.72</v>
      </c>
      <c r="BB63" s="1">
        <v>-13.92</v>
      </c>
      <c r="BC63" s="1">
        <v>-16.48</v>
      </c>
      <c r="BD63" s="1">
        <v>-15.75</v>
      </c>
      <c r="BE63" s="1">
        <v>-16.12</v>
      </c>
      <c r="BF63" s="1">
        <v>-16.93</v>
      </c>
      <c r="BG63" s="1">
        <v>-15.57</v>
      </c>
      <c r="BH63" s="1">
        <v>-17.03</v>
      </c>
      <c r="BI63" s="1">
        <v>-17.95</v>
      </c>
      <c r="BJ63" s="1">
        <v>-19.05</v>
      </c>
      <c r="BK63" s="1">
        <v>-20.51</v>
      </c>
      <c r="BL63" s="1">
        <v>-20.51</v>
      </c>
      <c r="BM63" s="1">
        <v>-12.09</v>
      </c>
      <c r="BN63" s="1">
        <v>-17.22</v>
      </c>
      <c r="BO63" s="1">
        <v>-23.44</v>
      </c>
      <c r="BP63" s="1">
        <v>-23.44</v>
      </c>
      <c r="BQ63" s="1">
        <v>-22.71</v>
      </c>
      <c r="BR63" s="1">
        <v>-21.25</v>
      </c>
      <c r="BS63" s="22">
        <v>2.34</v>
      </c>
      <c r="BT63" s="26">
        <v>49779366.347789757</v>
      </c>
      <c r="BU63" s="26">
        <v>28999200</v>
      </c>
      <c r="BV63" s="26">
        <v>8854341</v>
      </c>
      <c r="BW63" s="2">
        <v>5.7129604563456497E-2</v>
      </c>
    </row>
    <row r="64" spans="1:75" s="21" customFormat="1" ht="19" customHeight="1" x14ac:dyDescent="0.2">
      <c r="A64" s="7" t="s">
        <v>527</v>
      </c>
      <c r="B64" s="7" t="s">
        <v>83</v>
      </c>
      <c r="C64" s="7" t="s">
        <v>87</v>
      </c>
      <c r="D64" s="7" t="s">
        <v>122</v>
      </c>
      <c r="E64" s="7" t="s">
        <v>521</v>
      </c>
      <c r="F64" s="7" t="s">
        <v>88</v>
      </c>
      <c r="G64" s="10">
        <v>178.35051216979329</v>
      </c>
      <c r="H64" s="10">
        <v>-47.407409925683162</v>
      </c>
      <c r="I64" s="10">
        <v>-47.407409925683162</v>
      </c>
      <c r="J64" s="7" t="s">
        <v>89</v>
      </c>
      <c r="K64" s="8">
        <v>0.97000002861022949</v>
      </c>
      <c r="L64" s="8">
        <v>0.97</v>
      </c>
      <c r="M64" s="8">
        <v>2.7000000476837158</v>
      </c>
      <c r="N64" s="8">
        <v>4.3600001335144043</v>
      </c>
      <c r="O64" s="8">
        <v>1.3500000238418579</v>
      </c>
      <c r="P64" s="8">
        <v>1.419999957084656</v>
      </c>
      <c r="Q64" s="7">
        <v>3.79</v>
      </c>
      <c r="R64" s="7">
        <v>2.88</v>
      </c>
      <c r="S64" s="7">
        <v>4.3600000000000003</v>
      </c>
      <c r="T64" s="7">
        <v>3.2</v>
      </c>
      <c r="U64" s="7">
        <v>2.5499999999999998</v>
      </c>
      <c r="V64" s="7">
        <v>2.48</v>
      </c>
      <c r="W64" s="7">
        <v>2.25</v>
      </c>
      <c r="X64" s="7">
        <v>2.2999999999999998</v>
      </c>
      <c r="Y64" s="7">
        <v>2.35</v>
      </c>
      <c r="Z64" s="7">
        <v>2</v>
      </c>
      <c r="AA64" s="7">
        <v>1.9</v>
      </c>
      <c r="AB64" s="7">
        <v>1.85</v>
      </c>
      <c r="AC64" s="7">
        <v>1.85</v>
      </c>
      <c r="AD64" s="7">
        <v>1.75</v>
      </c>
      <c r="AE64" s="7">
        <v>1.89</v>
      </c>
      <c r="AF64" s="7">
        <v>1.8</v>
      </c>
      <c r="AG64" s="7">
        <v>1.72</v>
      </c>
      <c r="AH64" s="7">
        <v>1.61</v>
      </c>
      <c r="AI64" s="7">
        <v>1.51</v>
      </c>
      <c r="AJ64" s="7">
        <v>1.44</v>
      </c>
      <c r="AK64" s="7">
        <v>1.46</v>
      </c>
      <c r="AL64" s="7">
        <v>1.42</v>
      </c>
      <c r="AM64" s="7">
        <v>1.42</v>
      </c>
      <c r="AN64" s="7">
        <v>1.61</v>
      </c>
      <c r="AO64" s="7">
        <v>1.57</v>
      </c>
      <c r="AP64" s="7">
        <v>1.68</v>
      </c>
      <c r="AQ64" s="7">
        <v>1.6</v>
      </c>
      <c r="AR64" s="7">
        <v>-4.07</v>
      </c>
      <c r="AS64" s="7">
        <v>4.07</v>
      </c>
      <c r="AT64" s="7">
        <v>10</v>
      </c>
      <c r="AU64" s="7">
        <v>-9.26</v>
      </c>
      <c r="AV64" s="7">
        <v>-13.33</v>
      </c>
      <c r="AW64" s="7">
        <v>-18.329999999999998</v>
      </c>
      <c r="AX64" s="7">
        <v>-17.41</v>
      </c>
      <c r="AY64" s="7">
        <v>-14.81</v>
      </c>
      <c r="AZ64" s="7">
        <v>-26.11</v>
      </c>
      <c r="BA64" s="7">
        <v>-30.37</v>
      </c>
      <c r="BB64" s="7">
        <v>-33.33</v>
      </c>
      <c r="BC64" s="7">
        <v>-31.48</v>
      </c>
      <c r="BD64" s="7">
        <v>-39.630000000000003</v>
      </c>
      <c r="BE64" s="7">
        <v>-35.19</v>
      </c>
      <c r="BF64" s="7">
        <v>-33.700000000000003</v>
      </c>
      <c r="BG64" s="7">
        <v>-36.659999999999997</v>
      </c>
      <c r="BH64" s="7">
        <v>-40.590000000000003</v>
      </c>
      <c r="BI64" s="7">
        <v>-45.15</v>
      </c>
      <c r="BJ64" s="7">
        <v>-46.89</v>
      </c>
      <c r="BK64" s="7">
        <v>-48.56</v>
      </c>
      <c r="BL64" s="7">
        <v>-48.42</v>
      </c>
      <c r="BM64" s="7">
        <v>-48.06</v>
      </c>
      <c r="BN64" s="7">
        <v>-48.52</v>
      </c>
      <c r="BO64" s="7">
        <v>-41.87</v>
      </c>
      <c r="BP64" s="7">
        <v>-43.33</v>
      </c>
      <c r="BQ64" s="7">
        <v>-41.07</v>
      </c>
      <c r="BR64" s="7">
        <v>-43.7</v>
      </c>
      <c r="BS64" s="24">
        <v>1.92</v>
      </c>
      <c r="BT64" s="26">
        <v>28847880.50947189</v>
      </c>
      <c r="BU64" s="26">
        <v>69097200</v>
      </c>
      <c r="BV64" s="26">
        <v>5182494</v>
      </c>
      <c r="BW64" s="8">
        <v>3.135922588622389E-2</v>
      </c>
    </row>
    <row r="65" spans="1:75" s="21" customFormat="1" ht="19" customHeight="1" x14ac:dyDescent="0.2">
      <c r="A65" s="1" t="s">
        <v>336</v>
      </c>
      <c r="B65" s="1" t="s">
        <v>106</v>
      </c>
      <c r="C65" s="1" t="s">
        <v>104</v>
      </c>
      <c r="D65" s="1" t="s">
        <v>98</v>
      </c>
      <c r="E65" s="1" t="s">
        <v>332</v>
      </c>
      <c r="F65" s="1" t="s">
        <v>88</v>
      </c>
      <c r="G65" s="9">
        <v>20.62780422477719</v>
      </c>
      <c r="H65" s="9">
        <v>-7.0631990029317508</v>
      </c>
      <c r="I65" s="9">
        <f>(N65-O65)/O65*100</f>
        <v>20.085472044860168</v>
      </c>
      <c r="J65" s="1" t="s">
        <v>89</v>
      </c>
      <c r="K65" s="2">
        <v>2.2300000190734859</v>
      </c>
      <c r="L65" s="2">
        <v>2.33</v>
      </c>
      <c r="M65" s="2">
        <v>2.690000057220459</v>
      </c>
      <c r="N65" s="2">
        <v>2.809999942779541</v>
      </c>
      <c r="O65" s="2">
        <v>2.339999914169312</v>
      </c>
      <c r="P65" s="2">
        <v>2.5</v>
      </c>
      <c r="Q65" s="1">
        <v>2.81</v>
      </c>
      <c r="R65" s="1">
        <v>2.71</v>
      </c>
      <c r="S65" s="1">
        <v>2.66</v>
      </c>
      <c r="T65" s="1">
        <v>2.4900000000000002</v>
      </c>
      <c r="U65" s="1">
        <v>2.4900000000000002</v>
      </c>
      <c r="V65" s="1">
        <v>2.4700000000000002</v>
      </c>
      <c r="W65" s="1">
        <v>2.48</v>
      </c>
      <c r="X65" s="1">
        <v>2.46</v>
      </c>
      <c r="Y65" s="1">
        <v>2.4</v>
      </c>
      <c r="Z65" s="1">
        <v>2.42</v>
      </c>
      <c r="AA65" s="1">
        <v>2.48</v>
      </c>
      <c r="AB65" s="1">
        <v>2.48</v>
      </c>
      <c r="AC65" s="1">
        <v>2.63</v>
      </c>
      <c r="AD65" s="1">
        <v>2.65</v>
      </c>
      <c r="AE65" s="1">
        <v>2.62</v>
      </c>
      <c r="AF65" s="1">
        <v>2.61</v>
      </c>
      <c r="AG65" s="1">
        <v>2.54</v>
      </c>
      <c r="AH65" s="1">
        <v>2.5</v>
      </c>
      <c r="AI65" s="1">
        <v>2.4900000000000002</v>
      </c>
      <c r="AJ65" s="1">
        <v>2.5499999999999998</v>
      </c>
      <c r="AK65" s="1">
        <v>2.58</v>
      </c>
      <c r="AL65" s="1">
        <v>2.59</v>
      </c>
      <c r="AM65" s="1">
        <v>2.56</v>
      </c>
      <c r="AN65" s="1">
        <v>2.57</v>
      </c>
      <c r="AO65" s="1">
        <v>2.5299999999999998</v>
      </c>
      <c r="AP65" s="1">
        <v>2.4900000000000002</v>
      </c>
      <c r="AQ65" s="1">
        <v>2.5</v>
      </c>
      <c r="AR65" s="1">
        <v>0.74</v>
      </c>
      <c r="AS65" s="1">
        <v>-4.6500000000000004</v>
      </c>
      <c r="AT65" s="1">
        <v>-7.62</v>
      </c>
      <c r="AU65" s="1">
        <v>-9.48</v>
      </c>
      <c r="AV65" s="1">
        <v>-7.81</v>
      </c>
      <c r="AW65" s="1">
        <v>-10.78</v>
      </c>
      <c r="AX65" s="1">
        <v>-8.92</v>
      </c>
      <c r="AY65" s="1">
        <v>-11.9</v>
      </c>
      <c r="AZ65" s="1">
        <v>-12.27</v>
      </c>
      <c r="BA65" s="1">
        <v>-10.41</v>
      </c>
      <c r="BB65" s="1">
        <v>-8.17</v>
      </c>
      <c r="BC65" s="1">
        <v>-8.5500000000000007</v>
      </c>
      <c r="BD65" s="1">
        <v>-2.6</v>
      </c>
      <c r="BE65" s="1">
        <v>-2.6</v>
      </c>
      <c r="BF65" s="1">
        <v>-2.98</v>
      </c>
      <c r="BG65" s="1">
        <v>-5.58</v>
      </c>
      <c r="BH65" s="1">
        <v>-9.1300000000000008</v>
      </c>
      <c r="BI65" s="1">
        <v>-7.43</v>
      </c>
      <c r="BJ65" s="1">
        <v>-7.81</v>
      </c>
      <c r="BK65" s="1">
        <v>-5.58</v>
      </c>
      <c r="BL65" s="1">
        <v>-4.7300000000000004</v>
      </c>
      <c r="BM65" s="1">
        <v>-4.38</v>
      </c>
      <c r="BN65" s="1">
        <v>-5.39</v>
      </c>
      <c r="BO65" s="1">
        <v>-6.05</v>
      </c>
      <c r="BP65" s="1">
        <v>-7.43</v>
      </c>
      <c r="BQ65" s="1">
        <v>-8.18</v>
      </c>
      <c r="BR65" s="1">
        <v>-8.18</v>
      </c>
      <c r="BS65" s="22">
        <v>2.34</v>
      </c>
      <c r="BT65" s="26">
        <v>207166050.4067421</v>
      </c>
      <c r="BU65" s="26">
        <v>3616700</v>
      </c>
      <c r="BV65" s="26">
        <v>76069227</v>
      </c>
      <c r="BW65" s="2">
        <v>3.9629560058497774E-3</v>
      </c>
    </row>
    <row r="66" spans="1:75" s="21" customFormat="1" ht="19" customHeight="1" x14ac:dyDescent="0.2">
      <c r="A66" s="1" t="s">
        <v>296</v>
      </c>
      <c r="B66" s="1" t="s">
        <v>96</v>
      </c>
      <c r="C66" s="1" t="s">
        <v>87</v>
      </c>
      <c r="D66" s="1" t="s">
        <v>78</v>
      </c>
      <c r="E66" s="1" t="s">
        <v>292</v>
      </c>
      <c r="F66" s="1" t="s">
        <v>88</v>
      </c>
      <c r="G66" s="9">
        <v>21.818182212262101</v>
      </c>
      <c r="H66" s="9">
        <v>-6.3432862708710784</v>
      </c>
      <c r="I66" s="9">
        <f>(N66-O66)/O66*100</f>
        <v>15.04064552120045</v>
      </c>
      <c r="J66" s="1" t="s">
        <v>89</v>
      </c>
      <c r="K66" s="2">
        <v>2.2000000476837158</v>
      </c>
      <c r="L66" s="2">
        <v>2.46</v>
      </c>
      <c r="M66" s="2">
        <v>2.6800000667572021</v>
      </c>
      <c r="N66" s="2">
        <v>2.8299999237060551</v>
      </c>
      <c r="O66" s="2">
        <v>2.4600000381469731</v>
      </c>
      <c r="P66" s="2">
        <v>2.5099999904632568</v>
      </c>
      <c r="Q66" s="1">
        <v>2.7</v>
      </c>
      <c r="R66" s="1">
        <v>2.6</v>
      </c>
      <c r="S66" s="1">
        <v>2.83</v>
      </c>
      <c r="T66" s="1">
        <v>2.69</v>
      </c>
      <c r="U66" s="1">
        <v>2.75</v>
      </c>
      <c r="V66" s="1">
        <v>2.7</v>
      </c>
      <c r="W66" s="1">
        <v>2.77</v>
      </c>
      <c r="X66" s="1">
        <v>2.65</v>
      </c>
      <c r="Y66" s="1">
        <v>2.6</v>
      </c>
      <c r="Z66" s="1">
        <v>2.56</v>
      </c>
      <c r="AA66" s="1">
        <v>2.54</v>
      </c>
      <c r="AB66" s="1">
        <v>2.6</v>
      </c>
      <c r="AC66" s="1">
        <v>2.57</v>
      </c>
      <c r="AD66" s="1">
        <v>2.6</v>
      </c>
      <c r="AE66" s="1">
        <v>2.58</v>
      </c>
      <c r="AF66" s="1">
        <v>2.62</v>
      </c>
      <c r="AG66" s="1">
        <v>2.58</v>
      </c>
      <c r="AH66" s="1">
        <v>2.58</v>
      </c>
      <c r="AI66" s="1">
        <v>2.5299999999999998</v>
      </c>
      <c r="AJ66" s="1">
        <v>2.52</v>
      </c>
      <c r="AK66" s="1">
        <v>2.52</v>
      </c>
      <c r="AL66" s="1">
        <v>2.4900000000000002</v>
      </c>
      <c r="AM66" s="1">
        <v>2.54</v>
      </c>
      <c r="AN66" s="1">
        <v>2.5499999999999998</v>
      </c>
      <c r="AO66" s="1">
        <v>2.52</v>
      </c>
      <c r="AP66" s="1">
        <v>2.5099999999999998</v>
      </c>
      <c r="AQ66" s="1">
        <v>2.5299999999999998</v>
      </c>
      <c r="AR66" s="1">
        <v>-2.98</v>
      </c>
      <c r="AS66" s="1">
        <v>-6.9</v>
      </c>
      <c r="AT66" s="1">
        <v>-4.0999999999999996</v>
      </c>
      <c r="AU66" s="1">
        <v>-0.93</v>
      </c>
      <c r="AV66" s="1">
        <v>-2.87</v>
      </c>
      <c r="AW66" s="1">
        <v>-0.37</v>
      </c>
      <c r="AX66" s="1">
        <v>-1.1200000000000001</v>
      </c>
      <c r="AY66" s="1">
        <v>-4.38</v>
      </c>
      <c r="AZ66" s="1">
        <v>-4.57</v>
      </c>
      <c r="BA66" s="1">
        <v>-5.51</v>
      </c>
      <c r="BB66" s="1">
        <v>-6.35</v>
      </c>
      <c r="BC66" s="1">
        <v>-5.78</v>
      </c>
      <c r="BD66" s="1">
        <v>-5.04</v>
      </c>
      <c r="BE66" s="1">
        <v>-4.0999999999999996</v>
      </c>
      <c r="BF66" s="1">
        <v>-3.86</v>
      </c>
      <c r="BG66" s="1">
        <v>-4.42</v>
      </c>
      <c r="BH66" s="1">
        <v>-4.0999999999999996</v>
      </c>
      <c r="BI66" s="1">
        <v>-5.97</v>
      </c>
      <c r="BJ66" s="1">
        <v>-5.97</v>
      </c>
      <c r="BK66" s="1">
        <v>-6.15</v>
      </c>
      <c r="BL66" s="1">
        <v>-7.09</v>
      </c>
      <c r="BM66" s="1">
        <v>-7.09</v>
      </c>
      <c r="BN66" s="1">
        <v>-5.78</v>
      </c>
      <c r="BO66" s="1">
        <v>-6.62</v>
      </c>
      <c r="BP66" s="1">
        <v>-6.72</v>
      </c>
      <c r="BQ66" s="1">
        <v>-7.09</v>
      </c>
      <c r="BR66" s="1">
        <v>-6.34</v>
      </c>
      <c r="BS66" s="22">
        <v>2.5299999999999998</v>
      </c>
      <c r="BT66" s="26">
        <v>129437571.2242126</v>
      </c>
      <c r="BU66" s="26">
        <v>3230400</v>
      </c>
      <c r="BV66" s="26">
        <v>31048795</v>
      </c>
      <c r="BW66" s="2">
        <v>1.156486105177351E-2</v>
      </c>
    </row>
    <row r="67" spans="1:75" s="21" customFormat="1" ht="19" customHeight="1" x14ac:dyDescent="0.2">
      <c r="A67" s="7" t="s">
        <v>224</v>
      </c>
      <c r="B67" s="7" t="s">
        <v>106</v>
      </c>
      <c r="C67" s="7" t="s">
        <v>87</v>
      </c>
      <c r="D67" s="7" t="s">
        <v>109</v>
      </c>
      <c r="E67" s="7" t="s">
        <v>350</v>
      </c>
      <c r="F67" s="7" t="s">
        <v>88</v>
      </c>
      <c r="G67" s="10">
        <v>116.1290359794783</v>
      </c>
      <c r="H67" s="10">
        <v>-31.343284046817221</v>
      </c>
      <c r="I67" s="10">
        <v>-31.343284046817221</v>
      </c>
      <c r="J67" s="7" t="s">
        <v>89</v>
      </c>
      <c r="K67" s="8">
        <v>1.2400000095367429</v>
      </c>
      <c r="L67" s="8">
        <v>1.24</v>
      </c>
      <c r="M67" s="8">
        <v>2.6800000667572021</v>
      </c>
      <c r="N67" s="8">
        <v>2.880000114440918</v>
      </c>
      <c r="O67" s="8">
        <v>1.639999985694885</v>
      </c>
      <c r="P67" s="8">
        <v>1.8400000333786011</v>
      </c>
      <c r="Q67" s="7">
        <v>2.88</v>
      </c>
      <c r="R67" s="7">
        <v>2.4500000000000002</v>
      </c>
      <c r="S67" s="7">
        <v>2.35</v>
      </c>
      <c r="T67" s="7">
        <v>2.3199999999999998</v>
      </c>
      <c r="U67" s="7">
        <v>2.2000000000000002</v>
      </c>
      <c r="V67" s="7">
        <v>2.2799999999999998</v>
      </c>
      <c r="W67" s="7">
        <v>2.13</v>
      </c>
      <c r="X67" s="7">
        <v>2.0299999999999998</v>
      </c>
      <c r="Y67" s="7">
        <v>1.99</v>
      </c>
      <c r="Z67" s="7">
        <v>1.95</v>
      </c>
      <c r="AA67" s="7">
        <v>1.92</v>
      </c>
      <c r="AB67" s="7">
        <v>1.88</v>
      </c>
      <c r="AC67" s="7">
        <v>1.92</v>
      </c>
      <c r="AD67" s="7">
        <v>1.92</v>
      </c>
      <c r="AE67" s="7">
        <v>1.97</v>
      </c>
      <c r="AF67" s="7">
        <v>1.94</v>
      </c>
      <c r="AG67" s="7">
        <v>1.89</v>
      </c>
      <c r="AH67" s="7">
        <v>1.8</v>
      </c>
      <c r="AI67" s="7">
        <v>1.72</v>
      </c>
      <c r="AJ67" s="7">
        <v>1.7</v>
      </c>
      <c r="AK67" s="7">
        <v>1.73</v>
      </c>
      <c r="AL67" s="7">
        <v>1.73</v>
      </c>
      <c r="AM67" s="7">
        <v>1.77</v>
      </c>
      <c r="AN67" s="7">
        <v>1.81</v>
      </c>
      <c r="AO67" s="7">
        <v>1.83</v>
      </c>
      <c r="AP67" s="7">
        <v>1.85</v>
      </c>
      <c r="AQ67" s="7">
        <v>1.85</v>
      </c>
      <c r="AR67" s="7">
        <v>-11.19</v>
      </c>
      <c r="AS67" s="7">
        <v>-9.51</v>
      </c>
      <c r="AT67" s="7">
        <v>-14.74</v>
      </c>
      <c r="AU67" s="7">
        <v>-20.53</v>
      </c>
      <c r="AV67" s="7">
        <v>-19.04</v>
      </c>
      <c r="AW67" s="7">
        <v>-21.46</v>
      </c>
      <c r="AX67" s="7">
        <v>-24.63</v>
      </c>
      <c r="AY67" s="7">
        <v>-26.46</v>
      </c>
      <c r="AZ67" s="7">
        <v>-27.99</v>
      </c>
      <c r="BA67" s="7">
        <v>-29.36</v>
      </c>
      <c r="BB67" s="7">
        <v>-30.23</v>
      </c>
      <c r="BC67" s="7">
        <v>-30.6</v>
      </c>
      <c r="BD67" s="7">
        <v>-29.1</v>
      </c>
      <c r="BE67" s="7">
        <v>-29.66</v>
      </c>
      <c r="BF67" s="7">
        <v>-28.17</v>
      </c>
      <c r="BG67" s="7">
        <v>-29.59</v>
      </c>
      <c r="BH67" s="7">
        <v>-33.58</v>
      </c>
      <c r="BI67" s="7">
        <v>-36.57</v>
      </c>
      <c r="BJ67" s="7">
        <v>-36.57</v>
      </c>
      <c r="BK67" s="7">
        <v>-37.69</v>
      </c>
      <c r="BL67" s="7">
        <v>-37.31</v>
      </c>
      <c r="BM67" s="7">
        <v>-36.94</v>
      </c>
      <c r="BN67" s="7">
        <v>-35.630000000000003</v>
      </c>
      <c r="BO67" s="7">
        <v>-35.07</v>
      </c>
      <c r="BP67" s="7">
        <v>-32.090000000000003</v>
      </c>
      <c r="BQ67" s="7">
        <v>-33.4</v>
      </c>
      <c r="BR67" s="7">
        <v>-30.97</v>
      </c>
      <c r="BS67" s="24">
        <v>1.91</v>
      </c>
      <c r="BT67" s="26">
        <v>31749424.790859219</v>
      </c>
      <c r="BU67" s="26">
        <v>80741300</v>
      </c>
      <c r="BV67" s="26">
        <v>6304390</v>
      </c>
      <c r="BW67" s="8">
        <v>1.2576157249154949E-2</v>
      </c>
    </row>
    <row r="68" spans="1:75" s="21" customFormat="1" ht="19" customHeight="1" x14ac:dyDescent="0.2">
      <c r="A68" s="7" t="s">
        <v>293</v>
      </c>
      <c r="B68" s="7" t="s">
        <v>118</v>
      </c>
      <c r="C68" s="7" t="s">
        <v>87</v>
      </c>
      <c r="D68" s="7" t="s">
        <v>125</v>
      </c>
      <c r="E68" s="7" t="s">
        <v>489</v>
      </c>
      <c r="F68" s="7" t="s">
        <v>88</v>
      </c>
      <c r="G68" s="10">
        <v>19.196431469932492</v>
      </c>
      <c r="H68" s="10">
        <v>-2.2471977334698239</v>
      </c>
      <c r="I68" s="10">
        <v>-2.2471977334698239</v>
      </c>
      <c r="J68" s="7" t="s">
        <v>81</v>
      </c>
      <c r="K68" s="8">
        <v>2.2400000095367432</v>
      </c>
      <c r="L68" s="8">
        <v>2.27</v>
      </c>
      <c r="M68" s="8">
        <v>2.6700000762939449</v>
      </c>
      <c r="N68" s="8">
        <v>2.8900001049041748</v>
      </c>
      <c r="O68" s="8">
        <v>2.3299999237060551</v>
      </c>
      <c r="P68" s="8">
        <v>2.6099998950958252</v>
      </c>
      <c r="Q68" s="7">
        <v>2.7</v>
      </c>
      <c r="R68" s="7">
        <v>2.68</v>
      </c>
      <c r="S68" s="7">
        <v>2.89</v>
      </c>
      <c r="T68" s="7">
        <v>2.89</v>
      </c>
      <c r="U68" s="7">
        <v>2.69</v>
      </c>
      <c r="V68" s="7">
        <v>2.67</v>
      </c>
      <c r="W68" s="7">
        <v>2.61</v>
      </c>
      <c r="X68" s="7">
        <v>2.62</v>
      </c>
      <c r="Y68" s="7">
        <v>2.63</v>
      </c>
      <c r="Z68" s="7">
        <v>2.63</v>
      </c>
      <c r="AA68" s="7">
        <v>2.6</v>
      </c>
      <c r="AB68" s="7">
        <v>2.6</v>
      </c>
      <c r="AC68" s="7">
        <v>2.6</v>
      </c>
      <c r="AD68" s="7">
        <v>2.59</v>
      </c>
      <c r="AE68" s="7">
        <v>2.58</v>
      </c>
      <c r="AF68" s="7">
        <v>2.58</v>
      </c>
      <c r="AG68" s="7">
        <v>2.5</v>
      </c>
      <c r="AH68" s="7">
        <v>2.4300000000000002</v>
      </c>
      <c r="AI68" s="7">
        <v>2.4</v>
      </c>
      <c r="AJ68" s="7">
        <v>2.46</v>
      </c>
      <c r="AK68" s="7">
        <v>2.5</v>
      </c>
      <c r="AL68" s="7">
        <v>2.5499999999999998</v>
      </c>
      <c r="AM68" s="7">
        <v>2.5499999999999998</v>
      </c>
      <c r="AN68" s="7">
        <v>2.63</v>
      </c>
      <c r="AO68" s="7">
        <v>2.61</v>
      </c>
      <c r="AP68" s="7">
        <v>2.6</v>
      </c>
      <c r="AQ68" s="7">
        <v>2.6</v>
      </c>
      <c r="AR68" s="7">
        <v>-3</v>
      </c>
      <c r="AS68" s="7">
        <v>-0.75</v>
      </c>
      <c r="AT68" s="7">
        <v>8.24</v>
      </c>
      <c r="AU68" s="7">
        <v>0.56000000000000005</v>
      </c>
      <c r="AV68" s="7">
        <v>-0.56000000000000005</v>
      </c>
      <c r="AW68" s="7">
        <v>-3.93</v>
      </c>
      <c r="AX68" s="7">
        <v>-2.62</v>
      </c>
      <c r="AY68" s="7">
        <v>-4.68</v>
      </c>
      <c r="AZ68" s="7">
        <v>-2.06</v>
      </c>
      <c r="BA68" s="7">
        <v>-2.62</v>
      </c>
      <c r="BB68" s="7">
        <v>-4.68</v>
      </c>
      <c r="BC68" s="7">
        <v>-3.93</v>
      </c>
      <c r="BD68" s="7">
        <v>-3.3</v>
      </c>
      <c r="BE68" s="7">
        <v>-4.12</v>
      </c>
      <c r="BF68" s="7">
        <v>-3.93</v>
      </c>
      <c r="BG68" s="7">
        <v>-6.55</v>
      </c>
      <c r="BH68" s="7">
        <v>-9.2200000000000006</v>
      </c>
      <c r="BI68" s="7">
        <v>-10.49</v>
      </c>
      <c r="BJ68" s="7">
        <v>-10.11</v>
      </c>
      <c r="BK68" s="7">
        <v>-8.43</v>
      </c>
      <c r="BL68" s="7">
        <v>-6.6</v>
      </c>
      <c r="BM68" s="7">
        <v>-4.68</v>
      </c>
      <c r="BN68" s="7">
        <v>-5.43</v>
      </c>
      <c r="BO68" s="7">
        <v>-2.61</v>
      </c>
      <c r="BP68" s="7">
        <v>-4.3099999999999996</v>
      </c>
      <c r="BQ68" s="7">
        <v>-3.56</v>
      </c>
      <c r="BR68" s="7">
        <v>-2.62</v>
      </c>
      <c r="BS68" s="24">
        <v>2.5099999999999998</v>
      </c>
      <c r="BT68" s="26">
        <v>390904031.16989142</v>
      </c>
      <c r="BU68" s="26">
        <v>36606000</v>
      </c>
      <c r="BV68" s="26">
        <v>142671583</v>
      </c>
      <c r="BW68" s="8">
        <v>1.6080286990297149E-2</v>
      </c>
    </row>
    <row r="69" spans="1:75" s="21" customFormat="1" ht="19" customHeight="1" x14ac:dyDescent="0.2">
      <c r="A69" s="1" t="s">
        <v>132</v>
      </c>
      <c r="B69" s="1" t="s">
        <v>131</v>
      </c>
      <c r="C69" s="1" t="s">
        <v>124</v>
      </c>
      <c r="D69" s="1" t="s">
        <v>122</v>
      </c>
      <c r="E69" s="1" t="s">
        <v>127</v>
      </c>
      <c r="F69" s="1" t="s">
        <v>88</v>
      </c>
      <c r="G69" s="9">
        <v>57.058823611909538</v>
      </c>
      <c r="H69" s="9">
        <v>-15.35580801929351</v>
      </c>
      <c r="I69" s="9">
        <f>(N69-O69)/O69*100</f>
        <v>58.62069330009718</v>
      </c>
      <c r="J69" s="1" t="s">
        <v>89</v>
      </c>
      <c r="K69" s="2">
        <v>1.700000047683716</v>
      </c>
      <c r="L69" s="2">
        <v>1.75</v>
      </c>
      <c r="M69" s="2">
        <v>2.6700000762939449</v>
      </c>
      <c r="N69" s="2">
        <v>3.220000028610229</v>
      </c>
      <c r="O69" s="2">
        <v>2.029999971389771</v>
      </c>
      <c r="P69" s="2">
        <v>2.2599999904632568</v>
      </c>
      <c r="Q69" s="1">
        <v>2.78</v>
      </c>
      <c r="R69" s="1">
        <v>3.22</v>
      </c>
      <c r="S69" s="1">
        <v>2.84</v>
      </c>
      <c r="T69" s="1">
        <v>2.5499999999999998</v>
      </c>
      <c r="U69" s="1">
        <v>2.4300000000000002</v>
      </c>
      <c r="V69" s="1">
        <v>2.75</v>
      </c>
      <c r="W69" s="1">
        <v>2.48</v>
      </c>
      <c r="X69" s="1">
        <v>2.35</v>
      </c>
      <c r="Y69" s="1">
        <v>2.39</v>
      </c>
      <c r="Z69" s="1">
        <v>2.37</v>
      </c>
      <c r="AA69" s="1">
        <v>2.2599999999999998</v>
      </c>
      <c r="AB69" s="1">
        <v>2.25</v>
      </c>
      <c r="AC69" s="1">
        <v>2.29</v>
      </c>
      <c r="AD69" s="1">
        <v>2.2799999999999998</v>
      </c>
      <c r="AE69" s="1">
        <v>2.23</v>
      </c>
      <c r="AF69" s="1">
        <v>2.2799999999999998</v>
      </c>
      <c r="AG69" s="1">
        <v>2.2000000000000002</v>
      </c>
      <c r="AH69" s="1">
        <v>2.15</v>
      </c>
      <c r="AI69" s="1">
        <v>2.2599999999999998</v>
      </c>
      <c r="AJ69" s="1">
        <v>2.2999999999999998</v>
      </c>
      <c r="AK69" s="1">
        <v>2.2200000000000002</v>
      </c>
      <c r="AL69" s="1">
        <v>2.25</v>
      </c>
      <c r="AM69" s="1">
        <v>2.34</v>
      </c>
      <c r="AN69" s="1">
        <v>2.2999999999999998</v>
      </c>
      <c r="AO69" s="1">
        <v>2.2799999999999998</v>
      </c>
      <c r="AP69" s="1">
        <v>2.27</v>
      </c>
      <c r="AQ69" s="1">
        <v>2.25</v>
      </c>
      <c r="AR69" s="1">
        <v>-2.62</v>
      </c>
      <c r="AS69" s="1">
        <v>8.61</v>
      </c>
      <c r="AT69" s="1">
        <v>-4.51</v>
      </c>
      <c r="AU69" s="1">
        <v>-15.96</v>
      </c>
      <c r="AV69" s="1">
        <v>-9.74</v>
      </c>
      <c r="AW69" s="1">
        <v>-9.74</v>
      </c>
      <c r="AX69" s="1">
        <v>-14.04</v>
      </c>
      <c r="AY69" s="1">
        <v>-15.73</v>
      </c>
      <c r="AZ69" s="1">
        <v>-11.62</v>
      </c>
      <c r="BA69" s="1">
        <v>-16.850000000000001</v>
      </c>
      <c r="BB69" s="1">
        <v>-17.600000000000001</v>
      </c>
      <c r="BC69" s="1">
        <v>-17.23</v>
      </c>
      <c r="BD69" s="1">
        <v>-16.29</v>
      </c>
      <c r="BE69" s="1">
        <v>-16.850000000000001</v>
      </c>
      <c r="BF69" s="1">
        <v>-22.84</v>
      </c>
      <c r="BG69" s="1">
        <v>-17.600000000000001</v>
      </c>
      <c r="BH69" s="1">
        <v>-19.79</v>
      </c>
      <c r="BI69" s="1">
        <v>-21.35</v>
      </c>
      <c r="BJ69" s="1">
        <v>-16.48</v>
      </c>
      <c r="BK69" s="1">
        <v>-18.350000000000001</v>
      </c>
      <c r="BL69" s="1">
        <v>-17.420000000000002</v>
      </c>
      <c r="BM69" s="1">
        <v>-16.850000000000001</v>
      </c>
      <c r="BN69" s="1">
        <v>-14.79</v>
      </c>
      <c r="BO69" s="1">
        <v>-15.73</v>
      </c>
      <c r="BP69" s="1">
        <v>-14.61</v>
      </c>
      <c r="BQ69" s="1">
        <v>-16.850000000000001</v>
      </c>
      <c r="BR69" s="1">
        <v>-16.100000000000001</v>
      </c>
      <c r="BS69" s="22">
        <v>2.17</v>
      </c>
      <c r="BT69" s="26">
        <v>58178233.662414551</v>
      </c>
      <c r="BU69" s="26">
        <v>5758200</v>
      </c>
      <c r="BV69" s="26">
        <v>7495952</v>
      </c>
      <c r="BW69" s="2">
        <v>1.776412122169406E-2</v>
      </c>
    </row>
    <row r="70" spans="1:75" s="21" customFormat="1" ht="19" customHeight="1" x14ac:dyDescent="0.2">
      <c r="A70" s="1" t="s">
        <v>227</v>
      </c>
      <c r="B70" s="1" t="s">
        <v>83</v>
      </c>
      <c r="C70" s="1" t="s">
        <v>87</v>
      </c>
      <c r="D70" s="1" t="s">
        <v>78</v>
      </c>
      <c r="E70" s="1" t="s">
        <v>226</v>
      </c>
      <c r="F70" s="1" t="s">
        <v>88</v>
      </c>
      <c r="G70" s="9">
        <v>19.004528011053988</v>
      </c>
      <c r="H70" s="9">
        <v>-3.8022866425770232</v>
      </c>
      <c r="I70" s="9">
        <f>(N70-O70)/O70*100</f>
        <v>30.327868532090065</v>
      </c>
      <c r="J70" s="1" t="s">
        <v>81</v>
      </c>
      <c r="K70" s="2">
        <v>2.2100000381469731</v>
      </c>
      <c r="L70" s="2">
        <v>2.39</v>
      </c>
      <c r="M70" s="2">
        <v>2.630000114440918</v>
      </c>
      <c r="N70" s="2">
        <v>3.1800000667572021</v>
      </c>
      <c r="O70" s="2">
        <v>2.440000057220459</v>
      </c>
      <c r="P70" s="2">
        <v>2.529999971389771</v>
      </c>
      <c r="Q70" s="1">
        <v>2.63</v>
      </c>
      <c r="R70" s="1">
        <v>2.97</v>
      </c>
      <c r="S70" s="1">
        <v>3.17</v>
      </c>
      <c r="T70" s="1">
        <v>3.05</v>
      </c>
      <c r="U70" s="1">
        <v>2.88</v>
      </c>
      <c r="V70" s="1">
        <v>2.77</v>
      </c>
      <c r="W70" s="1">
        <v>3.08</v>
      </c>
      <c r="X70" s="1">
        <v>3</v>
      </c>
      <c r="Y70" s="1">
        <v>2.83</v>
      </c>
      <c r="Z70" s="1">
        <v>2.79</v>
      </c>
      <c r="AA70" s="1">
        <v>2.78</v>
      </c>
      <c r="AB70" s="1">
        <v>2.77</v>
      </c>
      <c r="AC70" s="1">
        <v>2.71</v>
      </c>
      <c r="AD70" s="1">
        <v>2.73</v>
      </c>
      <c r="AE70" s="1">
        <v>2.63</v>
      </c>
      <c r="AF70" s="1">
        <v>2.58</v>
      </c>
      <c r="AG70" s="1">
        <v>2.58</v>
      </c>
      <c r="AH70" s="1">
        <v>2.56</v>
      </c>
      <c r="AI70" s="1">
        <v>2.59</v>
      </c>
      <c r="AJ70" s="1">
        <v>2.61</v>
      </c>
      <c r="AK70" s="1">
        <v>2.58</v>
      </c>
      <c r="AL70" s="1">
        <v>2.57</v>
      </c>
      <c r="AM70" s="1">
        <v>2.57</v>
      </c>
      <c r="AN70" s="1">
        <v>2.5499999999999998</v>
      </c>
      <c r="AO70" s="1">
        <v>2.5499999999999998</v>
      </c>
      <c r="AP70" s="1">
        <v>2.57</v>
      </c>
      <c r="AQ70" s="1">
        <v>2.5499999999999998</v>
      </c>
      <c r="AR70" s="1">
        <v>0</v>
      </c>
      <c r="AS70" s="1">
        <v>11.22</v>
      </c>
      <c r="AT70" s="1">
        <v>14.83</v>
      </c>
      <c r="AU70" s="1">
        <v>7.6</v>
      </c>
      <c r="AV70" s="1">
        <v>4.5599999999999996</v>
      </c>
      <c r="AW70" s="1">
        <v>3.84</v>
      </c>
      <c r="AX70" s="1">
        <v>13.31</v>
      </c>
      <c r="AY70" s="1">
        <v>5.34</v>
      </c>
      <c r="AZ70" s="1">
        <v>6.08</v>
      </c>
      <c r="BA70" s="1">
        <v>4.28</v>
      </c>
      <c r="BB70" s="1">
        <v>4.5599999999999996</v>
      </c>
      <c r="BC70" s="1">
        <v>2.2799999999999998</v>
      </c>
      <c r="BD70" s="1">
        <v>0.38</v>
      </c>
      <c r="BE70" s="1">
        <v>0.56999999999999995</v>
      </c>
      <c r="BF70" s="1">
        <v>-1.52</v>
      </c>
      <c r="BG70" s="1">
        <v>-1.9</v>
      </c>
      <c r="BH70" s="1">
        <v>-2.66</v>
      </c>
      <c r="BI70" s="1">
        <v>-3.42</v>
      </c>
      <c r="BJ70" s="1">
        <v>-1.34</v>
      </c>
      <c r="BK70" s="1">
        <v>-1.9</v>
      </c>
      <c r="BL70" s="1">
        <v>-3.42</v>
      </c>
      <c r="BM70" s="1">
        <v>-2.2799999999999998</v>
      </c>
      <c r="BN70" s="1">
        <v>-3.42</v>
      </c>
      <c r="BO70" s="1">
        <v>-3.93</v>
      </c>
      <c r="BP70" s="1">
        <v>-5.32</v>
      </c>
      <c r="BQ70" s="1">
        <v>-4.87</v>
      </c>
      <c r="BR70" s="1">
        <v>-3.8</v>
      </c>
      <c r="BS70" s="22">
        <v>2.66</v>
      </c>
      <c r="BT70" s="26">
        <v>39522589.719772339</v>
      </c>
      <c r="BU70" s="26">
        <v>7181400</v>
      </c>
      <c r="BV70" s="26">
        <v>10099064</v>
      </c>
      <c r="BW70" s="2">
        <v>1.960805476626349E-2</v>
      </c>
    </row>
    <row r="71" spans="1:75" s="21" customFormat="1" ht="19" customHeight="1" x14ac:dyDescent="0.2">
      <c r="A71" s="7" t="s">
        <v>406</v>
      </c>
      <c r="B71" s="7" t="s">
        <v>106</v>
      </c>
      <c r="C71" s="7" t="s">
        <v>87</v>
      </c>
      <c r="D71" s="7" t="s">
        <v>98</v>
      </c>
      <c r="E71" s="7" t="s">
        <v>405</v>
      </c>
      <c r="F71" s="7" t="s">
        <v>88</v>
      </c>
      <c r="G71" s="10">
        <v>22.065716663823551</v>
      </c>
      <c r="H71" s="10">
        <v>-22.692305223476161</v>
      </c>
      <c r="I71" s="10">
        <v>-22.692305223476161</v>
      </c>
      <c r="J71" s="7" t="s">
        <v>89</v>
      </c>
      <c r="K71" s="8">
        <v>2.130000114440918</v>
      </c>
      <c r="L71" s="8">
        <v>2.37</v>
      </c>
      <c r="M71" s="8">
        <v>2.5999999046325679</v>
      </c>
      <c r="N71" s="8">
        <v>2.6099998950958252</v>
      </c>
      <c r="O71" s="8">
        <v>1.860000014305115</v>
      </c>
      <c r="P71" s="8">
        <v>2.0099999904632568</v>
      </c>
      <c r="Q71" s="7">
        <v>2.61</v>
      </c>
      <c r="R71" s="7">
        <v>2.61</v>
      </c>
      <c r="S71" s="7">
        <v>2.4</v>
      </c>
      <c r="T71" s="7">
        <v>2.3199999999999998</v>
      </c>
      <c r="U71" s="7">
        <v>2.39</v>
      </c>
      <c r="V71" s="7">
        <v>2.3199999999999998</v>
      </c>
      <c r="W71" s="7">
        <v>2.29</v>
      </c>
      <c r="X71" s="7">
        <v>2.29</v>
      </c>
      <c r="Y71" s="7">
        <v>2.27</v>
      </c>
      <c r="Z71" s="7">
        <v>2.16</v>
      </c>
      <c r="AA71" s="7">
        <v>2.15</v>
      </c>
      <c r="AB71" s="7">
        <v>2.14</v>
      </c>
      <c r="AC71" s="7">
        <v>2.11</v>
      </c>
      <c r="AD71" s="7">
        <v>2.1</v>
      </c>
      <c r="AE71" s="7">
        <v>2.08</v>
      </c>
      <c r="AF71" s="7">
        <v>2.1</v>
      </c>
      <c r="AG71" s="7">
        <v>2.13</v>
      </c>
      <c r="AH71" s="7">
        <v>2.12</v>
      </c>
      <c r="AI71" s="7">
        <v>2.13</v>
      </c>
      <c r="AJ71" s="7">
        <v>2.14</v>
      </c>
      <c r="AK71" s="7">
        <v>2.09</v>
      </c>
      <c r="AL71" s="7">
        <v>2.0499999999999998</v>
      </c>
      <c r="AM71" s="7">
        <v>1.98</v>
      </c>
      <c r="AN71" s="7">
        <v>1.96</v>
      </c>
      <c r="AO71" s="7">
        <v>1.96</v>
      </c>
      <c r="AP71" s="7">
        <v>1.95</v>
      </c>
      <c r="AQ71" s="7">
        <v>2.02</v>
      </c>
      <c r="AR71" s="7">
        <v>0.19</v>
      </c>
      <c r="AS71" s="7">
        <v>-9.6199999999999992</v>
      </c>
      <c r="AT71" s="7">
        <v>-13.85</v>
      </c>
      <c r="AU71" s="7">
        <v>-13.07</v>
      </c>
      <c r="AV71" s="7">
        <v>-11.15</v>
      </c>
      <c r="AW71" s="7">
        <v>-12.69</v>
      </c>
      <c r="AX71" s="7">
        <v>-12.31</v>
      </c>
      <c r="AY71" s="7">
        <v>-13.08</v>
      </c>
      <c r="AZ71" s="7">
        <v>-17.5</v>
      </c>
      <c r="BA71" s="7">
        <v>-19.23</v>
      </c>
      <c r="BB71" s="7">
        <v>-17.7</v>
      </c>
      <c r="BC71" s="7">
        <v>-18.649999999999999</v>
      </c>
      <c r="BD71" s="7">
        <v>-19.23</v>
      </c>
      <c r="BE71" s="7">
        <v>-21.53</v>
      </c>
      <c r="BF71" s="7">
        <v>-21.15</v>
      </c>
      <c r="BG71" s="7">
        <v>-19.23</v>
      </c>
      <c r="BH71" s="7">
        <v>-19.23</v>
      </c>
      <c r="BI71" s="7">
        <v>-18.46</v>
      </c>
      <c r="BJ71" s="7">
        <v>-18.079999999999998</v>
      </c>
      <c r="BK71" s="7">
        <v>-20.190000000000001</v>
      </c>
      <c r="BL71" s="7">
        <v>-21.54</v>
      </c>
      <c r="BM71" s="7">
        <v>-24.62</v>
      </c>
      <c r="BN71" s="7">
        <v>-26.15</v>
      </c>
      <c r="BO71" s="7">
        <v>-24.62</v>
      </c>
      <c r="BP71" s="7">
        <v>-25.77</v>
      </c>
      <c r="BQ71" s="7">
        <v>-25</v>
      </c>
      <c r="BR71" s="7">
        <v>-22.88</v>
      </c>
      <c r="BS71" s="24">
        <v>2.1</v>
      </c>
      <c r="BT71" s="26">
        <v>14018081.48581982</v>
      </c>
      <c r="BU71" s="26">
        <v>5407900</v>
      </c>
      <c r="BV71" s="26">
        <v>4976256</v>
      </c>
      <c r="BW71" s="8">
        <v>0.1236485823880443</v>
      </c>
    </row>
    <row r="72" spans="1:75" s="21" customFormat="1" ht="19" customHeight="1" x14ac:dyDescent="0.2">
      <c r="A72" s="7" t="s">
        <v>457</v>
      </c>
      <c r="B72" s="7" t="s">
        <v>134</v>
      </c>
      <c r="C72" s="7" t="s">
        <v>87</v>
      </c>
      <c r="D72" s="7" t="s">
        <v>98</v>
      </c>
      <c r="E72" s="7" t="s">
        <v>454</v>
      </c>
      <c r="F72" s="7" t="s">
        <v>88</v>
      </c>
      <c r="G72" s="10">
        <v>31.472074952022801</v>
      </c>
      <c r="H72" s="10">
        <v>-11.19691009511245</v>
      </c>
      <c r="I72" s="10">
        <v>-11.19691009511245</v>
      </c>
      <c r="J72" s="7" t="s">
        <v>89</v>
      </c>
      <c r="K72" s="8">
        <v>1.970000028610229</v>
      </c>
      <c r="L72" s="8">
        <v>2.23</v>
      </c>
      <c r="M72" s="8">
        <v>2.589999914169312</v>
      </c>
      <c r="N72" s="8">
        <v>2.6500000953674321</v>
      </c>
      <c r="O72" s="8">
        <v>2.059999942779541</v>
      </c>
      <c r="P72" s="8">
        <v>2.2999999523162842</v>
      </c>
      <c r="Q72" s="7">
        <v>2.65</v>
      </c>
      <c r="R72" s="7">
        <v>2.5</v>
      </c>
      <c r="S72" s="7">
        <v>2.42</v>
      </c>
      <c r="T72" s="7">
        <v>2.63</v>
      </c>
      <c r="U72" s="7">
        <v>2.4700000000000002</v>
      </c>
      <c r="V72" s="7">
        <v>2.37</v>
      </c>
      <c r="W72" s="7">
        <v>2.29</v>
      </c>
      <c r="X72" s="7">
        <v>2.2799999999999998</v>
      </c>
      <c r="Y72" s="7">
        <v>2.2400000000000002</v>
      </c>
      <c r="Z72" s="7">
        <v>2.19</v>
      </c>
      <c r="AA72" s="7">
        <v>2.16</v>
      </c>
      <c r="AB72" s="7">
        <v>2.2200000000000002</v>
      </c>
      <c r="AC72" s="7">
        <v>2.42</v>
      </c>
      <c r="AD72" s="7">
        <v>2.33</v>
      </c>
      <c r="AE72" s="7">
        <v>2.33</v>
      </c>
      <c r="AF72" s="7">
        <v>2.25</v>
      </c>
      <c r="AG72" s="7">
        <v>2.2400000000000002</v>
      </c>
      <c r="AH72" s="7">
        <v>2.29</v>
      </c>
      <c r="AI72" s="7">
        <v>2.2999999999999998</v>
      </c>
      <c r="AJ72" s="7">
        <v>2.29</v>
      </c>
      <c r="AK72" s="7">
        <v>2.2999999999999998</v>
      </c>
      <c r="AL72" s="7">
        <v>2.37</v>
      </c>
      <c r="AM72" s="7">
        <v>2.37</v>
      </c>
      <c r="AN72" s="7">
        <v>2.27</v>
      </c>
      <c r="AO72" s="7">
        <v>2.27</v>
      </c>
      <c r="AP72" s="7">
        <v>2.31</v>
      </c>
      <c r="AQ72" s="7">
        <v>2.33</v>
      </c>
      <c r="AR72" s="7">
        <v>-5.85</v>
      </c>
      <c r="AS72" s="7">
        <v>-8.69</v>
      </c>
      <c r="AT72" s="7">
        <v>-7.5</v>
      </c>
      <c r="AU72" s="7">
        <v>-5.04</v>
      </c>
      <c r="AV72" s="7">
        <v>-9.68</v>
      </c>
      <c r="AW72" s="7">
        <v>-13.9</v>
      </c>
      <c r="AX72" s="7">
        <v>-12.16</v>
      </c>
      <c r="AY72" s="7">
        <v>-13.52</v>
      </c>
      <c r="AZ72" s="7">
        <v>-17.32</v>
      </c>
      <c r="BA72" s="7">
        <v>-18.93</v>
      </c>
      <c r="BB72" s="7">
        <v>-18.34</v>
      </c>
      <c r="BC72" s="7">
        <v>-15.25</v>
      </c>
      <c r="BD72" s="7">
        <v>-11.2</v>
      </c>
      <c r="BE72" s="7">
        <v>-10.97</v>
      </c>
      <c r="BF72" s="7">
        <v>-13.63</v>
      </c>
      <c r="BG72" s="7">
        <v>-14.73</v>
      </c>
      <c r="BH72" s="7">
        <v>-13.71</v>
      </c>
      <c r="BI72" s="7">
        <v>-12.74</v>
      </c>
      <c r="BJ72" s="7">
        <v>-13.13</v>
      </c>
      <c r="BK72" s="7">
        <v>-14.04</v>
      </c>
      <c r="BL72" s="7">
        <v>-12.01</v>
      </c>
      <c r="BM72" s="7">
        <v>-8.8800000000000008</v>
      </c>
      <c r="BN72" s="7">
        <v>-13.13</v>
      </c>
      <c r="BO72" s="7">
        <v>-13.9</v>
      </c>
      <c r="BP72" s="7">
        <v>-13.51</v>
      </c>
      <c r="BQ72" s="7">
        <v>-11.59</v>
      </c>
      <c r="BR72" s="7">
        <v>-11.58</v>
      </c>
      <c r="BS72" s="24">
        <v>2.1</v>
      </c>
      <c r="BT72" s="26">
        <v>30252234.99746323</v>
      </c>
      <c r="BU72" s="26">
        <v>30338500</v>
      </c>
      <c r="BV72" s="26">
        <v>5042100</v>
      </c>
      <c r="BW72" s="8">
        <v>0.17031931139802861</v>
      </c>
    </row>
    <row r="73" spans="1:75" s="21" customFormat="1" ht="19" customHeight="1" x14ac:dyDescent="0.2">
      <c r="A73" s="7" t="s">
        <v>289</v>
      </c>
      <c r="B73" s="7" t="s">
        <v>118</v>
      </c>
      <c r="C73" s="7" t="s">
        <v>87</v>
      </c>
      <c r="D73" s="7" t="s">
        <v>109</v>
      </c>
      <c r="E73" s="7" t="s">
        <v>376</v>
      </c>
      <c r="F73" s="7" t="s">
        <v>88</v>
      </c>
      <c r="G73" s="10">
        <v>28.35820576851976</v>
      </c>
      <c r="H73" s="10">
        <v>-3.4883688694079749</v>
      </c>
      <c r="I73" s="10">
        <v>-3.4883688694079749</v>
      </c>
      <c r="J73" s="7" t="s">
        <v>81</v>
      </c>
      <c r="K73" s="8">
        <v>2.0099999904632568</v>
      </c>
      <c r="L73" s="8">
        <v>2.0499999999999998</v>
      </c>
      <c r="M73" s="8">
        <v>2.5799999237060551</v>
      </c>
      <c r="N73" s="8">
        <v>2.6800000667572021</v>
      </c>
      <c r="O73" s="8">
        <v>2.339999914169312</v>
      </c>
      <c r="P73" s="8">
        <v>2.4900000095367432</v>
      </c>
      <c r="Q73" s="7">
        <v>2.68</v>
      </c>
      <c r="R73" s="7">
        <v>2.6</v>
      </c>
      <c r="S73" s="7">
        <v>2.48</v>
      </c>
      <c r="T73" s="7">
        <v>2.54</v>
      </c>
      <c r="U73" s="7">
        <v>2.4500000000000002</v>
      </c>
      <c r="V73" s="7">
        <v>2.52</v>
      </c>
      <c r="W73" s="7">
        <v>2.46</v>
      </c>
      <c r="X73" s="7">
        <v>2.4500000000000002</v>
      </c>
      <c r="Y73" s="7">
        <v>2.54</v>
      </c>
      <c r="Z73" s="7">
        <v>2.64</v>
      </c>
      <c r="AA73" s="7">
        <v>2.56</v>
      </c>
      <c r="AB73" s="7">
        <v>2.52</v>
      </c>
      <c r="AC73" s="7">
        <v>2.56</v>
      </c>
      <c r="AD73" s="7">
        <v>2.58</v>
      </c>
      <c r="AE73" s="7">
        <v>2.54</v>
      </c>
      <c r="AF73" s="7">
        <v>2.5</v>
      </c>
      <c r="AG73" s="7">
        <v>2.4700000000000002</v>
      </c>
      <c r="AH73" s="7">
        <v>2.44</v>
      </c>
      <c r="AI73" s="7">
        <v>2.5</v>
      </c>
      <c r="AJ73" s="7">
        <v>2.48</v>
      </c>
      <c r="AK73" s="7">
        <v>2.4500000000000002</v>
      </c>
      <c r="AL73" s="7">
        <v>2.4700000000000002</v>
      </c>
      <c r="AM73" s="7">
        <v>2.54</v>
      </c>
      <c r="AN73" s="7">
        <v>2.5299999999999998</v>
      </c>
      <c r="AO73" s="7">
        <v>2.5099999999999998</v>
      </c>
      <c r="AP73" s="7">
        <v>2.52</v>
      </c>
      <c r="AQ73" s="7">
        <v>2.5</v>
      </c>
      <c r="AR73" s="7">
        <v>-1.55</v>
      </c>
      <c r="AS73" s="7">
        <v>0.57999999999999996</v>
      </c>
      <c r="AT73" s="7">
        <v>-5.81</v>
      </c>
      <c r="AU73" s="7">
        <v>-6.01</v>
      </c>
      <c r="AV73" s="7">
        <v>-5.43</v>
      </c>
      <c r="AW73" s="7">
        <v>-5.81</v>
      </c>
      <c r="AX73" s="7">
        <v>-5.23</v>
      </c>
      <c r="AY73" s="7">
        <v>-6.01</v>
      </c>
      <c r="AZ73" s="7">
        <v>-4.07</v>
      </c>
      <c r="BA73" s="7">
        <v>-2.13</v>
      </c>
      <c r="BB73" s="7">
        <v>-2.71</v>
      </c>
      <c r="BC73" s="7">
        <v>-3.88</v>
      </c>
      <c r="BD73" s="7">
        <v>-1.55</v>
      </c>
      <c r="BE73" s="7">
        <v>-2.93</v>
      </c>
      <c r="BF73" s="7">
        <v>-3.49</v>
      </c>
      <c r="BG73" s="7">
        <v>-6.4</v>
      </c>
      <c r="BH73" s="7">
        <v>-5.81</v>
      </c>
      <c r="BI73" s="7">
        <v>-6.01</v>
      </c>
      <c r="BJ73" s="7">
        <v>-4.46</v>
      </c>
      <c r="BK73" s="7">
        <v>-6.01</v>
      </c>
      <c r="BL73" s="7">
        <v>-5.62</v>
      </c>
      <c r="BM73" s="7">
        <v>-5.61</v>
      </c>
      <c r="BN73" s="7">
        <v>-2.6</v>
      </c>
      <c r="BO73" s="7">
        <v>-3.49</v>
      </c>
      <c r="BP73" s="7">
        <v>-2.91</v>
      </c>
      <c r="BQ73" s="7">
        <v>-3.98</v>
      </c>
      <c r="BR73" s="7">
        <v>-4.1399999999999997</v>
      </c>
      <c r="BS73" s="24">
        <v>2.37</v>
      </c>
      <c r="BT73" s="26">
        <v>129310628.1761169</v>
      </c>
      <c r="BU73" s="26">
        <v>84883400</v>
      </c>
      <c r="BV73" s="26">
        <v>44067852</v>
      </c>
      <c r="BW73" s="8">
        <v>0.14343240510111541</v>
      </c>
    </row>
    <row r="74" spans="1:75" s="21" customFormat="1" ht="19" customHeight="1" x14ac:dyDescent="0.2">
      <c r="A74" s="1" t="s">
        <v>281</v>
      </c>
      <c r="B74" s="1" t="s">
        <v>118</v>
      </c>
      <c r="C74" s="1" t="s">
        <v>104</v>
      </c>
      <c r="D74" s="1" t="s">
        <v>98</v>
      </c>
      <c r="E74" s="1" t="s">
        <v>274</v>
      </c>
      <c r="F74" s="1" t="s">
        <v>88</v>
      </c>
      <c r="G74" s="9">
        <v>176.7567470040612</v>
      </c>
      <c r="H74" s="9">
        <v>-45.703124345163801</v>
      </c>
      <c r="I74" s="9">
        <f>(N74-O74)/O74*100</f>
        <v>150.00000946105479</v>
      </c>
      <c r="J74" s="1" t="s">
        <v>89</v>
      </c>
      <c r="K74" s="2">
        <v>0.92500001192092896</v>
      </c>
      <c r="L74" s="2">
        <v>0.95</v>
      </c>
      <c r="M74" s="2">
        <v>2.559999942779541</v>
      </c>
      <c r="N74" s="2">
        <v>3.1500000953674321</v>
      </c>
      <c r="O74" s="2">
        <v>1.2599999904632571</v>
      </c>
      <c r="P74" s="2">
        <v>1.389999985694885</v>
      </c>
      <c r="Q74" s="1">
        <v>3.14</v>
      </c>
      <c r="R74" s="1">
        <v>3.15</v>
      </c>
      <c r="S74" s="1">
        <v>2.13</v>
      </c>
      <c r="T74" s="1">
        <v>2.5</v>
      </c>
      <c r="U74" s="1">
        <v>2.2999999999999998</v>
      </c>
      <c r="V74" s="1">
        <v>2.29</v>
      </c>
      <c r="W74" s="1">
        <v>2.0699999999999998</v>
      </c>
      <c r="X74" s="1">
        <v>1.97</v>
      </c>
      <c r="Y74" s="1">
        <v>1.83</v>
      </c>
      <c r="Z74" s="1">
        <v>1.67</v>
      </c>
      <c r="AA74" s="1">
        <v>1.68</v>
      </c>
      <c r="AB74" s="1">
        <v>1.63</v>
      </c>
      <c r="AC74" s="1">
        <v>1.52</v>
      </c>
      <c r="AD74" s="1">
        <v>1.5</v>
      </c>
      <c r="AE74" s="1">
        <v>1.49</v>
      </c>
      <c r="AF74" s="1">
        <v>1.48</v>
      </c>
      <c r="AG74" s="1">
        <v>1.37</v>
      </c>
      <c r="AH74" s="1">
        <v>1.34</v>
      </c>
      <c r="AI74" s="1">
        <v>1.39</v>
      </c>
      <c r="AJ74" s="1">
        <v>1.44</v>
      </c>
      <c r="AK74" s="1">
        <v>1.46</v>
      </c>
      <c r="AL74" s="1">
        <v>1.52</v>
      </c>
      <c r="AM74" s="1">
        <v>1.5</v>
      </c>
      <c r="AN74" s="1">
        <v>1.42</v>
      </c>
      <c r="AO74" s="1">
        <v>1.43</v>
      </c>
      <c r="AP74" s="1">
        <v>1.4</v>
      </c>
      <c r="AQ74" s="1">
        <v>1.49</v>
      </c>
      <c r="AR74" s="1">
        <v>22.66</v>
      </c>
      <c r="AS74" s="1">
        <v>-13.91</v>
      </c>
      <c r="AT74" s="1">
        <v>-28.94</v>
      </c>
      <c r="AU74" s="1">
        <v>-10.95</v>
      </c>
      <c r="AV74" s="1">
        <v>-15.62</v>
      </c>
      <c r="AW74" s="1">
        <v>-19.920000000000002</v>
      </c>
      <c r="AX74" s="1">
        <v>-23.83</v>
      </c>
      <c r="AY74" s="1">
        <v>-28.91</v>
      </c>
      <c r="AZ74" s="1">
        <v>-39.06</v>
      </c>
      <c r="BA74" s="1">
        <v>-35.159999999999997</v>
      </c>
      <c r="BB74" s="1">
        <v>-38.68</v>
      </c>
      <c r="BC74" s="1">
        <v>-44.14</v>
      </c>
      <c r="BD74" s="1">
        <v>-41.8</v>
      </c>
      <c r="BE74" s="1">
        <v>-41.99</v>
      </c>
      <c r="BF74" s="1">
        <v>-42.19</v>
      </c>
      <c r="BG74" s="1">
        <v>-47.07</v>
      </c>
      <c r="BH74" s="1">
        <v>-49.23</v>
      </c>
      <c r="BI74" s="1">
        <v>-48.83</v>
      </c>
      <c r="BJ74" s="1">
        <v>-48.63</v>
      </c>
      <c r="BK74" s="1">
        <v>-44.73</v>
      </c>
      <c r="BL74" s="1">
        <v>-45.7</v>
      </c>
      <c r="BM74" s="1">
        <v>-42.97</v>
      </c>
      <c r="BN74" s="1">
        <v>-45.12</v>
      </c>
      <c r="BO74" s="1">
        <v>-45.9</v>
      </c>
      <c r="BP74" s="1">
        <v>-45.31</v>
      </c>
      <c r="BQ74" s="1">
        <v>-45.31</v>
      </c>
      <c r="BR74" s="1">
        <v>-46.48</v>
      </c>
      <c r="BS74" s="22">
        <v>1.56</v>
      </c>
      <c r="BT74" s="26">
        <v>72627198.376655579</v>
      </c>
      <c r="BU74" s="26">
        <v>18510300</v>
      </c>
      <c r="BV74" s="26">
        <v>19296990</v>
      </c>
      <c r="BW74" s="2">
        <v>8.7992324191493082E-2</v>
      </c>
    </row>
    <row r="75" spans="1:75" s="21" customFormat="1" ht="19" customHeight="1" x14ac:dyDescent="0.2">
      <c r="A75" s="1" t="s">
        <v>162</v>
      </c>
      <c r="B75" s="1" t="s">
        <v>111</v>
      </c>
      <c r="C75" s="1" t="s">
        <v>87</v>
      </c>
      <c r="D75" s="1" t="s">
        <v>125</v>
      </c>
      <c r="E75" s="1" t="s">
        <v>157</v>
      </c>
      <c r="F75" s="1" t="s">
        <v>88</v>
      </c>
      <c r="G75" s="9">
        <v>60.759486890034189</v>
      </c>
      <c r="H75" s="9">
        <v>-41.338581420696912</v>
      </c>
      <c r="I75" s="9">
        <f>(N75-O75)/O75*100</f>
        <v>85.815599119271596</v>
      </c>
      <c r="J75" s="1" t="s">
        <v>89</v>
      </c>
      <c r="K75" s="2">
        <v>1.580000042915344</v>
      </c>
      <c r="L75" s="2">
        <v>2.16</v>
      </c>
      <c r="M75" s="2">
        <v>2.5399999618530269</v>
      </c>
      <c r="N75" s="2">
        <v>2.619999885559082</v>
      </c>
      <c r="O75" s="2">
        <v>1.4099999666213989</v>
      </c>
      <c r="P75" s="2">
        <v>1.4900000095367429</v>
      </c>
      <c r="Q75" s="1">
        <v>2.62</v>
      </c>
      <c r="R75" s="1">
        <v>2.5499999999999998</v>
      </c>
      <c r="S75" s="1">
        <v>2.35</v>
      </c>
      <c r="T75" s="1">
        <v>2.35</v>
      </c>
      <c r="U75" s="1">
        <v>1.89</v>
      </c>
      <c r="V75" s="1">
        <v>1.87</v>
      </c>
      <c r="W75" s="1">
        <v>1.77</v>
      </c>
      <c r="X75" s="1">
        <v>1.68</v>
      </c>
      <c r="Y75" s="1">
        <v>1.63</v>
      </c>
      <c r="Z75" s="1">
        <v>1.58</v>
      </c>
      <c r="AA75" s="1">
        <v>1.48</v>
      </c>
      <c r="AB75" s="1">
        <v>1.49</v>
      </c>
      <c r="AC75" s="1">
        <v>1.6</v>
      </c>
      <c r="AD75" s="1">
        <v>1.68</v>
      </c>
      <c r="AE75" s="1">
        <v>1.64</v>
      </c>
      <c r="AF75" s="1">
        <v>1.6</v>
      </c>
      <c r="AG75" s="1">
        <v>1.61</v>
      </c>
      <c r="AH75" s="1">
        <v>1.61</v>
      </c>
      <c r="AI75" s="1">
        <v>1.61</v>
      </c>
      <c r="AJ75" s="1">
        <v>1.59</v>
      </c>
      <c r="AK75" s="1">
        <v>1.59</v>
      </c>
      <c r="AL75" s="1">
        <v>1.59</v>
      </c>
      <c r="AM75" s="1">
        <v>1.54</v>
      </c>
      <c r="AN75" s="1">
        <v>1.56</v>
      </c>
      <c r="AO75" s="1">
        <v>1.53</v>
      </c>
      <c r="AP75" s="1">
        <v>1.52</v>
      </c>
      <c r="AQ75" s="1">
        <v>1.5</v>
      </c>
      <c r="AR75" s="1">
        <v>-0.79</v>
      </c>
      <c r="AS75" s="1">
        <v>-14.17</v>
      </c>
      <c r="AT75" s="1">
        <v>-7.48</v>
      </c>
      <c r="AU75" s="1">
        <v>-25.59</v>
      </c>
      <c r="AV75" s="1">
        <v>-35.44</v>
      </c>
      <c r="AW75" s="1">
        <v>-32.67</v>
      </c>
      <c r="AX75" s="1">
        <v>-33.86</v>
      </c>
      <c r="AY75" s="1">
        <v>-35.04</v>
      </c>
      <c r="AZ75" s="1">
        <v>-38.97</v>
      </c>
      <c r="BA75" s="1">
        <v>-42.13</v>
      </c>
      <c r="BB75" s="1">
        <v>-44.09</v>
      </c>
      <c r="BC75" s="1">
        <v>-42.32</v>
      </c>
      <c r="BD75" s="1">
        <v>-38</v>
      </c>
      <c r="BE75" s="1">
        <v>-36.1</v>
      </c>
      <c r="BF75" s="1">
        <v>-38.19</v>
      </c>
      <c r="BG75" s="1">
        <v>-37.6</v>
      </c>
      <c r="BH75" s="1">
        <v>-37.4</v>
      </c>
      <c r="BI75" s="1">
        <v>-36.61</v>
      </c>
      <c r="BJ75" s="1">
        <v>-37.409999999999997</v>
      </c>
      <c r="BK75" s="1">
        <v>-37.4</v>
      </c>
      <c r="BL75" s="1">
        <v>-37.76</v>
      </c>
      <c r="BM75" s="1">
        <v>-40.549999999999997</v>
      </c>
      <c r="BN75" s="1">
        <v>-39.76</v>
      </c>
      <c r="BO75" s="1">
        <v>-40.94</v>
      </c>
      <c r="BP75" s="1">
        <v>-40.35</v>
      </c>
      <c r="BQ75" s="1">
        <v>-41.73</v>
      </c>
      <c r="BR75" s="1">
        <v>-41.34</v>
      </c>
      <c r="BS75" s="22">
        <v>1.55</v>
      </c>
      <c r="BT75" s="26">
        <v>53669437.193965912</v>
      </c>
      <c r="BU75" s="26">
        <v>5883300</v>
      </c>
      <c r="BV75" s="26">
        <v>12097436</v>
      </c>
      <c r="BW75" s="2">
        <v>0.2377040887011099</v>
      </c>
    </row>
    <row r="76" spans="1:75" s="21" customFormat="1" ht="19" customHeight="1" x14ac:dyDescent="0.2">
      <c r="A76" s="1" t="s">
        <v>195</v>
      </c>
      <c r="B76" s="1" t="s">
        <v>106</v>
      </c>
      <c r="C76" s="1" t="s">
        <v>87</v>
      </c>
      <c r="D76" s="1" t="s">
        <v>122</v>
      </c>
      <c r="E76" s="1" t="s">
        <v>206</v>
      </c>
      <c r="F76" s="1" t="s">
        <v>88</v>
      </c>
      <c r="G76" s="9">
        <v>56.521736555024823</v>
      </c>
      <c r="H76" s="9">
        <v>-14.68253525236323</v>
      </c>
      <c r="I76" s="9">
        <f>(N76-O76)/O76*100</f>
        <v>29.951697776452974</v>
      </c>
      <c r="J76" s="1" t="s">
        <v>89</v>
      </c>
      <c r="K76" s="2">
        <v>1.610000014305115</v>
      </c>
      <c r="L76" s="2">
        <v>1.88</v>
      </c>
      <c r="M76" s="2">
        <v>2.5199999809265141</v>
      </c>
      <c r="N76" s="2">
        <v>2.690000057220459</v>
      </c>
      <c r="O76" s="2">
        <v>2.0699999332427979</v>
      </c>
      <c r="P76" s="2">
        <v>2.1500000953674321</v>
      </c>
      <c r="Q76" s="1">
        <v>2.58</v>
      </c>
      <c r="R76" s="1">
        <v>2.69</v>
      </c>
      <c r="S76" s="1">
        <v>2.5299999999999998</v>
      </c>
      <c r="T76" s="1">
        <v>2.4500000000000002</v>
      </c>
      <c r="U76" s="1">
        <v>2.4500000000000002</v>
      </c>
      <c r="V76" s="1">
        <v>2.42</v>
      </c>
      <c r="W76" s="1">
        <v>2.38</v>
      </c>
      <c r="X76" s="1">
        <v>2.31</v>
      </c>
      <c r="Y76" s="1">
        <v>2.2999999999999998</v>
      </c>
      <c r="Z76" s="1">
        <v>2.36</v>
      </c>
      <c r="AA76" s="1">
        <v>2.4300000000000002</v>
      </c>
      <c r="AB76" s="1">
        <v>2.39</v>
      </c>
      <c r="AC76" s="1">
        <v>2.36</v>
      </c>
      <c r="AD76" s="1">
        <v>2.37</v>
      </c>
      <c r="AE76" s="1">
        <v>2.42</v>
      </c>
      <c r="AF76" s="1">
        <v>2.48</v>
      </c>
      <c r="AG76" s="1">
        <v>2.57</v>
      </c>
      <c r="AH76" s="1">
        <v>2.65</v>
      </c>
      <c r="AI76" s="1">
        <v>2.62</v>
      </c>
      <c r="AJ76" s="1">
        <v>2.5299999999999998</v>
      </c>
      <c r="AK76" s="1">
        <v>2.4700000000000002</v>
      </c>
      <c r="AL76" s="1">
        <v>2.4500000000000002</v>
      </c>
      <c r="AM76" s="1">
        <v>2.4300000000000002</v>
      </c>
      <c r="AN76" s="1">
        <v>2.4300000000000002</v>
      </c>
      <c r="AO76" s="1">
        <v>2.2999999999999998</v>
      </c>
      <c r="AP76" s="1">
        <v>2.21</v>
      </c>
      <c r="AQ76" s="1">
        <v>2.21</v>
      </c>
      <c r="AR76" s="1">
        <v>-2.78</v>
      </c>
      <c r="AS76" s="1">
        <v>3.37</v>
      </c>
      <c r="AT76" s="1">
        <v>-11.11</v>
      </c>
      <c r="AU76" s="1">
        <v>-3.17</v>
      </c>
      <c r="AV76" s="1">
        <v>-6.13</v>
      </c>
      <c r="AW76" s="1">
        <v>-6.55</v>
      </c>
      <c r="AX76" s="1">
        <v>-9.52</v>
      </c>
      <c r="AY76" s="1">
        <v>-11.31</v>
      </c>
      <c r="AZ76" s="1">
        <v>-9.1300000000000008</v>
      </c>
      <c r="BA76" s="1">
        <v>-7.27</v>
      </c>
      <c r="BB76" s="1">
        <v>-8.34</v>
      </c>
      <c r="BC76" s="1">
        <v>-7.94</v>
      </c>
      <c r="BD76" s="1">
        <v>-7.74</v>
      </c>
      <c r="BE76" s="1">
        <v>-7.74</v>
      </c>
      <c r="BF76" s="1">
        <v>-5.95</v>
      </c>
      <c r="BG76" s="1">
        <v>-1.98</v>
      </c>
      <c r="BH76" s="1">
        <v>0.79</v>
      </c>
      <c r="BI76" s="1">
        <v>0.82</v>
      </c>
      <c r="BJ76" s="1">
        <v>-0.4</v>
      </c>
      <c r="BK76" s="1">
        <v>-4.29</v>
      </c>
      <c r="BL76" s="1">
        <v>-3.17</v>
      </c>
      <c r="BM76" s="1">
        <v>-4.17</v>
      </c>
      <c r="BN76" s="1">
        <v>-5.95</v>
      </c>
      <c r="BO76" s="1">
        <v>-9.1300000000000008</v>
      </c>
      <c r="BP76" s="1">
        <v>-12.3</v>
      </c>
      <c r="BQ76" s="1">
        <v>-15.08</v>
      </c>
      <c r="BR76" s="1">
        <v>-15.48</v>
      </c>
      <c r="BS76" s="22">
        <v>2.17</v>
      </c>
      <c r="BT76" s="26">
        <v>301885917.71507257</v>
      </c>
      <c r="BU76" s="26">
        <v>159624800</v>
      </c>
      <c r="BV76" s="26">
        <v>101797913</v>
      </c>
      <c r="BW76" s="2">
        <v>0.2304242425873701</v>
      </c>
    </row>
    <row r="77" spans="1:75" s="21" customFormat="1" ht="19" customHeight="1" x14ac:dyDescent="0.2">
      <c r="A77" s="7" t="s">
        <v>512</v>
      </c>
      <c r="B77" s="7" t="s">
        <v>134</v>
      </c>
      <c r="C77" s="7" t="s">
        <v>104</v>
      </c>
      <c r="D77" s="7" t="s">
        <v>122</v>
      </c>
      <c r="E77" s="7" t="s">
        <v>510</v>
      </c>
      <c r="F77" s="7" t="s">
        <v>88</v>
      </c>
      <c r="G77" s="10">
        <v>17.370885712661082</v>
      </c>
      <c r="H77" s="10">
        <v>0</v>
      </c>
      <c r="I77" s="10">
        <v>0</v>
      </c>
      <c r="J77" s="7" t="s">
        <v>81</v>
      </c>
      <c r="K77" s="8">
        <v>2.130000114440918</v>
      </c>
      <c r="L77" s="8">
        <v>2.19</v>
      </c>
      <c r="M77" s="8">
        <v>2.5</v>
      </c>
      <c r="N77" s="8">
        <v>2.5399999618530269</v>
      </c>
      <c r="O77" s="8">
        <v>2.2300000190734859</v>
      </c>
      <c r="P77" s="8">
        <v>2.5</v>
      </c>
      <c r="Q77" s="7">
        <v>2.5</v>
      </c>
      <c r="R77" s="7">
        <v>2.4500000000000002</v>
      </c>
      <c r="S77" s="7">
        <v>2.44</v>
      </c>
      <c r="T77" s="7">
        <v>2.4500000000000002</v>
      </c>
      <c r="U77" s="7">
        <v>2.42</v>
      </c>
      <c r="V77" s="7">
        <v>2.4</v>
      </c>
      <c r="W77" s="7">
        <v>2.35</v>
      </c>
      <c r="X77" s="7">
        <v>2.35</v>
      </c>
      <c r="Y77" s="7">
        <v>2.37</v>
      </c>
      <c r="Z77" s="7">
        <v>2.4</v>
      </c>
      <c r="AA77" s="7">
        <v>2.4</v>
      </c>
      <c r="AB77" s="7">
        <v>2.54</v>
      </c>
      <c r="AC77" s="7">
        <v>2.5299999999999998</v>
      </c>
      <c r="AD77" s="7">
        <v>2.5299999999999998</v>
      </c>
      <c r="AE77" s="7">
        <v>2.5299999999999998</v>
      </c>
      <c r="AF77" s="7">
        <v>2.5099999999999998</v>
      </c>
      <c r="AG77" s="7">
        <v>2.4500000000000002</v>
      </c>
      <c r="AH77" s="7">
        <v>2.5</v>
      </c>
      <c r="AI77" s="7">
        <v>2.5</v>
      </c>
      <c r="AJ77" s="7">
        <v>2.5</v>
      </c>
      <c r="AK77" s="7">
        <v>2.48</v>
      </c>
      <c r="AL77" s="7">
        <v>2.4900000000000002</v>
      </c>
      <c r="AM77" s="7">
        <v>2.5</v>
      </c>
      <c r="AN77" s="7">
        <v>2.52</v>
      </c>
      <c r="AO77" s="7">
        <v>2.5099999999999998</v>
      </c>
      <c r="AP77" s="7">
        <v>2.5</v>
      </c>
      <c r="AQ77" s="7">
        <v>2.52</v>
      </c>
      <c r="AR77" s="7">
        <v>-6</v>
      </c>
      <c r="AS77" s="7">
        <v>-2.0699999999999998</v>
      </c>
      <c r="AT77" s="7">
        <v>-4.4000000000000004</v>
      </c>
      <c r="AU77" s="7">
        <v>-6</v>
      </c>
      <c r="AV77" s="7">
        <v>-4</v>
      </c>
      <c r="AW77" s="7">
        <v>-5.2</v>
      </c>
      <c r="AX77" s="7">
        <v>-8</v>
      </c>
      <c r="AY77" s="7">
        <v>-7.2</v>
      </c>
      <c r="AZ77" s="7">
        <v>-7.2</v>
      </c>
      <c r="BA77" s="7">
        <v>-4.8</v>
      </c>
      <c r="BB77" s="7">
        <v>-4</v>
      </c>
      <c r="BC77" s="7">
        <v>-1.18</v>
      </c>
      <c r="BD77" s="7">
        <v>-0.8</v>
      </c>
      <c r="BE77" s="7">
        <v>-0.75</v>
      </c>
      <c r="BF77" s="7">
        <v>-1.6</v>
      </c>
      <c r="BG77" s="7">
        <v>-3.6</v>
      </c>
      <c r="BH77" s="7">
        <v>-3.6</v>
      </c>
      <c r="BI77" s="7">
        <v>-2.8</v>
      </c>
      <c r="BJ77" s="7">
        <v>-1.6</v>
      </c>
      <c r="BK77" s="7">
        <v>-1.68</v>
      </c>
      <c r="BL77" s="7">
        <v>-2.4</v>
      </c>
      <c r="BM77" s="7">
        <v>-1.62</v>
      </c>
      <c r="BN77" s="7">
        <v>-0.4</v>
      </c>
      <c r="BO77" s="7">
        <v>-0.38</v>
      </c>
      <c r="BP77" s="7">
        <v>0</v>
      </c>
      <c r="BQ77" s="7">
        <v>0</v>
      </c>
      <c r="BR77" s="7">
        <v>0</v>
      </c>
      <c r="BS77" s="24">
        <v>2.23</v>
      </c>
      <c r="BT77" s="26">
        <v>30601250</v>
      </c>
      <c r="BU77" s="26">
        <v>783800</v>
      </c>
      <c r="BV77" s="26">
        <v>7688654</v>
      </c>
      <c r="BW77" s="8">
        <v>2.0567969374093312E-3</v>
      </c>
    </row>
    <row r="78" spans="1:75" s="21" customFormat="1" ht="19" customHeight="1" x14ac:dyDescent="0.2">
      <c r="A78" s="1" t="s">
        <v>172</v>
      </c>
      <c r="B78" s="1" t="s">
        <v>96</v>
      </c>
      <c r="C78" s="1" t="s">
        <v>87</v>
      </c>
      <c r="D78" s="1" t="s">
        <v>109</v>
      </c>
      <c r="E78" s="1" t="s">
        <v>169</v>
      </c>
      <c r="F78" s="1" t="s">
        <v>88</v>
      </c>
      <c r="G78" s="9">
        <v>31.578949019519261</v>
      </c>
      <c r="H78" s="9">
        <v>-1.999998092651367</v>
      </c>
      <c r="I78" s="9">
        <f>(N78-O78)/O78*100</f>
        <v>55.172415683064443</v>
      </c>
      <c r="J78" s="1" t="s">
        <v>81</v>
      </c>
      <c r="K78" s="2">
        <v>1.8999999761581421</v>
      </c>
      <c r="L78" s="2">
        <v>1.67</v>
      </c>
      <c r="M78" s="2">
        <v>2.5</v>
      </c>
      <c r="N78" s="2">
        <v>2.7000000476837158</v>
      </c>
      <c r="O78" s="2">
        <v>1.7400000095367429</v>
      </c>
      <c r="P78" s="2">
        <v>2.4500000476837158</v>
      </c>
      <c r="Q78" s="1">
        <v>2.7</v>
      </c>
      <c r="R78" s="1">
        <v>2.7</v>
      </c>
      <c r="S78" s="1">
        <v>2.42</v>
      </c>
      <c r="T78" s="1">
        <v>2.25</v>
      </c>
      <c r="U78" s="1">
        <v>2.38</v>
      </c>
      <c r="V78" s="1">
        <v>2.2000000000000002</v>
      </c>
      <c r="W78" s="1">
        <v>2.23</v>
      </c>
      <c r="X78" s="1">
        <v>2.1800000000000002</v>
      </c>
      <c r="Y78" s="1">
        <v>2.11</v>
      </c>
      <c r="Z78" s="1">
        <v>1.91</v>
      </c>
      <c r="AA78" s="1">
        <v>1.84</v>
      </c>
      <c r="AB78" s="1">
        <v>1.81</v>
      </c>
      <c r="AC78" s="1">
        <v>1.91</v>
      </c>
      <c r="AD78" s="1">
        <v>2.2799999999999998</v>
      </c>
      <c r="AE78" s="1">
        <v>2.4</v>
      </c>
      <c r="AF78" s="1">
        <v>2.36</v>
      </c>
      <c r="AG78" s="1">
        <v>2.33</v>
      </c>
      <c r="AH78" s="1">
        <v>2.15</v>
      </c>
      <c r="AI78" s="1">
        <v>2.21</v>
      </c>
      <c r="AJ78" s="1">
        <v>2.21</v>
      </c>
      <c r="AK78" s="1">
        <v>2.2599999999999998</v>
      </c>
      <c r="AL78" s="1">
        <v>2.2400000000000002</v>
      </c>
      <c r="AM78" s="1">
        <v>2.23</v>
      </c>
      <c r="AN78" s="1">
        <v>2.2000000000000002</v>
      </c>
      <c r="AO78" s="1">
        <v>2.35</v>
      </c>
      <c r="AP78" s="1">
        <v>2.36</v>
      </c>
      <c r="AQ78" s="1">
        <v>2.4500000000000002</v>
      </c>
      <c r="AR78" s="1">
        <v>-1.6</v>
      </c>
      <c r="AS78" s="1">
        <v>3.2</v>
      </c>
      <c r="AT78" s="1">
        <v>-13.2</v>
      </c>
      <c r="AU78" s="1">
        <v>-11.2</v>
      </c>
      <c r="AV78" s="1">
        <v>-12.4</v>
      </c>
      <c r="AW78" s="1">
        <v>-12.8</v>
      </c>
      <c r="AX78" s="1">
        <v>-14.8</v>
      </c>
      <c r="AY78" s="1">
        <v>-15.6</v>
      </c>
      <c r="AZ78" s="1">
        <v>-23.62</v>
      </c>
      <c r="BA78" s="1">
        <v>-26.94</v>
      </c>
      <c r="BB78" s="1">
        <v>-27.2</v>
      </c>
      <c r="BC78" s="1">
        <v>-27.6</v>
      </c>
      <c r="BD78" s="1">
        <v>-23.6</v>
      </c>
      <c r="BE78" s="1">
        <v>-12.93</v>
      </c>
      <c r="BF78" s="1">
        <v>-8.6</v>
      </c>
      <c r="BG78" s="1">
        <v>-10.96</v>
      </c>
      <c r="BH78" s="1">
        <v>-18</v>
      </c>
      <c r="BI78" s="1">
        <v>-19.72</v>
      </c>
      <c r="BJ78" s="1">
        <v>-11.6</v>
      </c>
      <c r="BK78" s="1">
        <v>-14</v>
      </c>
      <c r="BL78" s="1">
        <v>-14.6</v>
      </c>
      <c r="BM78" s="1">
        <v>-10.44</v>
      </c>
      <c r="BN78" s="1">
        <v>-13.94</v>
      </c>
      <c r="BO78" s="1">
        <v>-15.6</v>
      </c>
      <c r="BP78" s="1">
        <v>-6</v>
      </c>
      <c r="BQ78" s="1">
        <v>-7.2</v>
      </c>
      <c r="BR78" s="1">
        <v>-3.6</v>
      </c>
      <c r="BS78" s="22">
        <v>1.87</v>
      </c>
      <c r="BT78" s="26">
        <v>13841350</v>
      </c>
      <c r="BU78" s="26">
        <v>3542500</v>
      </c>
      <c r="BV78" s="26">
        <v>3448270</v>
      </c>
      <c r="BW78" s="2">
        <v>4.3166573383174754E-3</v>
      </c>
    </row>
    <row r="79" spans="1:75" s="21" customFormat="1" ht="19" customHeight="1" x14ac:dyDescent="0.2">
      <c r="A79" s="7" t="s">
        <v>459</v>
      </c>
      <c r="B79" s="7" t="s">
        <v>83</v>
      </c>
      <c r="C79" s="7" t="s">
        <v>87</v>
      </c>
      <c r="D79" s="7" t="s">
        <v>122</v>
      </c>
      <c r="E79" s="7" t="s">
        <v>493</v>
      </c>
      <c r="F79" s="7" t="s">
        <v>88</v>
      </c>
      <c r="G79" s="10">
        <v>86.56715953182777</v>
      </c>
      <c r="H79" s="10">
        <v>-28.000001907348629</v>
      </c>
      <c r="I79" s="10">
        <v>-28.000001907348629</v>
      </c>
      <c r="J79" s="7" t="s">
        <v>89</v>
      </c>
      <c r="K79" s="8">
        <v>1.3400000333786011</v>
      </c>
      <c r="L79" s="8">
        <v>1.5</v>
      </c>
      <c r="M79" s="8">
        <v>2.5</v>
      </c>
      <c r="N79" s="8">
        <v>2.5499999523162842</v>
      </c>
      <c r="O79" s="8">
        <v>1.639999985694885</v>
      </c>
      <c r="P79" s="8">
        <v>1.799999952316284</v>
      </c>
      <c r="Q79" s="7">
        <v>2.5499999999999998</v>
      </c>
      <c r="R79" s="7">
        <v>2.2400000000000002</v>
      </c>
      <c r="S79" s="7">
        <v>2.09</v>
      </c>
      <c r="T79" s="7">
        <v>2.19</v>
      </c>
      <c r="U79" s="7">
        <v>2.21</v>
      </c>
      <c r="V79" s="7">
        <v>2.08</v>
      </c>
      <c r="W79" s="7">
        <v>2.04</v>
      </c>
      <c r="X79" s="7">
        <v>2.14</v>
      </c>
      <c r="Y79" s="7">
        <v>2.02</v>
      </c>
      <c r="Z79" s="7">
        <v>2.2599999999999998</v>
      </c>
      <c r="AA79" s="7">
        <v>2.06</v>
      </c>
      <c r="AB79" s="7">
        <v>2.0499999999999998</v>
      </c>
      <c r="AC79" s="7">
        <v>2.02</v>
      </c>
      <c r="AD79" s="7">
        <v>1.96</v>
      </c>
      <c r="AE79" s="7">
        <v>1.94</v>
      </c>
      <c r="AF79" s="7">
        <v>1.86</v>
      </c>
      <c r="AG79" s="7">
        <v>1.78</v>
      </c>
      <c r="AH79" s="7">
        <v>1.79</v>
      </c>
      <c r="AI79" s="7">
        <v>1.74</v>
      </c>
      <c r="AJ79" s="7">
        <v>1.7</v>
      </c>
      <c r="AK79" s="7">
        <v>1.7</v>
      </c>
      <c r="AL79" s="7">
        <v>1.71</v>
      </c>
      <c r="AM79" s="7">
        <v>1.85</v>
      </c>
      <c r="AN79" s="7">
        <v>1.85</v>
      </c>
      <c r="AO79" s="7">
        <v>1.75</v>
      </c>
      <c r="AP79" s="7">
        <v>1.8</v>
      </c>
      <c r="AQ79" s="7">
        <v>1.85</v>
      </c>
      <c r="AR79" s="7">
        <v>-13.8</v>
      </c>
      <c r="AS79" s="7">
        <v>-15.6</v>
      </c>
      <c r="AT79" s="7">
        <v>-19.399999999999999</v>
      </c>
      <c r="AU79" s="7">
        <v>-16.2</v>
      </c>
      <c r="AV79" s="7">
        <v>-21.6</v>
      </c>
      <c r="AW79" s="7">
        <v>-19.2</v>
      </c>
      <c r="AX79" s="7">
        <v>-19.600000000000001</v>
      </c>
      <c r="AY79" s="7">
        <v>-21.38</v>
      </c>
      <c r="AZ79" s="7">
        <v>-20.8</v>
      </c>
      <c r="BA79" s="7">
        <v>-17.989999999999998</v>
      </c>
      <c r="BB79" s="7">
        <v>-20.8</v>
      </c>
      <c r="BC79" s="7">
        <v>-20.399999999999999</v>
      </c>
      <c r="BD79" s="7">
        <v>-22</v>
      </c>
      <c r="BE79" s="7">
        <v>-22.8</v>
      </c>
      <c r="BF79" s="7">
        <v>-27.2</v>
      </c>
      <c r="BG79" s="7">
        <v>-30.4</v>
      </c>
      <c r="BH79" s="7">
        <v>-30.4</v>
      </c>
      <c r="BI79" s="7">
        <v>-32</v>
      </c>
      <c r="BJ79" s="7">
        <v>-33.4</v>
      </c>
      <c r="BK79" s="7">
        <v>-33.200000000000003</v>
      </c>
      <c r="BL79" s="7">
        <v>-33.200000000000003</v>
      </c>
      <c r="BM79" s="7">
        <v>-32.450000000000003</v>
      </c>
      <c r="BN79" s="7">
        <v>-27</v>
      </c>
      <c r="BO79" s="7">
        <v>-30</v>
      </c>
      <c r="BP79" s="7">
        <v>-31.72</v>
      </c>
      <c r="BQ79" s="7">
        <v>-29.2</v>
      </c>
      <c r="BR79" s="7">
        <v>-29.2</v>
      </c>
      <c r="BS79" s="24">
        <v>1.91</v>
      </c>
      <c r="BT79" s="26">
        <v>181158240</v>
      </c>
      <c r="BU79" s="26">
        <v>38878200</v>
      </c>
      <c r="BV79" s="26">
        <v>8428211</v>
      </c>
      <c r="BW79" s="8">
        <v>1.2665914510208629E-2</v>
      </c>
    </row>
    <row r="80" spans="1:75" s="21" customFormat="1" ht="19" customHeight="1" x14ac:dyDescent="0.2">
      <c r="A80" s="1" t="s">
        <v>160</v>
      </c>
      <c r="B80" s="1" t="s">
        <v>111</v>
      </c>
      <c r="C80" s="1" t="s">
        <v>87</v>
      </c>
      <c r="D80" s="1" t="s">
        <v>98</v>
      </c>
      <c r="E80" s="1" t="s">
        <v>157</v>
      </c>
      <c r="F80" s="1" t="s">
        <v>88</v>
      </c>
      <c r="G80" s="9">
        <v>50.93167982399082</v>
      </c>
      <c r="H80" s="9">
        <v>-29.629629993017179</v>
      </c>
      <c r="I80" s="9">
        <f>(N80-O80)/O80*100</f>
        <v>44.117645821356874</v>
      </c>
      <c r="J80" s="1" t="s">
        <v>89</v>
      </c>
      <c r="K80" s="2">
        <v>1.610000014305115</v>
      </c>
      <c r="L80" s="2">
        <v>1.66</v>
      </c>
      <c r="M80" s="2">
        <v>2.4300000667572021</v>
      </c>
      <c r="N80" s="2">
        <v>2.4500000476837158</v>
      </c>
      <c r="O80" s="2">
        <v>1.700000047683716</v>
      </c>
      <c r="P80" s="2">
        <v>1.7100000381469731</v>
      </c>
      <c r="Q80" s="1">
        <v>2.4500000000000002</v>
      </c>
      <c r="R80" s="1">
        <v>2.23</v>
      </c>
      <c r="S80" s="1">
        <v>2.16</v>
      </c>
      <c r="T80" s="1">
        <v>2.13</v>
      </c>
      <c r="U80" s="1">
        <v>2.09</v>
      </c>
      <c r="V80" s="1">
        <v>2.02</v>
      </c>
      <c r="W80" s="1">
        <v>1.94</v>
      </c>
      <c r="X80" s="1">
        <v>1.97</v>
      </c>
      <c r="Y80" s="1">
        <v>1.96</v>
      </c>
      <c r="Z80" s="1">
        <v>1.99</v>
      </c>
      <c r="AA80" s="1">
        <v>1.98</v>
      </c>
      <c r="AB80" s="1">
        <v>1.94</v>
      </c>
      <c r="AC80" s="1">
        <v>1.93</v>
      </c>
      <c r="AD80" s="1">
        <v>1.9</v>
      </c>
      <c r="AE80" s="1">
        <v>1.87</v>
      </c>
      <c r="AF80" s="1">
        <v>1.85</v>
      </c>
      <c r="AG80" s="1">
        <v>1.82</v>
      </c>
      <c r="AH80" s="1">
        <v>1.82</v>
      </c>
      <c r="AI80" s="1">
        <v>1.79</v>
      </c>
      <c r="AJ80" s="1">
        <v>1.79</v>
      </c>
      <c r="AK80" s="1">
        <v>1.84</v>
      </c>
      <c r="AL80" s="1">
        <v>1.85</v>
      </c>
      <c r="AM80" s="1">
        <v>1.89</v>
      </c>
      <c r="AN80" s="1">
        <v>1.87</v>
      </c>
      <c r="AO80" s="1">
        <v>1.79</v>
      </c>
      <c r="AP80" s="1">
        <v>1.78</v>
      </c>
      <c r="AQ80" s="1">
        <v>1.75</v>
      </c>
      <c r="AR80" s="1">
        <v>-10.49</v>
      </c>
      <c r="AS80" s="1">
        <v>-11.93</v>
      </c>
      <c r="AT80" s="1">
        <v>-17.079999999999998</v>
      </c>
      <c r="AU80" s="1">
        <v>-16.13</v>
      </c>
      <c r="AV80" s="1">
        <v>-19.34</v>
      </c>
      <c r="AW80" s="1">
        <v>-20.28</v>
      </c>
      <c r="AX80" s="1">
        <v>-22.2</v>
      </c>
      <c r="AY80" s="1">
        <v>-19.62</v>
      </c>
      <c r="AZ80" s="1">
        <v>-20.16</v>
      </c>
      <c r="BA80" s="1">
        <v>-18.52</v>
      </c>
      <c r="BB80" s="1">
        <v>-21.4</v>
      </c>
      <c r="BC80" s="1">
        <v>-20.58</v>
      </c>
      <c r="BD80" s="1">
        <v>-23.05</v>
      </c>
      <c r="BE80" s="1">
        <v>-23.46</v>
      </c>
      <c r="BF80" s="1">
        <v>-25.72</v>
      </c>
      <c r="BG80" s="1">
        <v>-25.1</v>
      </c>
      <c r="BH80" s="1">
        <v>-25.51</v>
      </c>
      <c r="BI80" s="1">
        <v>-28.67</v>
      </c>
      <c r="BJ80" s="1">
        <v>-26.75</v>
      </c>
      <c r="BK80" s="1">
        <v>-27.16</v>
      </c>
      <c r="BL80" s="1">
        <v>-25.93</v>
      </c>
      <c r="BM80" s="1">
        <v>-24.69</v>
      </c>
      <c r="BN80" s="1">
        <v>-23.05</v>
      </c>
      <c r="BO80" s="1">
        <v>-26.13</v>
      </c>
      <c r="BP80" s="1">
        <v>-30.04</v>
      </c>
      <c r="BQ80" s="1">
        <v>-28.6</v>
      </c>
      <c r="BR80" s="1">
        <v>-30.03</v>
      </c>
      <c r="BS80" s="22">
        <v>1.84</v>
      </c>
      <c r="BT80" s="26">
        <v>128584668.5324907</v>
      </c>
      <c r="BU80" s="26">
        <v>4603100</v>
      </c>
      <c r="BV80" s="26">
        <v>35844471</v>
      </c>
      <c r="BW80" s="2">
        <v>2.000464729971883E-2</v>
      </c>
    </row>
    <row r="81" spans="1:75" s="21" customFormat="1" ht="19" customHeight="1" x14ac:dyDescent="0.2">
      <c r="A81" s="7" t="s">
        <v>537</v>
      </c>
      <c r="B81" s="7" t="s">
        <v>131</v>
      </c>
      <c r="C81" s="7" t="s">
        <v>124</v>
      </c>
      <c r="D81" s="7" t="s">
        <v>125</v>
      </c>
      <c r="E81" s="7" t="s">
        <v>535</v>
      </c>
      <c r="F81" s="7" t="s">
        <v>88</v>
      </c>
      <c r="G81" s="10">
        <v>48.447210165753482</v>
      </c>
      <c r="H81" s="10">
        <v>-13.389127933708069</v>
      </c>
      <c r="I81" s="10">
        <v>-13.389127933708069</v>
      </c>
      <c r="J81" s="7" t="s">
        <v>89</v>
      </c>
      <c r="K81" s="8">
        <v>1.610000014305115</v>
      </c>
      <c r="L81" s="8">
        <v>1.81</v>
      </c>
      <c r="M81" s="8">
        <v>2.3900001049041748</v>
      </c>
      <c r="N81" s="8">
        <v>3.4200000762939449</v>
      </c>
      <c r="O81" s="8">
        <v>1.9099999666213989</v>
      </c>
      <c r="P81" s="8">
        <v>2.0699999332427979</v>
      </c>
      <c r="Q81" s="7">
        <v>2.78</v>
      </c>
      <c r="R81" s="7">
        <v>3.42</v>
      </c>
      <c r="S81" s="7">
        <v>2.98</v>
      </c>
      <c r="T81" s="7">
        <v>2.71</v>
      </c>
      <c r="U81" s="7">
        <v>2.77</v>
      </c>
      <c r="V81" s="7">
        <v>2.74</v>
      </c>
      <c r="W81" s="7">
        <v>2.86</v>
      </c>
      <c r="X81" s="7">
        <v>2.5499999999999998</v>
      </c>
      <c r="Y81" s="7">
        <v>2.52</v>
      </c>
      <c r="Z81" s="7">
        <v>2.27</v>
      </c>
      <c r="AA81" s="7">
        <v>2.2400000000000002</v>
      </c>
      <c r="AB81" s="7">
        <v>2.2599999999999998</v>
      </c>
      <c r="AC81" s="7">
        <v>2.2400000000000002</v>
      </c>
      <c r="AD81" s="7">
        <v>2.33</v>
      </c>
      <c r="AE81" s="7">
        <v>2.5</v>
      </c>
      <c r="AF81" s="7">
        <v>2.4300000000000002</v>
      </c>
      <c r="AG81" s="7">
        <v>2.35</v>
      </c>
      <c r="AH81" s="7">
        <v>2.2400000000000002</v>
      </c>
      <c r="AI81" s="7">
        <v>2.23</v>
      </c>
      <c r="AJ81" s="7">
        <v>2.2000000000000002</v>
      </c>
      <c r="AK81" s="7">
        <v>2.29</v>
      </c>
      <c r="AL81" s="7">
        <v>2.4</v>
      </c>
      <c r="AM81" s="7">
        <v>2.39</v>
      </c>
      <c r="AN81" s="7">
        <v>2.4700000000000002</v>
      </c>
      <c r="AO81" s="7">
        <v>2.46</v>
      </c>
      <c r="AP81" s="7">
        <v>2.1</v>
      </c>
      <c r="AQ81" s="7">
        <v>2.21</v>
      </c>
      <c r="AR81" s="7">
        <v>14.64</v>
      </c>
      <c r="AS81" s="7">
        <v>26.15</v>
      </c>
      <c r="AT81" s="7">
        <v>12.76</v>
      </c>
      <c r="AU81" s="7">
        <v>1.88</v>
      </c>
      <c r="AV81" s="7">
        <v>12.97</v>
      </c>
      <c r="AW81" s="7">
        <v>11.72</v>
      </c>
      <c r="AX81" s="7">
        <v>5.44</v>
      </c>
      <c r="AY81" s="7">
        <v>-0.21</v>
      </c>
      <c r="AZ81" s="7">
        <v>-5.44</v>
      </c>
      <c r="BA81" s="7">
        <v>-9.6199999999999992</v>
      </c>
      <c r="BB81" s="7">
        <v>-8.3699999999999992</v>
      </c>
      <c r="BC81" s="7">
        <v>-6.69</v>
      </c>
      <c r="BD81" s="7">
        <v>-11.71</v>
      </c>
      <c r="BE81" s="7">
        <v>-2.5099999999999998</v>
      </c>
      <c r="BF81" s="7">
        <v>2.09</v>
      </c>
      <c r="BG81" s="7">
        <v>-5.34</v>
      </c>
      <c r="BH81" s="7">
        <v>-7.06</v>
      </c>
      <c r="BI81" s="7">
        <v>-10.25</v>
      </c>
      <c r="BJ81" s="7">
        <v>-8.7899999999999991</v>
      </c>
      <c r="BK81" s="7">
        <v>-8.58</v>
      </c>
      <c r="BL81" s="7">
        <v>-6.69</v>
      </c>
      <c r="BM81" s="7">
        <v>-1.93</v>
      </c>
      <c r="BN81" s="7">
        <v>-2.93</v>
      </c>
      <c r="BO81" s="7">
        <v>2.09</v>
      </c>
      <c r="BP81" s="7">
        <v>-17.57</v>
      </c>
      <c r="BQ81" s="7">
        <v>-13.81</v>
      </c>
      <c r="BR81" s="7">
        <v>-12.55</v>
      </c>
      <c r="BS81" s="24">
        <v>2.23</v>
      </c>
      <c r="BT81" s="26">
        <v>40258595.767068863</v>
      </c>
      <c r="BU81" s="26">
        <v>38440700</v>
      </c>
      <c r="BV81" s="26">
        <v>16844638</v>
      </c>
      <c r="BW81" s="8">
        <v>5.9535265762315579E-3</v>
      </c>
    </row>
    <row r="82" spans="1:75" s="21" customFormat="1" ht="19" customHeight="1" x14ac:dyDescent="0.2">
      <c r="A82" s="7" t="s">
        <v>514</v>
      </c>
      <c r="B82" s="7" t="s">
        <v>106</v>
      </c>
      <c r="C82" s="7" t="s">
        <v>205</v>
      </c>
      <c r="D82" s="7" t="s">
        <v>98</v>
      </c>
      <c r="E82" s="7" t="s">
        <v>510</v>
      </c>
      <c r="F82" s="7" t="s">
        <v>88</v>
      </c>
      <c r="G82" s="10">
        <v>24.08376581028833</v>
      </c>
      <c r="H82" s="10">
        <v>-13.50210753986218</v>
      </c>
      <c r="I82" s="10">
        <v>-13.50210753986218</v>
      </c>
      <c r="J82" s="7" t="s">
        <v>89</v>
      </c>
      <c r="K82" s="8">
        <v>1.9099999666213989</v>
      </c>
      <c r="L82" s="8">
        <v>1.93</v>
      </c>
      <c r="M82" s="8">
        <v>2.369999885559082</v>
      </c>
      <c r="N82" s="8">
        <v>2.4600000381469731</v>
      </c>
      <c r="O82" s="8">
        <v>1.9600000381469731</v>
      </c>
      <c r="P82" s="8">
        <v>2.0499999523162842</v>
      </c>
      <c r="Q82" s="7">
        <v>2.46</v>
      </c>
      <c r="R82" s="7">
        <v>2.4</v>
      </c>
      <c r="S82" s="7">
        <v>2.25</v>
      </c>
      <c r="T82" s="7">
        <v>2.1800000000000002</v>
      </c>
      <c r="U82" s="7">
        <v>2.14</v>
      </c>
      <c r="V82" s="7">
        <v>2.13</v>
      </c>
      <c r="W82" s="7">
        <v>2.06</v>
      </c>
      <c r="X82" s="7">
        <v>2.04</v>
      </c>
      <c r="Y82" s="7">
        <v>2</v>
      </c>
      <c r="Z82" s="7">
        <v>2.02</v>
      </c>
      <c r="AA82" s="7">
        <v>2.0099999999999998</v>
      </c>
      <c r="AB82" s="7">
        <v>2.11</v>
      </c>
      <c r="AC82" s="7">
        <v>2.0699999999999998</v>
      </c>
      <c r="AD82" s="7">
        <v>2.06</v>
      </c>
      <c r="AE82" s="7">
        <v>2.06</v>
      </c>
      <c r="AF82" s="7">
        <v>2.04</v>
      </c>
      <c r="AG82" s="7">
        <v>2.0499999999999998</v>
      </c>
      <c r="AH82" s="7">
        <v>2.04</v>
      </c>
      <c r="AI82" s="7">
        <v>2.02</v>
      </c>
      <c r="AJ82" s="7">
        <v>2.0099999999999998</v>
      </c>
      <c r="AK82" s="7">
        <v>2.0299999999999998</v>
      </c>
      <c r="AL82" s="7">
        <v>2.0099999999999998</v>
      </c>
      <c r="AM82" s="7">
        <v>2</v>
      </c>
      <c r="AN82" s="7">
        <v>2.02</v>
      </c>
      <c r="AO82" s="7">
        <v>2.04</v>
      </c>
      <c r="AP82" s="7">
        <v>2.06</v>
      </c>
      <c r="AQ82" s="7">
        <v>2.06</v>
      </c>
      <c r="AR82" s="7">
        <v>-0.84</v>
      </c>
      <c r="AS82" s="7">
        <v>-6.54</v>
      </c>
      <c r="AT82" s="7">
        <v>-8.23</v>
      </c>
      <c r="AU82" s="7">
        <v>-10.55</v>
      </c>
      <c r="AV82" s="7">
        <v>-10.130000000000001</v>
      </c>
      <c r="AW82" s="7">
        <v>-13.92</v>
      </c>
      <c r="AX82" s="7">
        <v>-13.92</v>
      </c>
      <c r="AY82" s="7">
        <v>-16.46</v>
      </c>
      <c r="AZ82" s="7">
        <v>-15.61</v>
      </c>
      <c r="BA82" s="7">
        <v>-15.61</v>
      </c>
      <c r="BB82" s="7">
        <v>-16.079999999999998</v>
      </c>
      <c r="BC82" s="7">
        <v>-12.24</v>
      </c>
      <c r="BD82" s="7">
        <v>-13.92</v>
      </c>
      <c r="BE82" s="7">
        <v>-13.29</v>
      </c>
      <c r="BF82" s="7">
        <v>-14.77</v>
      </c>
      <c r="BG82" s="7">
        <v>-14.01</v>
      </c>
      <c r="BH82" s="7">
        <v>-15.19</v>
      </c>
      <c r="BI82" s="7">
        <v>-15.19</v>
      </c>
      <c r="BJ82" s="7">
        <v>-15.19</v>
      </c>
      <c r="BK82" s="7">
        <v>-16.03</v>
      </c>
      <c r="BL82" s="7">
        <v>-16.03</v>
      </c>
      <c r="BM82" s="7">
        <v>-15.61</v>
      </c>
      <c r="BN82" s="7">
        <v>-15.82</v>
      </c>
      <c r="BO82" s="7">
        <v>-15.82</v>
      </c>
      <c r="BP82" s="7">
        <v>-14.56</v>
      </c>
      <c r="BQ82" s="7">
        <v>-13.08</v>
      </c>
      <c r="BR82" s="7">
        <v>-15.19</v>
      </c>
      <c r="BS82" s="24">
        <v>1.96</v>
      </c>
      <c r="BT82" s="26">
        <v>90038665.652275085</v>
      </c>
      <c r="BU82" s="26">
        <v>9240300</v>
      </c>
      <c r="BV82" s="26">
        <v>37990234</v>
      </c>
      <c r="BW82" s="8">
        <v>1.0941759400586999E-3</v>
      </c>
    </row>
    <row r="83" spans="1:75" s="21" customFormat="1" ht="19" customHeight="1" x14ac:dyDescent="0.2">
      <c r="A83" s="1" t="s">
        <v>278</v>
      </c>
      <c r="B83" s="1" t="s">
        <v>83</v>
      </c>
      <c r="C83" s="1" t="s">
        <v>87</v>
      </c>
      <c r="D83" s="1" t="s">
        <v>98</v>
      </c>
      <c r="E83" s="1" t="s">
        <v>274</v>
      </c>
      <c r="F83" s="1" t="s">
        <v>88</v>
      </c>
      <c r="G83" s="9">
        <v>36.842097191122463</v>
      </c>
      <c r="H83" s="9">
        <v>-15.81196150130758</v>
      </c>
      <c r="I83" s="9">
        <f>(N83-O83)/O83*100</f>
        <v>37.967910006803848</v>
      </c>
      <c r="J83" s="1" t="s">
        <v>89</v>
      </c>
      <c r="K83" s="2">
        <v>1.7100000381469731</v>
      </c>
      <c r="L83" s="2">
        <v>1.8</v>
      </c>
      <c r="M83" s="2">
        <v>2.339999914169312</v>
      </c>
      <c r="N83" s="2">
        <v>2.5799999237060551</v>
      </c>
      <c r="O83" s="2">
        <v>1.870000004768372</v>
      </c>
      <c r="P83" s="2">
        <v>1.970000028610229</v>
      </c>
      <c r="Q83" s="1">
        <v>2.38</v>
      </c>
      <c r="R83" s="1">
        <v>2.58</v>
      </c>
      <c r="S83" s="1">
        <v>2.34</v>
      </c>
      <c r="T83" s="1">
        <v>2.19</v>
      </c>
      <c r="U83" s="1">
        <v>2.15</v>
      </c>
      <c r="V83" s="1">
        <v>2.15</v>
      </c>
      <c r="W83" s="1">
        <v>2.17</v>
      </c>
      <c r="X83" s="1">
        <v>2.16</v>
      </c>
      <c r="Y83" s="1">
        <v>2.1</v>
      </c>
      <c r="Z83" s="1">
        <v>2.08</v>
      </c>
      <c r="AA83" s="1">
        <v>2.04</v>
      </c>
      <c r="AB83" s="1">
        <v>1.96</v>
      </c>
      <c r="AC83" s="1">
        <v>1.92</v>
      </c>
      <c r="AD83" s="1">
        <v>1.93</v>
      </c>
      <c r="AE83" s="1">
        <v>1.92</v>
      </c>
      <c r="AF83" s="1">
        <v>1.89</v>
      </c>
      <c r="AG83" s="1">
        <v>1.92</v>
      </c>
      <c r="AH83" s="1">
        <v>1.92</v>
      </c>
      <c r="AI83" s="1">
        <v>1.89</v>
      </c>
      <c r="AJ83" s="1">
        <v>1.94</v>
      </c>
      <c r="AK83" s="1">
        <v>1.93</v>
      </c>
      <c r="AL83" s="1">
        <v>1.92</v>
      </c>
      <c r="AM83" s="1">
        <v>1.93</v>
      </c>
      <c r="AN83" s="1">
        <v>1.93</v>
      </c>
      <c r="AO83" s="1">
        <v>1.95</v>
      </c>
      <c r="AP83" s="1">
        <v>2.02</v>
      </c>
      <c r="AQ83" s="1">
        <v>2.04</v>
      </c>
      <c r="AR83" s="1">
        <v>1.71</v>
      </c>
      <c r="AS83" s="1">
        <v>9.4</v>
      </c>
      <c r="AT83" s="1">
        <v>-6.98</v>
      </c>
      <c r="AU83" s="1">
        <v>-11.54</v>
      </c>
      <c r="AV83" s="1">
        <v>-8.33</v>
      </c>
      <c r="AW83" s="1">
        <v>-10.99</v>
      </c>
      <c r="AX83" s="1">
        <v>-8.1199999999999992</v>
      </c>
      <c r="AY83" s="1">
        <v>-10.26</v>
      </c>
      <c r="AZ83" s="1">
        <v>-11.12</v>
      </c>
      <c r="BA83" s="1">
        <v>-13.25</v>
      </c>
      <c r="BB83" s="1">
        <v>-17.52</v>
      </c>
      <c r="BC83" s="1">
        <v>-18.38</v>
      </c>
      <c r="BD83" s="1">
        <v>-18.38</v>
      </c>
      <c r="BE83" s="1">
        <v>-19.66</v>
      </c>
      <c r="BF83" s="1">
        <v>-19.23</v>
      </c>
      <c r="BG83" s="1">
        <v>-19.87</v>
      </c>
      <c r="BH83" s="1">
        <v>-18.59</v>
      </c>
      <c r="BI83" s="1">
        <v>-19.38</v>
      </c>
      <c r="BJ83" s="1">
        <v>-19.440000000000001</v>
      </c>
      <c r="BK83" s="1">
        <v>-17.52</v>
      </c>
      <c r="BL83" s="1">
        <v>-17.95</v>
      </c>
      <c r="BM83" s="1">
        <v>-18.38</v>
      </c>
      <c r="BN83" s="1">
        <v>-17.95</v>
      </c>
      <c r="BO83" s="1">
        <v>-18.38</v>
      </c>
      <c r="BP83" s="1">
        <v>-17.309999999999999</v>
      </c>
      <c r="BQ83" s="1">
        <v>-14.1</v>
      </c>
      <c r="BR83" s="1">
        <v>-15.81</v>
      </c>
      <c r="BS83" s="22">
        <v>2.02</v>
      </c>
      <c r="BT83" s="26">
        <v>282325669.64435577</v>
      </c>
      <c r="BU83" s="26">
        <v>1492900</v>
      </c>
      <c r="BV83" s="26">
        <v>12070797</v>
      </c>
      <c r="BW83" s="2">
        <v>4.7884162081426769E-3</v>
      </c>
    </row>
    <row r="84" spans="1:75" s="21" customFormat="1" ht="19" customHeight="1" x14ac:dyDescent="0.2">
      <c r="A84" s="1" t="s">
        <v>110</v>
      </c>
      <c r="B84" s="1" t="s">
        <v>111</v>
      </c>
      <c r="C84" s="1" t="s">
        <v>87</v>
      </c>
      <c r="D84" s="1" t="s">
        <v>98</v>
      </c>
      <c r="E84" s="1" t="s">
        <v>101</v>
      </c>
      <c r="F84" s="1" t="s">
        <v>88</v>
      </c>
      <c r="G84" s="9">
        <v>84.126980222421835</v>
      </c>
      <c r="H84" s="9">
        <v>-10.344828294942291</v>
      </c>
      <c r="I84" s="9">
        <f>(N84-O84)/O84*100</f>
        <v>47.999995095389252</v>
      </c>
      <c r="J84" s="1" t="s">
        <v>89</v>
      </c>
      <c r="K84" s="2">
        <v>1.2599999904632571</v>
      </c>
      <c r="L84" s="2">
        <v>2.59</v>
      </c>
      <c r="M84" s="2">
        <v>2.3199999332427979</v>
      </c>
      <c r="N84" s="2">
        <v>2.589999914169312</v>
      </c>
      <c r="O84" s="2">
        <v>1.75</v>
      </c>
      <c r="P84" s="2">
        <v>2.0799999237060551</v>
      </c>
      <c r="Q84" s="1">
        <v>2.59</v>
      </c>
      <c r="R84" s="1">
        <v>2.5299999999999998</v>
      </c>
      <c r="S84" s="1">
        <v>2.2799999999999998</v>
      </c>
      <c r="T84" s="1">
        <v>2.1800000000000002</v>
      </c>
      <c r="U84" s="1">
        <v>2.14</v>
      </c>
      <c r="V84" s="1">
        <v>1.91</v>
      </c>
      <c r="W84" s="1">
        <v>2.0699999999999998</v>
      </c>
      <c r="X84" s="1">
        <v>1.98</v>
      </c>
      <c r="Y84" s="1">
        <v>2.2000000000000002</v>
      </c>
      <c r="Z84" s="1">
        <v>2.2000000000000002</v>
      </c>
      <c r="AA84" s="1">
        <v>2.08</v>
      </c>
      <c r="AB84" s="1">
        <v>2.1</v>
      </c>
      <c r="AC84" s="1">
        <v>2.1</v>
      </c>
      <c r="AD84" s="1">
        <v>2.0499999999999998</v>
      </c>
      <c r="AE84" s="1">
        <v>1.98</v>
      </c>
      <c r="AF84" s="1">
        <v>1.98</v>
      </c>
      <c r="AG84" s="1">
        <v>1.95</v>
      </c>
      <c r="AH84" s="1">
        <v>2.04</v>
      </c>
      <c r="AI84" s="1">
        <v>2.04</v>
      </c>
      <c r="AJ84" s="1">
        <v>2.4</v>
      </c>
      <c r="AK84" s="1">
        <v>2.4</v>
      </c>
      <c r="AL84" s="1">
        <v>2.23</v>
      </c>
      <c r="AM84" s="1">
        <v>2.1800000000000002</v>
      </c>
      <c r="AN84" s="1">
        <v>2.13</v>
      </c>
      <c r="AO84" s="1">
        <v>2.09</v>
      </c>
      <c r="AP84" s="1">
        <v>2.09</v>
      </c>
      <c r="AQ84" s="1">
        <v>2.17</v>
      </c>
      <c r="AR84" s="1">
        <v>5.52</v>
      </c>
      <c r="AS84" s="1">
        <v>4.3099999999999996</v>
      </c>
      <c r="AT84" s="1">
        <v>-11.65</v>
      </c>
      <c r="AU84" s="1">
        <v>-7.97</v>
      </c>
      <c r="AV84" s="1">
        <v>-17.670000000000002</v>
      </c>
      <c r="AW84" s="1">
        <v>-19.61</v>
      </c>
      <c r="AX84" s="1">
        <v>-19.61</v>
      </c>
      <c r="AY84" s="1">
        <v>-16.38</v>
      </c>
      <c r="AZ84" s="1">
        <v>-5.6</v>
      </c>
      <c r="BA84" s="1">
        <v>-12.5</v>
      </c>
      <c r="BB84" s="1">
        <v>-12.72</v>
      </c>
      <c r="BC84" s="1">
        <v>-9.8699999999999992</v>
      </c>
      <c r="BD84" s="1">
        <v>-12.07</v>
      </c>
      <c r="BE84" s="1">
        <v>-15.3</v>
      </c>
      <c r="BF84" s="1">
        <v>-15.09</v>
      </c>
      <c r="BG84" s="1">
        <v>-17.239999999999998</v>
      </c>
      <c r="BH84" s="1">
        <v>-16.63</v>
      </c>
      <c r="BI84" s="1">
        <v>-15.08</v>
      </c>
      <c r="BJ84" s="1">
        <v>-14.66</v>
      </c>
      <c r="BK84" s="1">
        <v>1.29</v>
      </c>
      <c r="BL84" s="1">
        <v>-8.6199999999999992</v>
      </c>
      <c r="BM84" s="1">
        <v>-7.76</v>
      </c>
      <c r="BN84" s="1">
        <v>-11.64</v>
      </c>
      <c r="BO84" s="1">
        <v>-9.91</v>
      </c>
      <c r="BP84" s="1">
        <v>-12.5</v>
      </c>
      <c r="BQ84" s="1">
        <v>-9.91</v>
      </c>
      <c r="BR84" s="1">
        <v>-10.34</v>
      </c>
      <c r="BS84" s="22">
        <v>1.75</v>
      </c>
      <c r="BT84" s="26">
        <v>91768293.359398842</v>
      </c>
      <c r="BU84" s="26">
        <v>133260200</v>
      </c>
      <c r="BV84" s="26">
        <v>31961355</v>
      </c>
      <c r="BW84" s="2">
        <v>0.13520309135829819</v>
      </c>
    </row>
    <row r="85" spans="1:75" s="21" customFormat="1" ht="19" customHeight="1" x14ac:dyDescent="0.2">
      <c r="A85" s="7" t="s">
        <v>281</v>
      </c>
      <c r="B85" s="7" t="s">
        <v>118</v>
      </c>
      <c r="C85" s="7" t="s">
        <v>104</v>
      </c>
      <c r="D85" s="7" t="s">
        <v>98</v>
      </c>
      <c r="E85" s="7" t="s">
        <v>562</v>
      </c>
      <c r="F85" s="7" t="s">
        <v>88</v>
      </c>
      <c r="G85" s="10">
        <v>72.38805113722546</v>
      </c>
      <c r="H85" s="10">
        <v>-18.181816774388519</v>
      </c>
      <c r="I85" s="10">
        <v>-18.181816774388519</v>
      </c>
      <c r="J85" s="7" t="s">
        <v>89</v>
      </c>
      <c r="K85" s="8">
        <v>1.3400000333786011</v>
      </c>
      <c r="L85" s="8">
        <v>1.37</v>
      </c>
      <c r="M85" s="8">
        <v>2.309999942779541</v>
      </c>
      <c r="N85" s="8">
        <v>2.4600000381469731</v>
      </c>
      <c r="O85" s="8">
        <v>1.7100000381469731</v>
      </c>
      <c r="P85" s="8">
        <v>1.889999985694885</v>
      </c>
      <c r="Q85" s="7">
        <v>2.46</v>
      </c>
      <c r="R85" s="7">
        <v>2.17</v>
      </c>
      <c r="S85" s="7">
        <v>2.46</v>
      </c>
      <c r="T85" s="7">
        <v>2.09</v>
      </c>
      <c r="U85" s="7">
        <v>2.09</v>
      </c>
      <c r="V85" s="7">
        <v>2.13</v>
      </c>
      <c r="W85" s="7">
        <v>2.06</v>
      </c>
      <c r="X85" s="7">
        <v>1.83</v>
      </c>
      <c r="Y85" s="7">
        <v>1.8</v>
      </c>
      <c r="Z85" s="7">
        <v>1.8</v>
      </c>
      <c r="AA85" s="7">
        <v>1.78</v>
      </c>
      <c r="AB85" s="7">
        <v>1.82</v>
      </c>
      <c r="AC85" s="7">
        <v>1.8</v>
      </c>
      <c r="AD85" s="7">
        <v>1.8</v>
      </c>
      <c r="AE85" s="7">
        <v>1.8</v>
      </c>
      <c r="AF85" s="7">
        <v>1.8</v>
      </c>
      <c r="AG85" s="7">
        <v>1.84</v>
      </c>
      <c r="AH85" s="7">
        <v>1.88</v>
      </c>
      <c r="AI85" s="7">
        <v>1.84</v>
      </c>
      <c r="AJ85" s="7">
        <v>1.93</v>
      </c>
      <c r="AK85" s="7">
        <v>1.95</v>
      </c>
      <c r="AL85" s="7">
        <v>2.0499999999999998</v>
      </c>
      <c r="AM85" s="7">
        <v>1.96</v>
      </c>
      <c r="AN85" s="7">
        <v>2</v>
      </c>
      <c r="AO85" s="7">
        <v>1.95</v>
      </c>
      <c r="AP85" s="7">
        <v>1.88</v>
      </c>
      <c r="AQ85" s="7">
        <v>1.92</v>
      </c>
      <c r="AR85" s="7">
        <v>-9.31</v>
      </c>
      <c r="AS85" s="7">
        <v>-7.36</v>
      </c>
      <c r="AT85" s="7">
        <v>-7.36</v>
      </c>
      <c r="AU85" s="7">
        <v>-10.39</v>
      </c>
      <c r="AV85" s="7">
        <v>-9.9600000000000009</v>
      </c>
      <c r="AW85" s="7">
        <v>-11.02</v>
      </c>
      <c r="AX85" s="7">
        <v>-23.16</v>
      </c>
      <c r="AY85" s="7">
        <v>-23.38</v>
      </c>
      <c r="AZ85" s="7">
        <v>-22.51</v>
      </c>
      <c r="BA85" s="7">
        <v>-22.94</v>
      </c>
      <c r="BB85" s="7">
        <v>-23.16</v>
      </c>
      <c r="BC85" s="7">
        <v>-22.08</v>
      </c>
      <c r="BD85" s="7">
        <v>-24.24</v>
      </c>
      <c r="BE85" s="7">
        <v>-23.81</v>
      </c>
      <c r="BF85" s="7">
        <v>-23.38</v>
      </c>
      <c r="BG85" s="7">
        <v>-22.51</v>
      </c>
      <c r="BH85" s="7">
        <v>-21.43</v>
      </c>
      <c r="BI85" s="7">
        <v>-22.94</v>
      </c>
      <c r="BJ85" s="7">
        <v>-20.56</v>
      </c>
      <c r="BK85" s="7">
        <v>-18.18</v>
      </c>
      <c r="BL85" s="7">
        <v>-16.02</v>
      </c>
      <c r="BM85" s="7">
        <v>-16.440000000000001</v>
      </c>
      <c r="BN85" s="7">
        <v>-16.45</v>
      </c>
      <c r="BO85" s="7">
        <v>-15.8</v>
      </c>
      <c r="BP85" s="7">
        <v>-22.94</v>
      </c>
      <c r="BQ85" s="7">
        <v>-19.260000000000002</v>
      </c>
      <c r="BR85" s="7">
        <v>-19.05</v>
      </c>
      <c r="BS85" s="24">
        <v>1.72</v>
      </c>
      <c r="BT85" s="26">
        <v>66638878.349304199</v>
      </c>
      <c r="BU85" s="26">
        <v>70859200</v>
      </c>
      <c r="BV85" s="26">
        <v>19715300</v>
      </c>
      <c r="BW85" s="8">
        <v>5.5943353639051903E-2</v>
      </c>
    </row>
    <row r="86" spans="1:75" s="21" customFormat="1" ht="19" customHeight="1" x14ac:dyDescent="0.2">
      <c r="A86" s="7" t="s">
        <v>304</v>
      </c>
      <c r="B86" s="7" t="s">
        <v>106</v>
      </c>
      <c r="C86" s="7" t="s">
        <v>87</v>
      </c>
      <c r="D86" s="7" t="s">
        <v>98</v>
      </c>
      <c r="E86" s="7" t="s">
        <v>463</v>
      </c>
      <c r="F86" s="7" t="s">
        <v>88</v>
      </c>
      <c r="G86" s="10">
        <v>120.0000045413065</v>
      </c>
      <c r="H86" s="10">
        <v>-6.9264004924427498</v>
      </c>
      <c r="I86" s="10">
        <v>-6.9264004924427498</v>
      </c>
      <c r="J86" s="7" t="s">
        <v>89</v>
      </c>
      <c r="K86" s="8">
        <v>1.049999952316284</v>
      </c>
      <c r="L86" s="8">
        <v>1.06</v>
      </c>
      <c r="M86" s="8">
        <v>2.309999942779541</v>
      </c>
      <c r="N86" s="8">
        <v>2.6800000667572021</v>
      </c>
      <c r="O86" s="8">
        <v>1.8999999761581421</v>
      </c>
      <c r="P86" s="8">
        <v>2.1500000953674321</v>
      </c>
      <c r="Q86" s="7">
        <v>2.58</v>
      </c>
      <c r="R86" s="7">
        <v>2.2799999999999998</v>
      </c>
      <c r="S86" s="7">
        <v>2.67</v>
      </c>
      <c r="T86" s="7">
        <v>2.2999999999999998</v>
      </c>
      <c r="U86" s="7">
        <v>2.23</v>
      </c>
      <c r="V86" s="7">
        <v>2.3199999999999998</v>
      </c>
      <c r="W86" s="7">
        <v>2.17</v>
      </c>
      <c r="X86" s="7">
        <v>2.23</v>
      </c>
      <c r="Y86" s="7">
        <v>2.25</v>
      </c>
      <c r="Z86" s="7">
        <v>2.38</v>
      </c>
      <c r="AA86" s="7">
        <v>2.5</v>
      </c>
      <c r="AB86" s="7">
        <v>2.42</v>
      </c>
      <c r="AC86" s="7">
        <v>2.2599999999999998</v>
      </c>
      <c r="AD86" s="7">
        <v>2.25</v>
      </c>
      <c r="AE86" s="7">
        <v>2.2999999999999998</v>
      </c>
      <c r="AF86" s="7">
        <v>2.2599999999999998</v>
      </c>
      <c r="AG86" s="7">
        <v>2.19</v>
      </c>
      <c r="AH86" s="7">
        <v>2.16</v>
      </c>
      <c r="AI86" s="7">
        <v>2.12</v>
      </c>
      <c r="AJ86" s="7">
        <v>2.16</v>
      </c>
      <c r="AK86" s="7">
        <v>2.16</v>
      </c>
      <c r="AL86" s="7">
        <v>2.04</v>
      </c>
      <c r="AM86" s="7">
        <v>2.06</v>
      </c>
      <c r="AN86" s="7">
        <v>2.09</v>
      </c>
      <c r="AO86" s="7">
        <v>2.1800000000000002</v>
      </c>
      <c r="AP86" s="7">
        <v>2.16</v>
      </c>
      <c r="AQ86" s="7">
        <v>2.15</v>
      </c>
      <c r="AR86" s="7">
        <v>-4.37</v>
      </c>
      <c r="AS86" s="7">
        <v>-8.66</v>
      </c>
      <c r="AT86" s="7">
        <v>-4.33</v>
      </c>
      <c r="AU86" s="7">
        <v>-3.46</v>
      </c>
      <c r="AV86" s="7">
        <v>-9.1</v>
      </c>
      <c r="AW86" s="7">
        <v>-6.28</v>
      </c>
      <c r="AX86" s="7">
        <v>-10.55</v>
      </c>
      <c r="AY86" s="7">
        <v>-5.19</v>
      </c>
      <c r="AZ86" s="7">
        <v>-5.41</v>
      </c>
      <c r="BA86" s="7">
        <v>1.95</v>
      </c>
      <c r="BB86" s="7">
        <v>2.38</v>
      </c>
      <c r="BC86" s="7">
        <v>-3.46</v>
      </c>
      <c r="BD86" s="7">
        <v>-6.06</v>
      </c>
      <c r="BE86" s="7">
        <v>-5.18</v>
      </c>
      <c r="BF86" s="7">
        <v>-3.03</v>
      </c>
      <c r="BG86" s="7">
        <v>-5.63</v>
      </c>
      <c r="BH86" s="7">
        <v>-7.36</v>
      </c>
      <c r="BI86" s="7">
        <v>-10.81</v>
      </c>
      <c r="BJ86" s="7">
        <v>-9.09</v>
      </c>
      <c r="BK86" s="7">
        <v>-8.66</v>
      </c>
      <c r="BL86" s="7">
        <v>-14.46</v>
      </c>
      <c r="BM86" s="7">
        <v>-13.2</v>
      </c>
      <c r="BN86" s="7">
        <v>-12.34</v>
      </c>
      <c r="BO86" s="7">
        <v>-12.55</v>
      </c>
      <c r="BP86" s="7">
        <v>-6.93</v>
      </c>
      <c r="BQ86" s="7">
        <v>-8.8699999999999992</v>
      </c>
      <c r="BR86" s="7">
        <v>-6.93</v>
      </c>
      <c r="BS86" s="24">
        <v>2.0099999999999998</v>
      </c>
      <c r="BT86" s="26">
        <v>170285803.7818909</v>
      </c>
      <c r="BU86" s="26">
        <v>106879500</v>
      </c>
      <c r="BV86" s="26">
        <v>45864931</v>
      </c>
      <c r="BW86" s="8">
        <v>5.8118914427234174E-3</v>
      </c>
    </row>
    <row r="87" spans="1:75" s="21" customFormat="1" ht="19" customHeight="1" x14ac:dyDescent="0.2">
      <c r="A87" s="1" t="s">
        <v>248</v>
      </c>
      <c r="B87" s="1" t="s">
        <v>159</v>
      </c>
      <c r="C87" s="1" t="s">
        <v>124</v>
      </c>
      <c r="D87" s="1" t="s">
        <v>98</v>
      </c>
      <c r="E87" s="1" t="s">
        <v>250</v>
      </c>
      <c r="F87" s="1" t="s">
        <v>88</v>
      </c>
      <c r="G87" s="9">
        <v>83.999996185302734</v>
      </c>
      <c r="H87" s="9">
        <v>-31.73912673906921</v>
      </c>
      <c r="I87" s="9">
        <f>(N87-O87)/O87*100</f>
        <v>64.335663694409305</v>
      </c>
      <c r="J87" s="1" t="s">
        <v>89</v>
      </c>
      <c r="K87" s="2">
        <v>1.25</v>
      </c>
      <c r="L87" s="2">
        <v>0.97</v>
      </c>
      <c r="M87" s="2">
        <v>2.2999999523162842</v>
      </c>
      <c r="N87" s="2">
        <v>2.3499999046325679</v>
      </c>
      <c r="O87" s="2">
        <v>1.429999947547913</v>
      </c>
      <c r="P87" s="2">
        <v>1.570000052452087</v>
      </c>
      <c r="Q87" s="1">
        <v>2.3199999999999998</v>
      </c>
      <c r="R87" s="1">
        <v>2.09</v>
      </c>
      <c r="S87" s="1">
        <v>2.0099999999999998</v>
      </c>
      <c r="T87" s="1">
        <v>1.75</v>
      </c>
      <c r="U87" s="1">
        <v>1.73</v>
      </c>
      <c r="V87" s="1">
        <v>1.64</v>
      </c>
      <c r="W87" s="1">
        <v>1.64</v>
      </c>
      <c r="X87" s="1">
        <v>1.62</v>
      </c>
      <c r="Y87" s="1">
        <v>1.56</v>
      </c>
      <c r="Z87" s="1">
        <v>1.53</v>
      </c>
      <c r="AA87" s="1">
        <v>1.58</v>
      </c>
      <c r="AB87" s="1">
        <v>1.57</v>
      </c>
      <c r="AC87" s="1">
        <v>1.64</v>
      </c>
      <c r="AD87" s="1">
        <v>1.61</v>
      </c>
      <c r="AE87" s="1">
        <v>1.56</v>
      </c>
      <c r="AF87" s="1">
        <v>1.56</v>
      </c>
      <c r="AG87" s="1">
        <v>1.59</v>
      </c>
      <c r="AH87" s="1">
        <v>1.57</v>
      </c>
      <c r="AI87" s="1">
        <v>1.6</v>
      </c>
      <c r="AJ87" s="1">
        <v>1.57</v>
      </c>
      <c r="AK87" s="1">
        <v>1.56</v>
      </c>
      <c r="AL87" s="1">
        <v>1.5</v>
      </c>
      <c r="AM87" s="1">
        <v>1.49</v>
      </c>
      <c r="AN87" s="1">
        <v>1.51</v>
      </c>
      <c r="AO87" s="1">
        <v>1.54</v>
      </c>
      <c r="AP87" s="1">
        <v>1.62</v>
      </c>
      <c r="AQ87" s="1">
        <v>1.6</v>
      </c>
      <c r="AR87" s="1">
        <v>-9.57</v>
      </c>
      <c r="AS87" s="1">
        <v>-16.96</v>
      </c>
      <c r="AT87" s="1">
        <v>-25.22</v>
      </c>
      <c r="AU87" s="1">
        <v>-28.26</v>
      </c>
      <c r="AV87" s="1">
        <v>-31.13</v>
      </c>
      <c r="AW87" s="1">
        <v>-29.57</v>
      </c>
      <c r="AX87" s="1">
        <v>-31.74</v>
      </c>
      <c r="AY87" s="1">
        <v>-32.229999999999997</v>
      </c>
      <c r="AZ87" s="1">
        <v>-34.35</v>
      </c>
      <c r="BA87" s="1">
        <v>-33.909999999999997</v>
      </c>
      <c r="BB87" s="1">
        <v>-33.049999999999997</v>
      </c>
      <c r="BC87" s="1">
        <v>-32.17</v>
      </c>
      <c r="BD87" s="1">
        <v>-30</v>
      </c>
      <c r="BE87" s="1">
        <v>-33.43</v>
      </c>
      <c r="BF87" s="1">
        <v>-33.43</v>
      </c>
      <c r="BG87" s="1">
        <v>-33.04</v>
      </c>
      <c r="BH87" s="1">
        <v>-32.61</v>
      </c>
      <c r="BI87" s="1">
        <v>-32.39</v>
      </c>
      <c r="BJ87" s="1">
        <v>-32.67</v>
      </c>
      <c r="BK87" s="1">
        <v>-32.61</v>
      </c>
      <c r="BL87" s="1">
        <v>-34.78</v>
      </c>
      <c r="BM87" s="1">
        <v>-36.57</v>
      </c>
      <c r="BN87" s="1">
        <v>-35.22</v>
      </c>
      <c r="BO87" s="1">
        <v>-36.08</v>
      </c>
      <c r="BP87" s="1">
        <v>-33.81</v>
      </c>
      <c r="BQ87" s="1">
        <v>-32.61</v>
      </c>
      <c r="BR87" s="1">
        <v>-32.61</v>
      </c>
      <c r="BS87" s="22">
        <v>1.45</v>
      </c>
      <c r="BT87" s="26">
        <v>66331538.624811172</v>
      </c>
      <c r="BU87" s="26">
        <v>65758000</v>
      </c>
      <c r="BV87" s="26">
        <v>11066986</v>
      </c>
      <c r="BW87" s="2">
        <v>3.5551594625673151E-2</v>
      </c>
    </row>
    <row r="88" spans="1:75" s="21" customFormat="1" ht="19" customHeight="1" x14ac:dyDescent="0.2">
      <c r="A88" s="7" t="s">
        <v>476</v>
      </c>
      <c r="B88" s="7" t="s">
        <v>106</v>
      </c>
      <c r="C88" s="7" t="s">
        <v>87</v>
      </c>
      <c r="D88" s="7" t="s">
        <v>122</v>
      </c>
      <c r="E88" s="7" t="s">
        <v>474</v>
      </c>
      <c r="F88" s="7" t="s">
        <v>88</v>
      </c>
      <c r="G88" s="10">
        <v>174.39024629584389</v>
      </c>
      <c r="H88" s="10">
        <v>-30.222219891018341</v>
      </c>
      <c r="I88" s="10">
        <v>-30.222219891018341</v>
      </c>
      <c r="J88" s="7" t="s">
        <v>89</v>
      </c>
      <c r="K88" s="8">
        <v>0.81999999284744263</v>
      </c>
      <c r="L88" s="8">
        <v>0.88</v>
      </c>
      <c r="M88" s="8">
        <v>2.25</v>
      </c>
      <c r="N88" s="8">
        <v>2.5</v>
      </c>
      <c r="O88" s="8">
        <v>1.3400000333786011</v>
      </c>
      <c r="P88" s="8">
        <v>1.570000052452087</v>
      </c>
      <c r="Q88" s="7">
        <v>2.5</v>
      </c>
      <c r="R88" s="7">
        <v>2.4</v>
      </c>
      <c r="S88" s="7">
        <v>2.35</v>
      </c>
      <c r="T88" s="7">
        <v>1.85</v>
      </c>
      <c r="U88" s="7">
        <v>1.81</v>
      </c>
      <c r="V88" s="7">
        <v>1.83</v>
      </c>
      <c r="W88" s="7">
        <v>1.82</v>
      </c>
      <c r="X88" s="7">
        <v>1.77</v>
      </c>
      <c r="Y88" s="7">
        <v>1.75</v>
      </c>
      <c r="Z88" s="7">
        <v>1.72</v>
      </c>
      <c r="AA88" s="7">
        <v>1.55</v>
      </c>
      <c r="AB88" s="7">
        <v>1.54</v>
      </c>
      <c r="AC88" s="7">
        <v>1.53</v>
      </c>
      <c r="AD88" s="7">
        <v>1.54</v>
      </c>
      <c r="AE88" s="7">
        <v>1.55</v>
      </c>
      <c r="AF88" s="7">
        <v>1.51</v>
      </c>
      <c r="AG88" s="7">
        <v>1.51</v>
      </c>
      <c r="AH88" s="7">
        <v>1.47</v>
      </c>
      <c r="AI88" s="7">
        <v>1.42</v>
      </c>
      <c r="AJ88" s="7">
        <v>1.42</v>
      </c>
      <c r="AK88" s="7">
        <v>1.48</v>
      </c>
      <c r="AL88" s="7">
        <v>1.5</v>
      </c>
      <c r="AM88" s="7">
        <v>1.48</v>
      </c>
      <c r="AN88" s="7">
        <v>1.45</v>
      </c>
      <c r="AO88" s="7">
        <v>1.48</v>
      </c>
      <c r="AP88" s="7">
        <v>1.64</v>
      </c>
      <c r="AQ88" s="7">
        <v>1.63</v>
      </c>
      <c r="AR88" s="7">
        <v>-4.8899999999999997</v>
      </c>
      <c r="AS88" s="7">
        <v>0.89</v>
      </c>
      <c r="AT88" s="7">
        <v>-18.68</v>
      </c>
      <c r="AU88" s="7">
        <v>-23.11</v>
      </c>
      <c r="AV88" s="7">
        <v>-22.55</v>
      </c>
      <c r="AW88" s="7">
        <v>-23.86</v>
      </c>
      <c r="AX88" s="7">
        <v>-24</v>
      </c>
      <c r="AY88" s="7">
        <v>-23.56</v>
      </c>
      <c r="AZ88" s="7">
        <v>-24.44</v>
      </c>
      <c r="BA88" s="7">
        <v>-33.65</v>
      </c>
      <c r="BB88" s="7">
        <v>-31.78</v>
      </c>
      <c r="BC88" s="7">
        <v>-33.01</v>
      </c>
      <c r="BD88" s="7">
        <v>-36</v>
      </c>
      <c r="BE88" s="7">
        <v>-33.33</v>
      </c>
      <c r="BF88" s="7">
        <v>-33.17</v>
      </c>
      <c r="BG88" s="7">
        <v>-34.22</v>
      </c>
      <c r="BH88" s="7">
        <v>-35.11</v>
      </c>
      <c r="BI88" s="7">
        <v>-36.89</v>
      </c>
      <c r="BJ88" s="7">
        <v>-39.92</v>
      </c>
      <c r="BK88" s="7">
        <v>-38.67</v>
      </c>
      <c r="BL88" s="7">
        <v>-34.659999999999997</v>
      </c>
      <c r="BM88" s="7">
        <v>-34.67</v>
      </c>
      <c r="BN88" s="7">
        <v>-36.44</v>
      </c>
      <c r="BO88" s="7">
        <v>-35.78</v>
      </c>
      <c r="BP88" s="7">
        <v>-35.78</v>
      </c>
      <c r="BQ88" s="7">
        <v>-29.06</v>
      </c>
      <c r="BR88" s="7">
        <v>-31.56</v>
      </c>
      <c r="BS88" s="24">
        <v>1.66</v>
      </c>
      <c r="BT88" s="26">
        <v>163324800</v>
      </c>
      <c r="BU88" s="26">
        <v>112349700</v>
      </c>
      <c r="BV88" s="26">
        <v>3938856</v>
      </c>
      <c r="BW88" s="8">
        <v>4.5287261072758178E-3</v>
      </c>
    </row>
    <row r="89" spans="1:75" s="21" customFormat="1" ht="19" customHeight="1" x14ac:dyDescent="0.2">
      <c r="A89" s="1" t="s">
        <v>328</v>
      </c>
      <c r="B89" s="1" t="s">
        <v>111</v>
      </c>
      <c r="C89" s="1" t="s">
        <v>104</v>
      </c>
      <c r="D89" s="1" t="s">
        <v>98</v>
      </c>
      <c r="E89" s="1" t="s">
        <v>322</v>
      </c>
      <c r="F89" s="1" t="s">
        <v>88</v>
      </c>
      <c r="G89" s="9">
        <v>36.87500153668222</v>
      </c>
      <c r="H89" s="9">
        <v>-15.52511527374698</v>
      </c>
      <c r="I89" s="9">
        <f>(N89-O89)/O89*100</f>
        <v>60.693638193057353</v>
      </c>
      <c r="J89" s="1" t="s">
        <v>89</v>
      </c>
      <c r="K89" s="2">
        <v>1.6000000238418579</v>
      </c>
      <c r="L89" s="2">
        <v>1.62</v>
      </c>
      <c r="M89" s="2">
        <v>2.190000057220459</v>
      </c>
      <c r="N89" s="2">
        <v>2.779999971389771</v>
      </c>
      <c r="O89" s="2">
        <v>1.7300000190734861</v>
      </c>
      <c r="P89" s="2">
        <v>1.8500000238418579</v>
      </c>
      <c r="Q89" s="1">
        <v>2.39</v>
      </c>
      <c r="R89" s="1">
        <v>2.65</v>
      </c>
      <c r="S89" s="1">
        <v>2.65</v>
      </c>
      <c r="T89" s="1">
        <v>2.78</v>
      </c>
      <c r="U89" s="1">
        <v>2.62</v>
      </c>
      <c r="V89" s="1">
        <v>2.4300000000000002</v>
      </c>
      <c r="W89" s="1">
        <v>2.4</v>
      </c>
      <c r="X89" s="1">
        <v>2.2999999999999998</v>
      </c>
      <c r="Y89" s="1">
        <v>2.25</v>
      </c>
      <c r="Z89" s="1">
        <v>2.2000000000000002</v>
      </c>
      <c r="AA89" s="1">
        <v>2.13</v>
      </c>
      <c r="AB89" s="1">
        <v>2.12</v>
      </c>
      <c r="AC89" s="1">
        <v>2.16</v>
      </c>
      <c r="AD89" s="1">
        <v>2.14</v>
      </c>
      <c r="AE89" s="1">
        <v>2.09</v>
      </c>
      <c r="AF89" s="1">
        <v>2.08</v>
      </c>
      <c r="AG89" s="1">
        <v>2.1</v>
      </c>
      <c r="AH89" s="1">
        <v>2.0499999999999998</v>
      </c>
      <c r="AI89" s="1">
        <v>2.04</v>
      </c>
      <c r="AJ89" s="1">
        <v>2.04</v>
      </c>
      <c r="AK89" s="1">
        <v>1.9</v>
      </c>
      <c r="AL89" s="1">
        <v>1.88</v>
      </c>
      <c r="AM89" s="1">
        <v>1.84</v>
      </c>
      <c r="AN89" s="1">
        <v>1.81</v>
      </c>
      <c r="AO89" s="1">
        <v>1.82</v>
      </c>
      <c r="AP89" s="1">
        <v>1.9</v>
      </c>
      <c r="AQ89" s="1">
        <v>1.85</v>
      </c>
      <c r="AR89" s="1">
        <v>7.78</v>
      </c>
      <c r="AS89" s="1">
        <v>13.7</v>
      </c>
      <c r="AT89" s="1">
        <v>7.99</v>
      </c>
      <c r="AU89" s="1">
        <v>15.54</v>
      </c>
      <c r="AV89" s="1">
        <v>9.59</v>
      </c>
      <c r="AW89" s="1">
        <v>9.58</v>
      </c>
      <c r="AX89" s="1">
        <v>1.1499999999999999</v>
      </c>
      <c r="AY89" s="1">
        <v>2.96</v>
      </c>
      <c r="AZ89" s="1">
        <v>-0.46</v>
      </c>
      <c r="BA89" s="1">
        <v>-3.65</v>
      </c>
      <c r="BB89" s="1">
        <v>-5.71</v>
      </c>
      <c r="BC89" s="1">
        <v>-5.59</v>
      </c>
      <c r="BD89" s="1">
        <v>-3.42</v>
      </c>
      <c r="BE89" s="1">
        <v>-6.16</v>
      </c>
      <c r="BF89" s="1">
        <v>-5.07</v>
      </c>
      <c r="BG89" s="1">
        <v>-6.74</v>
      </c>
      <c r="BH89" s="1">
        <v>-6.39</v>
      </c>
      <c r="BI89" s="1">
        <v>-6.85</v>
      </c>
      <c r="BJ89" s="1">
        <v>-6.85</v>
      </c>
      <c r="BK89" s="1">
        <v>-13.25</v>
      </c>
      <c r="BL89" s="1">
        <v>-15.07</v>
      </c>
      <c r="BM89" s="1">
        <v>-17.12</v>
      </c>
      <c r="BN89" s="1">
        <v>-18.260000000000002</v>
      </c>
      <c r="BO89" s="1">
        <v>-20.09</v>
      </c>
      <c r="BP89" s="1">
        <v>-19.64</v>
      </c>
      <c r="BQ89" s="1">
        <v>-15.53</v>
      </c>
      <c r="BR89" s="1">
        <v>-15.98</v>
      </c>
      <c r="BS89" s="22">
        <v>2.15</v>
      </c>
      <c r="BT89" s="26">
        <v>21885787.471833229</v>
      </c>
      <c r="BU89" s="26">
        <v>65801700</v>
      </c>
      <c r="BV89" s="26">
        <v>8872824</v>
      </c>
      <c r="BW89" s="2">
        <v>6.7073684770485698E-2</v>
      </c>
    </row>
    <row r="90" spans="1:75" s="21" customFormat="1" ht="19" customHeight="1" x14ac:dyDescent="0.2">
      <c r="A90" s="1" t="s">
        <v>120</v>
      </c>
      <c r="B90" s="1" t="s">
        <v>106</v>
      </c>
      <c r="C90" s="1" t="s">
        <v>87</v>
      </c>
      <c r="D90" s="1" t="s">
        <v>98</v>
      </c>
      <c r="E90" s="1" t="s">
        <v>115</v>
      </c>
      <c r="F90" s="1" t="s">
        <v>88</v>
      </c>
      <c r="G90" s="9">
        <v>79.508197201864903</v>
      </c>
      <c r="H90" s="9">
        <v>-22.374429074611509</v>
      </c>
      <c r="I90" s="9">
        <f>(N90-O90)/O90*100</f>
        <v>118.9024357002169</v>
      </c>
      <c r="J90" s="1" t="s">
        <v>89</v>
      </c>
      <c r="K90" s="2">
        <v>1.220000028610229</v>
      </c>
      <c r="L90" s="2">
        <v>1.28</v>
      </c>
      <c r="M90" s="2">
        <v>2.190000057220459</v>
      </c>
      <c r="N90" s="2">
        <v>3.589999914169312</v>
      </c>
      <c r="O90" s="2">
        <v>1.639999985694885</v>
      </c>
      <c r="P90" s="2">
        <v>1.700000047683716</v>
      </c>
      <c r="Q90" s="1">
        <v>2.4</v>
      </c>
      <c r="R90" s="1">
        <v>2.0699999999999998</v>
      </c>
      <c r="S90" s="1">
        <v>3.2</v>
      </c>
      <c r="T90" s="1">
        <v>3.1</v>
      </c>
      <c r="U90" s="1">
        <v>2.81</v>
      </c>
      <c r="V90" s="1">
        <v>2.93</v>
      </c>
      <c r="W90" s="1">
        <v>2.75</v>
      </c>
      <c r="X90" s="1">
        <v>2.72</v>
      </c>
      <c r="Y90" s="1">
        <v>3.07</v>
      </c>
      <c r="Z90" s="1">
        <v>2.89</v>
      </c>
      <c r="AA90" s="1">
        <v>3.18</v>
      </c>
      <c r="AB90" s="1">
        <v>3.5</v>
      </c>
      <c r="AC90" s="1">
        <v>3.59</v>
      </c>
      <c r="AD90" s="1">
        <v>3.22</v>
      </c>
      <c r="AE90" s="1">
        <v>3.32</v>
      </c>
      <c r="AF90" s="1">
        <v>3.23</v>
      </c>
      <c r="AG90" s="1">
        <v>3.03</v>
      </c>
      <c r="AH90" s="1">
        <v>2.9</v>
      </c>
      <c r="AI90" s="1">
        <v>2.78</v>
      </c>
      <c r="AJ90" s="1">
        <v>2.69</v>
      </c>
      <c r="AK90" s="1">
        <v>2.57</v>
      </c>
      <c r="AL90" s="1">
        <v>2.61</v>
      </c>
      <c r="AM90" s="1">
        <v>2.42</v>
      </c>
      <c r="AN90" s="1">
        <v>2.25</v>
      </c>
      <c r="AO90" s="1">
        <v>2.14</v>
      </c>
      <c r="AP90" s="1">
        <v>2.0699999999999998</v>
      </c>
      <c r="AQ90" s="1">
        <v>1.87</v>
      </c>
      <c r="AR90" s="1">
        <v>-10.050000000000001</v>
      </c>
      <c r="AS90" s="1">
        <v>-7.31</v>
      </c>
      <c r="AT90" s="1">
        <v>42.47</v>
      </c>
      <c r="AU90" s="1">
        <v>28.31</v>
      </c>
      <c r="AV90" s="1">
        <v>23.15</v>
      </c>
      <c r="AW90" s="1">
        <v>23.29</v>
      </c>
      <c r="AX90" s="1">
        <v>17.12</v>
      </c>
      <c r="AY90" s="1">
        <v>15.9</v>
      </c>
      <c r="AZ90" s="1">
        <v>31.96</v>
      </c>
      <c r="BA90" s="1">
        <v>23.29</v>
      </c>
      <c r="BB90" s="1">
        <v>39.729999999999997</v>
      </c>
      <c r="BC90" s="1">
        <v>54.93</v>
      </c>
      <c r="BD90" s="1">
        <v>43.15</v>
      </c>
      <c r="BE90" s="1">
        <v>42</v>
      </c>
      <c r="BF90" s="1">
        <v>43.97</v>
      </c>
      <c r="BG90" s="1">
        <v>32.42</v>
      </c>
      <c r="BH90" s="1">
        <v>30.14</v>
      </c>
      <c r="BI90" s="1">
        <v>23.74</v>
      </c>
      <c r="BJ90" s="1">
        <v>21</v>
      </c>
      <c r="BK90" s="1">
        <v>11.87</v>
      </c>
      <c r="BL90" s="1">
        <v>14.61</v>
      </c>
      <c r="BM90" s="1">
        <v>5.25</v>
      </c>
      <c r="BN90" s="1">
        <v>1.37</v>
      </c>
      <c r="BO90" s="1">
        <v>-5.26</v>
      </c>
      <c r="BP90" s="1">
        <v>-10.27</v>
      </c>
      <c r="BQ90" s="1">
        <v>-15.93</v>
      </c>
      <c r="BR90" s="1">
        <v>-22.83</v>
      </c>
      <c r="BS90" s="22">
        <v>2.38</v>
      </c>
      <c r="BT90" s="26">
        <v>80115239.093255997</v>
      </c>
      <c r="BU90" s="26">
        <v>178788800</v>
      </c>
      <c r="BV90" s="26">
        <v>27197483</v>
      </c>
      <c r="BW90" s="2">
        <v>2.865004088797482E-2</v>
      </c>
    </row>
    <row r="91" spans="1:75" s="21" customFormat="1" ht="19" customHeight="1" x14ac:dyDescent="0.2">
      <c r="A91" s="7" t="s">
        <v>402</v>
      </c>
      <c r="B91" s="7" t="s">
        <v>96</v>
      </c>
      <c r="C91" s="7" t="s">
        <v>87</v>
      </c>
      <c r="D91" s="7" t="s">
        <v>98</v>
      </c>
      <c r="E91" s="7" t="s">
        <v>398</v>
      </c>
      <c r="F91" s="7" t="s">
        <v>88</v>
      </c>
      <c r="G91" s="10">
        <v>59.124091910187893</v>
      </c>
      <c r="H91" s="10">
        <v>-18.807342810799661</v>
      </c>
      <c r="I91" s="10">
        <v>-18.807342810799661</v>
      </c>
      <c r="J91" s="7" t="s">
        <v>89</v>
      </c>
      <c r="K91" s="8">
        <v>1.370000004768372</v>
      </c>
      <c r="L91" s="8">
        <v>2.57</v>
      </c>
      <c r="M91" s="8">
        <v>2.1800000667572021</v>
      </c>
      <c r="N91" s="8">
        <v>2.5699999332427979</v>
      </c>
      <c r="O91" s="8">
        <v>1.6000000238418579</v>
      </c>
      <c r="P91" s="8">
        <v>1.7699999809265139</v>
      </c>
      <c r="Q91" s="7">
        <v>2.27</v>
      </c>
      <c r="R91" s="7">
        <v>2.41</v>
      </c>
      <c r="S91" s="7">
        <v>2.5</v>
      </c>
      <c r="T91" s="7">
        <v>2.36</v>
      </c>
      <c r="U91" s="7">
        <v>2.17</v>
      </c>
      <c r="V91" s="7">
        <v>2.14</v>
      </c>
      <c r="W91" s="7">
        <v>2.09</v>
      </c>
      <c r="X91" s="7">
        <v>1.94</v>
      </c>
      <c r="Y91" s="7">
        <v>1.91</v>
      </c>
      <c r="Z91" s="7">
        <v>1.96</v>
      </c>
      <c r="AA91" s="7">
        <v>1.95</v>
      </c>
      <c r="AB91" s="7">
        <v>1.91</v>
      </c>
      <c r="AC91" s="7">
        <v>1.9</v>
      </c>
      <c r="AD91" s="7">
        <v>1.81</v>
      </c>
      <c r="AE91" s="7">
        <v>1.75</v>
      </c>
      <c r="AF91" s="7">
        <v>1.76</v>
      </c>
      <c r="AG91" s="7">
        <v>1.72</v>
      </c>
      <c r="AH91" s="7">
        <v>1.77</v>
      </c>
      <c r="AI91" s="7">
        <v>1.77</v>
      </c>
      <c r="AJ91" s="7">
        <v>1.72</v>
      </c>
      <c r="AK91" s="7">
        <v>1.69</v>
      </c>
      <c r="AL91" s="7">
        <v>1.67</v>
      </c>
      <c r="AM91" s="7">
        <v>1.67</v>
      </c>
      <c r="AN91" s="7">
        <v>1.69</v>
      </c>
      <c r="AO91" s="7">
        <v>1.76</v>
      </c>
      <c r="AP91" s="7">
        <v>1.77</v>
      </c>
      <c r="AQ91" s="7">
        <v>1.79</v>
      </c>
      <c r="AR91" s="7">
        <v>0.46</v>
      </c>
      <c r="AS91" s="7">
        <v>2.75</v>
      </c>
      <c r="AT91" s="7">
        <v>0.46</v>
      </c>
      <c r="AU91" s="7">
        <v>-1.83</v>
      </c>
      <c r="AV91" s="7">
        <v>-3.22</v>
      </c>
      <c r="AW91" s="7">
        <v>-5.05</v>
      </c>
      <c r="AX91" s="7">
        <v>-11.24</v>
      </c>
      <c r="AY91" s="7">
        <v>-14.45</v>
      </c>
      <c r="AZ91" s="7">
        <v>-15.14</v>
      </c>
      <c r="BA91" s="7">
        <v>-11.93</v>
      </c>
      <c r="BB91" s="7">
        <v>-13.07</v>
      </c>
      <c r="BC91" s="7">
        <v>-15.14</v>
      </c>
      <c r="BD91" s="7">
        <v>-18.350000000000001</v>
      </c>
      <c r="BE91" s="7">
        <v>-19.72</v>
      </c>
      <c r="BF91" s="7">
        <v>-20.18</v>
      </c>
      <c r="BG91" s="7">
        <v>-22.02</v>
      </c>
      <c r="BH91" s="7">
        <v>-22.94</v>
      </c>
      <c r="BI91" s="7">
        <v>-20.18</v>
      </c>
      <c r="BJ91" s="7">
        <v>-21.27</v>
      </c>
      <c r="BK91" s="7">
        <v>-23.17</v>
      </c>
      <c r="BL91" s="7">
        <v>-24.78</v>
      </c>
      <c r="BM91" s="7">
        <v>-24.58</v>
      </c>
      <c r="BN91" s="7">
        <v>-24.77</v>
      </c>
      <c r="BO91" s="7">
        <v>-23.17</v>
      </c>
      <c r="BP91" s="7">
        <v>-19.95</v>
      </c>
      <c r="BQ91" s="7">
        <v>-18.809999999999999</v>
      </c>
      <c r="BR91" s="7">
        <v>-18.350000000000001</v>
      </c>
      <c r="BS91" s="24">
        <v>1.82</v>
      </c>
      <c r="BT91" s="26">
        <v>20892793.639791012</v>
      </c>
      <c r="BU91" s="26">
        <v>37315500</v>
      </c>
      <c r="BV91" s="26">
        <v>5577897</v>
      </c>
      <c r="BW91" s="8">
        <v>3.1421878173799191E-2</v>
      </c>
    </row>
    <row r="92" spans="1:75" s="21" customFormat="1" ht="19" customHeight="1" x14ac:dyDescent="0.2">
      <c r="A92" s="7" t="s">
        <v>228</v>
      </c>
      <c r="B92" s="7" t="s">
        <v>76</v>
      </c>
      <c r="C92" s="7" t="s">
        <v>87</v>
      </c>
      <c r="D92" s="7" t="s">
        <v>98</v>
      </c>
      <c r="E92" s="7" t="s">
        <v>504</v>
      </c>
      <c r="F92" s="7" t="s">
        <v>88</v>
      </c>
      <c r="G92" s="10">
        <v>175.94936804365719</v>
      </c>
      <c r="H92" s="10">
        <v>-39.449540732555278</v>
      </c>
      <c r="I92" s="10">
        <v>-39.449540732555278</v>
      </c>
      <c r="J92" s="7" t="s">
        <v>89</v>
      </c>
      <c r="K92" s="8">
        <v>0.79000002145767212</v>
      </c>
      <c r="L92" s="8">
        <v>0.88</v>
      </c>
      <c r="M92" s="8">
        <v>2.1800000667572021</v>
      </c>
      <c r="N92" s="8">
        <v>3.339999914169312</v>
      </c>
      <c r="O92" s="8">
        <v>1.2699999809265139</v>
      </c>
      <c r="P92" s="8">
        <v>1.320000052452087</v>
      </c>
      <c r="Q92" s="7">
        <v>3.12</v>
      </c>
      <c r="R92" s="7">
        <v>3.26</v>
      </c>
      <c r="S92" s="7">
        <v>2.73</v>
      </c>
      <c r="T92" s="7">
        <v>2.23</v>
      </c>
      <c r="U92" s="7">
        <v>2.08</v>
      </c>
      <c r="V92" s="7">
        <v>2.0699999999999998</v>
      </c>
      <c r="W92" s="7">
        <v>1.96</v>
      </c>
      <c r="X92" s="7">
        <v>1.82</v>
      </c>
      <c r="Y92" s="7">
        <v>1.75</v>
      </c>
      <c r="Z92" s="7">
        <v>1.67</v>
      </c>
      <c r="AA92" s="7">
        <v>1.67</v>
      </c>
      <c r="AB92" s="7">
        <v>1.63</v>
      </c>
      <c r="AC92" s="7">
        <v>1.54</v>
      </c>
      <c r="AD92" s="7">
        <v>1.49</v>
      </c>
      <c r="AE92" s="7">
        <v>1.48</v>
      </c>
      <c r="AF92" s="7">
        <v>1.52</v>
      </c>
      <c r="AG92" s="7">
        <v>1.46</v>
      </c>
      <c r="AH92" s="7">
        <v>1.39</v>
      </c>
      <c r="AI92" s="7">
        <v>1.43</v>
      </c>
      <c r="AJ92" s="7">
        <v>1.39</v>
      </c>
      <c r="AK92" s="7">
        <v>1.47</v>
      </c>
      <c r="AL92" s="7">
        <v>1.48</v>
      </c>
      <c r="AM92" s="7">
        <v>1.42</v>
      </c>
      <c r="AN92" s="7">
        <v>1.35</v>
      </c>
      <c r="AO92" s="7">
        <v>1.34</v>
      </c>
      <c r="AP92" s="7">
        <v>1.34</v>
      </c>
      <c r="AQ92" s="7">
        <v>1.37</v>
      </c>
      <c r="AR92" s="7">
        <v>41.74</v>
      </c>
      <c r="AS92" s="7">
        <v>20.41</v>
      </c>
      <c r="AT92" s="7">
        <v>0.46</v>
      </c>
      <c r="AU92" s="7">
        <v>-6.43</v>
      </c>
      <c r="AV92" s="7">
        <v>-14.45</v>
      </c>
      <c r="AW92" s="7">
        <v>-11.15</v>
      </c>
      <c r="AX92" s="7">
        <v>-21.17</v>
      </c>
      <c r="AY92" s="7">
        <v>-19.72</v>
      </c>
      <c r="AZ92" s="7">
        <v>-27.29</v>
      </c>
      <c r="BA92" s="7">
        <v>-26.83</v>
      </c>
      <c r="BB92" s="7">
        <v>-26.99</v>
      </c>
      <c r="BC92" s="7">
        <v>-29.59</v>
      </c>
      <c r="BD92" s="7">
        <v>-32.340000000000003</v>
      </c>
      <c r="BE92" s="7">
        <v>-34.86</v>
      </c>
      <c r="BF92" s="7">
        <v>-32.340000000000003</v>
      </c>
      <c r="BG92" s="7">
        <v>-33.479999999999997</v>
      </c>
      <c r="BH92" s="7">
        <v>-37.61</v>
      </c>
      <c r="BI92" s="7">
        <v>-36.700000000000003</v>
      </c>
      <c r="BJ92" s="7">
        <v>-37.159999999999997</v>
      </c>
      <c r="BK92" s="7">
        <v>-37.159999999999997</v>
      </c>
      <c r="BL92" s="7">
        <v>-32.68</v>
      </c>
      <c r="BM92" s="7">
        <v>-36.24</v>
      </c>
      <c r="BN92" s="7">
        <v>-40.14</v>
      </c>
      <c r="BO92" s="7">
        <v>-40.14</v>
      </c>
      <c r="BP92" s="7">
        <v>-40.6</v>
      </c>
      <c r="BQ92" s="7">
        <v>-40.14</v>
      </c>
      <c r="BR92" s="7">
        <v>-40.369999999999997</v>
      </c>
      <c r="BS92" s="24">
        <v>1.57</v>
      </c>
      <c r="BT92" s="26">
        <v>20323181.422348019</v>
      </c>
      <c r="BU92" s="26">
        <v>154195400</v>
      </c>
      <c r="BV92" s="26">
        <v>6682320</v>
      </c>
      <c r="BW92" s="8">
        <v>1.623941984221049E-2</v>
      </c>
    </row>
    <row r="93" spans="1:75" s="21" customFormat="1" ht="19" customHeight="1" x14ac:dyDescent="0.2">
      <c r="A93" s="1" t="s">
        <v>156</v>
      </c>
      <c r="B93" s="1" t="s">
        <v>106</v>
      </c>
      <c r="C93" s="1" t="s">
        <v>87</v>
      </c>
      <c r="D93" s="1" t="s">
        <v>98</v>
      </c>
      <c r="E93" s="1" t="s">
        <v>157</v>
      </c>
      <c r="F93" s="1" t="s">
        <v>88</v>
      </c>
      <c r="G93" s="9">
        <v>45.270274841846323</v>
      </c>
      <c r="H93" s="9">
        <v>-19.76744431041255</v>
      </c>
      <c r="I93" s="9">
        <f>(N93-O93)/O93*100</f>
        <v>37.888199309637493</v>
      </c>
      <c r="J93" s="1" t="s">
        <v>89</v>
      </c>
      <c r="K93" s="2">
        <v>1.4800000190734861</v>
      </c>
      <c r="L93" s="2">
        <v>1.49</v>
      </c>
      <c r="M93" s="2">
        <v>2.1500000953674321</v>
      </c>
      <c r="N93" s="2">
        <v>2.220000028610229</v>
      </c>
      <c r="O93" s="2">
        <v>1.610000014305115</v>
      </c>
      <c r="P93" s="2">
        <v>1.7250000238418579</v>
      </c>
      <c r="Q93" s="1">
        <v>2.2000000000000002</v>
      </c>
      <c r="R93" s="1">
        <v>2.0699999999999998</v>
      </c>
      <c r="S93" s="1">
        <v>2.0099999999999998</v>
      </c>
      <c r="T93" s="1">
        <v>1.88</v>
      </c>
      <c r="U93" s="1">
        <v>1.85</v>
      </c>
      <c r="V93" s="1">
        <v>1.84</v>
      </c>
      <c r="W93" s="1">
        <v>1.84</v>
      </c>
      <c r="X93" s="1">
        <v>1.84</v>
      </c>
      <c r="Y93" s="1">
        <v>1.74</v>
      </c>
      <c r="Z93" s="1">
        <v>1.73</v>
      </c>
      <c r="AA93" s="1">
        <v>1.73</v>
      </c>
      <c r="AB93" s="1">
        <v>1.74</v>
      </c>
      <c r="AC93" s="1">
        <v>1.8</v>
      </c>
      <c r="AD93" s="1">
        <v>1.86</v>
      </c>
      <c r="AE93" s="1">
        <v>1.86</v>
      </c>
      <c r="AF93" s="1">
        <v>1.93</v>
      </c>
      <c r="AG93" s="1">
        <v>1.9</v>
      </c>
      <c r="AH93" s="1">
        <v>1.85</v>
      </c>
      <c r="AI93" s="1">
        <v>1.82</v>
      </c>
      <c r="AJ93" s="1">
        <v>1.78</v>
      </c>
      <c r="AK93" s="1">
        <v>1.79</v>
      </c>
      <c r="AL93" s="1">
        <v>1.76</v>
      </c>
      <c r="AM93" s="1">
        <v>1.75</v>
      </c>
      <c r="AN93" s="1">
        <v>1.75</v>
      </c>
      <c r="AO93" s="1">
        <v>1.74</v>
      </c>
      <c r="AP93" s="1">
        <v>1.76</v>
      </c>
      <c r="AQ93" s="1">
        <v>1.77</v>
      </c>
      <c r="AR93" s="1">
        <v>-4.6500000000000004</v>
      </c>
      <c r="AS93" s="1">
        <v>-10.23</v>
      </c>
      <c r="AT93" s="1">
        <v>-13.02</v>
      </c>
      <c r="AU93" s="1">
        <v>-18.579999999999998</v>
      </c>
      <c r="AV93" s="1">
        <v>-20</v>
      </c>
      <c r="AW93" s="1">
        <v>-14.88</v>
      </c>
      <c r="AX93" s="1">
        <v>-16.739999999999998</v>
      </c>
      <c r="AY93" s="1">
        <v>-20.47</v>
      </c>
      <c r="AZ93" s="1">
        <v>-22.79</v>
      </c>
      <c r="BA93" s="1">
        <v>-19.53</v>
      </c>
      <c r="BB93" s="1">
        <v>-20.93</v>
      </c>
      <c r="BC93" s="1">
        <v>-19.53</v>
      </c>
      <c r="BD93" s="1">
        <v>-17.670000000000002</v>
      </c>
      <c r="BE93" s="1">
        <v>-13.49</v>
      </c>
      <c r="BF93" s="1">
        <v>-16.739999999999998</v>
      </c>
      <c r="BG93" s="1">
        <v>-12.09</v>
      </c>
      <c r="BH93" s="1">
        <v>-15.49</v>
      </c>
      <c r="BI93" s="1">
        <v>-15.35</v>
      </c>
      <c r="BJ93" s="1">
        <v>-18.399999999999999</v>
      </c>
      <c r="BK93" s="1">
        <v>-17.260000000000002</v>
      </c>
      <c r="BL93" s="1">
        <v>-17.670000000000002</v>
      </c>
      <c r="BM93" s="1">
        <v>-20</v>
      </c>
      <c r="BN93" s="1">
        <v>-20.93</v>
      </c>
      <c r="BO93" s="1">
        <v>-19.07</v>
      </c>
      <c r="BP93" s="1">
        <v>-20.239999999999998</v>
      </c>
      <c r="BQ93" s="1">
        <v>-18.37</v>
      </c>
      <c r="BR93" s="1">
        <v>-19.77</v>
      </c>
      <c r="BS93" s="22">
        <v>1.61</v>
      </c>
      <c r="BT93" s="26">
        <v>89939233.989429474</v>
      </c>
      <c r="BU93" s="26">
        <v>8754600</v>
      </c>
      <c r="BV93" s="26">
        <v>26251036</v>
      </c>
      <c r="BW93" s="2">
        <v>1.9682194637956379E-2</v>
      </c>
    </row>
    <row r="94" spans="1:75" s="21" customFormat="1" ht="19" customHeight="1" x14ac:dyDescent="0.2">
      <c r="A94" s="1" t="s">
        <v>158</v>
      </c>
      <c r="B94" s="1" t="s">
        <v>159</v>
      </c>
      <c r="C94" s="1" t="s">
        <v>87</v>
      </c>
      <c r="D94" s="1" t="s">
        <v>98</v>
      </c>
      <c r="E94" s="1" t="s">
        <v>157</v>
      </c>
      <c r="F94" s="1" t="s">
        <v>88</v>
      </c>
      <c r="G94" s="9">
        <v>49.65036247544851</v>
      </c>
      <c r="H94" s="9">
        <v>-21.028038580580631</v>
      </c>
      <c r="I94" s="9">
        <f>(N94-O94)/O94*100</f>
        <v>52.631576470721072</v>
      </c>
      <c r="J94" s="1" t="s">
        <v>89</v>
      </c>
      <c r="K94" s="2">
        <v>1.429999947547913</v>
      </c>
      <c r="L94" s="2">
        <v>1.47</v>
      </c>
      <c r="M94" s="2">
        <v>2.1400001049041748</v>
      </c>
      <c r="N94" s="2">
        <v>2.3199999332427979</v>
      </c>
      <c r="O94" s="2">
        <v>1.5199999809265139</v>
      </c>
      <c r="P94" s="2">
        <v>1.690000057220459</v>
      </c>
      <c r="Q94" s="1">
        <v>2.31</v>
      </c>
      <c r="R94" s="1">
        <v>2.0699999999999998</v>
      </c>
      <c r="S94" s="1">
        <v>2.3199999999999998</v>
      </c>
      <c r="T94" s="1">
        <v>2</v>
      </c>
      <c r="U94" s="1">
        <v>1.95</v>
      </c>
      <c r="V94" s="1">
        <v>1.97</v>
      </c>
      <c r="W94" s="1">
        <v>1.88</v>
      </c>
      <c r="X94" s="1">
        <v>1.8</v>
      </c>
      <c r="Y94" s="1">
        <v>1.8</v>
      </c>
      <c r="Z94" s="1">
        <v>1.88</v>
      </c>
      <c r="AA94" s="1">
        <v>1.9</v>
      </c>
      <c r="AB94" s="1">
        <v>1.9</v>
      </c>
      <c r="AC94" s="1">
        <v>1.89</v>
      </c>
      <c r="AD94" s="1">
        <v>1.89</v>
      </c>
      <c r="AE94" s="1">
        <v>1.86</v>
      </c>
      <c r="AF94" s="1">
        <v>1.83</v>
      </c>
      <c r="AG94" s="1">
        <v>1.8</v>
      </c>
      <c r="AH94" s="1">
        <v>1.8</v>
      </c>
      <c r="AI94" s="1">
        <v>1.84</v>
      </c>
      <c r="AJ94" s="1">
        <v>1.81</v>
      </c>
      <c r="AK94" s="1">
        <v>1.79</v>
      </c>
      <c r="AL94" s="1">
        <v>1.79</v>
      </c>
      <c r="AM94" s="1">
        <v>1.79</v>
      </c>
      <c r="AN94" s="1">
        <v>1.79</v>
      </c>
      <c r="AO94" s="1">
        <v>1.74</v>
      </c>
      <c r="AP94" s="1">
        <v>1.8</v>
      </c>
      <c r="AQ94" s="1">
        <v>1.75</v>
      </c>
      <c r="AR94" s="1">
        <v>-6.55</v>
      </c>
      <c r="AS94" s="1">
        <v>-8.64</v>
      </c>
      <c r="AT94" s="1">
        <v>-6.55</v>
      </c>
      <c r="AU94" s="1">
        <v>-11.68</v>
      </c>
      <c r="AV94" s="1">
        <v>-11.21</v>
      </c>
      <c r="AW94" s="1">
        <v>-23.36</v>
      </c>
      <c r="AX94" s="1">
        <v>-15.89</v>
      </c>
      <c r="AY94" s="1">
        <v>-17.29</v>
      </c>
      <c r="AZ94" s="1">
        <v>-27.11</v>
      </c>
      <c r="BA94" s="1">
        <v>-12.38</v>
      </c>
      <c r="BB94" s="1">
        <v>-14.95</v>
      </c>
      <c r="BC94" s="1">
        <v>-13.09</v>
      </c>
      <c r="BD94" s="1">
        <v>-11.68</v>
      </c>
      <c r="BE94" s="1">
        <v>-15.65</v>
      </c>
      <c r="BF94" s="1">
        <v>-16.36</v>
      </c>
      <c r="BG94" s="1">
        <v>-17.809999999999999</v>
      </c>
      <c r="BH94" s="1">
        <v>-15.89</v>
      </c>
      <c r="BI94" s="1">
        <v>-17.29</v>
      </c>
      <c r="BJ94" s="1">
        <v>-15.89</v>
      </c>
      <c r="BK94" s="1">
        <v>-16.36</v>
      </c>
      <c r="BL94" s="1">
        <v>-20.56</v>
      </c>
      <c r="BM94" s="1">
        <v>-17.989999999999998</v>
      </c>
      <c r="BN94" s="1">
        <v>-18.22</v>
      </c>
      <c r="BO94" s="1">
        <v>-18.7</v>
      </c>
      <c r="BP94" s="1">
        <v>-21.5</v>
      </c>
      <c r="BQ94" s="1">
        <v>-19.63</v>
      </c>
      <c r="BR94" s="1">
        <v>-21.03</v>
      </c>
      <c r="BS94" s="22">
        <v>1.55</v>
      </c>
      <c r="BT94" s="26">
        <v>41264766.022825241</v>
      </c>
      <c r="BU94" s="26">
        <v>6699800</v>
      </c>
      <c r="BV94" s="26">
        <v>15137020</v>
      </c>
      <c r="BW94" s="2">
        <v>3.4847942329467758E-2</v>
      </c>
    </row>
    <row r="95" spans="1:75" s="21" customFormat="1" ht="19" customHeight="1" x14ac:dyDescent="0.2">
      <c r="A95" s="1" t="s">
        <v>187</v>
      </c>
      <c r="B95" s="1" t="s">
        <v>106</v>
      </c>
      <c r="C95" s="1" t="s">
        <v>87</v>
      </c>
      <c r="D95" s="1" t="s">
        <v>125</v>
      </c>
      <c r="E95" s="1" t="s">
        <v>186</v>
      </c>
      <c r="F95" s="1" t="s">
        <v>88</v>
      </c>
      <c r="G95" s="9">
        <v>20.338990813206721</v>
      </c>
      <c r="H95" s="9">
        <v>-1.87794357382491</v>
      </c>
      <c r="I95" s="9">
        <f>(N95-O95)/O95*100</f>
        <v>50.000000000000036</v>
      </c>
      <c r="J95" s="1" t="s">
        <v>81</v>
      </c>
      <c r="K95" s="2">
        <v>1.7699999809265139</v>
      </c>
      <c r="L95" s="2">
        <v>3.06</v>
      </c>
      <c r="M95" s="2">
        <v>2.130000114440918</v>
      </c>
      <c r="N95" s="2">
        <v>3.059999942779541</v>
      </c>
      <c r="O95" s="2">
        <v>2.0399999618530269</v>
      </c>
      <c r="P95" s="2">
        <v>2.089999914169312</v>
      </c>
      <c r="Q95" s="1">
        <v>2.19</v>
      </c>
      <c r="R95" s="1">
        <v>2.42</v>
      </c>
      <c r="S95" s="1">
        <v>2.37</v>
      </c>
      <c r="T95" s="1">
        <v>2.2400000000000002</v>
      </c>
      <c r="U95" s="1">
        <v>2.3199999999999998</v>
      </c>
      <c r="V95" s="1">
        <v>2.42</v>
      </c>
      <c r="W95" s="1">
        <v>2.4900000000000002</v>
      </c>
      <c r="X95" s="1">
        <v>2.99</v>
      </c>
      <c r="Y95" s="1">
        <v>3.06</v>
      </c>
      <c r="Z95" s="1">
        <v>2.76</v>
      </c>
      <c r="AA95" s="1">
        <v>2.93</v>
      </c>
      <c r="AB95" s="1">
        <v>2.74</v>
      </c>
      <c r="AC95" s="1">
        <v>2.67</v>
      </c>
      <c r="AD95" s="1">
        <v>2.48</v>
      </c>
      <c r="AE95" s="1">
        <v>2.36</v>
      </c>
      <c r="AF95" s="1">
        <v>2.2599999999999998</v>
      </c>
      <c r="AG95" s="1">
        <v>2.2200000000000002</v>
      </c>
      <c r="AH95" s="1">
        <v>2.2400000000000002</v>
      </c>
      <c r="AI95" s="1">
        <v>2.17</v>
      </c>
      <c r="AJ95" s="1">
        <v>2.12</v>
      </c>
      <c r="AK95" s="1">
        <v>2.17</v>
      </c>
      <c r="AL95" s="1">
        <v>2.15</v>
      </c>
      <c r="AM95" s="1">
        <v>2.12</v>
      </c>
      <c r="AN95" s="1">
        <v>2.11</v>
      </c>
      <c r="AO95" s="1">
        <v>2.09</v>
      </c>
      <c r="AP95" s="1">
        <v>2.1800000000000002</v>
      </c>
      <c r="AQ95" s="1">
        <v>2.15</v>
      </c>
      <c r="AR95" s="1">
        <v>0.94</v>
      </c>
      <c r="AS95" s="1">
        <v>6.1</v>
      </c>
      <c r="AT95" s="1">
        <v>4.2300000000000004</v>
      </c>
      <c r="AU95" s="1">
        <v>3.76</v>
      </c>
      <c r="AV95" s="1">
        <v>7.04</v>
      </c>
      <c r="AW95" s="1">
        <v>8.4499999999999993</v>
      </c>
      <c r="AX95" s="1">
        <v>15.49</v>
      </c>
      <c r="AY95" s="1">
        <v>35.47</v>
      </c>
      <c r="AZ95" s="1">
        <v>25.82</v>
      </c>
      <c r="BA95" s="1">
        <v>25.15</v>
      </c>
      <c r="BB95" s="1">
        <v>28.4</v>
      </c>
      <c r="BC95" s="1">
        <v>25.36</v>
      </c>
      <c r="BD95" s="1">
        <v>15.26</v>
      </c>
      <c r="BE95" s="1">
        <v>10.84</v>
      </c>
      <c r="BF95" s="1">
        <v>4.6900000000000004</v>
      </c>
      <c r="BG95" s="1">
        <v>2.35</v>
      </c>
      <c r="BH95" s="1">
        <v>2.34</v>
      </c>
      <c r="BI95" s="1">
        <v>1.41</v>
      </c>
      <c r="BJ95" s="1">
        <v>-2.39</v>
      </c>
      <c r="BK95" s="1">
        <v>-2.35</v>
      </c>
      <c r="BL95" s="1">
        <v>-0.7</v>
      </c>
      <c r="BM95" s="1">
        <v>-3.76</v>
      </c>
      <c r="BN95" s="1">
        <v>-1.41</v>
      </c>
      <c r="BO95" s="1">
        <v>-1.88</v>
      </c>
      <c r="BP95" s="1">
        <v>-1.88</v>
      </c>
      <c r="BQ95" s="1">
        <v>-0.94</v>
      </c>
      <c r="BR95" s="1">
        <v>-1.64</v>
      </c>
      <c r="BS95" s="22">
        <v>2.27</v>
      </c>
      <c r="BT95" s="26">
        <v>39892772.143363953</v>
      </c>
      <c r="BU95" s="26">
        <v>17763200</v>
      </c>
      <c r="BV95" s="26">
        <v>12768869</v>
      </c>
      <c r="BW95" s="2">
        <v>1.6312486250739978E-2</v>
      </c>
    </row>
    <row r="96" spans="1:75" s="21" customFormat="1" ht="19" customHeight="1" x14ac:dyDescent="0.2">
      <c r="A96" s="1" t="s">
        <v>222</v>
      </c>
      <c r="B96" s="1" t="s">
        <v>106</v>
      </c>
      <c r="C96" s="1" t="s">
        <v>87</v>
      </c>
      <c r="D96" s="1" t="s">
        <v>98</v>
      </c>
      <c r="E96" s="1" t="s">
        <v>220</v>
      </c>
      <c r="F96" s="1" t="s">
        <v>88</v>
      </c>
      <c r="G96" s="9">
        <v>66.141726518491708</v>
      </c>
      <c r="H96" s="9">
        <v>-27.962082630459879</v>
      </c>
      <c r="I96" s="9">
        <f>(N96-O96)/O96*100</f>
        <v>53.999996185302734</v>
      </c>
      <c r="J96" s="1" t="s">
        <v>89</v>
      </c>
      <c r="K96" s="2">
        <v>1.2699999809265139</v>
      </c>
      <c r="L96" s="2">
        <v>1.3</v>
      </c>
      <c r="M96" s="2">
        <v>2.1099998950958252</v>
      </c>
      <c r="N96" s="2">
        <v>2.309999942779541</v>
      </c>
      <c r="O96" s="2">
        <v>1.5</v>
      </c>
      <c r="P96" s="2">
        <v>1.5199999809265139</v>
      </c>
      <c r="Q96" s="1">
        <v>2.31</v>
      </c>
      <c r="R96" s="1">
        <v>2.1800000000000002</v>
      </c>
      <c r="S96" s="1">
        <v>1.98</v>
      </c>
      <c r="T96" s="1">
        <v>2.04</v>
      </c>
      <c r="U96" s="1">
        <v>1.99</v>
      </c>
      <c r="V96" s="1">
        <v>1.96</v>
      </c>
      <c r="W96" s="1">
        <v>1.86</v>
      </c>
      <c r="X96" s="1">
        <v>1.83</v>
      </c>
      <c r="Y96" s="1">
        <v>1.82</v>
      </c>
      <c r="Z96" s="1">
        <v>1.79</v>
      </c>
      <c r="AA96" s="1">
        <v>1.82</v>
      </c>
      <c r="AB96" s="1">
        <v>1.81</v>
      </c>
      <c r="AC96" s="1">
        <v>1.8</v>
      </c>
      <c r="AD96" s="1">
        <v>1.75</v>
      </c>
      <c r="AE96" s="1">
        <v>1.7</v>
      </c>
      <c r="AF96" s="1">
        <v>1.66</v>
      </c>
      <c r="AG96" s="1">
        <v>1.62</v>
      </c>
      <c r="AH96" s="1">
        <v>1.6</v>
      </c>
      <c r="AI96" s="1">
        <v>1.67</v>
      </c>
      <c r="AJ96" s="1">
        <v>1.69</v>
      </c>
      <c r="AK96" s="1">
        <v>1.69</v>
      </c>
      <c r="AL96" s="1">
        <v>1.64</v>
      </c>
      <c r="AM96" s="1">
        <v>1.62</v>
      </c>
      <c r="AN96" s="1">
        <v>1.62</v>
      </c>
      <c r="AO96" s="1">
        <v>1.6</v>
      </c>
      <c r="AP96" s="1">
        <v>1.59</v>
      </c>
      <c r="AQ96" s="1">
        <v>1.6</v>
      </c>
      <c r="AR96" s="1">
        <v>2.91</v>
      </c>
      <c r="AS96" s="1">
        <v>-1.52</v>
      </c>
      <c r="AT96" s="1">
        <v>-9.01</v>
      </c>
      <c r="AU96" s="1">
        <v>-6.95</v>
      </c>
      <c r="AV96" s="1">
        <v>-7.82</v>
      </c>
      <c r="AW96" s="1">
        <v>-12.32</v>
      </c>
      <c r="AX96" s="1">
        <v>-16.12</v>
      </c>
      <c r="AY96" s="1">
        <v>-14.45</v>
      </c>
      <c r="AZ96" s="1">
        <v>-17.93</v>
      </c>
      <c r="BA96" s="1">
        <v>-15.64</v>
      </c>
      <c r="BB96" s="1">
        <v>-16.11</v>
      </c>
      <c r="BC96" s="1">
        <v>-15.17</v>
      </c>
      <c r="BD96" s="1">
        <v>-17.54</v>
      </c>
      <c r="BE96" s="1">
        <v>-19.899999999999999</v>
      </c>
      <c r="BF96" s="1">
        <v>-22.75</v>
      </c>
      <c r="BG96" s="1">
        <v>-26.54</v>
      </c>
      <c r="BH96" s="1">
        <v>-26.07</v>
      </c>
      <c r="BI96" s="1">
        <v>-25.06</v>
      </c>
      <c r="BJ96" s="1">
        <v>-22.04</v>
      </c>
      <c r="BK96" s="1">
        <v>-20.82</v>
      </c>
      <c r="BL96" s="1">
        <v>-22.43</v>
      </c>
      <c r="BM96" s="1">
        <v>-23.42</v>
      </c>
      <c r="BN96" s="1">
        <v>-23.93</v>
      </c>
      <c r="BO96" s="1">
        <v>-24.65</v>
      </c>
      <c r="BP96" s="1">
        <v>-26.13</v>
      </c>
      <c r="BQ96" s="1">
        <v>-25.59</v>
      </c>
      <c r="BR96" s="1">
        <v>-28.45</v>
      </c>
      <c r="BS96" s="22">
        <v>1.72</v>
      </c>
      <c r="BT96" s="26">
        <v>252225167.45996481</v>
      </c>
      <c r="BU96" s="26">
        <v>142205800</v>
      </c>
      <c r="BV96" s="26">
        <v>111876882</v>
      </c>
      <c r="BW96" s="2">
        <v>4.4974787552624143E-2</v>
      </c>
    </row>
    <row r="97" spans="1:75" s="21" customFormat="1" ht="19" customHeight="1" x14ac:dyDescent="0.2">
      <c r="A97" s="7" t="s">
        <v>215</v>
      </c>
      <c r="B97" s="7" t="s">
        <v>159</v>
      </c>
      <c r="C97" s="7" t="s">
        <v>216</v>
      </c>
      <c r="D97" s="7" t="s">
        <v>109</v>
      </c>
      <c r="E97" s="7" t="s">
        <v>371</v>
      </c>
      <c r="F97" s="7" t="s">
        <v>88</v>
      </c>
      <c r="G97" s="10">
        <v>77.777777777777786</v>
      </c>
      <c r="H97" s="10">
        <v>-12.019225478877489</v>
      </c>
      <c r="I97" s="10">
        <v>-12.019225478877489</v>
      </c>
      <c r="J97" s="7" t="s">
        <v>89</v>
      </c>
      <c r="K97" s="8">
        <v>1.169999957084656</v>
      </c>
      <c r="L97" s="8">
        <v>2.5499999999999998</v>
      </c>
      <c r="M97" s="8">
        <v>2.0799999237060551</v>
      </c>
      <c r="N97" s="8">
        <v>2.5499999523162842</v>
      </c>
      <c r="O97" s="8">
        <v>1.639999985694885</v>
      </c>
      <c r="P97" s="8">
        <v>1.830000042915344</v>
      </c>
      <c r="Q97" s="7">
        <v>2.19</v>
      </c>
      <c r="R97" s="7">
        <v>1.93</v>
      </c>
      <c r="S97" s="7">
        <v>1.85</v>
      </c>
      <c r="T97" s="7">
        <v>1.76</v>
      </c>
      <c r="U97" s="7">
        <v>1.93</v>
      </c>
      <c r="V97" s="7">
        <v>2.5499999999999998</v>
      </c>
      <c r="W97" s="7">
        <v>2.42</v>
      </c>
      <c r="X97" s="7">
        <v>2.13</v>
      </c>
      <c r="Y97" s="7">
        <v>2.08</v>
      </c>
      <c r="Z97" s="7">
        <v>2.0299999999999998</v>
      </c>
      <c r="AA97" s="7">
        <v>1.87</v>
      </c>
      <c r="AB97" s="7">
        <v>2</v>
      </c>
      <c r="AC97" s="7">
        <v>2.0099999999999998</v>
      </c>
      <c r="AD97" s="7">
        <v>1.91</v>
      </c>
      <c r="AE97" s="7">
        <v>1.89</v>
      </c>
      <c r="AF97" s="7">
        <v>1.89</v>
      </c>
      <c r="AG97" s="7">
        <v>1.97</v>
      </c>
      <c r="AH97" s="7">
        <v>1.95</v>
      </c>
      <c r="AI97" s="7">
        <v>1.89</v>
      </c>
      <c r="AJ97" s="7">
        <v>1.85</v>
      </c>
      <c r="AK97" s="7">
        <v>2.2599999999999998</v>
      </c>
      <c r="AL97" s="7">
        <v>2.33</v>
      </c>
      <c r="AM97" s="7">
        <v>2.2400000000000002</v>
      </c>
      <c r="AN97" s="7">
        <v>1.99</v>
      </c>
      <c r="AO97" s="7">
        <v>1.96</v>
      </c>
      <c r="AP97" s="7">
        <v>1.93</v>
      </c>
      <c r="AQ97" s="7">
        <v>1.88</v>
      </c>
      <c r="AR97" s="7">
        <v>-10.1</v>
      </c>
      <c r="AS97" s="7">
        <v>-9.61</v>
      </c>
      <c r="AT97" s="7">
        <v>-18.510000000000002</v>
      </c>
      <c r="AU97" s="7">
        <v>-20.43</v>
      </c>
      <c r="AV97" s="7">
        <v>-9.9600000000000009</v>
      </c>
      <c r="AW97" s="7">
        <v>15.87</v>
      </c>
      <c r="AX97" s="7">
        <v>1.92</v>
      </c>
      <c r="AY97" s="7">
        <v>-6.01</v>
      </c>
      <c r="AZ97" s="7">
        <v>-2.88</v>
      </c>
      <c r="BA97" s="7">
        <v>-12.02</v>
      </c>
      <c r="BB97" s="7">
        <v>-12.95</v>
      </c>
      <c r="BC97" s="7">
        <v>-6.25</v>
      </c>
      <c r="BD97" s="7">
        <v>-9.3699999999999992</v>
      </c>
      <c r="BE97" s="7">
        <v>-10.82</v>
      </c>
      <c r="BF97" s="7">
        <v>-11.54</v>
      </c>
      <c r="BG97" s="7">
        <v>-12.01</v>
      </c>
      <c r="BH97" s="7">
        <v>-8.65</v>
      </c>
      <c r="BI97" s="7">
        <v>-10.1</v>
      </c>
      <c r="BJ97" s="7">
        <v>-11.54</v>
      </c>
      <c r="BK97" s="7">
        <v>-11.78</v>
      </c>
      <c r="BL97" s="7">
        <v>5.77</v>
      </c>
      <c r="BM97" s="7">
        <v>5.01</v>
      </c>
      <c r="BN97" s="7">
        <v>-6.49</v>
      </c>
      <c r="BO97" s="7">
        <v>-7.45</v>
      </c>
      <c r="BP97" s="7">
        <v>-7.43</v>
      </c>
      <c r="BQ97" s="7">
        <v>-11.06</v>
      </c>
      <c r="BR97" s="7">
        <v>-12.5</v>
      </c>
      <c r="BS97" s="24">
        <v>1.86</v>
      </c>
      <c r="BT97" s="26">
        <v>11925866.7625618</v>
      </c>
      <c r="BU97" s="26">
        <v>70414500</v>
      </c>
      <c r="BV97" s="26">
        <v>2903202</v>
      </c>
      <c r="BW97" s="8">
        <v>5.049941409519558E-2</v>
      </c>
    </row>
    <row r="98" spans="1:75" s="21" customFormat="1" ht="19" customHeight="1" x14ac:dyDescent="0.2">
      <c r="A98" s="7" t="s">
        <v>530</v>
      </c>
      <c r="B98" s="7" t="s">
        <v>106</v>
      </c>
      <c r="C98" s="7" t="s">
        <v>87</v>
      </c>
      <c r="D98" s="7" t="s">
        <v>109</v>
      </c>
      <c r="E98" s="7" t="s">
        <v>529</v>
      </c>
      <c r="F98" s="7" t="s">
        <v>88</v>
      </c>
      <c r="G98" s="10">
        <v>19.883035472779849</v>
      </c>
      <c r="H98" s="10">
        <v>-5.8536589053470074</v>
      </c>
      <c r="I98" s="10">
        <v>-5.8536589053470074</v>
      </c>
      <c r="J98" s="7" t="s">
        <v>89</v>
      </c>
      <c r="K98" s="8">
        <v>1.7100000381469731</v>
      </c>
      <c r="L98" s="8">
        <v>1.97</v>
      </c>
      <c r="M98" s="8">
        <v>2.0499999523162842</v>
      </c>
      <c r="N98" s="8">
        <v>2.1800000667572021</v>
      </c>
      <c r="O98" s="8">
        <v>1.75</v>
      </c>
      <c r="P98" s="8">
        <v>1.929999947547913</v>
      </c>
      <c r="Q98" s="7">
        <v>2.1800000000000002</v>
      </c>
      <c r="R98" s="7">
        <v>2.02</v>
      </c>
      <c r="S98" s="7">
        <v>1.95</v>
      </c>
      <c r="T98" s="7">
        <v>1.92</v>
      </c>
      <c r="U98" s="7">
        <v>1.85</v>
      </c>
      <c r="V98" s="7">
        <v>1.81</v>
      </c>
      <c r="W98" s="7">
        <v>1.82</v>
      </c>
      <c r="X98" s="7">
        <v>1.85</v>
      </c>
      <c r="Y98" s="7">
        <v>1.82</v>
      </c>
      <c r="Z98" s="7">
        <v>1.84</v>
      </c>
      <c r="AA98" s="7">
        <v>1.8</v>
      </c>
      <c r="AB98" s="7">
        <v>1.8</v>
      </c>
      <c r="AC98" s="7">
        <v>1.79</v>
      </c>
      <c r="AD98" s="7">
        <v>1.82</v>
      </c>
      <c r="AE98" s="7">
        <v>1.89</v>
      </c>
      <c r="AF98" s="7">
        <v>1.93</v>
      </c>
      <c r="AG98" s="7">
        <v>1.94</v>
      </c>
      <c r="AH98" s="7">
        <v>1.89</v>
      </c>
      <c r="AI98" s="7">
        <v>1.88</v>
      </c>
      <c r="AJ98" s="7">
        <v>1.91</v>
      </c>
      <c r="AK98" s="7">
        <v>1.91</v>
      </c>
      <c r="AL98" s="7">
        <v>1.93</v>
      </c>
      <c r="AM98" s="7">
        <v>1.94</v>
      </c>
      <c r="AN98" s="7">
        <v>1.95</v>
      </c>
      <c r="AO98" s="7">
        <v>1.93</v>
      </c>
      <c r="AP98" s="7">
        <v>1.94</v>
      </c>
      <c r="AQ98" s="7">
        <v>1.93</v>
      </c>
      <c r="AR98" s="7">
        <v>-2.68</v>
      </c>
      <c r="AS98" s="7">
        <v>-2.2799999999999998</v>
      </c>
      <c r="AT98" s="7">
        <v>-6.83</v>
      </c>
      <c r="AU98" s="7">
        <v>-11.22</v>
      </c>
      <c r="AV98" s="7">
        <v>-13.41</v>
      </c>
      <c r="AW98" s="7">
        <v>-13.47</v>
      </c>
      <c r="AX98" s="7">
        <v>-11.22</v>
      </c>
      <c r="AY98" s="7">
        <v>-13.66</v>
      </c>
      <c r="AZ98" s="7">
        <v>-12.1</v>
      </c>
      <c r="BA98" s="7">
        <v>-13.17</v>
      </c>
      <c r="BB98" s="7">
        <v>-13.17</v>
      </c>
      <c r="BC98" s="7">
        <v>-13.66</v>
      </c>
      <c r="BD98" s="7">
        <v>-12.68</v>
      </c>
      <c r="BE98" s="7">
        <v>-11.34</v>
      </c>
      <c r="BF98" s="7">
        <v>-9.02</v>
      </c>
      <c r="BG98" s="7">
        <v>-6.3</v>
      </c>
      <c r="BH98" s="7">
        <v>-8.41</v>
      </c>
      <c r="BI98" s="7">
        <v>-8.67</v>
      </c>
      <c r="BJ98" s="7">
        <v>-8.2899999999999991</v>
      </c>
      <c r="BK98" s="7">
        <v>-7.32</v>
      </c>
      <c r="BL98" s="7">
        <v>-7.32</v>
      </c>
      <c r="BM98" s="7">
        <v>-6.83</v>
      </c>
      <c r="BN98" s="7">
        <v>-5.85</v>
      </c>
      <c r="BO98" s="7">
        <v>-6.36</v>
      </c>
      <c r="BP98" s="7">
        <v>-8.5399999999999991</v>
      </c>
      <c r="BQ98" s="7">
        <v>-7.81</v>
      </c>
      <c r="BR98" s="7">
        <v>-5.85</v>
      </c>
      <c r="BS98" s="24">
        <v>1.75</v>
      </c>
      <c r="BT98" s="26">
        <v>28261299.34263229</v>
      </c>
      <c r="BU98" s="26">
        <v>11149600</v>
      </c>
      <c r="BV98" s="26">
        <v>11087438</v>
      </c>
      <c r="BW98" s="8">
        <v>4.3250839373352078E-2</v>
      </c>
    </row>
    <row r="99" spans="1:75" s="21" customFormat="1" ht="19" customHeight="1" x14ac:dyDescent="0.2">
      <c r="A99" s="7" t="s">
        <v>491</v>
      </c>
      <c r="B99" s="7" t="s">
        <v>106</v>
      </c>
      <c r="C99" s="7" t="s">
        <v>97</v>
      </c>
      <c r="D99" s="7" t="s">
        <v>98</v>
      </c>
      <c r="E99" s="7" t="s">
        <v>489</v>
      </c>
      <c r="F99" s="7" t="s">
        <v>88</v>
      </c>
      <c r="G99" s="10">
        <v>34.868419607920643</v>
      </c>
      <c r="H99" s="10">
        <v>-6.3414633295353058</v>
      </c>
      <c r="I99" s="10">
        <v>-6.3414633295353058</v>
      </c>
      <c r="J99" s="7" t="s">
        <v>89</v>
      </c>
      <c r="K99" s="8">
        <v>1.5199999809265139</v>
      </c>
      <c r="L99" s="8">
        <v>1.59</v>
      </c>
      <c r="M99" s="8">
        <v>2.0499999523162842</v>
      </c>
      <c r="N99" s="8">
        <v>2.279999971389771</v>
      </c>
      <c r="O99" s="8">
        <v>1.7599999904632571</v>
      </c>
      <c r="P99" s="8">
        <v>1.919999957084656</v>
      </c>
      <c r="Q99" s="7">
        <v>2.2200000000000002</v>
      </c>
      <c r="R99" s="7">
        <v>2.25</v>
      </c>
      <c r="S99" s="7">
        <v>2.08</v>
      </c>
      <c r="T99" s="7">
        <v>1.89</v>
      </c>
      <c r="U99" s="7">
        <v>1.98</v>
      </c>
      <c r="V99" s="7">
        <v>1.96</v>
      </c>
      <c r="W99" s="7">
        <v>1.92</v>
      </c>
      <c r="X99" s="7">
        <v>1.94</v>
      </c>
      <c r="Y99" s="7">
        <v>1.88</v>
      </c>
      <c r="Z99" s="7">
        <v>1.85</v>
      </c>
      <c r="AA99" s="7">
        <v>1.85</v>
      </c>
      <c r="AB99" s="7">
        <v>1.83</v>
      </c>
      <c r="AC99" s="7">
        <v>1.85</v>
      </c>
      <c r="AD99" s="7">
        <v>1.9</v>
      </c>
      <c r="AE99" s="7">
        <v>1.96</v>
      </c>
      <c r="AF99" s="7">
        <v>1.9</v>
      </c>
      <c r="AG99" s="7">
        <v>1.88</v>
      </c>
      <c r="AH99" s="7">
        <v>1.88</v>
      </c>
      <c r="AI99" s="7">
        <v>1.88</v>
      </c>
      <c r="AJ99" s="7">
        <v>1.89</v>
      </c>
      <c r="AK99" s="7">
        <v>1.89</v>
      </c>
      <c r="AL99" s="7">
        <v>1.84</v>
      </c>
      <c r="AM99" s="7">
        <v>1.89</v>
      </c>
      <c r="AN99" s="7">
        <v>1.94</v>
      </c>
      <c r="AO99" s="7">
        <v>1.89</v>
      </c>
      <c r="AP99" s="7">
        <v>1.93</v>
      </c>
      <c r="AQ99" s="7">
        <v>1.95</v>
      </c>
      <c r="AR99" s="7">
        <v>4.88</v>
      </c>
      <c r="AS99" s="7">
        <v>2.93</v>
      </c>
      <c r="AT99" s="7">
        <v>-8.7799999999999994</v>
      </c>
      <c r="AU99" s="7">
        <v>-8.35</v>
      </c>
      <c r="AV99" s="7">
        <v>-6.59</v>
      </c>
      <c r="AW99" s="7">
        <v>-6.83</v>
      </c>
      <c r="AX99" s="7">
        <v>-8.5399999999999991</v>
      </c>
      <c r="AY99" s="7">
        <v>-9.27</v>
      </c>
      <c r="AZ99" s="7">
        <v>-11.3</v>
      </c>
      <c r="BA99" s="7">
        <v>-12.49</v>
      </c>
      <c r="BB99" s="7">
        <v>-12.2</v>
      </c>
      <c r="BC99" s="7">
        <v>-12.2</v>
      </c>
      <c r="BD99" s="7">
        <v>-10.24</v>
      </c>
      <c r="BE99" s="7">
        <v>-7.56</v>
      </c>
      <c r="BF99" s="7">
        <v>-9.76</v>
      </c>
      <c r="BG99" s="7">
        <v>-9.61</v>
      </c>
      <c r="BH99" s="7">
        <v>-9.76</v>
      </c>
      <c r="BI99" s="7">
        <v>-8.31</v>
      </c>
      <c r="BJ99" s="7">
        <v>-9.32</v>
      </c>
      <c r="BK99" s="7">
        <v>-7.8</v>
      </c>
      <c r="BL99" s="7">
        <v>-11.22</v>
      </c>
      <c r="BM99" s="7">
        <v>-11.71</v>
      </c>
      <c r="BN99" s="7">
        <v>-8.0500000000000007</v>
      </c>
      <c r="BO99" s="7">
        <v>-9.76</v>
      </c>
      <c r="BP99" s="7">
        <v>-9.27</v>
      </c>
      <c r="BQ99" s="7">
        <v>-6.67</v>
      </c>
      <c r="BR99" s="7">
        <v>-4.88</v>
      </c>
      <c r="BS99" s="24">
        <v>1.78</v>
      </c>
      <c r="BT99" s="26">
        <v>15700683.134796619</v>
      </c>
      <c r="BU99" s="26">
        <v>29695100</v>
      </c>
      <c r="BV99" s="26">
        <v>3752297</v>
      </c>
      <c r="BW99" s="8">
        <v>2.4641972637027401E-2</v>
      </c>
    </row>
    <row r="100" spans="1:75" s="21" customFormat="1" ht="19" customHeight="1" x14ac:dyDescent="0.2">
      <c r="A100" s="1" t="s">
        <v>337</v>
      </c>
      <c r="B100" s="1" t="s">
        <v>106</v>
      </c>
      <c r="C100" s="1" t="s">
        <v>87</v>
      </c>
      <c r="D100" s="1" t="s">
        <v>98</v>
      </c>
      <c r="E100" s="1" t="s">
        <v>332</v>
      </c>
      <c r="F100" s="1" t="s">
        <v>88</v>
      </c>
      <c r="G100" s="9">
        <v>26.70807103896226</v>
      </c>
      <c r="H100" s="9">
        <v>-12.74509781005519</v>
      </c>
      <c r="I100" s="9">
        <f>(N100-O100)/O100*100</f>
        <v>42.51498057495283</v>
      </c>
      <c r="J100" s="1" t="s">
        <v>89</v>
      </c>
      <c r="K100" s="2">
        <v>1.610000014305115</v>
      </c>
      <c r="L100" s="2">
        <v>1.84</v>
      </c>
      <c r="M100" s="2">
        <v>2.0399999618530269</v>
      </c>
      <c r="N100" s="2">
        <v>2.380000114440918</v>
      </c>
      <c r="O100" s="2">
        <v>1.669999957084656</v>
      </c>
      <c r="P100" s="2">
        <v>1.779999971389771</v>
      </c>
      <c r="Q100" s="1">
        <v>2.17</v>
      </c>
      <c r="R100" s="1">
        <v>2.23</v>
      </c>
      <c r="S100" s="1">
        <v>2.38</v>
      </c>
      <c r="T100" s="1">
        <v>2.14</v>
      </c>
      <c r="U100" s="1">
        <v>2.02</v>
      </c>
      <c r="V100" s="1">
        <v>1.94</v>
      </c>
      <c r="W100" s="1">
        <v>1.84</v>
      </c>
      <c r="X100" s="1">
        <v>1.82</v>
      </c>
      <c r="Y100" s="1">
        <v>1.77</v>
      </c>
      <c r="Z100" s="1">
        <v>1.78</v>
      </c>
      <c r="AA100" s="1">
        <v>1.77</v>
      </c>
      <c r="AB100" s="1">
        <v>1.79</v>
      </c>
      <c r="AC100" s="1">
        <v>1.89</v>
      </c>
      <c r="AD100" s="1">
        <v>1.86</v>
      </c>
      <c r="AE100" s="1">
        <v>1.79</v>
      </c>
      <c r="AF100" s="1">
        <v>1.78</v>
      </c>
      <c r="AG100" s="1">
        <v>1.81</v>
      </c>
      <c r="AH100" s="1">
        <v>1.78</v>
      </c>
      <c r="AI100" s="1">
        <v>1.76</v>
      </c>
      <c r="AJ100" s="1">
        <v>1.75</v>
      </c>
      <c r="AK100" s="1">
        <v>1.77</v>
      </c>
      <c r="AL100" s="1">
        <v>1.81</v>
      </c>
      <c r="AM100" s="1">
        <v>1.84</v>
      </c>
      <c r="AN100" s="1">
        <v>1.79</v>
      </c>
      <c r="AO100" s="1">
        <v>1.78</v>
      </c>
      <c r="AP100" s="1">
        <v>1.78</v>
      </c>
      <c r="AQ100" s="1">
        <v>1.8</v>
      </c>
      <c r="AR100" s="1">
        <v>2.95</v>
      </c>
      <c r="AS100" s="1">
        <v>-0.05</v>
      </c>
      <c r="AT100" s="1">
        <v>1.96</v>
      </c>
      <c r="AU100" s="1">
        <v>-4.41</v>
      </c>
      <c r="AV100" s="1">
        <v>-4.9000000000000004</v>
      </c>
      <c r="AW100" s="1">
        <v>-11.27</v>
      </c>
      <c r="AX100" s="1">
        <v>-11.03</v>
      </c>
      <c r="AY100" s="1">
        <v>-14.49</v>
      </c>
      <c r="AZ100" s="1">
        <v>-14.21</v>
      </c>
      <c r="BA100" s="1">
        <v>-14.7</v>
      </c>
      <c r="BB100" s="1">
        <v>-15.69</v>
      </c>
      <c r="BC100" s="1">
        <v>-14.24</v>
      </c>
      <c r="BD100" s="1">
        <v>-9.07</v>
      </c>
      <c r="BE100" s="1">
        <v>-13.72</v>
      </c>
      <c r="BF100" s="1">
        <v>-12.75</v>
      </c>
      <c r="BG100" s="1">
        <v>-12.75</v>
      </c>
      <c r="BH100" s="1">
        <v>-12.75</v>
      </c>
      <c r="BI100" s="1">
        <v>-13.76</v>
      </c>
      <c r="BJ100" s="1">
        <v>-15.69</v>
      </c>
      <c r="BK100" s="1">
        <v>-14.66</v>
      </c>
      <c r="BL100" s="1">
        <v>-13.72</v>
      </c>
      <c r="BM100" s="1">
        <v>-11.27</v>
      </c>
      <c r="BN100" s="1">
        <v>-12.75</v>
      </c>
      <c r="BO100" s="1">
        <v>-12.75</v>
      </c>
      <c r="BP100" s="1">
        <v>-16.670000000000002</v>
      </c>
      <c r="BQ100" s="1">
        <v>-12.99</v>
      </c>
      <c r="BR100" s="1">
        <v>-13.24</v>
      </c>
      <c r="BS100" s="22">
        <v>1.67</v>
      </c>
      <c r="BT100" s="26">
        <v>78465742.532730103</v>
      </c>
      <c r="BU100" s="26">
        <v>23558200</v>
      </c>
      <c r="BV100" s="26">
        <v>24646830</v>
      </c>
      <c r="BW100" s="2">
        <v>6.2144340671802419E-2</v>
      </c>
    </row>
    <row r="101" spans="1:75" s="21" customFormat="1" ht="19" customHeight="1" x14ac:dyDescent="0.2">
      <c r="A101" s="1" t="s">
        <v>338</v>
      </c>
      <c r="B101" s="1" t="s">
        <v>96</v>
      </c>
      <c r="C101" s="1" t="s">
        <v>339</v>
      </c>
      <c r="D101" s="1" t="s">
        <v>78</v>
      </c>
      <c r="E101" s="1" t="s">
        <v>332</v>
      </c>
      <c r="F101" s="1" t="s">
        <v>88</v>
      </c>
      <c r="G101" s="9">
        <v>77.391304708383487</v>
      </c>
      <c r="H101" s="9">
        <v>-13.23529343016556</v>
      </c>
      <c r="I101" s="9">
        <f>(N101-O101)/O101*100</f>
        <v>53.086420479861474</v>
      </c>
      <c r="J101" s="1" t="s">
        <v>89</v>
      </c>
      <c r="K101" s="2">
        <v>1.1499999761581421</v>
      </c>
      <c r="L101" s="2">
        <v>1.17</v>
      </c>
      <c r="M101" s="2">
        <v>2.0399999618530269</v>
      </c>
      <c r="N101" s="2">
        <v>2.4800000190734859</v>
      </c>
      <c r="O101" s="2">
        <v>1.620000004768372</v>
      </c>
      <c r="P101" s="2">
        <v>1.7699999809265139</v>
      </c>
      <c r="Q101" s="1">
        <v>2.21</v>
      </c>
      <c r="R101" s="1">
        <v>2.33</v>
      </c>
      <c r="S101" s="1">
        <v>2.4</v>
      </c>
      <c r="T101" s="1">
        <v>2.48</v>
      </c>
      <c r="U101" s="1">
        <v>2.44</v>
      </c>
      <c r="V101" s="1">
        <v>1.96</v>
      </c>
      <c r="W101" s="1">
        <v>1.8</v>
      </c>
      <c r="X101" s="1">
        <v>1.81</v>
      </c>
      <c r="Y101" s="1">
        <v>1.73</v>
      </c>
      <c r="Z101" s="1">
        <v>1.72</v>
      </c>
      <c r="AA101" s="1">
        <v>1.72</v>
      </c>
      <c r="AB101" s="1">
        <v>1.98</v>
      </c>
      <c r="AC101" s="1">
        <v>1.93</v>
      </c>
      <c r="AD101" s="1">
        <v>2.15</v>
      </c>
      <c r="AE101" s="1">
        <v>2.14</v>
      </c>
      <c r="AF101" s="1">
        <v>2.02</v>
      </c>
      <c r="AG101" s="1">
        <v>2</v>
      </c>
      <c r="AH101" s="1">
        <v>1.93</v>
      </c>
      <c r="AI101" s="1">
        <v>1.85</v>
      </c>
      <c r="AJ101" s="1">
        <v>1.82</v>
      </c>
      <c r="AK101" s="1">
        <v>1.75</v>
      </c>
      <c r="AL101" s="1">
        <v>1.89</v>
      </c>
      <c r="AM101" s="1">
        <v>1.88</v>
      </c>
      <c r="AN101" s="1">
        <v>1.87</v>
      </c>
      <c r="AO101" s="1">
        <v>1.87</v>
      </c>
      <c r="AP101" s="1">
        <v>1.86</v>
      </c>
      <c r="AQ101" s="1">
        <v>1.8</v>
      </c>
      <c r="AR101" s="1">
        <v>4.09</v>
      </c>
      <c r="AS101" s="1">
        <v>-5.39</v>
      </c>
      <c r="AT101" s="1">
        <v>12.25</v>
      </c>
      <c r="AU101" s="1">
        <v>12.75</v>
      </c>
      <c r="AV101" s="1">
        <v>-5.64</v>
      </c>
      <c r="AW101" s="1">
        <v>-12.99</v>
      </c>
      <c r="AX101" s="1">
        <v>-14.71</v>
      </c>
      <c r="AY101" s="1">
        <v>-14.95</v>
      </c>
      <c r="AZ101" s="1">
        <v>-20.59</v>
      </c>
      <c r="BA101" s="1">
        <v>-18.14</v>
      </c>
      <c r="BB101" s="1">
        <v>-17.89</v>
      </c>
      <c r="BC101" s="1">
        <v>-7.84</v>
      </c>
      <c r="BD101" s="1">
        <v>-5.44</v>
      </c>
      <c r="BE101" s="1">
        <v>-0.84</v>
      </c>
      <c r="BF101" s="1">
        <v>-5.88</v>
      </c>
      <c r="BG101" s="1">
        <v>-7.35</v>
      </c>
      <c r="BH101" s="1">
        <v>-6.37</v>
      </c>
      <c r="BI101" s="1">
        <v>-13.23</v>
      </c>
      <c r="BJ101" s="1">
        <v>-12.74</v>
      </c>
      <c r="BK101" s="1">
        <v>-15.2</v>
      </c>
      <c r="BL101" s="1">
        <v>-17.11</v>
      </c>
      <c r="BM101" s="1">
        <v>-11.77</v>
      </c>
      <c r="BN101" s="1">
        <v>-11.03</v>
      </c>
      <c r="BO101" s="1">
        <v>-11.76</v>
      </c>
      <c r="BP101" s="1">
        <v>-12.25</v>
      </c>
      <c r="BQ101" s="1">
        <v>-15.62</v>
      </c>
      <c r="BR101" s="1">
        <v>-15.93</v>
      </c>
      <c r="BS101" s="22">
        <v>1.62</v>
      </c>
      <c r="BT101" s="26">
        <v>22380023.581504822</v>
      </c>
      <c r="BU101" s="26">
        <v>60606400</v>
      </c>
      <c r="BV101" s="26">
        <v>4228400</v>
      </c>
      <c r="BW101" s="2">
        <v>0.25904999527007849</v>
      </c>
    </row>
    <row r="102" spans="1:75" s="21" customFormat="1" ht="19" customHeight="1" x14ac:dyDescent="0.2">
      <c r="A102" s="1" t="s">
        <v>248</v>
      </c>
      <c r="B102" s="1" t="s">
        <v>159</v>
      </c>
      <c r="C102" s="1" t="s">
        <v>124</v>
      </c>
      <c r="D102" s="1" t="s">
        <v>98</v>
      </c>
      <c r="E102" s="1" t="s">
        <v>242</v>
      </c>
      <c r="F102" s="1" t="s">
        <v>88</v>
      </c>
      <c r="G102" s="9">
        <v>143.4052748538864</v>
      </c>
      <c r="H102" s="9">
        <v>-38.423644452357813</v>
      </c>
      <c r="I102" s="9">
        <f>(N102-O102)/O102*100</f>
        <v>80.799999237060547</v>
      </c>
      <c r="J102" s="1" t="s">
        <v>89</v>
      </c>
      <c r="K102" s="2">
        <v>0.83399999141693115</v>
      </c>
      <c r="L102" s="2">
        <v>0.97</v>
      </c>
      <c r="M102" s="2">
        <v>2.029999971389771</v>
      </c>
      <c r="N102" s="2">
        <v>2.2599999904632568</v>
      </c>
      <c r="O102" s="2">
        <v>1.25</v>
      </c>
      <c r="P102" s="2">
        <v>1.25</v>
      </c>
      <c r="Q102" s="1">
        <v>2.2599999999999998</v>
      </c>
      <c r="R102" s="1">
        <v>2.25</v>
      </c>
      <c r="S102" s="1">
        <v>2.09</v>
      </c>
      <c r="T102" s="1">
        <v>1.91</v>
      </c>
      <c r="U102" s="1">
        <v>1.74</v>
      </c>
      <c r="V102" s="1">
        <v>1.7</v>
      </c>
      <c r="W102" s="1">
        <v>1.62</v>
      </c>
      <c r="X102" s="1">
        <v>1.77</v>
      </c>
      <c r="Y102" s="1">
        <v>1.73</v>
      </c>
      <c r="Z102" s="1">
        <v>1.62</v>
      </c>
      <c r="AA102" s="1">
        <v>1.6</v>
      </c>
      <c r="AB102" s="1">
        <v>1.63</v>
      </c>
      <c r="AC102" s="1">
        <v>1.58</v>
      </c>
      <c r="AD102" s="1">
        <v>1.47</v>
      </c>
      <c r="AE102" s="1">
        <v>1.45</v>
      </c>
      <c r="AF102" s="1">
        <v>1.43</v>
      </c>
      <c r="AG102" s="1">
        <v>1.47</v>
      </c>
      <c r="AH102" s="1">
        <v>1.43</v>
      </c>
      <c r="AI102" s="1">
        <v>1.48</v>
      </c>
      <c r="AJ102" s="1">
        <v>1.4</v>
      </c>
      <c r="AK102" s="1">
        <v>1.38</v>
      </c>
      <c r="AL102" s="1">
        <v>1.38</v>
      </c>
      <c r="AM102" s="1">
        <v>1.34</v>
      </c>
      <c r="AN102" s="1">
        <v>1.33</v>
      </c>
      <c r="AO102" s="1">
        <v>1.39</v>
      </c>
      <c r="AP102" s="1">
        <v>1.37</v>
      </c>
      <c r="AQ102" s="1">
        <v>1.35</v>
      </c>
      <c r="AR102" s="1">
        <v>2.46</v>
      </c>
      <c r="AS102" s="1">
        <v>-5.99</v>
      </c>
      <c r="AT102" s="1">
        <v>-7.88</v>
      </c>
      <c r="AU102" s="1">
        <v>-16.75</v>
      </c>
      <c r="AV102" s="1">
        <v>-19.21</v>
      </c>
      <c r="AW102" s="1">
        <v>-24.14</v>
      </c>
      <c r="AX102" s="1">
        <v>-22.91</v>
      </c>
      <c r="AY102" s="1">
        <v>-16.16</v>
      </c>
      <c r="AZ102" s="1">
        <v>-22.17</v>
      </c>
      <c r="BA102" s="1">
        <v>-21.43</v>
      </c>
      <c r="BB102" s="1">
        <v>-23.15</v>
      </c>
      <c r="BC102" s="1">
        <v>-22.17</v>
      </c>
      <c r="BD102" s="1">
        <v>-28.57</v>
      </c>
      <c r="BE102" s="1">
        <v>-30.05</v>
      </c>
      <c r="BF102" s="1">
        <v>-29.84</v>
      </c>
      <c r="BG102" s="1">
        <v>-30.05</v>
      </c>
      <c r="BH102" s="1">
        <v>-31.03</v>
      </c>
      <c r="BI102" s="1">
        <v>-30.97</v>
      </c>
      <c r="BJ102" s="1">
        <v>-32.020000000000003</v>
      </c>
      <c r="BK102" s="1">
        <v>-33.5</v>
      </c>
      <c r="BL102" s="1">
        <v>-32.020000000000003</v>
      </c>
      <c r="BM102" s="1">
        <v>-34.479999999999997</v>
      </c>
      <c r="BN102" s="1">
        <v>-36.950000000000003</v>
      </c>
      <c r="BO102" s="1">
        <v>-35.47</v>
      </c>
      <c r="BP102" s="1">
        <v>-33.74</v>
      </c>
      <c r="BQ102" s="1">
        <v>-33.5</v>
      </c>
      <c r="BR102" s="1">
        <v>-38.42</v>
      </c>
      <c r="BS102" s="22">
        <v>1.51</v>
      </c>
      <c r="BT102" s="26">
        <v>58544793.174886703</v>
      </c>
      <c r="BU102" s="26">
        <v>124244800</v>
      </c>
      <c r="BV102" s="26">
        <v>11066986</v>
      </c>
      <c r="BW102" s="2">
        <v>3.6402503807269657E-2</v>
      </c>
    </row>
    <row r="103" spans="1:75" s="21" customFormat="1" ht="19" customHeight="1" x14ac:dyDescent="0.2">
      <c r="A103" s="7" t="s">
        <v>408</v>
      </c>
      <c r="B103" s="7" t="s">
        <v>106</v>
      </c>
      <c r="C103" s="7" t="s">
        <v>87</v>
      </c>
      <c r="D103" s="7" t="s">
        <v>98</v>
      </c>
      <c r="E103" s="7" t="s">
        <v>405</v>
      </c>
      <c r="F103" s="7" t="s">
        <v>88</v>
      </c>
      <c r="G103" s="10">
        <v>26.24999692663555</v>
      </c>
      <c r="H103" s="10">
        <v>-13.366335815640589</v>
      </c>
      <c r="I103" s="10">
        <v>-13.366335815640589</v>
      </c>
      <c r="J103" s="7" t="s">
        <v>89</v>
      </c>
      <c r="K103" s="8">
        <v>1.6000000238418579</v>
      </c>
      <c r="L103" s="8">
        <v>1.66</v>
      </c>
      <c r="M103" s="8">
        <v>2.0199999809265141</v>
      </c>
      <c r="N103" s="8">
        <v>2.160000085830688</v>
      </c>
      <c r="O103" s="8">
        <v>1.6599999666213989</v>
      </c>
      <c r="P103" s="8">
        <v>1.75</v>
      </c>
      <c r="Q103" s="7">
        <v>2.16</v>
      </c>
      <c r="R103" s="7">
        <v>2</v>
      </c>
      <c r="S103" s="7">
        <v>1.93</v>
      </c>
      <c r="T103" s="7">
        <v>2.04</v>
      </c>
      <c r="U103" s="7">
        <v>2.12</v>
      </c>
      <c r="V103" s="7">
        <v>2.04</v>
      </c>
      <c r="W103" s="7">
        <v>1.86</v>
      </c>
      <c r="X103" s="7">
        <v>1.85</v>
      </c>
      <c r="Y103" s="7">
        <v>1.83</v>
      </c>
      <c r="Z103" s="7">
        <v>1.86</v>
      </c>
      <c r="AA103" s="7">
        <v>1.86</v>
      </c>
      <c r="AB103" s="7">
        <v>1.78</v>
      </c>
      <c r="AC103" s="7">
        <v>1.75</v>
      </c>
      <c r="AD103" s="7">
        <v>1.72</v>
      </c>
      <c r="AE103" s="7">
        <v>1.73</v>
      </c>
      <c r="AF103" s="7">
        <v>1.74</v>
      </c>
      <c r="AG103" s="7">
        <v>1.77</v>
      </c>
      <c r="AH103" s="7">
        <v>1.73</v>
      </c>
      <c r="AI103" s="7">
        <v>1.73</v>
      </c>
      <c r="AJ103" s="7">
        <v>1.7</v>
      </c>
      <c r="AK103" s="7">
        <v>1.71</v>
      </c>
      <c r="AL103" s="7">
        <v>1.71</v>
      </c>
      <c r="AM103" s="7">
        <v>1.7</v>
      </c>
      <c r="AN103" s="7">
        <v>1.7</v>
      </c>
      <c r="AO103" s="7">
        <v>1.71</v>
      </c>
      <c r="AP103" s="7">
        <v>1.74</v>
      </c>
      <c r="AQ103" s="7">
        <v>1.76</v>
      </c>
      <c r="AR103" s="7">
        <v>-1.58</v>
      </c>
      <c r="AS103" s="7">
        <v>-3.47</v>
      </c>
      <c r="AT103" s="7">
        <v>-7.18</v>
      </c>
      <c r="AU103" s="7">
        <v>-1.49</v>
      </c>
      <c r="AV103" s="7">
        <v>0.49</v>
      </c>
      <c r="AW103" s="7">
        <v>-8.91</v>
      </c>
      <c r="AX103" s="7">
        <v>-9.9499999999999993</v>
      </c>
      <c r="AY103" s="7">
        <v>-10.89</v>
      </c>
      <c r="AZ103" s="7">
        <v>-11.38</v>
      </c>
      <c r="BA103" s="7">
        <v>-7.93</v>
      </c>
      <c r="BB103" s="7">
        <v>-12.87</v>
      </c>
      <c r="BC103" s="7">
        <v>-12.87</v>
      </c>
      <c r="BD103" s="7">
        <v>-16.239999999999998</v>
      </c>
      <c r="BE103" s="7">
        <v>-14.85</v>
      </c>
      <c r="BF103" s="7">
        <v>-14.85</v>
      </c>
      <c r="BG103" s="7">
        <v>-13.86</v>
      </c>
      <c r="BH103" s="7">
        <v>-14.36</v>
      </c>
      <c r="BI103" s="7">
        <v>-15.34</v>
      </c>
      <c r="BJ103" s="7">
        <v>-16.09</v>
      </c>
      <c r="BK103" s="7">
        <v>-16.34</v>
      </c>
      <c r="BL103" s="7">
        <v>-15.59</v>
      </c>
      <c r="BM103" s="7">
        <v>-16.71</v>
      </c>
      <c r="BN103" s="7">
        <v>-16.77</v>
      </c>
      <c r="BO103" s="7">
        <v>-16.34</v>
      </c>
      <c r="BP103" s="7">
        <v>-16.18</v>
      </c>
      <c r="BQ103" s="7">
        <v>-14.85</v>
      </c>
      <c r="BR103" s="7">
        <v>-13.86</v>
      </c>
      <c r="BS103" s="24">
        <v>1.74</v>
      </c>
      <c r="BT103" s="26">
        <v>161738360.39281461</v>
      </c>
      <c r="BU103" s="26">
        <v>25288400</v>
      </c>
      <c r="BV103" s="26">
        <v>25886939</v>
      </c>
      <c r="BW103" s="8">
        <v>1.679128613854268E-2</v>
      </c>
    </row>
    <row r="104" spans="1:75" s="21" customFormat="1" ht="19" customHeight="1" x14ac:dyDescent="0.2">
      <c r="A104" s="1" t="s">
        <v>317</v>
      </c>
      <c r="B104" s="1" t="s">
        <v>118</v>
      </c>
      <c r="C104" s="1" t="s">
        <v>142</v>
      </c>
      <c r="D104" s="1" t="s">
        <v>98</v>
      </c>
      <c r="E104" s="1" t="s">
        <v>314</v>
      </c>
      <c r="F104" s="1" t="s">
        <v>88</v>
      </c>
      <c r="G104" s="9">
        <v>56.250003492459733</v>
      </c>
      <c r="H104" s="9">
        <v>-22.000002861022949</v>
      </c>
      <c r="I104" s="9">
        <f>(N104-O104)/O104*100</f>
        <v>49.92857234696951</v>
      </c>
      <c r="J104" s="1" t="s">
        <v>89</v>
      </c>
      <c r="K104" s="2">
        <v>1.279999971389771</v>
      </c>
      <c r="L104" s="2">
        <v>1.35</v>
      </c>
      <c r="M104" s="2">
        <v>2</v>
      </c>
      <c r="N104" s="2">
        <v>2.098999977111816</v>
      </c>
      <c r="O104" s="2">
        <v>1.3999999761581421</v>
      </c>
      <c r="P104" s="2">
        <v>1.559999942779541</v>
      </c>
      <c r="Q104" s="1">
        <v>2.0499999999999998</v>
      </c>
      <c r="R104" s="1">
        <v>1.88</v>
      </c>
      <c r="S104" s="1">
        <v>1.9</v>
      </c>
      <c r="T104" s="1">
        <v>1.81</v>
      </c>
      <c r="U104" s="1">
        <v>1.69</v>
      </c>
      <c r="V104" s="1">
        <v>1.67</v>
      </c>
      <c r="W104" s="1">
        <v>1.65</v>
      </c>
      <c r="X104" s="1">
        <v>1.65</v>
      </c>
      <c r="Y104" s="1">
        <v>1.75</v>
      </c>
      <c r="Z104" s="1">
        <v>1.78</v>
      </c>
      <c r="AA104" s="1">
        <v>1.73</v>
      </c>
      <c r="AB104" s="1">
        <v>1.69</v>
      </c>
      <c r="AC104" s="1">
        <v>1.71</v>
      </c>
      <c r="AD104" s="1">
        <v>1.67</v>
      </c>
      <c r="AE104" s="1">
        <v>1.67</v>
      </c>
      <c r="AF104" s="1">
        <v>1.64</v>
      </c>
      <c r="AG104" s="1">
        <v>1.57</v>
      </c>
      <c r="AH104" s="1">
        <v>1.55</v>
      </c>
      <c r="AI104" s="1">
        <v>1.52</v>
      </c>
      <c r="AJ104" s="1">
        <v>1.5</v>
      </c>
      <c r="AK104" s="1">
        <v>1.48</v>
      </c>
      <c r="AL104" s="1">
        <v>1.44</v>
      </c>
      <c r="AM104" s="1">
        <v>1.43</v>
      </c>
      <c r="AN104" s="1">
        <v>1.49</v>
      </c>
      <c r="AO104" s="1">
        <v>1.49</v>
      </c>
      <c r="AP104" s="1">
        <v>1.55</v>
      </c>
      <c r="AQ104" s="1">
        <v>1.61</v>
      </c>
      <c r="AR104" s="1">
        <v>-8.51</v>
      </c>
      <c r="AS104" s="1">
        <v>-10</v>
      </c>
      <c r="AT104" s="1">
        <v>-10.5</v>
      </c>
      <c r="AU104" s="1">
        <v>-16.25</v>
      </c>
      <c r="AV104" s="1">
        <v>-20</v>
      </c>
      <c r="AW104" s="1">
        <v>-17.579999999999998</v>
      </c>
      <c r="AX104" s="1">
        <v>-18.5</v>
      </c>
      <c r="AY104" s="1">
        <v>-17.89</v>
      </c>
      <c r="AZ104" s="1">
        <v>-14</v>
      </c>
      <c r="BA104" s="1">
        <v>-17</v>
      </c>
      <c r="BB104" s="1">
        <v>-17.46</v>
      </c>
      <c r="BC104" s="1">
        <v>-15.55</v>
      </c>
      <c r="BD104" s="1">
        <v>-16.91</v>
      </c>
      <c r="BE104" s="1">
        <v>-16.75</v>
      </c>
      <c r="BF104" s="1">
        <v>-19.809999999999999</v>
      </c>
      <c r="BG104" s="1">
        <v>-22.45</v>
      </c>
      <c r="BH104" s="1">
        <v>-24</v>
      </c>
      <c r="BI104" s="1">
        <v>-25.4</v>
      </c>
      <c r="BJ104" s="1">
        <v>-25.02</v>
      </c>
      <c r="BK104" s="1">
        <v>-26.38</v>
      </c>
      <c r="BL104" s="1">
        <v>-28.5</v>
      </c>
      <c r="BM104" s="1">
        <v>-29.7</v>
      </c>
      <c r="BN104" s="1">
        <v>-29</v>
      </c>
      <c r="BO104" s="1">
        <v>-27</v>
      </c>
      <c r="BP104" s="1">
        <v>-25.5</v>
      </c>
      <c r="BQ104" s="1">
        <v>-23.55</v>
      </c>
      <c r="BR104" s="1">
        <v>-22</v>
      </c>
      <c r="BS104" s="22">
        <v>1.59</v>
      </c>
      <c r="BT104" s="26">
        <v>29212200</v>
      </c>
      <c r="BU104" s="26">
        <v>5809600</v>
      </c>
      <c r="BV104" s="26">
        <v>4653921</v>
      </c>
      <c r="BW104" s="2">
        <v>0.18369864894569549</v>
      </c>
    </row>
    <row r="105" spans="1:75" s="21" customFormat="1" ht="19" customHeight="1" x14ac:dyDescent="0.2">
      <c r="A105" s="7" t="s">
        <v>482</v>
      </c>
      <c r="B105" s="7" t="s">
        <v>96</v>
      </c>
      <c r="C105" s="7" t="s">
        <v>87</v>
      </c>
      <c r="D105" s="7" t="s">
        <v>98</v>
      </c>
      <c r="E105" s="7" t="s">
        <v>480</v>
      </c>
      <c r="F105" s="7" t="s">
        <v>88</v>
      </c>
      <c r="G105" s="10">
        <v>288.23530511735112</v>
      </c>
      <c r="H105" s="10">
        <v>-40.909093645759597</v>
      </c>
      <c r="I105" s="10">
        <v>-40.909093645759597</v>
      </c>
      <c r="J105" s="7" t="s">
        <v>89</v>
      </c>
      <c r="K105" s="8">
        <v>0.50999999046325684</v>
      </c>
      <c r="L105" s="8">
        <v>0.56999999999999995</v>
      </c>
      <c r="M105" s="8">
        <v>1.9800000190734861</v>
      </c>
      <c r="N105" s="8">
        <v>2.3599998950958252</v>
      </c>
      <c r="O105" s="8">
        <v>0.92000001668930054</v>
      </c>
      <c r="P105" s="8">
        <v>1.169999957084656</v>
      </c>
      <c r="Q105" s="7">
        <v>2.02</v>
      </c>
      <c r="R105" s="7">
        <v>1.78</v>
      </c>
      <c r="S105" s="7">
        <v>1.57</v>
      </c>
      <c r="T105" s="7">
        <v>1.53</v>
      </c>
      <c r="U105" s="7">
        <v>1.41</v>
      </c>
      <c r="V105" s="7">
        <v>1.3</v>
      </c>
      <c r="W105" s="7">
        <v>1.27</v>
      </c>
      <c r="X105" s="7">
        <v>1.26</v>
      </c>
      <c r="Y105" s="7">
        <v>1.19</v>
      </c>
      <c r="Z105" s="7">
        <v>1.28</v>
      </c>
      <c r="AA105" s="7">
        <v>1.27</v>
      </c>
      <c r="AB105" s="7">
        <v>1.25</v>
      </c>
      <c r="AC105" s="7">
        <v>1.2</v>
      </c>
      <c r="AD105" s="7">
        <v>1.2</v>
      </c>
      <c r="AE105" s="7">
        <v>1.2</v>
      </c>
      <c r="AF105" s="7">
        <v>1.1100000000000001</v>
      </c>
      <c r="AG105" s="7">
        <v>1.1299999999999999</v>
      </c>
      <c r="AH105" s="7">
        <v>1.07</v>
      </c>
      <c r="AI105" s="7">
        <v>1</v>
      </c>
      <c r="AJ105" s="7">
        <v>1.03</v>
      </c>
      <c r="AK105" s="7">
        <v>1.1499999999999999</v>
      </c>
      <c r="AL105" s="7">
        <v>1.1100000000000001</v>
      </c>
      <c r="AM105" s="7">
        <v>1.1200000000000001</v>
      </c>
      <c r="AN105" s="7">
        <v>1.17</v>
      </c>
      <c r="AO105" s="7">
        <v>1.2</v>
      </c>
      <c r="AP105" s="7">
        <v>1.18</v>
      </c>
      <c r="AQ105" s="7">
        <v>1.18</v>
      </c>
      <c r="AR105" s="7">
        <v>-9.6</v>
      </c>
      <c r="AS105" s="7">
        <v>-16.920000000000002</v>
      </c>
      <c r="AT105" s="7">
        <v>-29.29</v>
      </c>
      <c r="AU105" s="7">
        <v>-30.3</v>
      </c>
      <c r="AV105" s="7">
        <v>-34.85</v>
      </c>
      <c r="AW105" s="7">
        <v>-37.369999999999997</v>
      </c>
      <c r="AX105" s="7">
        <v>-38.89</v>
      </c>
      <c r="AY105" s="7">
        <v>-41.41</v>
      </c>
      <c r="AZ105" s="7">
        <v>-42.42</v>
      </c>
      <c r="BA105" s="7">
        <v>-39.39</v>
      </c>
      <c r="BB105" s="7">
        <v>-38.130000000000003</v>
      </c>
      <c r="BC105" s="7">
        <v>-40.4</v>
      </c>
      <c r="BD105" s="7">
        <v>-40.909999999999997</v>
      </c>
      <c r="BE105" s="7">
        <v>-39.9</v>
      </c>
      <c r="BF105" s="7">
        <v>-45.2</v>
      </c>
      <c r="BG105" s="7">
        <v>-44.7</v>
      </c>
      <c r="BH105" s="7">
        <v>-46.21</v>
      </c>
      <c r="BI105" s="7">
        <v>-49.49</v>
      </c>
      <c r="BJ105" s="7">
        <v>-51.44</v>
      </c>
      <c r="BK105" s="7">
        <v>-48.48</v>
      </c>
      <c r="BL105" s="7">
        <v>-46.21</v>
      </c>
      <c r="BM105" s="7">
        <v>-45.96</v>
      </c>
      <c r="BN105" s="7">
        <v>-43.69</v>
      </c>
      <c r="BO105" s="7">
        <v>-41.41</v>
      </c>
      <c r="BP105" s="7">
        <v>-40.4</v>
      </c>
      <c r="BQ105" s="7">
        <v>-41.92</v>
      </c>
      <c r="BR105" s="7">
        <v>-41.16</v>
      </c>
      <c r="BS105" s="24">
        <v>1.1299999999999999</v>
      </c>
      <c r="BT105" s="26">
        <v>35649702.343416207</v>
      </c>
      <c r="BU105" s="26">
        <v>66880600</v>
      </c>
      <c r="BV105" s="26">
        <v>11126299</v>
      </c>
      <c r="BW105" s="8">
        <v>1.1148271316454831E-2</v>
      </c>
    </row>
    <row r="106" spans="1:75" s="21" customFormat="1" ht="19" customHeight="1" x14ac:dyDescent="0.2">
      <c r="A106" s="1" t="s">
        <v>316</v>
      </c>
      <c r="B106" s="1" t="s">
        <v>106</v>
      </c>
      <c r="C106" s="1" t="s">
        <v>87</v>
      </c>
      <c r="D106" s="1" t="s">
        <v>122</v>
      </c>
      <c r="E106" s="1" t="s">
        <v>314</v>
      </c>
      <c r="F106" s="1" t="s">
        <v>88</v>
      </c>
      <c r="G106" s="9">
        <v>44.852941756533077</v>
      </c>
      <c r="H106" s="9">
        <v>-24.365482847840902</v>
      </c>
      <c r="I106" s="9">
        <f>(N106-O106)/O106*100</f>
        <v>49.285710697271355</v>
      </c>
      <c r="J106" s="1" t="s">
        <v>89</v>
      </c>
      <c r="K106" s="2">
        <v>1.360000014305115</v>
      </c>
      <c r="L106" s="2">
        <v>1.78</v>
      </c>
      <c r="M106" s="2">
        <v>1.970000028610229</v>
      </c>
      <c r="N106" s="2">
        <v>2.089999914169312</v>
      </c>
      <c r="O106" s="2">
        <v>1.3999999761581421</v>
      </c>
      <c r="P106" s="2">
        <v>1.4900000095367429</v>
      </c>
      <c r="Q106" s="1">
        <v>2.09</v>
      </c>
      <c r="R106" s="1">
        <v>2.0499999999999998</v>
      </c>
      <c r="S106" s="1">
        <v>1.86</v>
      </c>
      <c r="T106" s="1">
        <v>1.77</v>
      </c>
      <c r="U106" s="1">
        <v>1.83</v>
      </c>
      <c r="V106" s="1">
        <v>1.73</v>
      </c>
      <c r="W106" s="1">
        <v>1.63</v>
      </c>
      <c r="X106" s="1">
        <v>1.61</v>
      </c>
      <c r="Y106" s="1">
        <v>1.63</v>
      </c>
      <c r="Z106" s="1">
        <v>1.65</v>
      </c>
      <c r="AA106" s="1">
        <v>1.59</v>
      </c>
      <c r="AB106" s="1">
        <v>1.6</v>
      </c>
      <c r="AC106" s="1">
        <v>1.59</v>
      </c>
      <c r="AD106" s="1">
        <v>1.57</v>
      </c>
      <c r="AE106" s="1">
        <v>1.56</v>
      </c>
      <c r="AF106" s="1">
        <v>1.6</v>
      </c>
      <c r="AG106" s="1">
        <v>1.58</v>
      </c>
      <c r="AH106" s="1">
        <v>1.55</v>
      </c>
      <c r="AI106" s="1">
        <v>1.5</v>
      </c>
      <c r="AJ106" s="1">
        <v>1.47</v>
      </c>
      <c r="AK106" s="1">
        <v>1.48</v>
      </c>
      <c r="AL106" s="1">
        <v>1.48</v>
      </c>
      <c r="AM106" s="1">
        <v>1.47</v>
      </c>
      <c r="AN106" s="1">
        <v>1.48</v>
      </c>
      <c r="AO106" s="1">
        <v>1.47</v>
      </c>
      <c r="AP106" s="1">
        <v>1.51</v>
      </c>
      <c r="AQ106" s="1">
        <v>1.5</v>
      </c>
      <c r="AR106" s="1">
        <v>1.02</v>
      </c>
      <c r="AS106" s="1">
        <v>-5.33</v>
      </c>
      <c r="AT106" s="1">
        <v>-15.74</v>
      </c>
      <c r="AU106" s="1">
        <v>-12.69</v>
      </c>
      <c r="AV106" s="1">
        <v>-12.19</v>
      </c>
      <c r="AW106" s="1">
        <v>-17.260000000000002</v>
      </c>
      <c r="AX106" s="1">
        <v>-19.8</v>
      </c>
      <c r="AY106" s="1">
        <v>-21.32</v>
      </c>
      <c r="AZ106" s="1">
        <v>-17.510000000000002</v>
      </c>
      <c r="BA106" s="1">
        <v>-19.29</v>
      </c>
      <c r="BB106" s="1">
        <v>-19.54</v>
      </c>
      <c r="BC106" s="1">
        <v>-19.29</v>
      </c>
      <c r="BD106" s="1">
        <v>-21.32</v>
      </c>
      <c r="BE106" s="1">
        <v>-20.81</v>
      </c>
      <c r="BF106" s="1">
        <v>-21.32</v>
      </c>
      <c r="BG106" s="1">
        <v>-20.3</v>
      </c>
      <c r="BH106" s="1">
        <v>-21.32</v>
      </c>
      <c r="BI106" s="1">
        <v>-24.36</v>
      </c>
      <c r="BJ106" s="1">
        <v>-26.4</v>
      </c>
      <c r="BK106" s="1">
        <v>-26.4</v>
      </c>
      <c r="BL106" s="1">
        <v>-25.38</v>
      </c>
      <c r="BM106" s="1">
        <v>-25.89</v>
      </c>
      <c r="BN106" s="1">
        <v>-27.5</v>
      </c>
      <c r="BO106" s="1">
        <v>-25.89</v>
      </c>
      <c r="BP106" s="1">
        <v>-26.14</v>
      </c>
      <c r="BQ106" s="1">
        <v>-24.36</v>
      </c>
      <c r="BR106" s="1">
        <v>-24.84</v>
      </c>
      <c r="BS106" s="22">
        <v>1.53</v>
      </c>
      <c r="BT106" s="26">
        <v>109064717.5839424</v>
      </c>
      <c r="BU106" s="26">
        <v>77127700</v>
      </c>
      <c r="BV106" s="26">
        <v>35085069</v>
      </c>
      <c r="BW106" s="2">
        <v>0.2001345358619645</v>
      </c>
    </row>
    <row r="107" spans="1:75" s="21" customFormat="1" ht="19" customHeight="1" x14ac:dyDescent="0.2">
      <c r="A107" s="7" t="s">
        <v>500</v>
      </c>
      <c r="B107" s="7" t="s">
        <v>106</v>
      </c>
      <c r="C107" s="7" t="s">
        <v>87</v>
      </c>
      <c r="D107" s="7" t="s">
        <v>122</v>
      </c>
      <c r="E107" s="7" t="s">
        <v>497</v>
      </c>
      <c r="F107" s="7" t="s">
        <v>88</v>
      </c>
      <c r="G107" s="10">
        <v>34.246574447669083</v>
      </c>
      <c r="H107" s="10">
        <v>-10.71428745203043</v>
      </c>
      <c r="I107" s="10">
        <v>-10.71428745203043</v>
      </c>
      <c r="J107" s="7" t="s">
        <v>89</v>
      </c>
      <c r="K107" s="8">
        <v>1.4600000381469731</v>
      </c>
      <c r="L107" s="8">
        <v>1.52</v>
      </c>
      <c r="M107" s="8">
        <v>1.9600000381469731</v>
      </c>
      <c r="N107" s="8">
        <v>2.1400001049041748</v>
      </c>
      <c r="O107" s="8">
        <v>1.6499999761581421</v>
      </c>
      <c r="P107" s="8">
        <v>1.75</v>
      </c>
      <c r="Q107" s="7">
        <v>2.06</v>
      </c>
      <c r="R107" s="7">
        <v>2.14</v>
      </c>
      <c r="S107" s="7">
        <v>1.89</v>
      </c>
      <c r="T107" s="7">
        <v>1.85</v>
      </c>
      <c r="U107" s="7">
        <v>1.82</v>
      </c>
      <c r="V107" s="7">
        <v>1.75</v>
      </c>
      <c r="W107" s="7">
        <v>1.75</v>
      </c>
      <c r="X107" s="7">
        <v>1.78</v>
      </c>
      <c r="Y107" s="7">
        <v>1.8</v>
      </c>
      <c r="Z107" s="7">
        <v>1.78</v>
      </c>
      <c r="AA107" s="7">
        <v>1.74</v>
      </c>
      <c r="AB107" s="7">
        <v>1.77</v>
      </c>
      <c r="AC107" s="7">
        <v>1.75</v>
      </c>
      <c r="AD107" s="7">
        <v>1.77</v>
      </c>
      <c r="AE107" s="7">
        <v>1.78</v>
      </c>
      <c r="AF107" s="7">
        <v>1.75</v>
      </c>
      <c r="AG107" s="7">
        <v>1.73</v>
      </c>
      <c r="AH107" s="7">
        <v>1.72</v>
      </c>
      <c r="AI107" s="7">
        <v>1.69</v>
      </c>
      <c r="AJ107" s="7">
        <v>1.7</v>
      </c>
      <c r="AK107" s="7">
        <v>1.72</v>
      </c>
      <c r="AL107" s="7">
        <v>1.71</v>
      </c>
      <c r="AM107" s="7">
        <v>1.73</v>
      </c>
      <c r="AN107" s="7">
        <v>1.73</v>
      </c>
      <c r="AO107" s="7">
        <v>1.74</v>
      </c>
      <c r="AP107" s="7">
        <v>1.74</v>
      </c>
      <c r="AQ107" s="7">
        <v>1.77</v>
      </c>
      <c r="AR107" s="7">
        <v>2.04</v>
      </c>
      <c r="AS107" s="7">
        <v>-0.63</v>
      </c>
      <c r="AT107" s="7">
        <v>-7.4</v>
      </c>
      <c r="AU107" s="7">
        <v>-8.69</v>
      </c>
      <c r="AV107" s="7">
        <v>-11.15</v>
      </c>
      <c r="AW107" s="7">
        <v>-12.98</v>
      </c>
      <c r="AX107" s="7">
        <v>-12.5</v>
      </c>
      <c r="AY107" s="7">
        <v>-11.22</v>
      </c>
      <c r="AZ107" s="7">
        <v>-9.8699999999999992</v>
      </c>
      <c r="BA107" s="7">
        <v>-12.24</v>
      </c>
      <c r="BB107" s="7">
        <v>-13.26</v>
      </c>
      <c r="BC107" s="7">
        <v>-11.43</v>
      </c>
      <c r="BD107" s="7">
        <v>-11.48</v>
      </c>
      <c r="BE107" s="7">
        <v>-10.210000000000001</v>
      </c>
      <c r="BF107" s="7">
        <v>-11.73</v>
      </c>
      <c r="BG107" s="7">
        <v>-11.99</v>
      </c>
      <c r="BH107" s="7">
        <v>-12.24</v>
      </c>
      <c r="BI107" s="7">
        <v>-14.62</v>
      </c>
      <c r="BJ107" s="7">
        <v>-14.03</v>
      </c>
      <c r="BK107" s="7">
        <v>-13.78</v>
      </c>
      <c r="BL107" s="7">
        <v>-13.01</v>
      </c>
      <c r="BM107" s="7">
        <v>-13.78</v>
      </c>
      <c r="BN107" s="7">
        <v>-12.76</v>
      </c>
      <c r="BO107" s="7">
        <v>-11.99</v>
      </c>
      <c r="BP107" s="7">
        <v>-13.27</v>
      </c>
      <c r="BQ107" s="7">
        <v>-11.73</v>
      </c>
      <c r="BR107" s="7">
        <v>-11.48</v>
      </c>
      <c r="BS107" s="24">
        <v>1.67</v>
      </c>
      <c r="BT107" s="26">
        <v>131811178.5654068</v>
      </c>
      <c r="BU107" s="26">
        <v>30134000</v>
      </c>
      <c r="BV107" s="26">
        <v>34486800</v>
      </c>
      <c r="BW107" s="8">
        <v>2.2449748889430158E-3</v>
      </c>
    </row>
    <row r="108" spans="1:75" s="21" customFormat="1" ht="19" customHeight="1" x14ac:dyDescent="0.2">
      <c r="A108" s="7" t="s">
        <v>253</v>
      </c>
      <c r="B108" s="7" t="s">
        <v>118</v>
      </c>
      <c r="C108" s="7" t="s">
        <v>87</v>
      </c>
      <c r="D108" s="7" t="s">
        <v>122</v>
      </c>
      <c r="E108" s="7" t="s">
        <v>463</v>
      </c>
      <c r="F108" s="7" t="s">
        <v>88</v>
      </c>
      <c r="G108" s="10">
        <v>76.576577737611757</v>
      </c>
      <c r="H108" s="10">
        <v>-19.897958066551869</v>
      </c>
      <c r="I108" s="10">
        <v>-19.897958066551869</v>
      </c>
      <c r="J108" s="7" t="s">
        <v>89</v>
      </c>
      <c r="K108" s="8">
        <v>1.110000014305115</v>
      </c>
      <c r="L108" s="8">
        <v>1.1599999999999999</v>
      </c>
      <c r="M108" s="8">
        <v>1.9600000381469731</v>
      </c>
      <c r="N108" s="8">
        <v>2.5</v>
      </c>
      <c r="O108" s="8">
        <v>1.3400000333786011</v>
      </c>
      <c r="P108" s="8">
        <v>1.570000052452087</v>
      </c>
      <c r="Q108" s="7">
        <v>2.04</v>
      </c>
      <c r="R108" s="7">
        <v>1.89</v>
      </c>
      <c r="S108" s="7">
        <v>2.08</v>
      </c>
      <c r="T108" s="7">
        <v>1.72</v>
      </c>
      <c r="U108" s="7">
        <v>1.74</v>
      </c>
      <c r="V108" s="7">
        <v>1.74</v>
      </c>
      <c r="W108" s="7">
        <v>1.62</v>
      </c>
      <c r="X108" s="7">
        <v>1.61</v>
      </c>
      <c r="Y108" s="7">
        <v>1.73</v>
      </c>
      <c r="Z108" s="7">
        <v>1.72</v>
      </c>
      <c r="AA108" s="7">
        <v>1.87</v>
      </c>
      <c r="AB108" s="7">
        <v>1.87</v>
      </c>
      <c r="AC108" s="7">
        <v>1.8</v>
      </c>
      <c r="AD108" s="7">
        <v>1.86</v>
      </c>
      <c r="AE108" s="7">
        <v>2</v>
      </c>
      <c r="AF108" s="7">
        <v>2.38</v>
      </c>
      <c r="AG108" s="7">
        <v>2.5</v>
      </c>
      <c r="AH108" s="7">
        <v>2.5</v>
      </c>
      <c r="AI108" s="7">
        <v>1.99</v>
      </c>
      <c r="AJ108" s="7">
        <v>1.85</v>
      </c>
      <c r="AK108" s="7">
        <v>1.87</v>
      </c>
      <c r="AL108" s="7">
        <v>1.73</v>
      </c>
      <c r="AM108" s="7">
        <v>1.67</v>
      </c>
      <c r="AN108" s="7">
        <v>1.61</v>
      </c>
      <c r="AO108" s="7">
        <v>1.69</v>
      </c>
      <c r="AP108" s="7">
        <v>1.74</v>
      </c>
      <c r="AQ108" s="7">
        <v>1.6</v>
      </c>
      <c r="AR108" s="7">
        <v>-4.08</v>
      </c>
      <c r="AS108" s="7">
        <v>-12.07</v>
      </c>
      <c r="AT108" s="7">
        <v>-17.86</v>
      </c>
      <c r="AU108" s="7">
        <v>-18.88</v>
      </c>
      <c r="AV108" s="7">
        <v>-20.66</v>
      </c>
      <c r="AW108" s="7">
        <v>-17.829999999999998</v>
      </c>
      <c r="AX108" s="7">
        <v>-20.149999999999999</v>
      </c>
      <c r="AY108" s="7">
        <v>-21.33</v>
      </c>
      <c r="AZ108" s="7">
        <v>-15.31</v>
      </c>
      <c r="BA108" s="7">
        <v>-16.84</v>
      </c>
      <c r="BB108" s="7">
        <v>-6.17</v>
      </c>
      <c r="BC108" s="7">
        <v>-12.76</v>
      </c>
      <c r="BD108" s="7">
        <v>-13.27</v>
      </c>
      <c r="BE108" s="7">
        <v>-6.12</v>
      </c>
      <c r="BF108" s="7">
        <v>-3.06</v>
      </c>
      <c r="BG108" s="7">
        <v>13.27</v>
      </c>
      <c r="BH108" s="7">
        <v>21.94</v>
      </c>
      <c r="BI108" s="7">
        <v>-1.02</v>
      </c>
      <c r="BJ108" s="7">
        <v>-8.93</v>
      </c>
      <c r="BK108" s="7">
        <v>-6.13</v>
      </c>
      <c r="BL108" s="7">
        <v>-12.23</v>
      </c>
      <c r="BM108" s="7">
        <v>-17.36</v>
      </c>
      <c r="BN108" s="7">
        <v>-19.899999999999999</v>
      </c>
      <c r="BO108" s="7">
        <v>-20.36</v>
      </c>
      <c r="BP108" s="7">
        <v>-13.83</v>
      </c>
      <c r="BQ108" s="7">
        <v>-29.27</v>
      </c>
      <c r="BR108" s="7">
        <v>-20.059999999999999</v>
      </c>
      <c r="BS108" s="24">
        <v>1.5</v>
      </c>
      <c r="BT108" s="26">
        <v>20770120.404243469</v>
      </c>
      <c r="BU108" s="26">
        <v>53107900</v>
      </c>
      <c r="BV108" s="26">
        <v>7902307</v>
      </c>
      <c r="BW108" s="8">
        <v>4.369610039194883E-4</v>
      </c>
    </row>
    <row r="109" spans="1:75" s="21" customFormat="1" ht="19" customHeight="1" x14ac:dyDescent="0.2">
      <c r="A109" s="1" t="s">
        <v>99</v>
      </c>
      <c r="B109" s="1" t="s">
        <v>76</v>
      </c>
      <c r="C109" s="1" t="s">
        <v>87</v>
      </c>
      <c r="D109" s="1" t="s">
        <v>78</v>
      </c>
      <c r="E109" s="1" t="s">
        <v>197</v>
      </c>
      <c r="F109" s="1" t="s">
        <v>88</v>
      </c>
      <c r="G109" s="9">
        <v>21.118014307928249</v>
      </c>
      <c r="H109" s="9">
        <v>-13.333332518227101</v>
      </c>
      <c r="I109" s="9">
        <f>(N109-O109)/O109*100</f>
        <v>26.923082801247222</v>
      </c>
      <c r="J109" s="1" t="s">
        <v>89</v>
      </c>
      <c r="K109" s="2">
        <v>1.610000014305115</v>
      </c>
      <c r="L109" s="2">
        <v>1.29</v>
      </c>
      <c r="M109" s="2">
        <v>1.950000047683716</v>
      </c>
      <c r="N109" s="2">
        <v>1.9800000190734861</v>
      </c>
      <c r="O109" s="2">
        <v>1.559999942779541</v>
      </c>
      <c r="P109" s="2">
        <v>1.690000057220459</v>
      </c>
      <c r="Q109" s="1">
        <v>1.95</v>
      </c>
      <c r="R109" s="1">
        <v>1.88</v>
      </c>
      <c r="S109" s="1">
        <v>1.93</v>
      </c>
      <c r="T109" s="1">
        <v>1.88</v>
      </c>
      <c r="U109" s="1">
        <v>1.8</v>
      </c>
      <c r="V109" s="1">
        <v>1.82</v>
      </c>
      <c r="W109" s="1">
        <v>1.82</v>
      </c>
      <c r="X109" s="1">
        <v>1.74</v>
      </c>
      <c r="Y109" s="1">
        <v>1.73</v>
      </c>
      <c r="Z109" s="1">
        <v>1.68</v>
      </c>
      <c r="AA109" s="1">
        <v>1.61</v>
      </c>
      <c r="AB109" s="1">
        <v>1.69</v>
      </c>
      <c r="AC109" s="1">
        <v>1.66</v>
      </c>
      <c r="AD109" s="1">
        <v>1.66</v>
      </c>
      <c r="AE109" s="1">
        <v>1.66</v>
      </c>
      <c r="AF109" s="1">
        <v>1.64</v>
      </c>
      <c r="AG109" s="1">
        <v>1.62</v>
      </c>
      <c r="AH109" s="1">
        <v>1.66</v>
      </c>
      <c r="AI109" s="1">
        <v>1.77</v>
      </c>
      <c r="AJ109" s="1">
        <v>1.72</v>
      </c>
      <c r="AK109" s="1">
        <v>1.68</v>
      </c>
      <c r="AL109" s="1">
        <v>1.67</v>
      </c>
      <c r="AM109" s="1">
        <v>1.67</v>
      </c>
      <c r="AN109" s="1">
        <v>1.7</v>
      </c>
      <c r="AO109" s="1">
        <v>1.69</v>
      </c>
      <c r="AP109" s="1">
        <v>1.69</v>
      </c>
      <c r="AQ109" s="1">
        <v>1.69</v>
      </c>
      <c r="AR109" s="1">
        <v>-7.18</v>
      </c>
      <c r="AS109" s="1">
        <v>-4.0999999999999996</v>
      </c>
      <c r="AT109" s="1">
        <v>-5.52</v>
      </c>
      <c r="AU109" s="1">
        <v>-8.4700000000000006</v>
      </c>
      <c r="AV109" s="1">
        <v>-11.79</v>
      </c>
      <c r="AW109" s="1">
        <v>-8.2100000000000009</v>
      </c>
      <c r="AX109" s="1">
        <v>-10.87</v>
      </c>
      <c r="AY109" s="1">
        <v>-11.4</v>
      </c>
      <c r="AZ109" s="1">
        <v>-15.38</v>
      </c>
      <c r="BA109" s="1">
        <v>-18.72</v>
      </c>
      <c r="BB109" s="1">
        <v>-17.54</v>
      </c>
      <c r="BC109" s="1">
        <v>-14.89</v>
      </c>
      <c r="BD109" s="1">
        <v>-17.350000000000001</v>
      </c>
      <c r="BE109" s="1">
        <v>-14.87</v>
      </c>
      <c r="BF109" s="1">
        <v>-16.149999999999999</v>
      </c>
      <c r="BG109" s="1">
        <v>-17.440000000000001</v>
      </c>
      <c r="BH109" s="1">
        <v>-17.440000000000001</v>
      </c>
      <c r="BI109" s="1">
        <v>-15.13</v>
      </c>
      <c r="BJ109" s="1">
        <v>-11.92</v>
      </c>
      <c r="BK109" s="1">
        <v>-14.82</v>
      </c>
      <c r="BL109" s="1">
        <v>-15.38</v>
      </c>
      <c r="BM109" s="1">
        <v>-15.42</v>
      </c>
      <c r="BN109" s="1">
        <v>-14.36</v>
      </c>
      <c r="BO109" s="1">
        <v>-13.46</v>
      </c>
      <c r="BP109" s="1">
        <v>-13.61</v>
      </c>
      <c r="BQ109" s="1">
        <v>-13.85</v>
      </c>
      <c r="BR109" s="1">
        <v>-13.59</v>
      </c>
      <c r="BS109" s="22">
        <v>1.63</v>
      </c>
      <c r="BT109" s="26">
        <v>277473306.78510672</v>
      </c>
      <c r="BU109" s="26">
        <v>82578800</v>
      </c>
      <c r="BV109" s="26">
        <v>132238698</v>
      </c>
      <c r="BW109" s="2">
        <v>8.0863243224006939E-2</v>
      </c>
    </row>
    <row r="110" spans="1:75" s="21" customFormat="1" ht="19" customHeight="1" x14ac:dyDescent="0.2">
      <c r="A110" s="1" t="s">
        <v>304</v>
      </c>
      <c r="B110" s="1" t="s">
        <v>106</v>
      </c>
      <c r="C110" s="1" t="s">
        <v>87</v>
      </c>
      <c r="D110" s="1" t="s">
        <v>109</v>
      </c>
      <c r="E110" s="1" t="s">
        <v>305</v>
      </c>
      <c r="F110" s="1" t="s">
        <v>88</v>
      </c>
      <c r="G110" s="9">
        <v>21.875001164153201</v>
      </c>
      <c r="H110" s="9">
        <v>-8.717952417277008</v>
      </c>
      <c r="I110" s="9">
        <f>(N110-O110)/O110*100</f>
        <v>14.035087963905363</v>
      </c>
      <c r="J110" s="1" t="s">
        <v>89</v>
      </c>
      <c r="K110" s="2">
        <v>1.6000000238418579</v>
      </c>
      <c r="L110" s="2">
        <v>1.95</v>
      </c>
      <c r="M110" s="2">
        <v>1.950000047683716</v>
      </c>
      <c r="N110" s="2">
        <v>1.950000047683716</v>
      </c>
      <c r="O110" s="2">
        <v>1.7100000381469731</v>
      </c>
      <c r="P110" s="2">
        <v>1.779999971389771</v>
      </c>
      <c r="Q110" s="1">
        <v>1.95</v>
      </c>
      <c r="R110" s="1">
        <v>1.82</v>
      </c>
      <c r="S110" s="1">
        <v>1.84</v>
      </c>
      <c r="T110" s="1">
        <v>1.85</v>
      </c>
      <c r="U110" s="1">
        <v>1.83</v>
      </c>
      <c r="V110" s="1">
        <v>1.82</v>
      </c>
      <c r="W110" s="1">
        <v>1.81</v>
      </c>
      <c r="X110" s="1">
        <v>1.79</v>
      </c>
      <c r="Y110" s="1">
        <v>1.76</v>
      </c>
      <c r="Z110" s="1">
        <v>1.76</v>
      </c>
      <c r="AA110" s="1">
        <v>1.84</v>
      </c>
      <c r="AB110" s="1">
        <v>1.85</v>
      </c>
      <c r="AC110" s="1">
        <v>1.85</v>
      </c>
      <c r="AD110" s="1">
        <v>1.85</v>
      </c>
      <c r="AE110" s="1">
        <v>1.91</v>
      </c>
      <c r="AF110" s="1">
        <v>1.93</v>
      </c>
      <c r="AG110" s="1">
        <v>1.91</v>
      </c>
      <c r="AH110" s="1">
        <v>1.9</v>
      </c>
      <c r="AI110" s="1">
        <v>1.9</v>
      </c>
      <c r="AJ110" s="1">
        <v>1.9</v>
      </c>
      <c r="AK110" s="1">
        <v>1.88</v>
      </c>
      <c r="AL110" s="1">
        <v>1.88</v>
      </c>
      <c r="AM110" s="1">
        <v>1.86</v>
      </c>
      <c r="AN110" s="1">
        <v>1.88</v>
      </c>
      <c r="AO110" s="1">
        <v>1.81</v>
      </c>
      <c r="AP110" s="1">
        <v>1.78</v>
      </c>
      <c r="AQ110" s="1">
        <v>1.79</v>
      </c>
      <c r="AR110" s="1">
        <v>-8.2100000000000009</v>
      </c>
      <c r="AS110" s="1">
        <v>-7.86</v>
      </c>
      <c r="AT110" s="1">
        <v>-6.67</v>
      </c>
      <c r="AU110" s="1">
        <v>-6.75</v>
      </c>
      <c r="AV110" s="1">
        <v>-8.2100000000000009</v>
      </c>
      <c r="AW110" s="1">
        <v>-7.69</v>
      </c>
      <c r="AX110" s="1">
        <v>-8.9700000000000006</v>
      </c>
      <c r="AY110" s="1">
        <v>-10</v>
      </c>
      <c r="AZ110" s="1">
        <v>-10.34</v>
      </c>
      <c r="BA110" s="1">
        <v>-10.26</v>
      </c>
      <c r="BB110" s="1">
        <v>-6.41</v>
      </c>
      <c r="BC110" s="1">
        <v>-5.38</v>
      </c>
      <c r="BD110" s="1">
        <v>-5.64</v>
      </c>
      <c r="BE110" s="1">
        <v>-5.38</v>
      </c>
      <c r="BF110" s="1">
        <v>-2.31</v>
      </c>
      <c r="BG110" s="1">
        <v>-2.56</v>
      </c>
      <c r="BH110" s="1">
        <v>-5.13</v>
      </c>
      <c r="BI110" s="1">
        <v>-3.08</v>
      </c>
      <c r="BJ110" s="1">
        <v>-4.0999999999999996</v>
      </c>
      <c r="BK110" s="1">
        <v>-4.3600000000000003</v>
      </c>
      <c r="BL110" s="1">
        <v>-3.89</v>
      </c>
      <c r="BM110" s="1">
        <v>-6.67</v>
      </c>
      <c r="BN110" s="1">
        <v>-5.13</v>
      </c>
      <c r="BO110" s="1">
        <v>-8.2100000000000009</v>
      </c>
      <c r="BP110" s="1">
        <v>-8.77</v>
      </c>
      <c r="BQ110" s="1">
        <v>-8.4600000000000009</v>
      </c>
      <c r="BR110" s="1">
        <v>-9.74</v>
      </c>
      <c r="BS110" s="22">
        <v>1.74</v>
      </c>
      <c r="BT110" s="26">
        <v>143679123.51341251</v>
      </c>
      <c r="BU110" s="26">
        <v>5638900</v>
      </c>
      <c r="BV110" s="26">
        <v>43466980</v>
      </c>
      <c r="BW110" s="2">
        <v>1.8809427294005698E-2</v>
      </c>
    </row>
    <row r="111" spans="1:75" s="21" customFormat="1" ht="19" customHeight="1" x14ac:dyDescent="0.2">
      <c r="A111" s="7" t="s">
        <v>476</v>
      </c>
      <c r="B111" s="7" t="s">
        <v>106</v>
      </c>
      <c r="C111" s="7" t="s">
        <v>87</v>
      </c>
      <c r="D111" s="7" t="s">
        <v>122</v>
      </c>
      <c r="E111" s="7" t="s">
        <v>478</v>
      </c>
      <c r="F111" s="7" t="s">
        <v>88</v>
      </c>
      <c r="G111" s="10">
        <v>28.289478431117889</v>
      </c>
      <c r="H111" s="10">
        <v>-21.538464924287432</v>
      </c>
      <c r="I111" s="10">
        <v>-21.538464924287432</v>
      </c>
      <c r="J111" s="7" t="s">
        <v>89</v>
      </c>
      <c r="K111" s="8">
        <v>1.5199999809265139</v>
      </c>
      <c r="L111" s="8">
        <v>1.52</v>
      </c>
      <c r="M111" s="8">
        <v>1.950000047683716</v>
      </c>
      <c r="N111" s="8">
        <v>2.279999971389771</v>
      </c>
      <c r="O111" s="8">
        <v>1.5</v>
      </c>
      <c r="P111" s="8">
        <v>1.529999971389771</v>
      </c>
      <c r="Q111" s="7">
        <v>1.96</v>
      </c>
      <c r="R111" s="7">
        <v>1.8</v>
      </c>
      <c r="S111" s="7">
        <v>2.2799999999999998</v>
      </c>
      <c r="T111" s="7">
        <v>1.86</v>
      </c>
      <c r="U111" s="7">
        <v>1.83</v>
      </c>
      <c r="V111" s="7">
        <v>1.73</v>
      </c>
      <c r="W111" s="7">
        <v>1.65</v>
      </c>
      <c r="X111" s="7">
        <v>1.68</v>
      </c>
      <c r="Y111" s="7">
        <v>1.66</v>
      </c>
      <c r="Z111" s="7">
        <v>1.65</v>
      </c>
      <c r="AA111" s="7">
        <v>1.67</v>
      </c>
      <c r="AB111" s="7">
        <v>1.73</v>
      </c>
      <c r="AC111" s="7">
        <v>1.66</v>
      </c>
      <c r="AD111" s="7">
        <v>1.68</v>
      </c>
      <c r="AE111" s="7">
        <v>1.63</v>
      </c>
      <c r="AF111" s="7">
        <v>1.67</v>
      </c>
      <c r="AG111" s="7">
        <v>1.7</v>
      </c>
      <c r="AH111" s="7">
        <v>1.68</v>
      </c>
      <c r="AI111" s="7">
        <v>1.68</v>
      </c>
      <c r="AJ111" s="7">
        <v>1.67</v>
      </c>
      <c r="AK111" s="7">
        <v>1.7</v>
      </c>
      <c r="AL111" s="7">
        <v>1.72</v>
      </c>
      <c r="AM111" s="7">
        <v>1.71</v>
      </c>
      <c r="AN111" s="7">
        <v>1.66</v>
      </c>
      <c r="AO111" s="7">
        <v>1.69</v>
      </c>
      <c r="AP111" s="7">
        <v>1.79</v>
      </c>
      <c r="AQ111" s="7">
        <v>1.78</v>
      </c>
      <c r="AR111" s="7">
        <v>-9.23</v>
      </c>
      <c r="AS111" s="7">
        <v>-10.5</v>
      </c>
      <c r="AT111" s="7">
        <v>-5.9</v>
      </c>
      <c r="AU111" s="7">
        <v>-6.66</v>
      </c>
      <c r="AV111" s="7">
        <v>-11.79</v>
      </c>
      <c r="AW111" s="7">
        <v>-16.670000000000002</v>
      </c>
      <c r="AX111" s="7">
        <v>-16.41</v>
      </c>
      <c r="AY111" s="7">
        <v>-15.38</v>
      </c>
      <c r="AZ111" s="7">
        <v>-17.440000000000001</v>
      </c>
      <c r="BA111" s="7">
        <v>-15.88</v>
      </c>
      <c r="BB111" s="7">
        <v>-14.42</v>
      </c>
      <c r="BC111" s="7">
        <v>-16.149999999999999</v>
      </c>
      <c r="BD111" s="7">
        <v>-15.38</v>
      </c>
      <c r="BE111" s="7">
        <v>-16.78</v>
      </c>
      <c r="BF111" s="7">
        <v>-16.829999999999998</v>
      </c>
      <c r="BG111" s="7">
        <v>-14.36</v>
      </c>
      <c r="BH111" s="7">
        <v>-14.35</v>
      </c>
      <c r="BI111" s="7">
        <v>-13.85</v>
      </c>
      <c r="BJ111" s="7">
        <v>-15.13</v>
      </c>
      <c r="BK111" s="7">
        <v>-15.44</v>
      </c>
      <c r="BL111" s="7">
        <v>-13.08</v>
      </c>
      <c r="BM111" s="7">
        <v>-12.56</v>
      </c>
      <c r="BN111" s="7">
        <v>-15.38</v>
      </c>
      <c r="BO111" s="7">
        <v>-15.9</v>
      </c>
      <c r="BP111" s="7">
        <v>-13.33</v>
      </c>
      <c r="BQ111" s="7">
        <v>-9.2799999999999994</v>
      </c>
      <c r="BR111" s="7">
        <v>-16.920000000000002</v>
      </c>
      <c r="BS111" s="24">
        <v>1.57</v>
      </c>
      <c r="BT111" s="26">
        <v>141548163.46130371</v>
      </c>
      <c r="BU111" s="26">
        <v>17902700</v>
      </c>
      <c r="BV111" s="26">
        <v>3938856</v>
      </c>
      <c r="BW111" s="8">
        <v>4.5287261072758178E-3</v>
      </c>
    </row>
    <row r="112" spans="1:75" s="21" customFormat="1" ht="19" customHeight="1" x14ac:dyDescent="0.2">
      <c r="A112" s="7" t="s">
        <v>279</v>
      </c>
      <c r="B112" s="7" t="s">
        <v>106</v>
      </c>
      <c r="C112" s="7" t="s">
        <v>113</v>
      </c>
      <c r="D112" s="7" t="s">
        <v>125</v>
      </c>
      <c r="E112" s="7" t="s">
        <v>431</v>
      </c>
      <c r="F112" s="7" t="s">
        <v>88</v>
      </c>
      <c r="G112" s="10">
        <v>20.62499492429205</v>
      </c>
      <c r="H112" s="10">
        <v>-2.072536939902395</v>
      </c>
      <c r="I112" s="10">
        <v>-2.072536939902395</v>
      </c>
      <c r="J112" s="7" t="s">
        <v>81</v>
      </c>
      <c r="K112" s="8">
        <v>1.6000000238418579</v>
      </c>
      <c r="L112" s="8">
        <v>1.64</v>
      </c>
      <c r="M112" s="8">
        <v>1.929999947547913</v>
      </c>
      <c r="N112" s="8">
        <v>1.940000057220459</v>
      </c>
      <c r="O112" s="8">
        <v>1.720000028610229</v>
      </c>
      <c r="P112" s="8">
        <v>1.889999985694885</v>
      </c>
      <c r="Q112" s="7">
        <v>1.94</v>
      </c>
      <c r="R112" s="7">
        <v>1.86</v>
      </c>
      <c r="S112" s="7">
        <v>1.9</v>
      </c>
      <c r="T112" s="7">
        <v>1.85</v>
      </c>
      <c r="U112" s="7">
        <v>1.83</v>
      </c>
      <c r="V112" s="7">
        <v>1.81</v>
      </c>
      <c r="W112" s="7">
        <v>1.82</v>
      </c>
      <c r="X112" s="7">
        <v>1.85</v>
      </c>
      <c r="Y112" s="7">
        <v>1.85</v>
      </c>
      <c r="Z112" s="7">
        <v>1.87</v>
      </c>
      <c r="AA112" s="7">
        <v>1.9</v>
      </c>
      <c r="AB112" s="7">
        <v>1.87</v>
      </c>
      <c r="AC112" s="7">
        <v>1.84</v>
      </c>
      <c r="AD112" s="7">
        <v>1.83</v>
      </c>
      <c r="AE112" s="7">
        <v>1.83</v>
      </c>
      <c r="AF112" s="7">
        <v>1.8</v>
      </c>
      <c r="AG112" s="7">
        <v>1.78</v>
      </c>
      <c r="AH112" s="7">
        <v>1.77</v>
      </c>
      <c r="AI112" s="7">
        <v>1.77</v>
      </c>
      <c r="AJ112" s="7">
        <v>1.82</v>
      </c>
      <c r="AK112" s="7">
        <v>1.82</v>
      </c>
      <c r="AL112" s="7">
        <v>1.79</v>
      </c>
      <c r="AM112" s="7">
        <v>1.82</v>
      </c>
      <c r="AN112" s="7">
        <v>1.82</v>
      </c>
      <c r="AO112" s="7">
        <v>1.83</v>
      </c>
      <c r="AP112" s="7">
        <v>1.82</v>
      </c>
      <c r="AQ112" s="7">
        <v>1.9</v>
      </c>
      <c r="AR112" s="7">
        <v>-3.63</v>
      </c>
      <c r="AS112" s="7">
        <v>-6.73</v>
      </c>
      <c r="AT112" s="7">
        <v>-6.48</v>
      </c>
      <c r="AU112" s="7">
        <v>-5.44</v>
      </c>
      <c r="AV112" s="7">
        <v>-6.22</v>
      </c>
      <c r="AW112" s="7">
        <v>-6.74</v>
      </c>
      <c r="AX112" s="7">
        <v>-6.46</v>
      </c>
      <c r="AY112" s="7">
        <v>-4.4000000000000004</v>
      </c>
      <c r="AZ112" s="7">
        <v>-4.1500000000000004</v>
      </c>
      <c r="BA112" s="7">
        <v>-3.11</v>
      </c>
      <c r="BB112" s="7">
        <v>-3.63</v>
      </c>
      <c r="BC112" s="7">
        <v>-6.74</v>
      </c>
      <c r="BD112" s="7">
        <v>-4.66</v>
      </c>
      <c r="BE112" s="7">
        <v>-5.7</v>
      </c>
      <c r="BF112" s="7">
        <v>-6.74</v>
      </c>
      <c r="BG112" s="7">
        <v>-8.0299999999999994</v>
      </c>
      <c r="BH112" s="7">
        <v>-8.34</v>
      </c>
      <c r="BI112" s="7">
        <v>-9.84</v>
      </c>
      <c r="BJ112" s="7">
        <v>-8.2899999999999991</v>
      </c>
      <c r="BK112" s="7">
        <v>-5.96</v>
      </c>
      <c r="BL112" s="7">
        <v>-7.25</v>
      </c>
      <c r="BM112" s="7">
        <v>-7.77</v>
      </c>
      <c r="BN112" s="7">
        <v>-6.84</v>
      </c>
      <c r="BO112" s="7">
        <v>-6.13</v>
      </c>
      <c r="BP112" s="7">
        <v>-5.96</v>
      </c>
      <c r="BQ112" s="7">
        <v>-6.22</v>
      </c>
      <c r="BR112" s="7">
        <v>-2.54</v>
      </c>
      <c r="BS112" s="24">
        <v>1.76</v>
      </c>
      <c r="BT112" s="26">
        <v>95129697.414636612</v>
      </c>
      <c r="BU112" s="26">
        <v>5530900</v>
      </c>
      <c r="BV112" s="26">
        <v>45304328</v>
      </c>
      <c r="BW112" s="8">
        <v>5.7274881110696528E-3</v>
      </c>
    </row>
    <row r="113" spans="1:75" s="21" customFormat="1" ht="19" customHeight="1" x14ac:dyDescent="0.2">
      <c r="A113" s="7" t="s">
        <v>384</v>
      </c>
      <c r="B113" s="7" t="s">
        <v>106</v>
      </c>
      <c r="C113" s="7" t="s">
        <v>87</v>
      </c>
      <c r="D113" s="7" t="s">
        <v>109</v>
      </c>
      <c r="E113" s="7" t="s">
        <v>382</v>
      </c>
      <c r="F113" s="7" t="s">
        <v>88</v>
      </c>
      <c r="G113" s="10">
        <v>23.076924840374168</v>
      </c>
      <c r="H113" s="10">
        <v>-4.6874956344253338</v>
      </c>
      <c r="I113" s="10">
        <v>-4.6874956344253338</v>
      </c>
      <c r="J113" s="7" t="s">
        <v>81</v>
      </c>
      <c r="K113" s="8">
        <v>1.559999942779541</v>
      </c>
      <c r="L113" s="8">
        <v>2.0499999999999998</v>
      </c>
      <c r="M113" s="8">
        <v>1.919999957084656</v>
      </c>
      <c r="N113" s="8">
        <v>1.919999957084656</v>
      </c>
      <c r="O113" s="8">
        <v>1.679999947547913</v>
      </c>
      <c r="P113" s="8">
        <v>1.830000042915344</v>
      </c>
      <c r="Q113" s="7">
        <v>1.92</v>
      </c>
      <c r="R113" s="7">
        <v>1.85</v>
      </c>
      <c r="S113" s="7">
        <v>1.78</v>
      </c>
      <c r="T113" s="7">
        <v>1.75</v>
      </c>
      <c r="U113" s="7">
        <v>1.73</v>
      </c>
      <c r="V113" s="7">
        <v>1.78</v>
      </c>
      <c r="W113" s="7">
        <v>1.77</v>
      </c>
      <c r="X113" s="7">
        <v>1.76</v>
      </c>
      <c r="Y113" s="7">
        <v>1.79</v>
      </c>
      <c r="Z113" s="7">
        <v>1.77</v>
      </c>
      <c r="AA113" s="7">
        <v>1.78</v>
      </c>
      <c r="AB113" s="7">
        <v>1.78</v>
      </c>
      <c r="AC113" s="7">
        <v>1.84</v>
      </c>
      <c r="AD113" s="7">
        <v>1.83</v>
      </c>
      <c r="AE113" s="7">
        <v>1.82</v>
      </c>
      <c r="AF113" s="7">
        <v>1.82</v>
      </c>
      <c r="AG113" s="7">
        <v>1.82</v>
      </c>
      <c r="AH113" s="7">
        <v>1.8</v>
      </c>
      <c r="AI113" s="7">
        <v>1.8</v>
      </c>
      <c r="AJ113" s="7">
        <v>1.81</v>
      </c>
      <c r="AK113" s="7">
        <v>1.83</v>
      </c>
      <c r="AL113" s="7">
        <v>1.82</v>
      </c>
      <c r="AM113" s="7">
        <v>1.83</v>
      </c>
      <c r="AN113" s="7">
        <v>1.89</v>
      </c>
      <c r="AO113" s="7">
        <v>1.92</v>
      </c>
      <c r="AP113" s="7">
        <v>1.9</v>
      </c>
      <c r="AQ113" s="7">
        <v>1.88</v>
      </c>
      <c r="AR113" s="7">
        <v>-7.3</v>
      </c>
      <c r="AS113" s="7">
        <v>-4.12</v>
      </c>
      <c r="AT113" s="7">
        <v>-9.11</v>
      </c>
      <c r="AU113" s="7">
        <v>-11.53</v>
      </c>
      <c r="AV113" s="7">
        <v>-11.17</v>
      </c>
      <c r="AW113" s="7">
        <v>-7.97</v>
      </c>
      <c r="AX113" s="7">
        <v>-9.9</v>
      </c>
      <c r="AY113" s="7">
        <v>-8.59</v>
      </c>
      <c r="AZ113" s="7">
        <v>-7.81</v>
      </c>
      <c r="BA113" s="7">
        <v>-8.59</v>
      </c>
      <c r="BB113" s="7">
        <v>-8.07</v>
      </c>
      <c r="BC113" s="7">
        <v>-7.45</v>
      </c>
      <c r="BD113" s="7">
        <v>-6.51</v>
      </c>
      <c r="BE113" s="7">
        <v>-6.24</v>
      </c>
      <c r="BF113" s="7">
        <v>-7.03</v>
      </c>
      <c r="BG113" s="7">
        <v>-5.21</v>
      </c>
      <c r="BH113" s="7">
        <v>-6.25</v>
      </c>
      <c r="BI113" s="7">
        <v>-7.03</v>
      </c>
      <c r="BJ113" s="7">
        <v>-6.51</v>
      </c>
      <c r="BK113" s="7">
        <v>-5.73</v>
      </c>
      <c r="BL113" s="7">
        <v>-5.26</v>
      </c>
      <c r="BM113" s="7">
        <v>-5.47</v>
      </c>
      <c r="BN113" s="7">
        <v>-4.95</v>
      </c>
      <c r="BO113" s="7">
        <v>-2.86</v>
      </c>
      <c r="BP113" s="7">
        <v>-1.56</v>
      </c>
      <c r="BQ113" s="7">
        <v>-2.6</v>
      </c>
      <c r="BR113" s="7">
        <v>-4.43</v>
      </c>
      <c r="BS113" s="24">
        <v>1.7</v>
      </c>
      <c r="BT113" s="26">
        <v>285237098.26445389</v>
      </c>
      <c r="BU113" s="26">
        <v>61429900</v>
      </c>
      <c r="BV113" s="26">
        <v>143729373</v>
      </c>
      <c r="BW113" s="8">
        <v>0.1786853060299651</v>
      </c>
    </row>
    <row r="114" spans="1:75" s="21" customFormat="1" ht="19" customHeight="1" x14ac:dyDescent="0.2">
      <c r="A114" s="1" t="s">
        <v>193</v>
      </c>
      <c r="B114" s="1" t="s">
        <v>83</v>
      </c>
      <c r="C114" s="1" t="s">
        <v>87</v>
      </c>
      <c r="D114" s="1" t="s">
        <v>122</v>
      </c>
      <c r="E114" s="1" t="s">
        <v>186</v>
      </c>
      <c r="F114" s="1" t="s">
        <v>88</v>
      </c>
      <c r="G114" s="9">
        <v>143.58974946791389</v>
      </c>
      <c r="H114" s="9">
        <v>-28.947366274624951</v>
      </c>
      <c r="I114" s="9">
        <f>(N114-O114)/O114*100</f>
        <v>73.553705655130784</v>
      </c>
      <c r="J114" s="1" t="s">
        <v>89</v>
      </c>
      <c r="K114" s="2">
        <v>0.77999997138977051</v>
      </c>
      <c r="L114" s="2">
        <v>2.1</v>
      </c>
      <c r="M114" s="2">
        <v>1.8999999761581421</v>
      </c>
      <c r="N114" s="2">
        <v>2.0999999046325679</v>
      </c>
      <c r="O114" s="2">
        <v>1.2100000381469731</v>
      </c>
      <c r="P114" s="2">
        <v>1.3500000238418579</v>
      </c>
      <c r="Q114" s="1">
        <v>2.1</v>
      </c>
      <c r="R114" s="1">
        <v>1.91</v>
      </c>
      <c r="S114" s="1">
        <v>1.78</v>
      </c>
      <c r="T114" s="1">
        <v>1.88</v>
      </c>
      <c r="U114" s="1">
        <v>1.76</v>
      </c>
      <c r="V114" s="1">
        <v>1.6</v>
      </c>
      <c r="W114" s="1">
        <v>1.56</v>
      </c>
      <c r="X114" s="1">
        <v>1.7</v>
      </c>
      <c r="Y114" s="1">
        <v>1.64</v>
      </c>
      <c r="Z114" s="1">
        <v>1.6</v>
      </c>
      <c r="AA114" s="1">
        <v>1.59</v>
      </c>
      <c r="AB114" s="1">
        <v>1.62</v>
      </c>
      <c r="AC114" s="1">
        <v>1.53</v>
      </c>
      <c r="AD114" s="1">
        <v>1.53</v>
      </c>
      <c r="AE114" s="1">
        <v>1.5</v>
      </c>
      <c r="AF114" s="1">
        <v>1.45</v>
      </c>
      <c r="AG114" s="1">
        <v>1.36</v>
      </c>
      <c r="AH114" s="1">
        <v>1.31</v>
      </c>
      <c r="AI114" s="1">
        <v>1.28</v>
      </c>
      <c r="AJ114" s="1">
        <v>1.35</v>
      </c>
      <c r="AK114" s="1">
        <v>1.3</v>
      </c>
      <c r="AL114" s="1">
        <v>1.33</v>
      </c>
      <c r="AM114" s="1">
        <v>1.38</v>
      </c>
      <c r="AN114" s="1">
        <v>1.34</v>
      </c>
      <c r="AO114" s="1">
        <v>1.27</v>
      </c>
      <c r="AP114" s="1">
        <v>1.25</v>
      </c>
      <c r="AQ114" s="1">
        <v>1.39</v>
      </c>
      <c r="AR114" s="1">
        <v>-0.53</v>
      </c>
      <c r="AS114" s="1">
        <v>-8.42</v>
      </c>
      <c r="AT114" s="1">
        <v>-19.47</v>
      </c>
      <c r="AU114" s="1">
        <v>-7.89</v>
      </c>
      <c r="AV114" s="1">
        <v>-20.79</v>
      </c>
      <c r="AW114" s="1">
        <v>-19.47</v>
      </c>
      <c r="AX114" s="1">
        <v>-20</v>
      </c>
      <c r="AY114" s="1">
        <v>-14.19</v>
      </c>
      <c r="AZ114" s="1">
        <v>-19.47</v>
      </c>
      <c r="BA114" s="1">
        <v>-16.579999999999998</v>
      </c>
      <c r="BB114" s="1">
        <v>-19.47</v>
      </c>
      <c r="BC114" s="1">
        <v>-22.11</v>
      </c>
      <c r="BD114" s="1">
        <v>-20</v>
      </c>
      <c r="BE114" s="1">
        <v>-21.37</v>
      </c>
      <c r="BF114" s="1">
        <v>-25.79</v>
      </c>
      <c r="BG114" s="1">
        <v>-28.68</v>
      </c>
      <c r="BH114" s="1">
        <v>-31.43</v>
      </c>
      <c r="BI114" s="1">
        <v>-32.99</v>
      </c>
      <c r="BJ114" s="1">
        <v>-33.68</v>
      </c>
      <c r="BK114" s="1">
        <v>-33.68</v>
      </c>
      <c r="BL114" s="1">
        <v>-33</v>
      </c>
      <c r="BM114" s="1">
        <v>-30.79</v>
      </c>
      <c r="BN114" s="1">
        <v>-30.53</v>
      </c>
      <c r="BO114" s="1">
        <v>-33.42</v>
      </c>
      <c r="BP114" s="1">
        <v>-34.21</v>
      </c>
      <c r="BQ114" s="1">
        <v>-35.79</v>
      </c>
      <c r="BR114" s="1">
        <v>-31.58</v>
      </c>
      <c r="BS114" s="22">
        <v>1.48</v>
      </c>
      <c r="BT114" s="26">
        <v>15726603.802657129</v>
      </c>
      <c r="BU114" s="26">
        <v>41284300</v>
      </c>
      <c r="BV114" s="26">
        <v>4002586</v>
      </c>
      <c r="BW114" s="2">
        <v>2.1345200327987951E-2</v>
      </c>
    </row>
    <row r="115" spans="1:75" s="21" customFormat="1" ht="19" customHeight="1" x14ac:dyDescent="0.2">
      <c r="A115" s="1" t="s">
        <v>306</v>
      </c>
      <c r="B115" s="1" t="s">
        <v>106</v>
      </c>
      <c r="C115" s="1" t="s">
        <v>87</v>
      </c>
      <c r="D115" s="1" t="s">
        <v>125</v>
      </c>
      <c r="E115" s="1" t="s">
        <v>305</v>
      </c>
      <c r="F115" s="1" t="s">
        <v>88</v>
      </c>
      <c r="G115" s="9">
        <v>21.93548669924234</v>
      </c>
      <c r="H115" s="9">
        <v>-11.64021324208335</v>
      </c>
      <c r="I115" s="9">
        <f>(N115-O115)/O115*100</f>
        <v>59.74026617422399</v>
      </c>
      <c r="J115" s="1" t="s">
        <v>89</v>
      </c>
      <c r="K115" s="2">
        <v>1.549999952316284</v>
      </c>
      <c r="L115" s="2">
        <v>2.46</v>
      </c>
      <c r="M115" s="2">
        <v>1.889999985694885</v>
      </c>
      <c r="N115" s="2">
        <v>2.4600000381469731</v>
      </c>
      <c r="O115" s="2">
        <v>1.5399999618530269</v>
      </c>
      <c r="P115" s="2">
        <v>1.669999957084656</v>
      </c>
      <c r="Q115" s="1">
        <v>2.46</v>
      </c>
      <c r="R115" s="1">
        <v>2.25</v>
      </c>
      <c r="S115" s="1">
        <v>2.35</v>
      </c>
      <c r="T115" s="1">
        <v>2.1800000000000002</v>
      </c>
      <c r="U115" s="1">
        <v>2.2799999999999998</v>
      </c>
      <c r="V115" s="1">
        <v>2.27</v>
      </c>
      <c r="W115" s="1">
        <v>2.09</v>
      </c>
      <c r="X115" s="1">
        <v>1.94</v>
      </c>
      <c r="Y115" s="1">
        <v>1.93</v>
      </c>
      <c r="Z115" s="1">
        <v>2.1</v>
      </c>
      <c r="AA115" s="1">
        <v>2.08</v>
      </c>
      <c r="AB115" s="1">
        <v>1.97</v>
      </c>
      <c r="AC115" s="1">
        <v>2.04</v>
      </c>
      <c r="AD115" s="1">
        <v>1.99</v>
      </c>
      <c r="AE115" s="1">
        <v>1.98</v>
      </c>
      <c r="AF115" s="1">
        <v>1.93</v>
      </c>
      <c r="AG115" s="1">
        <v>1.85</v>
      </c>
      <c r="AH115" s="1">
        <v>1.87</v>
      </c>
      <c r="AI115" s="1">
        <v>1.86</v>
      </c>
      <c r="AJ115" s="1">
        <v>1.79</v>
      </c>
      <c r="AK115" s="1">
        <v>1.77</v>
      </c>
      <c r="AL115" s="1">
        <v>1.73</v>
      </c>
      <c r="AM115" s="1">
        <v>1.74</v>
      </c>
      <c r="AN115" s="1">
        <v>1.72</v>
      </c>
      <c r="AO115" s="1">
        <v>1.72</v>
      </c>
      <c r="AP115" s="1">
        <v>1.74</v>
      </c>
      <c r="AQ115" s="1">
        <v>1.68</v>
      </c>
      <c r="AR115" s="1">
        <v>17.36</v>
      </c>
      <c r="AS115" s="1">
        <v>12.7</v>
      </c>
      <c r="AT115" s="1">
        <v>11.64</v>
      </c>
      <c r="AU115" s="1">
        <v>12.55</v>
      </c>
      <c r="AV115" s="1">
        <v>16.989999999999998</v>
      </c>
      <c r="AW115" s="1">
        <v>10.52</v>
      </c>
      <c r="AX115" s="1">
        <v>-0.6</v>
      </c>
      <c r="AY115" s="1">
        <v>-4.76</v>
      </c>
      <c r="AZ115" s="1">
        <v>0</v>
      </c>
      <c r="BA115" s="1">
        <v>8.99</v>
      </c>
      <c r="BB115" s="1">
        <v>4.2300000000000004</v>
      </c>
      <c r="BC115" s="1">
        <v>3.17</v>
      </c>
      <c r="BD115" s="1">
        <v>4.76</v>
      </c>
      <c r="BE115" s="1">
        <v>2.91</v>
      </c>
      <c r="BF115" s="1">
        <v>1.1299999999999999</v>
      </c>
      <c r="BG115" s="1">
        <v>-3.17</v>
      </c>
      <c r="BH115" s="1">
        <v>-3.7</v>
      </c>
      <c r="BI115" s="1">
        <v>-2.38</v>
      </c>
      <c r="BJ115" s="1">
        <v>-5.75</v>
      </c>
      <c r="BK115" s="1">
        <v>-6.88</v>
      </c>
      <c r="BL115" s="1">
        <v>-15.28</v>
      </c>
      <c r="BM115" s="1">
        <v>-8.99</v>
      </c>
      <c r="BN115" s="1">
        <v>-8.99</v>
      </c>
      <c r="BO115" s="1">
        <v>-10.58</v>
      </c>
      <c r="BP115" s="1">
        <v>-9.4600000000000009</v>
      </c>
      <c r="BQ115" s="1">
        <v>-11.38</v>
      </c>
      <c r="BR115" s="1">
        <v>-12.69</v>
      </c>
      <c r="BS115" s="22">
        <v>1.68</v>
      </c>
      <c r="BT115" s="26">
        <v>237656158.20121771</v>
      </c>
      <c r="BU115" s="26">
        <v>242417900</v>
      </c>
      <c r="BV115" s="26">
        <v>52290968</v>
      </c>
      <c r="BW115" s="2">
        <v>0.27518549666167968</v>
      </c>
    </row>
    <row r="116" spans="1:75" s="21" customFormat="1" ht="19" customHeight="1" x14ac:dyDescent="0.2">
      <c r="A116" s="7" t="s">
        <v>550</v>
      </c>
      <c r="B116" s="7" t="s">
        <v>111</v>
      </c>
      <c r="C116" s="7" t="s">
        <v>87</v>
      </c>
      <c r="D116" s="7" t="s">
        <v>98</v>
      </c>
      <c r="E116" s="7" t="s">
        <v>549</v>
      </c>
      <c r="F116" s="7" t="s">
        <v>88</v>
      </c>
      <c r="G116" s="10">
        <v>52.419352512826059</v>
      </c>
      <c r="H116" s="10">
        <v>-10.05290684916663</v>
      </c>
      <c r="I116" s="10">
        <v>-10.05290684916663</v>
      </c>
      <c r="J116" s="7" t="s">
        <v>89</v>
      </c>
      <c r="K116" s="8">
        <v>1.2400000095367429</v>
      </c>
      <c r="L116" s="8">
        <v>1.26</v>
      </c>
      <c r="M116" s="8">
        <v>1.889999985694885</v>
      </c>
      <c r="N116" s="8">
        <v>2.0499999523162842</v>
      </c>
      <c r="O116" s="8">
        <v>1.629999995231628</v>
      </c>
      <c r="P116" s="8">
        <v>1.700000047683716</v>
      </c>
      <c r="Q116" s="7">
        <v>2.0299999999999998</v>
      </c>
      <c r="R116" s="7">
        <v>2</v>
      </c>
      <c r="S116" s="7">
        <v>1.97</v>
      </c>
      <c r="T116" s="7">
        <v>1.84</v>
      </c>
      <c r="U116" s="7">
        <v>1.85</v>
      </c>
      <c r="V116" s="7">
        <v>1.89</v>
      </c>
      <c r="W116" s="7">
        <v>1.98</v>
      </c>
      <c r="X116" s="7">
        <v>2.02</v>
      </c>
      <c r="Y116" s="7">
        <v>1.91</v>
      </c>
      <c r="Z116" s="7">
        <v>1.86</v>
      </c>
      <c r="AA116" s="7">
        <v>1.83</v>
      </c>
      <c r="AB116" s="7">
        <v>1.79</v>
      </c>
      <c r="AC116" s="7">
        <v>1.73</v>
      </c>
      <c r="AD116" s="7">
        <v>1.77</v>
      </c>
      <c r="AE116" s="7">
        <v>1.75</v>
      </c>
      <c r="AF116" s="7">
        <v>1.74</v>
      </c>
      <c r="AG116" s="7">
        <v>1.69</v>
      </c>
      <c r="AH116" s="7">
        <v>1.71</v>
      </c>
      <c r="AI116" s="7">
        <v>1.72</v>
      </c>
      <c r="AJ116" s="7">
        <v>1.73</v>
      </c>
      <c r="AK116" s="7">
        <v>1.7</v>
      </c>
      <c r="AL116" s="7">
        <v>1.71</v>
      </c>
      <c r="AM116" s="7">
        <v>1.72</v>
      </c>
      <c r="AN116" s="7">
        <v>1.76</v>
      </c>
      <c r="AO116" s="7">
        <v>1.75</v>
      </c>
      <c r="AP116" s="7">
        <v>1.76</v>
      </c>
      <c r="AQ116" s="7">
        <v>1.76</v>
      </c>
      <c r="AR116" s="7">
        <v>2.65</v>
      </c>
      <c r="AS116" s="7">
        <v>3.17</v>
      </c>
      <c r="AT116" s="7">
        <v>-4.76</v>
      </c>
      <c r="AU116" s="7">
        <v>-6.35</v>
      </c>
      <c r="AV116" s="7">
        <v>-3.76</v>
      </c>
      <c r="AW116" s="7">
        <v>-1.77</v>
      </c>
      <c r="AX116" s="7">
        <v>3.97</v>
      </c>
      <c r="AY116" s="7">
        <v>0.01</v>
      </c>
      <c r="AZ116" s="7">
        <v>-2.76</v>
      </c>
      <c r="BA116" s="7">
        <v>-4.2300000000000004</v>
      </c>
      <c r="BB116" s="7">
        <v>-6.61</v>
      </c>
      <c r="BC116" s="7">
        <v>-9.5299999999999994</v>
      </c>
      <c r="BD116" s="7">
        <v>-8.99</v>
      </c>
      <c r="BE116" s="7">
        <v>-7.59</v>
      </c>
      <c r="BF116" s="7">
        <v>-7.99</v>
      </c>
      <c r="BG116" s="7">
        <v>-13.23</v>
      </c>
      <c r="BH116" s="7">
        <v>-11.11</v>
      </c>
      <c r="BI116" s="7">
        <v>-12.69</v>
      </c>
      <c r="BJ116" s="7">
        <v>-10.58</v>
      </c>
      <c r="BK116" s="7">
        <v>-10.58</v>
      </c>
      <c r="BL116" s="7">
        <v>-11.38</v>
      </c>
      <c r="BM116" s="7">
        <v>-10.58</v>
      </c>
      <c r="BN116" s="7">
        <v>-10.58</v>
      </c>
      <c r="BO116" s="7">
        <v>-7.95</v>
      </c>
      <c r="BP116" s="7">
        <v>-8.99</v>
      </c>
      <c r="BQ116" s="7">
        <v>-7.41</v>
      </c>
      <c r="BR116" s="7">
        <v>-10.58</v>
      </c>
      <c r="BS116" s="24">
        <v>1.8</v>
      </c>
      <c r="BT116" s="26">
        <v>23865407.819366459</v>
      </c>
      <c r="BU116" s="26">
        <v>128588200</v>
      </c>
      <c r="BV116" s="26">
        <v>8111552</v>
      </c>
      <c r="BW116" s="8">
        <v>0.1787405172277759</v>
      </c>
    </row>
    <row r="117" spans="1:75" s="21" customFormat="1" ht="19" customHeight="1" x14ac:dyDescent="0.2">
      <c r="A117" s="7" t="s">
        <v>446</v>
      </c>
      <c r="B117" s="7" t="s">
        <v>118</v>
      </c>
      <c r="C117" s="7" t="s">
        <v>97</v>
      </c>
      <c r="D117" s="7" t="s">
        <v>98</v>
      </c>
      <c r="E117" s="7" t="s">
        <v>443</v>
      </c>
      <c r="F117" s="7" t="s">
        <v>88</v>
      </c>
      <c r="G117" s="10">
        <v>31.468535957316071</v>
      </c>
      <c r="H117" s="10">
        <v>-5.3191502178454657</v>
      </c>
      <c r="I117" s="10">
        <v>-5.3191502178454657</v>
      </c>
      <c r="J117" s="7" t="s">
        <v>89</v>
      </c>
      <c r="K117" s="8">
        <v>1.429999947547913</v>
      </c>
      <c r="L117" s="8">
        <v>1.51</v>
      </c>
      <c r="M117" s="8">
        <v>1.879999995231628</v>
      </c>
      <c r="N117" s="8">
        <v>1.8999999761581421</v>
      </c>
      <c r="O117" s="8">
        <v>1.440000057220459</v>
      </c>
      <c r="P117" s="8">
        <v>1.779999971389771</v>
      </c>
      <c r="Q117" s="7">
        <v>1.9</v>
      </c>
      <c r="R117" s="7">
        <v>1.78</v>
      </c>
      <c r="S117" s="7">
        <v>1.75</v>
      </c>
      <c r="T117" s="7">
        <v>1.63</v>
      </c>
      <c r="U117" s="7">
        <v>1.64</v>
      </c>
      <c r="V117" s="7">
        <v>1.58</v>
      </c>
      <c r="W117" s="7">
        <v>1.59</v>
      </c>
      <c r="X117" s="7">
        <v>1.5</v>
      </c>
      <c r="Y117" s="7">
        <v>1.52</v>
      </c>
      <c r="Z117" s="7">
        <v>1.49</v>
      </c>
      <c r="AA117" s="7">
        <v>1.49</v>
      </c>
      <c r="AB117" s="7">
        <v>1.49</v>
      </c>
      <c r="AC117" s="7">
        <v>1.57</v>
      </c>
      <c r="AD117" s="7">
        <v>1.53</v>
      </c>
      <c r="AE117" s="7">
        <v>1.53</v>
      </c>
      <c r="AF117" s="7">
        <v>1.51</v>
      </c>
      <c r="AG117" s="7">
        <v>1.53</v>
      </c>
      <c r="AH117" s="7">
        <v>1.6</v>
      </c>
      <c r="AI117" s="7">
        <v>1.58</v>
      </c>
      <c r="AJ117" s="7">
        <v>1.57</v>
      </c>
      <c r="AK117" s="7">
        <v>1.57</v>
      </c>
      <c r="AL117" s="7">
        <v>1.55</v>
      </c>
      <c r="AM117" s="7">
        <v>1.56</v>
      </c>
      <c r="AN117" s="7">
        <v>1.56</v>
      </c>
      <c r="AO117" s="7">
        <v>1.62</v>
      </c>
      <c r="AP117" s="7">
        <v>1.74</v>
      </c>
      <c r="AQ117" s="7">
        <v>1.9</v>
      </c>
      <c r="AR117" s="7">
        <v>-8.51</v>
      </c>
      <c r="AS117" s="7">
        <v>-9.4700000000000006</v>
      </c>
      <c r="AT117" s="7">
        <v>-13.3</v>
      </c>
      <c r="AU117" s="7">
        <v>-16.489999999999998</v>
      </c>
      <c r="AV117" s="7">
        <v>-18.88</v>
      </c>
      <c r="AW117" s="7">
        <v>-16.760000000000002</v>
      </c>
      <c r="AX117" s="7">
        <v>-20.21</v>
      </c>
      <c r="AY117" s="7">
        <v>-20.69</v>
      </c>
      <c r="AZ117" s="7">
        <v>-21.28</v>
      </c>
      <c r="BA117" s="7">
        <v>-21.81</v>
      </c>
      <c r="BB117" s="7">
        <v>-21.47</v>
      </c>
      <c r="BC117" s="7">
        <v>-20.75</v>
      </c>
      <c r="BD117" s="7">
        <v>-18.850000000000001</v>
      </c>
      <c r="BE117" s="7">
        <v>-19.41</v>
      </c>
      <c r="BF117" s="7">
        <v>-19.68</v>
      </c>
      <c r="BG117" s="7">
        <v>-20.48</v>
      </c>
      <c r="BH117" s="7">
        <v>-18.62</v>
      </c>
      <c r="BI117" s="7">
        <v>-16.22</v>
      </c>
      <c r="BJ117" s="7">
        <v>-17.29</v>
      </c>
      <c r="BK117" s="7">
        <v>-16.489999999999998</v>
      </c>
      <c r="BL117" s="7">
        <v>-17.36</v>
      </c>
      <c r="BM117" s="7">
        <v>-18.09</v>
      </c>
      <c r="BN117" s="7">
        <v>-17.37</v>
      </c>
      <c r="BO117" s="7">
        <v>-17.82</v>
      </c>
      <c r="BP117" s="7">
        <v>-14.63</v>
      </c>
      <c r="BQ117" s="7">
        <v>-11.44</v>
      </c>
      <c r="BR117" s="7">
        <v>-5.33</v>
      </c>
      <c r="BS117" s="24">
        <v>1.44</v>
      </c>
      <c r="BT117" s="26">
        <v>102469211.7401004</v>
      </c>
      <c r="BU117" s="26">
        <v>18249000</v>
      </c>
      <c r="BV117" s="26">
        <v>28805974</v>
      </c>
      <c r="BW117" s="8">
        <v>9.0123250128601798E-2</v>
      </c>
    </row>
    <row r="118" spans="1:75" s="21" customFormat="1" ht="19" customHeight="1" x14ac:dyDescent="0.2">
      <c r="A118" s="7" t="s">
        <v>219</v>
      </c>
      <c r="B118" s="7" t="s">
        <v>106</v>
      </c>
      <c r="C118" s="7" t="s">
        <v>113</v>
      </c>
      <c r="D118" s="7" t="s">
        <v>109</v>
      </c>
      <c r="E118" s="7" t="s">
        <v>535</v>
      </c>
      <c r="F118" s="7" t="s">
        <v>88</v>
      </c>
      <c r="G118" s="10">
        <v>17.61006072401123</v>
      </c>
      <c r="H118" s="10">
        <v>-12.83422507619035</v>
      </c>
      <c r="I118" s="10">
        <v>-12.83422507619035</v>
      </c>
      <c r="J118" s="7" t="s">
        <v>89</v>
      </c>
      <c r="K118" s="8">
        <v>1.5900000333786011</v>
      </c>
      <c r="L118" s="8">
        <v>1.82</v>
      </c>
      <c r="M118" s="8">
        <v>1.870000004768372</v>
      </c>
      <c r="N118" s="8">
        <v>1.870000004768372</v>
      </c>
      <c r="O118" s="8">
        <v>1.5099999904632571</v>
      </c>
      <c r="P118" s="8">
        <v>1.629999995231628</v>
      </c>
      <c r="Q118" s="7">
        <v>1.87</v>
      </c>
      <c r="R118" s="7">
        <v>1.7</v>
      </c>
      <c r="S118" s="7">
        <v>1.7</v>
      </c>
      <c r="T118" s="7">
        <v>1.64</v>
      </c>
      <c r="U118" s="7">
        <v>1.65</v>
      </c>
      <c r="V118" s="7">
        <v>1.62</v>
      </c>
      <c r="W118" s="7">
        <v>1.61</v>
      </c>
      <c r="X118" s="7">
        <v>1.6</v>
      </c>
      <c r="Y118" s="7">
        <v>1.64</v>
      </c>
      <c r="Z118" s="7">
        <v>1.59</v>
      </c>
      <c r="AA118" s="7">
        <v>1.58</v>
      </c>
      <c r="AB118" s="7">
        <v>1.57</v>
      </c>
      <c r="AC118" s="7">
        <v>1.57</v>
      </c>
      <c r="AD118" s="7">
        <v>1.56</v>
      </c>
      <c r="AE118" s="7">
        <v>1.55</v>
      </c>
      <c r="AF118" s="7">
        <v>1.55</v>
      </c>
      <c r="AG118" s="7">
        <v>1.52</v>
      </c>
      <c r="AH118" s="7">
        <v>1.56</v>
      </c>
      <c r="AI118" s="7">
        <v>1.66</v>
      </c>
      <c r="AJ118" s="7">
        <v>1.6</v>
      </c>
      <c r="AK118" s="7">
        <v>1.58</v>
      </c>
      <c r="AL118" s="7">
        <v>1.58</v>
      </c>
      <c r="AM118" s="7">
        <v>1.62</v>
      </c>
      <c r="AN118" s="7">
        <v>1.61</v>
      </c>
      <c r="AO118" s="7">
        <v>1.61</v>
      </c>
      <c r="AP118" s="7">
        <v>1.59</v>
      </c>
      <c r="AQ118" s="7">
        <v>1.66</v>
      </c>
      <c r="AR118" s="7">
        <v>-9.14</v>
      </c>
      <c r="AS118" s="7">
        <v>-14.25</v>
      </c>
      <c r="AT118" s="7">
        <v>-11.38</v>
      </c>
      <c r="AU118" s="7">
        <v>-13.37</v>
      </c>
      <c r="AV118" s="7">
        <v>-12.83</v>
      </c>
      <c r="AW118" s="7">
        <v>-13.81</v>
      </c>
      <c r="AX118" s="7">
        <v>-14.44</v>
      </c>
      <c r="AY118" s="7">
        <v>-14.71</v>
      </c>
      <c r="AZ118" s="7">
        <v>-14.6</v>
      </c>
      <c r="BA118" s="7">
        <v>-15.51</v>
      </c>
      <c r="BB118" s="7">
        <v>-15.78</v>
      </c>
      <c r="BC118" s="7">
        <v>-16.05</v>
      </c>
      <c r="BD118" s="7">
        <v>-17.11</v>
      </c>
      <c r="BE118" s="7">
        <v>-16.84</v>
      </c>
      <c r="BF118" s="7">
        <v>-17.11</v>
      </c>
      <c r="BG118" s="7">
        <v>-18.72</v>
      </c>
      <c r="BH118" s="7">
        <v>-18.72</v>
      </c>
      <c r="BI118" s="7">
        <v>-16.579999999999998</v>
      </c>
      <c r="BJ118" s="7">
        <v>-15.51</v>
      </c>
      <c r="BK118" s="7">
        <v>-15.58</v>
      </c>
      <c r="BL118" s="7">
        <v>-15.78</v>
      </c>
      <c r="BM118" s="7">
        <v>-16.04</v>
      </c>
      <c r="BN118" s="7">
        <v>-13.64</v>
      </c>
      <c r="BO118" s="7">
        <v>-13.9</v>
      </c>
      <c r="BP118" s="7">
        <v>-15.51</v>
      </c>
      <c r="BQ118" s="7">
        <v>-15.24</v>
      </c>
      <c r="BR118" s="7">
        <v>-14.97</v>
      </c>
      <c r="BS118" s="24">
        <v>1.59</v>
      </c>
      <c r="BT118" s="26">
        <v>33815958.086228371</v>
      </c>
      <c r="BU118" s="26">
        <v>220900</v>
      </c>
      <c r="BV118" s="26">
        <v>13168513</v>
      </c>
      <c r="BW118" s="8">
        <v>3.338341998067664E-3</v>
      </c>
    </row>
    <row r="119" spans="1:75" s="21" customFormat="1" ht="19" customHeight="1" x14ac:dyDescent="0.2">
      <c r="A119" s="7" t="s">
        <v>248</v>
      </c>
      <c r="B119" s="7" t="s">
        <v>159</v>
      </c>
      <c r="C119" s="7" t="s">
        <v>124</v>
      </c>
      <c r="D119" s="7" t="s">
        <v>98</v>
      </c>
      <c r="E119" s="7" t="s">
        <v>516</v>
      </c>
      <c r="F119" s="7" t="s">
        <v>88</v>
      </c>
      <c r="G119" s="10">
        <v>32.624116952939467</v>
      </c>
      <c r="H119" s="10">
        <v>-39.57219292244887</v>
      </c>
      <c r="I119" s="10">
        <v>-39.57219292244887</v>
      </c>
      <c r="J119" s="7" t="s">
        <v>89</v>
      </c>
      <c r="K119" s="8">
        <v>1.4099999666213989</v>
      </c>
      <c r="L119" s="8">
        <v>1.5</v>
      </c>
      <c r="M119" s="8">
        <v>1.870000004768372</v>
      </c>
      <c r="N119" s="8">
        <v>1.9800000190734861</v>
      </c>
      <c r="O119" s="8">
        <v>1.029999971389771</v>
      </c>
      <c r="P119" s="8">
        <v>1.129999995231628</v>
      </c>
      <c r="Q119" s="7">
        <v>1.98</v>
      </c>
      <c r="R119" s="7">
        <v>1.63</v>
      </c>
      <c r="S119" s="7">
        <v>1.5</v>
      </c>
      <c r="T119" s="7">
        <v>1.42</v>
      </c>
      <c r="U119" s="7">
        <v>1.37</v>
      </c>
      <c r="V119" s="7">
        <v>1.34</v>
      </c>
      <c r="W119" s="7">
        <v>1.25</v>
      </c>
      <c r="X119" s="7">
        <v>1.23</v>
      </c>
      <c r="Y119" s="7">
        <v>1.1499999999999999</v>
      </c>
      <c r="Z119" s="7">
        <v>1.1599999999999999</v>
      </c>
      <c r="AA119" s="7">
        <v>1.18</v>
      </c>
      <c r="AB119" s="7">
        <v>1.1499999999999999</v>
      </c>
      <c r="AC119" s="7">
        <v>1.1499999999999999</v>
      </c>
      <c r="AD119" s="7">
        <v>1.21</v>
      </c>
      <c r="AE119" s="7">
        <v>1.2</v>
      </c>
      <c r="AF119" s="7">
        <v>1.19</v>
      </c>
      <c r="AG119" s="7">
        <v>1.1399999999999999</v>
      </c>
      <c r="AH119" s="7">
        <v>1.1299999999999999</v>
      </c>
      <c r="AI119" s="7">
        <v>1.1399999999999999</v>
      </c>
      <c r="AJ119" s="7">
        <v>1.1499999999999999</v>
      </c>
      <c r="AK119" s="7">
        <v>1.18</v>
      </c>
      <c r="AL119" s="7">
        <v>1.1399999999999999</v>
      </c>
      <c r="AM119" s="7">
        <v>1.1200000000000001</v>
      </c>
      <c r="AN119" s="7">
        <v>1.1299999999999999</v>
      </c>
      <c r="AO119" s="7">
        <v>1.1499999999999999</v>
      </c>
      <c r="AP119" s="7">
        <v>1.1499999999999999</v>
      </c>
      <c r="AQ119" s="7">
        <v>1.1599999999999999</v>
      </c>
      <c r="AR119" s="7">
        <v>-13.37</v>
      </c>
      <c r="AS119" s="7">
        <v>-22.99</v>
      </c>
      <c r="AT119" s="7">
        <v>-31.55</v>
      </c>
      <c r="AU119" s="7">
        <v>-28.15</v>
      </c>
      <c r="AV119" s="7">
        <v>-28.61</v>
      </c>
      <c r="AW119" s="7">
        <v>-33.96</v>
      </c>
      <c r="AX119" s="7">
        <v>-34.76</v>
      </c>
      <c r="AY119" s="7">
        <v>-38.880000000000003</v>
      </c>
      <c r="AZ119" s="7">
        <v>-38.5</v>
      </c>
      <c r="BA119" s="7">
        <v>-39.83</v>
      </c>
      <c r="BB119" s="7">
        <v>-40.64</v>
      </c>
      <c r="BC119" s="7">
        <v>-38.770000000000003</v>
      </c>
      <c r="BD119" s="7">
        <v>-38.770000000000003</v>
      </c>
      <c r="BE119" s="7">
        <v>-36.1</v>
      </c>
      <c r="BF119" s="7">
        <v>-36.630000000000003</v>
      </c>
      <c r="BG119" s="7">
        <v>-39.57</v>
      </c>
      <c r="BH119" s="7">
        <v>-39.57</v>
      </c>
      <c r="BI119" s="7">
        <v>-39.33</v>
      </c>
      <c r="BJ119" s="7">
        <v>-43.32</v>
      </c>
      <c r="BK119" s="7">
        <v>-39.86</v>
      </c>
      <c r="BL119" s="7">
        <v>-39.299999999999997</v>
      </c>
      <c r="BM119" s="7">
        <v>-41.71</v>
      </c>
      <c r="BN119" s="7">
        <v>-40.17</v>
      </c>
      <c r="BO119" s="7">
        <v>-39.97</v>
      </c>
      <c r="BP119" s="7">
        <v>-39.840000000000003</v>
      </c>
      <c r="BQ119" s="7">
        <v>-38.770000000000003</v>
      </c>
      <c r="BR119" s="7">
        <v>-40.64</v>
      </c>
      <c r="BS119" s="24">
        <v>1.1000000000000001</v>
      </c>
      <c r="BT119" s="26">
        <v>81080956.20675087</v>
      </c>
      <c r="BU119" s="26">
        <v>56144100</v>
      </c>
      <c r="BV119" s="26">
        <v>29019623</v>
      </c>
      <c r="BW119" s="8">
        <v>4.162469650277676E-2</v>
      </c>
    </row>
    <row r="120" spans="1:75" s="21" customFormat="1" ht="19" customHeight="1" x14ac:dyDescent="0.2">
      <c r="A120" s="1" t="s">
        <v>95</v>
      </c>
      <c r="B120" s="1" t="s">
        <v>96</v>
      </c>
      <c r="C120" s="1" t="s">
        <v>97</v>
      </c>
      <c r="D120" s="1" t="s">
        <v>109</v>
      </c>
      <c r="E120" s="1" t="s">
        <v>186</v>
      </c>
      <c r="F120" s="1" t="s">
        <v>88</v>
      </c>
      <c r="G120" s="9">
        <v>17.721516695222821</v>
      </c>
      <c r="H120" s="9">
        <v>-17.20430376295656</v>
      </c>
      <c r="I120" s="9">
        <f>(N120-O120)/O120*100</f>
        <v>36.879432144422175</v>
      </c>
      <c r="J120" s="1" t="s">
        <v>89</v>
      </c>
      <c r="K120" s="2">
        <v>1.580000042915344</v>
      </c>
      <c r="L120" s="2">
        <v>1.93</v>
      </c>
      <c r="M120" s="2">
        <v>1.860000014305115</v>
      </c>
      <c r="N120" s="2">
        <v>1.929999947547913</v>
      </c>
      <c r="O120" s="2">
        <v>1.4099999666213989</v>
      </c>
      <c r="P120" s="2">
        <v>1.5399999618530269</v>
      </c>
      <c r="Q120" s="1">
        <v>1.93</v>
      </c>
      <c r="R120" s="1">
        <v>1.88</v>
      </c>
      <c r="S120" s="1">
        <v>1.83</v>
      </c>
      <c r="T120" s="1">
        <v>1.75</v>
      </c>
      <c r="U120" s="1">
        <v>1.76</v>
      </c>
      <c r="V120" s="1">
        <v>1.88</v>
      </c>
      <c r="W120" s="1">
        <v>1.81</v>
      </c>
      <c r="X120" s="1">
        <v>1.76</v>
      </c>
      <c r="Y120" s="1">
        <v>1.75</v>
      </c>
      <c r="Z120" s="1">
        <v>1.73</v>
      </c>
      <c r="AA120" s="1">
        <v>1.72</v>
      </c>
      <c r="AB120" s="1">
        <v>1.71</v>
      </c>
      <c r="AC120" s="1">
        <v>1.74</v>
      </c>
      <c r="AD120" s="1">
        <v>1.73</v>
      </c>
      <c r="AE120" s="1">
        <v>1.72</v>
      </c>
      <c r="AF120" s="1">
        <v>1.71</v>
      </c>
      <c r="AG120" s="1">
        <v>1.7</v>
      </c>
      <c r="AH120" s="1">
        <v>1.67</v>
      </c>
      <c r="AI120" s="1">
        <v>1.67</v>
      </c>
      <c r="AJ120" s="1">
        <v>1.61</v>
      </c>
      <c r="AK120" s="1">
        <v>1.58</v>
      </c>
      <c r="AL120" s="1">
        <v>1.53</v>
      </c>
      <c r="AM120" s="1">
        <v>1.55</v>
      </c>
      <c r="AN120" s="1">
        <v>1.56</v>
      </c>
      <c r="AO120" s="1">
        <v>1.56</v>
      </c>
      <c r="AP120" s="1">
        <v>1.57</v>
      </c>
      <c r="AQ120" s="1">
        <v>1.55</v>
      </c>
      <c r="AR120" s="1">
        <v>1.08</v>
      </c>
      <c r="AS120" s="1">
        <v>-1.08</v>
      </c>
      <c r="AT120" s="1">
        <v>-5.91</v>
      </c>
      <c r="AU120" s="1">
        <v>-7.8</v>
      </c>
      <c r="AV120" s="1">
        <v>-7.26</v>
      </c>
      <c r="AW120" s="1">
        <v>-3.76</v>
      </c>
      <c r="AX120" s="1">
        <v>-5.1100000000000003</v>
      </c>
      <c r="AY120" s="1">
        <v>-6.56</v>
      </c>
      <c r="AZ120" s="1">
        <v>-6.99</v>
      </c>
      <c r="BA120" s="1">
        <v>-8.8699999999999992</v>
      </c>
      <c r="BB120" s="1">
        <v>-8.33</v>
      </c>
      <c r="BC120" s="1">
        <v>-9.16</v>
      </c>
      <c r="BD120" s="1">
        <v>-7.52</v>
      </c>
      <c r="BE120" s="1">
        <v>-7.8</v>
      </c>
      <c r="BF120" s="1">
        <v>-9.14</v>
      </c>
      <c r="BG120" s="1">
        <v>-9.68</v>
      </c>
      <c r="BH120" s="1">
        <v>-11.32</v>
      </c>
      <c r="BI120" s="1">
        <v>-12.62</v>
      </c>
      <c r="BJ120" s="1">
        <v>-13.71</v>
      </c>
      <c r="BK120" s="1">
        <v>-15.59</v>
      </c>
      <c r="BL120" s="1">
        <v>-19.41</v>
      </c>
      <c r="BM120" s="1">
        <v>-19.89</v>
      </c>
      <c r="BN120" s="1">
        <v>-16.670000000000002</v>
      </c>
      <c r="BO120" s="1">
        <v>-16.260000000000002</v>
      </c>
      <c r="BP120" s="1">
        <v>-17.47</v>
      </c>
      <c r="BQ120" s="1">
        <v>-16.940000000000001</v>
      </c>
      <c r="BR120" s="1">
        <v>-17.2</v>
      </c>
      <c r="BS120" s="22">
        <v>1.68</v>
      </c>
      <c r="BT120" s="26">
        <v>96168138.739621639</v>
      </c>
      <c r="BU120" s="26">
        <v>17186200</v>
      </c>
      <c r="BV120" s="26">
        <v>21540369</v>
      </c>
      <c r="BW120" s="2">
        <v>0.111517495359527</v>
      </c>
    </row>
    <row r="121" spans="1:75" s="21" customFormat="1" ht="19" customHeight="1" x14ac:dyDescent="0.2">
      <c r="A121" s="1" t="s">
        <v>95</v>
      </c>
      <c r="B121" s="1" t="s">
        <v>96</v>
      </c>
      <c r="C121" s="1" t="s">
        <v>97</v>
      </c>
      <c r="D121" s="1" t="s">
        <v>98</v>
      </c>
      <c r="E121" s="1" t="s">
        <v>79</v>
      </c>
      <c r="F121" s="1" t="s">
        <v>88</v>
      </c>
      <c r="G121" s="9">
        <v>103.96913044578289</v>
      </c>
      <c r="H121" s="9">
        <v>-40.540540018074708</v>
      </c>
      <c r="I121" s="9">
        <f>(N121-O121)/O121*100</f>
        <v>88.40580778463179</v>
      </c>
      <c r="J121" s="1" t="s">
        <v>89</v>
      </c>
      <c r="K121" s="2">
        <v>0.90700000524520874</v>
      </c>
      <c r="L121" s="2">
        <v>0.89</v>
      </c>
      <c r="M121" s="2">
        <v>1.8500000238418579</v>
      </c>
      <c r="N121" s="2">
        <v>1.950000047683716</v>
      </c>
      <c r="O121" s="2">
        <v>1.0349999666213989</v>
      </c>
      <c r="P121" s="2">
        <v>1.1000000238418579</v>
      </c>
      <c r="Q121" s="1">
        <v>1.9</v>
      </c>
      <c r="R121" s="1">
        <v>1.66</v>
      </c>
      <c r="S121" s="1">
        <v>1.7</v>
      </c>
      <c r="T121" s="1">
        <v>1.69</v>
      </c>
      <c r="U121" s="1">
        <v>1.95</v>
      </c>
      <c r="V121" s="1">
        <v>1.79</v>
      </c>
      <c r="W121" s="1">
        <v>1.69</v>
      </c>
      <c r="X121" s="1">
        <v>1.6</v>
      </c>
      <c r="Y121" s="1">
        <v>1.57</v>
      </c>
      <c r="Z121" s="1">
        <v>1.64</v>
      </c>
      <c r="AA121" s="1">
        <v>1.57</v>
      </c>
      <c r="AB121" s="1">
        <v>1.55</v>
      </c>
      <c r="AC121" s="1">
        <v>1.4</v>
      </c>
      <c r="AD121" s="1">
        <v>1.39</v>
      </c>
      <c r="AE121" s="1">
        <v>1.37</v>
      </c>
      <c r="AF121" s="1">
        <v>1.36</v>
      </c>
      <c r="AG121" s="1">
        <v>1.36</v>
      </c>
      <c r="AH121" s="1">
        <v>1.34</v>
      </c>
      <c r="AI121" s="1">
        <v>1.39</v>
      </c>
      <c r="AJ121" s="1">
        <v>1.31</v>
      </c>
      <c r="AK121" s="1">
        <v>1.31</v>
      </c>
      <c r="AL121" s="1">
        <v>1.31</v>
      </c>
      <c r="AM121" s="1">
        <v>1.26</v>
      </c>
      <c r="AN121" s="1">
        <v>1.25</v>
      </c>
      <c r="AO121" s="1">
        <v>1.21</v>
      </c>
      <c r="AP121" s="1">
        <v>1.17</v>
      </c>
      <c r="AQ121" s="1">
        <v>1.1200000000000001</v>
      </c>
      <c r="AR121" s="1">
        <v>-5.41</v>
      </c>
      <c r="AS121" s="1">
        <v>-12.43</v>
      </c>
      <c r="AT121" s="1">
        <v>-14.05</v>
      </c>
      <c r="AU121" s="1">
        <v>-9.73</v>
      </c>
      <c r="AV121" s="1">
        <v>-3.24</v>
      </c>
      <c r="AW121" s="1">
        <v>-9.4600000000000009</v>
      </c>
      <c r="AX121" s="1">
        <v>-13.51</v>
      </c>
      <c r="AY121" s="1">
        <v>-16.22</v>
      </c>
      <c r="AZ121" s="1">
        <v>-15.68</v>
      </c>
      <c r="BA121" s="1">
        <v>-17.100000000000001</v>
      </c>
      <c r="BB121" s="1">
        <v>-17.84</v>
      </c>
      <c r="BC121" s="1">
        <v>-27.03</v>
      </c>
      <c r="BD121" s="1">
        <v>-25.95</v>
      </c>
      <c r="BE121" s="1">
        <v>-26.49</v>
      </c>
      <c r="BF121" s="1">
        <v>-30.81</v>
      </c>
      <c r="BG121" s="1">
        <v>-27.03</v>
      </c>
      <c r="BH121" s="1">
        <v>-29.19</v>
      </c>
      <c r="BI121" s="1">
        <v>-28.65</v>
      </c>
      <c r="BJ121" s="1">
        <v>-30.27</v>
      </c>
      <c r="BK121" s="1">
        <v>-31.36</v>
      </c>
      <c r="BL121" s="1">
        <v>-31.58</v>
      </c>
      <c r="BM121" s="1">
        <v>-31.89</v>
      </c>
      <c r="BN121" s="1">
        <v>-32.97</v>
      </c>
      <c r="BO121" s="1">
        <v>-34.75</v>
      </c>
      <c r="BP121" s="1">
        <v>-39.86</v>
      </c>
      <c r="BQ121" s="1">
        <v>-42.43</v>
      </c>
      <c r="BR121" s="1">
        <v>-41.08</v>
      </c>
      <c r="BS121" s="22">
        <v>1.51</v>
      </c>
      <c r="BT121" s="26">
        <v>95651106.232702732</v>
      </c>
      <c r="BU121" s="26">
        <v>55833300</v>
      </c>
      <c r="BV121" s="26">
        <v>21540369</v>
      </c>
      <c r="BW121" s="2">
        <v>0.111517495359527</v>
      </c>
    </row>
    <row r="122" spans="1:75" s="21" customFormat="1" ht="19" customHeight="1" x14ac:dyDescent="0.2">
      <c r="A122" s="1" t="s">
        <v>195</v>
      </c>
      <c r="B122" s="1" t="s">
        <v>106</v>
      </c>
      <c r="C122" s="1" t="s">
        <v>87</v>
      </c>
      <c r="D122" s="1" t="s">
        <v>122</v>
      </c>
      <c r="E122" s="1" t="s">
        <v>194</v>
      </c>
      <c r="F122" s="1" t="s">
        <v>88</v>
      </c>
      <c r="G122" s="9">
        <v>26.206895361048751</v>
      </c>
      <c r="H122" s="9">
        <v>-15.3005510400424</v>
      </c>
      <c r="I122" s="9">
        <f>(N122-O122)/O122*100</f>
        <v>21.290326004345975</v>
      </c>
      <c r="J122" s="1" t="s">
        <v>89</v>
      </c>
      <c r="K122" s="2">
        <v>1.450000047683716</v>
      </c>
      <c r="L122" s="2">
        <v>1.51</v>
      </c>
      <c r="M122" s="2">
        <v>1.830000042915344</v>
      </c>
      <c r="N122" s="2">
        <v>1.879999995231628</v>
      </c>
      <c r="O122" s="2">
        <v>1.549999952316284</v>
      </c>
      <c r="P122" s="2">
        <v>1.549999952316284</v>
      </c>
      <c r="Q122" s="1">
        <v>1.88</v>
      </c>
      <c r="R122" s="1">
        <v>1.75</v>
      </c>
      <c r="S122" s="1">
        <v>1.73</v>
      </c>
      <c r="T122" s="1">
        <v>1.7</v>
      </c>
      <c r="U122" s="1">
        <v>1.68</v>
      </c>
      <c r="V122" s="1">
        <v>1.65</v>
      </c>
      <c r="W122" s="1">
        <v>1.63</v>
      </c>
      <c r="X122" s="1">
        <v>1.65</v>
      </c>
      <c r="Y122" s="1">
        <v>1.65</v>
      </c>
      <c r="Z122" s="1">
        <v>1.6</v>
      </c>
      <c r="AA122" s="1">
        <v>1.58</v>
      </c>
      <c r="AB122" s="1">
        <v>1.59</v>
      </c>
      <c r="AC122" s="1">
        <v>1.61</v>
      </c>
      <c r="AD122" s="1">
        <v>1.63</v>
      </c>
      <c r="AE122" s="1">
        <v>1.63</v>
      </c>
      <c r="AF122" s="1">
        <v>1.62</v>
      </c>
      <c r="AG122" s="1">
        <v>1.62</v>
      </c>
      <c r="AH122" s="1">
        <v>1.61</v>
      </c>
      <c r="AI122" s="1">
        <v>1.61</v>
      </c>
      <c r="AJ122" s="1">
        <v>1.61</v>
      </c>
      <c r="AK122" s="1">
        <v>1.61</v>
      </c>
      <c r="AL122" s="1">
        <v>1.6</v>
      </c>
      <c r="AM122" s="1">
        <v>1.6</v>
      </c>
      <c r="AN122" s="1">
        <v>1.6</v>
      </c>
      <c r="AO122" s="1">
        <v>1.6</v>
      </c>
      <c r="AP122" s="1">
        <v>1.59</v>
      </c>
      <c r="AQ122" s="1">
        <v>1.59</v>
      </c>
      <c r="AR122" s="1">
        <v>-6.01</v>
      </c>
      <c r="AS122" s="1">
        <v>-7.92</v>
      </c>
      <c r="AT122" s="1">
        <v>-8.4700000000000006</v>
      </c>
      <c r="AU122" s="1">
        <v>-8.4700000000000006</v>
      </c>
      <c r="AV122" s="1">
        <v>-11.48</v>
      </c>
      <c r="AW122" s="1">
        <v>-11.48</v>
      </c>
      <c r="AX122" s="1">
        <v>-12.16</v>
      </c>
      <c r="AY122" s="1">
        <v>-10.93</v>
      </c>
      <c r="AZ122" s="1">
        <v>-12.63</v>
      </c>
      <c r="BA122" s="1">
        <v>-13.93</v>
      </c>
      <c r="BB122" s="1">
        <v>-13.66</v>
      </c>
      <c r="BC122" s="1">
        <v>-13.39</v>
      </c>
      <c r="BD122" s="1">
        <v>-12.57</v>
      </c>
      <c r="BE122" s="1">
        <v>-10.93</v>
      </c>
      <c r="BF122" s="1">
        <v>-11.61</v>
      </c>
      <c r="BG122" s="1">
        <v>-12.02</v>
      </c>
      <c r="BH122" s="1">
        <v>-13.11</v>
      </c>
      <c r="BI122" s="1">
        <v>-12.3</v>
      </c>
      <c r="BJ122" s="1">
        <v>-12.3</v>
      </c>
      <c r="BK122" s="1">
        <v>-12.57</v>
      </c>
      <c r="BL122" s="1">
        <v>-13.11</v>
      </c>
      <c r="BM122" s="1">
        <v>-12.57</v>
      </c>
      <c r="BN122" s="1">
        <v>-12.57</v>
      </c>
      <c r="BO122" s="1">
        <v>-12.57</v>
      </c>
      <c r="BP122" s="1">
        <v>-13.11</v>
      </c>
      <c r="BQ122" s="1">
        <v>-13.11</v>
      </c>
      <c r="BR122" s="1">
        <v>-14.21</v>
      </c>
      <c r="BS122" s="22">
        <v>1.56</v>
      </c>
      <c r="BT122" s="26">
        <v>219226685.14108661</v>
      </c>
      <c r="BU122" s="26">
        <v>38548500</v>
      </c>
      <c r="BV122" s="26">
        <v>101797913</v>
      </c>
      <c r="BW122" s="2">
        <v>0.24140333800359931</v>
      </c>
    </row>
    <row r="123" spans="1:75" s="21" customFormat="1" ht="19" customHeight="1" x14ac:dyDescent="0.2">
      <c r="A123" s="1" t="s">
        <v>175</v>
      </c>
      <c r="B123" s="1" t="s">
        <v>159</v>
      </c>
      <c r="C123" s="1" t="s">
        <v>87</v>
      </c>
      <c r="D123" s="1" t="s">
        <v>109</v>
      </c>
      <c r="E123" s="1" t="s">
        <v>169</v>
      </c>
      <c r="F123" s="1" t="s">
        <v>88</v>
      </c>
      <c r="G123" s="9">
        <v>130.18867981112751</v>
      </c>
      <c r="H123" s="9">
        <v>-35.519130061435767</v>
      </c>
      <c r="I123" s="9">
        <f>(N123-O123)/O123*100</f>
        <v>81.481477802182638</v>
      </c>
      <c r="J123" s="1" t="s">
        <v>89</v>
      </c>
      <c r="K123" s="2">
        <v>0.79500001668930054</v>
      </c>
      <c r="L123" s="2">
        <v>0.78</v>
      </c>
      <c r="M123" s="2">
        <v>1.830000042915344</v>
      </c>
      <c r="N123" s="2">
        <v>1.9600000381469731</v>
      </c>
      <c r="O123" s="2">
        <v>1.080000042915344</v>
      </c>
      <c r="P123" s="2">
        <v>1.179999947547913</v>
      </c>
      <c r="Q123" s="1">
        <v>1.94</v>
      </c>
      <c r="R123" s="1">
        <v>1.7</v>
      </c>
      <c r="S123" s="1">
        <v>1.9</v>
      </c>
      <c r="T123" s="1">
        <v>1.7</v>
      </c>
      <c r="U123" s="1">
        <v>1.66</v>
      </c>
      <c r="V123" s="1">
        <v>1.44</v>
      </c>
      <c r="W123" s="1">
        <v>1.42</v>
      </c>
      <c r="X123" s="1">
        <v>1.37</v>
      </c>
      <c r="Y123" s="1">
        <v>1.35</v>
      </c>
      <c r="Z123" s="1">
        <v>1.28</v>
      </c>
      <c r="AA123" s="1">
        <v>1.32</v>
      </c>
      <c r="AB123" s="1">
        <v>1.27</v>
      </c>
      <c r="AC123" s="1">
        <v>1.25</v>
      </c>
      <c r="AD123" s="1">
        <v>1.29</v>
      </c>
      <c r="AE123" s="1">
        <v>1.47</v>
      </c>
      <c r="AF123" s="1">
        <v>1.4</v>
      </c>
      <c r="AG123" s="1">
        <v>1.38</v>
      </c>
      <c r="AH123" s="1">
        <v>1.34</v>
      </c>
      <c r="AI123" s="1">
        <v>1.28</v>
      </c>
      <c r="AJ123" s="1">
        <v>1.22</v>
      </c>
      <c r="AK123" s="1">
        <v>1.18</v>
      </c>
      <c r="AL123" s="1">
        <v>1.17</v>
      </c>
      <c r="AM123" s="1">
        <v>1.17</v>
      </c>
      <c r="AN123" s="1">
        <v>1.1299999999999999</v>
      </c>
      <c r="AO123" s="1">
        <v>1.25</v>
      </c>
      <c r="AP123" s="1">
        <v>1.27</v>
      </c>
      <c r="AQ123" s="1">
        <v>1.28</v>
      </c>
      <c r="AR123" s="1">
        <v>-8.1999999999999993</v>
      </c>
      <c r="AS123" s="1">
        <v>-14.75</v>
      </c>
      <c r="AT123" s="1">
        <v>-11.2</v>
      </c>
      <c r="AU123" s="1">
        <v>-10.93</v>
      </c>
      <c r="AV123" s="1">
        <v>-21.86</v>
      </c>
      <c r="AW123" s="1">
        <v>-29.67</v>
      </c>
      <c r="AX123" s="1">
        <v>-26.23</v>
      </c>
      <c r="AY123" s="1">
        <v>-31.15</v>
      </c>
      <c r="AZ123" s="1">
        <v>-31.69</v>
      </c>
      <c r="BA123" s="1">
        <v>-32.51</v>
      </c>
      <c r="BB123" s="1">
        <v>-31.15</v>
      </c>
      <c r="BC123" s="1">
        <v>-35.68</v>
      </c>
      <c r="BD123" s="1">
        <v>-33.880000000000003</v>
      </c>
      <c r="BE123" s="1">
        <v>-31.4</v>
      </c>
      <c r="BF123" s="1">
        <v>-25.68</v>
      </c>
      <c r="BG123" s="1">
        <v>-25.13</v>
      </c>
      <c r="BH123" s="1">
        <v>-30.27</v>
      </c>
      <c r="BI123" s="1">
        <v>-32.020000000000003</v>
      </c>
      <c r="BJ123" s="1">
        <v>-34.700000000000003</v>
      </c>
      <c r="BK123" s="1">
        <v>-36.9</v>
      </c>
      <c r="BL123" s="1">
        <v>-36.61</v>
      </c>
      <c r="BM123" s="1">
        <v>-39.07</v>
      </c>
      <c r="BN123" s="1">
        <v>-40.21</v>
      </c>
      <c r="BO123" s="1">
        <v>-40.479999999999997</v>
      </c>
      <c r="BP123" s="1">
        <v>-33.880000000000003</v>
      </c>
      <c r="BQ123" s="1">
        <v>-30.6</v>
      </c>
      <c r="BR123" s="1">
        <v>-34.97</v>
      </c>
      <c r="BS123" s="22">
        <v>1.23</v>
      </c>
      <c r="BT123" s="26">
        <v>52094794.221675403</v>
      </c>
      <c r="BU123" s="26">
        <v>34647200</v>
      </c>
      <c r="BV123" s="26">
        <v>7574109</v>
      </c>
      <c r="BW123" s="2">
        <v>3.886793812975229E-2</v>
      </c>
    </row>
    <row r="124" spans="1:75" s="21" customFormat="1" ht="19" customHeight="1" x14ac:dyDescent="0.2">
      <c r="A124" s="7" t="s">
        <v>357</v>
      </c>
      <c r="B124" s="7" t="s">
        <v>106</v>
      </c>
      <c r="C124" s="7" t="s">
        <v>87</v>
      </c>
      <c r="D124" s="7" t="s">
        <v>109</v>
      </c>
      <c r="E124" s="7" t="s">
        <v>350</v>
      </c>
      <c r="F124" s="7" t="s">
        <v>88</v>
      </c>
      <c r="G124" s="10">
        <v>36.363627332629939</v>
      </c>
      <c r="H124" s="10">
        <v>-16.1111094186335</v>
      </c>
      <c r="I124" s="10">
        <v>-16.1111094186335</v>
      </c>
      <c r="J124" s="7" t="s">
        <v>89</v>
      </c>
      <c r="K124" s="8">
        <v>1.320000052452087</v>
      </c>
      <c r="L124" s="8">
        <v>1.32</v>
      </c>
      <c r="M124" s="8">
        <v>1.799999952316284</v>
      </c>
      <c r="N124" s="8">
        <v>1.830000042915344</v>
      </c>
      <c r="O124" s="8">
        <v>1.429999947547913</v>
      </c>
      <c r="P124" s="8">
        <v>1.5099999904632571</v>
      </c>
      <c r="Q124" s="7">
        <v>1.83</v>
      </c>
      <c r="R124" s="7">
        <v>1.82</v>
      </c>
      <c r="S124" s="7">
        <v>1.67</v>
      </c>
      <c r="T124" s="7">
        <v>1.62</v>
      </c>
      <c r="U124" s="7">
        <v>1.56</v>
      </c>
      <c r="V124" s="7">
        <v>1.53</v>
      </c>
      <c r="W124" s="7">
        <v>1.51</v>
      </c>
      <c r="X124" s="7">
        <v>1.53</v>
      </c>
      <c r="Y124" s="7">
        <v>1.53</v>
      </c>
      <c r="Z124" s="7">
        <v>1.55</v>
      </c>
      <c r="AA124" s="7">
        <v>1.5</v>
      </c>
      <c r="AB124" s="7">
        <v>1.5</v>
      </c>
      <c r="AC124" s="7">
        <v>1.5</v>
      </c>
      <c r="AD124" s="7">
        <v>1.53</v>
      </c>
      <c r="AE124" s="7">
        <v>1.51</v>
      </c>
      <c r="AF124" s="7">
        <v>1.5</v>
      </c>
      <c r="AG124" s="7">
        <v>1.51</v>
      </c>
      <c r="AH124" s="7">
        <v>1.49</v>
      </c>
      <c r="AI124" s="7">
        <v>1.48</v>
      </c>
      <c r="AJ124" s="7">
        <v>1.49</v>
      </c>
      <c r="AK124" s="7">
        <v>1.49</v>
      </c>
      <c r="AL124" s="7">
        <v>1.5</v>
      </c>
      <c r="AM124" s="7">
        <v>1.5</v>
      </c>
      <c r="AN124" s="7">
        <v>1.51</v>
      </c>
      <c r="AO124" s="7">
        <v>1.54</v>
      </c>
      <c r="AP124" s="7">
        <v>1.56</v>
      </c>
      <c r="AQ124" s="7">
        <v>1.54</v>
      </c>
      <c r="AR124" s="7">
        <v>-4.5599999999999996</v>
      </c>
      <c r="AS124" s="7">
        <v>-2.2200000000000002</v>
      </c>
      <c r="AT124" s="7">
        <v>-11.11</v>
      </c>
      <c r="AU124" s="7">
        <v>-13.89</v>
      </c>
      <c r="AV124" s="7">
        <v>-15.56</v>
      </c>
      <c r="AW124" s="7">
        <v>-19.989999999999998</v>
      </c>
      <c r="AX124" s="7">
        <v>-16.14</v>
      </c>
      <c r="AY124" s="7">
        <v>-15.84</v>
      </c>
      <c r="AZ124" s="7">
        <v>-15.56</v>
      </c>
      <c r="BA124" s="7">
        <v>-16.829999999999998</v>
      </c>
      <c r="BB124" s="7">
        <v>-18.059999999999999</v>
      </c>
      <c r="BC124" s="7">
        <v>-17.22</v>
      </c>
      <c r="BD124" s="7">
        <v>-17.53</v>
      </c>
      <c r="BE124" s="7">
        <v>-16.39</v>
      </c>
      <c r="BF124" s="7">
        <v>-17.690000000000001</v>
      </c>
      <c r="BG124" s="7">
        <v>-16.920000000000002</v>
      </c>
      <c r="BH124" s="7">
        <v>-17.5</v>
      </c>
      <c r="BI124" s="7">
        <v>-18.329999999999998</v>
      </c>
      <c r="BJ124" s="7">
        <v>-19.440000000000001</v>
      </c>
      <c r="BK124" s="7">
        <v>-17.5</v>
      </c>
      <c r="BL124" s="7">
        <v>-17.78</v>
      </c>
      <c r="BM124" s="7">
        <v>-17.23</v>
      </c>
      <c r="BN124" s="7">
        <v>-16.940000000000001</v>
      </c>
      <c r="BO124" s="7">
        <v>-16.11</v>
      </c>
      <c r="BP124" s="7">
        <v>-15</v>
      </c>
      <c r="BQ124" s="7">
        <v>-16.11</v>
      </c>
      <c r="BR124" s="7">
        <v>-16.22</v>
      </c>
      <c r="BS124" s="24">
        <v>1.43</v>
      </c>
      <c r="BT124" s="26">
        <v>75722397.994041443</v>
      </c>
      <c r="BU124" s="26">
        <v>29686100</v>
      </c>
      <c r="BV124" s="26">
        <v>27712718</v>
      </c>
      <c r="BW124" s="8">
        <v>4.4446344093711773E-2</v>
      </c>
    </row>
    <row r="125" spans="1:75" s="21" customFormat="1" ht="19" customHeight="1" x14ac:dyDescent="0.2">
      <c r="A125" s="7" t="s">
        <v>459</v>
      </c>
      <c r="B125" s="7" t="s">
        <v>83</v>
      </c>
      <c r="C125" s="7" t="s">
        <v>87</v>
      </c>
      <c r="D125" s="7" t="s">
        <v>122</v>
      </c>
      <c r="E125" s="7" t="s">
        <v>454</v>
      </c>
      <c r="F125" s="7" t="s">
        <v>88</v>
      </c>
      <c r="G125" s="10">
        <v>44.262290917170851</v>
      </c>
      <c r="H125" s="10">
        <v>-12.500001693313781</v>
      </c>
      <c r="I125" s="10">
        <v>-12.500001693313781</v>
      </c>
      <c r="J125" s="7" t="s">
        <v>89</v>
      </c>
      <c r="K125" s="8">
        <v>1.220000028610229</v>
      </c>
      <c r="L125" s="8">
        <v>1.23</v>
      </c>
      <c r="M125" s="8">
        <v>1.7599999904632571</v>
      </c>
      <c r="N125" s="8">
        <v>2.3250000476837158</v>
      </c>
      <c r="O125" s="8">
        <v>1.370000004768372</v>
      </c>
      <c r="P125" s="8">
        <v>1.5399999618530269</v>
      </c>
      <c r="Q125" s="7">
        <v>2.08</v>
      </c>
      <c r="R125" s="7">
        <v>2.31</v>
      </c>
      <c r="S125" s="7">
        <v>1.78</v>
      </c>
      <c r="T125" s="7">
        <v>1.71</v>
      </c>
      <c r="U125" s="7">
        <v>1.8</v>
      </c>
      <c r="V125" s="7">
        <v>1.58</v>
      </c>
      <c r="W125" s="7">
        <v>1.57</v>
      </c>
      <c r="X125" s="7">
        <v>1.59</v>
      </c>
      <c r="Y125" s="7">
        <v>1.6</v>
      </c>
      <c r="Z125" s="7">
        <v>1.53</v>
      </c>
      <c r="AA125" s="7">
        <v>1.49</v>
      </c>
      <c r="AB125" s="7">
        <v>1.53</v>
      </c>
      <c r="AC125" s="7">
        <v>1.51</v>
      </c>
      <c r="AD125" s="7">
        <v>1.58</v>
      </c>
      <c r="AE125" s="7">
        <v>1.6</v>
      </c>
      <c r="AF125" s="7">
        <v>1.56</v>
      </c>
      <c r="AG125" s="7">
        <v>1.56</v>
      </c>
      <c r="AH125" s="7">
        <v>1.51</v>
      </c>
      <c r="AI125" s="7">
        <v>1.51</v>
      </c>
      <c r="AJ125" s="7">
        <v>1.54</v>
      </c>
      <c r="AK125" s="7">
        <v>1.54</v>
      </c>
      <c r="AL125" s="7">
        <v>1.5</v>
      </c>
      <c r="AM125" s="7">
        <v>1.47</v>
      </c>
      <c r="AN125" s="7">
        <v>1.46</v>
      </c>
      <c r="AO125" s="7">
        <v>1.51</v>
      </c>
      <c r="AP125" s="7">
        <v>1.54</v>
      </c>
      <c r="AQ125" s="7">
        <v>1.6</v>
      </c>
      <c r="AR125" s="7">
        <v>11.69</v>
      </c>
      <c r="AS125" s="7">
        <v>31.25</v>
      </c>
      <c r="AT125" s="7">
        <v>-17.05</v>
      </c>
      <c r="AU125" s="7">
        <v>-4.55</v>
      </c>
      <c r="AV125" s="7">
        <v>-11.08</v>
      </c>
      <c r="AW125" s="7">
        <v>-20.74</v>
      </c>
      <c r="AX125" s="7">
        <v>-15.91</v>
      </c>
      <c r="AY125" s="7">
        <v>-12.5</v>
      </c>
      <c r="AZ125" s="7">
        <v>-14.49</v>
      </c>
      <c r="BA125" s="7">
        <v>-18.22</v>
      </c>
      <c r="BB125" s="7">
        <v>-15.34</v>
      </c>
      <c r="BC125" s="7">
        <v>-15.34</v>
      </c>
      <c r="BD125" s="7">
        <v>-17.329999999999998</v>
      </c>
      <c r="BE125" s="7">
        <v>-13.64</v>
      </c>
      <c r="BF125" s="7">
        <v>-12.5</v>
      </c>
      <c r="BG125" s="7">
        <v>-11.36</v>
      </c>
      <c r="BH125" s="7">
        <v>-14.49</v>
      </c>
      <c r="BI125" s="7">
        <v>-16.48</v>
      </c>
      <c r="BJ125" s="7">
        <v>-14.77</v>
      </c>
      <c r="BK125" s="7">
        <v>-13.07</v>
      </c>
      <c r="BL125" s="7">
        <v>-13.64</v>
      </c>
      <c r="BM125" s="7">
        <v>-17.05</v>
      </c>
      <c r="BN125" s="7">
        <v>-19.600000000000001</v>
      </c>
      <c r="BO125" s="7">
        <v>-18.18</v>
      </c>
      <c r="BP125" s="7">
        <v>-14.77</v>
      </c>
      <c r="BQ125" s="7">
        <v>-12.5</v>
      </c>
      <c r="BR125" s="7">
        <v>-11.93</v>
      </c>
      <c r="BS125" s="24">
        <v>1.37</v>
      </c>
      <c r="BT125" s="26">
        <v>127535400.2689362</v>
      </c>
      <c r="BU125" s="26">
        <v>18389700</v>
      </c>
      <c r="BV125" s="26">
        <v>8428211</v>
      </c>
      <c r="BW125" s="8">
        <v>1.4303154014535229E-2</v>
      </c>
    </row>
    <row r="126" spans="1:75" s="21" customFormat="1" ht="19" customHeight="1" x14ac:dyDescent="0.2">
      <c r="A126" s="7" t="s">
        <v>470</v>
      </c>
      <c r="B126" s="7" t="s">
        <v>118</v>
      </c>
      <c r="C126" s="7" t="s">
        <v>124</v>
      </c>
      <c r="D126" s="7" t="s">
        <v>98</v>
      </c>
      <c r="E126" s="7" t="s">
        <v>469</v>
      </c>
      <c r="F126" s="7" t="s">
        <v>88</v>
      </c>
      <c r="G126" s="10">
        <v>42.561980947006447</v>
      </c>
      <c r="H126" s="10">
        <v>-2.0289835442116839</v>
      </c>
      <c r="I126" s="10">
        <v>-2.0289835442116839</v>
      </c>
      <c r="J126" s="7" t="s">
        <v>81</v>
      </c>
      <c r="K126" s="8">
        <v>1.2100000381469731</v>
      </c>
      <c r="L126" s="8">
        <v>1.3</v>
      </c>
      <c r="M126" s="8">
        <v>1.7250000238418579</v>
      </c>
      <c r="N126" s="8">
        <v>1.879999995231628</v>
      </c>
      <c r="O126" s="8">
        <v>1.580000042915344</v>
      </c>
      <c r="P126" s="8">
        <v>1.690000057220459</v>
      </c>
      <c r="Q126" s="7">
        <v>1.74</v>
      </c>
      <c r="R126" s="7">
        <v>1.79</v>
      </c>
      <c r="S126" s="7">
        <v>1.88</v>
      </c>
      <c r="T126" s="7">
        <v>1.7</v>
      </c>
      <c r="U126" s="7">
        <v>1.67</v>
      </c>
      <c r="V126" s="7">
        <v>1.71</v>
      </c>
      <c r="W126" s="7">
        <v>1.73</v>
      </c>
      <c r="X126" s="7">
        <v>1.7</v>
      </c>
      <c r="Y126" s="7">
        <v>1.68</v>
      </c>
      <c r="Z126" s="7">
        <v>1.66</v>
      </c>
      <c r="AA126" s="7">
        <v>1.66</v>
      </c>
      <c r="AB126" s="7">
        <v>1.65</v>
      </c>
      <c r="AC126" s="7">
        <v>1.66</v>
      </c>
      <c r="AD126" s="7">
        <v>1.65</v>
      </c>
      <c r="AE126" s="7">
        <v>1.69</v>
      </c>
      <c r="AF126" s="7">
        <v>1.67</v>
      </c>
      <c r="AG126" s="7">
        <v>1.67</v>
      </c>
      <c r="AH126" s="7">
        <v>1.66</v>
      </c>
      <c r="AI126" s="7">
        <v>1.65</v>
      </c>
      <c r="AJ126" s="7">
        <v>1.65</v>
      </c>
      <c r="AK126" s="7">
        <v>1.65</v>
      </c>
      <c r="AL126" s="7">
        <v>1.7</v>
      </c>
      <c r="AM126" s="7">
        <v>1.69</v>
      </c>
      <c r="AN126" s="7">
        <v>1.68</v>
      </c>
      <c r="AO126" s="7">
        <v>1.68</v>
      </c>
      <c r="AP126" s="7">
        <v>1.68</v>
      </c>
      <c r="AQ126" s="7">
        <v>1.71</v>
      </c>
      <c r="AR126" s="7">
        <v>-0.57999999999999996</v>
      </c>
      <c r="AS126" s="7">
        <v>-1.45</v>
      </c>
      <c r="AT126" s="7">
        <v>-2.0299999999999998</v>
      </c>
      <c r="AU126" s="7">
        <v>-6.67</v>
      </c>
      <c r="AV126" s="7">
        <v>-5.8</v>
      </c>
      <c r="AW126" s="7">
        <v>-3.19</v>
      </c>
      <c r="AX126" s="7">
        <v>-1.46</v>
      </c>
      <c r="AY126" s="7">
        <v>-4.3499999999999996</v>
      </c>
      <c r="AZ126" s="7">
        <v>-5.51</v>
      </c>
      <c r="BA126" s="7">
        <v>-4.0599999999999996</v>
      </c>
      <c r="BB126" s="7">
        <v>-4.3499999999999996</v>
      </c>
      <c r="BC126" s="7">
        <v>-5.8</v>
      </c>
      <c r="BD126" s="7">
        <v>-4.93</v>
      </c>
      <c r="BE126" s="7">
        <v>-4.93</v>
      </c>
      <c r="BF126" s="7">
        <v>-3.57</v>
      </c>
      <c r="BG126" s="7">
        <v>-3.77</v>
      </c>
      <c r="BH126" s="7">
        <v>-4.0599999999999996</v>
      </c>
      <c r="BI126" s="7">
        <v>-4.3499999999999996</v>
      </c>
      <c r="BJ126" s="7">
        <v>-5.32</v>
      </c>
      <c r="BK126" s="7">
        <v>-4.93</v>
      </c>
      <c r="BL126" s="7">
        <v>-4.6399999999999997</v>
      </c>
      <c r="BM126" s="7">
        <v>-2.4500000000000002</v>
      </c>
      <c r="BN126" s="7">
        <v>-2.69</v>
      </c>
      <c r="BO126" s="7">
        <v>-4.0599999999999996</v>
      </c>
      <c r="BP126" s="7">
        <v>-3.77</v>
      </c>
      <c r="BQ126" s="7">
        <v>-2.61</v>
      </c>
      <c r="BR126" s="7">
        <v>-2.0299999999999998</v>
      </c>
      <c r="BS126" s="24">
        <v>1.6</v>
      </c>
      <c r="BT126" s="26">
        <v>60397080.834770203</v>
      </c>
      <c r="BU126" s="26">
        <v>14607100</v>
      </c>
      <c r="BV126" s="26">
        <v>10197257</v>
      </c>
      <c r="BW126" s="8">
        <v>3.3439384728657911E-3</v>
      </c>
    </row>
    <row r="127" spans="1:75" s="21" customFormat="1" ht="19" customHeight="1" x14ac:dyDescent="0.2">
      <c r="A127" s="1" t="s">
        <v>105</v>
      </c>
      <c r="B127" s="1" t="s">
        <v>106</v>
      </c>
      <c r="C127" s="1" t="s">
        <v>87</v>
      </c>
      <c r="D127" s="1" t="s">
        <v>98</v>
      </c>
      <c r="E127" s="1" t="s">
        <v>101</v>
      </c>
      <c r="F127" s="1" t="s">
        <v>88</v>
      </c>
      <c r="G127" s="9">
        <v>35.71428976902348</v>
      </c>
      <c r="H127" s="9">
        <v>-9.9415247076932509</v>
      </c>
      <c r="I127" s="9">
        <f>(N127-O127)/O127*100</f>
        <v>25.827813785299153</v>
      </c>
      <c r="J127" s="1" t="s">
        <v>89</v>
      </c>
      <c r="K127" s="2">
        <v>1.2599999904632571</v>
      </c>
      <c r="L127" s="2">
        <v>1.9</v>
      </c>
      <c r="M127" s="2">
        <v>1.7100000381469731</v>
      </c>
      <c r="N127" s="2">
        <v>1.8999999761581421</v>
      </c>
      <c r="O127" s="2">
        <v>1.5099999904632571</v>
      </c>
      <c r="P127" s="2">
        <v>1.5399999618530269</v>
      </c>
      <c r="Q127" s="1">
        <v>1.72</v>
      </c>
      <c r="R127" s="1">
        <v>1.66</v>
      </c>
      <c r="S127" s="1">
        <v>1.75</v>
      </c>
      <c r="T127" s="1">
        <v>1.63</v>
      </c>
      <c r="U127" s="1">
        <v>1.72</v>
      </c>
      <c r="V127" s="1">
        <v>1.68</v>
      </c>
      <c r="W127" s="1">
        <v>1.62</v>
      </c>
      <c r="X127" s="1">
        <v>1.63</v>
      </c>
      <c r="Y127" s="1">
        <v>1.59</v>
      </c>
      <c r="Z127" s="1">
        <v>1.63</v>
      </c>
      <c r="AA127" s="1">
        <v>1.69</v>
      </c>
      <c r="AB127" s="1">
        <v>1.67</v>
      </c>
      <c r="AC127" s="1">
        <v>1.68</v>
      </c>
      <c r="AD127" s="1">
        <v>1.69</v>
      </c>
      <c r="AE127" s="1">
        <v>1.69</v>
      </c>
      <c r="AF127" s="1">
        <v>1.68</v>
      </c>
      <c r="AG127" s="1">
        <v>1.7</v>
      </c>
      <c r="AH127" s="1">
        <v>1.9</v>
      </c>
      <c r="AI127" s="1">
        <v>1.82</v>
      </c>
      <c r="AJ127" s="1">
        <v>1.82</v>
      </c>
      <c r="AK127" s="1">
        <v>1.72</v>
      </c>
      <c r="AL127" s="1">
        <v>1.67</v>
      </c>
      <c r="AM127" s="1">
        <v>1.66</v>
      </c>
      <c r="AN127" s="1">
        <v>1.72</v>
      </c>
      <c r="AO127" s="1">
        <v>1.71</v>
      </c>
      <c r="AP127" s="1">
        <v>1.67</v>
      </c>
      <c r="AQ127" s="1">
        <v>1.6</v>
      </c>
      <c r="AR127" s="1">
        <v>-3.51</v>
      </c>
      <c r="AS127" s="1">
        <v>-9.94</v>
      </c>
      <c r="AT127" s="1">
        <v>-4.97</v>
      </c>
      <c r="AU127" s="1">
        <v>-7.6</v>
      </c>
      <c r="AV127" s="1">
        <v>-6.43</v>
      </c>
      <c r="AW127" s="1">
        <v>-5.39</v>
      </c>
      <c r="AX127" s="1">
        <v>-7.6</v>
      </c>
      <c r="AY127" s="1">
        <v>-7.98</v>
      </c>
      <c r="AZ127" s="1">
        <v>-9.36</v>
      </c>
      <c r="BA127" s="1">
        <v>-5.85</v>
      </c>
      <c r="BB127" s="1">
        <v>-5.85</v>
      </c>
      <c r="BC127" s="1">
        <v>-2.71</v>
      </c>
      <c r="BD127" s="1">
        <v>-2.63</v>
      </c>
      <c r="BE127" s="1">
        <v>-1.46</v>
      </c>
      <c r="BF127" s="1">
        <v>-1.18</v>
      </c>
      <c r="BG127" s="1">
        <v>-2.92</v>
      </c>
      <c r="BH127" s="1">
        <v>-1.75</v>
      </c>
      <c r="BI127" s="1">
        <v>5.85</v>
      </c>
      <c r="BJ127" s="1">
        <v>-4.09</v>
      </c>
      <c r="BK127" s="1">
        <v>-2.34</v>
      </c>
      <c r="BL127" s="1">
        <v>-2.34</v>
      </c>
      <c r="BM127" s="1">
        <v>-3.17</v>
      </c>
      <c r="BN127" s="1">
        <v>-6.43</v>
      </c>
      <c r="BO127" s="1">
        <v>-1.46</v>
      </c>
      <c r="BP127" s="1">
        <v>-2.92</v>
      </c>
      <c r="BQ127" s="1">
        <v>-7.61</v>
      </c>
      <c r="BR127" s="1">
        <v>-9.65</v>
      </c>
      <c r="BS127" s="22">
        <v>1.55</v>
      </c>
      <c r="BT127" s="26">
        <v>39532122.881889343</v>
      </c>
      <c r="BU127" s="26">
        <v>11541100</v>
      </c>
      <c r="BV127" s="26">
        <v>6553788</v>
      </c>
      <c r="BW127" s="2">
        <v>3.9851609481417458E-2</v>
      </c>
    </row>
    <row r="128" spans="1:75" s="21" customFormat="1" ht="19" customHeight="1" x14ac:dyDescent="0.2">
      <c r="A128" s="1" t="s">
        <v>277</v>
      </c>
      <c r="B128" s="1" t="s">
        <v>118</v>
      </c>
      <c r="C128" s="1" t="s">
        <v>87</v>
      </c>
      <c r="D128" s="1" t="s">
        <v>98</v>
      </c>
      <c r="E128" s="1" t="s">
        <v>274</v>
      </c>
      <c r="F128" s="1" t="s">
        <v>88</v>
      </c>
      <c r="G128" s="9">
        <v>31.782953329838989</v>
      </c>
      <c r="H128" s="9">
        <v>-15.29411665708551</v>
      </c>
      <c r="I128" s="9">
        <f>(N128-O128)/O128*100</f>
        <v>30.434779604050689</v>
      </c>
      <c r="J128" s="1" t="s">
        <v>89</v>
      </c>
      <c r="K128" s="2">
        <v>1.2899999618530269</v>
      </c>
      <c r="L128" s="2">
        <v>1.39</v>
      </c>
      <c r="M128" s="2">
        <v>1.700000047683716</v>
      </c>
      <c r="N128" s="2">
        <v>1.799999952316284</v>
      </c>
      <c r="O128" s="2">
        <v>1.379999995231628</v>
      </c>
      <c r="P128" s="2">
        <v>1.440000057220459</v>
      </c>
      <c r="Q128" s="1">
        <v>1.8</v>
      </c>
      <c r="R128" s="1">
        <v>1.77</v>
      </c>
      <c r="S128" s="1">
        <v>1.65</v>
      </c>
      <c r="T128" s="1">
        <v>1.62</v>
      </c>
      <c r="U128" s="1">
        <v>1.57</v>
      </c>
      <c r="V128" s="1">
        <v>1.5</v>
      </c>
      <c r="W128" s="1">
        <v>1.52</v>
      </c>
      <c r="X128" s="1">
        <v>1.55</v>
      </c>
      <c r="Y128" s="1">
        <v>1.45</v>
      </c>
      <c r="Z128" s="1">
        <v>1.5</v>
      </c>
      <c r="AA128" s="1">
        <v>1.48</v>
      </c>
      <c r="AB128" s="1">
        <v>1.45</v>
      </c>
      <c r="AC128" s="1">
        <v>1.44</v>
      </c>
      <c r="AD128" s="1">
        <v>1.47</v>
      </c>
      <c r="AE128" s="1">
        <v>1.45</v>
      </c>
      <c r="AF128" s="1">
        <v>1.47</v>
      </c>
      <c r="AG128" s="1">
        <v>1.45</v>
      </c>
      <c r="AH128" s="1">
        <v>1.45</v>
      </c>
      <c r="AI128" s="1">
        <v>1.49</v>
      </c>
      <c r="AJ128" s="1">
        <v>1.49</v>
      </c>
      <c r="AK128" s="1">
        <v>1.54</v>
      </c>
      <c r="AL128" s="1">
        <v>1.52</v>
      </c>
      <c r="AM128" s="1">
        <v>1.5</v>
      </c>
      <c r="AN128" s="1">
        <v>1.48</v>
      </c>
      <c r="AO128" s="1">
        <v>1.47</v>
      </c>
      <c r="AP128" s="1">
        <v>1.48</v>
      </c>
      <c r="AQ128" s="1">
        <v>1.48</v>
      </c>
      <c r="AR128" s="1">
        <v>3.53</v>
      </c>
      <c r="AS128" s="1">
        <v>-2.65</v>
      </c>
      <c r="AT128" s="1">
        <v>-8.83</v>
      </c>
      <c r="AU128" s="1">
        <v>-10</v>
      </c>
      <c r="AV128" s="1">
        <v>-12.35</v>
      </c>
      <c r="AW128" s="1">
        <v>-15.88</v>
      </c>
      <c r="AX128" s="1">
        <v>-13.53</v>
      </c>
      <c r="AY128" s="1">
        <v>-16.47</v>
      </c>
      <c r="AZ128" s="1">
        <v>-16.47</v>
      </c>
      <c r="BA128" s="1">
        <v>-13.24</v>
      </c>
      <c r="BB128" s="1">
        <v>-15.88</v>
      </c>
      <c r="BC128" s="1">
        <v>-15.59</v>
      </c>
      <c r="BD128" s="1">
        <v>-16.47</v>
      </c>
      <c r="BE128" s="1">
        <v>-15.09</v>
      </c>
      <c r="BF128" s="1">
        <v>-17.059999999999999</v>
      </c>
      <c r="BG128" s="1">
        <v>-16.47</v>
      </c>
      <c r="BH128" s="1">
        <v>-14.71</v>
      </c>
      <c r="BI128" s="1">
        <v>-15.82</v>
      </c>
      <c r="BJ128" s="1">
        <v>-12.35</v>
      </c>
      <c r="BK128" s="1">
        <v>-12.95</v>
      </c>
      <c r="BL128" s="1">
        <v>-12.35</v>
      </c>
      <c r="BM128" s="1">
        <v>-11.76</v>
      </c>
      <c r="BN128" s="1">
        <v>-13.82</v>
      </c>
      <c r="BO128" s="1">
        <v>-15.36</v>
      </c>
      <c r="BP128" s="1">
        <v>-15</v>
      </c>
      <c r="BQ128" s="1">
        <v>-13.01</v>
      </c>
      <c r="BR128" s="1">
        <v>-15.29</v>
      </c>
      <c r="BS128" s="22">
        <v>1.38</v>
      </c>
      <c r="BT128" s="26">
        <v>73943032.074046135</v>
      </c>
      <c r="BU128" s="26">
        <v>42935900</v>
      </c>
      <c r="BV128" s="26">
        <v>33640427</v>
      </c>
      <c r="BW128" s="2">
        <v>0.17782021613459309</v>
      </c>
    </row>
    <row r="129" spans="1:75" s="21" customFormat="1" ht="19" customHeight="1" x14ac:dyDescent="0.2">
      <c r="A129" s="1" t="s">
        <v>238</v>
      </c>
      <c r="B129" s="1" t="s">
        <v>76</v>
      </c>
      <c r="C129" s="1" t="s">
        <v>87</v>
      </c>
      <c r="D129" s="1" t="s">
        <v>122</v>
      </c>
      <c r="E129" s="1" t="s">
        <v>234</v>
      </c>
      <c r="F129" s="1" t="s">
        <v>88</v>
      </c>
      <c r="G129" s="9">
        <v>32.812506693881147</v>
      </c>
      <c r="H129" s="9">
        <v>-2.352945878843816</v>
      </c>
      <c r="I129" s="9">
        <f>(N129-O129)/O129*100</f>
        <v>27.536231633670944</v>
      </c>
      <c r="J129" s="1" t="s">
        <v>81</v>
      </c>
      <c r="K129" s="2">
        <v>1.279999971389771</v>
      </c>
      <c r="L129" s="2">
        <v>1.76</v>
      </c>
      <c r="M129" s="2">
        <v>1.700000047683716</v>
      </c>
      <c r="N129" s="2">
        <v>1.7599999904632571</v>
      </c>
      <c r="O129" s="2">
        <v>1.379999995231628</v>
      </c>
      <c r="P129" s="2">
        <v>1.6599999666213989</v>
      </c>
      <c r="Q129" s="1">
        <v>1.73</v>
      </c>
      <c r="R129" s="1">
        <v>1.75</v>
      </c>
      <c r="S129" s="1">
        <v>1.62</v>
      </c>
      <c r="T129" s="1">
        <v>1.68</v>
      </c>
      <c r="U129" s="1">
        <v>1.64</v>
      </c>
      <c r="V129" s="1">
        <v>1.57</v>
      </c>
      <c r="W129" s="1">
        <v>1.48</v>
      </c>
      <c r="X129" s="1">
        <v>1.47</v>
      </c>
      <c r="Y129" s="1">
        <v>1.46</v>
      </c>
      <c r="Z129" s="1">
        <v>1.5</v>
      </c>
      <c r="AA129" s="1">
        <v>1.48</v>
      </c>
      <c r="AB129" s="1">
        <v>1.58</v>
      </c>
      <c r="AC129" s="1">
        <v>1.57</v>
      </c>
      <c r="AD129" s="1">
        <v>1.54</v>
      </c>
      <c r="AE129" s="1">
        <v>1.52</v>
      </c>
      <c r="AF129" s="1">
        <v>1.5</v>
      </c>
      <c r="AG129" s="1">
        <v>1.49</v>
      </c>
      <c r="AH129" s="1">
        <v>1.45</v>
      </c>
      <c r="AI129" s="1">
        <v>1.5</v>
      </c>
      <c r="AJ129" s="1">
        <v>1.52</v>
      </c>
      <c r="AK129" s="1">
        <v>1.59</v>
      </c>
      <c r="AL129" s="1">
        <v>1.63</v>
      </c>
      <c r="AM129" s="1">
        <v>1.53</v>
      </c>
      <c r="AN129" s="1">
        <v>1.63</v>
      </c>
      <c r="AO129" s="1">
        <v>1.64</v>
      </c>
      <c r="AP129" s="1">
        <v>1.63</v>
      </c>
      <c r="AQ129" s="1">
        <v>1.7</v>
      </c>
      <c r="AR129" s="1">
        <v>-4.4400000000000004</v>
      </c>
      <c r="AS129" s="1">
        <v>-2.35</v>
      </c>
      <c r="AT129" s="1">
        <v>-9.7100000000000009</v>
      </c>
      <c r="AU129" s="1">
        <v>-4.71</v>
      </c>
      <c r="AV129" s="1">
        <v>-8.83</v>
      </c>
      <c r="AW129" s="1">
        <v>-13.82</v>
      </c>
      <c r="AX129" s="1">
        <v>-14.76</v>
      </c>
      <c r="AY129" s="1">
        <v>-16.760000000000002</v>
      </c>
      <c r="AZ129" s="1">
        <v>-15.59</v>
      </c>
      <c r="BA129" s="1">
        <v>-14.11</v>
      </c>
      <c r="BB129" s="1">
        <v>-14.12</v>
      </c>
      <c r="BC129" s="1">
        <v>-8.24</v>
      </c>
      <c r="BD129" s="1">
        <v>-10.82</v>
      </c>
      <c r="BE129" s="1">
        <v>-11.18</v>
      </c>
      <c r="BF129" s="1">
        <v>-11.77</v>
      </c>
      <c r="BG129" s="1">
        <v>-12.94</v>
      </c>
      <c r="BH129" s="1">
        <v>-15.29</v>
      </c>
      <c r="BI129" s="1">
        <v>-15</v>
      </c>
      <c r="BJ129" s="1">
        <v>-11.77</v>
      </c>
      <c r="BK129" s="1">
        <v>-11.85</v>
      </c>
      <c r="BL129" s="1">
        <v>-9.41</v>
      </c>
      <c r="BM129" s="1">
        <v>-11.47</v>
      </c>
      <c r="BN129" s="1">
        <v>-12.94</v>
      </c>
      <c r="BO129" s="1">
        <v>-4.12</v>
      </c>
      <c r="BP129" s="1">
        <v>-8.24</v>
      </c>
      <c r="BQ129" s="1">
        <v>-6.76</v>
      </c>
      <c r="BR129" s="1">
        <v>-2.65</v>
      </c>
      <c r="BS129" s="22">
        <v>1.38</v>
      </c>
      <c r="BT129" s="26">
        <v>74150772.079873085</v>
      </c>
      <c r="BU129" s="26">
        <v>66902800</v>
      </c>
      <c r="BV129" s="26">
        <v>28613296</v>
      </c>
      <c r="BW129" s="2">
        <v>0.14244692397548331</v>
      </c>
    </row>
    <row r="130" spans="1:75" s="21" customFormat="1" ht="19" customHeight="1" x14ac:dyDescent="0.2">
      <c r="A130" s="7" t="s">
        <v>279</v>
      </c>
      <c r="B130" s="7" t="s">
        <v>106</v>
      </c>
      <c r="C130" s="7" t="s">
        <v>113</v>
      </c>
      <c r="D130" s="7" t="s">
        <v>125</v>
      </c>
      <c r="E130" s="7" t="s">
        <v>371</v>
      </c>
      <c r="F130" s="7" t="s">
        <v>88</v>
      </c>
      <c r="G130" s="10">
        <v>23.529406608594801</v>
      </c>
      <c r="H130" s="10">
        <v>-18.452378122511821</v>
      </c>
      <c r="I130" s="10">
        <v>-18.452378122511821</v>
      </c>
      <c r="J130" s="7" t="s">
        <v>89</v>
      </c>
      <c r="K130" s="8">
        <v>1.360000014305115</v>
      </c>
      <c r="L130" s="8">
        <v>1.69</v>
      </c>
      <c r="M130" s="8">
        <v>1.679999947547913</v>
      </c>
      <c r="N130" s="8">
        <v>1.690000057220459</v>
      </c>
      <c r="O130" s="8">
        <v>1.330000042915344</v>
      </c>
      <c r="P130" s="8">
        <v>1.370000004768372</v>
      </c>
      <c r="Q130" s="7">
        <v>1.68</v>
      </c>
      <c r="R130" s="7">
        <v>1.65</v>
      </c>
      <c r="S130" s="7">
        <v>1.63</v>
      </c>
      <c r="T130" s="7">
        <v>1.54</v>
      </c>
      <c r="U130" s="7">
        <v>1.51</v>
      </c>
      <c r="V130" s="7">
        <v>1.48</v>
      </c>
      <c r="W130" s="7">
        <v>1.48</v>
      </c>
      <c r="X130" s="7">
        <v>1.48</v>
      </c>
      <c r="Y130" s="7">
        <v>1.48</v>
      </c>
      <c r="Z130" s="7">
        <v>1.47</v>
      </c>
      <c r="AA130" s="7">
        <v>1.46</v>
      </c>
      <c r="AB130" s="7">
        <v>1.44</v>
      </c>
      <c r="AC130" s="7">
        <v>1.43</v>
      </c>
      <c r="AD130" s="7">
        <v>1.43</v>
      </c>
      <c r="AE130" s="7">
        <v>1.44</v>
      </c>
      <c r="AF130" s="7">
        <v>1.44</v>
      </c>
      <c r="AG130" s="7">
        <v>1.46</v>
      </c>
      <c r="AH130" s="7">
        <v>1.44</v>
      </c>
      <c r="AI130" s="7">
        <v>1.43</v>
      </c>
      <c r="AJ130" s="7">
        <v>1.42</v>
      </c>
      <c r="AK130" s="7">
        <v>1.42</v>
      </c>
      <c r="AL130" s="7">
        <v>1.42</v>
      </c>
      <c r="AM130" s="7">
        <v>1.42</v>
      </c>
      <c r="AN130" s="7">
        <v>1.4</v>
      </c>
      <c r="AO130" s="7">
        <v>1.4</v>
      </c>
      <c r="AP130" s="7">
        <v>1.37</v>
      </c>
      <c r="AQ130" s="7">
        <v>1.38</v>
      </c>
      <c r="AR130" s="7">
        <v>-2.08</v>
      </c>
      <c r="AS130" s="7">
        <v>-5.71</v>
      </c>
      <c r="AT130" s="7">
        <v>-8.77</v>
      </c>
      <c r="AU130" s="7">
        <v>-10.119999999999999</v>
      </c>
      <c r="AV130" s="7">
        <v>-12.32</v>
      </c>
      <c r="AW130" s="7">
        <v>-12.4</v>
      </c>
      <c r="AX130" s="7">
        <v>-12.8</v>
      </c>
      <c r="AY130" s="7">
        <v>-12.2</v>
      </c>
      <c r="AZ130" s="7">
        <v>-12.49</v>
      </c>
      <c r="BA130" s="7">
        <v>-13.39</v>
      </c>
      <c r="BB130" s="7">
        <v>-15.18</v>
      </c>
      <c r="BC130" s="7">
        <v>-15.06</v>
      </c>
      <c r="BD130" s="7">
        <v>-15.26</v>
      </c>
      <c r="BE130" s="7">
        <v>-14.88</v>
      </c>
      <c r="BF130" s="7">
        <v>-14.88</v>
      </c>
      <c r="BG130" s="7">
        <v>-15.48</v>
      </c>
      <c r="BH130" s="7">
        <v>-14.28</v>
      </c>
      <c r="BI130" s="7">
        <v>-15.21</v>
      </c>
      <c r="BJ130" s="7">
        <v>-15.48</v>
      </c>
      <c r="BK130" s="7">
        <v>-15.48</v>
      </c>
      <c r="BL130" s="7">
        <v>-16.07</v>
      </c>
      <c r="BM130" s="7">
        <v>-16.37</v>
      </c>
      <c r="BN130" s="7">
        <v>-16.670000000000002</v>
      </c>
      <c r="BO130" s="7">
        <v>-17.260000000000002</v>
      </c>
      <c r="BP130" s="7">
        <v>-19.940000000000001</v>
      </c>
      <c r="BQ130" s="7">
        <v>-20.83</v>
      </c>
      <c r="BR130" s="7">
        <v>-19.64</v>
      </c>
      <c r="BS130" s="24">
        <v>1.46</v>
      </c>
      <c r="BT130" s="26">
        <v>65318061.960673332</v>
      </c>
      <c r="BU130" s="26">
        <v>5379300</v>
      </c>
      <c r="BV130" s="26">
        <v>36372405</v>
      </c>
      <c r="BW130" s="8">
        <v>5.481765640737807E-3</v>
      </c>
    </row>
    <row r="131" spans="1:75" s="21" customFormat="1" ht="19" customHeight="1" x14ac:dyDescent="0.2">
      <c r="A131" s="1" t="s">
        <v>262</v>
      </c>
      <c r="B131" s="1" t="s">
        <v>134</v>
      </c>
      <c r="C131" s="1" t="s">
        <v>124</v>
      </c>
      <c r="D131" s="1" t="s">
        <v>109</v>
      </c>
      <c r="E131" s="1" t="s">
        <v>259</v>
      </c>
      <c r="F131" s="1" t="s">
        <v>88</v>
      </c>
      <c r="G131" s="9">
        <v>60.576924840374168</v>
      </c>
      <c r="H131" s="9">
        <v>-13.772449447586281</v>
      </c>
      <c r="I131" s="9">
        <f>(N131-O131)/O131*100</f>
        <v>56.097555065968329</v>
      </c>
      <c r="J131" s="1" t="s">
        <v>89</v>
      </c>
      <c r="K131" s="2">
        <v>1.0399999618530269</v>
      </c>
      <c r="L131" s="2">
        <v>1.18</v>
      </c>
      <c r="M131" s="2">
        <v>1.669999957084656</v>
      </c>
      <c r="N131" s="2">
        <v>1.919999957084656</v>
      </c>
      <c r="O131" s="2">
        <v>1.2300000190734861</v>
      </c>
      <c r="P131" s="2">
        <v>1.440000057220459</v>
      </c>
      <c r="Q131" s="1">
        <v>1.92</v>
      </c>
      <c r="R131" s="1">
        <v>1.64</v>
      </c>
      <c r="S131" s="1">
        <v>1.53</v>
      </c>
      <c r="T131" s="1">
        <v>1.43</v>
      </c>
      <c r="U131" s="1">
        <v>1.43</v>
      </c>
      <c r="V131" s="1">
        <v>1.37</v>
      </c>
      <c r="W131" s="1">
        <v>1.37</v>
      </c>
      <c r="X131" s="1">
        <v>1.35</v>
      </c>
      <c r="Y131" s="1">
        <v>1.35</v>
      </c>
      <c r="Z131" s="1">
        <v>1.35</v>
      </c>
      <c r="AA131" s="1">
        <v>1.35</v>
      </c>
      <c r="AB131" s="1">
        <v>1.34</v>
      </c>
      <c r="AC131" s="1">
        <v>1.33</v>
      </c>
      <c r="AD131" s="1">
        <v>1.32</v>
      </c>
      <c r="AE131" s="1">
        <v>1.29</v>
      </c>
      <c r="AF131" s="1">
        <v>1.28</v>
      </c>
      <c r="AG131" s="1">
        <v>1.28</v>
      </c>
      <c r="AH131" s="1">
        <v>1.31</v>
      </c>
      <c r="AI131" s="1">
        <v>1.46</v>
      </c>
      <c r="AJ131" s="1">
        <v>1.45</v>
      </c>
      <c r="AK131" s="1">
        <v>1.42</v>
      </c>
      <c r="AL131" s="1">
        <v>1.52</v>
      </c>
      <c r="AM131" s="1">
        <v>1.5</v>
      </c>
      <c r="AN131" s="1">
        <v>1.38</v>
      </c>
      <c r="AO131" s="1">
        <v>1.38</v>
      </c>
      <c r="AP131" s="1">
        <v>1.48</v>
      </c>
      <c r="AQ131" s="1">
        <v>1.52</v>
      </c>
      <c r="AR131" s="1">
        <v>-2.4</v>
      </c>
      <c r="AS131" s="1">
        <v>-9.59</v>
      </c>
      <c r="AT131" s="1">
        <v>-14.97</v>
      </c>
      <c r="AU131" s="1">
        <v>-16.47</v>
      </c>
      <c r="AV131" s="1">
        <v>-19.77</v>
      </c>
      <c r="AW131" s="1">
        <v>-21.26</v>
      </c>
      <c r="AX131" s="1">
        <v>-19.16</v>
      </c>
      <c r="AY131" s="1">
        <v>-20.07</v>
      </c>
      <c r="AZ131" s="1">
        <v>-22.15</v>
      </c>
      <c r="BA131" s="1">
        <v>-22.75</v>
      </c>
      <c r="BB131" s="1">
        <v>-20.95</v>
      </c>
      <c r="BC131" s="1">
        <v>-20.36</v>
      </c>
      <c r="BD131" s="1">
        <v>-21.56</v>
      </c>
      <c r="BE131" s="1">
        <v>-22.75</v>
      </c>
      <c r="BF131" s="1">
        <v>-24.77</v>
      </c>
      <c r="BG131" s="1">
        <v>-24.33</v>
      </c>
      <c r="BH131" s="1">
        <v>-24.55</v>
      </c>
      <c r="BI131" s="1">
        <v>-21.58</v>
      </c>
      <c r="BJ131" s="1">
        <v>-15.54</v>
      </c>
      <c r="BK131" s="1">
        <v>-19.16</v>
      </c>
      <c r="BL131" s="1">
        <v>-17.97</v>
      </c>
      <c r="BM131" s="1">
        <v>-11.37</v>
      </c>
      <c r="BN131" s="1">
        <v>-17.36</v>
      </c>
      <c r="BO131" s="1">
        <v>-18.559999999999999</v>
      </c>
      <c r="BP131" s="1">
        <v>-17.66</v>
      </c>
      <c r="BQ131" s="1">
        <v>-16.47</v>
      </c>
      <c r="BR131" s="1">
        <v>-16.77</v>
      </c>
      <c r="BS131" s="22">
        <v>1.29</v>
      </c>
      <c r="BT131" s="26">
        <v>38009199.023246773</v>
      </c>
      <c r="BU131" s="26">
        <v>16985100</v>
      </c>
      <c r="BV131" s="26">
        <v>12815246</v>
      </c>
      <c r="BW131" s="2">
        <v>1.2144831242412359E-2</v>
      </c>
    </row>
    <row r="132" spans="1:75" s="21" customFormat="1" ht="19" customHeight="1" x14ac:dyDescent="0.2">
      <c r="A132" s="1" t="s">
        <v>279</v>
      </c>
      <c r="B132" s="1" t="s">
        <v>106</v>
      </c>
      <c r="C132" s="1" t="s">
        <v>113</v>
      </c>
      <c r="D132" s="1" t="s">
        <v>125</v>
      </c>
      <c r="E132" s="1" t="s">
        <v>274</v>
      </c>
      <c r="F132" s="1" t="s">
        <v>88</v>
      </c>
      <c r="G132" s="9">
        <v>50.909084603806313</v>
      </c>
      <c r="H132" s="9">
        <v>-12.048188704574891</v>
      </c>
      <c r="I132" s="9">
        <f>(N132-O132)/O132*100</f>
        <v>43.38235493916951</v>
      </c>
      <c r="J132" s="1" t="s">
        <v>89</v>
      </c>
      <c r="K132" s="2">
        <v>1.1000000238418579</v>
      </c>
      <c r="L132" s="2">
        <v>1.1200000000000001</v>
      </c>
      <c r="M132" s="2">
        <v>1.6599999666213989</v>
      </c>
      <c r="N132" s="2">
        <v>1.950000047683716</v>
      </c>
      <c r="O132" s="2">
        <v>1.360000014305115</v>
      </c>
      <c r="P132" s="2">
        <v>1.4600000381469731</v>
      </c>
      <c r="Q132" s="1">
        <v>1.76</v>
      </c>
      <c r="R132" s="1">
        <v>1.8</v>
      </c>
      <c r="S132" s="1">
        <v>1.7</v>
      </c>
      <c r="T132" s="1">
        <v>1.85</v>
      </c>
      <c r="U132" s="1">
        <v>1.92</v>
      </c>
      <c r="V132" s="1">
        <v>1.95</v>
      </c>
      <c r="W132" s="1">
        <v>1.89</v>
      </c>
      <c r="X132" s="1">
        <v>1.72</v>
      </c>
      <c r="Y132" s="1">
        <v>1.71</v>
      </c>
      <c r="Z132" s="1">
        <v>1.67</v>
      </c>
      <c r="AA132" s="1">
        <v>1.73</v>
      </c>
      <c r="AB132" s="1">
        <v>1.8</v>
      </c>
      <c r="AC132" s="1">
        <v>1.75</v>
      </c>
      <c r="AD132" s="1">
        <v>1.67</v>
      </c>
      <c r="AE132" s="1">
        <v>1.64</v>
      </c>
      <c r="AF132" s="1">
        <v>1.63</v>
      </c>
      <c r="AG132" s="1">
        <v>1.62</v>
      </c>
      <c r="AH132" s="1">
        <v>1.6</v>
      </c>
      <c r="AI132" s="1">
        <v>1.52</v>
      </c>
      <c r="AJ132" s="1">
        <v>1.52</v>
      </c>
      <c r="AK132" s="1">
        <v>1.48</v>
      </c>
      <c r="AL132" s="1">
        <v>1.45</v>
      </c>
      <c r="AM132" s="1">
        <v>1.49</v>
      </c>
      <c r="AN132" s="1">
        <v>1.49</v>
      </c>
      <c r="AO132" s="1">
        <v>1.43</v>
      </c>
      <c r="AP132" s="1">
        <v>1.44</v>
      </c>
      <c r="AQ132" s="1">
        <v>1.52</v>
      </c>
      <c r="AR132" s="1">
        <v>5.42</v>
      </c>
      <c r="AS132" s="1">
        <v>4.22</v>
      </c>
      <c r="AT132" s="1">
        <v>-2.41</v>
      </c>
      <c r="AU132" s="1">
        <v>8.73</v>
      </c>
      <c r="AV132" s="1">
        <v>9.0299999999999994</v>
      </c>
      <c r="AW132" s="1">
        <v>13.25</v>
      </c>
      <c r="AX132" s="1">
        <v>2.71</v>
      </c>
      <c r="AY132" s="1">
        <v>2.93</v>
      </c>
      <c r="AZ132" s="1">
        <v>-2.65</v>
      </c>
      <c r="BA132" s="1">
        <v>-0.9</v>
      </c>
      <c r="BB132" s="1">
        <v>2.41</v>
      </c>
      <c r="BC132" s="1">
        <v>3.61</v>
      </c>
      <c r="BD132" s="1">
        <v>0.6</v>
      </c>
      <c r="BE132" s="1">
        <v>-3.31</v>
      </c>
      <c r="BF132" s="1">
        <v>-2.41</v>
      </c>
      <c r="BG132" s="1">
        <v>-4.5199999999999996</v>
      </c>
      <c r="BH132" s="1">
        <v>-3.61</v>
      </c>
      <c r="BI132" s="1">
        <v>-9.0399999999999991</v>
      </c>
      <c r="BJ132" s="1">
        <v>-9.0399999999999991</v>
      </c>
      <c r="BK132" s="1">
        <v>-12.05</v>
      </c>
      <c r="BL132" s="1">
        <v>-12.95</v>
      </c>
      <c r="BM132" s="1">
        <v>-13.25</v>
      </c>
      <c r="BN132" s="1">
        <v>-10.84</v>
      </c>
      <c r="BO132" s="1">
        <v>-14.46</v>
      </c>
      <c r="BP132" s="1">
        <v>-15.05</v>
      </c>
      <c r="BQ132" s="1">
        <v>-14.76</v>
      </c>
      <c r="BR132" s="1">
        <v>-13.25</v>
      </c>
      <c r="BS132" s="22">
        <v>1.59</v>
      </c>
      <c r="BT132" s="26">
        <v>64540466.702246673</v>
      </c>
      <c r="BU132" s="26">
        <v>54749100</v>
      </c>
      <c r="BV132" s="26">
        <v>36372405</v>
      </c>
      <c r="BW132" s="2">
        <v>1.1848350418400979E-2</v>
      </c>
    </row>
    <row r="133" spans="1:75" s="21" customFormat="1" ht="19" customHeight="1" x14ac:dyDescent="0.2">
      <c r="A133" s="1" t="s">
        <v>136</v>
      </c>
      <c r="B133" s="1" t="s">
        <v>83</v>
      </c>
      <c r="C133" s="1" t="s">
        <v>77</v>
      </c>
      <c r="D133" s="1" t="s">
        <v>78</v>
      </c>
      <c r="E133" s="1" t="s">
        <v>149</v>
      </c>
      <c r="F133" s="1" t="s">
        <v>88</v>
      </c>
      <c r="G133" s="9">
        <v>20.43795404490605</v>
      </c>
      <c r="H133" s="9">
        <v>-7.8787877036410787</v>
      </c>
      <c r="I133" s="9">
        <f>(N133-O133)/O133*100</f>
        <v>17.730496873630624</v>
      </c>
      <c r="J133" s="1" t="s">
        <v>89</v>
      </c>
      <c r="K133" s="2">
        <v>1.370000004768372</v>
      </c>
      <c r="L133" s="2">
        <v>1.66</v>
      </c>
      <c r="M133" s="2">
        <v>1.6499999761581421</v>
      </c>
      <c r="N133" s="2">
        <v>1.6599999666213989</v>
      </c>
      <c r="O133" s="2">
        <v>1.4099999666213989</v>
      </c>
      <c r="P133" s="2">
        <v>1.5199999809265139</v>
      </c>
      <c r="Q133" s="1">
        <v>1.66</v>
      </c>
      <c r="R133" s="1">
        <v>1.64</v>
      </c>
      <c r="S133" s="1">
        <v>1.62</v>
      </c>
      <c r="T133" s="1">
        <v>1.62</v>
      </c>
      <c r="U133" s="1">
        <v>1.6</v>
      </c>
      <c r="V133" s="1">
        <v>1.59</v>
      </c>
      <c r="W133" s="1">
        <v>1.51</v>
      </c>
      <c r="X133" s="1">
        <v>1.55</v>
      </c>
      <c r="Y133" s="1">
        <v>1.58</v>
      </c>
      <c r="Z133" s="1">
        <v>1.54</v>
      </c>
      <c r="AA133" s="1">
        <v>1.52</v>
      </c>
      <c r="AB133" s="1">
        <v>1.5</v>
      </c>
      <c r="AC133" s="1">
        <v>1.51</v>
      </c>
      <c r="AD133" s="1">
        <v>1.56</v>
      </c>
      <c r="AE133" s="1">
        <v>1.57</v>
      </c>
      <c r="AF133" s="1">
        <v>1.53</v>
      </c>
      <c r="AG133" s="1">
        <v>1.53</v>
      </c>
      <c r="AH133" s="1">
        <v>1.53</v>
      </c>
      <c r="AI133" s="1">
        <v>1.54</v>
      </c>
      <c r="AJ133" s="1">
        <v>1.53</v>
      </c>
      <c r="AK133" s="1">
        <v>1.52</v>
      </c>
      <c r="AL133" s="1">
        <v>1.52</v>
      </c>
      <c r="AM133" s="1">
        <v>1.52</v>
      </c>
      <c r="AN133" s="1">
        <v>1.49</v>
      </c>
      <c r="AO133" s="1">
        <v>1.48</v>
      </c>
      <c r="AP133" s="1">
        <v>1.52</v>
      </c>
      <c r="AQ133" s="1">
        <v>1.54</v>
      </c>
      <c r="AR133" s="1">
        <v>-5.45</v>
      </c>
      <c r="AS133" s="1">
        <v>-0.61</v>
      </c>
      <c r="AT133" s="1">
        <v>-2.42</v>
      </c>
      <c r="AU133" s="1">
        <v>-4.24</v>
      </c>
      <c r="AV133" s="1">
        <v>-4.24</v>
      </c>
      <c r="AW133" s="1">
        <v>-8.9700000000000006</v>
      </c>
      <c r="AX133" s="1">
        <v>-13.33</v>
      </c>
      <c r="AY133" s="1">
        <v>-7.88</v>
      </c>
      <c r="AZ133" s="1">
        <v>-7.88</v>
      </c>
      <c r="BA133" s="1">
        <v>-9.09</v>
      </c>
      <c r="BB133" s="1">
        <v>-9.08</v>
      </c>
      <c r="BC133" s="1">
        <v>-9.9499999999999993</v>
      </c>
      <c r="BD133" s="1">
        <v>-9.09</v>
      </c>
      <c r="BE133" s="1">
        <v>-6.06</v>
      </c>
      <c r="BF133" s="1">
        <v>-7.27</v>
      </c>
      <c r="BG133" s="1">
        <v>-8.18</v>
      </c>
      <c r="BH133" s="1">
        <v>-9.07</v>
      </c>
      <c r="BI133" s="1">
        <v>-7.32</v>
      </c>
      <c r="BJ133" s="1">
        <v>-7.89</v>
      </c>
      <c r="BK133" s="1">
        <v>-8.48</v>
      </c>
      <c r="BL133" s="1">
        <v>-8.4700000000000006</v>
      </c>
      <c r="BM133" s="1">
        <v>-8.48</v>
      </c>
      <c r="BN133" s="1">
        <v>-10</v>
      </c>
      <c r="BO133" s="1">
        <v>-10.91</v>
      </c>
      <c r="BP133" s="1">
        <v>-11.52</v>
      </c>
      <c r="BQ133" s="1">
        <v>-9.09</v>
      </c>
      <c r="BR133" s="1">
        <v>-8.18</v>
      </c>
      <c r="BS133" s="22">
        <v>1.41</v>
      </c>
      <c r="BT133" s="26">
        <v>259003796.25749591</v>
      </c>
      <c r="BU133" s="26">
        <v>8981100</v>
      </c>
      <c r="BV133" s="26">
        <v>72422009</v>
      </c>
      <c r="BW133" s="2">
        <v>2.0148474478248728E-2</v>
      </c>
    </row>
    <row r="134" spans="1:75" s="21" customFormat="1" ht="19" customHeight="1" x14ac:dyDescent="0.2">
      <c r="A134" s="1" t="s">
        <v>279</v>
      </c>
      <c r="B134" s="1" t="s">
        <v>106</v>
      </c>
      <c r="C134" s="1" t="s">
        <v>113</v>
      </c>
      <c r="D134" s="1" t="s">
        <v>98</v>
      </c>
      <c r="E134" s="1" t="s">
        <v>322</v>
      </c>
      <c r="F134" s="1" t="s">
        <v>88</v>
      </c>
      <c r="G134" s="9">
        <v>17.142858115994219</v>
      </c>
      <c r="H134" s="9">
        <v>-14.02439152924949</v>
      </c>
      <c r="I134" s="9">
        <f>(N134-O134)/O134*100</f>
        <v>19.424459259367275</v>
      </c>
      <c r="J134" s="1" t="s">
        <v>89</v>
      </c>
      <c r="K134" s="2">
        <v>1.3999999761581421</v>
      </c>
      <c r="L134" s="2">
        <v>1.53</v>
      </c>
      <c r="M134" s="2">
        <v>1.639999985694885</v>
      </c>
      <c r="N134" s="2">
        <v>1.6599999666213989</v>
      </c>
      <c r="O134" s="2">
        <v>1.389999985694885</v>
      </c>
      <c r="P134" s="2">
        <v>1.4099999666213989</v>
      </c>
      <c r="Q134" s="1">
        <v>1.66</v>
      </c>
      <c r="R134" s="1">
        <v>1.58</v>
      </c>
      <c r="S134" s="1">
        <v>1.59</v>
      </c>
      <c r="T134" s="1">
        <v>1.54</v>
      </c>
      <c r="U134" s="1">
        <v>1.53</v>
      </c>
      <c r="V134" s="1">
        <v>1.55</v>
      </c>
      <c r="W134" s="1">
        <v>1.56</v>
      </c>
      <c r="X134" s="1">
        <v>1.56</v>
      </c>
      <c r="Y134" s="1">
        <v>1.52</v>
      </c>
      <c r="Z134" s="1">
        <v>1.52</v>
      </c>
      <c r="AA134" s="1">
        <v>1.51</v>
      </c>
      <c r="AB134" s="1">
        <v>1.51</v>
      </c>
      <c r="AC134" s="1">
        <v>1.5</v>
      </c>
      <c r="AD134" s="1">
        <v>1.49</v>
      </c>
      <c r="AE134" s="1">
        <v>1.48</v>
      </c>
      <c r="AF134" s="1">
        <v>1.48</v>
      </c>
      <c r="AG134" s="1">
        <v>1.45</v>
      </c>
      <c r="AH134" s="1">
        <v>1.46</v>
      </c>
      <c r="AI134" s="1">
        <v>1.45</v>
      </c>
      <c r="AJ134" s="1">
        <v>1.43</v>
      </c>
      <c r="AK134" s="1">
        <v>1.42</v>
      </c>
      <c r="AL134" s="1">
        <v>1.41</v>
      </c>
      <c r="AM134" s="1">
        <v>1.44</v>
      </c>
      <c r="AN134" s="1">
        <v>1.45</v>
      </c>
      <c r="AO134" s="1">
        <v>1.44</v>
      </c>
      <c r="AP134" s="1">
        <v>1.42</v>
      </c>
      <c r="AQ134" s="1">
        <v>1.43</v>
      </c>
      <c r="AR134" s="1">
        <v>-3.66</v>
      </c>
      <c r="AS134" s="1">
        <v>-5.49</v>
      </c>
      <c r="AT134" s="1">
        <v>-7.93</v>
      </c>
      <c r="AU134" s="1">
        <v>-6.91</v>
      </c>
      <c r="AV134" s="1">
        <v>-9.15</v>
      </c>
      <c r="AW134" s="1">
        <v>-6.96</v>
      </c>
      <c r="AX134" s="1">
        <v>-5.18</v>
      </c>
      <c r="AY134" s="1">
        <v>-7.01</v>
      </c>
      <c r="AZ134" s="1">
        <v>-7.93</v>
      </c>
      <c r="BA134" s="1">
        <v>-9.15</v>
      </c>
      <c r="BB134" s="1">
        <v>-8.5399999999999991</v>
      </c>
      <c r="BC134" s="1">
        <v>-9.15</v>
      </c>
      <c r="BD134" s="1">
        <v>-10.67</v>
      </c>
      <c r="BE134" s="1">
        <v>-12.2</v>
      </c>
      <c r="BF134" s="1">
        <v>-10.37</v>
      </c>
      <c r="BG134" s="1">
        <v>-11.65</v>
      </c>
      <c r="BH134" s="1">
        <v>-12.5</v>
      </c>
      <c r="BI134" s="1">
        <v>-12.08</v>
      </c>
      <c r="BJ134" s="1">
        <v>-12.8</v>
      </c>
      <c r="BK134" s="1">
        <v>-14.02</v>
      </c>
      <c r="BL134" s="1">
        <v>-14.62</v>
      </c>
      <c r="BM134" s="1">
        <v>-14.94</v>
      </c>
      <c r="BN134" s="1">
        <v>-12.2</v>
      </c>
      <c r="BO134" s="1">
        <v>-12.27</v>
      </c>
      <c r="BP134" s="1">
        <v>-14.02</v>
      </c>
      <c r="BQ134" s="1">
        <v>-14.02</v>
      </c>
      <c r="BR134" s="1">
        <v>-13.41</v>
      </c>
      <c r="BS134" s="22">
        <v>1.48</v>
      </c>
      <c r="BT134" s="26">
        <v>63762871.44382</v>
      </c>
      <c r="BU134" s="26">
        <v>4549000</v>
      </c>
      <c r="BV134" s="26">
        <v>36372405</v>
      </c>
      <c r="BW134" s="2">
        <v>1.0683153890978609E-2</v>
      </c>
    </row>
    <row r="135" spans="1:75" s="21" customFormat="1" ht="19" customHeight="1" x14ac:dyDescent="0.2">
      <c r="A135" s="7" t="s">
        <v>467</v>
      </c>
      <c r="B135" s="7" t="s">
        <v>106</v>
      </c>
      <c r="C135" s="7" t="s">
        <v>353</v>
      </c>
      <c r="D135" s="7" t="s">
        <v>125</v>
      </c>
      <c r="E135" s="7" t="s">
        <v>463</v>
      </c>
      <c r="F135" s="7" t="s">
        <v>88</v>
      </c>
      <c r="G135" s="10">
        <v>155.05442747560889</v>
      </c>
      <c r="H135" s="10">
        <v>-35.975612105180097</v>
      </c>
      <c r="I135" s="10">
        <v>-35.975612105180097</v>
      </c>
      <c r="J135" s="7" t="s">
        <v>89</v>
      </c>
      <c r="K135" s="8">
        <v>0.64300000667572021</v>
      </c>
      <c r="L135" s="8">
        <v>0.65</v>
      </c>
      <c r="M135" s="8">
        <v>1.639999985694885</v>
      </c>
      <c r="N135" s="8">
        <v>2.440000057220459</v>
      </c>
      <c r="O135" s="8">
        <v>1.0199999809265139</v>
      </c>
      <c r="P135" s="8">
        <v>1.049999952316284</v>
      </c>
      <c r="Q135" s="7">
        <v>1.79</v>
      </c>
      <c r="R135" s="7">
        <v>2.0299999999999998</v>
      </c>
      <c r="S135" s="7">
        <v>2.44</v>
      </c>
      <c r="T135" s="7">
        <v>2.17</v>
      </c>
      <c r="U135" s="7">
        <v>1.85</v>
      </c>
      <c r="V135" s="7">
        <v>1.63</v>
      </c>
      <c r="W135" s="7">
        <v>1.6</v>
      </c>
      <c r="X135" s="7">
        <v>1.52</v>
      </c>
      <c r="Y135" s="7">
        <v>1.53</v>
      </c>
      <c r="Z135" s="7">
        <v>1.55</v>
      </c>
      <c r="AA135" s="7">
        <v>1.48</v>
      </c>
      <c r="AB135" s="7">
        <v>1.59</v>
      </c>
      <c r="AC135" s="7">
        <v>1.74</v>
      </c>
      <c r="AD135" s="7">
        <v>1.74</v>
      </c>
      <c r="AE135" s="7">
        <v>1.58</v>
      </c>
      <c r="AF135" s="7">
        <v>1.6</v>
      </c>
      <c r="AG135" s="7">
        <v>1.55</v>
      </c>
      <c r="AH135" s="7">
        <v>1.48</v>
      </c>
      <c r="AI135" s="7">
        <v>1.45</v>
      </c>
      <c r="AJ135" s="7">
        <v>1.55</v>
      </c>
      <c r="AK135" s="7">
        <v>1.57</v>
      </c>
      <c r="AL135" s="7">
        <v>1.65</v>
      </c>
      <c r="AM135" s="7">
        <v>1.66</v>
      </c>
      <c r="AN135" s="7">
        <v>1.45</v>
      </c>
      <c r="AO135" s="7">
        <v>1.28</v>
      </c>
      <c r="AP135" s="7">
        <v>1.24</v>
      </c>
      <c r="AQ135" s="7">
        <v>1.1499999999999999</v>
      </c>
      <c r="AR135" s="7">
        <v>9.15</v>
      </c>
      <c r="AS135" s="7">
        <v>23.78</v>
      </c>
      <c r="AT135" s="7">
        <v>12.8</v>
      </c>
      <c r="AU135" s="7">
        <v>14.63</v>
      </c>
      <c r="AV135" s="7">
        <v>-4.2699999999999996</v>
      </c>
      <c r="AW135" s="7">
        <v>-12.18</v>
      </c>
      <c r="AX135" s="7">
        <v>-7.93</v>
      </c>
      <c r="AY135" s="7">
        <v>-11.25</v>
      </c>
      <c r="AZ135" s="7">
        <v>-7.32</v>
      </c>
      <c r="BA135" s="7">
        <v>-13.41</v>
      </c>
      <c r="BB135" s="7">
        <v>-11.59</v>
      </c>
      <c r="BC135" s="7">
        <v>-5.49</v>
      </c>
      <c r="BD135" s="7">
        <v>6.1</v>
      </c>
      <c r="BE135" s="7">
        <v>-6.71</v>
      </c>
      <c r="BF135" s="7">
        <v>-6.71</v>
      </c>
      <c r="BG135" s="7">
        <v>-8.5399999999999991</v>
      </c>
      <c r="BH135" s="7">
        <v>-12.2</v>
      </c>
      <c r="BI135" s="7">
        <v>-14.25</v>
      </c>
      <c r="BJ135" s="7">
        <v>-13.41</v>
      </c>
      <c r="BK135" s="7">
        <v>-7.93</v>
      </c>
      <c r="BL135" s="7">
        <v>-6.48</v>
      </c>
      <c r="BM135" s="7">
        <v>-0.96</v>
      </c>
      <c r="BN135" s="7">
        <v>-13.41</v>
      </c>
      <c r="BO135" s="7">
        <v>-23.17</v>
      </c>
      <c r="BP135" s="7">
        <v>-27.35</v>
      </c>
      <c r="BQ135" s="7">
        <v>-31.71</v>
      </c>
      <c r="BR135" s="7">
        <v>-35.979999999999997</v>
      </c>
      <c r="BS135" s="24">
        <v>1.37</v>
      </c>
      <c r="BT135" s="26">
        <v>60270983.47427845</v>
      </c>
      <c r="BU135" s="26">
        <v>212907600</v>
      </c>
      <c r="BV135" s="26">
        <v>19610267</v>
      </c>
      <c r="BW135" s="8">
        <v>3.1734040133160862E-2</v>
      </c>
    </row>
    <row r="136" spans="1:75" s="21" customFormat="1" ht="19" customHeight="1" x14ac:dyDescent="0.2">
      <c r="A136" s="7" t="s">
        <v>483</v>
      </c>
      <c r="B136" s="7" t="s">
        <v>111</v>
      </c>
      <c r="C136" s="7" t="s">
        <v>124</v>
      </c>
      <c r="D136" s="7" t="s">
        <v>98</v>
      </c>
      <c r="E136" s="7" t="s">
        <v>516</v>
      </c>
      <c r="F136" s="7" t="s">
        <v>88</v>
      </c>
      <c r="G136" s="10">
        <v>36.134447636270231</v>
      </c>
      <c r="H136" s="10">
        <v>-30.246914079904808</v>
      </c>
      <c r="I136" s="10">
        <v>-30.246914079904808</v>
      </c>
      <c r="J136" s="7" t="s">
        <v>89</v>
      </c>
      <c r="K136" s="8">
        <v>1.190000057220459</v>
      </c>
      <c r="L136" s="8">
        <v>1.39</v>
      </c>
      <c r="M136" s="8">
        <v>1.620000004768372</v>
      </c>
      <c r="N136" s="8">
        <v>1.720000028610229</v>
      </c>
      <c r="O136" s="8">
        <v>1.080000042915344</v>
      </c>
      <c r="P136" s="8">
        <v>1.129999995231628</v>
      </c>
      <c r="Q136" s="7">
        <v>1.72</v>
      </c>
      <c r="R136" s="7">
        <v>1.67</v>
      </c>
      <c r="S136" s="7">
        <v>1.5</v>
      </c>
      <c r="T136" s="7">
        <v>1.41</v>
      </c>
      <c r="U136" s="7">
        <v>1.38</v>
      </c>
      <c r="V136" s="7">
        <v>1.36</v>
      </c>
      <c r="W136" s="7">
        <v>1.36</v>
      </c>
      <c r="X136" s="7">
        <v>1.33</v>
      </c>
      <c r="Y136" s="7">
        <v>1.29</v>
      </c>
      <c r="Z136" s="7">
        <v>1.24</v>
      </c>
      <c r="AA136" s="7">
        <v>1.26</v>
      </c>
      <c r="AB136" s="7">
        <v>1.25</v>
      </c>
      <c r="AC136" s="7">
        <v>1.27</v>
      </c>
      <c r="AD136" s="7">
        <v>1.22</v>
      </c>
      <c r="AE136" s="7">
        <v>1.22</v>
      </c>
      <c r="AF136" s="7">
        <v>1.18</v>
      </c>
      <c r="AG136" s="7">
        <v>1.1499999999999999</v>
      </c>
      <c r="AH136" s="7">
        <v>1.1399999999999999</v>
      </c>
      <c r="AI136" s="7">
        <v>1.1399999999999999</v>
      </c>
      <c r="AJ136" s="7">
        <v>1.1299999999999999</v>
      </c>
      <c r="AK136" s="7">
        <v>1.1399999999999999</v>
      </c>
      <c r="AL136" s="7">
        <v>1.1599999999999999</v>
      </c>
      <c r="AM136" s="7">
        <v>1.1200000000000001</v>
      </c>
      <c r="AN136" s="7">
        <v>1.1200000000000001</v>
      </c>
      <c r="AO136" s="7">
        <v>1.1100000000000001</v>
      </c>
      <c r="AP136" s="7">
        <v>1.1100000000000001</v>
      </c>
      <c r="AQ136" s="7">
        <v>1.1399999999999999</v>
      </c>
      <c r="AR136" s="7">
        <v>0.62</v>
      </c>
      <c r="AS136" s="7">
        <v>-6.7</v>
      </c>
      <c r="AT136" s="7">
        <v>-14.81</v>
      </c>
      <c r="AU136" s="7">
        <v>-14.82</v>
      </c>
      <c r="AV136" s="7">
        <v>-20.37</v>
      </c>
      <c r="AW136" s="7">
        <v>-16.670000000000002</v>
      </c>
      <c r="AX136" s="7">
        <v>-19.14</v>
      </c>
      <c r="AY136" s="7">
        <v>-20.99</v>
      </c>
      <c r="AZ136" s="7">
        <v>-24.59</v>
      </c>
      <c r="BA136" s="7">
        <v>-23.56</v>
      </c>
      <c r="BB136" s="7">
        <v>-26.09</v>
      </c>
      <c r="BC136" s="7">
        <v>-23.79</v>
      </c>
      <c r="BD136" s="7">
        <v>-25.22</v>
      </c>
      <c r="BE136" s="7">
        <v>-25.31</v>
      </c>
      <c r="BF136" s="7">
        <v>-27.78</v>
      </c>
      <c r="BG136" s="7">
        <v>-30.15</v>
      </c>
      <c r="BH136" s="7">
        <v>-30.25</v>
      </c>
      <c r="BI136" s="7">
        <v>-32.1</v>
      </c>
      <c r="BJ136" s="7">
        <v>-30.3</v>
      </c>
      <c r="BK136" s="7">
        <v>-30.25</v>
      </c>
      <c r="BL136" s="7">
        <v>-29.94</v>
      </c>
      <c r="BM136" s="7">
        <v>-31.58</v>
      </c>
      <c r="BN136" s="7">
        <v>-31.48</v>
      </c>
      <c r="BO136" s="7">
        <v>-32.1</v>
      </c>
      <c r="BP136" s="7">
        <v>-32.1</v>
      </c>
      <c r="BQ136" s="7">
        <v>-32.1</v>
      </c>
      <c r="BR136" s="7">
        <v>-30.25</v>
      </c>
      <c r="BS136" s="24">
        <v>1.22</v>
      </c>
      <c r="BT136" s="26">
        <v>553111754.58805084</v>
      </c>
      <c r="BU136" s="26">
        <v>57693800</v>
      </c>
      <c r="BV136" s="26">
        <v>80527446</v>
      </c>
      <c r="BW136" s="8">
        <v>3.4377173715406301E-2</v>
      </c>
    </row>
    <row r="137" spans="1:75" s="21" customFormat="1" ht="19" customHeight="1" x14ac:dyDescent="0.2">
      <c r="A137" s="7" t="s">
        <v>228</v>
      </c>
      <c r="B137" s="7" t="s">
        <v>76</v>
      </c>
      <c r="C137" s="7" t="s">
        <v>87</v>
      </c>
      <c r="D137" s="7" t="s">
        <v>98</v>
      </c>
      <c r="E137" s="7" t="s">
        <v>540</v>
      </c>
      <c r="F137" s="7" t="s">
        <v>88</v>
      </c>
      <c r="G137" s="10">
        <v>23.076929425347011</v>
      </c>
      <c r="H137" s="10">
        <v>-23.124999953433871</v>
      </c>
      <c r="I137" s="10">
        <v>-23.124999953433871</v>
      </c>
      <c r="J137" s="7" t="s">
        <v>89</v>
      </c>
      <c r="K137" s="8">
        <v>1.299999952316284</v>
      </c>
      <c r="L137" s="8">
        <v>1.36</v>
      </c>
      <c r="M137" s="8">
        <v>1.6000000238418579</v>
      </c>
      <c r="N137" s="8">
        <v>1.610000014305115</v>
      </c>
      <c r="O137" s="8">
        <v>1.2100000381469731</v>
      </c>
      <c r="P137" s="8">
        <v>1.2300000190734861</v>
      </c>
      <c r="Q137" s="7">
        <v>1.61</v>
      </c>
      <c r="R137" s="7">
        <v>1.56</v>
      </c>
      <c r="S137" s="7">
        <v>1.51</v>
      </c>
      <c r="T137" s="7">
        <v>1.45</v>
      </c>
      <c r="U137" s="7">
        <v>1.45</v>
      </c>
      <c r="V137" s="7">
        <v>1.44</v>
      </c>
      <c r="W137" s="7">
        <v>1.44</v>
      </c>
      <c r="X137" s="7">
        <v>1.43</v>
      </c>
      <c r="Y137" s="7">
        <v>1.38</v>
      </c>
      <c r="Z137" s="7">
        <v>1.38</v>
      </c>
      <c r="AA137" s="7">
        <v>1.36</v>
      </c>
      <c r="AB137" s="7">
        <v>1.34</v>
      </c>
      <c r="AC137" s="7">
        <v>1.29</v>
      </c>
      <c r="AD137" s="7">
        <v>1.27</v>
      </c>
      <c r="AE137" s="7">
        <v>1.26</v>
      </c>
      <c r="AF137" s="7">
        <v>1.25</v>
      </c>
      <c r="AG137" s="7">
        <v>1.25</v>
      </c>
      <c r="AH137" s="7">
        <v>1.24</v>
      </c>
      <c r="AI137" s="7">
        <v>1.28</v>
      </c>
      <c r="AJ137" s="7">
        <v>1.27</v>
      </c>
      <c r="AK137" s="7">
        <v>1.29</v>
      </c>
      <c r="AL137" s="7">
        <v>1.29</v>
      </c>
      <c r="AM137" s="7">
        <v>1.27</v>
      </c>
      <c r="AN137" s="7">
        <v>1.28</v>
      </c>
      <c r="AO137" s="7">
        <v>1.28</v>
      </c>
      <c r="AP137" s="7">
        <v>1.27</v>
      </c>
      <c r="AQ137" s="7">
        <v>1.25</v>
      </c>
      <c r="AR137" s="7">
        <v>-3.75</v>
      </c>
      <c r="AS137" s="7">
        <v>-6.88</v>
      </c>
      <c r="AT137" s="7">
        <v>-10.94</v>
      </c>
      <c r="AU137" s="7">
        <v>-13.13</v>
      </c>
      <c r="AV137" s="7">
        <v>-12.81</v>
      </c>
      <c r="AW137" s="7">
        <v>-10.31</v>
      </c>
      <c r="AX137" s="7">
        <v>-11.56</v>
      </c>
      <c r="AY137" s="7">
        <v>-14.06</v>
      </c>
      <c r="AZ137" s="7">
        <v>-14.06</v>
      </c>
      <c r="BA137" s="7">
        <v>-15.31</v>
      </c>
      <c r="BB137" s="7">
        <v>-16.87</v>
      </c>
      <c r="BC137" s="7">
        <v>-19.71</v>
      </c>
      <c r="BD137" s="7">
        <v>-22.19</v>
      </c>
      <c r="BE137" s="7">
        <v>-21.88</v>
      </c>
      <c r="BF137" s="7">
        <v>-22.44</v>
      </c>
      <c r="BG137" s="7">
        <v>-23.12</v>
      </c>
      <c r="BH137" s="7">
        <v>-23.75</v>
      </c>
      <c r="BI137" s="7">
        <v>-22.5</v>
      </c>
      <c r="BJ137" s="7">
        <v>-21.32</v>
      </c>
      <c r="BK137" s="7">
        <v>-20.94</v>
      </c>
      <c r="BL137" s="7">
        <v>-19.989999999999998</v>
      </c>
      <c r="BM137" s="7">
        <v>-20.94</v>
      </c>
      <c r="BN137" s="7">
        <v>-20.63</v>
      </c>
      <c r="BO137" s="7">
        <v>-20</v>
      </c>
      <c r="BP137" s="7">
        <v>-20.309999999999999</v>
      </c>
      <c r="BQ137" s="7">
        <v>-22.81</v>
      </c>
      <c r="BR137" s="7">
        <v>-23.75</v>
      </c>
      <c r="BS137" s="24">
        <v>1.35</v>
      </c>
      <c r="BT137" s="26">
        <v>14916096.222267151</v>
      </c>
      <c r="BU137" s="26">
        <v>14733800</v>
      </c>
      <c r="BV137" s="26">
        <v>6682320</v>
      </c>
      <c r="BW137" s="8">
        <v>3.8228938452513503E-2</v>
      </c>
    </row>
    <row r="138" spans="1:75" s="21" customFormat="1" ht="19" customHeight="1" x14ac:dyDescent="0.2">
      <c r="A138" s="7" t="s">
        <v>411</v>
      </c>
      <c r="B138" s="7" t="s">
        <v>118</v>
      </c>
      <c r="C138" s="7" t="s">
        <v>87</v>
      </c>
      <c r="D138" s="7" t="s">
        <v>122</v>
      </c>
      <c r="E138" s="7" t="s">
        <v>405</v>
      </c>
      <c r="F138" s="7" t="s">
        <v>88</v>
      </c>
      <c r="G138" s="10">
        <v>110.5263215683174</v>
      </c>
      <c r="H138" s="10">
        <v>-15.62499976716936</v>
      </c>
      <c r="I138" s="10">
        <v>-15.62499976716936</v>
      </c>
      <c r="J138" s="7" t="s">
        <v>89</v>
      </c>
      <c r="K138" s="8">
        <v>0.75999999046325684</v>
      </c>
      <c r="L138" s="8">
        <v>0.81</v>
      </c>
      <c r="M138" s="8">
        <v>1.6000000238418579</v>
      </c>
      <c r="N138" s="8">
        <v>3.7999999523162842</v>
      </c>
      <c r="O138" s="8">
        <v>1.309999942779541</v>
      </c>
      <c r="P138" s="8">
        <v>1.3500000238418579</v>
      </c>
      <c r="Q138" s="7">
        <v>2.2000000000000002</v>
      </c>
      <c r="R138" s="7">
        <v>2.46</v>
      </c>
      <c r="S138" s="7">
        <v>3.8</v>
      </c>
      <c r="T138" s="7">
        <v>3.8</v>
      </c>
      <c r="U138" s="7">
        <v>3.8</v>
      </c>
      <c r="V138" s="7">
        <v>3.8</v>
      </c>
      <c r="W138" s="7">
        <v>3.8</v>
      </c>
      <c r="X138" s="7">
        <v>3.8</v>
      </c>
      <c r="Y138" s="7">
        <v>3.8</v>
      </c>
      <c r="Z138" s="7">
        <v>3.8</v>
      </c>
      <c r="AA138" s="7">
        <v>3.8</v>
      </c>
      <c r="AB138" s="7">
        <v>3.8</v>
      </c>
      <c r="AC138" s="7">
        <v>3.8</v>
      </c>
      <c r="AD138" s="7">
        <v>3.8</v>
      </c>
      <c r="AE138" s="7">
        <v>3.8</v>
      </c>
      <c r="AF138" s="7">
        <v>3.8</v>
      </c>
      <c r="AG138" s="7">
        <v>3.8</v>
      </c>
      <c r="AH138" s="7">
        <v>3.8</v>
      </c>
      <c r="AI138" s="7">
        <v>2.4900000000000002</v>
      </c>
      <c r="AJ138" s="7">
        <v>2.95</v>
      </c>
      <c r="AK138" s="7">
        <v>2.85</v>
      </c>
      <c r="AL138" s="7">
        <v>2.2599999999999998</v>
      </c>
      <c r="AM138" s="7">
        <v>2.2000000000000002</v>
      </c>
      <c r="AN138" s="7">
        <v>2.04</v>
      </c>
      <c r="AO138" s="7">
        <v>1.7</v>
      </c>
      <c r="AP138" s="7">
        <v>1.56</v>
      </c>
      <c r="AQ138" s="7">
        <v>1.45</v>
      </c>
      <c r="AR138" s="7">
        <v>30</v>
      </c>
      <c r="AS138" s="7">
        <v>48.75</v>
      </c>
      <c r="AT138" s="7">
        <v>109.37</v>
      </c>
      <c r="AU138" s="7">
        <v>109.37</v>
      </c>
      <c r="AV138" s="7">
        <v>109.37</v>
      </c>
      <c r="AW138" s="7">
        <v>109.37</v>
      </c>
      <c r="AX138" s="7">
        <v>109.37</v>
      </c>
      <c r="AY138" s="7">
        <v>109.37</v>
      </c>
      <c r="AZ138" s="7">
        <v>109.37</v>
      </c>
      <c r="BA138" s="7">
        <v>109.37</v>
      </c>
      <c r="BB138" s="7">
        <v>109.37</v>
      </c>
      <c r="BC138" s="7">
        <v>109.37</v>
      </c>
      <c r="BD138" s="7">
        <v>109.37</v>
      </c>
      <c r="BE138" s="7">
        <v>109.37</v>
      </c>
      <c r="BF138" s="7">
        <v>109.37</v>
      </c>
      <c r="BG138" s="7">
        <v>109.37</v>
      </c>
      <c r="BH138" s="7">
        <v>109.37</v>
      </c>
      <c r="BI138" s="7">
        <v>109.37</v>
      </c>
      <c r="BJ138" s="7">
        <v>46.87</v>
      </c>
      <c r="BK138" s="7">
        <v>73.75</v>
      </c>
      <c r="BL138" s="7">
        <v>18.12</v>
      </c>
      <c r="BM138" s="7">
        <v>34.380000000000003</v>
      </c>
      <c r="BN138" s="7">
        <v>19.86</v>
      </c>
      <c r="BO138" s="7">
        <v>5</v>
      </c>
      <c r="BP138" s="7">
        <v>-6.88</v>
      </c>
      <c r="BQ138" s="7">
        <v>-11.19</v>
      </c>
      <c r="BR138" s="7">
        <v>-15</v>
      </c>
      <c r="BS138" s="24">
        <v>1.58</v>
      </c>
      <c r="BT138" s="26">
        <v>15625392.232836479</v>
      </c>
      <c r="BU138" s="26">
        <v>94499200</v>
      </c>
      <c r="BV138" s="26">
        <v>3423719</v>
      </c>
      <c r="BW138" s="8">
        <v>0.17403764736533581</v>
      </c>
    </row>
    <row r="139" spans="1:75" s="21" customFormat="1" ht="19" customHeight="1" x14ac:dyDescent="0.2">
      <c r="A139" s="7" t="s">
        <v>513</v>
      </c>
      <c r="B139" s="7" t="s">
        <v>106</v>
      </c>
      <c r="C139" s="7" t="s">
        <v>97</v>
      </c>
      <c r="D139" s="7" t="s">
        <v>109</v>
      </c>
      <c r="E139" s="7" t="s">
        <v>516</v>
      </c>
      <c r="F139" s="7" t="s">
        <v>88</v>
      </c>
      <c r="G139" s="10">
        <v>26.90476104876171</v>
      </c>
      <c r="H139" s="10">
        <v>-4.9405876995693259</v>
      </c>
      <c r="I139" s="10">
        <v>-4.9405876995693259</v>
      </c>
      <c r="J139" s="7" t="s">
        <v>81</v>
      </c>
      <c r="K139" s="8">
        <v>1.2599999904632571</v>
      </c>
      <c r="L139" s="8">
        <v>1.3</v>
      </c>
      <c r="M139" s="8">
        <v>1.598999977111816</v>
      </c>
      <c r="N139" s="8">
        <v>1.7100000381469731</v>
      </c>
      <c r="O139" s="8">
        <v>1.370000004768372</v>
      </c>
      <c r="P139" s="8">
        <v>1.5199999809265139</v>
      </c>
      <c r="Q139" s="7">
        <v>1.6</v>
      </c>
      <c r="R139" s="7">
        <v>1.51</v>
      </c>
      <c r="S139" s="7">
        <v>1.71</v>
      </c>
      <c r="T139" s="7">
        <v>1.57</v>
      </c>
      <c r="U139" s="7">
        <v>1.46</v>
      </c>
      <c r="V139" s="7">
        <v>1.48</v>
      </c>
      <c r="W139" s="7">
        <v>1.47</v>
      </c>
      <c r="X139" s="7">
        <v>1.5</v>
      </c>
      <c r="Y139" s="7">
        <v>1.54</v>
      </c>
      <c r="Z139" s="7">
        <v>1.53</v>
      </c>
      <c r="AA139" s="7">
        <v>1.51</v>
      </c>
      <c r="AB139" s="7">
        <v>1.49</v>
      </c>
      <c r="AC139" s="7">
        <v>1.44</v>
      </c>
      <c r="AD139" s="7">
        <v>1.43</v>
      </c>
      <c r="AE139" s="7">
        <v>1.43</v>
      </c>
      <c r="AF139" s="7">
        <v>1.44</v>
      </c>
      <c r="AG139" s="7">
        <v>1.43</v>
      </c>
      <c r="AH139" s="7">
        <v>1.45</v>
      </c>
      <c r="AI139" s="7">
        <v>1.5</v>
      </c>
      <c r="AJ139" s="7">
        <v>1.5</v>
      </c>
      <c r="AK139" s="7">
        <v>1.45</v>
      </c>
      <c r="AL139" s="7">
        <v>1.44</v>
      </c>
      <c r="AM139" s="7">
        <v>1.47</v>
      </c>
      <c r="AN139" s="7">
        <v>1.47</v>
      </c>
      <c r="AO139" s="7">
        <v>1.48</v>
      </c>
      <c r="AP139" s="7">
        <v>1.55</v>
      </c>
      <c r="AQ139" s="7">
        <v>1.56</v>
      </c>
      <c r="AR139" s="7">
        <v>-5.57</v>
      </c>
      <c r="AS139" s="7">
        <v>-7.44</v>
      </c>
      <c r="AT139" s="7">
        <v>-2.5299999999999998</v>
      </c>
      <c r="AU139" s="7">
        <v>-11.51</v>
      </c>
      <c r="AV139" s="7">
        <v>-8.76</v>
      </c>
      <c r="AW139" s="7">
        <v>-9.25</v>
      </c>
      <c r="AX139" s="7">
        <v>-9.32</v>
      </c>
      <c r="AY139" s="7">
        <v>-6.64</v>
      </c>
      <c r="AZ139" s="7">
        <v>-5.57</v>
      </c>
      <c r="BA139" s="7">
        <v>-5.68</v>
      </c>
      <c r="BB139" s="7">
        <v>-9.6300000000000008</v>
      </c>
      <c r="BC139" s="7">
        <v>-10.26</v>
      </c>
      <c r="BD139" s="7">
        <v>-11.19</v>
      </c>
      <c r="BE139" s="7">
        <v>-12.45</v>
      </c>
      <c r="BF139" s="7">
        <v>-10.58</v>
      </c>
      <c r="BG139" s="7">
        <v>-11.82</v>
      </c>
      <c r="BH139" s="7">
        <v>-10.57</v>
      </c>
      <c r="BI139" s="7">
        <v>-9.94</v>
      </c>
      <c r="BJ139" s="7">
        <v>-8.69</v>
      </c>
      <c r="BK139" s="7">
        <v>-10.5</v>
      </c>
      <c r="BL139" s="7">
        <v>-10.57</v>
      </c>
      <c r="BM139" s="7">
        <v>-10.28</v>
      </c>
      <c r="BN139" s="7">
        <v>-8.1300000000000008</v>
      </c>
      <c r="BO139" s="7">
        <v>-8.07</v>
      </c>
      <c r="BP139" s="7">
        <v>-7.49</v>
      </c>
      <c r="BQ139" s="7">
        <v>-5.57</v>
      </c>
      <c r="BR139" s="7">
        <v>-6.19</v>
      </c>
      <c r="BS139" s="24">
        <v>1.44</v>
      </c>
      <c r="BT139" s="26">
        <v>30635240.561485291</v>
      </c>
      <c r="BU139" s="26">
        <v>15203100</v>
      </c>
      <c r="BV139" s="26">
        <v>16829042</v>
      </c>
      <c r="BW139" s="8">
        <v>1.8881466930797369E-2</v>
      </c>
    </row>
    <row r="140" spans="1:75" s="21" customFormat="1" ht="19" customHeight="1" x14ac:dyDescent="0.2">
      <c r="A140" s="1" t="s">
        <v>323</v>
      </c>
      <c r="B140" s="1" t="s">
        <v>106</v>
      </c>
      <c r="C140" s="1" t="s">
        <v>87</v>
      </c>
      <c r="D140" s="1" t="s">
        <v>109</v>
      </c>
      <c r="E140" s="1" t="s">
        <v>332</v>
      </c>
      <c r="F140" s="1" t="s">
        <v>88</v>
      </c>
      <c r="G140" s="9">
        <v>45.205478706390899</v>
      </c>
      <c r="H140" s="9">
        <v>-22.012579653733759</v>
      </c>
      <c r="I140" s="9">
        <f t="shared" ref="I140:I146" si="1">(N140-O140)/O140*100</f>
        <v>33.057848227072185</v>
      </c>
      <c r="J140" s="1" t="s">
        <v>89</v>
      </c>
      <c r="K140" s="2">
        <v>1.095000028610229</v>
      </c>
      <c r="L140" s="2">
        <v>1.18</v>
      </c>
      <c r="M140" s="2">
        <v>1.5900000333786011</v>
      </c>
      <c r="N140" s="2">
        <v>1.610000014305115</v>
      </c>
      <c r="O140" s="2">
        <v>1.2100000381469731</v>
      </c>
      <c r="P140" s="2">
        <v>1.2400000095367429</v>
      </c>
      <c r="Q140" s="1">
        <v>1.61</v>
      </c>
      <c r="R140" s="1">
        <v>1.54</v>
      </c>
      <c r="S140" s="1">
        <v>1.48</v>
      </c>
      <c r="T140" s="1">
        <v>1.43</v>
      </c>
      <c r="U140" s="1">
        <v>1.43</v>
      </c>
      <c r="V140" s="1">
        <v>1.45</v>
      </c>
      <c r="W140" s="1">
        <v>1.48</v>
      </c>
      <c r="X140" s="1">
        <v>1.42</v>
      </c>
      <c r="Y140" s="1">
        <v>1.35</v>
      </c>
      <c r="Z140" s="1">
        <v>1.33</v>
      </c>
      <c r="AA140" s="1">
        <v>1.3</v>
      </c>
      <c r="AB140" s="1">
        <v>1.31</v>
      </c>
      <c r="AC140" s="1">
        <v>1.31</v>
      </c>
      <c r="AD140" s="1">
        <v>1.29</v>
      </c>
      <c r="AE140" s="1">
        <v>1.27</v>
      </c>
      <c r="AF140" s="1">
        <v>1.26</v>
      </c>
      <c r="AG140" s="1">
        <v>1.28</v>
      </c>
      <c r="AH140" s="1">
        <v>1.28</v>
      </c>
      <c r="AI140" s="1">
        <v>1.28</v>
      </c>
      <c r="AJ140" s="1">
        <v>1.28</v>
      </c>
      <c r="AK140" s="1">
        <v>1.27</v>
      </c>
      <c r="AL140" s="1">
        <v>1.27</v>
      </c>
      <c r="AM140" s="1">
        <v>1.25</v>
      </c>
      <c r="AN140" s="1">
        <v>1.27</v>
      </c>
      <c r="AO140" s="1">
        <v>1.28</v>
      </c>
      <c r="AP140" s="1">
        <v>1.3</v>
      </c>
      <c r="AQ140" s="1">
        <v>1.25</v>
      </c>
      <c r="AR140" s="1">
        <v>-3.14</v>
      </c>
      <c r="AS140" s="1">
        <v>-9.23</v>
      </c>
      <c r="AT140" s="1">
        <v>-11.94</v>
      </c>
      <c r="AU140" s="1">
        <v>-10.69</v>
      </c>
      <c r="AV140" s="1">
        <v>-12.25</v>
      </c>
      <c r="AW140" s="1">
        <v>-10.06</v>
      </c>
      <c r="AX140" s="1">
        <v>-11.32</v>
      </c>
      <c r="AY140" s="1">
        <v>-15.09</v>
      </c>
      <c r="AZ140" s="1">
        <v>-16.670000000000002</v>
      </c>
      <c r="BA140" s="1">
        <v>-18.55</v>
      </c>
      <c r="BB140" s="1">
        <v>-20.440000000000001</v>
      </c>
      <c r="BC140" s="1">
        <v>-19.18</v>
      </c>
      <c r="BD140" s="1">
        <v>-18.96</v>
      </c>
      <c r="BE140" s="1">
        <v>-21.07</v>
      </c>
      <c r="BF140" s="1">
        <v>-20.76</v>
      </c>
      <c r="BG140" s="1">
        <v>-23.58</v>
      </c>
      <c r="BH140" s="1">
        <v>-20.440000000000001</v>
      </c>
      <c r="BI140" s="1">
        <v>-21.39</v>
      </c>
      <c r="BJ140" s="1">
        <v>-20.13</v>
      </c>
      <c r="BK140" s="1">
        <v>-21.07</v>
      </c>
      <c r="BL140" s="1">
        <v>-20.13</v>
      </c>
      <c r="BM140" s="1">
        <v>-22.33</v>
      </c>
      <c r="BN140" s="1">
        <v>-21.7</v>
      </c>
      <c r="BO140" s="1">
        <v>-20.13</v>
      </c>
      <c r="BP140" s="1">
        <v>-20.440000000000001</v>
      </c>
      <c r="BQ140" s="1">
        <v>-22.15</v>
      </c>
      <c r="BR140" s="1">
        <v>-22.01</v>
      </c>
      <c r="BS140" s="22">
        <v>1.27</v>
      </c>
      <c r="BT140" s="26">
        <v>84392908.771646023</v>
      </c>
      <c r="BU140" s="26">
        <v>44353800</v>
      </c>
      <c r="BV140" s="26">
        <v>46880568</v>
      </c>
      <c r="BW140" s="2">
        <v>9.6881718668596337E-2</v>
      </c>
    </row>
    <row r="141" spans="1:75" s="21" customFormat="1" ht="19" customHeight="1" x14ac:dyDescent="0.2">
      <c r="A141" s="1" t="s">
        <v>166</v>
      </c>
      <c r="B141" s="1" t="s">
        <v>159</v>
      </c>
      <c r="C141" s="1" t="s">
        <v>87</v>
      </c>
      <c r="D141" s="1" t="s">
        <v>98</v>
      </c>
      <c r="E141" s="1" t="s">
        <v>214</v>
      </c>
      <c r="F141" s="1" t="s">
        <v>88</v>
      </c>
      <c r="G141" s="9">
        <v>28.455286049954701</v>
      </c>
      <c r="H141" s="9">
        <v>-13.291141293862889</v>
      </c>
      <c r="I141" s="9">
        <f t="shared" si="1"/>
        <v>24.812023538187191</v>
      </c>
      <c r="J141" s="1" t="s">
        <v>89</v>
      </c>
      <c r="K141" s="2">
        <v>1.2300000190734861</v>
      </c>
      <c r="L141" s="2">
        <v>1.66</v>
      </c>
      <c r="M141" s="2">
        <v>1.580000042915344</v>
      </c>
      <c r="N141" s="2">
        <v>1.6599999666213989</v>
      </c>
      <c r="O141" s="2">
        <v>1.330000042915344</v>
      </c>
      <c r="P141" s="2">
        <v>1.370000004768372</v>
      </c>
      <c r="Q141" s="1">
        <v>1.66</v>
      </c>
      <c r="R141" s="1">
        <v>1.52</v>
      </c>
      <c r="S141" s="1">
        <v>1.44</v>
      </c>
      <c r="T141" s="1">
        <v>1.42</v>
      </c>
      <c r="U141" s="1">
        <v>1.41</v>
      </c>
      <c r="V141" s="1">
        <v>1.39</v>
      </c>
      <c r="W141" s="1">
        <v>1.39</v>
      </c>
      <c r="X141" s="1">
        <v>1.37</v>
      </c>
      <c r="Y141" s="1">
        <v>1.4</v>
      </c>
      <c r="Z141" s="1">
        <v>1.4</v>
      </c>
      <c r="AA141" s="1">
        <v>1.4</v>
      </c>
      <c r="AB141" s="1">
        <v>1.38</v>
      </c>
      <c r="AC141" s="1">
        <v>1.37</v>
      </c>
      <c r="AD141" s="1">
        <v>1.37</v>
      </c>
      <c r="AE141" s="1">
        <v>1.37</v>
      </c>
      <c r="AF141" s="1">
        <v>1.37</v>
      </c>
      <c r="AG141" s="1">
        <v>1.38</v>
      </c>
      <c r="AH141" s="1">
        <v>1.38</v>
      </c>
      <c r="AI141" s="1">
        <v>1.37</v>
      </c>
      <c r="AJ141" s="1">
        <v>1.35</v>
      </c>
      <c r="AK141" s="1">
        <v>1.34</v>
      </c>
      <c r="AL141" s="1">
        <v>1.34</v>
      </c>
      <c r="AM141" s="1">
        <v>1.36</v>
      </c>
      <c r="AN141" s="1">
        <v>1.38</v>
      </c>
      <c r="AO141" s="1">
        <v>1.38</v>
      </c>
      <c r="AP141" s="1">
        <v>1.37</v>
      </c>
      <c r="AQ141" s="1">
        <v>1.37</v>
      </c>
      <c r="AR141" s="1">
        <v>-4.43</v>
      </c>
      <c r="AS141" s="1">
        <v>-10.51</v>
      </c>
      <c r="AT141" s="1">
        <v>-12.66</v>
      </c>
      <c r="AU141" s="1">
        <v>-12.66</v>
      </c>
      <c r="AV141" s="1">
        <v>-13.09</v>
      </c>
      <c r="AW141" s="1">
        <v>-12.66</v>
      </c>
      <c r="AX141" s="1">
        <v>-13.92</v>
      </c>
      <c r="AY141" s="1">
        <v>-13.92</v>
      </c>
      <c r="AZ141" s="1">
        <v>-11.71</v>
      </c>
      <c r="BA141" s="1">
        <v>-11.39</v>
      </c>
      <c r="BB141" s="1">
        <v>-12.66</v>
      </c>
      <c r="BC141" s="1">
        <v>-13.08</v>
      </c>
      <c r="BD141" s="1">
        <v>-13.3</v>
      </c>
      <c r="BE141" s="1">
        <v>-13.61</v>
      </c>
      <c r="BF141" s="1">
        <v>-13.29</v>
      </c>
      <c r="BG141" s="1">
        <v>-13.92</v>
      </c>
      <c r="BH141" s="1">
        <v>-13.3</v>
      </c>
      <c r="BI141" s="1">
        <v>-14.08</v>
      </c>
      <c r="BJ141" s="1">
        <v>-15.82</v>
      </c>
      <c r="BK141" s="1">
        <v>-15.2</v>
      </c>
      <c r="BL141" s="1">
        <v>-15.82</v>
      </c>
      <c r="BM141" s="1">
        <v>-15.51</v>
      </c>
      <c r="BN141" s="1">
        <v>-13.92</v>
      </c>
      <c r="BO141" s="1">
        <v>-14.55</v>
      </c>
      <c r="BP141" s="1">
        <v>-13.29</v>
      </c>
      <c r="BQ141" s="1">
        <v>-13.92</v>
      </c>
      <c r="BR141" s="1">
        <v>-13.3</v>
      </c>
      <c r="BS141" s="22">
        <v>1.36</v>
      </c>
      <c r="BT141" s="26">
        <v>7943766.2157654762</v>
      </c>
      <c r="BU141" s="26">
        <v>1459200</v>
      </c>
      <c r="BV141" s="26">
        <v>2537868</v>
      </c>
      <c r="BW141" s="2">
        <v>3.1818045698200223E-2</v>
      </c>
    </row>
    <row r="142" spans="1:75" s="21" customFormat="1" ht="19" customHeight="1" x14ac:dyDescent="0.2">
      <c r="A142" s="1" t="s">
        <v>210</v>
      </c>
      <c r="B142" s="1" t="s">
        <v>106</v>
      </c>
      <c r="C142" s="1" t="s">
        <v>87</v>
      </c>
      <c r="D142" s="1" t="s">
        <v>98</v>
      </c>
      <c r="E142" s="1" t="s">
        <v>206</v>
      </c>
      <c r="F142" s="1" t="s">
        <v>88</v>
      </c>
      <c r="G142" s="9">
        <v>43.518508400446507</v>
      </c>
      <c r="H142" s="9">
        <v>-10.9677395041601</v>
      </c>
      <c r="I142" s="9">
        <f t="shared" si="1"/>
        <v>66.949162388012624</v>
      </c>
      <c r="J142" s="1" t="s">
        <v>89</v>
      </c>
      <c r="K142" s="2">
        <v>1.080000042915344</v>
      </c>
      <c r="L142" s="2">
        <v>0.9</v>
      </c>
      <c r="M142" s="2">
        <v>1.549999952316284</v>
      </c>
      <c r="N142" s="2">
        <v>1.970000028610229</v>
      </c>
      <c r="O142" s="2">
        <v>1.179999947547913</v>
      </c>
      <c r="P142" s="2">
        <v>1.379999995231628</v>
      </c>
      <c r="Q142" s="1">
        <v>1.6</v>
      </c>
      <c r="R142" s="1">
        <v>1.75</v>
      </c>
      <c r="S142" s="1">
        <v>1.97</v>
      </c>
      <c r="T142" s="1">
        <v>1.92</v>
      </c>
      <c r="U142" s="1">
        <v>1.87</v>
      </c>
      <c r="V142" s="1">
        <v>1.65</v>
      </c>
      <c r="W142" s="1">
        <v>1.67</v>
      </c>
      <c r="X142" s="1">
        <v>1.62</v>
      </c>
      <c r="Y142" s="1">
        <v>1.6</v>
      </c>
      <c r="Z142" s="1">
        <v>1.57</v>
      </c>
      <c r="AA142" s="1">
        <v>1.42</v>
      </c>
      <c r="AB142" s="1">
        <v>1.39</v>
      </c>
      <c r="AC142" s="1">
        <v>1.49</v>
      </c>
      <c r="AD142" s="1">
        <v>1.5</v>
      </c>
      <c r="AE142" s="1">
        <v>1.49</v>
      </c>
      <c r="AF142" s="1">
        <v>1.48</v>
      </c>
      <c r="AG142" s="1">
        <v>1.44</v>
      </c>
      <c r="AH142" s="1">
        <v>1.43</v>
      </c>
      <c r="AI142" s="1">
        <v>1.43</v>
      </c>
      <c r="AJ142" s="1">
        <v>1.41</v>
      </c>
      <c r="AK142" s="1">
        <v>1.3</v>
      </c>
      <c r="AL142" s="1">
        <v>1.35</v>
      </c>
      <c r="AM142" s="1">
        <v>1.35</v>
      </c>
      <c r="AN142" s="1">
        <v>1.35</v>
      </c>
      <c r="AO142" s="1">
        <v>1.33</v>
      </c>
      <c r="AP142" s="1">
        <v>1.4</v>
      </c>
      <c r="AQ142" s="1">
        <v>1.45</v>
      </c>
      <c r="AR142" s="1">
        <v>-4.1900000000000004</v>
      </c>
      <c r="AS142" s="1">
        <v>1.94</v>
      </c>
      <c r="AT142" s="1">
        <v>21.94</v>
      </c>
      <c r="AU142" s="1">
        <v>20.64</v>
      </c>
      <c r="AV142" s="1">
        <v>-2.58</v>
      </c>
      <c r="AW142" s="1">
        <v>0.74</v>
      </c>
      <c r="AX142" s="1">
        <v>-0.65</v>
      </c>
      <c r="AY142" s="1">
        <v>2.58</v>
      </c>
      <c r="AZ142" s="1">
        <v>0.65</v>
      </c>
      <c r="BA142" s="1">
        <v>-12.9</v>
      </c>
      <c r="BB142" s="1">
        <v>-10.97</v>
      </c>
      <c r="BC142" s="1">
        <v>-10.32</v>
      </c>
      <c r="BD142" s="1">
        <v>-3.94</v>
      </c>
      <c r="BE142" s="1">
        <v>-7.74</v>
      </c>
      <c r="BF142" s="1">
        <v>-5.48</v>
      </c>
      <c r="BG142" s="1">
        <v>-7.74</v>
      </c>
      <c r="BH142" s="1">
        <v>-9.68</v>
      </c>
      <c r="BI142" s="1">
        <v>-8.7100000000000009</v>
      </c>
      <c r="BJ142" s="1">
        <v>-9.0299999999999994</v>
      </c>
      <c r="BK142" s="1">
        <v>-16.77</v>
      </c>
      <c r="BL142" s="1">
        <v>-17.420000000000002</v>
      </c>
      <c r="BM142" s="1">
        <v>-15.81</v>
      </c>
      <c r="BN142" s="1">
        <v>-14.85</v>
      </c>
      <c r="BO142" s="1">
        <v>-17.41</v>
      </c>
      <c r="BP142" s="1">
        <v>-15.16</v>
      </c>
      <c r="BQ142" s="1">
        <v>-10.65</v>
      </c>
      <c r="BR142" s="1">
        <v>-11.61</v>
      </c>
      <c r="BS142" s="22">
        <v>1.45</v>
      </c>
      <c r="BT142" s="26">
        <v>70039692.845320702</v>
      </c>
      <c r="BU142" s="26">
        <v>68256200</v>
      </c>
      <c r="BV142" s="26">
        <v>24533120</v>
      </c>
      <c r="BW142" s="2">
        <v>2.878276387185975E-2</v>
      </c>
    </row>
    <row r="143" spans="1:75" s="21" customFormat="1" ht="19" customHeight="1" x14ac:dyDescent="0.2">
      <c r="A143" s="1" t="s">
        <v>275</v>
      </c>
      <c r="B143" s="1" t="s">
        <v>106</v>
      </c>
      <c r="C143" s="1" t="s">
        <v>87</v>
      </c>
      <c r="D143" s="1" t="s">
        <v>109</v>
      </c>
      <c r="E143" s="1" t="s">
        <v>305</v>
      </c>
      <c r="F143" s="1" t="s">
        <v>88</v>
      </c>
      <c r="G143" s="9">
        <v>39.090903475264987</v>
      </c>
      <c r="H143" s="9">
        <v>-13.071890994400279</v>
      </c>
      <c r="I143" s="9">
        <f t="shared" si="1"/>
        <v>23.015870162538992</v>
      </c>
      <c r="J143" s="1" t="s">
        <v>89</v>
      </c>
      <c r="K143" s="2">
        <v>1.1000000238418579</v>
      </c>
      <c r="L143" s="2">
        <v>1.55</v>
      </c>
      <c r="M143" s="2">
        <v>1.529999971389771</v>
      </c>
      <c r="N143" s="2">
        <v>1.549999952316284</v>
      </c>
      <c r="O143" s="2">
        <v>1.2599999904632571</v>
      </c>
      <c r="P143" s="2">
        <v>1.330000042915344</v>
      </c>
      <c r="Q143" s="1">
        <v>1.53</v>
      </c>
      <c r="R143" s="1">
        <v>1.45</v>
      </c>
      <c r="S143" s="1">
        <v>1.55</v>
      </c>
      <c r="T143" s="1">
        <v>1.43</v>
      </c>
      <c r="U143" s="1">
        <v>1.41</v>
      </c>
      <c r="V143" s="1">
        <v>1.45</v>
      </c>
      <c r="W143" s="1">
        <v>1.37</v>
      </c>
      <c r="X143" s="1">
        <v>1.33</v>
      </c>
      <c r="Y143" s="1">
        <v>1.32</v>
      </c>
      <c r="Z143" s="1">
        <v>1.34</v>
      </c>
      <c r="AA143" s="1">
        <v>1.35</v>
      </c>
      <c r="AB143" s="1">
        <v>1.35</v>
      </c>
      <c r="AC143" s="1">
        <v>1.35</v>
      </c>
      <c r="AD143" s="1">
        <v>1.34</v>
      </c>
      <c r="AE143" s="1">
        <v>1.35</v>
      </c>
      <c r="AF143" s="1">
        <v>1.36</v>
      </c>
      <c r="AG143" s="1">
        <v>1.34</v>
      </c>
      <c r="AH143" s="1">
        <v>1.35</v>
      </c>
      <c r="AI143" s="1">
        <v>1.33</v>
      </c>
      <c r="AJ143" s="1">
        <v>1.33</v>
      </c>
      <c r="AK143" s="1">
        <v>1.32</v>
      </c>
      <c r="AL143" s="1">
        <v>1.31</v>
      </c>
      <c r="AM143" s="1">
        <v>1.3</v>
      </c>
      <c r="AN143" s="1">
        <v>1.31</v>
      </c>
      <c r="AO143" s="1">
        <v>1.34</v>
      </c>
      <c r="AP143" s="1">
        <v>1.35</v>
      </c>
      <c r="AQ143" s="1">
        <v>1.35</v>
      </c>
      <c r="AR143" s="1">
        <v>-5.88</v>
      </c>
      <c r="AS143" s="1">
        <v>-7.52</v>
      </c>
      <c r="AT143" s="1">
        <v>-6.54</v>
      </c>
      <c r="AU143" s="1">
        <v>-9.16</v>
      </c>
      <c r="AV143" s="1">
        <v>-7.85</v>
      </c>
      <c r="AW143" s="1">
        <v>-10.78</v>
      </c>
      <c r="AX143" s="1">
        <v>-15.03</v>
      </c>
      <c r="AY143" s="1">
        <v>-16.34</v>
      </c>
      <c r="AZ143" s="1">
        <v>-16.329999999999998</v>
      </c>
      <c r="BA143" s="1">
        <v>-12.48</v>
      </c>
      <c r="BB143" s="1">
        <v>-13.07</v>
      </c>
      <c r="BC143" s="1">
        <v>-12.09</v>
      </c>
      <c r="BD143" s="1">
        <v>-13.07</v>
      </c>
      <c r="BE143" s="1">
        <v>-12.42</v>
      </c>
      <c r="BF143" s="1">
        <v>-12.42</v>
      </c>
      <c r="BG143" s="1">
        <v>-13.32</v>
      </c>
      <c r="BH143" s="1">
        <v>-12.75</v>
      </c>
      <c r="BI143" s="1">
        <v>-13.71</v>
      </c>
      <c r="BJ143" s="1">
        <v>-13.4</v>
      </c>
      <c r="BK143" s="1">
        <v>-14.05</v>
      </c>
      <c r="BL143" s="1">
        <v>-14.77</v>
      </c>
      <c r="BM143" s="1">
        <v>-16.07</v>
      </c>
      <c r="BN143" s="1">
        <v>-15.03</v>
      </c>
      <c r="BO143" s="1">
        <v>-14.5</v>
      </c>
      <c r="BP143" s="1">
        <v>-13.07</v>
      </c>
      <c r="BQ143" s="1">
        <v>-11.77</v>
      </c>
      <c r="BR143" s="1">
        <v>-13.08</v>
      </c>
      <c r="BS143" s="22">
        <v>1.26</v>
      </c>
      <c r="BT143" s="26">
        <v>92416894.271850586</v>
      </c>
      <c r="BU143" s="26">
        <v>45611900</v>
      </c>
      <c r="BV143" s="26">
        <v>45930566</v>
      </c>
      <c r="BW143" s="2">
        <v>3.2660625170610788E-2</v>
      </c>
    </row>
    <row r="144" spans="1:75" s="21" customFormat="1" ht="19" customHeight="1" x14ac:dyDescent="0.2">
      <c r="A144" s="1" t="s">
        <v>270</v>
      </c>
      <c r="B144" s="1" t="s">
        <v>96</v>
      </c>
      <c r="C144" s="1" t="s">
        <v>87</v>
      </c>
      <c r="D144" s="1" t="s">
        <v>98</v>
      </c>
      <c r="E144" s="1" t="s">
        <v>264</v>
      </c>
      <c r="F144" s="1" t="s">
        <v>88</v>
      </c>
      <c r="G144" s="9">
        <v>96.153849680748337</v>
      </c>
      <c r="H144" s="9">
        <v>-32.026145013039013</v>
      </c>
      <c r="I144" s="9">
        <f t="shared" si="1"/>
        <v>52.999997138977093</v>
      </c>
      <c r="J144" s="1" t="s">
        <v>89</v>
      </c>
      <c r="K144" s="2">
        <v>0.77999997138977051</v>
      </c>
      <c r="L144" s="2">
        <v>1.53</v>
      </c>
      <c r="M144" s="2">
        <v>1.529999971389771</v>
      </c>
      <c r="N144" s="2">
        <v>1.529999971389771</v>
      </c>
      <c r="O144" s="2">
        <v>1</v>
      </c>
      <c r="P144" s="2">
        <v>1.0399999618530269</v>
      </c>
      <c r="Q144" s="1">
        <v>1.53</v>
      </c>
      <c r="R144" s="1">
        <v>1.44</v>
      </c>
      <c r="S144" s="1">
        <v>1.36</v>
      </c>
      <c r="T144" s="1">
        <v>1.23</v>
      </c>
      <c r="U144" s="1">
        <v>1.2</v>
      </c>
      <c r="V144" s="1">
        <v>1.19</v>
      </c>
      <c r="W144" s="1">
        <v>1.1399999999999999</v>
      </c>
      <c r="X144" s="1">
        <v>1.1100000000000001</v>
      </c>
      <c r="Y144" s="1">
        <v>1.1000000000000001</v>
      </c>
      <c r="Z144" s="1">
        <v>1.0900000000000001</v>
      </c>
      <c r="AA144" s="1">
        <v>1.1399999999999999</v>
      </c>
      <c r="AB144" s="1">
        <v>1.3</v>
      </c>
      <c r="AC144" s="1">
        <v>1.22</v>
      </c>
      <c r="AD144" s="1">
        <v>1.22</v>
      </c>
      <c r="AE144" s="1">
        <v>1.2</v>
      </c>
      <c r="AF144" s="1">
        <v>1.1599999999999999</v>
      </c>
      <c r="AG144" s="1">
        <v>1.1599999999999999</v>
      </c>
      <c r="AH144" s="1">
        <v>1.1499999999999999</v>
      </c>
      <c r="AI144" s="1">
        <v>1.1100000000000001</v>
      </c>
      <c r="AJ144" s="1">
        <v>1.1100000000000001</v>
      </c>
      <c r="AK144" s="1">
        <v>1.1100000000000001</v>
      </c>
      <c r="AL144" s="1">
        <v>1.1299999999999999</v>
      </c>
      <c r="AM144" s="1">
        <v>1.1000000000000001</v>
      </c>
      <c r="AN144" s="1">
        <v>1.06</v>
      </c>
      <c r="AO144" s="1">
        <v>1.06</v>
      </c>
      <c r="AP144" s="1">
        <v>1.07</v>
      </c>
      <c r="AQ144" s="1">
        <v>1.05</v>
      </c>
      <c r="AR144" s="1">
        <v>-8.69</v>
      </c>
      <c r="AS144" s="1">
        <v>-11.11</v>
      </c>
      <c r="AT144" s="1">
        <v>-22.68</v>
      </c>
      <c r="AU144" s="1">
        <v>-23.53</v>
      </c>
      <c r="AV144" s="1">
        <v>-22.63</v>
      </c>
      <c r="AW144" s="1">
        <v>-25.49</v>
      </c>
      <c r="AX144" s="1">
        <v>-28.1</v>
      </c>
      <c r="AY144" s="1">
        <v>-28.76</v>
      </c>
      <c r="AZ144" s="1">
        <v>-30.71</v>
      </c>
      <c r="BA144" s="1">
        <v>-29.76</v>
      </c>
      <c r="BB144" s="1">
        <v>-25.82</v>
      </c>
      <c r="BC144" s="1">
        <v>-20.2</v>
      </c>
      <c r="BD144" s="1">
        <v>-21.37</v>
      </c>
      <c r="BE144" s="1">
        <v>-21.64</v>
      </c>
      <c r="BF144" s="1">
        <v>-24.77</v>
      </c>
      <c r="BG144" s="1">
        <v>-25.49</v>
      </c>
      <c r="BH144" s="1">
        <v>-26.8</v>
      </c>
      <c r="BI144" s="1">
        <v>-28.75</v>
      </c>
      <c r="BJ144" s="1">
        <v>-28.1</v>
      </c>
      <c r="BK144" s="1">
        <v>-29.41</v>
      </c>
      <c r="BL144" s="1">
        <v>-28.1</v>
      </c>
      <c r="BM144" s="1">
        <v>-28.53</v>
      </c>
      <c r="BN144" s="1">
        <v>-32.03</v>
      </c>
      <c r="BO144" s="1">
        <v>-34.64</v>
      </c>
      <c r="BP144" s="1">
        <v>-31.37</v>
      </c>
      <c r="BQ144" s="1">
        <v>-32.68</v>
      </c>
      <c r="BR144" s="1">
        <v>-32.03</v>
      </c>
      <c r="BS144" s="22">
        <v>1.05</v>
      </c>
      <c r="BT144" s="26">
        <v>18144728.660702709</v>
      </c>
      <c r="BU144" s="26">
        <v>17414800</v>
      </c>
      <c r="BV144" s="26">
        <v>11431337</v>
      </c>
      <c r="BW144" s="2">
        <v>1.313617121076913E-2</v>
      </c>
    </row>
    <row r="145" spans="1:75" s="21" customFormat="1" ht="19" customHeight="1" x14ac:dyDescent="0.2">
      <c r="A145" s="1" t="s">
        <v>100</v>
      </c>
      <c r="B145" s="1" t="s">
        <v>76</v>
      </c>
      <c r="C145" s="1" t="s">
        <v>87</v>
      </c>
      <c r="D145" s="1" t="s">
        <v>98</v>
      </c>
      <c r="E145" s="1" t="s">
        <v>101</v>
      </c>
      <c r="F145" s="1" t="s">
        <v>88</v>
      </c>
      <c r="G145" s="9">
        <v>24.590159449260909</v>
      </c>
      <c r="H145" s="9">
        <v>-20.394733333521561</v>
      </c>
      <c r="I145" s="9">
        <f t="shared" si="1"/>
        <v>40.909083520085495</v>
      </c>
      <c r="J145" s="1" t="s">
        <v>89</v>
      </c>
      <c r="K145" s="2">
        <v>1.220000028610229</v>
      </c>
      <c r="L145" s="2">
        <v>1.55</v>
      </c>
      <c r="M145" s="2">
        <v>1.5199999809265139</v>
      </c>
      <c r="N145" s="2">
        <v>1.549999952316284</v>
      </c>
      <c r="O145" s="2">
        <v>1.1000000238418579</v>
      </c>
      <c r="P145" s="2">
        <v>1.2100000381469731</v>
      </c>
      <c r="Q145" s="1">
        <v>1.55</v>
      </c>
      <c r="R145" s="1">
        <v>1.4</v>
      </c>
      <c r="S145" s="1">
        <v>1.38</v>
      </c>
      <c r="T145" s="1">
        <v>1.32</v>
      </c>
      <c r="U145" s="1">
        <v>1.25</v>
      </c>
      <c r="V145" s="1">
        <v>1.25</v>
      </c>
      <c r="W145" s="1">
        <v>1.35</v>
      </c>
      <c r="X145" s="1">
        <v>1.32</v>
      </c>
      <c r="Y145" s="1">
        <v>1.28</v>
      </c>
      <c r="Z145" s="1">
        <v>1.3</v>
      </c>
      <c r="AA145" s="1">
        <v>1.29</v>
      </c>
      <c r="AB145" s="1">
        <v>1.32</v>
      </c>
      <c r="AC145" s="1">
        <v>1.31</v>
      </c>
      <c r="AD145" s="1">
        <v>1.29</v>
      </c>
      <c r="AE145" s="1">
        <v>1.28</v>
      </c>
      <c r="AF145" s="1">
        <v>1.3</v>
      </c>
      <c r="AG145" s="1">
        <v>1.3</v>
      </c>
      <c r="AH145" s="1">
        <v>1.29</v>
      </c>
      <c r="AI145" s="1">
        <v>1.26</v>
      </c>
      <c r="AJ145" s="1">
        <v>1.26</v>
      </c>
      <c r="AK145" s="1">
        <v>1.26</v>
      </c>
      <c r="AL145" s="1">
        <v>1.24</v>
      </c>
      <c r="AM145" s="1">
        <v>1.23</v>
      </c>
      <c r="AN145" s="1">
        <v>1.21</v>
      </c>
      <c r="AO145" s="1">
        <v>1.23</v>
      </c>
      <c r="AP145" s="1">
        <v>1.22</v>
      </c>
      <c r="AQ145" s="1">
        <v>1.23</v>
      </c>
      <c r="AR145" s="1">
        <v>-11.18</v>
      </c>
      <c r="AS145" s="1">
        <v>-8.2200000000000006</v>
      </c>
      <c r="AT145" s="1">
        <v>-13.16</v>
      </c>
      <c r="AU145" s="1">
        <v>-19.09</v>
      </c>
      <c r="AV145" s="1">
        <v>-20.39</v>
      </c>
      <c r="AW145" s="1">
        <v>-17.760000000000002</v>
      </c>
      <c r="AX145" s="1">
        <v>-13.55</v>
      </c>
      <c r="AY145" s="1">
        <v>-17.760000000000002</v>
      </c>
      <c r="AZ145" s="1">
        <v>-15.79</v>
      </c>
      <c r="BA145" s="1">
        <v>-15.46</v>
      </c>
      <c r="BB145" s="1">
        <v>-16.78</v>
      </c>
      <c r="BC145" s="1">
        <v>-14.48</v>
      </c>
      <c r="BD145" s="1">
        <v>-15.13</v>
      </c>
      <c r="BE145" s="1">
        <v>-16.45</v>
      </c>
      <c r="BF145" s="1">
        <v>-16.12</v>
      </c>
      <c r="BG145" s="1">
        <v>-14.93</v>
      </c>
      <c r="BH145" s="1">
        <v>-14.48</v>
      </c>
      <c r="BI145" s="1">
        <v>-17.12</v>
      </c>
      <c r="BJ145" s="1">
        <v>-18.09</v>
      </c>
      <c r="BK145" s="1">
        <v>-18.41</v>
      </c>
      <c r="BL145" s="1">
        <v>-18.68</v>
      </c>
      <c r="BM145" s="1">
        <v>-18.43</v>
      </c>
      <c r="BN145" s="1">
        <v>-21.05</v>
      </c>
      <c r="BO145" s="1">
        <v>-21.71</v>
      </c>
      <c r="BP145" s="1">
        <v>-20.07</v>
      </c>
      <c r="BQ145" s="1">
        <v>-20.39</v>
      </c>
      <c r="BR145" s="1">
        <v>-19.079999999999998</v>
      </c>
      <c r="BS145" s="22">
        <v>1.21</v>
      </c>
      <c r="BT145" s="26">
        <v>41668671.477127083</v>
      </c>
      <c r="BU145" s="26">
        <v>3618000</v>
      </c>
      <c r="BV145" s="26">
        <v>13841140</v>
      </c>
      <c r="BW145" s="2">
        <v>7.6394718932111076E-3</v>
      </c>
    </row>
    <row r="146" spans="1:75" s="21" customFormat="1" ht="19" customHeight="1" x14ac:dyDescent="0.2">
      <c r="A146" s="1" t="s">
        <v>182</v>
      </c>
      <c r="B146" s="1" t="s">
        <v>159</v>
      </c>
      <c r="C146" s="1" t="s">
        <v>124</v>
      </c>
      <c r="D146" s="1" t="s">
        <v>125</v>
      </c>
      <c r="E146" s="1" t="s">
        <v>179</v>
      </c>
      <c r="F146" s="1" t="s">
        <v>88</v>
      </c>
      <c r="G146" s="9">
        <v>35.13513339358235</v>
      </c>
      <c r="H146" s="9">
        <v>-0.66666603088378906</v>
      </c>
      <c r="I146" s="9">
        <f t="shared" si="1"/>
        <v>42.857136454925602</v>
      </c>
      <c r="J146" s="1" t="s">
        <v>81</v>
      </c>
      <c r="K146" s="2">
        <v>1.110000014305115</v>
      </c>
      <c r="L146" s="2">
        <v>1.2</v>
      </c>
      <c r="M146" s="2">
        <v>1.5</v>
      </c>
      <c r="N146" s="2">
        <v>1.8999999761581421</v>
      </c>
      <c r="O146" s="2">
        <v>1.330000042915344</v>
      </c>
      <c r="P146" s="2">
        <v>1.4900000095367429</v>
      </c>
      <c r="Q146" s="1">
        <v>1.64</v>
      </c>
      <c r="R146" s="1">
        <v>1.9</v>
      </c>
      <c r="S146" s="1">
        <v>1.68</v>
      </c>
      <c r="T146" s="1">
        <v>1.74</v>
      </c>
      <c r="U146" s="1">
        <v>1.82</v>
      </c>
      <c r="V146" s="1">
        <v>1.76</v>
      </c>
      <c r="W146" s="1">
        <v>1.67</v>
      </c>
      <c r="X146" s="1">
        <v>1.6</v>
      </c>
      <c r="Y146" s="1">
        <v>1.53</v>
      </c>
      <c r="Z146" s="1">
        <v>1.47</v>
      </c>
      <c r="AA146" s="1">
        <v>1.48</v>
      </c>
      <c r="AB146" s="1">
        <v>1.4</v>
      </c>
      <c r="AC146" s="1">
        <v>1.38</v>
      </c>
      <c r="AD146" s="1">
        <v>1.37</v>
      </c>
      <c r="AE146" s="1">
        <v>1.5</v>
      </c>
      <c r="AF146" s="1">
        <v>1.48</v>
      </c>
      <c r="AG146" s="1">
        <v>1.46</v>
      </c>
      <c r="AH146" s="1">
        <v>1.42</v>
      </c>
      <c r="AI146" s="1">
        <v>1.41</v>
      </c>
      <c r="AJ146" s="1">
        <v>1.43</v>
      </c>
      <c r="AK146" s="1">
        <v>1.43</v>
      </c>
      <c r="AL146" s="1">
        <v>1.4</v>
      </c>
      <c r="AM146" s="1">
        <v>1.41</v>
      </c>
      <c r="AN146" s="1">
        <v>1.4</v>
      </c>
      <c r="AO146" s="1">
        <v>1.44</v>
      </c>
      <c r="AP146" s="1">
        <v>1.5</v>
      </c>
      <c r="AQ146" s="1">
        <v>1.53</v>
      </c>
      <c r="AR146" s="1">
        <v>9.33</v>
      </c>
      <c r="AS146" s="1">
        <v>18</v>
      </c>
      <c r="AT146" s="1">
        <v>4.67</v>
      </c>
      <c r="AU146" s="1">
        <v>13.99</v>
      </c>
      <c r="AV146" s="1">
        <v>12.67</v>
      </c>
      <c r="AW146" s="1">
        <v>5.5</v>
      </c>
      <c r="AX146" s="1">
        <v>5.33</v>
      </c>
      <c r="AY146" s="1">
        <v>1.33</v>
      </c>
      <c r="AZ146" s="1">
        <v>-3.33</v>
      </c>
      <c r="BA146" s="1">
        <v>-4</v>
      </c>
      <c r="BB146" s="1">
        <v>-7.67</v>
      </c>
      <c r="BC146" s="1">
        <v>-8.33</v>
      </c>
      <c r="BD146" s="1">
        <v>-9.36</v>
      </c>
      <c r="BE146" s="1">
        <v>-8.67</v>
      </c>
      <c r="BF146" s="1">
        <v>-5.33</v>
      </c>
      <c r="BG146" s="1">
        <v>-4</v>
      </c>
      <c r="BH146" s="1">
        <v>-6</v>
      </c>
      <c r="BI146" s="1">
        <v>-6.07</v>
      </c>
      <c r="BJ146" s="1">
        <v>-6.67</v>
      </c>
      <c r="BK146" s="1">
        <v>-4.8899999999999997</v>
      </c>
      <c r="BL146" s="1">
        <v>-7</v>
      </c>
      <c r="BM146" s="1">
        <v>-7.8</v>
      </c>
      <c r="BN146" s="1">
        <v>-7.99</v>
      </c>
      <c r="BO146" s="1">
        <v>-8.2100000000000009</v>
      </c>
      <c r="BP146" s="1">
        <v>-4.33</v>
      </c>
      <c r="BQ146" s="1">
        <v>-1.33</v>
      </c>
      <c r="BR146" s="1">
        <v>-0.67</v>
      </c>
      <c r="BS146" s="22">
        <v>1.4</v>
      </c>
      <c r="BT146" s="26">
        <v>59540250</v>
      </c>
      <c r="BU146" s="26">
        <v>17241100</v>
      </c>
      <c r="BV146" s="26">
        <v>24674651</v>
      </c>
      <c r="BW146" s="2">
        <v>8.9824978679536333E-3</v>
      </c>
    </row>
    <row r="147" spans="1:75" s="21" customFormat="1" ht="19" customHeight="1" x14ac:dyDescent="0.2">
      <c r="A147" s="7" t="s">
        <v>465</v>
      </c>
      <c r="B147" s="7" t="s">
        <v>106</v>
      </c>
      <c r="C147" s="7" t="s">
        <v>87</v>
      </c>
      <c r="D147" s="7" t="s">
        <v>98</v>
      </c>
      <c r="E147" s="7" t="s">
        <v>463</v>
      </c>
      <c r="F147" s="7" t="s">
        <v>88</v>
      </c>
      <c r="G147" s="10">
        <v>23.140492773749841</v>
      </c>
      <c r="H147" s="10">
        <v>-0.67114029525180596</v>
      </c>
      <c r="I147" s="10">
        <v>-0.67114029525180596</v>
      </c>
      <c r="J147" s="7" t="s">
        <v>81</v>
      </c>
      <c r="K147" s="8">
        <v>1.2100000381469731</v>
      </c>
      <c r="L147" s="8">
        <v>1.24</v>
      </c>
      <c r="M147" s="8">
        <v>1.4900000095367429</v>
      </c>
      <c r="N147" s="8">
        <v>1.779999971389771</v>
      </c>
      <c r="O147" s="8">
        <v>1.330000042915344</v>
      </c>
      <c r="P147" s="8">
        <v>1.4800000190734861</v>
      </c>
      <c r="Q147" s="7">
        <v>1.59</v>
      </c>
      <c r="R147" s="7">
        <v>1.62</v>
      </c>
      <c r="S147" s="7">
        <v>1.68</v>
      </c>
      <c r="T147" s="7">
        <v>1.78</v>
      </c>
      <c r="U147" s="7">
        <v>1.7</v>
      </c>
      <c r="V147" s="7">
        <v>1.61</v>
      </c>
      <c r="W147" s="7">
        <v>1.57</v>
      </c>
      <c r="X147" s="7">
        <v>1.53</v>
      </c>
      <c r="Y147" s="7">
        <v>1.5</v>
      </c>
      <c r="Z147" s="7">
        <v>1.49</v>
      </c>
      <c r="AA147" s="7">
        <v>1.48</v>
      </c>
      <c r="AB147" s="7">
        <v>1.47</v>
      </c>
      <c r="AC147" s="7">
        <v>1.45</v>
      </c>
      <c r="AD147" s="7">
        <v>1.5</v>
      </c>
      <c r="AE147" s="7">
        <v>1.58</v>
      </c>
      <c r="AF147" s="7">
        <v>1.54</v>
      </c>
      <c r="AG147" s="7">
        <v>1.52</v>
      </c>
      <c r="AH147" s="7">
        <v>1.49</v>
      </c>
      <c r="AI147" s="7">
        <v>1.44</v>
      </c>
      <c r="AJ147" s="7">
        <v>1.44</v>
      </c>
      <c r="AK147" s="7">
        <v>1.41</v>
      </c>
      <c r="AL147" s="7">
        <v>1.41</v>
      </c>
      <c r="AM147" s="7">
        <v>1.41</v>
      </c>
      <c r="AN147" s="7">
        <v>1.4</v>
      </c>
      <c r="AO147" s="7">
        <v>1.39</v>
      </c>
      <c r="AP147" s="7">
        <v>1.41</v>
      </c>
      <c r="AQ147" s="7">
        <v>1.5</v>
      </c>
      <c r="AR147" s="7">
        <v>5.21</v>
      </c>
      <c r="AS147" s="7">
        <v>-2.3199999999999998</v>
      </c>
      <c r="AT147" s="7">
        <v>4.03</v>
      </c>
      <c r="AU147" s="7">
        <v>11.07</v>
      </c>
      <c r="AV147" s="7">
        <v>5.24</v>
      </c>
      <c r="AW147" s="7">
        <v>5.37</v>
      </c>
      <c r="AX147" s="7">
        <v>-0.67</v>
      </c>
      <c r="AY147" s="7">
        <v>-2.68</v>
      </c>
      <c r="AZ147" s="7">
        <v>7.0000000000000007E-2</v>
      </c>
      <c r="BA147" s="7">
        <v>-3.02</v>
      </c>
      <c r="BB147" s="7">
        <v>-1.34</v>
      </c>
      <c r="BC147" s="7">
        <v>-3.94</v>
      </c>
      <c r="BD147" s="7">
        <v>-3.36</v>
      </c>
      <c r="BE147" s="7">
        <v>-0.26</v>
      </c>
      <c r="BF147" s="7">
        <v>3.02</v>
      </c>
      <c r="BG147" s="7">
        <v>1.34</v>
      </c>
      <c r="BH147" s="7">
        <v>-0.76</v>
      </c>
      <c r="BI147" s="7">
        <v>-3.36</v>
      </c>
      <c r="BJ147" s="7">
        <v>-4.03</v>
      </c>
      <c r="BK147" s="7">
        <v>-6.11</v>
      </c>
      <c r="BL147" s="7">
        <v>-6.71</v>
      </c>
      <c r="BM147" s="7">
        <v>-5.37</v>
      </c>
      <c r="BN147" s="7">
        <v>-6.71</v>
      </c>
      <c r="BO147" s="7">
        <v>-8.0500000000000007</v>
      </c>
      <c r="BP147" s="7">
        <v>-7.38</v>
      </c>
      <c r="BQ147" s="7">
        <v>-5.7</v>
      </c>
      <c r="BR147" s="7">
        <v>0.67</v>
      </c>
      <c r="BS147" s="24">
        <v>1.45</v>
      </c>
      <c r="BT147" s="26">
        <v>57053590.365171432</v>
      </c>
      <c r="BU147" s="26">
        <v>31419700</v>
      </c>
      <c r="BV147" s="26">
        <v>17947228</v>
      </c>
      <c r="BW147" s="8">
        <v>5.9156210641554234E-3</v>
      </c>
    </row>
    <row r="148" spans="1:75" s="21" customFormat="1" ht="19" customHeight="1" x14ac:dyDescent="0.2">
      <c r="A148" s="1" t="s">
        <v>219</v>
      </c>
      <c r="B148" s="1" t="s">
        <v>106</v>
      </c>
      <c r="C148" s="1" t="s">
        <v>113</v>
      </c>
      <c r="D148" s="1" t="s">
        <v>109</v>
      </c>
      <c r="E148" s="1" t="s">
        <v>214</v>
      </c>
      <c r="F148" s="1" t="s">
        <v>88</v>
      </c>
      <c r="G148" s="9">
        <v>149.1525582971336</v>
      </c>
      <c r="H148" s="9">
        <v>-19.0476167306261</v>
      </c>
      <c r="I148" s="9">
        <f>(N148-O148)/O148*100</f>
        <v>44.247787797336208</v>
      </c>
      <c r="J148" s="1" t="s">
        <v>89</v>
      </c>
      <c r="K148" s="2">
        <v>0.5899999737739563</v>
      </c>
      <c r="L148" s="2">
        <v>1.63</v>
      </c>
      <c r="M148" s="2">
        <v>1.470000028610229</v>
      </c>
      <c r="N148" s="2">
        <v>1.629999995231628</v>
      </c>
      <c r="O148" s="2">
        <v>1.129999995231628</v>
      </c>
      <c r="P148" s="2">
        <v>1.190000057220459</v>
      </c>
      <c r="Q148" s="1">
        <v>1.47</v>
      </c>
      <c r="R148" s="1">
        <v>1.43</v>
      </c>
      <c r="S148" s="1">
        <v>1.59</v>
      </c>
      <c r="T148" s="1">
        <v>1.63</v>
      </c>
      <c r="U148" s="1">
        <v>1.34</v>
      </c>
      <c r="V148" s="1">
        <v>1.34</v>
      </c>
      <c r="W148" s="1">
        <v>1.33</v>
      </c>
      <c r="X148" s="1">
        <v>1.3</v>
      </c>
      <c r="Y148" s="1">
        <v>1.3</v>
      </c>
      <c r="Z148" s="1">
        <v>1.28</v>
      </c>
      <c r="AA148" s="1">
        <v>1.24</v>
      </c>
      <c r="AB148" s="1">
        <v>1.21</v>
      </c>
      <c r="AC148" s="1">
        <v>1.28</v>
      </c>
      <c r="AD148" s="1">
        <v>1.27</v>
      </c>
      <c r="AE148" s="1">
        <v>1.24</v>
      </c>
      <c r="AF148" s="1">
        <v>1.22</v>
      </c>
      <c r="AG148" s="1">
        <v>1.28</v>
      </c>
      <c r="AH148" s="1">
        <v>1.23</v>
      </c>
      <c r="AI148" s="1">
        <v>1.23</v>
      </c>
      <c r="AJ148" s="1">
        <v>1.22</v>
      </c>
      <c r="AK148" s="1">
        <v>1.2</v>
      </c>
      <c r="AL148" s="1">
        <v>1.19</v>
      </c>
      <c r="AM148" s="1">
        <v>1.25</v>
      </c>
      <c r="AN148" s="1">
        <v>1.2</v>
      </c>
      <c r="AO148" s="1">
        <v>1.2</v>
      </c>
      <c r="AP148" s="1">
        <v>1.2</v>
      </c>
      <c r="AQ148" s="1">
        <v>1.25</v>
      </c>
      <c r="AR148" s="1">
        <v>-13.61</v>
      </c>
      <c r="AS148" s="1">
        <v>-11.9</v>
      </c>
      <c r="AT148" s="1">
        <v>3.06</v>
      </c>
      <c r="AU148" s="1">
        <v>-12.93</v>
      </c>
      <c r="AV148" s="1">
        <v>-19.39</v>
      </c>
      <c r="AW148" s="1">
        <v>-15.97</v>
      </c>
      <c r="AX148" s="1">
        <v>-13.61</v>
      </c>
      <c r="AY148" s="1">
        <v>-14.97</v>
      </c>
      <c r="AZ148" s="1">
        <v>-12.93</v>
      </c>
      <c r="BA148" s="1">
        <v>-18.37</v>
      </c>
      <c r="BB148" s="1">
        <v>-17.690000000000001</v>
      </c>
      <c r="BC148" s="1">
        <v>-18.79</v>
      </c>
      <c r="BD148" s="1">
        <v>-14.29</v>
      </c>
      <c r="BE148" s="1">
        <v>-17.350000000000001</v>
      </c>
      <c r="BF148" s="1">
        <v>-17.27</v>
      </c>
      <c r="BG148" s="1">
        <v>-19.73</v>
      </c>
      <c r="BH148" s="1">
        <v>-16.670000000000002</v>
      </c>
      <c r="BI148" s="1">
        <v>-17</v>
      </c>
      <c r="BJ148" s="1">
        <v>-17.690000000000001</v>
      </c>
      <c r="BK148" s="1">
        <v>-18.37</v>
      </c>
      <c r="BL148" s="1">
        <v>-20.07</v>
      </c>
      <c r="BM148" s="1">
        <v>-21.77</v>
      </c>
      <c r="BN148" s="1">
        <v>-19.05</v>
      </c>
      <c r="BO148" s="1">
        <v>-20.41</v>
      </c>
      <c r="BP148" s="1">
        <v>-19.73</v>
      </c>
      <c r="BQ148" s="1">
        <v>-21.09</v>
      </c>
      <c r="BR148" s="1">
        <v>-18.37</v>
      </c>
      <c r="BS148" s="22">
        <v>1.18</v>
      </c>
      <c r="BT148" s="26">
        <v>26582598.51737022</v>
      </c>
      <c r="BU148" s="26">
        <v>47089700</v>
      </c>
      <c r="BV148" s="26">
        <v>9964378</v>
      </c>
      <c r="BW148" s="2">
        <v>1.138876907319253E-2</v>
      </c>
    </row>
    <row r="149" spans="1:75" s="21" customFormat="1" ht="19" customHeight="1" x14ac:dyDescent="0.2">
      <c r="A149" s="1" t="s">
        <v>309</v>
      </c>
      <c r="B149" s="1" t="s">
        <v>106</v>
      </c>
      <c r="C149" s="1" t="s">
        <v>87</v>
      </c>
      <c r="D149" s="1" t="s">
        <v>109</v>
      </c>
      <c r="E149" s="1" t="s">
        <v>305</v>
      </c>
      <c r="F149" s="1" t="s">
        <v>88</v>
      </c>
      <c r="G149" s="9">
        <v>31.19265172088447</v>
      </c>
      <c r="H149" s="9">
        <v>-2.7972002321830249</v>
      </c>
      <c r="I149" s="9">
        <f>(N149-O149)/O149*100</f>
        <v>32.20339085787954</v>
      </c>
      <c r="J149" s="1" t="s">
        <v>81</v>
      </c>
      <c r="K149" s="2">
        <v>1.0900000333786011</v>
      </c>
      <c r="L149" s="2">
        <v>1.56</v>
      </c>
      <c r="M149" s="2">
        <v>1.429999947547913</v>
      </c>
      <c r="N149" s="2">
        <v>1.559999942779541</v>
      </c>
      <c r="O149" s="2">
        <v>1.179999947547913</v>
      </c>
      <c r="P149" s="2">
        <v>1.389999985694885</v>
      </c>
      <c r="Q149" s="1">
        <v>1.49</v>
      </c>
      <c r="R149" s="1">
        <v>1.49</v>
      </c>
      <c r="S149" s="1">
        <v>1.56</v>
      </c>
      <c r="T149" s="1">
        <v>1.5</v>
      </c>
      <c r="U149" s="1">
        <v>1.44</v>
      </c>
      <c r="V149" s="1">
        <v>1.4</v>
      </c>
      <c r="W149" s="1">
        <v>1.38</v>
      </c>
      <c r="X149" s="1">
        <v>1.31</v>
      </c>
      <c r="Y149" s="1">
        <v>1.33</v>
      </c>
      <c r="Z149" s="1">
        <v>1.38</v>
      </c>
      <c r="AA149" s="1">
        <v>1.43</v>
      </c>
      <c r="AB149" s="1">
        <v>1.48</v>
      </c>
      <c r="AC149" s="1">
        <v>1.43</v>
      </c>
      <c r="AD149" s="1">
        <v>1.41</v>
      </c>
      <c r="AE149" s="1">
        <v>1.39</v>
      </c>
      <c r="AF149" s="1">
        <v>1.39</v>
      </c>
      <c r="AG149" s="1">
        <v>1.37</v>
      </c>
      <c r="AH149" s="1">
        <v>1.38</v>
      </c>
      <c r="AI149" s="1">
        <v>1.36</v>
      </c>
      <c r="AJ149" s="1">
        <v>1.35</v>
      </c>
      <c r="AK149" s="1">
        <v>1.33</v>
      </c>
      <c r="AL149" s="1">
        <v>1.32</v>
      </c>
      <c r="AM149" s="1">
        <v>1.34</v>
      </c>
      <c r="AN149" s="1">
        <v>1.36</v>
      </c>
      <c r="AO149" s="1">
        <v>1.4</v>
      </c>
      <c r="AP149" s="1">
        <v>1.39</v>
      </c>
      <c r="AQ149" s="1">
        <v>1.42</v>
      </c>
      <c r="AR149" s="1">
        <v>4.2</v>
      </c>
      <c r="AS149" s="1">
        <v>-1.05</v>
      </c>
      <c r="AT149" s="1">
        <v>2.8</v>
      </c>
      <c r="AU149" s="1">
        <v>0.01</v>
      </c>
      <c r="AV149" s="1">
        <v>-2.1</v>
      </c>
      <c r="AW149" s="1">
        <v>-7.7</v>
      </c>
      <c r="AX149" s="1">
        <v>-9.5299999999999994</v>
      </c>
      <c r="AY149" s="1">
        <v>-16.78</v>
      </c>
      <c r="AZ149" s="1">
        <v>-10.84</v>
      </c>
      <c r="BA149" s="1">
        <v>-3.85</v>
      </c>
      <c r="BB149" s="1">
        <v>-0.08</v>
      </c>
      <c r="BC149" s="1">
        <v>-0.35</v>
      </c>
      <c r="BD149" s="1">
        <v>-2.8</v>
      </c>
      <c r="BE149" s="1">
        <v>-3.85</v>
      </c>
      <c r="BF149" s="1">
        <v>-3.5</v>
      </c>
      <c r="BG149" s="1">
        <v>-5.13</v>
      </c>
      <c r="BH149" s="1">
        <v>-6.29</v>
      </c>
      <c r="BI149" s="1">
        <v>-6.16</v>
      </c>
      <c r="BJ149" s="1">
        <v>-6.99</v>
      </c>
      <c r="BK149" s="1">
        <v>-6.3</v>
      </c>
      <c r="BL149" s="1">
        <v>-8.18</v>
      </c>
      <c r="BM149" s="1">
        <v>-8.39</v>
      </c>
      <c r="BN149" s="1">
        <v>-6.3</v>
      </c>
      <c r="BO149" s="1">
        <v>-5.14</v>
      </c>
      <c r="BP149" s="1">
        <v>-6.29</v>
      </c>
      <c r="BQ149" s="1">
        <v>-3.49</v>
      </c>
      <c r="BR149" s="1">
        <v>-2.8</v>
      </c>
      <c r="BS149" s="22">
        <v>1.18</v>
      </c>
      <c r="BT149" s="26">
        <v>249073089.42405319</v>
      </c>
      <c r="BU149" s="26">
        <v>93597000</v>
      </c>
      <c r="BV149" s="26">
        <v>166976036</v>
      </c>
      <c r="BW149" s="2">
        <v>9.6742187603495386E-2</v>
      </c>
    </row>
    <row r="150" spans="1:75" s="21" customFormat="1" ht="19" customHeight="1" x14ac:dyDescent="0.2">
      <c r="A150" s="1" t="s">
        <v>178</v>
      </c>
      <c r="B150" s="1" t="s">
        <v>111</v>
      </c>
      <c r="C150" s="1" t="s">
        <v>87</v>
      </c>
      <c r="D150" s="1" t="s">
        <v>109</v>
      </c>
      <c r="E150" s="1" t="s">
        <v>179</v>
      </c>
      <c r="F150" s="1" t="s">
        <v>88</v>
      </c>
      <c r="G150" s="9">
        <v>26.363632324313421</v>
      </c>
      <c r="H150" s="9">
        <v>-7.1942463935973464</v>
      </c>
      <c r="I150" s="9">
        <f>(N150-O150)/O150*100</f>
        <v>19.008265439868428</v>
      </c>
      <c r="J150" s="1" t="s">
        <v>89</v>
      </c>
      <c r="K150" s="2">
        <v>1.1000000238418579</v>
      </c>
      <c r="L150" s="2">
        <v>1.1100000000000001</v>
      </c>
      <c r="M150" s="2">
        <v>1.389999985694885</v>
      </c>
      <c r="N150" s="2">
        <v>1.440000057220459</v>
      </c>
      <c r="O150" s="2">
        <v>1.2100000381469731</v>
      </c>
      <c r="P150" s="2">
        <v>1.2899999618530269</v>
      </c>
      <c r="Q150" s="1">
        <v>1.44</v>
      </c>
      <c r="R150" s="1">
        <v>1.32</v>
      </c>
      <c r="S150" s="1">
        <v>1.39</v>
      </c>
      <c r="T150" s="1">
        <v>1.35</v>
      </c>
      <c r="U150" s="1">
        <v>1.3</v>
      </c>
      <c r="V150" s="1">
        <v>1.32</v>
      </c>
      <c r="W150" s="1">
        <v>1.35</v>
      </c>
      <c r="X150" s="1">
        <v>1.33</v>
      </c>
      <c r="Y150" s="1">
        <v>1.33</v>
      </c>
      <c r="Z150" s="1">
        <v>1.34</v>
      </c>
      <c r="AA150" s="1">
        <v>1.33</v>
      </c>
      <c r="AB150" s="1">
        <v>1.33</v>
      </c>
      <c r="AC150" s="1">
        <v>1.32</v>
      </c>
      <c r="AD150" s="1">
        <v>1.3</v>
      </c>
      <c r="AE150" s="1">
        <v>1.26</v>
      </c>
      <c r="AF150" s="1">
        <v>1.26</v>
      </c>
      <c r="AG150" s="1">
        <v>1.26</v>
      </c>
      <c r="AH150" s="1">
        <v>1.25</v>
      </c>
      <c r="AI150" s="1">
        <v>1.25</v>
      </c>
      <c r="AJ150" s="1">
        <v>1.27</v>
      </c>
      <c r="AK150" s="1">
        <v>1.3</v>
      </c>
      <c r="AL150" s="1">
        <v>1.29</v>
      </c>
      <c r="AM150" s="1">
        <v>1.3</v>
      </c>
      <c r="AN150" s="1">
        <v>1.3</v>
      </c>
      <c r="AO150" s="1">
        <v>1.29</v>
      </c>
      <c r="AP150" s="1">
        <v>1.29</v>
      </c>
      <c r="AQ150" s="1">
        <v>1.3</v>
      </c>
      <c r="AR150" s="1">
        <v>-6.59</v>
      </c>
      <c r="AS150" s="1">
        <v>-5.04</v>
      </c>
      <c r="AT150" s="1">
        <v>-5.03</v>
      </c>
      <c r="AU150" s="1">
        <v>-6.47</v>
      </c>
      <c r="AV150" s="1">
        <v>-7.19</v>
      </c>
      <c r="AW150" s="1">
        <v>-5.04</v>
      </c>
      <c r="AX150" s="1">
        <v>-6.47</v>
      </c>
      <c r="AY150" s="1">
        <v>-5.4</v>
      </c>
      <c r="AZ150" s="1">
        <v>-5.03</v>
      </c>
      <c r="BA150" s="1">
        <v>-4.32</v>
      </c>
      <c r="BB150" s="1">
        <v>-5.4</v>
      </c>
      <c r="BC150" s="1">
        <v>-4.32</v>
      </c>
      <c r="BD150" s="1">
        <v>-8.6300000000000008</v>
      </c>
      <c r="BE150" s="1">
        <v>-8.99</v>
      </c>
      <c r="BF150" s="1">
        <v>-11.87</v>
      </c>
      <c r="BG150" s="1">
        <v>-9.7100000000000009</v>
      </c>
      <c r="BH150" s="1">
        <v>-10.79</v>
      </c>
      <c r="BI150" s="1">
        <v>-10.07</v>
      </c>
      <c r="BJ150" s="1">
        <v>-9.7899999999999991</v>
      </c>
      <c r="BK150" s="1">
        <v>-9.7100000000000009</v>
      </c>
      <c r="BL150" s="1">
        <v>-6.48</v>
      </c>
      <c r="BM150" s="1">
        <v>-7.91</v>
      </c>
      <c r="BN150" s="1">
        <v>-6.47</v>
      </c>
      <c r="BO150" s="1">
        <v>-7.91</v>
      </c>
      <c r="BP150" s="1">
        <v>-8.27</v>
      </c>
      <c r="BQ150" s="1">
        <v>-6.98</v>
      </c>
      <c r="BR150" s="1">
        <v>-7.19</v>
      </c>
      <c r="BS150" s="22">
        <v>1.27</v>
      </c>
      <c r="BT150" s="26">
        <v>18274051.811933521</v>
      </c>
      <c r="BU150" s="26">
        <v>770900</v>
      </c>
      <c r="BV150" s="26">
        <v>8642069</v>
      </c>
      <c r="BW150" s="2">
        <v>1.4680280844783809E-2</v>
      </c>
    </row>
    <row r="151" spans="1:75" s="21" customFormat="1" ht="19" customHeight="1" x14ac:dyDescent="0.2">
      <c r="A151" s="1" t="s">
        <v>283</v>
      </c>
      <c r="B151" s="1" t="s">
        <v>118</v>
      </c>
      <c r="C151" s="1" t="s">
        <v>87</v>
      </c>
      <c r="D151" s="1" t="s">
        <v>109</v>
      </c>
      <c r="E151" s="1" t="s">
        <v>284</v>
      </c>
      <c r="F151" s="1" t="s">
        <v>88</v>
      </c>
      <c r="G151" s="9">
        <v>15.12604528510253</v>
      </c>
      <c r="H151" s="9">
        <v>-6.5693454792226484</v>
      </c>
      <c r="I151" s="9">
        <f>(N151-O151)/O151*100</f>
        <v>12.195119823748568</v>
      </c>
      <c r="J151" s="1" t="s">
        <v>89</v>
      </c>
      <c r="K151" s="2">
        <v>1.190000057220459</v>
      </c>
      <c r="L151" s="2">
        <v>1.25</v>
      </c>
      <c r="M151" s="2">
        <v>1.370000004768372</v>
      </c>
      <c r="N151" s="2">
        <v>1.379999995231628</v>
      </c>
      <c r="O151" s="2">
        <v>1.2300000190734861</v>
      </c>
      <c r="P151" s="2">
        <v>1.279999971389771</v>
      </c>
      <c r="Q151" s="1">
        <v>1.38</v>
      </c>
      <c r="R151" s="1">
        <v>1.38</v>
      </c>
      <c r="S151" s="1">
        <v>1.36</v>
      </c>
      <c r="T151" s="1">
        <v>1.35</v>
      </c>
      <c r="U151" s="1">
        <v>1.35</v>
      </c>
      <c r="V151" s="1">
        <v>1.35</v>
      </c>
      <c r="W151" s="1">
        <v>1.31</v>
      </c>
      <c r="X151" s="1">
        <v>1.28</v>
      </c>
      <c r="Y151" s="1">
        <v>1.3</v>
      </c>
      <c r="Z151" s="1">
        <v>1.3</v>
      </c>
      <c r="AA151" s="1">
        <v>1.26</v>
      </c>
      <c r="AB151" s="1">
        <v>1.27</v>
      </c>
      <c r="AC151" s="1">
        <v>1.26</v>
      </c>
      <c r="AD151" s="1">
        <v>1.25</v>
      </c>
      <c r="AE151" s="1">
        <v>1.23</v>
      </c>
      <c r="AF151" s="1">
        <v>1.25</v>
      </c>
      <c r="AG151" s="1">
        <v>1.24</v>
      </c>
      <c r="AH151" s="1">
        <v>1.24</v>
      </c>
      <c r="AI151" s="1">
        <v>1.33</v>
      </c>
      <c r="AJ151" s="1">
        <v>1.28</v>
      </c>
      <c r="AK151" s="1">
        <v>1.28</v>
      </c>
      <c r="AL151" s="1">
        <v>1.28</v>
      </c>
      <c r="AM151" s="1">
        <v>1.26</v>
      </c>
      <c r="AN151" s="1">
        <v>1.29</v>
      </c>
      <c r="AO151" s="1">
        <v>1.25</v>
      </c>
      <c r="AP151" s="1">
        <v>1.25</v>
      </c>
      <c r="AQ151" s="1">
        <v>1.26</v>
      </c>
      <c r="AR151" s="1">
        <v>-2.19</v>
      </c>
      <c r="AS151" s="1">
        <v>0</v>
      </c>
      <c r="AT151" s="1">
        <v>-5.84</v>
      </c>
      <c r="AU151" s="1">
        <v>-1.46</v>
      </c>
      <c r="AV151" s="1">
        <v>-1.46</v>
      </c>
      <c r="AW151" s="1">
        <v>-5.84</v>
      </c>
      <c r="AX151" s="1">
        <v>-4.38</v>
      </c>
      <c r="AY151" s="1">
        <v>-6.61</v>
      </c>
      <c r="AZ151" s="1">
        <v>-5.1100000000000003</v>
      </c>
      <c r="BA151" s="1">
        <v>-6.93</v>
      </c>
      <c r="BB151" s="1">
        <v>-8.76</v>
      </c>
      <c r="BC151" s="1">
        <v>-10.220000000000001</v>
      </c>
      <c r="BD151" s="1">
        <v>-8.39</v>
      </c>
      <c r="BE151" s="1">
        <v>-10.199999999999999</v>
      </c>
      <c r="BF151" s="1">
        <v>-10.220000000000001</v>
      </c>
      <c r="BG151" s="1">
        <v>-9.1199999999999992</v>
      </c>
      <c r="BH151" s="1">
        <v>-9.49</v>
      </c>
      <c r="BI151" s="1">
        <v>-9.49</v>
      </c>
      <c r="BJ151" s="1">
        <v>-5.84</v>
      </c>
      <c r="BK151" s="1">
        <v>-6.2</v>
      </c>
      <c r="BL151" s="1">
        <v>-6.2</v>
      </c>
      <c r="BM151" s="1">
        <v>-6.2</v>
      </c>
      <c r="BN151" s="1">
        <v>-7.66</v>
      </c>
      <c r="BO151" s="1">
        <v>-6.12</v>
      </c>
      <c r="BP151" s="1">
        <v>-8.76</v>
      </c>
      <c r="BQ151" s="1">
        <v>-8.76</v>
      </c>
      <c r="BR151" s="1">
        <v>-9.49</v>
      </c>
      <c r="BS151" s="22">
        <v>1.26</v>
      </c>
      <c r="BT151" s="26">
        <v>82470164.287042618</v>
      </c>
      <c r="BU151" s="26">
        <v>117300</v>
      </c>
      <c r="BV151" s="26">
        <v>27075584</v>
      </c>
      <c r="BW151" s="2">
        <v>5.1166061644321317E-2</v>
      </c>
    </row>
    <row r="152" spans="1:75" s="21" customFormat="1" ht="19" customHeight="1" x14ac:dyDescent="0.2">
      <c r="A152" s="7" t="s">
        <v>541</v>
      </c>
      <c r="B152" s="7" t="s">
        <v>111</v>
      </c>
      <c r="C152" s="7" t="s">
        <v>87</v>
      </c>
      <c r="D152" s="7" t="s">
        <v>98</v>
      </c>
      <c r="E152" s="7" t="s">
        <v>540</v>
      </c>
      <c r="F152" s="7" t="s">
        <v>88</v>
      </c>
      <c r="G152" s="10">
        <v>44.210528627326973</v>
      </c>
      <c r="H152" s="10">
        <v>-6.5693454792226484</v>
      </c>
      <c r="I152" s="10">
        <v>-6.5693454792226484</v>
      </c>
      <c r="J152" s="7" t="s">
        <v>89</v>
      </c>
      <c r="K152" s="8">
        <v>0.94999998807907104</v>
      </c>
      <c r="L152" s="8">
        <v>0.96</v>
      </c>
      <c r="M152" s="8">
        <v>1.370000004768372</v>
      </c>
      <c r="N152" s="8">
        <v>1.7400000095367429</v>
      </c>
      <c r="O152" s="8">
        <v>1.1499999761581421</v>
      </c>
      <c r="P152" s="8">
        <v>1.279999971389771</v>
      </c>
      <c r="Q152" s="7">
        <v>1.5</v>
      </c>
      <c r="R152" s="7">
        <v>1.5</v>
      </c>
      <c r="S152" s="7">
        <v>1.66</v>
      </c>
      <c r="T152" s="7">
        <v>1.74</v>
      </c>
      <c r="U152" s="7">
        <v>1.58</v>
      </c>
      <c r="V152" s="7">
        <v>1.47</v>
      </c>
      <c r="W152" s="7">
        <v>1.42</v>
      </c>
      <c r="X152" s="7">
        <v>1.37</v>
      </c>
      <c r="Y152" s="7">
        <v>1.31</v>
      </c>
      <c r="Z152" s="7">
        <v>1.3</v>
      </c>
      <c r="AA152" s="7">
        <v>1.26</v>
      </c>
      <c r="AB152" s="7">
        <v>1.23</v>
      </c>
      <c r="AC152" s="7">
        <v>1.22</v>
      </c>
      <c r="AD152" s="7">
        <v>1.19</v>
      </c>
      <c r="AE152" s="7">
        <v>1.27</v>
      </c>
      <c r="AF152" s="7">
        <v>1.25</v>
      </c>
      <c r="AG152" s="7">
        <v>1.28</v>
      </c>
      <c r="AH152" s="7">
        <v>1.28</v>
      </c>
      <c r="AI152" s="7">
        <v>1.37</v>
      </c>
      <c r="AJ152" s="7">
        <v>1.3</v>
      </c>
      <c r="AK152" s="7">
        <v>1.26</v>
      </c>
      <c r="AL152" s="7">
        <v>1.2</v>
      </c>
      <c r="AM152" s="7">
        <v>1.2</v>
      </c>
      <c r="AN152" s="7">
        <v>1.25</v>
      </c>
      <c r="AO152" s="7">
        <v>1.25</v>
      </c>
      <c r="AP152" s="7">
        <v>1.32</v>
      </c>
      <c r="AQ152" s="7">
        <v>1.3</v>
      </c>
      <c r="AR152" s="7">
        <v>8.39</v>
      </c>
      <c r="AS152" s="7">
        <v>3.65</v>
      </c>
      <c r="AT152" s="7">
        <v>17.88</v>
      </c>
      <c r="AU152" s="7">
        <v>14.02</v>
      </c>
      <c r="AV152" s="7">
        <v>-0.36</v>
      </c>
      <c r="AW152" s="7">
        <v>1.46</v>
      </c>
      <c r="AX152" s="7">
        <v>0</v>
      </c>
      <c r="AY152" s="7">
        <v>-6.57</v>
      </c>
      <c r="AZ152" s="7">
        <v>-6.2</v>
      </c>
      <c r="BA152" s="7">
        <v>-7.3</v>
      </c>
      <c r="BB152" s="7">
        <v>-11.31</v>
      </c>
      <c r="BC152" s="7">
        <v>-11.31</v>
      </c>
      <c r="BD152" s="7">
        <v>-15.32</v>
      </c>
      <c r="BE152" s="7">
        <v>-13.87</v>
      </c>
      <c r="BF152" s="7">
        <v>-10.58</v>
      </c>
      <c r="BG152" s="7">
        <v>-10.95</v>
      </c>
      <c r="BH152" s="7">
        <v>-9.85</v>
      </c>
      <c r="BI152" s="7">
        <v>-6.99</v>
      </c>
      <c r="BJ152" s="7">
        <v>-5.4</v>
      </c>
      <c r="BK152" s="7">
        <v>-9.49</v>
      </c>
      <c r="BL152" s="7">
        <v>-12.77</v>
      </c>
      <c r="BM152" s="7">
        <v>-13.86</v>
      </c>
      <c r="BN152" s="7">
        <v>-14.96</v>
      </c>
      <c r="BO152" s="7">
        <v>-11.08</v>
      </c>
      <c r="BP152" s="7">
        <v>-9.4499999999999993</v>
      </c>
      <c r="BQ152" s="7">
        <v>-5.84</v>
      </c>
      <c r="BR152" s="7">
        <v>-7.3</v>
      </c>
      <c r="BS152" s="24">
        <v>1.24</v>
      </c>
      <c r="BT152" s="26">
        <v>16718658.058190349</v>
      </c>
      <c r="BU152" s="26">
        <v>102151400</v>
      </c>
      <c r="BV152" s="26">
        <v>7566350</v>
      </c>
      <c r="BW152" s="8">
        <v>0.1220967837861056</v>
      </c>
    </row>
    <row r="153" spans="1:75" s="21" customFormat="1" ht="19" customHeight="1" x14ac:dyDescent="0.2">
      <c r="A153" s="1" t="s">
        <v>110</v>
      </c>
      <c r="B153" s="1" t="s">
        <v>111</v>
      </c>
      <c r="C153" s="1" t="s">
        <v>87</v>
      </c>
      <c r="D153" s="1" t="s">
        <v>98</v>
      </c>
      <c r="E153" s="1" t="s">
        <v>197</v>
      </c>
      <c r="F153" s="1" t="s">
        <v>88</v>
      </c>
      <c r="G153" s="9">
        <v>19.823790813427479</v>
      </c>
      <c r="H153" s="9">
        <v>-10.294116486933831</v>
      </c>
      <c r="I153" s="9">
        <f>(N153-O153)/O153*100</f>
        <v>17.796614193361656</v>
      </c>
      <c r="J153" s="1" t="s">
        <v>89</v>
      </c>
      <c r="K153" s="2">
        <v>1.1349999904632571</v>
      </c>
      <c r="L153" s="2">
        <v>1.24</v>
      </c>
      <c r="M153" s="2">
        <v>1.360000014305115</v>
      </c>
      <c r="N153" s="2">
        <v>1.389999985694885</v>
      </c>
      <c r="O153" s="2">
        <v>1.179999947547913</v>
      </c>
      <c r="P153" s="2">
        <v>1.220000028610229</v>
      </c>
      <c r="Q153" s="1">
        <v>1.39</v>
      </c>
      <c r="R153" s="1">
        <v>1.32</v>
      </c>
      <c r="S153" s="1">
        <v>1.39</v>
      </c>
      <c r="T153" s="1">
        <v>1.37</v>
      </c>
      <c r="U153" s="1">
        <v>1.33</v>
      </c>
      <c r="V153" s="1">
        <v>1.32</v>
      </c>
      <c r="W153" s="1">
        <v>1.28</v>
      </c>
      <c r="X153" s="1">
        <v>1.26</v>
      </c>
      <c r="Y153" s="1">
        <v>1.25</v>
      </c>
      <c r="Z153" s="1">
        <v>1.24</v>
      </c>
      <c r="AA153" s="1">
        <v>1.24</v>
      </c>
      <c r="AB153" s="1">
        <v>1.26</v>
      </c>
      <c r="AC153" s="1">
        <v>1.24</v>
      </c>
      <c r="AD153" s="1">
        <v>1.23</v>
      </c>
      <c r="AE153" s="1">
        <v>1.23</v>
      </c>
      <c r="AF153" s="1">
        <v>1.25</v>
      </c>
      <c r="AG153" s="1">
        <v>1.24</v>
      </c>
      <c r="AH153" s="1">
        <v>1.23</v>
      </c>
      <c r="AI153" s="1">
        <v>1.24</v>
      </c>
      <c r="AJ153" s="1">
        <v>1.21</v>
      </c>
      <c r="AK153" s="1">
        <v>1.2</v>
      </c>
      <c r="AL153" s="1">
        <v>1.2</v>
      </c>
      <c r="AM153" s="1">
        <v>1.28</v>
      </c>
      <c r="AN153" s="1">
        <v>1.27</v>
      </c>
      <c r="AO153" s="1">
        <v>1.26</v>
      </c>
      <c r="AP153" s="1">
        <v>1.25</v>
      </c>
      <c r="AQ153" s="1">
        <v>1.24</v>
      </c>
      <c r="AR153" s="1">
        <v>-5.15</v>
      </c>
      <c r="AS153" s="1">
        <v>-5.51</v>
      </c>
      <c r="AT153" s="1">
        <v>0.74</v>
      </c>
      <c r="AU153" s="1">
        <v>-4.41</v>
      </c>
      <c r="AV153" s="1">
        <v>-3.68</v>
      </c>
      <c r="AW153" s="1">
        <v>-6.99</v>
      </c>
      <c r="AX153" s="1">
        <v>-7.72</v>
      </c>
      <c r="AY153" s="1">
        <v>-8.4600000000000009</v>
      </c>
      <c r="AZ153" s="1">
        <v>-9.3000000000000007</v>
      </c>
      <c r="BA153" s="1">
        <v>-11.02</v>
      </c>
      <c r="BB153" s="1">
        <v>-9.56</v>
      </c>
      <c r="BC153" s="1">
        <v>-9.56</v>
      </c>
      <c r="BD153" s="1">
        <v>-10.66</v>
      </c>
      <c r="BE153" s="1">
        <v>-10.59</v>
      </c>
      <c r="BF153" s="1">
        <v>-10.29</v>
      </c>
      <c r="BG153" s="1">
        <v>-9.57</v>
      </c>
      <c r="BH153" s="1">
        <v>-9.57</v>
      </c>
      <c r="BI153" s="1">
        <v>-9.7799999999999994</v>
      </c>
      <c r="BJ153" s="1">
        <v>-11.03</v>
      </c>
      <c r="BK153" s="1">
        <v>-12.5</v>
      </c>
      <c r="BL153" s="1">
        <v>-12.13</v>
      </c>
      <c r="BM153" s="1">
        <v>-12.51</v>
      </c>
      <c r="BN153" s="1">
        <v>-7.36</v>
      </c>
      <c r="BO153" s="1">
        <v>-8.82</v>
      </c>
      <c r="BP153" s="1">
        <v>-8.82</v>
      </c>
      <c r="BQ153" s="1">
        <v>-8.82</v>
      </c>
      <c r="BR153" s="1">
        <v>-10.29</v>
      </c>
      <c r="BS153" s="22">
        <v>1.18</v>
      </c>
      <c r="BT153" s="26">
        <v>53795208.565843113</v>
      </c>
      <c r="BU153" s="26">
        <v>24955700</v>
      </c>
      <c r="BV153" s="26">
        <v>31961355</v>
      </c>
      <c r="BW153" s="2">
        <v>0.1311742258737153</v>
      </c>
    </row>
    <row r="154" spans="1:75" s="21" customFormat="1" ht="19" customHeight="1" x14ac:dyDescent="0.2">
      <c r="A154" s="1" t="s">
        <v>136</v>
      </c>
      <c r="B154" s="1" t="s">
        <v>83</v>
      </c>
      <c r="C154" s="1" t="s">
        <v>77</v>
      </c>
      <c r="D154" s="1" t="s">
        <v>78</v>
      </c>
      <c r="E154" s="1" t="s">
        <v>137</v>
      </c>
      <c r="F154" s="1" t="s">
        <v>88</v>
      </c>
      <c r="G154" s="9">
        <v>25.92592224662701</v>
      </c>
      <c r="H154" s="9">
        <v>-1.470586817363569</v>
      </c>
      <c r="I154" s="9">
        <f>(N154-O154)/O154*100</f>
        <v>29.999990065892906</v>
      </c>
      <c r="J154" s="1" t="s">
        <v>81</v>
      </c>
      <c r="K154" s="2">
        <v>1.080000042915344</v>
      </c>
      <c r="L154" s="2">
        <v>1.78</v>
      </c>
      <c r="M154" s="2">
        <v>1.360000014305115</v>
      </c>
      <c r="N154" s="2">
        <v>1.559999942779541</v>
      </c>
      <c r="O154" s="2">
        <v>1.200000047683716</v>
      </c>
      <c r="P154" s="2">
        <v>1.3400000333786011</v>
      </c>
      <c r="Q154" s="1">
        <v>1.56</v>
      </c>
      <c r="R154" s="1">
        <v>1.53</v>
      </c>
      <c r="S154" s="1">
        <v>1.5</v>
      </c>
      <c r="T154" s="1">
        <v>1.46</v>
      </c>
      <c r="U154" s="1">
        <v>1.4</v>
      </c>
      <c r="V154" s="1">
        <v>1.37</v>
      </c>
      <c r="W154" s="1">
        <v>1.32</v>
      </c>
      <c r="X154" s="1">
        <v>1.28</v>
      </c>
      <c r="Y154" s="1">
        <v>1.25</v>
      </c>
      <c r="Z154" s="1">
        <v>1.31</v>
      </c>
      <c r="AA154" s="1">
        <v>1.31</v>
      </c>
      <c r="AB154" s="1">
        <v>1.43</v>
      </c>
      <c r="AC154" s="1">
        <v>1.35</v>
      </c>
      <c r="AD154" s="1">
        <v>1.36</v>
      </c>
      <c r="AE154" s="1">
        <v>1.3</v>
      </c>
      <c r="AF154" s="1">
        <v>1.3</v>
      </c>
      <c r="AG154" s="1">
        <v>1.3</v>
      </c>
      <c r="AH154" s="1">
        <v>1.3</v>
      </c>
      <c r="AI154" s="1">
        <v>1.29</v>
      </c>
      <c r="AJ154" s="1">
        <v>1.3</v>
      </c>
      <c r="AK154" s="1">
        <v>1.34</v>
      </c>
      <c r="AL154" s="1">
        <v>1.34</v>
      </c>
      <c r="AM154" s="1">
        <v>1.35</v>
      </c>
      <c r="AN154" s="1">
        <v>1.35</v>
      </c>
      <c r="AO154" s="1">
        <v>1.35</v>
      </c>
      <c r="AP154" s="1">
        <v>1.35</v>
      </c>
      <c r="AQ154" s="1">
        <v>1.35</v>
      </c>
      <c r="AR154" s="1">
        <v>11.76</v>
      </c>
      <c r="AS154" s="1">
        <v>6.74</v>
      </c>
      <c r="AT154" s="1">
        <v>2.4</v>
      </c>
      <c r="AU154" s="1">
        <v>2.94</v>
      </c>
      <c r="AV154" s="1">
        <v>1.1000000000000001</v>
      </c>
      <c r="AW154" s="1">
        <v>-3.68</v>
      </c>
      <c r="AX154" s="1">
        <v>-8.82</v>
      </c>
      <c r="AY154" s="1">
        <v>-9.93</v>
      </c>
      <c r="AZ154" s="1">
        <v>-10.29</v>
      </c>
      <c r="BA154" s="1">
        <v>-5.15</v>
      </c>
      <c r="BB154" s="1">
        <v>-3.69</v>
      </c>
      <c r="BC154" s="1">
        <v>-3.68</v>
      </c>
      <c r="BD154" s="1">
        <v>-2.94</v>
      </c>
      <c r="BE154" s="1">
        <v>-5.15</v>
      </c>
      <c r="BF154" s="1">
        <v>-5.15</v>
      </c>
      <c r="BG154" s="1">
        <v>-5.15</v>
      </c>
      <c r="BH154" s="1">
        <v>-5.15</v>
      </c>
      <c r="BI154" s="1">
        <v>-5.33</v>
      </c>
      <c r="BJ154" s="1">
        <v>-5.39</v>
      </c>
      <c r="BK154" s="1">
        <v>-4.41</v>
      </c>
      <c r="BL154" s="1">
        <v>-2.2000000000000002</v>
      </c>
      <c r="BM154" s="1">
        <v>-2.21</v>
      </c>
      <c r="BN154" s="1">
        <v>-1.25</v>
      </c>
      <c r="BO154" s="1">
        <v>-0.74</v>
      </c>
      <c r="BP154" s="1">
        <v>-1.69</v>
      </c>
      <c r="BQ154" s="1">
        <v>-1.1000000000000001</v>
      </c>
      <c r="BR154" s="1">
        <v>-2.21</v>
      </c>
      <c r="BS154" s="22">
        <v>1.2</v>
      </c>
      <c r="BT154" s="26">
        <v>213481922.2455025</v>
      </c>
      <c r="BU154" s="26">
        <v>13717800</v>
      </c>
      <c r="BV154" s="26">
        <v>72422009</v>
      </c>
      <c r="BW154" s="2">
        <v>2.0148474478248728E-2</v>
      </c>
    </row>
    <row r="155" spans="1:75" s="21" customFormat="1" ht="19" customHeight="1" x14ac:dyDescent="0.2">
      <c r="A155" s="1" t="s">
        <v>148</v>
      </c>
      <c r="B155" s="1" t="s">
        <v>134</v>
      </c>
      <c r="C155" s="1" t="s">
        <v>142</v>
      </c>
      <c r="D155" s="1" t="s">
        <v>109</v>
      </c>
      <c r="E155" s="1" t="s">
        <v>194</v>
      </c>
      <c r="F155" s="1" t="s">
        <v>88</v>
      </c>
      <c r="G155" s="9">
        <v>18.5840742507195</v>
      </c>
      <c r="H155" s="9">
        <v>-1.492535852860156</v>
      </c>
      <c r="I155" s="9">
        <f>(N155-O155)/O155*100</f>
        <v>29.166657560401809</v>
      </c>
      <c r="J155" s="1" t="s">
        <v>81</v>
      </c>
      <c r="K155" s="2">
        <v>1.129999995231628</v>
      </c>
      <c r="L155" s="2">
        <v>1.37</v>
      </c>
      <c r="M155" s="2">
        <v>1.3400000333786011</v>
      </c>
      <c r="N155" s="2">
        <v>1.549999952316284</v>
      </c>
      <c r="O155" s="2">
        <v>1.200000047683716</v>
      </c>
      <c r="P155" s="2">
        <v>1.320000052452087</v>
      </c>
      <c r="Q155" s="1">
        <v>1.34</v>
      </c>
      <c r="R155" s="1">
        <v>1.33</v>
      </c>
      <c r="S155" s="1">
        <v>1.32</v>
      </c>
      <c r="T155" s="1">
        <v>1.42</v>
      </c>
      <c r="U155" s="1">
        <v>1.55</v>
      </c>
      <c r="V155" s="1">
        <v>1.47</v>
      </c>
      <c r="W155" s="1">
        <v>1.44</v>
      </c>
      <c r="X155" s="1">
        <v>1.47</v>
      </c>
      <c r="Y155" s="1">
        <v>1.42</v>
      </c>
      <c r="Z155" s="1">
        <v>1.4</v>
      </c>
      <c r="AA155" s="1">
        <v>1.38</v>
      </c>
      <c r="AB155" s="1">
        <v>1.38</v>
      </c>
      <c r="AC155" s="1">
        <v>1.36</v>
      </c>
      <c r="AD155" s="1">
        <v>1.35</v>
      </c>
      <c r="AE155" s="1">
        <v>1.32</v>
      </c>
      <c r="AF155" s="1">
        <v>1.29</v>
      </c>
      <c r="AG155" s="1">
        <v>1.32</v>
      </c>
      <c r="AH155" s="1">
        <v>1.34</v>
      </c>
      <c r="AI155" s="1">
        <v>1.34</v>
      </c>
      <c r="AJ155" s="1">
        <v>1.34</v>
      </c>
      <c r="AK155" s="1">
        <v>1.29</v>
      </c>
      <c r="AL155" s="1">
        <v>1.29</v>
      </c>
      <c r="AM155" s="1">
        <v>1.32</v>
      </c>
      <c r="AN155" s="1">
        <v>1.32</v>
      </c>
      <c r="AO155" s="1">
        <v>1.32</v>
      </c>
      <c r="AP155" s="1">
        <v>1.32</v>
      </c>
      <c r="AQ155" s="1">
        <v>1.36</v>
      </c>
      <c r="AR155" s="1">
        <v>-5.22</v>
      </c>
      <c r="AS155" s="1">
        <v>-2.99</v>
      </c>
      <c r="AT155" s="1">
        <v>-2.39</v>
      </c>
      <c r="AU155" s="1">
        <v>2.99</v>
      </c>
      <c r="AV155" s="1">
        <v>8.2100000000000009</v>
      </c>
      <c r="AW155" s="1">
        <v>1.49</v>
      </c>
      <c r="AX155" s="1">
        <v>5.23</v>
      </c>
      <c r="AY155" s="1">
        <v>1.49</v>
      </c>
      <c r="AZ155" s="1">
        <v>5.22</v>
      </c>
      <c r="BA155" s="1">
        <v>0</v>
      </c>
      <c r="BB155" s="1">
        <v>1.74</v>
      </c>
      <c r="BC155" s="1">
        <v>1.87</v>
      </c>
      <c r="BD155" s="1">
        <v>0.74</v>
      </c>
      <c r="BE155" s="1">
        <v>-3.63</v>
      </c>
      <c r="BF155" s="1">
        <v>-3.72</v>
      </c>
      <c r="BG155" s="1">
        <v>-4.0999999999999996</v>
      </c>
      <c r="BH155" s="1">
        <v>-1.5</v>
      </c>
      <c r="BI155" s="1">
        <v>-2.23</v>
      </c>
      <c r="BJ155" s="1">
        <v>-1.57</v>
      </c>
      <c r="BK155" s="1">
        <v>-4.43</v>
      </c>
      <c r="BL155" s="1">
        <v>-5.21</v>
      </c>
      <c r="BM155" s="1">
        <v>-3.73</v>
      </c>
      <c r="BN155" s="1">
        <v>-4.47</v>
      </c>
      <c r="BO155" s="1">
        <v>-2.98</v>
      </c>
      <c r="BP155" s="1">
        <v>-2.99</v>
      </c>
      <c r="BQ155" s="1">
        <v>-3.73</v>
      </c>
      <c r="BR155" s="1">
        <v>1.49</v>
      </c>
      <c r="BS155" s="22">
        <v>1.33</v>
      </c>
      <c r="BT155" s="26">
        <v>33380606.83149099</v>
      </c>
      <c r="BU155" s="26">
        <v>3971700</v>
      </c>
      <c r="BV155" s="26">
        <v>9448461</v>
      </c>
      <c r="BW155" s="2">
        <v>1.142831620938055E-2</v>
      </c>
    </row>
    <row r="156" spans="1:75" s="21" customFormat="1" ht="19" customHeight="1" x14ac:dyDescent="0.2">
      <c r="A156" s="7" t="s">
        <v>355</v>
      </c>
      <c r="B156" s="7" t="s">
        <v>83</v>
      </c>
      <c r="C156" s="7" t="s">
        <v>87</v>
      </c>
      <c r="D156" s="7" t="s">
        <v>78</v>
      </c>
      <c r="E156" s="7" t="s">
        <v>350</v>
      </c>
      <c r="F156" s="7" t="s">
        <v>88</v>
      </c>
      <c r="G156" s="10">
        <v>23.14814722832342</v>
      </c>
      <c r="H156" s="10">
        <v>-16.5413550008609</v>
      </c>
      <c r="I156" s="10">
        <v>-16.5413550008609</v>
      </c>
      <c r="J156" s="7" t="s">
        <v>89</v>
      </c>
      <c r="K156" s="8">
        <v>1.080000042915344</v>
      </c>
      <c r="L156" s="8">
        <v>1.1200000000000001</v>
      </c>
      <c r="M156" s="8">
        <v>1.330000042915344</v>
      </c>
      <c r="N156" s="8">
        <v>1.4800000190734861</v>
      </c>
      <c r="O156" s="8">
        <v>1.0399999618530269</v>
      </c>
      <c r="P156" s="8">
        <v>1.110000014305115</v>
      </c>
      <c r="Q156" s="7">
        <v>1.33</v>
      </c>
      <c r="R156" s="7">
        <v>1.45</v>
      </c>
      <c r="S156" s="7">
        <v>1.42</v>
      </c>
      <c r="T156" s="7">
        <v>1.35</v>
      </c>
      <c r="U156" s="7">
        <v>1.3</v>
      </c>
      <c r="V156" s="7">
        <v>1.27</v>
      </c>
      <c r="W156" s="7">
        <v>1.32</v>
      </c>
      <c r="X156" s="7">
        <v>1.29</v>
      </c>
      <c r="Y156" s="7">
        <v>1.25</v>
      </c>
      <c r="Z156" s="7">
        <v>1.24</v>
      </c>
      <c r="AA156" s="7">
        <v>1.17</v>
      </c>
      <c r="AB156" s="7">
        <v>1.17</v>
      </c>
      <c r="AC156" s="7">
        <v>1.19</v>
      </c>
      <c r="AD156" s="7">
        <v>1.17</v>
      </c>
      <c r="AE156" s="7">
        <v>1.1399999999999999</v>
      </c>
      <c r="AF156" s="7">
        <v>1.1299999999999999</v>
      </c>
      <c r="AG156" s="7">
        <v>1.1299999999999999</v>
      </c>
      <c r="AH156" s="7">
        <v>1.1100000000000001</v>
      </c>
      <c r="AI156" s="7">
        <v>1.08</v>
      </c>
      <c r="AJ156" s="7">
        <v>1.1000000000000001</v>
      </c>
      <c r="AK156" s="7">
        <v>1.1200000000000001</v>
      </c>
      <c r="AL156" s="7">
        <v>1.1100000000000001</v>
      </c>
      <c r="AM156" s="7">
        <v>1.1200000000000001</v>
      </c>
      <c r="AN156" s="7">
        <v>1.1100000000000001</v>
      </c>
      <c r="AO156" s="7">
        <v>1.1100000000000001</v>
      </c>
      <c r="AP156" s="7">
        <v>1.1100000000000001</v>
      </c>
      <c r="AQ156" s="7">
        <v>1.1200000000000001</v>
      </c>
      <c r="AR156" s="7">
        <v>-7.52</v>
      </c>
      <c r="AS156" s="7">
        <v>5.26</v>
      </c>
      <c r="AT156" s="7">
        <v>-1.02</v>
      </c>
      <c r="AU156" s="7">
        <v>-3.76</v>
      </c>
      <c r="AV156" s="7">
        <v>-7.14</v>
      </c>
      <c r="AW156" s="7">
        <v>-7.52</v>
      </c>
      <c r="AX156" s="7">
        <v>-3.74</v>
      </c>
      <c r="AY156" s="7">
        <v>-8.27</v>
      </c>
      <c r="AZ156" s="7">
        <v>-7.52</v>
      </c>
      <c r="BA156" s="7">
        <v>-12.14</v>
      </c>
      <c r="BB156" s="7">
        <v>-15.79</v>
      </c>
      <c r="BC156" s="7">
        <v>-12.78</v>
      </c>
      <c r="BD156" s="7">
        <v>-12.68</v>
      </c>
      <c r="BE156" s="7">
        <v>-14.82</v>
      </c>
      <c r="BF156" s="7">
        <v>-15.14</v>
      </c>
      <c r="BG156" s="7">
        <v>-15.04</v>
      </c>
      <c r="BH156" s="7">
        <v>-17.2</v>
      </c>
      <c r="BI156" s="7">
        <v>-19.78</v>
      </c>
      <c r="BJ156" s="7">
        <v>-19.7</v>
      </c>
      <c r="BK156" s="7">
        <v>-17.29</v>
      </c>
      <c r="BL156" s="7">
        <v>-18.32</v>
      </c>
      <c r="BM156" s="7">
        <v>-17.2</v>
      </c>
      <c r="BN156" s="7">
        <v>-17.649999999999999</v>
      </c>
      <c r="BO156" s="7">
        <v>-17.16</v>
      </c>
      <c r="BP156" s="7">
        <v>-18.010000000000002</v>
      </c>
      <c r="BQ156" s="7">
        <v>-16.54</v>
      </c>
      <c r="BR156" s="7">
        <v>-15.79</v>
      </c>
      <c r="BS156" s="24">
        <v>1.22</v>
      </c>
      <c r="BT156" s="26">
        <v>121884523.61286931</v>
      </c>
      <c r="BU156" s="26">
        <v>38597100</v>
      </c>
      <c r="BV156" s="26">
        <v>90676807</v>
      </c>
      <c r="BW156" s="8">
        <v>3.7836477854805803E-2</v>
      </c>
    </row>
    <row r="157" spans="1:75" s="21" customFormat="1" ht="19" customHeight="1" x14ac:dyDescent="0.2">
      <c r="A157" s="1" t="s">
        <v>255</v>
      </c>
      <c r="B157" s="1" t="s">
        <v>106</v>
      </c>
      <c r="C157" s="1" t="s">
        <v>87</v>
      </c>
      <c r="D157" s="1" t="s">
        <v>98</v>
      </c>
      <c r="E157" s="1" t="s">
        <v>250</v>
      </c>
      <c r="F157" s="1" t="s">
        <v>88</v>
      </c>
      <c r="G157" s="9">
        <v>27.884624201870849</v>
      </c>
      <c r="H157" s="9">
        <v>-18.796991874677161</v>
      </c>
      <c r="I157" s="9">
        <f>(N157-O157)/O157*100</f>
        <v>34.951458670369561</v>
      </c>
      <c r="J157" s="1" t="s">
        <v>89</v>
      </c>
      <c r="K157" s="2">
        <v>1.0399999618530269</v>
      </c>
      <c r="L157" s="2">
        <v>0.88</v>
      </c>
      <c r="M157" s="2">
        <v>1.330000042915344</v>
      </c>
      <c r="N157" s="2">
        <v>1.389999985694885</v>
      </c>
      <c r="O157" s="2">
        <v>1.029999971389771</v>
      </c>
      <c r="P157" s="2">
        <v>1.080000042915344</v>
      </c>
      <c r="Q157" s="1">
        <v>1.39</v>
      </c>
      <c r="R157" s="1">
        <v>1.34</v>
      </c>
      <c r="S157" s="1">
        <v>1.25</v>
      </c>
      <c r="T157" s="1">
        <v>1.24</v>
      </c>
      <c r="U157" s="1">
        <v>1.19</v>
      </c>
      <c r="V157" s="1">
        <v>1.17</v>
      </c>
      <c r="W157" s="1">
        <v>1.1399999999999999</v>
      </c>
      <c r="X157" s="1">
        <v>1.1399999999999999</v>
      </c>
      <c r="Y157" s="1">
        <v>1.1599999999999999</v>
      </c>
      <c r="Z157" s="1">
        <v>1.18</v>
      </c>
      <c r="AA157" s="1">
        <v>1.17</v>
      </c>
      <c r="AB157" s="1">
        <v>1.1499999999999999</v>
      </c>
      <c r="AC157" s="1">
        <v>1.1100000000000001</v>
      </c>
      <c r="AD157" s="1">
        <v>1.1200000000000001</v>
      </c>
      <c r="AE157" s="1">
        <v>1.1000000000000001</v>
      </c>
      <c r="AF157" s="1">
        <v>1.0900000000000001</v>
      </c>
      <c r="AG157" s="1">
        <v>1.1000000000000001</v>
      </c>
      <c r="AH157" s="1">
        <v>1.0900000000000001</v>
      </c>
      <c r="AI157" s="1">
        <v>1.0900000000000001</v>
      </c>
      <c r="AJ157" s="1">
        <v>1.08</v>
      </c>
      <c r="AK157" s="1">
        <v>1.06</v>
      </c>
      <c r="AL157" s="1">
        <v>1.07</v>
      </c>
      <c r="AM157" s="1">
        <v>1.06</v>
      </c>
      <c r="AN157" s="1">
        <v>1.06</v>
      </c>
      <c r="AO157" s="1">
        <v>1.08</v>
      </c>
      <c r="AP157" s="1">
        <v>1.1100000000000001</v>
      </c>
      <c r="AQ157" s="1">
        <v>1.1100000000000001</v>
      </c>
      <c r="AR157" s="1">
        <v>-2.36</v>
      </c>
      <c r="AS157" s="1">
        <v>-10.53</v>
      </c>
      <c r="AT157" s="1">
        <v>-9.77</v>
      </c>
      <c r="AU157" s="1">
        <v>-12.78</v>
      </c>
      <c r="AV157" s="1">
        <v>-16.170000000000002</v>
      </c>
      <c r="AW157" s="1">
        <v>-14.66</v>
      </c>
      <c r="AX157" s="1">
        <v>-14.29</v>
      </c>
      <c r="AY157" s="1">
        <v>-15.04</v>
      </c>
      <c r="AZ157" s="1">
        <v>-13.91</v>
      </c>
      <c r="BA157" s="1">
        <v>-12.41</v>
      </c>
      <c r="BB157" s="1">
        <v>-16.920000000000002</v>
      </c>
      <c r="BC157" s="1">
        <v>-17.29</v>
      </c>
      <c r="BD157" s="1">
        <v>-21.05</v>
      </c>
      <c r="BE157" s="1">
        <v>-17.670000000000002</v>
      </c>
      <c r="BF157" s="1">
        <v>-19.170000000000002</v>
      </c>
      <c r="BG157" s="1">
        <v>-18.8</v>
      </c>
      <c r="BH157" s="1">
        <v>-18.41</v>
      </c>
      <c r="BI157" s="1">
        <v>-20.68</v>
      </c>
      <c r="BJ157" s="1">
        <v>-19.55</v>
      </c>
      <c r="BK157" s="1">
        <v>-21.43</v>
      </c>
      <c r="BL157" s="1">
        <v>-20.68</v>
      </c>
      <c r="BM157" s="1">
        <v>-20.91</v>
      </c>
      <c r="BN157" s="1">
        <v>-20.68</v>
      </c>
      <c r="BO157" s="1">
        <v>-21.8</v>
      </c>
      <c r="BP157" s="1">
        <v>-18.8</v>
      </c>
      <c r="BQ157" s="1">
        <v>-16.55</v>
      </c>
      <c r="BR157" s="1">
        <v>-19.55</v>
      </c>
      <c r="BS157" s="22">
        <v>1.1100000000000001</v>
      </c>
      <c r="BT157" s="26">
        <v>76386690.464782715</v>
      </c>
      <c r="BU157" s="26">
        <v>11774800</v>
      </c>
      <c r="BV157" s="26">
        <v>37909621</v>
      </c>
      <c r="BW157" s="2">
        <v>4.2066893784034401E-3</v>
      </c>
    </row>
    <row r="158" spans="1:75" s="21" customFormat="1" ht="19" customHeight="1" x14ac:dyDescent="0.2">
      <c r="A158" s="7" t="s">
        <v>511</v>
      </c>
      <c r="B158" s="7" t="s">
        <v>118</v>
      </c>
      <c r="C158" s="7" t="s">
        <v>124</v>
      </c>
      <c r="D158" s="7" t="s">
        <v>98</v>
      </c>
      <c r="E158" s="7" t="s">
        <v>510</v>
      </c>
      <c r="F158" s="7" t="s">
        <v>88</v>
      </c>
      <c r="G158" s="10">
        <v>16.814164426745212</v>
      </c>
      <c r="H158" s="10">
        <v>-7.5757590809253132</v>
      </c>
      <c r="I158" s="10">
        <v>-7.5757590809253132</v>
      </c>
      <c r="J158" s="7" t="s">
        <v>89</v>
      </c>
      <c r="K158" s="8">
        <v>1.129999995231628</v>
      </c>
      <c r="L158" s="8">
        <v>2.0699999999999998</v>
      </c>
      <c r="M158" s="8">
        <v>1.320000052452087</v>
      </c>
      <c r="N158" s="8">
        <v>1.4900000095367429</v>
      </c>
      <c r="O158" s="8">
        <v>1.1499999761581421</v>
      </c>
      <c r="P158" s="8">
        <v>1.220000028610229</v>
      </c>
      <c r="Q158" s="7">
        <v>1.34</v>
      </c>
      <c r="R158" s="7">
        <v>1.34</v>
      </c>
      <c r="S158" s="7">
        <v>1.32</v>
      </c>
      <c r="T158" s="7">
        <v>1.33</v>
      </c>
      <c r="U158" s="7">
        <v>1.33</v>
      </c>
      <c r="V158" s="7">
        <v>1.49</v>
      </c>
      <c r="W158" s="7">
        <v>1.45</v>
      </c>
      <c r="X158" s="7">
        <v>1.33</v>
      </c>
      <c r="Y158" s="7">
        <v>1.3</v>
      </c>
      <c r="Z158" s="7">
        <v>1.32</v>
      </c>
      <c r="AA158" s="7">
        <v>1.32</v>
      </c>
      <c r="AB158" s="7">
        <v>1.28</v>
      </c>
      <c r="AC158" s="7">
        <v>1.28</v>
      </c>
      <c r="AD158" s="7">
        <v>1.29</v>
      </c>
      <c r="AE158" s="7">
        <v>1.24</v>
      </c>
      <c r="AF158" s="7">
        <v>1.27</v>
      </c>
      <c r="AG158" s="7">
        <v>1.26</v>
      </c>
      <c r="AH158" s="7">
        <v>1.28</v>
      </c>
      <c r="AI158" s="7">
        <v>1.28</v>
      </c>
      <c r="AJ158" s="7">
        <v>1.26</v>
      </c>
      <c r="AK158" s="7">
        <v>1.26</v>
      </c>
      <c r="AL158" s="7">
        <v>1.24</v>
      </c>
      <c r="AM158" s="7">
        <v>1.23</v>
      </c>
      <c r="AN158" s="7">
        <v>1.23</v>
      </c>
      <c r="AO158" s="7">
        <v>1.2</v>
      </c>
      <c r="AP158" s="7">
        <v>1.21</v>
      </c>
      <c r="AQ158" s="7">
        <v>1.22</v>
      </c>
      <c r="AR158" s="7">
        <v>-0.57999999999999996</v>
      </c>
      <c r="AS158" s="7">
        <v>0</v>
      </c>
      <c r="AT158" s="7">
        <v>-4.55</v>
      </c>
      <c r="AU158" s="7">
        <v>-2.94</v>
      </c>
      <c r="AV158" s="7">
        <v>-2.17</v>
      </c>
      <c r="AW158" s="7">
        <v>6.7</v>
      </c>
      <c r="AX158" s="7">
        <v>-1.35</v>
      </c>
      <c r="AY158" s="7">
        <v>-1.52</v>
      </c>
      <c r="AZ158" s="7">
        <v>-4.55</v>
      </c>
      <c r="BA158" s="7">
        <v>-2.2000000000000002</v>
      </c>
      <c r="BB158" s="7">
        <v>-3.03</v>
      </c>
      <c r="BC158" s="7">
        <v>-3.03</v>
      </c>
      <c r="BD158" s="7">
        <v>-4.5599999999999996</v>
      </c>
      <c r="BE158" s="7">
        <v>-8.33</v>
      </c>
      <c r="BF158" s="7">
        <v>-7.95</v>
      </c>
      <c r="BG158" s="7">
        <v>-3.79</v>
      </c>
      <c r="BH158" s="7">
        <v>-5.3</v>
      </c>
      <c r="BI158" s="7">
        <v>-3.03</v>
      </c>
      <c r="BJ158" s="7">
        <v>-6.06</v>
      </c>
      <c r="BK158" s="7">
        <v>-6.82</v>
      </c>
      <c r="BL158" s="7">
        <v>-6.06</v>
      </c>
      <c r="BM158" s="7">
        <v>-7.2</v>
      </c>
      <c r="BN158" s="7">
        <v>-6.82</v>
      </c>
      <c r="BO158" s="7">
        <v>-10.96</v>
      </c>
      <c r="BP158" s="7">
        <v>-10.61</v>
      </c>
      <c r="BQ158" s="7">
        <v>-9.85</v>
      </c>
      <c r="BR158" s="7">
        <v>-9.09</v>
      </c>
      <c r="BS158" s="24">
        <v>1.22</v>
      </c>
      <c r="BT158" s="26">
        <v>27482401.09205246</v>
      </c>
      <c r="BU158" s="26">
        <v>6405200</v>
      </c>
      <c r="BV158" s="26">
        <v>11256059</v>
      </c>
      <c r="BW158" s="8">
        <v>8.9374087324879878E-3</v>
      </c>
    </row>
    <row r="159" spans="1:75" s="21" customFormat="1" ht="19" customHeight="1" x14ac:dyDescent="0.2">
      <c r="A159" s="1" t="s">
        <v>313</v>
      </c>
      <c r="B159" s="1" t="s">
        <v>83</v>
      </c>
      <c r="C159" s="1" t="s">
        <v>87</v>
      </c>
      <c r="D159" s="1" t="s">
        <v>122</v>
      </c>
      <c r="E159" s="1" t="s">
        <v>314</v>
      </c>
      <c r="F159" s="1" t="s">
        <v>88</v>
      </c>
      <c r="G159" s="9">
        <v>21.100918534889441</v>
      </c>
      <c r="H159" s="9">
        <v>-12.12121814188307</v>
      </c>
      <c r="I159" s="9">
        <f>(N159-O159)/O159*100</f>
        <v>21.428572188834725</v>
      </c>
      <c r="J159" s="1" t="s">
        <v>89</v>
      </c>
      <c r="K159" s="2">
        <v>1.0900000333786011</v>
      </c>
      <c r="L159" s="2">
        <v>1.1499999999999999</v>
      </c>
      <c r="M159" s="2">
        <v>1.320000052452087</v>
      </c>
      <c r="N159" s="2">
        <v>1.360000014305115</v>
      </c>
      <c r="O159" s="2">
        <v>1.120000004768372</v>
      </c>
      <c r="P159" s="2">
        <v>1.1599999666213989</v>
      </c>
      <c r="Q159" s="1">
        <v>1.36</v>
      </c>
      <c r="R159" s="1">
        <v>1.27</v>
      </c>
      <c r="S159" s="1">
        <v>1.25</v>
      </c>
      <c r="T159" s="1">
        <v>1.22</v>
      </c>
      <c r="U159" s="1">
        <v>1.18</v>
      </c>
      <c r="V159" s="1">
        <v>1.23</v>
      </c>
      <c r="W159" s="1">
        <v>1.21</v>
      </c>
      <c r="X159" s="1">
        <v>1.19</v>
      </c>
      <c r="Y159" s="1">
        <v>1.18</v>
      </c>
      <c r="Z159" s="1">
        <v>1.19</v>
      </c>
      <c r="AA159" s="1">
        <v>1.2</v>
      </c>
      <c r="AB159" s="1">
        <v>1.17</v>
      </c>
      <c r="AC159" s="1">
        <v>1.19</v>
      </c>
      <c r="AD159" s="1">
        <v>1.17</v>
      </c>
      <c r="AE159" s="1">
        <v>1.1599999999999999</v>
      </c>
      <c r="AF159" s="1">
        <v>1.17</v>
      </c>
      <c r="AG159" s="1">
        <v>1.17</v>
      </c>
      <c r="AH159" s="1">
        <v>1.1599999999999999</v>
      </c>
      <c r="AI159" s="1">
        <v>1.1599999999999999</v>
      </c>
      <c r="AJ159" s="1">
        <v>1.1499999999999999</v>
      </c>
      <c r="AK159" s="1">
        <v>1.1499999999999999</v>
      </c>
      <c r="AL159" s="1">
        <v>1.1499999999999999</v>
      </c>
      <c r="AM159" s="1">
        <v>1.1499999999999999</v>
      </c>
      <c r="AN159" s="1">
        <v>1.1499999999999999</v>
      </c>
      <c r="AO159" s="1">
        <v>1.17</v>
      </c>
      <c r="AP159" s="1">
        <v>1.1599999999999999</v>
      </c>
      <c r="AQ159" s="1">
        <v>1.1599999999999999</v>
      </c>
      <c r="AR159" s="1">
        <v>-5.3</v>
      </c>
      <c r="AS159" s="1">
        <v>-6.82</v>
      </c>
      <c r="AT159" s="1">
        <v>-8.33</v>
      </c>
      <c r="AU159" s="1">
        <v>-12.36</v>
      </c>
      <c r="AV159" s="1">
        <v>-13.64</v>
      </c>
      <c r="AW159" s="1">
        <v>-9.85</v>
      </c>
      <c r="AX159" s="1">
        <v>-12.12</v>
      </c>
      <c r="AY159" s="1">
        <v>-11.36</v>
      </c>
      <c r="AZ159" s="1">
        <v>-14.39</v>
      </c>
      <c r="BA159" s="1">
        <v>-10.61</v>
      </c>
      <c r="BB159" s="1">
        <v>-11.36</v>
      </c>
      <c r="BC159" s="1">
        <v>-11.96</v>
      </c>
      <c r="BD159" s="1">
        <v>-10.89</v>
      </c>
      <c r="BE159" s="1">
        <v>-12.28</v>
      </c>
      <c r="BF159" s="1">
        <v>-12.33</v>
      </c>
      <c r="BG159" s="1">
        <v>-11.74</v>
      </c>
      <c r="BH159" s="1">
        <v>-12.48</v>
      </c>
      <c r="BI159" s="1">
        <v>-12.88</v>
      </c>
      <c r="BJ159" s="1">
        <v>-14.03</v>
      </c>
      <c r="BK159" s="1">
        <v>-13.63</v>
      </c>
      <c r="BL159" s="1">
        <v>-13.64</v>
      </c>
      <c r="BM159" s="1">
        <v>-13.64</v>
      </c>
      <c r="BN159" s="1">
        <v>-13.64</v>
      </c>
      <c r="BO159" s="1">
        <v>-13.64</v>
      </c>
      <c r="BP159" s="1">
        <v>-12.12</v>
      </c>
      <c r="BQ159" s="1">
        <v>-12.5</v>
      </c>
      <c r="BR159" s="1">
        <v>-12.88</v>
      </c>
      <c r="BS159" s="22">
        <v>1.1299999999999999</v>
      </c>
      <c r="BT159" s="26">
        <v>89729780.845541</v>
      </c>
      <c r="BU159" s="26">
        <v>4322000</v>
      </c>
      <c r="BV159" s="26">
        <v>56151800</v>
      </c>
      <c r="BW159" s="2">
        <v>9.4538376329877227E-3</v>
      </c>
    </row>
    <row r="160" spans="1:75" s="21" customFormat="1" ht="19" customHeight="1" x14ac:dyDescent="0.2">
      <c r="A160" s="7" t="s">
        <v>400</v>
      </c>
      <c r="B160" s="7" t="s">
        <v>76</v>
      </c>
      <c r="C160" s="7" t="s">
        <v>124</v>
      </c>
      <c r="D160" s="7" t="s">
        <v>98</v>
      </c>
      <c r="E160" s="7" t="s">
        <v>398</v>
      </c>
      <c r="F160" s="7" t="s">
        <v>88</v>
      </c>
      <c r="G160" s="10">
        <v>26.923086622057941</v>
      </c>
      <c r="H160" s="10">
        <v>-37.121215884131473</v>
      </c>
      <c r="I160" s="10">
        <v>-37.121215884131473</v>
      </c>
      <c r="J160" s="7" t="s">
        <v>89</v>
      </c>
      <c r="K160" s="8">
        <v>1.0399999618530269</v>
      </c>
      <c r="L160" s="8">
        <v>1.43</v>
      </c>
      <c r="M160" s="8">
        <v>1.320000052452087</v>
      </c>
      <c r="N160" s="8">
        <v>1.429999947547913</v>
      </c>
      <c r="O160" s="8">
        <v>0.80000001192092896</v>
      </c>
      <c r="P160" s="8">
        <v>0.82999998331069946</v>
      </c>
      <c r="Q160" s="7">
        <v>1.43</v>
      </c>
      <c r="R160" s="7">
        <v>1.39</v>
      </c>
      <c r="S160" s="7">
        <v>1.23</v>
      </c>
      <c r="T160" s="7">
        <v>1.21</v>
      </c>
      <c r="U160" s="7">
        <v>1.1299999999999999</v>
      </c>
      <c r="V160" s="7">
        <v>1.1100000000000001</v>
      </c>
      <c r="W160" s="7">
        <v>0.97</v>
      </c>
      <c r="X160" s="7">
        <v>0.95</v>
      </c>
      <c r="Y160" s="7">
        <v>0.89</v>
      </c>
      <c r="Z160" s="7">
        <v>0.86</v>
      </c>
      <c r="AA160" s="7">
        <v>0.86</v>
      </c>
      <c r="AB160" s="7">
        <v>0.84</v>
      </c>
      <c r="AC160" s="7">
        <v>0.86</v>
      </c>
      <c r="AD160" s="7">
        <v>0.85</v>
      </c>
      <c r="AE160" s="7">
        <v>0.85</v>
      </c>
      <c r="AF160" s="7">
        <v>0.85</v>
      </c>
      <c r="AG160" s="7">
        <v>0.85</v>
      </c>
      <c r="AH160" s="7">
        <v>0.89</v>
      </c>
      <c r="AI160" s="7">
        <v>0.89</v>
      </c>
      <c r="AJ160" s="7">
        <v>0.88</v>
      </c>
      <c r="AK160" s="7">
        <v>0.89</v>
      </c>
      <c r="AL160" s="7">
        <v>0.89</v>
      </c>
      <c r="AM160" s="7">
        <v>0.88</v>
      </c>
      <c r="AN160" s="7">
        <v>0.88</v>
      </c>
      <c r="AO160" s="7">
        <v>0.87</v>
      </c>
      <c r="AP160" s="7">
        <v>0.85</v>
      </c>
      <c r="AQ160" s="7">
        <v>0.85</v>
      </c>
      <c r="AR160" s="7">
        <v>4.67</v>
      </c>
      <c r="AS160" s="7">
        <v>-2.2799999999999998</v>
      </c>
      <c r="AT160" s="7">
        <v>-8.65</v>
      </c>
      <c r="AU160" s="7">
        <v>-18.18</v>
      </c>
      <c r="AV160" s="7">
        <v>-17.420000000000002</v>
      </c>
      <c r="AW160" s="7">
        <v>-27.12</v>
      </c>
      <c r="AX160" s="7">
        <v>-29.89</v>
      </c>
      <c r="AY160" s="7">
        <v>-34.64</v>
      </c>
      <c r="AZ160" s="7">
        <v>-36.590000000000003</v>
      </c>
      <c r="BA160" s="7">
        <v>-35.17</v>
      </c>
      <c r="BB160" s="7">
        <v>-37.130000000000003</v>
      </c>
      <c r="BC160" s="7">
        <v>-38.64</v>
      </c>
      <c r="BD160" s="7">
        <v>-35.61</v>
      </c>
      <c r="BE160" s="7">
        <v>-35.729999999999997</v>
      </c>
      <c r="BF160" s="7">
        <v>-35.61</v>
      </c>
      <c r="BG160" s="7">
        <v>-35.6</v>
      </c>
      <c r="BH160" s="7">
        <v>-35.93</v>
      </c>
      <c r="BI160" s="7">
        <v>-33.33</v>
      </c>
      <c r="BJ160" s="7">
        <v>-33.6</v>
      </c>
      <c r="BK160" s="7">
        <v>-33.729999999999997</v>
      </c>
      <c r="BL160" s="7">
        <v>-32.96</v>
      </c>
      <c r="BM160" s="7">
        <v>-33.33</v>
      </c>
      <c r="BN160" s="7">
        <v>-33.840000000000003</v>
      </c>
      <c r="BO160" s="7">
        <v>-36.35</v>
      </c>
      <c r="BP160" s="7">
        <v>-35.69</v>
      </c>
      <c r="BQ160" s="7">
        <v>-35.979999999999997</v>
      </c>
      <c r="BR160" s="7">
        <v>-37.729999999999997</v>
      </c>
      <c r="BS160" s="24">
        <v>0.81</v>
      </c>
      <c r="BT160" s="26">
        <v>12064417.67939687</v>
      </c>
      <c r="BU160" s="26">
        <v>8433000</v>
      </c>
      <c r="BV160" s="26">
        <v>5439597</v>
      </c>
      <c r="BW160" s="8">
        <v>0.22456884214032771</v>
      </c>
    </row>
    <row r="161" spans="1:75" s="21" customFormat="1" ht="19" customHeight="1" x14ac:dyDescent="0.2">
      <c r="A161" s="1" t="s">
        <v>130</v>
      </c>
      <c r="B161" s="1" t="s">
        <v>131</v>
      </c>
      <c r="C161" s="1" t="s">
        <v>124</v>
      </c>
      <c r="D161" s="1" t="s">
        <v>125</v>
      </c>
      <c r="E161" s="1" t="s">
        <v>127</v>
      </c>
      <c r="F161" s="1" t="s">
        <v>88</v>
      </c>
      <c r="G161" s="9">
        <v>30.999994277954102</v>
      </c>
      <c r="H161" s="9">
        <v>-14.50381269544409</v>
      </c>
      <c r="I161" s="9">
        <f>(N161-O161)/O161*100</f>
        <v>47.058826279337723</v>
      </c>
      <c r="J161" s="1" t="s">
        <v>89</v>
      </c>
      <c r="K161" s="2">
        <v>1</v>
      </c>
      <c r="L161" s="2">
        <v>0.93</v>
      </c>
      <c r="M161" s="2">
        <v>1.309999942779541</v>
      </c>
      <c r="N161" s="2">
        <v>1.5</v>
      </c>
      <c r="O161" s="2">
        <v>1.0199999809265139</v>
      </c>
      <c r="P161" s="2">
        <v>1.120000004768372</v>
      </c>
      <c r="Q161" s="1">
        <v>1.36</v>
      </c>
      <c r="R161" s="1">
        <v>1.46</v>
      </c>
      <c r="S161" s="1">
        <v>1.46</v>
      </c>
      <c r="T161" s="1">
        <v>1.34</v>
      </c>
      <c r="U161" s="1">
        <v>1.36</v>
      </c>
      <c r="V161" s="1">
        <v>1.5</v>
      </c>
      <c r="W161" s="1">
        <v>1.47</v>
      </c>
      <c r="X161" s="1">
        <v>1.4</v>
      </c>
      <c r="Y161" s="1">
        <v>1.35</v>
      </c>
      <c r="Z161" s="1">
        <v>1.32</v>
      </c>
      <c r="AA161" s="1">
        <v>1.3</v>
      </c>
      <c r="AB161" s="1">
        <v>1.2</v>
      </c>
      <c r="AC161" s="1">
        <v>1.25</v>
      </c>
      <c r="AD161" s="1">
        <v>1.24</v>
      </c>
      <c r="AE161" s="1">
        <v>1.24</v>
      </c>
      <c r="AF161" s="1">
        <v>1.25</v>
      </c>
      <c r="AG161" s="1">
        <v>1.23</v>
      </c>
      <c r="AH161" s="1">
        <v>1.22</v>
      </c>
      <c r="AI161" s="1">
        <v>1.1100000000000001</v>
      </c>
      <c r="AJ161" s="1">
        <v>1.07</v>
      </c>
      <c r="AK161" s="1">
        <v>1.07</v>
      </c>
      <c r="AL161" s="1">
        <v>1.1499999999999999</v>
      </c>
      <c r="AM161" s="1">
        <v>1.1599999999999999</v>
      </c>
      <c r="AN161" s="1">
        <v>1.1599999999999999</v>
      </c>
      <c r="AO161" s="1">
        <v>1.1499999999999999</v>
      </c>
      <c r="AP161" s="1">
        <v>1.1299999999999999</v>
      </c>
      <c r="AQ161" s="1">
        <v>1.1299999999999999</v>
      </c>
      <c r="AR161" s="1">
        <v>-1.85</v>
      </c>
      <c r="AS161" s="1">
        <v>6.87</v>
      </c>
      <c r="AT161" s="1">
        <v>-2.15</v>
      </c>
      <c r="AU161" s="1">
        <v>-0.76</v>
      </c>
      <c r="AV161" s="1">
        <v>1.4</v>
      </c>
      <c r="AW161" s="1">
        <v>9.92</v>
      </c>
      <c r="AX161" s="1">
        <v>4.3099999999999996</v>
      </c>
      <c r="AY161" s="1">
        <v>-0.76</v>
      </c>
      <c r="AZ161" s="1">
        <v>0.77</v>
      </c>
      <c r="BA161" s="1">
        <v>-0.76</v>
      </c>
      <c r="BB161" s="1">
        <v>-10.69</v>
      </c>
      <c r="BC161" s="1">
        <v>-11.45</v>
      </c>
      <c r="BD161" s="1">
        <v>-4.58</v>
      </c>
      <c r="BE161" s="1">
        <v>-5.34</v>
      </c>
      <c r="BF161" s="1">
        <v>-5.34</v>
      </c>
      <c r="BG161" s="1">
        <v>-5.34</v>
      </c>
      <c r="BH161" s="1">
        <v>-6.47</v>
      </c>
      <c r="BI161" s="1">
        <v>-12.21</v>
      </c>
      <c r="BJ161" s="1">
        <v>-19.05</v>
      </c>
      <c r="BK161" s="1">
        <v>-19.68</v>
      </c>
      <c r="BL161" s="1">
        <v>-19.68</v>
      </c>
      <c r="BM161" s="1">
        <v>-12.21</v>
      </c>
      <c r="BN161" s="1">
        <v>-11.45</v>
      </c>
      <c r="BO161" s="1">
        <v>-12.21</v>
      </c>
      <c r="BP161" s="1">
        <v>-12.21</v>
      </c>
      <c r="BQ161" s="1">
        <v>-14.2</v>
      </c>
      <c r="BR161" s="1">
        <v>-14.5</v>
      </c>
      <c r="BS161" s="22">
        <v>1.29</v>
      </c>
      <c r="BT161" s="26">
        <v>41577302.183914177</v>
      </c>
      <c r="BU161" s="26">
        <v>416100</v>
      </c>
      <c r="BV161" s="26">
        <v>6474176</v>
      </c>
      <c r="BW161" s="2">
        <v>2.136024723455155E-3</v>
      </c>
    </row>
    <row r="162" spans="1:75" s="21" customFormat="1" ht="19" customHeight="1" x14ac:dyDescent="0.2">
      <c r="A162" s="1" t="s">
        <v>143</v>
      </c>
      <c r="B162" s="1" t="s">
        <v>86</v>
      </c>
      <c r="C162" s="1" t="s">
        <v>87</v>
      </c>
      <c r="D162" s="1" t="s">
        <v>122</v>
      </c>
      <c r="E162" s="1" t="s">
        <v>137</v>
      </c>
      <c r="F162" s="1" t="s">
        <v>88</v>
      </c>
      <c r="G162" s="9">
        <v>45.555553053632131</v>
      </c>
      <c r="H162" s="9">
        <v>-31.297708742755081</v>
      </c>
      <c r="I162" s="9">
        <f>(N162-O162)/O162*100</f>
        <v>71.604936000432659</v>
      </c>
      <c r="J162" s="1" t="s">
        <v>89</v>
      </c>
      <c r="K162" s="2">
        <v>0.89999997615814209</v>
      </c>
      <c r="L162" s="2">
        <v>1.01</v>
      </c>
      <c r="M162" s="2">
        <v>1.309999942779541</v>
      </c>
      <c r="N162" s="2">
        <v>1.389999985694885</v>
      </c>
      <c r="O162" s="2">
        <v>0.81000000238418579</v>
      </c>
      <c r="P162" s="2">
        <v>0.89999997615814209</v>
      </c>
      <c r="Q162" s="1">
        <v>1.39</v>
      </c>
      <c r="R162" s="1">
        <v>1.22</v>
      </c>
      <c r="S162" s="1">
        <v>1.18</v>
      </c>
      <c r="T162" s="1">
        <v>1.08</v>
      </c>
      <c r="U162" s="1">
        <v>1.0900000000000001</v>
      </c>
      <c r="V162" s="1">
        <v>1.1000000000000001</v>
      </c>
      <c r="W162" s="1">
        <v>1.07</v>
      </c>
      <c r="X162" s="1">
        <v>1.01</v>
      </c>
      <c r="Y162" s="1">
        <v>1.02</v>
      </c>
      <c r="Z162" s="1">
        <v>1</v>
      </c>
      <c r="AA162" s="1">
        <v>0.99</v>
      </c>
      <c r="AB162" s="1">
        <v>1</v>
      </c>
      <c r="AC162" s="1">
        <v>1</v>
      </c>
      <c r="AD162" s="1">
        <v>0.98</v>
      </c>
      <c r="AE162" s="1">
        <v>0.97</v>
      </c>
      <c r="AF162" s="1">
        <v>0.96</v>
      </c>
      <c r="AG162" s="1">
        <v>0.96</v>
      </c>
      <c r="AH162" s="1">
        <v>0.95</v>
      </c>
      <c r="AI162" s="1">
        <v>1.02</v>
      </c>
      <c r="AJ162" s="1">
        <v>0.95</v>
      </c>
      <c r="AK162" s="1">
        <v>0.93</v>
      </c>
      <c r="AL162" s="1">
        <v>0.89</v>
      </c>
      <c r="AM162" s="1">
        <v>0.96</v>
      </c>
      <c r="AN162" s="1">
        <v>0.93</v>
      </c>
      <c r="AO162" s="1">
        <v>0.95</v>
      </c>
      <c r="AP162" s="1">
        <v>0.96</v>
      </c>
      <c r="AQ162" s="1">
        <v>0.91</v>
      </c>
      <c r="AR162" s="1">
        <v>-6.7</v>
      </c>
      <c r="AS162" s="1">
        <v>-11.45</v>
      </c>
      <c r="AT162" s="1">
        <v>-20.61</v>
      </c>
      <c r="AU162" s="1">
        <v>-18.34</v>
      </c>
      <c r="AV162" s="1">
        <v>-26.89</v>
      </c>
      <c r="AW162" s="1">
        <v>-19.079999999999998</v>
      </c>
      <c r="AX162" s="1">
        <v>-21.37</v>
      </c>
      <c r="AY162" s="1">
        <v>-27.86</v>
      </c>
      <c r="AZ162" s="1">
        <v>-23.66</v>
      </c>
      <c r="BA162" s="1">
        <v>-23.67</v>
      </c>
      <c r="BB162" s="1">
        <v>-27.48</v>
      </c>
      <c r="BC162" s="1">
        <v>-23.66</v>
      </c>
      <c r="BD162" s="1">
        <v>-24.43</v>
      </c>
      <c r="BE162" s="1">
        <v>-25.57</v>
      </c>
      <c r="BF162" s="1">
        <v>-26.33</v>
      </c>
      <c r="BG162" s="1">
        <v>-26.71</v>
      </c>
      <c r="BH162" s="1">
        <v>-29.01</v>
      </c>
      <c r="BI162" s="1">
        <v>-27.11</v>
      </c>
      <c r="BJ162" s="1">
        <v>-27.98</v>
      </c>
      <c r="BK162" s="1">
        <v>-28.42</v>
      </c>
      <c r="BL162" s="1">
        <v>-32.17</v>
      </c>
      <c r="BM162" s="1">
        <v>-32.17</v>
      </c>
      <c r="BN162" s="1">
        <v>-29</v>
      </c>
      <c r="BO162" s="1">
        <v>-29</v>
      </c>
      <c r="BP162" s="1">
        <v>-28.24</v>
      </c>
      <c r="BQ162" s="1">
        <v>-34.17</v>
      </c>
      <c r="BR162" s="1">
        <v>-31.68</v>
      </c>
      <c r="BS162" s="22">
        <v>0.94</v>
      </c>
      <c r="BT162" s="26">
        <v>12194815.667333599</v>
      </c>
      <c r="BU162" s="26">
        <v>547400</v>
      </c>
      <c r="BV162" s="26">
        <v>3166651</v>
      </c>
      <c r="BW162" s="2">
        <v>1.40084903577944E-3</v>
      </c>
    </row>
    <row r="163" spans="1:75" s="21" customFormat="1" ht="19" customHeight="1" x14ac:dyDescent="0.2">
      <c r="A163" s="1" t="s">
        <v>138</v>
      </c>
      <c r="B163" s="1" t="s">
        <v>83</v>
      </c>
      <c r="C163" s="1" t="s">
        <v>87</v>
      </c>
      <c r="D163" s="1" t="s">
        <v>98</v>
      </c>
      <c r="E163" s="1" t="s">
        <v>137</v>
      </c>
      <c r="F163" s="1" t="s">
        <v>88</v>
      </c>
      <c r="G163" s="9">
        <v>32.65305377701246</v>
      </c>
      <c r="H163" s="9">
        <v>-9.2307699361496685</v>
      </c>
      <c r="I163" s="9">
        <f>(N163-O163)/O163*100</f>
        <v>25.92592224662706</v>
      </c>
      <c r="J163" s="1" t="s">
        <v>89</v>
      </c>
      <c r="K163" s="2">
        <v>0.98000001907348633</v>
      </c>
      <c r="L163" s="2">
        <v>1.54</v>
      </c>
      <c r="M163" s="2">
        <v>1.299999952316284</v>
      </c>
      <c r="N163" s="2">
        <v>1.360000014305115</v>
      </c>
      <c r="O163" s="2">
        <v>1.080000042915344</v>
      </c>
      <c r="P163" s="2">
        <v>1.179999947547913</v>
      </c>
      <c r="Q163" s="1">
        <v>1.32</v>
      </c>
      <c r="R163" s="1">
        <v>1.32</v>
      </c>
      <c r="S163" s="1">
        <v>1.31</v>
      </c>
      <c r="T163" s="1">
        <v>1.26</v>
      </c>
      <c r="U163" s="1">
        <v>1.24</v>
      </c>
      <c r="V163" s="1">
        <v>1.18</v>
      </c>
      <c r="W163" s="1">
        <v>1.18</v>
      </c>
      <c r="X163" s="1">
        <v>1.18</v>
      </c>
      <c r="Y163" s="1">
        <v>1.18</v>
      </c>
      <c r="Z163" s="1">
        <v>1.18</v>
      </c>
      <c r="AA163" s="1">
        <v>1.18</v>
      </c>
      <c r="AB163" s="1">
        <v>1.18</v>
      </c>
      <c r="AC163" s="1">
        <v>1.18</v>
      </c>
      <c r="AD163" s="1">
        <v>1.18</v>
      </c>
      <c r="AE163" s="1">
        <v>1.18</v>
      </c>
      <c r="AF163" s="1">
        <v>1.18</v>
      </c>
      <c r="AG163" s="1">
        <v>1.18</v>
      </c>
      <c r="AH163" s="1">
        <v>1.18</v>
      </c>
      <c r="AI163" s="1">
        <v>1.1599999999999999</v>
      </c>
      <c r="AJ163" s="1">
        <v>1.1499999999999999</v>
      </c>
      <c r="AK163" s="1">
        <v>1.1399999999999999</v>
      </c>
      <c r="AL163" s="1">
        <v>1.17</v>
      </c>
      <c r="AM163" s="1">
        <v>1.18</v>
      </c>
      <c r="AN163" s="1">
        <v>1.19</v>
      </c>
      <c r="AO163" s="1">
        <v>1.18</v>
      </c>
      <c r="AP163" s="1">
        <v>1.1599999999999999</v>
      </c>
      <c r="AQ163" s="1">
        <v>1.18</v>
      </c>
      <c r="AR163" s="1">
        <v>-3.08</v>
      </c>
      <c r="AS163" s="1">
        <v>0.77</v>
      </c>
      <c r="AT163" s="1">
        <v>-6.54</v>
      </c>
      <c r="AU163" s="1">
        <v>-6.15</v>
      </c>
      <c r="AV163" s="1">
        <v>-9.4600000000000009</v>
      </c>
      <c r="AW163" s="1">
        <v>-9.57</v>
      </c>
      <c r="AX163" s="1">
        <v>-12.69</v>
      </c>
      <c r="AY163" s="1">
        <v>-12.69</v>
      </c>
      <c r="AZ163" s="1">
        <v>-12.69</v>
      </c>
      <c r="BA163" s="1">
        <v>-12.69</v>
      </c>
      <c r="BB163" s="1">
        <v>-12.69</v>
      </c>
      <c r="BC163" s="1">
        <v>-12.69</v>
      </c>
      <c r="BD163" s="1">
        <v>-12.69</v>
      </c>
      <c r="BE163" s="1">
        <v>-12.69</v>
      </c>
      <c r="BF163" s="1">
        <v>-12.69</v>
      </c>
      <c r="BG163" s="1">
        <v>-10</v>
      </c>
      <c r="BH163" s="1">
        <v>-9.6199999999999992</v>
      </c>
      <c r="BI163" s="1">
        <v>-11.54</v>
      </c>
      <c r="BJ163" s="1">
        <v>-12.46</v>
      </c>
      <c r="BK163" s="1">
        <v>-13.44</v>
      </c>
      <c r="BL163" s="1">
        <v>-12.31</v>
      </c>
      <c r="BM163" s="1">
        <v>-12.3</v>
      </c>
      <c r="BN163" s="1">
        <v>-9.99</v>
      </c>
      <c r="BO163" s="1">
        <v>-9.6199999999999992</v>
      </c>
      <c r="BP163" s="1">
        <v>-13.08</v>
      </c>
      <c r="BQ163" s="1">
        <v>-11.15</v>
      </c>
      <c r="BR163" s="1">
        <v>-10</v>
      </c>
      <c r="BS163" s="22">
        <v>1.1100000000000001</v>
      </c>
      <c r="BT163" s="26">
        <v>421253274.14852142</v>
      </c>
      <c r="BU163" s="26">
        <v>65173000</v>
      </c>
      <c r="BV163" s="26">
        <v>298084868</v>
      </c>
      <c r="BW163" s="2">
        <v>3.1297395478659451E-2</v>
      </c>
    </row>
    <row r="164" spans="1:75" s="21" customFormat="1" ht="19" customHeight="1" x14ac:dyDescent="0.2">
      <c r="A164" s="7" t="s">
        <v>525</v>
      </c>
      <c r="B164" s="7" t="s">
        <v>131</v>
      </c>
      <c r="C164" s="7" t="s">
        <v>124</v>
      </c>
      <c r="D164" s="7" t="s">
        <v>109</v>
      </c>
      <c r="E164" s="7" t="s">
        <v>521</v>
      </c>
      <c r="F164" s="7" t="s">
        <v>88</v>
      </c>
      <c r="G164" s="10">
        <v>48.837203499818337</v>
      </c>
      <c r="H164" s="10">
        <v>-9.3750005820766216</v>
      </c>
      <c r="I164" s="10">
        <v>-9.3750005820766216</v>
      </c>
      <c r="J164" s="7" t="s">
        <v>89</v>
      </c>
      <c r="K164" s="8">
        <v>0.86000001430511475</v>
      </c>
      <c r="L164" s="8">
        <v>0.92</v>
      </c>
      <c r="M164" s="8">
        <v>1.279999971389771</v>
      </c>
      <c r="N164" s="8">
        <v>1.5</v>
      </c>
      <c r="O164" s="8">
        <v>1.0199999809265139</v>
      </c>
      <c r="P164" s="8">
        <v>1.1599999666213989</v>
      </c>
      <c r="Q164" s="7">
        <v>1.29</v>
      </c>
      <c r="R164" s="7">
        <v>1.17</v>
      </c>
      <c r="S164" s="7">
        <v>1.18</v>
      </c>
      <c r="T164" s="7">
        <v>1.19</v>
      </c>
      <c r="U164" s="7">
        <v>1.17</v>
      </c>
      <c r="V164" s="7">
        <v>1.0900000000000001</v>
      </c>
      <c r="W164" s="7">
        <v>1.0900000000000001</v>
      </c>
      <c r="X164" s="7">
        <v>1.3</v>
      </c>
      <c r="Y164" s="7">
        <v>1.39</v>
      </c>
      <c r="Z164" s="7">
        <v>1.39</v>
      </c>
      <c r="AA164" s="7">
        <v>1.24</v>
      </c>
      <c r="AB164" s="7">
        <v>1.24</v>
      </c>
      <c r="AC164" s="7">
        <v>1.38</v>
      </c>
      <c r="AD164" s="7">
        <v>1.45</v>
      </c>
      <c r="AE164" s="7">
        <v>1.5</v>
      </c>
      <c r="AF164" s="7">
        <v>1.39</v>
      </c>
      <c r="AG164" s="7">
        <v>1.27</v>
      </c>
      <c r="AH164" s="7">
        <v>1.24</v>
      </c>
      <c r="AI164" s="7">
        <v>1.1599999999999999</v>
      </c>
      <c r="AJ164" s="7">
        <v>1.2</v>
      </c>
      <c r="AK164" s="7">
        <v>1.19</v>
      </c>
      <c r="AL164" s="7">
        <v>1.19</v>
      </c>
      <c r="AM164" s="7">
        <v>1.18</v>
      </c>
      <c r="AN164" s="7">
        <v>1.25</v>
      </c>
      <c r="AO164" s="7">
        <v>1.19</v>
      </c>
      <c r="AP164" s="7">
        <v>1.22</v>
      </c>
      <c r="AQ164" s="7">
        <v>1.23</v>
      </c>
      <c r="AR164" s="7">
        <v>-7.81</v>
      </c>
      <c r="AS164" s="7">
        <v>-12.34</v>
      </c>
      <c r="AT164" s="7">
        <v>-13.55</v>
      </c>
      <c r="AU164" s="7">
        <v>-8.59</v>
      </c>
      <c r="AV164" s="7">
        <v>-15.73</v>
      </c>
      <c r="AW164" s="7">
        <v>-15.87</v>
      </c>
      <c r="AX164" s="7">
        <v>-15.62</v>
      </c>
      <c r="AY164" s="7">
        <v>1.5</v>
      </c>
      <c r="AZ164" s="7">
        <v>7.81</v>
      </c>
      <c r="BA164" s="7">
        <v>-3.91</v>
      </c>
      <c r="BB164" s="7">
        <v>-10.94</v>
      </c>
      <c r="BC164" s="7">
        <v>-6.25</v>
      </c>
      <c r="BD164" s="7">
        <v>1.05</v>
      </c>
      <c r="BE164" s="7">
        <v>11.72</v>
      </c>
      <c r="BF164" s="7">
        <v>8.1999999999999993</v>
      </c>
      <c r="BG164" s="7">
        <v>-2.35</v>
      </c>
      <c r="BH164" s="7">
        <v>-3.12</v>
      </c>
      <c r="BI164" s="7">
        <v>-12.23</v>
      </c>
      <c r="BJ164" s="7">
        <v>-13.34</v>
      </c>
      <c r="BK164" s="7">
        <v>-7.25</v>
      </c>
      <c r="BL164" s="7">
        <v>-10.16</v>
      </c>
      <c r="BM164" s="7">
        <v>-9.5</v>
      </c>
      <c r="BN164" s="7">
        <v>-7.81</v>
      </c>
      <c r="BO164" s="7">
        <v>-7.42</v>
      </c>
      <c r="BP164" s="7">
        <v>-12.5</v>
      </c>
      <c r="BQ164" s="7">
        <v>-5.47</v>
      </c>
      <c r="BR164" s="7">
        <v>-7.42</v>
      </c>
      <c r="BS164" s="24">
        <v>1.04</v>
      </c>
      <c r="BT164" s="26">
        <v>30584319.31638718</v>
      </c>
      <c r="BU164" s="26">
        <v>92775400</v>
      </c>
      <c r="BV164" s="26">
        <v>9898124</v>
      </c>
      <c r="BW164" s="8">
        <v>0.15868178656884879</v>
      </c>
    </row>
    <row r="165" spans="1:75" s="21" customFormat="1" ht="19" customHeight="1" x14ac:dyDescent="0.2">
      <c r="A165" s="1" t="s">
        <v>294</v>
      </c>
      <c r="B165" s="1" t="s">
        <v>106</v>
      </c>
      <c r="C165" s="1" t="s">
        <v>87</v>
      </c>
      <c r="D165" s="1" t="s">
        <v>98</v>
      </c>
      <c r="E165" s="1" t="s">
        <v>292</v>
      </c>
      <c r="F165" s="1" t="s">
        <v>88</v>
      </c>
      <c r="G165" s="9">
        <v>18.69158118414035</v>
      </c>
      <c r="H165" s="9">
        <v>-4.7244050142243914</v>
      </c>
      <c r="I165" s="9">
        <f>(N165-O165)/O165*100</f>
        <v>29.824564705705203</v>
      </c>
      <c r="J165" s="1" t="s">
        <v>81</v>
      </c>
      <c r="K165" s="2">
        <v>1.070000052452087</v>
      </c>
      <c r="L165" s="2">
        <v>1.01</v>
      </c>
      <c r="M165" s="2">
        <v>1.2699999809265139</v>
      </c>
      <c r="N165" s="2">
        <v>1.4800000190734861</v>
      </c>
      <c r="O165" s="2">
        <v>1.139999985694885</v>
      </c>
      <c r="P165" s="2">
        <v>1.2100000381469731</v>
      </c>
      <c r="Q165" s="1">
        <v>1.38</v>
      </c>
      <c r="R165" s="1">
        <v>1.48</v>
      </c>
      <c r="S165" s="1">
        <v>1.4</v>
      </c>
      <c r="T165" s="1">
        <v>1.36</v>
      </c>
      <c r="U165" s="1">
        <v>1.32</v>
      </c>
      <c r="V165" s="1">
        <v>1.33</v>
      </c>
      <c r="W165" s="1">
        <v>1.31</v>
      </c>
      <c r="X165" s="1">
        <v>1.28</v>
      </c>
      <c r="Y165" s="1">
        <v>1.23</v>
      </c>
      <c r="Z165" s="1">
        <v>1.23</v>
      </c>
      <c r="AA165" s="1">
        <v>1.23</v>
      </c>
      <c r="AB165" s="1">
        <v>1.25</v>
      </c>
      <c r="AC165" s="1">
        <v>1.24</v>
      </c>
      <c r="AD165" s="1">
        <v>1.23</v>
      </c>
      <c r="AE165" s="1">
        <v>1.22</v>
      </c>
      <c r="AF165" s="1">
        <v>1.22</v>
      </c>
      <c r="AG165" s="1">
        <v>1.19</v>
      </c>
      <c r="AH165" s="1">
        <v>1.18</v>
      </c>
      <c r="AI165" s="1">
        <v>1.17</v>
      </c>
      <c r="AJ165" s="1">
        <v>1.17</v>
      </c>
      <c r="AK165" s="1">
        <v>1.19</v>
      </c>
      <c r="AL165" s="1">
        <v>1.17</v>
      </c>
      <c r="AM165" s="1">
        <v>1.18</v>
      </c>
      <c r="AN165" s="1">
        <v>1.21</v>
      </c>
      <c r="AO165" s="1">
        <v>1.17</v>
      </c>
      <c r="AP165" s="1">
        <v>1.23</v>
      </c>
      <c r="AQ165" s="1">
        <v>1.22</v>
      </c>
      <c r="AR165" s="1">
        <v>8.66</v>
      </c>
      <c r="AS165" s="1">
        <v>4.72</v>
      </c>
      <c r="AT165" s="1">
        <v>4.72</v>
      </c>
      <c r="AU165" s="1">
        <v>-4.38</v>
      </c>
      <c r="AV165" s="1">
        <v>3.15</v>
      </c>
      <c r="AW165" s="1">
        <v>2.37</v>
      </c>
      <c r="AX165" s="1">
        <v>0.79</v>
      </c>
      <c r="AY165" s="1">
        <v>-4.33</v>
      </c>
      <c r="AZ165" s="1">
        <v>-3.57</v>
      </c>
      <c r="BA165" s="1">
        <v>-4.33</v>
      </c>
      <c r="BB165" s="1">
        <v>-3.15</v>
      </c>
      <c r="BC165" s="1">
        <v>-3.15</v>
      </c>
      <c r="BD165" s="1">
        <v>-3.15</v>
      </c>
      <c r="BE165" s="1">
        <v>-3.15</v>
      </c>
      <c r="BF165" s="1">
        <v>-4.01</v>
      </c>
      <c r="BG165" s="1">
        <v>-7.88</v>
      </c>
      <c r="BH165" s="1">
        <v>-7.87</v>
      </c>
      <c r="BI165" s="1">
        <v>-8.66</v>
      </c>
      <c r="BJ165" s="1">
        <v>-8.27</v>
      </c>
      <c r="BK165" s="1">
        <v>-7.87</v>
      </c>
      <c r="BL165" s="1">
        <v>-7.87</v>
      </c>
      <c r="BM165" s="1">
        <v>-8.66</v>
      </c>
      <c r="BN165" s="1">
        <v>-7.09</v>
      </c>
      <c r="BO165" s="1">
        <v>-7.88</v>
      </c>
      <c r="BP165" s="1">
        <v>-8.27</v>
      </c>
      <c r="BQ165" s="1">
        <v>-3.15</v>
      </c>
      <c r="BR165" s="1">
        <v>-4.72</v>
      </c>
      <c r="BS165" s="22">
        <v>1.2</v>
      </c>
      <c r="BT165" s="26">
        <v>16032987.759208679</v>
      </c>
      <c r="BU165" s="26">
        <v>2901100</v>
      </c>
      <c r="BV165" s="26">
        <v>8077114</v>
      </c>
      <c r="BW165" s="2">
        <v>2.0894963225726419E-2</v>
      </c>
    </row>
    <row r="166" spans="1:75" s="21" customFormat="1" ht="19" customHeight="1" x14ac:dyDescent="0.2">
      <c r="A166" s="1" t="s">
        <v>295</v>
      </c>
      <c r="B166" s="1" t="s">
        <v>106</v>
      </c>
      <c r="C166" s="1" t="s">
        <v>87</v>
      </c>
      <c r="D166" s="1" t="s">
        <v>98</v>
      </c>
      <c r="E166" s="1" t="s">
        <v>292</v>
      </c>
      <c r="F166" s="1" t="s">
        <v>88</v>
      </c>
      <c r="G166" s="9">
        <v>18.69158118414035</v>
      </c>
      <c r="H166" s="9">
        <v>-0.78740083570406505</v>
      </c>
      <c r="I166" s="9">
        <f>(N166-O166)/O166*100</f>
        <v>18.018011342065659</v>
      </c>
      <c r="J166" s="1" t="s">
        <v>81</v>
      </c>
      <c r="K166" s="2">
        <v>1.070000052452087</v>
      </c>
      <c r="L166" s="2">
        <v>1.1000000000000001</v>
      </c>
      <c r="M166" s="2">
        <v>1.2699999809265139</v>
      </c>
      <c r="N166" s="2">
        <v>1.309999942779541</v>
      </c>
      <c r="O166" s="2">
        <v>1.110000014305115</v>
      </c>
      <c r="P166" s="2">
        <v>1.2599999904632571</v>
      </c>
      <c r="Q166" s="1">
        <v>1.27</v>
      </c>
      <c r="R166" s="1">
        <v>1.21</v>
      </c>
      <c r="S166" s="1">
        <v>1.28</v>
      </c>
      <c r="T166" s="1">
        <v>1.31</v>
      </c>
      <c r="U166" s="1">
        <v>1.27</v>
      </c>
      <c r="V166" s="1">
        <v>1.23</v>
      </c>
      <c r="W166" s="1">
        <v>1.26</v>
      </c>
      <c r="X166" s="1">
        <v>1.26</v>
      </c>
      <c r="Y166" s="1">
        <v>1.24</v>
      </c>
      <c r="Z166" s="1">
        <v>1.22</v>
      </c>
      <c r="AA166" s="1">
        <v>1.23</v>
      </c>
      <c r="AB166" s="1">
        <v>1.23</v>
      </c>
      <c r="AC166" s="1">
        <v>1.22</v>
      </c>
      <c r="AD166" s="1">
        <v>1.22</v>
      </c>
      <c r="AE166" s="1">
        <v>1.22</v>
      </c>
      <c r="AF166" s="1">
        <v>1.22</v>
      </c>
      <c r="AG166" s="1">
        <v>1.24</v>
      </c>
      <c r="AH166" s="1">
        <v>1.27</v>
      </c>
      <c r="AI166" s="1">
        <v>1.27</v>
      </c>
      <c r="AJ166" s="1">
        <v>1.26</v>
      </c>
      <c r="AK166" s="1">
        <v>1.27</v>
      </c>
      <c r="AL166" s="1">
        <v>1.27</v>
      </c>
      <c r="AM166" s="1">
        <v>1.27</v>
      </c>
      <c r="AN166" s="1">
        <v>1.26</v>
      </c>
      <c r="AO166" s="1">
        <v>1.25</v>
      </c>
      <c r="AP166" s="1">
        <v>1.24</v>
      </c>
      <c r="AQ166" s="1">
        <v>1.27</v>
      </c>
      <c r="AR166" s="1">
        <v>-6.31</v>
      </c>
      <c r="AS166" s="1">
        <v>-7.09</v>
      </c>
      <c r="AT166" s="1">
        <v>-3.15</v>
      </c>
      <c r="AU166" s="1">
        <v>-0.61</v>
      </c>
      <c r="AV166" s="1">
        <v>-3.93</v>
      </c>
      <c r="AW166" s="1">
        <v>-3.15</v>
      </c>
      <c r="AX166" s="1">
        <v>-3.15</v>
      </c>
      <c r="AY166" s="1">
        <v>-2.36</v>
      </c>
      <c r="AZ166" s="1">
        <v>-4.7300000000000004</v>
      </c>
      <c r="BA166" s="1">
        <v>-3.94</v>
      </c>
      <c r="BB166" s="1">
        <v>-4.72</v>
      </c>
      <c r="BC166" s="1">
        <v>-4.25</v>
      </c>
      <c r="BD166" s="1">
        <v>-4.72</v>
      </c>
      <c r="BE166" s="1">
        <v>-4.33</v>
      </c>
      <c r="BF166" s="1">
        <v>-4.33</v>
      </c>
      <c r="BG166" s="1">
        <v>-3.94</v>
      </c>
      <c r="BH166" s="1">
        <v>-2.71</v>
      </c>
      <c r="BI166" s="1">
        <v>-0.79</v>
      </c>
      <c r="BJ166" s="1">
        <v>-0.79</v>
      </c>
      <c r="BK166" s="1">
        <v>-1.08</v>
      </c>
      <c r="BL166" s="1">
        <v>-0.78</v>
      </c>
      <c r="BM166" s="1">
        <v>0</v>
      </c>
      <c r="BN166" s="1">
        <v>-0.78</v>
      </c>
      <c r="BO166" s="1">
        <v>-2.76</v>
      </c>
      <c r="BP166" s="1">
        <v>-2.6</v>
      </c>
      <c r="BQ166" s="1">
        <v>-2.36</v>
      </c>
      <c r="BR166" s="1">
        <v>-0.78</v>
      </c>
      <c r="BS166" s="22">
        <v>1.2</v>
      </c>
      <c r="BT166" s="26">
        <v>102570024.45955279</v>
      </c>
      <c r="BU166" s="26">
        <v>4037200</v>
      </c>
      <c r="BV166" s="26">
        <v>79557948</v>
      </c>
      <c r="BW166" s="2">
        <v>1.4731463410795859E-2</v>
      </c>
    </row>
    <row r="167" spans="1:75" s="21" customFormat="1" ht="19" customHeight="1" x14ac:dyDescent="0.2">
      <c r="A167" s="7" t="s">
        <v>116</v>
      </c>
      <c r="B167" s="7" t="s">
        <v>111</v>
      </c>
      <c r="C167" s="7" t="s">
        <v>87</v>
      </c>
      <c r="D167" s="7" t="s">
        <v>109</v>
      </c>
      <c r="E167" s="7" t="s">
        <v>451</v>
      </c>
      <c r="F167" s="7" t="s">
        <v>88</v>
      </c>
      <c r="G167" s="10">
        <v>22.11538726056126</v>
      </c>
      <c r="H167" s="10">
        <v>-1.5748016714081301</v>
      </c>
      <c r="I167" s="10">
        <v>-1.5748016714081301</v>
      </c>
      <c r="J167" s="7" t="s">
        <v>81</v>
      </c>
      <c r="K167" s="8">
        <v>1.0399999618530269</v>
      </c>
      <c r="L167" s="8">
        <v>1.1000000000000001</v>
      </c>
      <c r="M167" s="8">
        <v>1.2699999809265139</v>
      </c>
      <c r="N167" s="8">
        <v>1.4900000095367429</v>
      </c>
      <c r="O167" s="8">
        <v>1.1599999666213989</v>
      </c>
      <c r="P167" s="8">
        <v>1.25</v>
      </c>
      <c r="Q167" s="7">
        <v>1.23</v>
      </c>
      <c r="R167" s="7">
        <v>1.25</v>
      </c>
      <c r="S167" s="7">
        <v>1.49</v>
      </c>
      <c r="T167" s="7">
        <v>1.38</v>
      </c>
      <c r="U167" s="7">
        <v>1.28</v>
      </c>
      <c r="V167" s="7">
        <v>1.28</v>
      </c>
      <c r="W167" s="7">
        <v>1.24</v>
      </c>
      <c r="X167" s="7">
        <v>1.24</v>
      </c>
      <c r="Y167" s="7">
        <v>1.24</v>
      </c>
      <c r="Z167" s="7">
        <v>1.27</v>
      </c>
      <c r="AA167" s="7">
        <v>1.29</v>
      </c>
      <c r="AB167" s="7">
        <v>1.29</v>
      </c>
      <c r="AC167" s="7">
        <v>1.25</v>
      </c>
      <c r="AD167" s="7">
        <v>1.28</v>
      </c>
      <c r="AE167" s="7">
        <v>1.3</v>
      </c>
      <c r="AF167" s="7">
        <v>1.3</v>
      </c>
      <c r="AG167" s="7">
        <v>1.3</v>
      </c>
      <c r="AH167" s="7">
        <v>1.29</v>
      </c>
      <c r="AI167" s="7">
        <v>1.28</v>
      </c>
      <c r="AJ167" s="7">
        <v>1.29</v>
      </c>
      <c r="AK167" s="7">
        <v>1.28</v>
      </c>
      <c r="AL167" s="7">
        <v>1.28</v>
      </c>
      <c r="AM167" s="7">
        <v>1.36</v>
      </c>
      <c r="AN167" s="7">
        <v>1.39</v>
      </c>
      <c r="AO167" s="7">
        <v>1.37</v>
      </c>
      <c r="AP167" s="7">
        <v>1.31</v>
      </c>
      <c r="AQ167" s="7">
        <v>1.27</v>
      </c>
      <c r="AR167" s="7">
        <v>-7.87</v>
      </c>
      <c r="AS167" s="7">
        <v>-2.36</v>
      </c>
      <c r="AT167" s="7">
        <v>4.51</v>
      </c>
      <c r="AU167" s="7">
        <v>-1.18</v>
      </c>
      <c r="AV167" s="7">
        <v>-0.79</v>
      </c>
      <c r="AW167" s="7">
        <v>-4.87</v>
      </c>
      <c r="AX167" s="7">
        <v>-6.69</v>
      </c>
      <c r="AY167" s="7">
        <v>-2.77</v>
      </c>
      <c r="AZ167" s="7">
        <v>-3.54</v>
      </c>
      <c r="BA167" s="7">
        <v>-0.79</v>
      </c>
      <c r="BB167" s="7">
        <v>0.39</v>
      </c>
      <c r="BC167" s="7">
        <v>-2.73</v>
      </c>
      <c r="BD167" s="7">
        <v>-2.36</v>
      </c>
      <c r="BE167" s="7">
        <v>0</v>
      </c>
      <c r="BF167" s="7">
        <v>0.71</v>
      </c>
      <c r="BG167" s="7">
        <v>0.79</v>
      </c>
      <c r="BH167" s="7">
        <v>-0.47</v>
      </c>
      <c r="BI167" s="7">
        <v>0</v>
      </c>
      <c r="BJ167" s="7">
        <v>-1.57</v>
      </c>
      <c r="BK167" s="7">
        <v>-0.39</v>
      </c>
      <c r="BL167" s="7">
        <v>0.08</v>
      </c>
      <c r="BM167" s="7">
        <v>-0.79</v>
      </c>
      <c r="BN167" s="7">
        <v>3.94</v>
      </c>
      <c r="BO167" s="7">
        <v>6.69</v>
      </c>
      <c r="BP167" s="7">
        <v>3.15</v>
      </c>
      <c r="BQ167" s="7">
        <v>-1.57</v>
      </c>
      <c r="BR167" s="7">
        <v>-2.76</v>
      </c>
      <c r="BS167" s="24">
        <v>1.1599999999999999</v>
      </c>
      <c r="BT167" s="26">
        <v>326936095.08991241</v>
      </c>
      <c r="BU167" s="26">
        <v>156628500</v>
      </c>
      <c r="BV167" s="26">
        <v>186030854</v>
      </c>
      <c r="BW167" s="8">
        <v>7.8777609653934072E-2</v>
      </c>
    </row>
    <row r="168" spans="1:75" s="21" customFormat="1" ht="19" customHeight="1" x14ac:dyDescent="0.2">
      <c r="A168" s="7" t="s">
        <v>232</v>
      </c>
      <c r="B168" s="7" t="s">
        <v>76</v>
      </c>
      <c r="C168" s="7" t="s">
        <v>87</v>
      </c>
      <c r="D168" s="7" t="s">
        <v>122</v>
      </c>
      <c r="E168" s="7" t="s">
        <v>504</v>
      </c>
      <c r="F168" s="7" t="s">
        <v>88</v>
      </c>
      <c r="G168" s="10">
        <v>25.74257355626337</v>
      </c>
      <c r="H168" s="10">
        <v>-11.023621086415281</v>
      </c>
      <c r="I168" s="10">
        <v>-11.023621086415281</v>
      </c>
      <c r="J168" s="7" t="s">
        <v>89</v>
      </c>
      <c r="K168" s="8">
        <v>1.0099999904632571</v>
      </c>
      <c r="L168" s="8">
        <v>1.08</v>
      </c>
      <c r="M168" s="8">
        <v>1.2699999809265139</v>
      </c>
      <c r="N168" s="8">
        <v>1.4600000381469731</v>
      </c>
      <c r="O168" s="8">
        <v>1.0099999904632571</v>
      </c>
      <c r="P168" s="8">
        <v>1.129999995231628</v>
      </c>
      <c r="Q168" s="7">
        <v>1.44</v>
      </c>
      <c r="R168" s="7">
        <v>1.46</v>
      </c>
      <c r="S168" s="7">
        <v>1.3</v>
      </c>
      <c r="T168" s="7">
        <v>1.2</v>
      </c>
      <c r="U168" s="7">
        <v>1.19</v>
      </c>
      <c r="V168" s="7">
        <v>1.18</v>
      </c>
      <c r="W168" s="7">
        <v>1.17</v>
      </c>
      <c r="X168" s="7">
        <v>1.1299999999999999</v>
      </c>
      <c r="Y168" s="7">
        <v>1.0900000000000001</v>
      </c>
      <c r="Z168" s="7">
        <v>1.06</v>
      </c>
      <c r="AA168" s="7">
        <v>1.08</v>
      </c>
      <c r="AB168" s="7">
        <v>1.07</v>
      </c>
      <c r="AC168" s="7">
        <v>1.08</v>
      </c>
      <c r="AD168" s="7">
        <v>1.08</v>
      </c>
      <c r="AE168" s="7">
        <v>1.08</v>
      </c>
      <c r="AF168" s="7">
        <v>1.08</v>
      </c>
      <c r="AG168" s="7">
        <v>1.08</v>
      </c>
      <c r="AH168" s="7">
        <v>1.08</v>
      </c>
      <c r="AI168" s="7">
        <v>1.06</v>
      </c>
      <c r="AJ168" s="7">
        <v>1.06</v>
      </c>
      <c r="AK168" s="7">
        <v>1.05</v>
      </c>
      <c r="AL168" s="7">
        <v>1.04</v>
      </c>
      <c r="AM168" s="7">
        <v>1.05</v>
      </c>
      <c r="AN168" s="7">
        <v>1.05</v>
      </c>
      <c r="AO168" s="7">
        <v>1.1000000000000001</v>
      </c>
      <c r="AP168" s="7">
        <v>1.1100000000000001</v>
      </c>
      <c r="AQ168" s="7">
        <v>1.1499999999999999</v>
      </c>
      <c r="AR168" s="7">
        <v>12.99</v>
      </c>
      <c r="AS168" s="7">
        <v>2.36</v>
      </c>
      <c r="AT168" s="7">
        <v>-5.91</v>
      </c>
      <c r="AU168" s="7">
        <v>-6.69</v>
      </c>
      <c r="AV168" s="7">
        <v>-7.87</v>
      </c>
      <c r="AW168" s="7">
        <v>-9.4499999999999993</v>
      </c>
      <c r="AX168" s="7">
        <v>-10.63</v>
      </c>
      <c r="AY168" s="7">
        <v>-14.57</v>
      </c>
      <c r="AZ168" s="7">
        <v>-18.100000000000001</v>
      </c>
      <c r="BA168" s="7">
        <v>-17.72</v>
      </c>
      <c r="BB168" s="7">
        <v>-16.14</v>
      </c>
      <c r="BC168" s="7">
        <v>-16.54</v>
      </c>
      <c r="BD168" s="7">
        <v>-14.97</v>
      </c>
      <c r="BE168" s="7">
        <v>-14.96</v>
      </c>
      <c r="BF168" s="7">
        <v>-15.35</v>
      </c>
      <c r="BG168" s="7">
        <v>-16.54</v>
      </c>
      <c r="BH168" s="7">
        <v>-15.74</v>
      </c>
      <c r="BI168" s="7">
        <v>-17.489999999999998</v>
      </c>
      <c r="BJ168" s="7">
        <v>-16.93</v>
      </c>
      <c r="BK168" s="7">
        <v>-18.5</v>
      </c>
      <c r="BL168" s="7">
        <v>-18.11</v>
      </c>
      <c r="BM168" s="7">
        <v>-18.11</v>
      </c>
      <c r="BN168" s="7">
        <v>-17.72</v>
      </c>
      <c r="BO168" s="7">
        <v>-17.32</v>
      </c>
      <c r="BP168" s="7">
        <v>-15.35</v>
      </c>
      <c r="BQ168" s="7">
        <v>-12.6</v>
      </c>
      <c r="BR168" s="7">
        <v>-11.02</v>
      </c>
      <c r="BS168" s="24">
        <v>1.02</v>
      </c>
      <c r="BT168" s="26">
        <v>22437216.66302681</v>
      </c>
      <c r="BU168" s="26">
        <v>7462800</v>
      </c>
      <c r="BV168" s="26">
        <v>13296807</v>
      </c>
      <c r="BW168" s="8">
        <v>8.0690048370259115E-3</v>
      </c>
    </row>
    <row r="169" spans="1:75" s="21" customFormat="1" ht="19" customHeight="1" x14ac:dyDescent="0.2">
      <c r="A169" s="7" t="s">
        <v>401</v>
      </c>
      <c r="B169" s="7" t="s">
        <v>106</v>
      </c>
      <c r="C169" s="7" t="s">
        <v>87</v>
      </c>
      <c r="D169" s="7" t="s">
        <v>122</v>
      </c>
      <c r="E169" s="7" t="s">
        <v>398</v>
      </c>
      <c r="F169" s="7" t="s">
        <v>88</v>
      </c>
      <c r="G169" s="10">
        <v>31.250001940255409</v>
      </c>
      <c r="H169" s="10">
        <v>-15.87301977757817</v>
      </c>
      <c r="I169" s="10">
        <v>-15.87301977757817</v>
      </c>
      <c r="J169" s="7" t="s">
        <v>89</v>
      </c>
      <c r="K169" s="8">
        <v>0.95999997854232788</v>
      </c>
      <c r="L169" s="8">
        <v>1.43</v>
      </c>
      <c r="M169" s="8">
        <v>1.2599999904632571</v>
      </c>
      <c r="N169" s="8">
        <v>1.429999947547913</v>
      </c>
      <c r="O169" s="8">
        <v>1.029999971389771</v>
      </c>
      <c r="P169" s="8">
        <v>1.059999942779541</v>
      </c>
      <c r="Q169" s="7">
        <v>1.43</v>
      </c>
      <c r="R169" s="7">
        <v>1.32</v>
      </c>
      <c r="S169" s="7">
        <v>1.22</v>
      </c>
      <c r="T169" s="7">
        <v>1.19</v>
      </c>
      <c r="U169" s="7">
        <v>1.18</v>
      </c>
      <c r="V169" s="7">
        <v>1.1200000000000001</v>
      </c>
      <c r="W169" s="7">
        <v>1.1200000000000001</v>
      </c>
      <c r="X169" s="7">
        <v>1.1200000000000001</v>
      </c>
      <c r="Y169" s="7">
        <v>1.1000000000000001</v>
      </c>
      <c r="Z169" s="7">
        <v>1.08</v>
      </c>
      <c r="AA169" s="7">
        <v>1.08</v>
      </c>
      <c r="AB169" s="7">
        <v>1.0900000000000001</v>
      </c>
      <c r="AC169" s="7">
        <v>1.1000000000000001</v>
      </c>
      <c r="AD169" s="7">
        <v>1.0900000000000001</v>
      </c>
      <c r="AE169" s="7">
        <v>1.08</v>
      </c>
      <c r="AF169" s="7">
        <v>1.07</v>
      </c>
      <c r="AG169" s="7">
        <v>1.08</v>
      </c>
      <c r="AH169" s="7">
        <v>1.1000000000000001</v>
      </c>
      <c r="AI169" s="7">
        <v>1.1200000000000001</v>
      </c>
      <c r="AJ169" s="7">
        <v>1.1299999999999999</v>
      </c>
      <c r="AK169" s="7">
        <v>1.1000000000000001</v>
      </c>
      <c r="AL169" s="7">
        <v>1.08</v>
      </c>
      <c r="AM169" s="7">
        <v>1.07</v>
      </c>
      <c r="AN169" s="7">
        <v>1.08</v>
      </c>
      <c r="AO169" s="7">
        <v>1.07</v>
      </c>
      <c r="AP169" s="7">
        <v>1.07</v>
      </c>
      <c r="AQ169" s="7">
        <v>1.1000000000000001</v>
      </c>
      <c r="AR169" s="7">
        <v>4.75</v>
      </c>
      <c r="AS169" s="7">
        <v>-1.59</v>
      </c>
      <c r="AT169" s="7">
        <v>-5.95</v>
      </c>
      <c r="AU169" s="7">
        <v>-7.54</v>
      </c>
      <c r="AV169" s="7">
        <v>-11.9</v>
      </c>
      <c r="AW169" s="7">
        <v>-11.51</v>
      </c>
      <c r="AX169" s="7">
        <v>-13.1</v>
      </c>
      <c r="AY169" s="7">
        <v>-12.7</v>
      </c>
      <c r="AZ169" s="7">
        <v>-16.670000000000002</v>
      </c>
      <c r="BA169" s="7">
        <v>-14.29</v>
      </c>
      <c r="BB169" s="7">
        <v>-15.87</v>
      </c>
      <c r="BC169" s="7">
        <v>-13.49</v>
      </c>
      <c r="BD169" s="7">
        <v>-13.82</v>
      </c>
      <c r="BE169" s="7">
        <v>-14.68</v>
      </c>
      <c r="BF169" s="7">
        <v>-15.48</v>
      </c>
      <c r="BG169" s="7">
        <v>-16.670000000000002</v>
      </c>
      <c r="BH169" s="7">
        <v>-15.48</v>
      </c>
      <c r="BI169" s="7">
        <v>-13.89</v>
      </c>
      <c r="BJ169" s="7">
        <v>-11.11</v>
      </c>
      <c r="BK169" s="7">
        <v>-12.7</v>
      </c>
      <c r="BL169" s="7">
        <v>-14.81</v>
      </c>
      <c r="BM169" s="7">
        <v>-15.87</v>
      </c>
      <c r="BN169" s="7">
        <v>-15.87</v>
      </c>
      <c r="BO169" s="7">
        <v>-15.61</v>
      </c>
      <c r="BP169" s="7">
        <v>-17.46</v>
      </c>
      <c r="BQ169" s="7">
        <v>-15.87</v>
      </c>
      <c r="BR169" s="7">
        <v>-13.49</v>
      </c>
      <c r="BS169" s="24">
        <v>1.03</v>
      </c>
      <c r="BT169" s="26">
        <v>52592273.601937287</v>
      </c>
      <c r="BU169" s="26">
        <v>58596700</v>
      </c>
      <c r="BV169" s="26">
        <v>32524568</v>
      </c>
      <c r="BW169" s="8">
        <v>6.4694295094096257E-2</v>
      </c>
    </row>
    <row r="170" spans="1:75" s="21" customFormat="1" ht="19" customHeight="1" x14ac:dyDescent="0.2">
      <c r="A170" s="7" t="s">
        <v>492</v>
      </c>
      <c r="B170" s="7" t="s">
        <v>83</v>
      </c>
      <c r="C170" s="7" t="s">
        <v>87</v>
      </c>
      <c r="D170" s="7" t="s">
        <v>122</v>
      </c>
      <c r="E170" s="7" t="s">
        <v>489</v>
      </c>
      <c r="F170" s="7" t="s">
        <v>88</v>
      </c>
      <c r="G170" s="10">
        <v>237.8378334839559</v>
      </c>
      <c r="H170" s="10">
        <v>-41.599998474121087</v>
      </c>
      <c r="I170" s="10">
        <v>-41.599998474121087</v>
      </c>
      <c r="J170" s="7" t="s">
        <v>89</v>
      </c>
      <c r="K170" s="8">
        <v>0.37000000476837158</v>
      </c>
      <c r="L170" s="8">
        <v>0.55000000000000004</v>
      </c>
      <c r="M170" s="8">
        <v>1.25</v>
      </c>
      <c r="N170" s="8">
        <v>1.6000000238418579</v>
      </c>
      <c r="O170" s="8">
        <v>0.73000001907348633</v>
      </c>
      <c r="P170" s="8">
        <v>0.73000001907348633</v>
      </c>
      <c r="Q170" s="7">
        <v>1.42</v>
      </c>
      <c r="R170" s="7">
        <v>1.6</v>
      </c>
      <c r="S170" s="7">
        <v>1.33</v>
      </c>
      <c r="T170" s="7">
        <v>1.18</v>
      </c>
      <c r="U170" s="7">
        <v>1.04</v>
      </c>
      <c r="V170" s="7">
        <v>0.95</v>
      </c>
      <c r="W170" s="7">
        <v>1.02</v>
      </c>
      <c r="X170" s="7">
        <v>0.96</v>
      </c>
      <c r="Y170" s="7">
        <v>0.93</v>
      </c>
      <c r="Z170" s="7">
        <v>0.89</v>
      </c>
      <c r="AA170" s="7">
        <v>0.89</v>
      </c>
      <c r="AB170" s="7">
        <v>0.93</v>
      </c>
      <c r="AC170" s="7">
        <v>0.89</v>
      </c>
      <c r="AD170" s="7">
        <v>0.86</v>
      </c>
      <c r="AE170" s="7">
        <v>0.84</v>
      </c>
      <c r="AF170" s="7">
        <v>0.83</v>
      </c>
      <c r="AG170" s="7">
        <v>0.85</v>
      </c>
      <c r="AH170" s="7">
        <v>0.88</v>
      </c>
      <c r="AI170" s="7">
        <v>0.86</v>
      </c>
      <c r="AJ170" s="7">
        <v>0.84</v>
      </c>
      <c r="AK170" s="7">
        <v>0.84</v>
      </c>
      <c r="AL170" s="7">
        <v>0.83</v>
      </c>
      <c r="AM170" s="7">
        <v>0.81</v>
      </c>
      <c r="AN170" s="7">
        <v>0.79</v>
      </c>
      <c r="AO170" s="7">
        <v>0.76</v>
      </c>
      <c r="AP170" s="7">
        <v>0.79</v>
      </c>
      <c r="AQ170" s="7">
        <v>0.8</v>
      </c>
      <c r="AR170" s="7">
        <v>13.6</v>
      </c>
      <c r="AS170" s="7">
        <v>24</v>
      </c>
      <c r="AT170" s="7">
        <v>-11.6</v>
      </c>
      <c r="AU170" s="7">
        <v>-18.399999999999999</v>
      </c>
      <c r="AV170" s="7">
        <v>-24.7</v>
      </c>
      <c r="AW170" s="7">
        <v>-24.72</v>
      </c>
      <c r="AX170" s="7">
        <v>-23.98</v>
      </c>
      <c r="AY170" s="7">
        <v>-27.3</v>
      </c>
      <c r="AZ170" s="7">
        <v>-30.48</v>
      </c>
      <c r="BA170" s="7">
        <v>-28.96</v>
      </c>
      <c r="BB170" s="7">
        <v>-29.48</v>
      </c>
      <c r="BC170" s="7">
        <v>-28.8</v>
      </c>
      <c r="BD170" s="7">
        <v>-31.5</v>
      </c>
      <c r="BE170" s="7">
        <v>-33.06</v>
      </c>
      <c r="BF170" s="7">
        <v>-34.130000000000003</v>
      </c>
      <c r="BG170" s="7">
        <v>-34.4</v>
      </c>
      <c r="BH170" s="7">
        <v>-32.22</v>
      </c>
      <c r="BI170" s="7">
        <v>-31.19</v>
      </c>
      <c r="BJ170" s="7">
        <v>-34.4</v>
      </c>
      <c r="BK170" s="7">
        <v>-33.07</v>
      </c>
      <c r="BL170" s="7">
        <v>-34.4</v>
      </c>
      <c r="BM170" s="7">
        <v>-39.08</v>
      </c>
      <c r="BN170" s="7">
        <v>-38.39</v>
      </c>
      <c r="BO170" s="7">
        <v>-39.96</v>
      </c>
      <c r="BP170" s="7">
        <v>-39.99</v>
      </c>
      <c r="BQ170" s="7">
        <v>-37.68</v>
      </c>
      <c r="BR170" s="7">
        <v>-38.4</v>
      </c>
      <c r="BS170" s="24">
        <v>0.86</v>
      </c>
      <c r="BT170" s="26">
        <v>24942375</v>
      </c>
      <c r="BU170" s="26">
        <v>121877200</v>
      </c>
      <c r="BV170" s="26">
        <v>14941877</v>
      </c>
      <c r="BW170" s="8">
        <v>1.068051892007945E-2</v>
      </c>
    </row>
    <row r="171" spans="1:75" s="21" customFormat="1" ht="19" customHeight="1" x14ac:dyDescent="0.2">
      <c r="A171" s="7" t="s">
        <v>442</v>
      </c>
      <c r="B171" s="7" t="s">
        <v>76</v>
      </c>
      <c r="C171" s="7" t="s">
        <v>87</v>
      </c>
      <c r="D171" s="7" t="s">
        <v>98</v>
      </c>
      <c r="E171" s="7" t="s">
        <v>451</v>
      </c>
      <c r="F171" s="7" t="s">
        <v>88</v>
      </c>
      <c r="G171" s="10">
        <v>25.25252500926581</v>
      </c>
      <c r="H171" s="10">
        <v>-15.322585141869631</v>
      </c>
      <c r="I171" s="10">
        <v>-15.322585141869631</v>
      </c>
      <c r="J171" s="7" t="s">
        <v>89</v>
      </c>
      <c r="K171" s="8">
        <v>0.99000000953674316</v>
      </c>
      <c r="L171" s="8">
        <v>1.18</v>
      </c>
      <c r="M171" s="8">
        <v>1.2400000095367429</v>
      </c>
      <c r="N171" s="8">
        <v>1.25</v>
      </c>
      <c r="O171" s="8">
        <v>0.95999997854232788</v>
      </c>
      <c r="P171" s="8">
        <v>1.049999952316284</v>
      </c>
      <c r="Q171" s="7">
        <v>1.2</v>
      </c>
      <c r="R171" s="7">
        <v>1.23</v>
      </c>
      <c r="S171" s="7">
        <v>1.1599999999999999</v>
      </c>
      <c r="T171" s="7">
        <v>1.1299999999999999</v>
      </c>
      <c r="U171" s="7">
        <v>1.08</v>
      </c>
      <c r="V171" s="7">
        <v>1.1000000000000001</v>
      </c>
      <c r="W171" s="7">
        <v>1.0900000000000001</v>
      </c>
      <c r="X171" s="7">
        <v>1.08</v>
      </c>
      <c r="Y171" s="7">
        <v>1.06</v>
      </c>
      <c r="Z171" s="7">
        <v>1.05</v>
      </c>
      <c r="AA171" s="7">
        <v>1.06</v>
      </c>
      <c r="AB171" s="7">
        <v>1.05</v>
      </c>
      <c r="AC171" s="7">
        <v>1.02</v>
      </c>
      <c r="AD171" s="7">
        <v>1.05</v>
      </c>
      <c r="AE171" s="7">
        <v>1.05</v>
      </c>
      <c r="AF171" s="7">
        <v>1.04</v>
      </c>
      <c r="AG171" s="7">
        <v>1.04</v>
      </c>
      <c r="AH171" s="7">
        <v>1.05</v>
      </c>
      <c r="AI171" s="7">
        <v>1.05</v>
      </c>
      <c r="AJ171" s="7">
        <v>1.05</v>
      </c>
      <c r="AK171" s="7">
        <v>1.02</v>
      </c>
      <c r="AL171" s="7">
        <v>1.01</v>
      </c>
      <c r="AM171" s="7">
        <v>1.01</v>
      </c>
      <c r="AN171" s="7">
        <v>1.01</v>
      </c>
      <c r="AO171" s="7">
        <v>1.01</v>
      </c>
      <c r="AP171" s="7">
        <v>1</v>
      </c>
      <c r="AQ171" s="7">
        <v>1.05</v>
      </c>
      <c r="AR171" s="7">
        <v>-5.24</v>
      </c>
      <c r="AS171" s="7">
        <v>-5.97</v>
      </c>
      <c r="AT171" s="7">
        <v>-9.2100000000000009</v>
      </c>
      <c r="AU171" s="7">
        <v>-13.71</v>
      </c>
      <c r="AV171" s="7">
        <v>-16.12</v>
      </c>
      <c r="AW171" s="7">
        <v>-16.13</v>
      </c>
      <c r="AX171" s="7">
        <v>-13.71</v>
      </c>
      <c r="AY171" s="7">
        <v>-14.92</v>
      </c>
      <c r="AZ171" s="7">
        <v>-16.13</v>
      </c>
      <c r="BA171" s="7">
        <v>-15.87</v>
      </c>
      <c r="BB171" s="7">
        <v>-14.92</v>
      </c>
      <c r="BC171" s="7">
        <v>-17.77</v>
      </c>
      <c r="BD171" s="7">
        <v>-18.07</v>
      </c>
      <c r="BE171" s="7">
        <v>-16.260000000000002</v>
      </c>
      <c r="BF171" s="7">
        <v>-16.22</v>
      </c>
      <c r="BG171" s="7">
        <v>-17.13</v>
      </c>
      <c r="BH171" s="7">
        <v>-17.739999999999998</v>
      </c>
      <c r="BI171" s="7">
        <v>-16.13</v>
      </c>
      <c r="BJ171" s="7">
        <v>-15.58</v>
      </c>
      <c r="BK171" s="7">
        <v>-19.350000000000001</v>
      </c>
      <c r="BL171" s="7">
        <v>-18.940000000000001</v>
      </c>
      <c r="BM171" s="7">
        <v>-18.64</v>
      </c>
      <c r="BN171" s="7">
        <v>-22.34</v>
      </c>
      <c r="BO171" s="7">
        <v>-18.64</v>
      </c>
      <c r="BP171" s="7">
        <v>-19.36</v>
      </c>
      <c r="BQ171" s="7">
        <v>-20</v>
      </c>
      <c r="BR171" s="7">
        <v>-16.93</v>
      </c>
      <c r="BS171" s="24">
        <v>1.03</v>
      </c>
      <c r="BT171" s="26">
        <v>29945132.230305672</v>
      </c>
      <c r="BU171" s="26">
        <v>8712700</v>
      </c>
      <c r="BV171" s="26">
        <v>18515691</v>
      </c>
      <c r="BW171" s="8">
        <v>1.559812161479688E-2</v>
      </c>
    </row>
    <row r="172" spans="1:75" s="21" customFormat="1" ht="19" customHeight="1" x14ac:dyDescent="0.2">
      <c r="A172" s="1" t="s">
        <v>139</v>
      </c>
      <c r="B172" s="1" t="s">
        <v>83</v>
      </c>
      <c r="C172" s="1" t="s">
        <v>140</v>
      </c>
      <c r="D172" s="1" t="s">
        <v>78</v>
      </c>
      <c r="E172" s="1" t="s">
        <v>137</v>
      </c>
      <c r="F172" s="1" t="s">
        <v>88</v>
      </c>
      <c r="G172" s="9">
        <v>33.333333333333329</v>
      </c>
      <c r="H172" s="9">
        <v>-13.70967385299995</v>
      </c>
      <c r="I172" s="9">
        <f>(N172-O172)/O172*100</f>
        <v>25</v>
      </c>
      <c r="J172" s="1" t="s">
        <v>89</v>
      </c>
      <c r="K172" s="2">
        <v>0.93000000715255737</v>
      </c>
      <c r="L172" s="2">
        <v>1.47</v>
      </c>
      <c r="M172" s="2">
        <v>1.2400000095367429</v>
      </c>
      <c r="N172" s="2">
        <v>1.25</v>
      </c>
      <c r="O172" s="2">
        <v>1</v>
      </c>
      <c r="P172" s="2">
        <v>1.070000052452087</v>
      </c>
      <c r="Q172" s="1">
        <v>1.25</v>
      </c>
      <c r="R172" s="1">
        <v>1.24</v>
      </c>
      <c r="S172" s="1">
        <v>1.23</v>
      </c>
      <c r="T172" s="1">
        <v>1.2</v>
      </c>
      <c r="U172" s="1">
        <v>1.17</v>
      </c>
      <c r="V172" s="1">
        <v>1.1200000000000001</v>
      </c>
      <c r="W172" s="1">
        <v>1.1000000000000001</v>
      </c>
      <c r="X172" s="1">
        <v>1.1000000000000001</v>
      </c>
      <c r="Y172" s="1">
        <v>1.08</v>
      </c>
      <c r="Z172" s="1">
        <v>1.1000000000000001</v>
      </c>
      <c r="AA172" s="1">
        <v>1.08</v>
      </c>
      <c r="AB172" s="1">
        <v>1.1100000000000001</v>
      </c>
      <c r="AC172" s="1">
        <v>1.0900000000000001</v>
      </c>
      <c r="AD172" s="1">
        <v>1.08</v>
      </c>
      <c r="AE172" s="1">
        <v>1.08</v>
      </c>
      <c r="AF172" s="1">
        <v>1.07</v>
      </c>
      <c r="AG172" s="1">
        <v>1.07</v>
      </c>
      <c r="AH172" s="1">
        <v>1.07</v>
      </c>
      <c r="AI172" s="1">
        <v>1.05</v>
      </c>
      <c r="AJ172" s="1">
        <v>1.03</v>
      </c>
      <c r="AK172" s="1">
        <v>1.04</v>
      </c>
      <c r="AL172" s="1">
        <v>1.07</v>
      </c>
      <c r="AM172" s="1">
        <v>1.07</v>
      </c>
      <c r="AN172" s="1">
        <v>1.07</v>
      </c>
      <c r="AO172" s="1">
        <v>1.07</v>
      </c>
      <c r="AP172" s="1">
        <v>1.07</v>
      </c>
      <c r="AQ172" s="1">
        <v>1.07</v>
      </c>
      <c r="AR172" s="1">
        <v>-8.06</v>
      </c>
      <c r="AS172" s="1">
        <v>0</v>
      </c>
      <c r="AT172" s="1">
        <v>-5.65</v>
      </c>
      <c r="AU172" s="1">
        <v>-5.89</v>
      </c>
      <c r="AV172" s="1">
        <v>-9.67</v>
      </c>
      <c r="AW172" s="1">
        <v>-12.77</v>
      </c>
      <c r="AX172" s="1">
        <v>-15.46</v>
      </c>
      <c r="AY172" s="1">
        <v>-16.190000000000001</v>
      </c>
      <c r="AZ172" s="1">
        <v>-15.32</v>
      </c>
      <c r="BA172" s="1">
        <v>-12.91</v>
      </c>
      <c r="BB172" s="1">
        <v>-12.9</v>
      </c>
      <c r="BC172" s="1">
        <v>-12.9</v>
      </c>
      <c r="BD172" s="1">
        <v>-14.52</v>
      </c>
      <c r="BE172" s="1">
        <v>-14.52</v>
      </c>
      <c r="BF172" s="1">
        <v>-14.11</v>
      </c>
      <c r="BG172" s="1">
        <v>-13.85</v>
      </c>
      <c r="BH172" s="1">
        <v>-14.52</v>
      </c>
      <c r="BI172" s="1">
        <v>-15.73</v>
      </c>
      <c r="BJ172" s="1">
        <v>-17.739999999999998</v>
      </c>
      <c r="BK172" s="1">
        <v>-16.940000000000001</v>
      </c>
      <c r="BL172" s="1">
        <v>-16.940000000000001</v>
      </c>
      <c r="BM172" s="1">
        <v>-15.73</v>
      </c>
      <c r="BN172" s="1">
        <v>-14.11</v>
      </c>
      <c r="BO172" s="1">
        <v>-14.11</v>
      </c>
      <c r="BP172" s="1">
        <v>-15.19</v>
      </c>
      <c r="BQ172" s="1">
        <v>-13.85</v>
      </c>
      <c r="BR172" s="1">
        <v>-14.51</v>
      </c>
      <c r="BS172" s="22">
        <v>1</v>
      </c>
      <c r="BT172" s="26">
        <v>255366832.04400629</v>
      </c>
      <c r="BU172" s="26">
        <v>34698800</v>
      </c>
      <c r="BV172" s="26">
        <v>167666725</v>
      </c>
      <c r="BW172" s="2">
        <v>1.9901003016549651E-2</v>
      </c>
    </row>
    <row r="173" spans="1:75" s="21" customFormat="1" ht="19" customHeight="1" x14ac:dyDescent="0.2">
      <c r="A173" s="1" t="s">
        <v>133</v>
      </c>
      <c r="B173" s="1" t="s">
        <v>134</v>
      </c>
      <c r="C173" s="1" t="s">
        <v>87</v>
      </c>
      <c r="D173" s="1" t="s">
        <v>109</v>
      </c>
      <c r="E173" s="1" t="s">
        <v>127</v>
      </c>
      <c r="F173" s="1" t="s">
        <v>88</v>
      </c>
      <c r="G173" s="9">
        <v>117.5438640520514</v>
      </c>
      <c r="H173" s="9">
        <v>-38.709678659826103</v>
      </c>
      <c r="I173" s="9">
        <f>(N173-O173)/O173*100</f>
        <v>89.333327611287459</v>
      </c>
      <c r="J173" s="1" t="s">
        <v>89</v>
      </c>
      <c r="K173" s="2">
        <v>0.56999999284744263</v>
      </c>
      <c r="L173" s="2">
        <v>0.94</v>
      </c>
      <c r="M173" s="2">
        <v>1.2400000095367429</v>
      </c>
      <c r="N173" s="2">
        <v>1.419999957084656</v>
      </c>
      <c r="O173" s="2">
        <v>0.75</v>
      </c>
      <c r="P173" s="2">
        <v>0.75999999046325684</v>
      </c>
      <c r="Q173" s="1">
        <v>1.34</v>
      </c>
      <c r="R173" s="1">
        <v>1.42</v>
      </c>
      <c r="S173" s="1">
        <v>1.17</v>
      </c>
      <c r="T173" s="1">
        <v>1.03</v>
      </c>
      <c r="U173" s="1">
        <v>1.07</v>
      </c>
      <c r="V173" s="1">
        <v>1.07</v>
      </c>
      <c r="W173" s="1">
        <v>1.17</v>
      </c>
      <c r="X173" s="1">
        <v>1.05</v>
      </c>
      <c r="Y173" s="1">
        <v>1.05</v>
      </c>
      <c r="Z173" s="1">
        <v>1.02</v>
      </c>
      <c r="AA173" s="1">
        <v>1.1200000000000001</v>
      </c>
      <c r="AB173" s="1">
        <v>1.1000000000000001</v>
      </c>
      <c r="AC173" s="1">
        <v>1.06</v>
      </c>
      <c r="AD173" s="1">
        <v>1.06</v>
      </c>
      <c r="AE173" s="1">
        <v>1.05</v>
      </c>
      <c r="AF173" s="1">
        <v>0.99</v>
      </c>
      <c r="AG173" s="1">
        <v>0.95</v>
      </c>
      <c r="AH173" s="1">
        <v>0.89</v>
      </c>
      <c r="AI173" s="1">
        <v>0.88</v>
      </c>
      <c r="AJ173" s="1">
        <v>0.85</v>
      </c>
      <c r="AK173" s="1">
        <v>0.81</v>
      </c>
      <c r="AL173" s="1">
        <v>0.8</v>
      </c>
      <c r="AM173" s="1">
        <v>0.79</v>
      </c>
      <c r="AN173" s="1">
        <v>0.79</v>
      </c>
      <c r="AO173" s="1">
        <v>0.78</v>
      </c>
      <c r="AP173" s="1">
        <v>0.77</v>
      </c>
      <c r="AQ173" s="1">
        <v>0.77</v>
      </c>
      <c r="AR173" s="1">
        <v>8.06</v>
      </c>
      <c r="AS173" s="1">
        <v>-5.65</v>
      </c>
      <c r="AT173" s="1">
        <v>-17.73</v>
      </c>
      <c r="AU173" s="1">
        <v>-27.02</v>
      </c>
      <c r="AV173" s="1">
        <v>-20.43</v>
      </c>
      <c r="AW173" s="1">
        <v>-15.32</v>
      </c>
      <c r="AX173" s="1">
        <v>-15.32</v>
      </c>
      <c r="AY173" s="1">
        <v>-19.350000000000001</v>
      </c>
      <c r="AZ173" s="1">
        <v>-19.350000000000001</v>
      </c>
      <c r="BA173" s="1">
        <v>-21.04</v>
      </c>
      <c r="BB173" s="1">
        <v>-14.51</v>
      </c>
      <c r="BC173" s="1">
        <v>-20.12</v>
      </c>
      <c r="BD173" s="1">
        <v>-16.940000000000001</v>
      </c>
      <c r="BE173" s="1">
        <v>-17.100000000000001</v>
      </c>
      <c r="BF173" s="1">
        <v>-22.58</v>
      </c>
      <c r="BG173" s="1">
        <v>-23.79</v>
      </c>
      <c r="BH173" s="1">
        <v>-30.4</v>
      </c>
      <c r="BI173" s="1">
        <v>-29.11</v>
      </c>
      <c r="BJ173" s="1">
        <v>-31.48</v>
      </c>
      <c r="BK173" s="1">
        <v>-34.869999999999997</v>
      </c>
      <c r="BL173" s="1">
        <v>-36.159999999999997</v>
      </c>
      <c r="BM173" s="1">
        <v>-37.5</v>
      </c>
      <c r="BN173" s="1">
        <v>-36.69</v>
      </c>
      <c r="BO173" s="1">
        <v>-37.82</v>
      </c>
      <c r="BP173" s="1">
        <v>-38.229999999999997</v>
      </c>
      <c r="BQ173" s="1">
        <v>-39.520000000000003</v>
      </c>
      <c r="BR173" s="1">
        <v>-39.520000000000003</v>
      </c>
      <c r="BS173" s="22">
        <v>0.92</v>
      </c>
      <c r="BT173" s="26">
        <v>35772512.275123604</v>
      </c>
      <c r="BU173" s="26">
        <v>56958800</v>
      </c>
      <c r="BV173" s="26">
        <v>5320330</v>
      </c>
      <c r="BW173" s="2">
        <v>0.35074628829414722</v>
      </c>
    </row>
    <row r="174" spans="1:75" s="21" customFormat="1" ht="19" customHeight="1" x14ac:dyDescent="0.2">
      <c r="A174" s="7" t="s">
        <v>270</v>
      </c>
      <c r="B174" s="7" t="s">
        <v>96</v>
      </c>
      <c r="C174" s="7" t="s">
        <v>87</v>
      </c>
      <c r="D174" s="7" t="s">
        <v>98</v>
      </c>
      <c r="E174" s="7" t="s">
        <v>343</v>
      </c>
      <c r="F174" s="7" t="s">
        <v>88</v>
      </c>
      <c r="G174" s="10">
        <v>23.23232493513931</v>
      </c>
      <c r="H174" s="10">
        <v>-1.6393426604503261</v>
      </c>
      <c r="I174" s="10">
        <v>-1.6393426604503261</v>
      </c>
      <c r="J174" s="7" t="s">
        <v>81</v>
      </c>
      <c r="K174" s="8">
        <v>0.99000000953674316</v>
      </c>
      <c r="L174" s="8">
        <v>1.48</v>
      </c>
      <c r="M174" s="8">
        <v>1.220000028610229</v>
      </c>
      <c r="N174" s="8">
        <v>1.4800000190734861</v>
      </c>
      <c r="O174" s="8">
        <v>1.049999952316284</v>
      </c>
      <c r="P174" s="8">
        <v>1.200000047683716</v>
      </c>
      <c r="Q174" s="7">
        <v>1.29</v>
      </c>
      <c r="R174" s="7">
        <v>1.48</v>
      </c>
      <c r="S174" s="7">
        <v>1.33</v>
      </c>
      <c r="T174" s="7">
        <v>1.31</v>
      </c>
      <c r="U174" s="7">
        <v>1.4</v>
      </c>
      <c r="V174" s="7">
        <v>1.35</v>
      </c>
      <c r="W174" s="7">
        <v>1.42</v>
      </c>
      <c r="X174" s="7">
        <v>1.38</v>
      </c>
      <c r="Y174" s="7">
        <v>1.23</v>
      </c>
      <c r="Z174" s="7">
        <v>1.19</v>
      </c>
      <c r="AA174" s="7">
        <v>1.19</v>
      </c>
      <c r="AB174" s="7">
        <v>1.1299999999999999</v>
      </c>
      <c r="AC174" s="7">
        <v>1.1100000000000001</v>
      </c>
      <c r="AD174" s="7">
        <v>1.1200000000000001</v>
      </c>
      <c r="AE174" s="7">
        <v>1.1200000000000001</v>
      </c>
      <c r="AF174" s="7">
        <v>1.1000000000000001</v>
      </c>
      <c r="AG174" s="7">
        <v>1.1200000000000001</v>
      </c>
      <c r="AH174" s="7">
        <v>1.1000000000000001</v>
      </c>
      <c r="AI174" s="7">
        <v>1.1200000000000001</v>
      </c>
      <c r="AJ174" s="7">
        <v>1.1100000000000001</v>
      </c>
      <c r="AK174" s="7">
        <v>1.0900000000000001</v>
      </c>
      <c r="AL174" s="7">
        <v>1.0900000000000001</v>
      </c>
      <c r="AM174" s="7">
        <v>1.0900000000000001</v>
      </c>
      <c r="AN174" s="7">
        <v>1.08</v>
      </c>
      <c r="AO174" s="7">
        <v>1.0900000000000001</v>
      </c>
      <c r="AP174" s="7">
        <v>1.1399999999999999</v>
      </c>
      <c r="AQ174" s="7">
        <v>1.29</v>
      </c>
      <c r="AR174" s="7">
        <v>1.64</v>
      </c>
      <c r="AS174" s="7">
        <v>13.93</v>
      </c>
      <c r="AT174" s="7">
        <v>1.65</v>
      </c>
      <c r="AU174" s="7">
        <v>4.0999999999999996</v>
      </c>
      <c r="AV174" s="7">
        <v>3.28</v>
      </c>
      <c r="AW174" s="7">
        <v>8.77</v>
      </c>
      <c r="AX174" s="7">
        <v>11.48</v>
      </c>
      <c r="AY174" s="7">
        <v>0</v>
      </c>
      <c r="AZ174" s="7">
        <v>-5.74</v>
      </c>
      <c r="BA174" s="7">
        <v>-3.53</v>
      </c>
      <c r="BB174" s="7">
        <v>-9.75</v>
      </c>
      <c r="BC174" s="7">
        <v>-9.92</v>
      </c>
      <c r="BD174" s="7">
        <v>-10.210000000000001</v>
      </c>
      <c r="BE174" s="7">
        <v>-8.1999999999999993</v>
      </c>
      <c r="BF174" s="7">
        <v>-11.48</v>
      </c>
      <c r="BG174" s="7">
        <v>-10.72</v>
      </c>
      <c r="BH174" s="7">
        <v>-10.66</v>
      </c>
      <c r="BI174" s="7">
        <v>-10.66</v>
      </c>
      <c r="BJ174" s="7">
        <v>-10.25</v>
      </c>
      <c r="BK174" s="7">
        <v>-13.11</v>
      </c>
      <c r="BL174" s="7">
        <v>-11.18</v>
      </c>
      <c r="BM174" s="7">
        <v>-12.57</v>
      </c>
      <c r="BN174" s="7">
        <v>-10.66</v>
      </c>
      <c r="BO174" s="7">
        <v>-12.61</v>
      </c>
      <c r="BP174" s="7">
        <v>-10.66</v>
      </c>
      <c r="BQ174" s="7">
        <v>-6.97</v>
      </c>
      <c r="BR174" s="7">
        <v>-0.82</v>
      </c>
      <c r="BS174" s="24">
        <v>1.1399999999999999</v>
      </c>
      <c r="BT174" s="26">
        <v>14468346.339297291</v>
      </c>
      <c r="BU174" s="26">
        <v>15441500</v>
      </c>
      <c r="BV174" s="26">
        <v>11431337</v>
      </c>
      <c r="BW174" s="8">
        <v>1.02643286607682E-2</v>
      </c>
    </row>
    <row r="175" spans="1:75" s="21" customFormat="1" ht="19" customHeight="1" x14ac:dyDescent="0.2">
      <c r="A175" s="7" t="s">
        <v>257</v>
      </c>
      <c r="B175" s="7" t="s">
        <v>96</v>
      </c>
      <c r="C175" s="7" t="s">
        <v>104</v>
      </c>
      <c r="D175" s="7" t="s">
        <v>122</v>
      </c>
      <c r="E175" s="7" t="s">
        <v>529</v>
      </c>
      <c r="F175" s="7" t="s">
        <v>88</v>
      </c>
      <c r="G175" s="10">
        <v>40.229887577419241</v>
      </c>
      <c r="H175" s="10">
        <v>-12.29507972463046</v>
      </c>
      <c r="I175" s="10">
        <v>-12.29507972463046</v>
      </c>
      <c r="J175" s="7" t="s">
        <v>89</v>
      </c>
      <c r="K175" s="8">
        <v>0.87000000476837158</v>
      </c>
      <c r="L175" s="8">
        <v>0.9</v>
      </c>
      <c r="M175" s="8">
        <v>1.220000028610229</v>
      </c>
      <c r="N175" s="8">
        <v>1.330000042915344</v>
      </c>
      <c r="O175" s="8">
        <v>0.92000001668930054</v>
      </c>
      <c r="P175" s="8">
        <v>1.070000052452087</v>
      </c>
      <c r="Q175" s="7">
        <v>1.3</v>
      </c>
      <c r="R175" s="7">
        <v>1.1299999999999999</v>
      </c>
      <c r="S175" s="7">
        <v>1.07</v>
      </c>
      <c r="T175" s="7">
        <v>0.99</v>
      </c>
      <c r="U175" s="7">
        <v>1.07</v>
      </c>
      <c r="V175" s="7">
        <v>1.0900000000000001</v>
      </c>
      <c r="W175" s="7">
        <v>1</v>
      </c>
      <c r="X175" s="7">
        <v>1.02</v>
      </c>
      <c r="Y175" s="7">
        <v>1.06</v>
      </c>
      <c r="Z175" s="7">
        <v>1.02</v>
      </c>
      <c r="AA175" s="7">
        <v>0.98</v>
      </c>
      <c r="AB175" s="7">
        <v>0.97</v>
      </c>
      <c r="AC175" s="7">
        <v>0.96</v>
      </c>
      <c r="AD175" s="7">
        <v>0.97</v>
      </c>
      <c r="AE175" s="7">
        <v>0.98</v>
      </c>
      <c r="AF175" s="7">
        <v>0.98</v>
      </c>
      <c r="AG175" s="7">
        <v>0.97</v>
      </c>
      <c r="AH175" s="7">
        <v>0.97</v>
      </c>
      <c r="AI175" s="7">
        <v>1</v>
      </c>
      <c r="AJ175" s="7">
        <v>1.03</v>
      </c>
      <c r="AK175" s="7">
        <v>1.01</v>
      </c>
      <c r="AL175" s="7">
        <v>1.02</v>
      </c>
      <c r="AM175" s="7">
        <v>1.01</v>
      </c>
      <c r="AN175" s="7">
        <v>1.01</v>
      </c>
      <c r="AO175" s="7">
        <v>1.0900000000000001</v>
      </c>
      <c r="AP175" s="7">
        <v>1.0900000000000001</v>
      </c>
      <c r="AQ175" s="7">
        <v>1.0900000000000001</v>
      </c>
      <c r="AR175" s="7">
        <v>-9.43</v>
      </c>
      <c r="AS175" s="7">
        <v>-13.11</v>
      </c>
      <c r="AT175" s="7">
        <v>-19.37</v>
      </c>
      <c r="AU175" s="7">
        <v>-20.82</v>
      </c>
      <c r="AV175" s="7">
        <v>-12.3</v>
      </c>
      <c r="AW175" s="7">
        <v>-19.68</v>
      </c>
      <c r="AX175" s="7">
        <v>-20.49</v>
      </c>
      <c r="AY175" s="7">
        <v>-18.48</v>
      </c>
      <c r="AZ175" s="7">
        <v>-17.66</v>
      </c>
      <c r="BA175" s="7">
        <v>-19.75</v>
      </c>
      <c r="BB175" s="7">
        <v>-22.54</v>
      </c>
      <c r="BC175" s="7">
        <v>-22.85</v>
      </c>
      <c r="BD175" s="7">
        <v>-21.84</v>
      </c>
      <c r="BE175" s="7">
        <v>-22.03</v>
      </c>
      <c r="BF175" s="7">
        <v>-20.91</v>
      </c>
      <c r="BG175" s="7">
        <v>-20.93</v>
      </c>
      <c r="BH175" s="7">
        <v>-22.13</v>
      </c>
      <c r="BI175" s="7">
        <v>-21.31</v>
      </c>
      <c r="BJ175" s="7">
        <v>-19.25</v>
      </c>
      <c r="BK175" s="7">
        <v>-19.260000000000002</v>
      </c>
      <c r="BL175" s="7">
        <v>-17.21</v>
      </c>
      <c r="BM175" s="7">
        <v>-18.03</v>
      </c>
      <c r="BN175" s="7">
        <v>-17.62</v>
      </c>
      <c r="BO175" s="7">
        <v>-17.21</v>
      </c>
      <c r="BP175" s="7">
        <v>-15.98</v>
      </c>
      <c r="BQ175" s="7">
        <v>-12.3</v>
      </c>
      <c r="BR175" s="7">
        <v>-13.11</v>
      </c>
      <c r="BS175" s="24">
        <v>0.96</v>
      </c>
      <c r="BT175" s="26">
        <v>12508538.29333782</v>
      </c>
      <c r="BU175" s="26">
        <v>34382300</v>
      </c>
      <c r="BV175" s="26">
        <v>4275632</v>
      </c>
      <c r="BW175" s="8">
        <v>1.8320566409831339E-2</v>
      </c>
    </row>
    <row r="176" spans="1:75" s="21" customFormat="1" ht="19" customHeight="1" x14ac:dyDescent="0.2">
      <c r="A176" s="7" t="s">
        <v>494</v>
      </c>
      <c r="B176" s="7" t="s">
        <v>106</v>
      </c>
      <c r="C176" s="7" t="s">
        <v>77</v>
      </c>
      <c r="D176" s="7" t="s">
        <v>98</v>
      </c>
      <c r="E176" s="7" t="s">
        <v>493</v>
      </c>
      <c r="F176" s="7" t="s">
        <v>88</v>
      </c>
      <c r="G176" s="10">
        <v>44.378696722266632</v>
      </c>
      <c r="H176" s="10">
        <v>-15.57377481678412</v>
      </c>
      <c r="I176" s="10">
        <v>-15.57377481678412</v>
      </c>
      <c r="J176" s="7" t="s">
        <v>89</v>
      </c>
      <c r="K176" s="8">
        <v>0.84500002861022949</v>
      </c>
      <c r="L176" s="8">
        <v>0.88</v>
      </c>
      <c r="M176" s="8">
        <v>1.220000028610229</v>
      </c>
      <c r="N176" s="8">
        <v>1.299999952316284</v>
      </c>
      <c r="O176" s="8">
        <v>1</v>
      </c>
      <c r="P176" s="8">
        <v>1.029999971389771</v>
      </c>
      <c r="Q176" s="7">
        <v>1.3</v>
      </c>
      <c r="R176" s="7">
        <v>1.17</v>
      </c>
      <c r="S176" s="7">
        <v>1.1499999999999999</v>
      </c>
      <c r="T176" s="7">
        <v>1.1299999999999999</v>
      </c>
      <c r="U176" s="7">
        <v>1.1599999999999999</v>
      </c>
      <c r="V176" s="7">
        <v>1.22</v>
      </c>
      <c r="W176" s="7">
        <v>1.1299999999999999</v>
      </c>
      <c r="X176" s="7">
        <v>1.1000000000000001</v>
      </c>
      <c r="Y176" s="7">
        <v>1.0900000000000001</v>
      </c>
      <c r="Z176" s="7">
        <v>1.07</v>
      </c>
      <c r="AA176" s="7">
        <v>1.04</v>
      </c>
      <c r="AB176" s="7">
        <v>1.05</v>
      </c>
      <c r="AC176" s="7">
        <v>1.07</v>
      </c>
      <c r="AD176" s="7">
        <v>1.06</v>
      </c>
      <c r="AE176" s="7">
        <v>1.04</v>
      </c>
      <c r="AF176" s="7">
        <v>1.06</v>
      </c>
      <c r="AG176" s="7">
        <v>1.03</v>
      </c>
      <c r="AH176" s="7">
        <v>1.05</v>
      </c>
      <c r="AI176" s="7">
        <v>1.05</v>
      </c>
      <c r="AJ176" s="7">
        <v>1.03</v>
      </c>
      <c r="AK176" s="7">
        <v>1.07</v>
      </c>
      <c r="AL176" s="7">
        <v>1.06</v>
      </c>
      <c r="AM176" s="7">
        <v>1.0900000000000001</v>
      </c>
      <c r="AN176" s="7">
        <v>1.07</v>
      </c>
      <c r="AO176" s="7">
        <v>1.04</v>
      </c>
      <c r="AP176" s="7">
        <v>1.08</v>
      </c>
      <c r="AQ176" s="7">
        <v>1.0900000000000001</v>
      </c>
      <c r="AR176" s="7">
        <v>-6.56</v>
      </c>
      <c r="AS176" s="7">
        <v>-7.38</v>
      </c>
      <c r="AT176" s="7">
        <v>-10.66</v>
      </c>
      <c r="AU176" s="7">
        <v>-11.48</v>
      </c>
      <c r="AV176" s="7">
        <v>-6.56</v>
      </c>
      <c r="AW176" s="7">
        <v>-9.43</v>
      </c>
      <c r="AX176" s="7">
        <v>-11.48</v>
      </c>
      <c r="AY176" s="7">
        <v>-12.3</v>
      </c>
      <c r="AZ176" s="7">
        <v>-14.75</v>
      </c>
      <c r="BA176" s="7">
        <v>-15.16</v>
      </c>
      <c r="BB176" s="7">
        <v>-15.81</v>
      </c>
      <c r="BC176" s="7">
        <v>-14.75</v>
      </c>
      <c r="BD176" s="7">
        <v>-16.39</v>
      </c>
      <c r="BE176" s="7">
        <v>-16.39</v>
      </c>
      <c r="BF176" s="7">
        <v>-16.39</v>
      </c>
      <c r="BG176" s="7">
        <v>-17.21</v>
      </c>
      <c r="BH176" s="7">
        <v>-15.57</v>
      </c>
      <c r="BI176" s="7">
        <v>-15.57</v>
      </c>
      <c r="BJ176" s="7">
        <v>-16.39</v>
      </c>
      <c r="BK176" s="7">
        <v>-16.39</v>
      </c>
      <c r="BL176" s="7">
        <v>-14.75</v>
      </c>
      <c r="BM176" s="7">
        <v>-14.75</v>
      </c>
      <c r="BN176" s="7">
        <v>-12.3</v>
      </c>
      <c r="BO176" s="7">
        <v>-14.75</v>
      </c>
      <c r="BP176" s="7">
        <v>-14.75</v>
      </c>
      <c r="BQ176" s="7">
        <v>-11.48</v>
      </c>
      <c r="BR176" s="7">
        <v>-15.57</v>
      </c>
      <c r="BS176" s="24">
        <v>1.04</v>
      </c>
      <c r="BT176" s="26">
        <v>8649202.4028325081</v>
      </c>
      <c r="BU176" s="26">
        <v>51489800</v>
      </c>
      <c r="BV176" s="26">
        <v>6519373</v>
      </c>
      <c r="BW176" s="8">
        <v>6.4030697430565789E-3</v>
      </c>
    </row>
    <row r="177" spans="1:75" s="21" customFormat="1" ht="19" customHeight="1" x14ac:dyDescent="0.2">
      <c r="A177" s="7" t="s">
        <v>518</v>
      </c>
      <c r="B177" s="7" t="s">
        <v>106</v>
      </c>
      <c r="C177" s="7" t="s">
        <v>87</v>
      </c>
      <c r="D177" s="7" t="s">
        <v>98</v>
      </c>
      <c r="E177" s="7" t="s">
        <v>516</v>
      </c>
      <c r="F177" s="7" t="s">
        <v>88</v>
      </c>
      <c r="G177" s="10">
        <v>76.811598960253107</v>
      </c>
      <c r="H177" s="10">
        <v>-21.311479013986769</v>
      </c>
      <c r="I177" s="10">
        <v>-21.311479013986769</v>
      </c>
      <c r="J177" s="7" t="s">
        <v>89</v>
      </c>
      <c r="K177" s="8">
        <v>0.68999999761581421</v>
      </c>
      <c r="L177" s="8">
        <v>0.7</v>
      </c>
      <c r="M177" s="8">
        <v>1.220000028610229</v>
      </c>
      <c r="N177" s="8">
        <v>1.639999985694885</v>
      </c>
      <c r="O177" s="8">
        <v>0.93000000715255737</v>
      </c>
      <c r="P177" s="8">
        <v>0.95999997854232788</v>
      </c>
      <c r="Q177" s="7">
        <v>1.36</v>
      </c>
      <c r="R177" s="7">
        <v>1.43</v>
      </c>
      <c r="S177" s="7">
        <v>1.36</v>
      </c>
      <c r="T177" s="7">
        <v>1.1499999999999999</v>
      </c>
      <c r="U177" s="7">
        <v>1.1299999999999999</v>
      </c>
      <c r="V177" s="7">
        <v>1.18</v>
      </c>
      <c r="W177" s="7">
        <v>1.0900000000000001</v>
      </c>
      <c r="X177" s="7">
        <v>1.04</v>
      </c>
      <c r="Y177" s="7">
        <v>0.99</v>
      </c>
      <c r="Z177" s="7">
        <v>0.99</v>
      </c>
      <c r="AA177" s="7">
        <v>1.04</v>
      </c>
      <c r="AB177" s="7">
        <v>1.03</v>
      </c>
      <c r="AC177" s="7">
        <v>1.0900000000000001</v>
      </c>
      <c r="AD177" s="7">
        <v>1.0900000000000001</v>
      </c>
      <c r="AE177" s="7">
        <v>1.06</v>
      </c>
      <c r="AF177" s="7">
        <v>1.06</v>
      </c>
      <c r="AG177" s="7">
        <v>1.02</v>
      </c>
      <c r="AH177" s="7">
        <v>1.04</v>
      </c>
      <c r="AI177" s="7">
        <v>1.04</v>
      </c>
      <c r="AJ177" s="7">
        <v>1.03</v>
      </c>
      <c r="AK177" s="7">
        <v>1.03</v>
      </c>
      <c r="AL177" s="7">
        <v>1</v>
      </c>
      <c r="AM177" s="7">
        <v>0.99</v>
      </c>
      <c r="AN177" s="7">
        <v>0.99</v>
      </c>
      <c r="AO177" s="7">
        <v>1</v>
      </c>
      <c r="AP177" s="7">
        <v>1</v>
      </c>
      <c r="AQ177" s="7">
        <v>1.03</v>
      </c>
      <c r="AR177" s="7">
        <v>11.48</v>
      </c>
      <c r="AS177" s="7">
        <v>17.21</v>
      </c>
      <c r="AT177" s="7">
        <v>-9.02</v>
      </c>
      <c r="AU177" s="7">
        <v>-9.02</v>
      </c>
      <c r="AV177" s="7">
        <v>-13.22</v>
      </c>
      <c r="AW177" s="7">
        <v>-11.89</v>
      </c>
      <c r="AX177" s="7">
        <v>-14.75</v>
      </c>
      <c r="AY177" s="7">
        <v>-20.02</v>
      </c>
      <c r="AZ177" s="7">
        <v>-19.27</v>
      </c>
      <c r="BA177" s="7">
        <v>-21.32</v>
      </c>
      <c r="BB177" s="7">
        <v>-15.68</v>
      </c>
      <c r="BC177" s="7">
        <v>-16.510000000000002</v>
      </c>
      <c r="BD177" s="7">
        <v>-11.48</v>
      </c>
      <c r="BE177" s="7">
        <v>-13.22</v>
      </c>
      <c r="BF177" s="7">
        <v>-13.11</v>
      </c>
      <c r="BG177" s="7">
        <v>-17.73</v>
      </c>
      <c r="BH177" s="7">
        <v>-16.63</v>
      </c>
      <c r="BI177" s="7">
        <v>-15.16</v>
      </c>
      <c r="BJ177" s="7">
        <v>-18.100000000000001</v>
      </c>
      <c r="BK177" s="7">
        <v>-15.98</v>
      </c>
      <c r="BL177" s="7">
        <v>-18.649999999999999</v>
      </c>
      <c r="BM177" s="7">
        <v>-20.079999999999998</v>
      </c>
      <c r="BN177" s="7">
        <v>-21.61</v>
      </c>
      <c r="BO177" s="7">
        <v>-20.010000000000002</v>
      </c>
      <c r="BP177" s="7">
        <v>-21.31</v>
      </c>
      <c r="BQ177" s="7">
        <v>-18.12</v>
      </c>
      <c r="BR177" s="7">
        <v>-20.49</v>
      </c>
      <c r="BS177" s="24">
        <v>0.93</v>
      </c>
      <c r="BT177" s="26">
        <v>58521205.37238121</v>
      </c>
      <c r="BU177" s="26">
        <v>110372600</v>
      </c>
      <c r="BV177" s="26">
        <v>43041359</v>
      </c>
      <c r="BW177" s="8">
        <v>9.8845763675817017E-2</v>
      </c>
    </row>
    <row r="178" spans="1:75" s="21" customFormat="1" ht="19" customHeight="1" x14ac:dyDescent="0.2">
      <c r="A178" s="7" t="s">
        <v>429</v>
      </c>
      <c r="B178" s="7" t="s">
        <v>134</v>
      </c>
      <c r="C178" s="7" t="s">
        <v>104</v>
      </c>
      <c r="D178" s="7" t="s">
        <v>122</v>
      </c>
      <c r="E178" s="7" t="s">
        <v>428</v>
      </c>
      <c r="F178" s="7" t="s">
        <v>88</v>
      </c>
      <c r="G178" s="10">
        <v>26.041673457560599</v>
      </c>
      <c r="H178" s="10">
        <v>-5.7851281194410049</v>
      </c>
      <c r="I178" s="10">
        <v>-5.7851281194410049</v>
      </c>
      <c r="J178" s="7" t="s">
        <v>89</v>
      </c>
      <c r="K178" s="8">
        <v>0.95999997854232788</v>
      </c>
      <c r="L178" s="8">
        <v>1</v>
      </c>
      <c r="M178" s="8">
        <v>1.2100000381469731</v>
      </c>
      <c r="N178" s="8">
        <v>1.220000028610229</v>
      </c>
      <c r="O178" s="8">
        <v>1.080000042915344</v>
      </c>
      <c r="P178" s="8">
        <v>1.139999985694885</v>
      </c>
      <c r="Q178" s="7">
        <v>1.22</v>
      </c>
      <c r="R178" s="7">
        <v>1.1399999999999999</v>
      </c>
      <c r="S178" s="7">
        <v>1.2</v>
      </c>
      <c r="T178" s="7">
        <v>1.18</v>
      </c>
      <c r="U178" s="7">
        <v>1.18</v>
      </c>
      <c r="V178" s="7">
        <v>1.17</v>
      </c>
      <c r="W178" s="7">
        <v>1.1399999999999999</v>
      </c>
      <c r="X178" s="7">
        <v>1.1399999999999999</v>
      </c>
      <c r="Y178" s="7">
        <v>1.1399999999999999</v>
      </c>
      <c r="Z178" s="7">
        <v>1.1299999999999999</v>
      </c>
      <c r="AA178" s="7">
        <v>1.1299999999999999</v>
      </c>
      <c r="AB178" s="7">
        <v>1.1299999999999999</v>
      </c>
      <c r="AC178" s="7">
        <v>1.1299999999999999</v>
      </c>
      <c r="AD178" s="7">
        <v>1.1000000000000001</v>
      </c>
      <c r="AE178" s="7">
        <v>1.1200000000000001</v>
      </c>
      <c r="AF178" s="7">
        <v>1.1299999999999999</v>
      </c>
      <c r="AG178" s="7">
        <v>1.1200000000000001</v>
      </c>
      <c r="AH178" s="7">
        <v>1.1200000000000001</v>
      </c>
      <c r="AI178" s="7">
        <v>1.1200000000000001</v>
      </c>
      <c r="AJ178" s="7">
        <v>1.1200000000000001</v>
      </c>
      <c r="AK178" s="7">
        <v>1.1200000000000001</v>
      </c>
      <c r="AL178" s="7">
        <v>1.1200000000000001</v>
      </c>
      <c r="AM178" s="7">
        <v>1.1200000000000001</v>
      </c>
      <c r="AN178" s="7">
        <v>1.1100000000000001</v>
      </c>
      <c r="AO178" s="7">
        <v>1.1200000000000001</v>
      </c>
      <c r="AP178" s="7">
        <v>1.1200000000000001</v>
      </c>
      <c r="AQ178" s="7">
        <v>1.1399999999999999</v>
      </c>
      <c r="AR178" s="7">
        <v>-9.09</v>
      </c>
      <c r="AS178" s="7">
        <v>-7.44</v>
      </c>
      <c r="AT178" s="7">
        <v>-4.92</v>
      </c>
      <c r="AU178" s="7">
        <v>-4.7699999999999996</v>
      </c>
      <c r="AV178" s="7">
        <v>-4.3099999999999996</v>
      </c>
      <c r="AW178" s="7">
        <v>-7.85</v>
      </c>
      <c r="AX178" s="7">
        <v>-7.98</v>
      </c>
      <c r="AY178" s="7">
        <v>-6.61</v>
      </c>
      <c r="AZ178" s="7">
        <v>-6.61</v>
      </c>
      <c r="BA178" s="7">
        <v>-6.61</v>
      </c>
      <c r="BB178" s="7">
        <v>-7.44</v>
      </c>
      <c r="BC178" s="7">
        <v>-6.61</v>
      </c>
      <c r="BD178" s="7">
        <v>-9.5</v>
      </c>
      <c r="BE178" s="7">
        <v>-9.92</v>
      </c>
      <c r="BF178" s="7">
        <v>-7.44</v>
      </c>
      <c r="BG178" s="7">
        <v>-7.85</v>
      </c>
      <c r="BH178" s="7">
        <v>-8.26</v>
      </c>
      <c r="BI178" s="7">
        <v>-8.26</v>
      </c>
      <c r="BJ178" s="7">
        <v>-8.26</v>
      </c>
      <c r="BK178" s="7">
        <v>-8.26</v>
      </c>
      <c r="BL178" s="7">
        <v>-7.85</v>
      </c>
      <c r="BM178" s="7">
        <v>-8.26</v>
      </c>
      <c r="BN178" s="7">
        <v>-8.68</v>
      </c>
      <c r="BO178" s="7">
        <v>-8.68</v>
      </c>
      <c r="BP178" s="7">
        <v>-8.26</v>
      </c>
      <c r="BQ178" s="7">
        <v>-7.44</v>
      </c>
      <c r="BR178" s="7">
        <v>-5.79</v>
      </c>
      <c r="BS178" s="24">
        <v>1.1000000000000001</v>
      </c>
      <c r="BT178" s="26">
        <v>612978739.96502686</v>
      </c>
      <c r="BU178" s="26">
        <v>46094800</v>
      </c>
      <c r="BV178" s="26">
        <v>495084639</v>
      </c>
      <c r="BW178" s="8">
        <v>3.4597942757016139E-3</v>
      </c>
    </row>
    <row r="179" spans="1:75" s="21" customFormat="1" ht="19" customHeight="1" x14ac:dyDescent="0.2">
      <c r="A179" s="1" t="s">
        <v>323</v>
      </c>
      <c r="B179" s="1" t="s">
        <v>106</v>
      </c>
      <c r="C179" s="1" t="s">
        <v>87</v>
      </c>
      <c r="D179" s="1" t="s">
        <v>109</v>
      </c>
      <c r="E179" s="1" t="s">
        <v>322</v>
      </c>
      <c r="F179" s="1" t="s">
        <v>88</v>
      </c>
      <c r="G179" s="9">
        <v>16.504862234565461</v>
      </c>
      <c r="H179" s="9">
        <v>-8.7500012417633837</v>
      </c>
      <c r="I179" s="9">
        <f>(N179-O179)/O179*100</f>
        <v>16.03774391234111</v>
      </c>
      <c r="J179" s="1" t="s">
        <v>89</v>
      </c>
      <c r="K179" s="2">
        <v>1.029999971389771</v>
      </c>
      <c r="L179" s="2">
        <v>1.24</v>
      </c>
      <c r="M179" s="2">
        <v>1.200000047683716</v>
      </c>
      <c r="N179" s="2">
        <v>1.2300000190734861</v>
      </c>
      <c r="O179" s="2">
        <v>1.059999942779541</v>
      </c>
      <c r="P179" s="2">
        <v>1.095000028610229</v>
      </c>
      <c r="Q179" s="1">
        <v>1.21</v>
      </c>
      <c r="R179" s="1">
        <v>1.19</v>
      </c>
      <c r="S179" s="1">
        <v>1.23</v>
      </c>
      <c r="T179" s="1">
        <v>1.19</v>
      </c>
      <c r="U179" s="1">
        <v>1.19</v>
      </c>
      <c r="V179" s="1">
        <v>1.19</v>
      </c>
      <c r="W179" s="1">
        <v>1.18</v>
      </c>
      <c r="X179" s="1">
        <v>1.18</v>
      </c>
      <c r="Y179" s="1">
        <v>1.17</v>
      </c>
      <c r="Z179" s="1">
        <v>1.1599999999999999</v>
      </c>
      <c r="AA179" s="1">
        <v>1.1499999999999999</v>
      </c>
      <c r="AB179" s="1">
        <v>1.1499999999999999</v>
      </c>
      <c r="AC179" s="1">
        <v>1.1599999999999999</v>
      </c>
      <c r="AD179" s="1">
        <v>1.1499999999999999</v>
      </c>
      <c r="AE179" s="1">
        <v>1.1499999999999999</v>
      </c>
      <c r="AF179" s="1">
        <v>1.1499999999999999</v>
      </c>
      <c r="AG179" s="1">
        <v>1.1399999999999999</v>
      </c>
      <c r="AH179" s="1">
        <v>1.1200000000000001</v>
      </c>
      <c r="AI179" s="1">
        <v>1.1100000000000001</v>
      </c>
      <c r="AJ179" s="1">
        <v>1.1000000000000001</v>
      </c>
      <c r="AK179" s="1">
        <v>1.0900000000000001</v>
      </c>
      <c r="AL179" s="1">
        <v>1.0900000000000001</v>
      </c>
      <c r="AM179" s="1">
        <v>1.1000000000000001</v>
      </c>
      <c r="AN179" s="1">
        <v>1.1200000000000001</v>
      </c>
      <c r="AO179" s="1">
        <v>1.1000000000000001</v>
      </c>
      <c r="AP179" s="1">
        <v>1.0900000000000001</v>
      </c>
      <c r="AQ179" s="1">
        <v>1.1000000000000001</v>
      </c>
      <c r="AR179" s="1">
        <v>-5</v>
      </c>
      <c r="AS179" s="1">
        <v>-1.67</v>
      </c>
      <c r="AT179" s="1">
        <v>-2.4900000000000002</v>
      </c>
      <c r="AU179" s="1">
        <v>-5.16</v>
      </c>
      <c r="AV179" s="1">
        <v>-1.66</v>
      </c>
      <c r="AW179" s="1">
        <v>-1.82</v>
      </c>
      <c r="AX179" s="1">
        <v>-2.13</v>
      </c>
      <c r="AY179" s="1">
        <v>-2.5</v>
      </c>
      <c r="AZ179" s="1">
        <v>-3.75</v>
      </c>
      <c r="BA179" s="1">
        <v>-4.22</v>
      </c>
      <c r="BB179" s="1">
        <v>-4.58</v>
      </c>
      <c r="BC179" s="1">
        <v>-4.17</v>
      </c>
      <c r="BD179" s="1">
        <v>-4.6500000000000004</v>
      </c>
      <c r="BE179" s="1">
        <v>-5</v>
      </c>
      <c r="BF179" s="1">
        <v>-5.42</v>
      </c>
      <c r="BG179" s="1">
        <v>-5.83</v>
      </c>
      <c r="BH179" s="1">
        <v>-7.08</v>
      </c>
      <c r="BI179" s="1">
        <v>-10.47</v>
      </c>
      <c r="BJ179" s="1">
        <v>-9.14</v>
      </c>
      <c r="BK179" s="1">
        <v>-9.17</v>
      </c>
      <c r="BL179" s="1">
        <v>-10.83</v>
      </c>
      <c r="BM179" s="1">
        <v>-9.17</v>
      </c>
      <c r="BN179" s="1">
        <v>-8.6300000000000008</v>
      </c>
      <c r="BO179" s="1">
        <v>-8.75</v>
      </c>
      <c r="BP179" s="1">
        <v>-10.83</v>
      </c>
      <c r="BQ179" s="1">
        <v>-10</v>
      </c>
      <c r="BR179" s="1">
        <v>-9.17</v>
      </c>
      <c r="BS179" s="22">
        <v>1.1499999999999999</v>
      </c>
      <c r="BT179" s="26">
        <v>63692762.53092289</v>
      </c>
      <c r="BU179" s="26">
        <v>10195300</v>
      </c>
      <c r="BV179" s="26">
        <v>46880568</v>
      </c>
      <c r="BW179" s="2">
        <v>9.6210822360343409E-2</v>
      </c>
    </row>
    <row r="180" spans="1:75" s="21" customFormat="1" ht="19" customHeight="1" x14ac:dyDescent="0.2">
      <c r="A180" s="1" t="s">
        <v>193</v>
      </c>
      <c r="B180" s="1" t="s">
        <v>83</v>
      </c>
      <c r="C180" s="1" t="s">
        <v>87</v>
      </c>
      <c r="D180" s="1" t="s">
        <v>122</v>
      </c>
      <c r="E180" s="1" t="s">
        <v>314</v>
      </c>
      <c r="F180" s="1" t="s">
        <v>88</v>
      </c>
      <c r="G180" s="9">
        <v>22.44898207432918</v>
      </c>
      <c r="H180" s="9">
        <v>-8.3333349890178443</v>
      </c>
      <c r="I180" s="9">
        <f>(N180-O180)/O180*100</f>
        <v>23.809524890787262</v>
      </c>
      <c r="J180" s="1" t="s">
        <v>89</v>
      </c>
      <c r="K180" s="2">
        <v>0.98000001907348633</v>
      </c>
      <c r="L180" s="2">
        <v>1.08</v>
      </c>
      <c r="M180" s="2">
        <v>1.200000047683716</v>
      </c>
      <c r="N180" s="2">
        <v>1.299999952316284</v>
      </c>
      <c r="O180" s="2">
        <v>1.049999952316284</v>
      </c>
      <c r="P180" s="2">
        <v>1.1000000238418579</v>
      </c>
      <c r="Q180" s="1">
        <v>1.3</v>
      </c>
      <c r="R180" s="1">
        <v>1.28</v>
      </c>
      <c r="S180" s="1">
        <v>1.2</v>
      </c>
      <c r="T180" s="1">
        <v>1.1499999999999999</v>
      </c>
      <c r="U180" s="1">
        <v>1.1499999999999999</v>
      </c>
      <c r="V180" s="1">
        <v>1.1399999999999999</v>
      </c>
      <c r="W180" s="1">
        <v>1.1399999999999999</v>
      </c>
      <c r="X180" s="1">
        <v>1.1100000000000001</v>
      </c>
      <c r="Y180" s="1">
        <v>1.1100000000000001</v>
      </c>
      <c r="Z180" s="1">
        <v>1.1100000000000001</v>
      </c>
      <c r="AA180" s="1">
        <v>1.1100000000000001</v>
      </c>
      <c r="AB180" s="1">
        <v>1.1100000000000001</v>
      </c>
      <c r="AC180" s="1">
        <v>1.1100000000000001</v>
      </c>
      <c r="AD180" s="1">
        <v>1.1100000000000001</v>
      </c>
      <c r="AE180" s="1">
        <v>1.1200000000000001</v>
      </c>
      <c r="AF180" s="1">
        <v>1.1100000000000001</v>
      </c>
      <c r="AG180" s="1">
        <v>1.1200000000000001</v>
      </c>
      <c r="AH180" s="1">
        <v>1.1100000000000001</v>
      </c>
      <c r="AI180" s="1">
        <v>1.1200000000000001</v>
      </c>
      <c r="AJ180" s="1">
        <v>1.1100000000000001</v>
      </c>
      <c r="AK180" s="1">
        <v>1.1100000000000001</v>
      </c>
      <c r="AL180" s="1">
        <v>1.1200000000000001</v>
      </c>
      <c r="AM180" s="1">
        <v>1.1200000000000001</v>
      </c>
      <c r="AN180" s="1">
        <v>1.1299999999999999</v>
      </c>
      <c r="AO180" s="1">
        <v>1.1299999999999999</v>
      </c>
      <c r="AP180" s="1">
        <v>1.1000000000000001</v>
      </c>
      <c r="AQ180" s="1">
        <v>1.1000000000000001</v>
      </c>
      <c r="AR180" s="1">
        <v>5.83</v>
      </c>
      <c r="AS180" s="1">
        <v>-0.83</v>
      </c>
      <c r="AT180" s="1">
        <v>-4.17</v>
      </c>
      <c r="AU180" s="1">
        <v>-9.93</v>
      </c>
      <c r="AV180" s="1">
        <v>-5.42</v>
      </c>
      <c r="AW180" s="1">
        <v>-5</v>
      </c>
      <c r="AX180" s="1">
        <v>-7.92</v>
      </c>
      <c r="AY180" s="1">
        <v>-7.92</v>
      </c>
      <c r="AZ180" s="1">
        <v>-7.5</v>
      </c>
      <c r="BA180" s="1">
        <v>-7.5</v>
      </c>
      <c r="BB180" s="1">
        <v>-8.33</v>
      </c>
      <c r="BC180" s="1">
        <v>-7.92</v>
      </c>
      <c r="BD180" s="1">
        <v>-8.33</v>
      </c>
      <c r="BE180" s="1">
        <v>-7.5</v>
      </c>
      <c r="BF180" s="1">
        <v>-7.5</v>
      </c>
      <c r="BG180" s="1">
        <v>-7.5</v>
      </c>
      <c r="BH180" s="1">
        <v>-7.08</v>
      </c>
      <c r="BI180" s="1">
        <v>-7.49</v>
      </c>
      <c r="BJ180" s="1">
        <v>-7.08</v>
      </c>
      <c r="BK180" s="1">
        <v>-7.49</v>
      </c>
      <c r="BL180" s="1">
        <v>-7.49</v>
      </c>
      <c r="BM180" s="1">
        <v>-7.08</v>
      </c>
      <c r="BN180" s="1">
        <v>-7.5</v>
      </c>
      <c r="BO180" s="1">
        <v>-5.83</v>
      </c>
      <c r="BP180" s="1">
        <v>-7.96</v>
      </c>
      <c r="BQ180" s="1">
        <v>-12.49</v>
      </c>
      <c r="BR180" s="1">
        <v>-8.33</v>
      </c>
      <c r="BS180" s="22">
        <v>1.1000000000000001</v>
      </c>
      <c r="BT180" s="26">
        <v>9932592.3946857452</v>
      </c>
      <c r="BU180" s="26">
        <v>873100</v>
      </c>
      <c r="BV180" s="26">
        <v>4002586</v>
      </c>
      <c r="BW180" s="2">
        <v>1.323419409351854E-2</v>
      </c>
    </row>
    <row r="181" spans="1:75" s="21" customFormat="1" ht="19" customHeight="1" x14ac:dyDescent="0.2">
      <c r="A181" s="1" t="s">
        <v>145</v>
      </c>
      <c r="B181" s="1" t="s">
        <v>118</v>
      </c>
      <c r="C181" s="1" t="s">
        <v>87</v>
      </c>
      <c r="D181" s="1" t="s">
        <v>122</v>
      </c>
      <c r="E181" s="1" t="s">
        <v>137</v>
      </c>
      <c r="F181" s="1" t="s">
        <v>88</v>
      </c>
      <c r="G181" s="9">
        <v>96.666650109821546</v>
      </c>
      <c r="H181" s="9">
        <v>-22.881350281662261</v>
      </c>
      <c r="I181" s="9">
        <f>(N181-O181)/O181*100</f>
        <v>75.294113852161104</v>
      </c>
      <c r="J181" s="1" t="s">
        <v>89</v>
      </c>
      <c r="K181" s="2">
        <v>0.60000002384185791</v>
      </c>
      <c r="L181" s="2">
        <v>0.85</v>
      </c>
      <c r="M181" s="2">
        <v>1.179999947547913</v>
      </c>
      <c r="N181" s="2">
        <v>1.4900000095367429</v>
      </c>
      <c r="O181" s="2">
        <v>0.85000002384185791</v>
      </c>
      <c r="P181" s="2">
        <v>0.9100000262260437</v>
      </c>
      <c r="Q181" s="1">
        <v>1.25</v>
      </c>
      <c r="R181" s="1">
        <v>1.1399999999999999</v>
      </c>
      <c r="S181" s="1">
        <v>1.42</v>
      </c>
      <c r="T181" s="1">
        <v>1.49</v>
      </c>
      <c r="U181" s="1">
        <v>1.36</v>
      </c>
      <c r="V181" s="1">
        <v>1.3</v>
      </c>
      <c r="W181" s="1">
        <v>1.17</v>
      </c>
      <c r="X181" s="1">
        <v>1.1399999999999999</v>
      </c>
      <c r="Y181" s="1">
        <v>1.1399999999999999</v>
      </c>
      <c r="Z181" s="1">
        <v>1.1100000000000001</v>
      </c>
      <c r="AA181" s="1">
        <v>1.03</v>
      </c>
      <c r="AB181" s="1">
        <v>1.02</v>
      </c>
      <c r="AC181" s="1">
        <v>1.04</v>
      </c>
      <c r="AD181" s="1">
        <v>1.03</v>
      </c>
      <c r="AE181" s="1">
        <v>1</v>
      </c>
      <c r="AF181" s="1">
        <v>0.99</v>
      </c>
      <c r="AG181" s="1">
        <v>0.96</v>
      </c>
      <c r="AH181" s="1">
        <v>0.96</v>
      </c>
      <c r="AI181" s="1">
        <v>0.91</v>
      </c>
      <c r="AJ181" s="1">
        <v>0.9</v>
      </c>
      <c r="AK181" s="1">
        <v>0.93</v>
      </c>
      <c r="AL181" s="1">
        <v>0.92</v>
      </c>
      <c r="AM181" s="1">
        <v>0.92</v>
      </c>
      <c r="AN181" s="1">
        <v>0.91</v>
      </c>
      <c r="AO181" s="1">
        <v>0.88</v>
      </c>
      <c r="AP181" s="1">
        <v>0.91</v>
      </c>
      <c r="AQ181" s="1">
        <v>0.91</v>
      </c>
      <c r="AR181" s="1">
        <v>-5.93</v>
      </c>
      <c r="AS181" s="1">
        <v>-7.62</v>
      </c>
      <c r="AT181" s="1">
        <v>17.8</v>
      </c>
      <c r="AU181" s="1">
        <v>15.25</v>
      </c>
      <c r="AV181" s="1">
        <v>9.32</v>
      </c>
      <c r="AW181" s="1">
        <v>-2.97</v>
      </c>
      <c r="AX181" s="1">
        <v>-11.02</v>
      </c>
      <c r="AY181" s="1">
        <v>-4.24</v>
      </c>
      <c r="AZ181" s="1">
        <v>-6.89</v>
      </c>
      <c r="BA181" s="1">
        <v>-17.79</v>
      </c>
      <c r="BB181" s="1">
        <v>-16.09</v>
      </c>
      <c r="BC181" s="1">
        <v>-16.09</v>
      </c>
      <c r="BD181" s="1">
        <v>-15.25</v>
      </c>
      <c r="BE181" s="1">
        <v>-16.96</v>
      </c>
      <c r="BF181" s="1">
        <v>-16.440000000000001</v>
      </c>
      <c r="BG181" s="1">
        <v>-18.489999999999998</v>
      </c>
      <c r="BH181" s="1">
        <v>-18.64</v>
      </c>
      <c r="BI181" s="1">
        <v>-22.88</v>
      </c>
      <c r="BJ181" s="1">
        <v>-27.11</v>
      </c>
      <c r="BK181" s="1">
        <v>-24.79</v>
      </c>
      <c r="BL181" s="1">
        <v>-23.3</v>
      </c>
      <c r="BM181" s="1">
        <v>-25.42</v>
      </c>
      <c r="BN181" s="1">
        <v>-22.84</v>
      </c>
      <c r="BO181" s="1">
        <v>-25.42</v>
      </c>
      <c r="BP181" s="1">
        <v>-25.45</v>
      </c>
      <c r="BQ181" s="1">
        <v>-22.9</v>
      </c>
      <c r="BR181" s="1">
        <v>-22.88</v>
      </c>
      <c r="BS181" s="22">
        <v>1.05</v>
      </c>
      <c r="BT181" s="26">
        <v>72234050.789129734</v>
      </c>
      <c r="BU181" s="26">
        <v>77015800</v>
      </c>
      <c r="BV181" s="26">
        <v>42837115</v>
      </c>
      <c r="BW181" s="2">
        <v>0.33934285723956897</v>
      </c>
    </row>
    <row r="182" spans="1:75" s="21" customFormat="1" ht="19" customHeight="1" x14ac:dyDescent="0.2">
      <c r="A182" s="7" t="s">
        <v>342</v>
      </c>
      <c r="B182" s="7" t="s">
        <v>106</v>
      </c>
      <c r="C182" s="7" t="s">
        <v>87</v>
      </c>
      <c r="D182" s="7" t="s">
        <v>98</v>
      </c>
      <c r="E182" s="7" t="s">
        <v>343</v>
      </c>
      <c r="F182" s="7" t="s">
        <v>88</v>
      </c>
      <c r="G182" s="10">
        <v>16.99999570846558</v>
      </c>
      <c r="H182" s="10">
        <v>-17.948716773083891</v>
      </c>
      <c r="I182" s="10">
        <v>-17.948716773083891</v>
      </c>
      <c r="J182" s="7" t="s">
        <v>89</v>
      </c>
      <c r="K182" s="8">
        <v>1</v>
      </c>
      <c r="L182" s="8">
        <v>1.25</v>
      </c>
      <c r="M182" s="8">
        <v>1.169999957084656</v>
      </c>
      <c r="N182" s="8">
        <v>1.25</v>
      </c>
      <c r="O182" s="8">
        <v>0.95999997854232788</v>
      </c>
      <c r="P182" s="8">
        <v>0.95999997854232788</v>
      </c>
      <c r="Q182" s="7">
        <v>1.25</v>
      </c>
      <c r="R182" s="7">
        <v>1.24</v>
      </c>
      <c r="S182" s="7">
        <v>1.1200000000000001</v>
      </c>
      <c r="T182" s="7">
        <v>1.0900000000000001</v>
      </c>
      <c r="U182" s="7">
        <v>1.1000000000000001</v>
      </c>
      <c r="V182" s="7">
        <v>1.08</v>
      </c>
      <c r="W182" s="7">
        <v>1.0900000000000001</v>
      </c>
      <c r="X182" s="7">
        <v>1.06</v>
      </c>
      <c r="Y182" s="7">
        <v>1.04</v>
      </c>
      <c r="Z182" s="7">
        <v>1</v>
      </c>
      <c r="AA182" s="7">
        <v>0.99</v>
      </c>
      <c r="AB182" s="7">
        <v>1.01</v>
      </c>
      <c r="AC182" s="7">
        <v>1.03</v>
      </c>
      <c r="AD182" s="7">
        <v>1.06</v>
      </c>
      <c r="AE182" s="7">
        <v>1.1000000000000001</v>
      </c>
      <c r="AF182" s="7">
        <v>1.07</v>
      </c>
      <c r="AG182" s="7">
        <v>1.04</v>
      </c>
      <c r="AH182" s="7">
        <v>1.05</v>
      </c>
      <c r="AI182" s="7">
        <v>1.04</v>
      </c>
      <c r="AJ182" s="7">
        <v>1.04</v>
      </c>
      <c r="AK182" s="7">
        <v>1.02</v>
      </c>
      <c r="AL182" s="7">
        <v>1.02</v>
      </c>
      <c r="AM182" s="7">
        <v>1.02</v>
      </c>
      <c r="AN182" s="7">
        <v>1.01</v>
      </c>
      <c r="AO182" s="7">
        <v>0.99</v>
      </c>
      <c r="AP182" s="7">
        <v>1</v>
      </c>
      <c r="AQ182" s="7">
        <v>0.99</v>
      </c>
      <c r="AR182" s="7">
        <v>5.13</v>
      </c>
      <c r="AS182" s="7">
        <v>-1.72</v>
      </c>
      <c r="AT182" s="7">
        <v>-7.71</v>
      </c>
      <c r="AU182" s="7">
        <v>-8.5500000000000007</v>
      </c>
      <c r="AV182" s="7">
        <v>-8.1199999999999992</v>
      </c>
      <c r="AW182" s="7">
        <v>-8.56</v>
      </c>
      <c r="AX182" s="7">
        <v>-10.25</v>
      </c>
      <c r="AY182" s="7">
        <v>-11.11</v>
      </c>
      <c r="AZ182" s="7">
        <v>-16.07</v>
      </c>
      <c r="BA182" s="7">
        <v>-16.670000000000002</v>
      </c>
      <c r="BB182" s="7">
        <v>-15.98</v>
      </c>
      <c r="BC182" s="7">
        <v>-13.68</v>
      </c>
      <c r="BD182" s="7">
        <v>-12.02</v>
      </c>
      <c r="BE182" s="7">
        <v>-9.4</v>
      </c>
      <c r="BF182" s="7">
        <v>-9.0500000000000007</v>
      </c>
      <c r="BG182" s="7">
        <v>-11.54</v>
      </c>
      <c r="BH182" s="7">
        <v>-12.02</v>
      </c>
      <c r="BI182" s="7">
        <v>-11.38</v>
      </c>
      <c r="BJ182" s="7">
        <v>-11.97</v>
      </c>
      <c r="BK182" s="7">
        <v>-13.62</v>
      </c>
      <c r="BL182" s="7">
        <v>-13.14</v>
      </c>
      <c r="BM182" s="7">
        <v>-13.68</v>
      </c>
      <c r="BN182" s="7">
        <v>-13.68</v>
      </c>
      <c r="BO182" s="7">
        <v>-15.39</v>
      </c>
      <c r="BP182" s="7">
        <v>-15.6</v>
      </c>
      <c r="BQ182" s="7">
        <v>-15.81</v>
      </c>
      <c r="BR182" s="7">
        <v>-17.95</v>
      </c>
      <c r="BS182" s="24">
        <v>0.98</v>
      </c>
      <c r="BT182" s="26">
        <v>52769572.064423561</v>
      </c>
      <c r="BU182" s="26">
        <v>60383100</v>
      </c>
      <c r="BV182" s="26">
        <v>40050330</v>
      </c>
      <c r="BW182" s="8">
        <v>0.4374127004696341</v>
      </c>
    </row>
    <row r="183" spans="1:75" s="21" customFormat="1" ht="19" customHeight="1" x14ac:dyDescent="0.2">
      <c r="A183" s="7" t="s">
        <v>483</v>
      </c>
      <c r="B183" s="7" t="s">
        <v>111</v>
      </c>
      <c r="C183" s="7" t="s">
        <v>124</v>
      </c>
      <c r="D183" s="7" t="s">
        <v>98</v>
      </c>
      <c r="E183" s="7" t="s">
        <v>484</v>
      </c>
      <c r="F183" s="7" t="s">
        <v>88</v>
      </c>
      <c r="G183" s="10">
        <v>16.99999570846558</v>
      </c>
      <c r="H183" s="10">
        <v>-5.9829004966136923</v>
      </c>
      <c r="I183" s="10">
        <v>-5.9829004966136923</v>
      </c>
      <c r="J183" s="7" t="s">
        <v>89</v>
      </c>
      <c r="K183" s="8">
        <v>1</v>
      </c>
      <c r="L183" s="8">
        <v>1.02</v>
      </c>
      <c r="M183" s="8">
        <v>1.169999957084656</v>
      </c>
      <c r="N183" s="8">
        <v>1.179999947547913</v>
      </c>
      <c r="O183" s="8">
        <v>1.049999952316284</v>
      </c>
      <c r="P183" s="8">
        <v>1.1000000238418579</v>
      </c>
      <c r="Q183" s="7">
        <v>1.18</v>
      </c>
      <c r="R183" s="7">
        <v>1.1299999999999999</v>
      </c>
      <c r="S183" s="7">
        <v>1.1299999999999999</v>
      </c>
      <c r="T183" s="7">
        <v>1.1200000000000001</v>
      </c>
      <c r="U183" s="7">
        <v>1.1100000000000001</v>
      </c>
      <c r="V183" s="7">
        <v>1.1000000000000001</v>
      </c>
      <c r="W183" s="7">
        <v>1.1000000000000001</v>
      </c>
      <c r="X183" s="7">
        <v>1.08</v>
      </c>
      <c r="Y183" s="7">
        <v>1.07</v>
      </c>
      <c r="Z183" s="7">
        <v>1.07</v>
      </c>
      <c r="AA183" s="7">
        <v>1.06</v>
      </c>
      <c r="AB183" s="7">
        <v>1.06</v>
      </c>
      <c r="AC183" s="7">
        <v>1.06</v>
      </c>
      <c r="AD183" s="7">
        <v>1.06</v>
      </c>
      <c r="AE183" s="7">
        <v>1.0900000000000001</v>
      </c>
      <c r="AF183" s="7">
        <v>1.0900000000000001</v>
      </c>
      <c r="AG183" s="7">
        <v>1.0900000000000001</v>
      </c>
      <c r="AH183" s="7">
        <v>1.0900000000000001</v>
      </c>
      <c r="AI183" s="7">
        <v>1.0900000000000001</v>
      </c>
      <c r="AJ183" s="7">
        <v>1.1000000000000001</v>
      </c>
      <c r="AK183" s="7">
        <v>1.1000000000000001</v>
      </c>
      <c r="AL183" s="7">
        <v>1.0900000000000001</v>
      </c>
      <c r="AM183" s="7">
        <v>1.0900000000000001</v>
      </c>
      <c r="AN183" s="7">
        <v>1.0900000000000001</v>
      </c>
      <c r="AO183" s="7">
        <v>1.1000000000000001</v>
      </c>
      <c r="AP183" s="7">
        <v>1.1000000000000001</v>
      </c>
      <c r="AQ183" s="7">
        <v>1.1000000000000001</v>
      </c>
      <c r="AR183" s="7">
        <v>-5.23</v>
      </c>
      <c r="AS183" s="7">
        <v>-4.2699999999999996</v>
      </c>
      <c r="AT183" s="7">
        <v>-6.84</v>
      </c>
      <c r="AU183" s="7">
        <v>-5.98</v>
      </c>
      <c r="AV183" s="7">
        <v>-6.28</v>
      </c>
      <c r="AW183" s="7">
        <v>-6.84</v>
      </c>
      <c r="AX183" s="7">
        <v>-8.19</v>
      </c>
      <c r="AY183" s="7">
        <v>-9.4</v>
      </c>
      <c r="AZ183" s="7">
        <v>-10.119999999999999</v>
      </c>
      <c r="BA183" s="7">
        <v>-9.9499999999999993</v>
      </c>
      <c r="BB183" s="7">
        <v>-9.4</v>
      </c>
      <c r="BC183" s="7">
        <v>-10.26</v>
      </c>
      <c r="BD183" s="7">
        <v>-9.4700000000000006</v>
      </c>
      <c r="BE183" s="7">
        <v>-9.4700000000000006</v>
      </c>
      <c r="BF183" s="7">
        <v>-7.61</v>
      </c>
      <c r="BG183" s="7">
        <v>-7.01</v>
      </c>
      <c r="BH183" s="7">
        <v>-7.69</v>
      </c>
      <c r="BI183" s="7">
        <v>-7.68</v>
      </c>
      <c r="BJ183" s="7">
        <v>-6.84</v>
      </c>
      <c r="BK183" s="7">
        <v>-5.98</v>
      </c>
      <c r="BL183" s="7">
        <v>-7.68</v>
      </c>
      <c r="BM183" s="7">
        <v>-6.85</v>
      </c>
      <c r="BN183" s="7">
        <v>-7.69</v>
      </c>
      <c r="BO183" s="7">
        <v>-7.56</v>
      </c>
      <c r="BP183" s="7">
        <v>-6.83</v>
      </c>
      <c r="BQ183" s="7">
        <v>-6.83</v>
      </c>
      <c r="BR183" s="7">
        <v>-6.41</v>
      </c>
      <c r="BS183" s="24">
        <v>1.05</v>
      </c>
      <c r="BT183" s="26">
        <v>399469584.70754242</v>
      </c>
      <c r="BU183" s="26">
        <v>2633600</v>
      </c>
      <c r="BV183" s="26">
        <v>80527446</v>
      </c>
      <c r="BW183" s="8">
        <v>3.5779130509118587E-2</v>
      </c>
    </row>
    <row r="184" spans="1:75" s="21" customFormat="1" ht="19" customHeight="1" x14ac:dyDescent="0.2">
      <c r="A184" s="1" t="s">
        <v>237</v>
      </c>
      <c r="B184" s="1" t="s">
        <v>76</v>
      </c>
      <c r="C184" s="1" t="s">
        <v>87</v>
      </c>
      <c r="D184" s="1" t="s">
        <v>98</v>
      </c>
      <c r="E184" s="1" t="s">
        <v>234</v>
      </c>
      <c r="F184" s="1" t="s">
        <v>88</v>
      </c>
      <c r="G184" s="9">
        <v>31.818178739429491</v>
      </c>
      <c r="H184" s="9">
        <v>-2.5862045045697748</v>
      </c>
      <c r="I184" s="9">
        <f>(N184-O184)/O184*100</f>
        <v>34.615387260561313</v>
      </c>
      <c r="J184" s="1" t="s">
        <v>81</v>
      </c>
      <c r="K184" s="2">
        <v>0.87999999523162842</v>
      </c>
      <c r="L184" s="2">
        <v>1.4</v>
      </c>
      <c r="M184" s="2">
        <v>1.1599999666213989</v>
      </c>
      <c r="N184" s="2">
        <v>1.3999999761581421</v>
      </c>
      <c r="O184" s="2">
        <v>1.0399999618530269</v>
      </c>
      <c r="P184" s="2">
        <v>1.129999995231628</v>
      </c>
      <c r="Q184" s="1">
        <v>1.3</v>
      </c>
      <c r="R184" s="1">
        <v>1.4</v>
      </c>
      <c r="S184" s="1">
        <v>1.32</v>
      </c>
      <c r="T184" s="1">
        <v>1.27</v>
      </c>
      <c r="U184" s="1">
        <v>1.25</v>
      </c>
      <c r="V184" s="1">
        <v>1.22</v>
      </c>
      <c r="W184" s="1">
        <v>1.17</v>
      </c>
      <c r="X184" s="1">
        <v>1.1399999999999999</v>
      </c>
      <c r="Y184" s="1">
        <v>1.1299999999999999</v>
      </c>
      <c r="Z184" s="1">
        <v>1.25</v>
      </c>
      <c r="AA184" s="1">
        <v>1.19</v>
      </c>
      <c r="AB184" s="1">
        <v>1.1599999999999999</v>
      </c>
      <c r="AC184" s="1">
        <v>1.19</v>
      </c>
      <c r="AD184" s="1">
        <v>1.2</v>
      </c>
      <c r="AE184" s="1">
        <v>1.17</v>
      </c>
      <c r="AF184" s="1">
        <v>1.1399999999999999</v>
      </c>
      <c r="AG184" s="1">
        <v>1.1399999999999999</v>
      </c>
      <c r="AH184" s="1">
        <v>1.1499999999999999</v>
      </c>
      <c r="AI184" s="1">
        <v>1.18</v>
      </c>
      <c r="AJ184" s="1">
        <v>1.18</v>
      </c>
      <c r="AK184" s="1">
        <v>1.1599999999999999</v>
      </c>
      <c r="AL184" s="1">
        <v>1.1499999999999999</v>
      </c>
      <c r="AM184" s="1">
        <v>1.1499999999999999</v>
      </c>
      <c r="AN184" s="1">
        <v>1.1499999999999999</v>
      </c>
      <c r="AO184" s="1">
        <v>1.1399999999999999</v>
      </c>
      <c r="AP184" s="1">
        <v>1.1299999999999999</v>
      </c>
      <c r="AQ184" s="1">
        <v>1.1499999999999999</v>
      </c>
      <c r="AR184" s="1">
        <v>8.7100000000000009</v>
      </c>
      <c r="AS184" s="1">
        <v>14.65</v>
      </c>
      <c r="AT184" s="1">
        <v>3.45</v>
      </c>
      <c r="AU184" s="1">
        <v>6.97</v>
      </c>
      <c r="AV184" s="1">
        <v>2.52</v>
      </c>
      <c r="AW184" s="1">
        <v>0.01</v>
      </c>
      <c r="AX184" s="1">
        <v>-4.25</v>
      </c>
      <c r="AY184" s="1">
        <v>-4.74</v>
      </c>
      <c r="AZ184" s="1">
        <v>-2.59</v>
      </c>
      <c r="BA184" s="1">
        <v>2.16</v>
      </c>
      <c r="BB184" s="1">
        <v>-1.29</v>
      </c>
      <c r="BC184" s="1">
        <v>-0.86</v>
      </c>
      <c r="BD184" s="1">
        <v>2.58</v>
      </c>
      <c r="BE184" s="1">
        <v>0.86</v>
      </c>
      <c r="BF184" s="1">
        <v>-2.1</v>
      </c>
      <c r="BG184" s="1">
        <v>-3.46</v>
      </c>
      <c r="BH184" s="1">
        <v>-1.73</v>
      </c>
      <c r="BI184" s="1">
        <v>-1.72</v>
      </c>
      <c r="BJ184" s="1">
        <v>1.72</v>
      </c>
      <c r="BK184" s="1">
        <v>-0.57999999999999996</v>
      </c>
      <c r="BL184" s="1">
        <v>-0.86</v>
      </c>
      <c r="BM184" s="1">
        <v>-2.16</v>
      </c>
      <c r="BN184" s="1">
        <v>-0.86</v>
      </c>
      <c r="BO184" s="1">
        <v>-2.16</v>
      </c>
      <c r="BP184" s="1">
        <v>-2.59</v>
      </c>
      <c r="BQ184" s="1">
        <v>-9.91</v>
      </c>
      <c r="BR184" s="1">
        <v>-5.16</v>
      </c>
      <c r="BS184" s="22">
        <v>1.0900000000000001</v>
      </c>
      <c r="BT184" s="26">
        <v>28578223.177671429</v>
      </c>
      <c r="BU184" s="26">
        <v>14178200</v>
      </c>
      <c r="BV184" s="26">
        <v>17076714</v>
      </c>
      <c r="BW184" s="2">
        <v>3.4130688140587241E-3</v>
      </c>
    </row>
    <row r="185" spans="1:75" s="21" customFormat="1" ht="19" customHeight="1" x14ac:dyDescent="0.2">
      <c r="A185" s="7" t="s">
        <v>248</v>
      </c>
      <c r="B185" s="7" t="s">
        <v>159</v>
      </c>
      <c r="C185" s="7" t="s">
        <v>124</v>
      </c>
      <c r="D185" s="7" t="s">
        <v>98</v>
      </c>
      <c r="E185" s="7" t="s">
        <v>562</v>
      </c>
      <c r="F185" s="7" t="s">
        <v>88</v>
      </c>
      <c r="G185" s="10">
        <v>14.999997615814211</v>
      </c>
      <c r="H185" s="10">
        <v>-9.565218833533967</v>
      </c>
      <c r="I185" s="10">
        <v>-9.565218833533967</v>
      </c>
      <c r="J185" s="7" t="s">
        <v>89</v>
      </c>
      <c r="K185" s="8">
        <v>1</v>
      </c>
      <c r="L185" s="8">
        <v>1.1000000000000001</v>
      </c>
      <c r="M185" s="8">
        <v>1.1499999761581421</v>
      </c>
      <c r="N185" s="8">
        <v>1.200000047683716</v>
      </c>
      <c r="O185" s="8">
        <v>1.029999971389771</v>
      </c>
      <c r="P185" s="8">
        <v>1.0399999618530269</v>
      </c>
      <c r="Q185" s="7">
        <v>1.2</v>
      </c>
      <c r="R185" s="7">
        <v>1.1299999999999999</v>
      </c>
      <c r="S185" s="7">
        <v>1.2</v>
      </c>
      <c r="T185" s="7">
        <v>1.2</v>
      </c>
      <c r="U185" s="7">
        <v>1.2</v>
      </c>
      <c r="V185" s="7">
        <v>1.1499999999999999</v>
      </c>
      <c r="W185" s="7">
        <v>1.1299999999999999</v>
      </c>
      <c r="X185" s="7">
        <v>1.0900000000000001</v>
      </c>
      <c r="Y185" s="7">
        <v>1.0900000000000001</v>
      </c>
      <c r="Z185" s="7">
        <v>1.08</v>
      </c>
      <c r="AA185" s="7">
        <v>1.07</v>
      </c>
      <c r="AB185" s="7">
        <v>1.07</v>
      </c>
      <c r="AC185" s="7">
        <v>1.07</v>
      </c>
      <c r="AD185" s="7">
        <v>1.06</v>
      </c>
      <c r="AE185" s="7">
        <v>1.06</v>
      </c>
      <c r="AF185" s="7">
        <v>1.07</v>
      </c>
      <c r="AG185" s="7">
        <v>1.07</v>
      </c>
      <c r="AH185" s="7">
        <v>1.07</v>
      </c>
      <c r="AI185" s="7">
        <v>1.07</v>
      </c>
      <c r="AJ185" s="7">
        <v>1.06</v>
      </c>
      <c r="AK185" s="7">
        <v>1.06</v>
      </c>
      <c r="AL185" s="7">
        <v>1.06</v>
      </c>
      <c r="AM185" s="7">
        <v>1.06</v>
      </c>
      <c r="AN185" s="7">
        <v>1.06</v>
      </c>
      <c r="AO185" s="7">
        <v>1.05</v>
      </c>
      <c r="AP185" s="7">
        <v>1.04</v>
      </c>
      <c r="AQ185" s="7">
        <v>1.05</v>
      </c>
      <c r="AR185" s="7">
        <v>-4.3499999999999996</v>
      </c>
      <c r="AS185" s="7">
        <v>-2.65</v>
      </c>
      <c r="AT185" s="7">
        <v>-2.65</v>
      </c>
      <c r="AU185" s="7">
        <v>2.61</v>
      </c>
      <c r="AV185" s="7">
        <v>-0.43</v>
      </c>
      <c r="AW185" s="7">
        <v>-1.74</v>
      </c>
      <c r="AX185" s="7">
        <v>-7.39</v>
      </c>
      <c r="AY185" s="7">
        <v>-5.65</v>
      </c>
      <c r="AZ185" s="7">
        <v>-6.52</v>
      </c>
      <c r="BA185" s="7">
        <v>-8.69</v>
      </c>
      <c r="BB185" s="7">
        <v>-7.11</v>
      </c>
      <c r="BC185" s="7">
        <v>-7.12</v>
      </c>
      <c r="BD185" s="7">
        <v>-8.3000000000000007</v>
      </c>
      <c r="BE185" s="7">
        <v>-7.83</v>
      </c>
      <c r="BF185" s="7">
        <v>-8.41</v>
      </c>
      <c r="BG185" s="7">
        <v>-7.39</v>
      </c>
      <c r="BH185" s="7">
        <v>-7.39</v>
      </c>
      <c r="BI185" s="7">
        <v>-7.39</v>
      </c>
      <c r="BJ185" s="7">
        <v>-7.83</v>
      </c>
      <c r="BK185" s="7">
        <v>-8.26</v>
      </c>
      <c r="BL185" s="7">
        <v>-8.69</v>
      </c>
      <c r="BM185" s="7">
        <v>-7.83</v>
      </c>
      <c r="BN185" s="7">
        <v>-8.26</v>
      </c>
      <c r="BO185" s="7">
        <v>-8.6999999999999993</v>
      </c>
      <c r="BP185" s="7">
        <v>-9.57</v>
      </c>
      <c r="BQ185" s="7">
        <v>-10.43</v>
      </c>
      <c r="BR185" s="7">
        <v>-10.43</v>
      </c>
      <c r="BS185" s="24">
        <v>1.04</v>
      </c>
      <c r="BT185" s="26">
        <v>49862618.966245651</v>
      </c>
      <c r="BU185" s="26">
        <v>8321200</v>
      </c>
      <c r="BV185" s="26">
        <v>29019623</v>
      </c>
      <c r="BW185" s="8">
        <v>7.4990636508268909E-3</v>
      </c>
    </row>
    <row r="186" spans="1:75" s="21" customFormat="1" ht="19" customHeight="1" x14ac:dyDescent="0.2">
      <c r="A186" s="1" t="s">
        <v>191</v>
      </c>
      <c r="B186" s="1" t="s">
        <v>106</v>
      </c>
      <c r="C186" s="1" t="s">
        <v>97</v>
      </c>
      <c r="D186" s="1" t="s">
        <v>98</v>
      </c>
      <c r="E186" s="1" t="s">
        <v>186</v>
      </c>
      <c r="F186" s="1" t="s">
        <v>88</v>
      </c>
      <c r="G186" s="9">
        <v>49.934804021564908</v>
      </c>
      <c r="H186" s="9">
        <v>-28.69565131758921</v>
      </c>
      <c r="I186" s="9">
        <f>(N186-O186)/O186*100</f>
        <v>87.239943741814173</v>
      </c>
      <c r="J186" s="1" t="s">
        <v>89</v>
      </c>
      <c r="K186" s="2">
        <v>0.76700001955032349</v>
      </c>
      <c r="L186" s="2">
        <v>1.35</v>
      </c>
      <c r="M186" s="2">
        <v>1.1499999761581421</v>
      </c>
      <c r="N186" s="2">
        <v>1.3500000238418579</v>
      </c>
      <c r="O186" s="2">
        <v>0.72100001573562622</v>
      </c>
      <c r="P186" s="2">
        <v>0.81999999284744263</v>
      </c>
      <c r="Q186" s="1">
        <v>1.35</v>
      </c>
      <c r="R186" s="1">
        <v>1.3</v>
      </c>
      <c r="S186" s="1">
        <v>1.31</v>
      </c>
      <c r="T186" s="1">
        <v>1.1599999999999999</v>
      </c>
      <c r="U186" s="1">
        <v>1.1100000000000001</v>
      </c>
      <c r="V186" s="1">
        <v>1.18</v>
      </c>
      <c r="W186" s="1">
        <v>1.19</v>
      </c>
      <c r="X186" s="1">
        <v>1.1599999999999999</v>
      </c>
      <c r="Y186" s="1">
        <v>1.1399999999999999</v>
      </c>
      <c r="Z186" s="1">
        <v>1.1100000000000001</v>
      </c>
      <c r="AA186" s="1">
        <v>1.1100000000000001</v>
      </c>
      <c r="AB186" s="1">
        <v>1.1499999999999999</v>
      </c>
      <c r="AC186" s="1">
        <v>1.2</v>
      </c>
      <c r="AD186" s="1">
        <v>1.1499999999999999</v>
      </c>
      <c r="AE186" s="1">
        <v>1.1299999999999999</v>
      </c>
      <c r="AF186" s="1">
        <v>1.1299999999999999</v>
      </c>
      <c r="AG186" s="1">
        <v>1.1100000000000001</v>
      </c>
      <c r="AH186" s="1">
        <v>0.89</v>
      </c>
      <c r="AI186" s="1">
        <v>0.91</v>
      </c>
      <c r="AJ186" s="1">
        <v>0.9</v>
      </c>
      <c r="AK186" s="1">
        <v>0.87</v>
      </c>
      <c r="AL186" s="1">
        <v>0.83</v>
      </c>
      <c r="AM186" s="1">
        <v>0.81</v>
      </c>
      <c r="AN186" s="1">
        <v>0.8</v>
      </c>
      <c r="AO186" s="1">
        <v>0.78</v>
      </c>
      <c r="AP186" s="1">
        <v>0.81</v>
      </c>
      <c r="AQ186" s="1">
        <v>0.83</v>
      </c>
      <c r="AR186" s="1">
        <v>7.39</v>
      </c>
      <c r="AS186" s="1">
        <v>6.52</v>
      </c>
      <c r="AT186" s="1">
        <v>-2.61</v>
      </c>
      <c r="AU186" s="1">
        <v>-6.52</v>
      </c>
      <c r="AV186" s="1">
        <v>-6.19</v>
      </c>
      <c r="AW186" s="1">
        <v>0.43</v>
      </c>
      <c r="AX186" s="1">
        <v>-1.74</v>
      </c>
      <c r="AY186" s="1">
        <v>-2.57</v>
      </c>
      <c r="AZ186" s="1">
        <v>-4.78</v>
      </c>
      <c r="BA186" s="1">
        <v>-3.93</v>
      </c>
      <c r="BB186" s="1">
        <v>-5.23</v>
      </c>
      <c r="BC186" s="1">
        <v>-0.89</v>
      </c>
      <c r="BD186" s="1">
        <v>-0.43</v>
      </c>
      <c r="BE186" s="1">
        <v>-4.3499999999999996</v>
      </c>
      <c r="BF186" s="1">
        <v>-2.62</v>
      </c>
      <c r="BG186" s="1">
        <v>-4.3499999999999996</v>
      </c>
      <c r="BH186" s="1">
        <v>-26.25</v>
      </c>
      <c r="BI186" s="1">
        <v>-24.65</v>
      </c>
      <c r="BJ186" s="1">
        <v>-23.47</v>
      </c>
      <c r="BK186" s="1">
        <v>-25.35</v>
      </c>
      <c r="BL186" s="1">
        <v>-30.47</v>
      </c>
      <c r="BM186" s="1">
        <v>-30.2</v>
      </c>
      <c r="BN186" s="1">
        <v>-31.35</v>
      </c>
      <c r="BO186" s="1">
        <v>-35.75</v>
      </c>
      <c r="BP186" s="1">
        <v>-32.35</v>
      </c>
      <c r="BQ186" s="1">
        <v>-31.3</v>
      </c>
      <c r="BR186" s="1">
        <v>-28.7</v>
      </c>
      <c r="BS186" s="22">
        <v>1.04</v>
      </c>
      <c r="BT186" s="26">
        <v>181744855.4320564</v>
      </c>
      <c r="BU186" s="26">
        <v>332144300</v>
      </c>
      <c r="BV186" s="26">
        <v>33468098</v>
      </c>
      <c r="BW186" s="2">
        <v>0.19586813687470381</v>
      </c>
    </row>
    <row r="187" spans="1:75" s="21" customFormat="1" ht="19" customHeight="1" x14ac:dyDescent="0.2">
      <c r="A187" s="1" t="s">
        <v>102</v>
      </c>
      <c r="B187" s="1" t="s">
        <v>76</v>
      </c>
      <c r="C187" s="1" t="s">
        <v>87</v>
      </c>
      <c r="D187" s="1" t="s">
        <v>98</v>
      </c>
      <c r="E187" s="1" t="s">
        <v>101</v>
      </c>
      <c r="F187" s="1" t="s">
        <v>88</v>
      </c>
      <c r="G187" s="9">
        <v>25.83518851130431</v>
      </c>
      <c r="H187" s="9">
        <v>-7.9646047573790293</v>
      </c>
      <c r="I187" s="9">
        <f>(N187-O187)/O187*100</f>
        <v>22.105261176576878</v>
      </c>
      <c r="J187" s="1" t="s">
        <v>89</v>
      </c>
      <c r="K187" s="2">
        <v>0.89800000190734863</v>
      </c>
      <c r="L187" s="2">
        <v>1.1599999999999999</v>
      </c>
      <c r="M187" s="2">
        <v>1.129999995231628</v>
      </c>
      <c r="N187" s="2">
        <v>1.1599999666213989</v>
      </c>
      <c r="O187" s="2">
        <v>0.94999998807907104</v>
      </c>
      <c r="P187" s="2">
        <v>1.0399999618530269</v>
      </c>
      <c r="Q187" s="1">
        <v>1.1599999999999999</v>
      </c>
      <c r="R187" s="1">
        <v>1.1200000000000001</v>
      </c>
      <c r="S187" s="1">
        <v>1.1000000000000001</v>
      </c>
      <c r="T187" s="1">
        <v>1.05</v>
      </c>
      <c r="U187" s="1">
        <v>1.1100000000000001</v>
      </c>
      <c r="V187" s="1">
        <v>1.1000000000000001</v>
      </c>
      <c r="W187" s="1">
        <v>1.07</v>
      </c>
      <c r="X187" s="1">
        <v>1.07</v>
      </c>
      <c r="Y187" s="1">
        <v>1.06</v>
      </c>
      <c r="Z187" s="1">
        <v>1.06</v>
      </c>
      <c r="AA187" s="1">
        <v>1.06</v>
      </c>
      <c r="AB187" s="1">
        <v>1.06</v>
      </c>
      <c r="AC187" s="1">
        <v>1.03</v>
      </c>
      <c r="AD187" s="1">
        <v>1.01</v>
      </c>
      <c r="AE187" s="1">
        <v>1</v>
      </c>
      <c r="AF187" s="1">
        <v>1</v>
      </c>
      <c r="AG187" s="1">
        <v>1.02</v>
      </c>
      <c r="AH187" s="1">
        <v>1.02</v>
      </c>
      <c r="AI187" s="1">
        <v>1.02</v>
      </c>
      <c r="AJ187" s="1">
        <v>1.02</v>
      </c>
      <c r="AK187" s="1">
        <v>1.03</v>
      </c>
      <c r="AL187" s="1">
        <v>1.03</v>
      </c>
      <c r="AM187" s="1">
        <v>1.05</v>
      </c>
      <c r="AN187" s="1">
        <v>1.0900000000000001</v>
      </c>
      <c r="AO187" s="1">
        <v>1.0900000000000001</v>
      </c>
      <c r="AP187" s="1">
        <v>1.07</v>
      </c>
      <c r="AQ187" s="1">
        <v>1.07</v>
      </c>
      <c r="AR187" s="1">
        <v>-13.68</v>
      </c>
      <c r="AS187" s="1">
        <v>-7.96</v>
      </c>
      <c r="AT187" s="1">
        <v>-7.96</v>
      </c>
      <c r="AU187" s="1">
        <v>-7.96</v>
      </c>
      <c r="AV187" s="1">
        <v>-3.1</v>
      </c>
      <c r="AW187" s="1">
        <v>-5.75</v>
      </c>
      <c r="AX187" s="1">
        <v>-5.75</v>
      </c>
      <c r="AY187" s="1">
        <v>-7.89</v>
      </c>
      <c r="AZ187" s="1">
        <v>-8.85</v>
      </c>
      <c r="BA187" s="1">
        <v>-7.96</v>
      </c>
      <c r="BB187" s="1">
        <v>-9.73</v>
      </c>
      <c r="BC187" s="1">
        <v>-8.85</v>
      </c>
      <c r="BD187" s="1">
        <v>-10.62</v>
      </c>
      <c r="BE187" s="1">
        <v>-13.27</v>
      </c>
      <c r="BF187" s="1">
        <v>-11.5</v>
      </c>
      <c r="BG187" s="1">
        <v>-11.5</v>
      </c>
      <c r="BH187" s="1">
        <v>-10.62</v>
      </c>
      <c r="BI187" s="1">
        <v>-10.62</v>
      </c>
      <c r="BJ187" s="1">
        <v>-9.73</v>
      </c>
      <c r="BK187" s="1">
        <v>-10.62</v>
      </c>
      <c r="BL187" s="1">
        <v>-9.2899999999999991</v>
      </c>
      <c r="BM187" s="1">
        <v>-9.73</v>
      </c>
      <c r="BN187" s="1">
        <v>-7.08</v>
      </c>
      <c r="BO187" s="1">
        <v>-3.55</v>
      </c>
      <c r="BP187" s="1">
        <v>-6.19</v>
      </c>
      <c r="BQ187" s="1">
        <v>-7.08</v>
      </c>
      <c r="BR187" s="1">
        <v>-10.62</v>
      </c>
      <c r="BS187" s="22">
        <v>1.02</v>
      </c>
      <c r="BT187" s="26">
        <v>68107924.712598324</v>
      </c>
      <c r="BU187" s="26">
        <v>2283200</v>
      </c>
      <c r="BV187" s="26">
        <v>57355537</v>
      </c>
      <c r="BW187" s="2">
        <v>3.864718414196E-3</v>
      </c>
    </row>
    <row r="188" spans="1:75" s="21" customFormat="1" ht="19" customHeight="1" x14ac:dyDescent="0.2">
      <c r="A188" s="7" t="s">
        <v>437</v>
      </c>
      <c r="B188" s="7" t="s">
        <v>131</v>
      </c>
      <c r="C188" s="7" t="s">
        <v>104</v>
      </c>
      <c r="D188" s="7" t="s">
        <v>98</v>
      </c>
      <c r="E188" s="7" t="s">
        <v>434</v>
      </c>
      <c r="F188" s="7" t="s">
        <v>88</v>
      </c>
      <c r="G188" s="10">
        <v>29.629626819054032</v>
      </c>
      <c r="H188" s="10">
        <v>-8.0357172317346617</v>
      </c>
      <c r="I188" s="10">
        <v>-8.0357172317346617</v>
      </c>
      <c r="J188" s="7" t="s">
        <v>89</v>
      </c>
      <c r="K188" s="8">
        <v>0.86400002241134644</v>
      </c>
      <c r="L188" s="8">
        <v>0.9</v>
      </c>
      <c r="M188" s="8">
        <v>1.120000004768372</v>
      </c>
      <c r="N188" s="8">
        <v>1.1499999761581421</v>
      </c>
      <c r="O188" s="8">
        <v>0.95099997520446777</v>
      </c>
      <c r="P188" s="8">
        <v>1.029999971389771</v>
      </c>
      <c r="Q188" s="7">
        <v>1.1499999999999999</v>
      </c>
      <c r="R188" s="7">
        <v>1.07</v>
      </c>
      <c r="S188" s="7">
        <v>1.1000000000000001</v>
      </c>
      <c r="T188" s="7">
        <v>1.1000000000000001</v>
      </c>
      <c r="U188" s="7">
        <v>1.05</v>
      </c>
      <c r="V188" s="7">
        <v>1.04</v>
      </c>
      <c r="W188" s="7">
        <v>1.03</v>
      </c>
      <c r="X188" s="7">
        <v>0.98</v>
      </c>
      <c r="Y188" s="7">
        <v>1.02</v>
      </c>
      <c r="Z188" s="7">
        <v>1.01</v>
      </c>
      <c r="AA188" s="7">
        <v>1</v>
      </c>
      <c r="AB188" s="7">
        <v>1</v>
      </c>
      <c r="AC188" s="7">
        <v>0.99</v>
      </c>
      <c r="AD188" s="7">
        <v>1.02</v>
      </c>
      <c r="AE188" s="7">
        <v>1.02</v>
      </c>
      <c r="AF188" s="7">
        <v>1.01</v>
      </c>
      <c r="AG188" s="7">
        <v>1.03</v>
      </c>
      <c r="AH188" s="7">
        <v>1.03</v>
      </c>
      <c r="AI188" s="7">
        <v>1.03</v>
      </c>
      <c r="AJ188" s="7">
        <v>1.02</v>
      </c>
      <c r="AK188" s="7">
        <v>1.03</v>
      </c>
      <c r="AL188" s="7">
        <v>1.02</v>
      </c>
      <c r="AM188" s="7">
        <v>1.02</v>
      </c>
      <c r="AN188" s="7">
        <v>1.03</v>
      </c>
      <c r="AO188" s="7">
        <v>1.05</v>
      </c>
      <c r="AP188" s="7">
        <v>1.06</v>
      </c>
      <c r="AQ188" s="7">
        <v>1.06</v>
      </c>
      <c r="AR188" s="7">
        <v>-4.91</v>
      </c>
      <c r="AS188" s="7">
        <v>-4.55</v>
      </c>
      <c r="AT188" s="7">
        <v>-2.39</v>
      </c>
      <c r="AU188" s="7">
        <v>-6.25</v>
      </c>
      <c r="AV188" s="7">
        <v>-8.0399999999999991</v>
      </c>
      <c r="AW188" s="7">
        <v>-8.0399999999999991</v>
      </c>
      <c r="AX188" s="7">
        <v>-12.85</v>
      </c>
      <c r="AY188" s="7">
        <v>-13.97</v>
      </c>
      <c r="AZ188" s="7">
        <v>-12.05</v>
      </c>
      <c r="BA188" s="7">
        <v>-11.61</v>
      </c>
      <c r="BB188" s="7">
        <v>-10.73</v>
      </c>
      <c r="BC188" s="7">
        <v>-10.96</v>
      </c>
      <c r="BD188" s="7">
        <v>-12.4</v>
      </c>
      <c r="BE188" s="7">
        <v>-10.71</v>
      </c>
      <c r="BF188" s="7">
        <v>-10.71</v>
      </c>
      <c r="BG188" s="7">
        <v>-9.82</v>
      </c>
      <c r="BH188" s="7">
        <v>-8.93</v>
      </c>
      <c r="BI188" s="7">
        <v>-8.0399999999999991</v>
      </c>
      <c r="BJ188" s="7">
        <v>-9.82</v>
      </c>
      <c r="BK188" s="7">
        <v>-9.3800000000000008</v>
      </c>
      <c r="BL188" s="7">
        <v>-9.3800000000000008</v>
      </c>
      <c r="BM188" s="7">
        <v>-10.71</v>
      </c>
      <c r="BN188" s="7">
        <v>-9.3800000000000008</v>
      </c>
      <c r="BO188" s="7">
        <v>-9.82</v>
      </c>
      <c r="BP188" s="7">
        <v>-6.25</v>
      </c>
      <c r="BQ188" s="7">
        <v>-6.7</v>
      </c>
      <c r="BR188" s="7">
        <v>-8.0399999999999991</v>
      </c>
      <c r="BS188" s="24">
        <v>0.95</v>
      </c>
      <c r="BT188" s="26">
        <v>29353072.124969959</v>
      </c>
      <c r="BU188" s="26">
        <v>5554100</v>
      </c>
      <c r="BV188" s="26">
        <v>14175715</v>
      </c>
      <c r="BW188" s="8">
        <v>2.662370116780706E-3</v>
      </c>
    </row>
    <row r="189" spans="1:75" s="21" customFormat="1" ht="19" customHeight="1" x14ac:dyDescent="0.2">
      <c r="A189" s="7" t="s">
        <v>442</v>
      </c>
      <c r="B189" s="7" t="s">
        <v>76</v>
      </c>
      <c r="C189" s="7" t="s">
        <v>87</v>
      </c>
      <c r="D189" s="7" t="s">
        <v>109</v>
      </c>
      <c r="E189" s="7" t="s">
        <v>443</v>
      </c>
      <c r="F189" s="7" t="s">
        <v>88</v>
      </c>
      <c r="G189" s="10">
        <v>20.879120015389791</v>
      </c>
      <c r="H189" s="10">
        <v>-10.00000108372079</v>
      </c>
      <c r="I189" s="10">
        <v>-10.00000108372079</v>
      </c>
      <c r="J189" s="7" t="s">
        <v>89</v>
      </c>
      <c r="K189" s="8">
        <v>0.9100000262260437</v>
      </c>
      <c r="L189" s="8">
        <v>1.27</v>
      </c>
      <c r="M189" s="8">
        <v>1.1000000238418579</v>
      </c>
      <c r="N189" s="8">
        <v>1.179999947547913</v>
      </c>
      <c r="O189" s="8">
        <v>0.9100000262260437</v>
      </c>
      <c r="P189" s="8">
        <v>0.99000000953674316</v>
      </c>
      <c r="Q189" s="7">
        <v>1.18</v>
      </c>
      <c r="R189" s="7">
        <v>1.1299999999999999</v>
      </c>
      <c r="S189" s="7">
        <v>1.1299999999999999</v>
      </c>
      <c r="T189" s="7">
        <v>1.1000000000000001</v>
      </c>
      <c r="U189" s="7">
        <v>1.1299999999999999</v>
      </c>
      <c r="V189" s="7">
        <v>1.04</v>
      </c>
      <c r="W189" s="7">
        <v>1</v>
      </c>
      <c r="X189" s="7">
        <v>1.01</v>
      </c>
      <c r="Y189" s="7">
        <v>0.99</v>
      </c>
      <c r="Z189" s="7">
        <v>1.03</v>
      </c>
      <c r="AA189" s="7">
        <v>1.02</v>
      </c>
      <c r="AB189" s="7">
        <v>1.03</v>
      </c>
      <c r="AC189" s="7">
        <v>1.03</v>
      </c>
      <c r="AD189" s="7">
        <v>1.01</v>
      </c>
      <c r="AE189" s="7">
        <v>0.96</v>
      </c>
      <c r="AF189" s="7">
        <v>0.97</v>
      </c>
      <c r="AG189" s="7">
        <v>0.98</v>
      </c>
      <c r="AH189" s="7">
        <v>0.98</v>
      </c>
      <c r="AI189" s="7">
        <v>0.95</v>
      </c>
      <c r="AJ189" s="7">
        <v>0.94</v>
      </c>
      <c r="AK189" s="7">
        <v>0.97</v>
      </c>
      <c r="AL189" s="7">
        <v>1.05</v>
      </c>
      <c r="AM189" s="7">
        <v>1.05</v>
      </c>
      <c r="AN189" s="7">
        <v>1.05</v>
      </c>
      <c r="AO189" s="7">
        <v>1.05</v>
      </c>
      <c r="AP189" s="7">
        <v>1.01</v>
      </c>
      <c r="AQ189" s="7">
        <v>1.02</v>
      </c>
      <c r="AR189" s="7">
        <v>1.82</v>
      </c>
      <c r="AS189" s="7">
        <v>-3.37</v>
      </c>
      <c r="AT189" s="7">
        <v>-4.78</v>
      </c>
      <c r="AU189" s="7">
        <v>-0.91</v>
      </c>
      <c r="AV189" s="7">
        <v>-6.05</v>
      </c>
      <c r="AW189" s="7">
        <v>-11.96</v>
      </c>
      <c r="AX189" s="7">
        <v>-10.92</v>
      </c>
      <c r="AY189" s="7">
        <v>-11.82</v>
      </c>
      <c r="AZ189" s="7">
        <v>-10.27</v>
      </c>
      <c r="BA189" s="7">
        <v>-8.08</v>
      </c>
      <c r="BB189" s="7">
        <v>-8.99</v>
      </c>
      <c r="BC189" s="7">
        <v>-6.73</v>
      </c>
      <c r="BD189" s="7">
        <v>-9.09</v>
      </c>
      <c r="BE189" s="7">
        <v>-12.9</v>
      </c>
      <c r="BF189" s="7">
        <v>-13.64</v>
      </c>
      <c r="BG189" s="7">
        <v>-13</v>
      </c>
      <c r="BH189" s="7">
        <v>-12.73</v>
      </c>
      <c r="BI189" s="7">
        <v>-13.61</v>
      </c>
      <c r="BJ189" s="7">
        <v>-14.55</v>
      </c>
      <c r="BK189" s="7">
        <v>-14.57</v>
      </c>
      <c r="BL189" s="7">
        <v>-13.35</v>
      </c>
      <c r="BM189" s="7">
        <v>-7.26</v>
      </c>
      <c r="BN189" s="7">
        <v>-12.01</v>
      </c>
      <c r="BO189" s="7">
        <v>-7.71</v>
      </c>
      <c r="BP189" s="7">
        <v>-10.53</v>
      </c>
      <c r="BQ189" s="7">
        <v>-9.09</v>
      </c>
      <c r="BR189" s="7">
        <v>-9.09</v>
      </c>
      <c r="BS189" s="24">
        <v>0.95</v>
      </c>
      <c r="BT189" s="26">
        <v>26564230.575764179</v>
      </c>
      <c r="BU189" s="26">
        <v>8889400</v>
      </c>
      <c r="BV189" s="26">
        <v>18515691</v>
      </c>
      <c r="BW189" s="8">
        <v>1.6835990620063811E-2</v>
      </c>
    </row>
    <row r="190" spans="1:75" s="21" customFormat="1" ht="19" customHeight="1" x14ac:dyDescent="0.2">
      <c r="A190" s="7" t="s">
        <v>495</v>
      </c>
      <c r="B190" s="7" t="s">
        <v>96</v>
      </c>
      <c r="C190" s="7" t="s">
        <v>87</v>
      </c>
      <c r="D190" s="7" t="s">
        <v>78</v>
      </c>
      <c r="E190" s="7" t="s">
        <v>493</v>
      </c>
      <c r="F190" s="7" t="s">
        <v>88</v>
      </c>
      <c r="G190" s="10">
        <v>60.58394452748005</v>
      </c>
      <c r="H190" s="10">
        <v>-19.090912145031322</v>
      </c>
      <c r="I190" s="10">
        <v>-19.090912145031322</v>
      </c>
      <c r="J190" s="7" t="s">
        <v>89</v>
      </c>
      <c r="K190" s="8">
        <v>0.68500000238418579</v>
      </c>
      <c r="L190" s="8">
        <v>0.73</v>
      </c>
      <c r="M190" s="8">
        <v>1.1000000238418579</v>
      </c>
      <c r="N190" s="8">
        <v>1.1499999761581421</v>
      </c>
      <c r="O190" s="8">
        <v>0.80000001192092896</v>
      </c>
      <c r="P190" s="8">
        <v>0.88999998569488525</v>
      </c>
      <c r="Q190" s="7">
        <v>1.1499999999999999</v>
      </c>
      <c r="R190" s="7">
        <v>1.1499999999999999</v>
      </c>
      <c r="S190" s="7">
        <v>1.04</v>
      </c>
      <c r="T190" s="7">
        <v>0.93</v>
      </c>
      <c r="U190" s="7">
        <v>0.93</v>
      </c>
      <c r="V190" s="7">
        <v>0.95</v>
      </c>
      <c r="W190" s="7">
        <v>0.93</v>
      </c>
      <c r="X190" s="7">
        <v>0.91</v>
      </c>
      <c r="Y190" s="7">
        <v>0.9</v>
      </c>
      <c r="Z190" s="7">
        <v>0.94</v>
      </c>
      <c r="AA190" s="7">
        <v>0.91</v>
      </c>
      <c r="AB190" s="7">
        <v>0.91</v>
      </c>
      <c r="AC190" s="7">
        <v>0.91</v>
      </c>
      <c r="AD190" s="7">
        <v>0.97</v>
      </c>
      <c r="AE190" s="7">
        <v>1</v>
      </c>
      <c r="AF190" s="7">
        <v>0.99</v>
      </c>
      <c r="AG190" s="7">
        <v>0.9</v>
      </c>
      <c r="AH190" s="7">
        <v>0.87</v>
      </c>
      <c r="AI190" s="7">
        <v>0.84</v>
      </c>
      <c r="AJ190" s="7">
        <v>0.87</v>
      </c>
      <c r="AK190" s="7">
        <v>0.85</v>
      </c>
      <c r="AL190" s="7">
        <v>0.88</v>
      </c>
      <c r="AM190" s="7">
        <v>0.9</v>
      </c>
      <c r="AN190" s="7">
        <v>0.92</v>
      </c>
      <c r="AO190" s="7">
        <v>0.91</v>
      </c>
      <c r="AP190" s="7">
        <v>0.89</v>
      </c>
      <c r="AQ190" s="7">
        <v>0.9</v>
      </c>
      <c r="AR190" s="7">
        <v>-11.73</v>
      </c>
      <c r="AS190" s="7">
        <v>-9.59</v>
      </c>
      <c r="AT190" s="7">
        <v>-22.41</v>
      </c>
      <c r="AU190" s="7">
        <v>-16.82</v>
      </c>
      <c r="AV190" s="7">
        <v>-20.170000000000002</v>
      </c>
      <c r="AW190" s="7">
        <v>-15.55</v>
      </c>
      <c r="AX190" s="7">
        <v>-16.579999999999998</v>
      </c>
      <c r="AY190" s="7">
        <v>-20.03</v>
      </c>
      <c r="AZ190" s="7">
        <v>-18.2</v>
      </c>
      <c r="BA190" s="7">
        <v>-17.29</v>
      </c>
      <c r="BB190" s="7">
        <v>-19.36</v>
      </c>
      <c r="BC190" s="7">
        <v>-18.190000000000001</v>
      </c>
      <c r="BD190" s="7">
        <v>-19.09</v>
      </c>
      <c r="BE190" s="7">
        <v>-12.72</v>
      </c>
      <c r="BF190" s="7">
        <v>-10.53</v>
      </c>
      <c r="BG190" s="7">
        <v>-19.100000000000001</v>
      </c>
      <c r="BH190" s="7">
        <v>-20.65</v>
      </c>
      <c r="BI190" s="7">
        <v>-23.85</v>
      </c>
      <c r="BJ190" s="7">
        <v>-25.88</v>
      </c>
      <c r="BK190" s="7">
        <v>-23.62</v>
      </c>
      <c r="BL190" s="7">
        <v>-23.15</v>
      </c>
      <c r="BM190" s="7">
        <v>-20.9</v>
      </c>
      <c r="BN190" s="7">
        <v>-20.09</v>
      </c>
      <c r="BO190" s="7">
        <v>-17.89</v>
      </c>
      <c r="BP190" s="7">
        <v>-20.63</v>
      </c>
      <c r="BQ190" s="7">
        <v>-20.2</v>
      </c>
      <c r="BR190" s="7">
        <v>-19.82</v>
      </c>
      <c r="BS190" s="24">
        <v>0.87</v>
      </c>
      <c r="BT190" s="26">
        <v>52913411.146867283</v>
      </c>
      <c r="BU190" s="26">
        <v>38923800</v>
      </c>
      <c r="BV190" s="26">
        <v>14068856</v>
      </c>
      <c r="BW190" s="8">
        <v>9.9511289332977742E-3</v>
      </c>
    </row>
    <row r="191" spans="1:75" s="21" customFormat="1" ht="19" customHeight="1" x14ac:dyDescent="0.2">
      <c r="A191" s="7" t="s">
        <v>441</v>
      </c>
      <c r="B191" s="7" t="s">
        <v>106</v>
      </c>
      <c r="C191" s="7" t="s">
        <v>87</v>
      </c>
      <c r="D191" s="7" t="s">
        <v>98</v>
      </c>
      <c r="E191" s="7" t="s">
        <v>439</v>
      </c>
      <c r="F191" s="7" t="s">
        <v>88</v>
      </c>
      <c r="G191" s="10">
        <v>25.29549918008388</v>
      </c>
      <c r="H191" s="10">
        <v>-6.8867885060646046</v>
      </c>
      <c r="I191" s="10">
        <v>-6.8867885060646046</v>
      </c>
      <c r="J191" s="7" t="s">
        <v>89</v>
      </c>
      <c r="K191" s="8">
        <v>0.84600001573562622</v>
      </c>
      <c r="L191" s="8">
        <v>0.87</v>
      </c>
      <c r="M191" s="8">
        <v>1.059999942779541</v>
      </c>
      <c r="N191" s="8">
        <v>1.1499999761581421</v>
      </c>
      <c r="O191" s="8">
        <v>0.91600000858306885</v>
      </c>
      <c r="P191" s="8">
        <v>0.9869999885559082</v>
      </c>
      <c r="Q191" s="7">
        <v>1.1499999999999999</v>
      </c>
      <c r="R191" s="7">
        <v>1.1399999999999999</v>
      </c>
      <c r="S191" s="7">
        <v>1.0900000000000001</v>
      </c>
      <c r="T191" s="7">
        <v>1.05</v>
      </c>
      <c r="U191" s="7">
        <v>1.07</v>
      </c>
      <c r="V191" s="7">
        <v>1.08</v>
      </c>
      <c r="W191" s="7">
        <v>1.07</v>
      </c>
      <c r="X191" s="7">
        <v>1.06</v>
      </c>
      <c r="Y191" s="7">
        <v>1.05</v>
      </c>
      <c r="Z191" s="7">
        <v>1.03</v>
      </c>
      <c r="AA191" s="7">
        <v>1.02</v>
      </c>
      <c r="AB191" s="7">
        <v>1.02</v>
      </c>
      <c r="AC191" s="7">
        <v>0.98</v>
      </c>
      <c r="AD191" s="7">
        <v>0.96</v>
      </c>
      <c r="AE191" s="7">
        <v>0.98</v>
      </c>
      <c r="AF191" s="7">
        <v>1.05</v>
      </c>
      <c r="AG191" s="7">
        <v>1.05</v>
      </c>
      <c r="AH191" s="7">
        <v>1.03</v>
      </c>
      <c r="AI191" s="7">
        <v>1.01</v>
      </c>
      <c r="AJ191" s="7">
        <v>0.98</v>
      </c>
      <c r="AK191" s="7">
        <v>0.97</v>
      </c>
      <c r="AL191" s="7">
        <v>0.96</v>
      </c>
      <c r="AM191" s="7">
        <v>1.01</v>
      </c>
      <c r="AN191" s="7">
        <v>0.97</v>
      </c>
      <c r="AO191" s="7">
        <v>0.97</v>
      </c>
      <c r="AP191" s="7">
        <v>0.97</v>
      </c>
      <c r="AQ191" s="7">
        <v>0.98</v>
      </c>
      <c r="AR191" s="7">
        <v>4.45</v>
      </c>
      <c r="AS191" s="7">
        <v>-0.44</v>
      </c>
      <c r="AT191" s="7">
        <v>-1.9</v>
      </c>
      <c r="AU191" s="7">
        <v>-1.88</v>
      </c>
      <c r="AV191" s="7">
        <v>0</v>
      </c>
      <c r="AW191" s="7">
        <v>-1.9</v>
      </c>
      <c r="AX191" s="7">
        <v>-1.89</v>
      </c>
      <c r="AY191" s="7">
        <v>-3.78</v>
      </c>
      <c r="AZ191" s="7">
        <v>-3.49</v>
      </c>
      <c r="BA191" s="7">
        <v>-4.25</v>
      </c>
      <c r="BB191" s="7">
        <v>-4.72</v>
      </c>
      <c r="BC191" s="7">
        <v>-8.02</v>
      </c>
      <c r="BD191" s="7">
        <v>-10.48</v>
      </c>
      <c r="BE191" s="7">
        <v>-12.25</v>
      </c>
      <c r="BF191" s="7">
        <v>-9.42</v>
      </c>
      <c r="BG191" s="7">
        <v>-2.1</v>
      </c>
      <c r="BH191" s="7">
        <v>-3.77</v>
      </c>
      <c r="BI191" s="7">
        <v>-5.66</v>
      </c>
      <c r="BJ191" s="7">
        <v>-9.17</v>
      </c>
      <c r="BK191" s="7">
        <v>-9.86</v>
      </c>
      <c r="BL191" s="7">
        <v>-12.33</v>
      </c>
      <c r="BM191" s="7">
        <v>-9.43</v>
      </c>
      <c r="BN191" s="7">
        <v>-9.92</v>
      </c>
      <c r="BO191" s="7">
        <v>-9.6300000000000008</v>
      </c>
      <c r="BP191" s="7">
        <v>-8.9600000000000009</v>
      </c>
      <c r="BQ191" s="7">
        <v>-8.73</v>
      </c>
      <c r="BR191" s="7">
        <v>-7.22</v>
      </c>
      <c r="BS191" s="24">
        <v>1.01</v>
      </c>
      <c r="BT191" s="26">
        <v>18603104.995775219</v>
      </c>
      <c r="BU191" s="26">
        <v>36076700</v>
      </c>
      <c r="BV191" s="26">
        <v>13902876</v>
      </c>
      <c r="BW191" s="8">
        <v>1.26004864029572E-2</v>
      </c>
    </row>
    <row r="192" spans="1:75" s="21" customFormat="1" ht="19" customHeight="1" x14ac:dyDescent="0.2">
      <c r="A192" s="7" t="s">
        <v>486</v>
      </c>
      <c r="B192" s="7" t="s">
        <v>76</v>
      </c>
      <c r="C192" s="7" t="s">
        <v>87</v>
      </c>
      <c r="D192" s="7" t="s">
        <v>98</v>
      </c>
      <c r="E192" s="7" t="s">
        <v>484</v>
      </c>
      <c r="F192" s="7" t="s">
        <v>88</v>
      </c>
      <c r="G192" s="10">
        <v>27.710839047420091</v>
      </c>
      <c r="H192" s="10">
        <v>-1.8867907552966039</v>
      </c>
      <c r="I192" s="10">
        <v>-1.8867907552966039</v>
      </c>
      <c r="J192" s="7" t="s">
        <v>81</v>
      </c>
      <c r="K192" s="8">
        <v>0.82999998331069946</v>
      </c>
      <c r="L192" s="8">
        <v>0.87</v>
      </c>
      <c r="M192" s="8">
        <v>1.059999942779541</v>
      </c>
      <c r="N192" s="8">
        <v>1.120000004768372</v>
      </c>
      <c r="O192" s="8">
        <v>0.93000000715255737</v>
      </c>
      <c r="P192" s="8">
        <v>1.0399999618530269</v>
      </c>
      <c r="Q192" s="7">
        <v>1.1200000000000001</v>
      </c>
      <c r="R192" s="7">
        <v>1.1000000000000001</v>
      </c>
      <c r="S192" s="7">
        <v>1.08</v>
      </c>
      <c r="T192" s="7">
        <v>1.05</v>
      </c>
      <c r="U192" s="7">
        <v>1.03</v>
      </c>
      <c r="V192" s="7">
        <v>0.98</v>
      </c>
      <c r="W192" s="7">
        <v>0.99</v>
      </c>
      <c r="X192" s="7">
        <v>0.99</v>
      </c>
      <c r="Y192" s="7">
        <v>1</v>
      </c>
      <c r="Z192" s="7">
        <v>0.99</v>
      </c>
      <c r="AA192" s="7">
        <v>1.01</v>
      </c>
      <c r="AB192" s="7">
        <v>1.01</v>
      </c>
      <c r="AC192" s="7">
        <v>1.05</v>
      </c>
      <c r="AD192" s="7">
        <v>1</v>
      </c>
      <c r="AE192" s="7">
        <v>0.97</v>
      </c>
      <c r="AF192" s="7">
        <v>0.98</v>
      </c>
      <c r="AG192" s="7">
        <v>0.96</v>
      </c>
      <c r="AH192" s="7">
        <v>0.97</v>
      </c>
      <c r="AI192" s="7">
        <v>0.98</v>
      </c>
      <c r="AJ192" s="7">
        <v>0.95</v>
      </c>
      <c r="AK192" s="7">
        <v>0.95</v>
      </c>
      <c r="AL192" s="7">
        <v>1.01</v>
      </c>
      <c r="AM192" s="7">
        <v>1</v>
      </c>
      <c r="AN192" s="7">
        <v>1.03</v>
      </c>
      <c r="AO192" s="7">
        <v>1.03</v>
      </c>
      <c r="AP192" s="7">
        <v>1.04</v>
      </c>
      <c r="AQ192" s="7">
        <v>1.06</v>
      </c>
      <c r="AR192" s="7">
        <v>2.83</v>
      </c>
      <c r="AS192" s="7">
        <v>0.18</v>
      </c>
      <c r="AT192" s="7">
        <v>-1.98</v>
      </c>
      <c r="AU192" s="7">
        <v>-2.83</v>
      </c>
      <c r="AV192" s="7">
        <v>-7.56</v>
      </c>
      <c r="AW192" s="7">
        <v>-9.5500000000000007</v>
      </c>
      <c r="AX192" s="7">
        <v>-10.38</v>
      </c>
      <c r="AY192" s="7">
        <v>-7.08</v>
      </c>
      <c r="AZ192" s="7">
        <v>-6.42</v>
      </c>
      <c r="BA192" s="7">
        <v>-7.56</v>
      </c>
      <c r="BB192" s="7">
        <v>-5.68</v>
      </c>
      <c r="BC192" s="7">
        <v>-6.13</v>
      </c>
      <c r="BD192" s="7">
        <v>-7.91</v>
      </c>
      <c r="BE192" s="7">
        <v>-8.0500000000000007</v>
      </c>
      <c r="BF192" s="7">
        <v>-9.42</v>
      </c>
      <c r="BG192" s="7">
        <v>-8.02</v>
      </c>
      <c r="BH192" s="7">
        <v>-10</v>
      </c>
      <c r="BI192" s="7">
        <v>-10</v>
      </c>
      <c r="BJ192" s="7">
        <v>-11.16</v>
      </c>
      <c r="BK192" s="7">
        <v>-11.1</v>
      </c>
      <c r="BL192" s="7">
        <v>-10.52</v>
      </c>
      <c r="BM192" s="7">
        <v>-8.08</v>
      </c>
      <c r="BN192" s="7">
        <v>-7.55</v>
      </c>
      <c r="BO192" s="7">
        <v>-5.66</v>
      </c>
      <c r="BP192" s="7">
        <v>-2.83</v>
      </c>
      <c r="BQ192" s="7">
        <v>-2.83</v>
      </c>
      <c r="BR192" s="7">
        <v>-0.94</v>
      </c>
      <c r="BS192" s="24">
        <v>0.93</v>
      </c>
      <c r="BT192" s="26">
        <v>44703165.586853027</v>
      </c>
      <c r="BU192" s="26">
        <v>2428500</v>
      </c>
      <c r="BV192" s="26">
        <v>19256940</v>
      </c>
      <c r="BW192" s="8">
        <v>2.9744081873859501E-3</v>
      </c>
    </row>
    <row r="193" spans="1:75" s="21" customFormat="1" ht="19" customHeight="1" x14ac:dyDescent="0.2">
      <c r="A193" s="7" t="s">
        <v>413</v>
      </c>
      <c r="B193" s="7" t="s">
        <v>96</v>
      </c>
      <c r="C193" s="7" t="s">
        <v>87</v>
      </c>
      <c r="D193" s="7" t="s">
        <v>98</v>
      </c>
      <c r="E193" s="7" t="s">
        <v>412</v>
      </c>
      <c r="F193" s="7" t="s">
        <v>88</v>
      </c>
      <c r="G193" s="10">
        <v>27.427178531680081</v>
      </c>
      <c r="H193" s="10">
        <v>-0.95238008737019531</v>
      </c>
      <c r="I193" s="10">
        <v>-0.95238008737019531</v>
      </c>
      <c r="J193" s="7" t="s">
        <v>81</v>
      </c>
      <c r="K193" s="8">
        <v>0.82400000095367432</v>
      </c>
      <c r="L193" s="8">
        <v>0.93</v>
      </c>
      <c r="M193" s="8">
        <v>1.049999952316284</v>
      </c>
      <c r="N193" s="8">
        <v>1.2699999809265139</v>
      </c>
      <c r="O193" s="8">
        <v>0.85000002384185791</v>
      </c>
      <c r="P193" s="8">
        <v>1.0399999618530269</v>
      </c>
      <c r="Q193" s="7">
        <v>1.27</v>
      </c>
      <c r="R193" s="7">
        <v>1.1599999999999999</v>
      </c>
      <c r="S193" s="7">
        <v>1.06</v>
      </c>
      <c r="T193" s="7">
        <v>1</v>
      </c>
      <c r="U193" s="7">
        <v>1.01</v>
      </c>
      <c r="V193" s="7">
        <v>1.1000000000000001</v>
      </c>
      <c r="W193" s="7">
        <v>1</v>
      </c>
      <c r="X193" s="7">
        <v>1</v>
      </c>
      <c r="Y193" s="7">
        <v>0.98</v>
      </c>
      <c r="Z193" s="7">
        <v>0.95</v>
      </c>
      <c r="AA193" s="7">
        <v>0.95</v>
      </c>
      <c r="AB193" s="7">
        <v>0.94</v>
      </c>
      <c r="AC193" s="7">
        <v>0.91</v>
      </c>
      <c r="AD193" s="7">
        <v>0.9</v>
      </c>
      <c r="AE193" s="7">
        <v>0.9</v>
      </c>
      <c r="AF193" s="7">
        <v>0.87</v>
      </c>
      <c r="AG193" s="7">
        <v>0.87</v>
      </c>
      <c r="AH193" s="7">
        <v>0.9</v>
      </c>
      <c r="AI193" s="7">
        <v>0.89</v>
      </c>
      <c r="AJ193" s="7">
        <v>1.02</v>
      </c>
      <c r="AK193" s="7">
        <v>1.03</v>
      </c>
      <c r="AL193" s="7">
        <v>0.96</v>
      </c>
      <c r="AM193" s="7">
        <v>0.97</v>
      </c>
      <c r="AN193" s="7">
        <v>0.94</v>
      </c>
      <c r="AO193" s="7">
        <v>0.95</v>
      </c>
      <c r="AP193" s="7">
        <v>0.94</v>
      </c>
      <c r="AQ193" s="7">
        <v>1.06</v>
      </c>
      <c r="AR193" s="7">
        <v>9.0500000000000007</v>
      </c>
      <c r="AS193" s="7">
        <v>5.24</v>
      </c>
      <c r="AT193" s="7">
        <v>-8.08</v>
      </c>
      <c r="AU193" s="7">
        <v>-11.43</v>
      </c>
      <c r="AV193" s="7">
        <v>-5.72</v>
      </c>
      <c r="AW193" s="7">
        <v>-5.71</v>
      </c>
      <c r="AX193" s="7">
        <v>-5.81</v>
      </c>
      <c r="AY193" s="7">
        <v>-7.6</v>
      </c>
      <c r="AZ193" s="7">
        <v>-9.52</v>
      </c>
      <c r="BA193" s="7">
        <v>-10.9</v>
      </c>
      <c r="BB193" s="7">
        <v>-11.2</v>
      </c>
      <c r="BC193" s="7">
        <v>-14.28</v>
      </c>
      <c r="BD193" s="7">
        <v>-14.29</v>
      </c>
      <c r="BE193" s="7">
        <v>-16</v>
      </c>
      <c r="BF193" s="7">
        <v>-18.57</v>
      </c>
      <c r="BG193" s="7">
        <v>-18.100000000000001</v>
      </c>
      <c r="BH193" s="7">
        <v>-16.690000000000001</v>
      </c>
      <c r="BI193" s="7">
        <v>-16.190000000000001</v>
      </c>
      <c r="BJ193" s="7">
        <v>-16.2</v>
      </c>
      <c r="BK193" s="7">
        <v>-3.8</v>
      </c>
      <c r="BL193" s="7">
        <v>-10.49</v>
      </c>
      <c r="BM193" s="7">
        <v>-8.86</v>
      </c>
      <c r="BN193" s="7">
        <v>-10.48</v>
      </c>
      <c r="BO193" s="7">
        <v>-13.33</v>
      </c>
      <c r="BP193" s="7">
        <v>-10.49</v>
      </c>
      <c r="BQ193" s="7">
        <v>-12.38</v>
      </c>
      <c r="BR193" s="7">
        <v>-5.83</v>
      </c>
      <c r="BS193" s="24">
        <v>0.93</v>
      </c>
      <c r="BT193" s="26">
        <v>20192549.082994461</v>
      </c>
      <c r="BU193" s="26">
        <v>7596100</v>
      </c>
      <c r="BV193" s="26">
        <v>6039123</v>
      </c>
      <c r="BW193" s="8">
        <v>5.4725826912285107E-2</v>
      </c>
    </row>
    <row r="194" spans="1:75" s="21" customFormat="1" ht="19" customHeight="1" x14ac:dyDescent="0.2">
      <c r="A194" s="7" t="s">
        <v>456</v>
      </c>
      <c r="B194" s="7" t="s">
        <v>83</v>
      </c>
      <c r="C194" s="7" t="s">
        <v>87</v>
      </c>
      <c r="D194" s="7" t="s">
        <v>78</v>
      </c>
      <c r="E194" s="7" t="s">
        <v>454</v>
      </c>
      <c r="F194" s="7" t="s">
        <v>88</v>
      </c>
      <c r="G194" s="10">
        <v>28.749994505196891</v>
      </c>
      <c r="H194" s="10">
        <v>-13.592231998413011</v>
      </c>
      <c r="I194" s="10">
        <v>-13.592231998413011</v>
      </c>
      <c r="J194" s="7" t="s">
        <v>89</v>
      </c>
      <c r="K194" s="8">
        <v>0.80000001192092896</v>
      </c>
      <c r="L194" s="8">
        <v>0.85</v>
      </c>
      <c r="M194" s="8">
        <v>1.029999971389771</v>
      </c>
      <c r="N194" s="8">
        <v>1.080000042915344</v>
      </c>
      <c r="O194" s="8">
        <v>0.85000002384185791</v>
      </c>
      <c r="P194" s="8">
        <v>0.88999998569488525</v>
      </c>
      <c r="Q194" s="7">
        <v>1.03</v>
      </c>
      <c r="R194" s="7">
        <v>1.05</v>
      </c>
      <c r="S194" s="7">
        <v>0.96</v>
      </c>
      <c r="T194" s="7">
        <v>0.96</v>
      </c>
      <c r="U194" s="7">
        <v>0.99</v>
      </c>
      <c r="V194" s="7">
        <v>1.08</v>
      </c>
      <c r="W194" s="7">
        <v>1.01</v>
      </c>
      <c r="X194" s="7">
        <v>0.98</v>
      </c>
      <c r="Y194" s="7">
        <v>0.93</v>
      </c>
      <c r="Z194" s="7">
        <v>0.94</v>
      </c>
      <c r="AA194" s="7">
        <v>0.96</v>
      </c>
      <c r="AB194" s="7">
        <v>0.95</v>
      </c>
      <c r="AC194" s="7">
        <v>0.94</v>
      </c>
      <c r="AD194" s="7">
        <v>0.92</v>
      </c>
      <c r="AE194" s="7">
        <v>0.9</v>
      </c>
      <c r="AF194" s="7">
        <v>0.9</v>
      </c>
      <c r="AG194" s="7">
        <v>0.9</v>
      </c>
      <c r="AH194" s="7">
        <v>0.91</v>
      </c>
      <c r="AI194" s="7">
        <v>0.91</v>
      </c>
      <c r="AJ194" s="7">
        <v>0.91</v>
      </c>
      <c r="AK194" s="7">
        <v>0.91</v>
      </c>
      <c r="AL194" s="7">
        <v>0.88</v>
      </c>
      <c r="AM194" s="7">
        <v>0.87</v>
      </c>
      <c r="AN194" s="7">
        <v>0.9</v>
      </c>
      <c r="AO194" s="7">
        <v>0.9</v>
      </c>
      <c r="AP194" s="7">
        <v>0.88</v>
      </c>
      <c r="AQ194" s="7">
        <v>0.89</v>
      </c>
      <c r="AR194" s="7">
        <v>-2.91</v>
      </c>
      <c r="AS194" s="7">
        <v>-4.8499999999999996</v>
      </c>
      <c r="AT194" s="7">
        <v>-7.28</v>
      </c>
      <c r="AU194" s="7">
        <v>-8.74</v>
      </c>
      <c r="AV194" s="7">
        <v>-5.05</v>
      </c>
      <c r="AW194" s="7">
        <v>-3.11</v>
      </c>
      <c r="AX194" s="7">
        <v>-5.83</v>
      </c>
      <c r="AY194" s="7">
        <v>-10.64</v>
      </c>
      <c r="AZ194" s="7">
        <v>-9.8699999999999992</v>
      </c>
      <c r="BA194" s="7">
        <v>-9.4</v>
      </c>
      <c r="BB194" s="7">
        <v>-8.0299999999999994</v>
      </c>
      <c r="BC194" s="7">
        <v>-8.75</v>
      </c>
      <c r="BD194" s="7">
        <v>-11.65</v>
      </c>
      <c r="BE194" s="7">
        <v>-12.42</v>
      </c>
      <c r="BF194" s="7">
        <v>-14.08</v>
      </c>
      <c r="BG194" s="7">
        <v>-15.44</v>
      </c>
      <c r="BH194" s="7">
        <v>-14.56</v>
      </c>
      <c r="BI194" s="7">
        <v>-12.62</v>
      </c>
      <c r="BJ194" s="7">
        <v>-13</v>
      </c>
      <c r="BK194" s="7">
        <v>-11.95</v>
      </c>
      <c r="BL194" s="7">
        <v>-14.56</v>
      </c>
      <c r="BM194" s="7">
        <v>-16.489999999999998</v>
      </c>
      <c r="BN194" s="7">
        <v>-15.74</v>
      </c>
      <c r="BO194" s="7">
        <v>-14.38</v>
      </c>
      <c r="BP194" s="7">
        <v>-14.83</v>
      </c>
      <c r="BQ194" s="7">
        <v>-15.21</v>
      </c>
      <c r="BR194" s="7">
        <v>-14.56</v>
      </c>
      <c r="BS194" s="24">
        <v>0.91</v>
      </c>
      <c r="BT194" s="26">
        <v>38786193.922638893</v>
      </c>
      <c r="BU194" s="26">
        <v>6874000</v>
      </c>
      <c r="BV194" s="26">
        <v>24845736</v>
      </c>
      <c r="BW194" s="8">
        <v>7.3235101588457674E-3</v>
      </c>
    </row>
    <row r="195" spans="1:75" s="21" customFormat="1" ht="19" customHeight="1" x14ac:dyDescent="0.2">
      <c r="A195" s="7" t="s">
        <v>166</v>
      </c>
      <c r="B195" s="7" t="s">
        <v>159</v>
      </c>
      <c r="C195" s="7" t="s">
        <v>87</v>
      </c>
      <c r="D195" s="7" t="s">
        <v>98</v>
      </c>
      <c r="E195" s="7" t="s">
        <v>454</v>
      </c>
      <c r="F195" s="7" t="s">
        <v>88</v>
      </c>
      <c r="G195" s="10">
        <v>35.526313725600907</v>
      </c>
      <c r="H195" s="10">
        <v>-15.533977773369481</v>
      </c>
      <c r="I195" s="10">
        <v>-15.533977773369481</v>
      </c>
      <c r="J195" s="7" t="s">
        <v>89</v>
      </c>
      <c r="K195" s="8">
        <v>0.75999999046325684</v>
      </c>
      <c r="L195" s="8">
        <v>0.81</v>
      </c>
      <c r="M195" s="8">
        <v>1.029999971389771</v>
      </c>
      <c r="N195" s="8">
        <v>1.2300000190734861</v>
      </c>
      <c r="O195" s="8">
        <v>0.80699998140335083</v>
      </c>
      <c r="P195" s="8">
        <v>0.87000000476837158</v>
      </c>
      <c r="Q195" s="7">
        <v>1.23</v>
      </c>
      <c r="R195" s="7">
        <v>1.1200000000000001</v>
      </c>
      <c r="S195" s="7">
        <v>0.97</v>
      </c>
      <c r="T195" s="7">
        <v>0.95</v>
      </c>
      <c r="U195" s="7">
        <v>0.93</v>
      </c>
      <c r="V195" s="7">
        <v>0.88</v>
      </c>
      <c r="W195" s="7">
        <v>0.9</v>
      </c>
      <c r="X195" s="7">
        <v>0.87</v>
      </c>
      <c r="Y195" s="7">
        <v>0.89</v>
      </c>
      <c r="Z195" s="7">
        <v>0.93</v>
      </c>
      <c r="AA195" s="7">
        <v>0.94</v>
      </c>
      <c r="AB195" s="7">
        <v>0.93</v>
      </c>
      <c r="AC195" s="7">
        <v>0.9</v>
      </c>
      <c r="AD195" s="7">
        <v>0.92</v>
      </c>
      <c r="AE195" s="7">
        <v>0.9</v>
      </c>
      <c r="AF195" s="7">
        <v>0.86</v>
      </c>
      <c r="AG195" s="7">
        <v>0.86</v>
      </c>
      <c r="AH195" s="7">
        <v>0.88</v>
      </c>
      <c r="AI195" s="7">
        <v>0.89</v>
      </c>
      <c r="AJ195" s="7">
        <v>0.89</v>
      </c>
      <c r="AK195" s="7">
        <v>0.88</v>
      </c>
      <c r="AL195" s="7">
        <v>0.87</v>
      </c>
      <c r="AM195" s="7">
        <v>0.86</v>
      </c>
      <c r="AN195" s="7">
        <v>0.86</v>
      </c>
      <c r="AO195" s="7">
        <v>0.85</v>
      </c>
      <c r="AP195" s="7">
        <v>0.85</v>
      </c>
      <c r="AQ195" s="7">
        <v>0.88</v>
      </c>
      <c r="AR195" s="7">
        <v>8.4600000000000009</v>
      </c>
      <c r="AS195" s="7">
        <v>-4.96</v>
      </c>
      <c r="AT195" s="7">
        <v>-10.36</v>
      </c>
      <c r="AU195" s="7">
        <v>-10.43</v>
      </c>
      <c r="AV195" s="7">
        <v>-21.18</v>
      </c>
      <c r="AW195" s="7">
        <v>-16.8</v>
      </c>
      <c r="AX195" s="7">
        <v>-16.260000000000002</v>
      </c>
      <c r="AY195" s="7">
        <v>-17.829999999999998</v>
      </c>
      <c r="AZ195" s="7">
        <v>-15.71</v>
      </c>
      <c r="BA195" s="7">
        <v>-11.66</v>
      </c>
      <c r="BB195" s="7">
        <v>-12.63</v>
      </c>
      <c r="BC195" s="7">
        <v>-12.44</v>
      </c>
      <c r="BD195" s="7">
        <v>-13.59</v>
      </c>
      <c r="BE195" s="7">
        <v>-13.5</v>
      </c>
      <c r="BF195" s="7">
        <v>-16.96</v>
      </c>
      <c r="BG195" s="7">
        <v>-18</v>
      </c>
      <c r="BH195" s="7">
        <v>-17.190000000000001</v>
      </c>
      <c r="BI195" s="7">
        <v>-18.04</v>
      </c>
      <c r="BJ195" s="7">
        <v>-16.5</v>
      </c>
      <c r="BK195" s="7">
        <v>-14.27</v>
      </c>
      <c r="BL195" s="7">
        <v>-18.559999999999999</v>
      </c>
      <c r="BM195" s="7">
        <v>-17.46</v>
      </c>
      <c r="BN195" s="7">
        <v>-18.64</v>
      </c>
      <c r="BO195" s="7">
        <v>-17.86</v>
      </c>
      <c r="BP195" s="7">
        <v>-20.149999999999999</v>
      </c>
      <c r="BQ195" s="7">
        <v>-20.18</v>
      </c>
      <c r="BR195" s="7">
        <v>-15.36</v>
      </c>
      <c r="BS195" s="24">
        <v>0.81</v>
      </c>
      <c r="BT195" s="26">
        <v>15057363.581752781</v>
      </c>
      <c r="BU195" s="26">
        <v>61584000</v>
      </c>
      <c r="BV195" s="26">
        <v>4256817</v>
      </c>
      <c r="BW195" s="8">
        <v>2.1641052457740138E-2</v>
      </c>
    </row>
    <row r="196" spans="1:75" s="21" customFormat="1" ht="19" customHeight="1" x14ac:dyDescent="0.2">
      <c r="A196" s="7" t="s">
        <v>545</v>
      </c>
      <c r="B196" s="7" t="s">
        <v>134</v>
      </c>
      <c r="C196" s="7" t="s">
        <v>124</v>
      </c>
      <c r="D196" s="7" t="s">
        <v>122</v>
      </c>
      <c r="E196" s="7" t="s">
        <v>546</v>
      </c>
      <c r="F196" s="7" t="s">
        <v>88</v>
      </c>
      <c r="G196" s="10">
        <v>27.499995715916221</v>
      </c>
      <c r="H196" s="10">
        <v>-16.666662770938171</v>
      </c>
      <c r="I196" s="10">
        <v>-16.666662770938171</v>
      </c>
      <c r="J196" s="7" t="s">
        <v>89</v>
      </c>
      <c r="K196" s="8">
        <v>0.80000001192092896</v>
      </c>
      <c r="L196" s="8">
        <v>0.97</v>
      </c>
      <c r="M196" s="8">
        <v>1.0199999809265139</v>
      </c>
      <c r="N196" s="8">
        <v>1.029999971389771</v>
      </c>
      <c r="O196" s="8">
        <v>0.8399999737739563</v>
      </c>
      <c r="P196" s="8">
        <v>0.85000002384185791</v>
      </c>
      <c r="Q196" s="7">
        <v>1.03</v>
      </c>
      <c r="R196" s="7">
        <v>0.96</v>
      </c>
      <c r="S196" s="7">
        <v>0.97</v>
      </c>
      <c r="T196" s="7">
        <v>0.96</v>
      </c>
      <c r="U196" s="7">
        <v>0.91</v>
      </c>
      <c r="V196" s="7">
        <v>0.92</v>
      </c>
      <c r="W196" s="7">
        <v>0.94</v>
      </c>
      <c r="X196" s="7">
        <v>0.91</v>
      </c>
      <c r="Y196" s="7">
        <v>0.87</v>
      </c>
      <c r="Z196" s="7">
        <v>0.88</v>
      </c>
      <c r="AA196" s="7">
        <v>0.88</v>
      </c>
      <c r="AB196" s="7">
        <v>0.88</v>
      </c>
      <c r="AC196" s="7">
        <v>0.88</v>
      </c>
      <c r="AD196" s="7">
        <v>0.89</v>
      </c>
      <c r="AE196" s="7">
        <v>0.9</v>
      </c>
      <c r="AF196" s="7">
        <v>0.89</v>
      </c>
      <c r="AG196" s="7">
        <v>0.9</v>
      </c>
      <c r="AH196" s="7">
        <v>0.92</v>
      </c>
      <c r="AI196" s="7">
        <v>0.92</v>
      </c>
      <c r="AJ196" s="7">
        <v>0.91</v>
      </c>
      <c r="AK196" s="7">
        <v>0.91</v>
      </c>
      <c r="AL196" s="7">
        <v>0.92</v>
      </c>
      <c r="AM196" s="7">
        <v>0.9</v>
      </c>
      <c r="AN196" s="7">
        <v>0.9</v>
      </c>
      <c r="AO196" s="7">
        <v>0.91</v>
      </c>
      <c r="AP196" s="7">
        <v>0.9</v>
      </c>
      <c r="AQ196" s="7">
        <v>0.89</v>
      </c>
      <c r="AR196" s="7">
        <v>-6.86</v>
      </c>
      <c r="AS196" s="7">
        <v>-8.6</v>
      </c>
      <c r="AT196" s="7">
        <v>-6.88</v>
      </c>
      <c r="AU196" s="7">
        <v>-12.85</v>
      </c>
      <c r="AV196" s="7">
        <v>-14.12</v>
      </c>
      <c r="AW196" s="7">
        <v>-11.88</v>
      </c>
      <c r="AX196" s="7">
        <v>-10.31</v>
      </c>
      <c r="AY196" s="7">
        <v>-16.93</v>
      </c>
      <c r="AZ196" s="7">
        <v>-14.94</v>
      </c>
      <c r="BA196" s="7">
        <v>-14.96</v>
      </c>
      <c r="BB196" s="7">
        <v>-13.81</v>
      </c>
      <c r="BC196" s="7">
        <v>-14.21</v>
      </c>
      <c r="BD196" s="7">
        <v>-14.91</v>
      </c>
      <c r="BE196" s="7">
        <v>-12.75</v>
      </c>
      <c r="BF196" s="7">
        <v>-13.92</v>
      </c>
      <c r="BG196" s="7">
        <v>-13.43</v>
      </c>
      <c r="BH196" s="7">
        <v>-12.04</v>
      </c>
      <c r="BI196" s="7">
        <v>-10.49</v>
      </c>
      <c r="BJ196" s="7">
        <v>-10.95</v>
      </c>
      <c r="BK196" s="7">
        <v>-12.06</v>
      </c>
      <c r="BL196" s="7">
        <v>-10.78</v>
      </c>
      <c r="BM196" s="7">
        <v>-12.22</v>
      </c>
      <c r="BN196" s="7">
        <v>-12.22</v>
      </c>
      <c r="BO196" s="7">
        <v>-12.94</v>
      </c>
      <c r="BP196" s="7">
        <v>-13.16</v>
      </c>
      <c r="BQ196" s="7">
        <v>-13.29</v>
      </c>
      <c r="BR196" s="7">
        <v>-17.64</v>
      </c>
      <c r="BS196" s="24">
        <v>0.84</v>
      </c>
      <c r="BT196" s="26">
        <v>29085095.456123348</v>
      </c>
      <c r="BU196" s="26">
        <v>32324200</v>
      </c>
      <c r="BV196" s="26">
        <v>23097571</v>
      </c>
      <c r="BW196" s="8">
        <v>0.10118133201105869</v>
      </c>
    </row>
    <row r="197" spans="1:75" s="21" customFormat="1" ht="19" customHeight="1" x14ac:dyDescent="0.2">
      <c r="A197" s="7" t="s">
        <v>193</v>
      </c>
      <c r="B197" s="7" t="s">
        <v>83</v>
      </c>
      <c r="C197" s="7" t="s">
        <v>87</v>
      </c>
      <c r="D197" s="7" t="s">
        <v>122</v>
      </c>
      <c r="E197" s="7" t="s">
        <v>454</v>
      </c>
      <c r="F197" s="7" t="s">
        <v>88</v>
      </c>
      <c r="G197" s="10">
        <v>23.456789760069231</v>
      </c>
      <c r="H197" s="10">
        <v>-6.9999992847442627</v>
      </c>
      <c r="I197" s="10">
        <v>-6.9999992847442627</v>
      </c>
      <c r="J197" s="7" t="s">
        <v>89</v>
      </c>
      <c r="K197" s="8">
        <v>0.81000000238418579</v>
      </c>
      <c r="L197" s="8">
        <v>0.91</v>
      </c>
      <c r="M197" s="8">
        <v>1</v>
      </c>
      <c r="N197" s="8">
        <v>1.639999985694885</v>
      </c>
      <c r="O197" s="8">
        <v>0.87000000476837158</v>
      </c>
      <c r="P197" s="8">
        <v>0.93000000715255737</v>
      </c>
      <c r="Q197" s="7">
        <v>1.26</v>
      </c>
      <c r="R197" s="7">
        <v>1.28</v>
      </c>
      <c r="S197" s="7">
        <v>1.4</v>
      </c>
      <c r="T197" s="7">
        <v>1.54</v>
      </c>
      <c r="U197" s="7">
        <v>1.64</v>
      </c>
      <c r="V197" s="7">
        <v>1.21</v>
      </c>
      <c r="W197" s="7">
        <v>1.19</v>
      </c>
      <c r="X197" s="7">
        <v>1.17</v>
      </c>
      <c r="Y197" s="7">
        <v>1.1399999999999999</v>
      </c>
      <c r="Z197" s="7">
        <v>1.0900000000000001</v>
      </c>
      <c r="AA197" s="7">
        <v>1.03</v>
      </c>
      <c r="AB197" s="7">
        <v>1.03</v>
      </c>
      <c r="AC197" s="7">
        <v>0.99</v>
      </c>
      <c r="AD197" s="7">
        <v>0.96</v>
      </c>
      <c r="AE197" s="7">
        <v>1.08</v>
      </c>
      <c r="AF197" s="7">
        <v>1.01</v>
      </c>
      <c r="AG197" s="7">
        <v>0.97</v>
      </c>
      <c r="AH197" s="7">
        <v>0.99</v>
      </c>
      <c r="AI197" s="7">
        <v>0.98</v>
      </c>
      <c r="AJ197" s="7">
        <v>0.98</v>
      </c>
      <c r="AK197" s="7">
        <v>1</v>
      </c>
      <c r="AL197" s="7">
        <v>0.99</v>
      </c>
      <c r="AM197" s="7">
        <v>0.98</v>
      </c>
      <c r="AN197" s="7">
        <v>0.98</v>
      </c>
      <c r="AO197" s="7">
        <v>0.97</v>
      </c>
      <c r="AP197" s="7">
        <v>0.96</v>
      </c>
      <c r="AQ197" s="7">
        <v>0.93</v>
      </c>
      <c r="AR197" s="7">
        <v>20</v>
      </c>
      <c r="AS197" s="7">
        <v>20.7</v>
      </c>
      <c r="AT197" s="7">
        <v>10.57</v>
      </c>
      <c r="AU197" s="7">
        <v>54</v>
      </c>
      <c r="AV197" s="7">
        <v>17.59</v>
      </c>
      <c r="AW197" s="7">
        <v>10.14</v>
      </c>
      <c r="AX197" s="7">
        <v>13.05</v>
      </c>
      <c r="AY197" s="7">
        <v>9</v>
      </c>
      <c r="AZ197" s="7">
        <v>8</v>
      </c>
      <c r="BA197" s="7">
        <v>2.5</v>
      </c>
      <c r="BB197" s="7">
        <v>0.05</v>
      </c>
      <c r="BC197" s="7">
        <v>-0.5</v>
      </c>
      <c r="BD197" s="7">
        <v>-4.5</v>
      </c>
      <c r="BE197" s="7">
        <v>-5.49</v>
      </c>
      <c r="BF197" s="7">
        <v>0</v>
      </c>
      <c r="BG197" s="7">
        <v>-2.4700000000000002</v>
      </c>
      <c r="BH197" s="7">
        <v>-5.03</v>
      </c>
      <c r="BI197" s="7">
        <v>-2</v>
      </c>
      <c r="BJ197" s="7">
        <v>-4</v>
      </c>
      <c r="BK197" s="7">
        <v>-3.25</v>
      </c>
      <c r="BL197" s="7">
        <v>-1.89</v>
      </c>
      <c r="BM197" s="7">
        <v>-2.0099999999999998</v>
      </c>
      <c r="BN197" s="7">
        <v>-3.12</v>
      </c>
      <c r="BO197" s="7">
        <v>-4.12</v>
      </c>
      <c r="BP197" s="7">
        <v>-4.12</v>
      </c>
      <c r="BQ197" s="7">
        <v>-11.95</v>
      </c>
      <c r="BR197" s="7">
        <v>-7.35</v>
      </c>
      <c r="BS197" s="24">
        <v>1.07</v>
      </c>
      <c r="BT197" s="26">
        <v>8277160</v>
      </c>
      <c r="BU197" s="26">
        <v>12731400</v>
      </c>
      <c r="BV197" s="26">
        <v>4002586</v>
      </c>
      <c r="BW197" s="8">
        <v>1.063512439208052E-2</v>
      </c>
    </row>
    <row r="199" spans="1:75" x14ac:dyDescent="0.2">
      <c r="F199">
        <f>(196-48)/196</f>
        <v>0.75510204081632648</v>
      </c>
    </row>
  </sheetData>
  <conditionalFormatting sqref="AR2:BR197 G2:I197">
    <cfRule type="cellIs" dxfId="83" priority="5" operator="lessThan">
      <formula>0</formula>
    </cfRule>
    <cfRule type="cellIs" dxfId="82" priority="6" operator="greaterThan">
      <formula>0</formula>
    </cfRule>
  </conditionalFormatting>
  <conditionalFormatting sqref="J2:J197">
    <cfRule type="cellIs" dxfId="81" priority="3" operator="equal">
      <formula>"Go"</formula>
    </cfRule>
    <cfRule type="cellIs" dxfId="80" priority="4" operator="equal">
      <formula>"Fall"</formula>
    </cfRule>
  </conditionalFormatting>
  <conditionalFormatting sqref="F2:F197">
    <cfRule type="cellIs" dxfId="79" priority="1" operator="equal">
      <formula>"Red"</formula>
    </cfRule>
    <cfRule type="cellIs" dxfId="78" priority="2" operator="equal">
      <formula>"Green"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339"/>
  <sheetViews>
    <sheetView topLeftCell="A287" workbookViewId="0">
      <selection activeCell="D349" sqref="D349"/>
    </sheetView>
  </sheetViews>
  <sheetFormatPr baseColWidth="10" defaultColWidth="8.83203125" defaultRowHeight="16" x14ac:dyDescent="0.2"/>
  <cols>
    <col min="1" max="1" width="7.6640625" style="20" bestFit="1" customWidth="1"/>
    <col min="2" max="2" width="24.1640625" style="20" bestFit="1" customWidth="1"/>
    <col min="3" max="3" width="16.33203125" style="20" bestFit="1" customWidth="1"/>
    <col min="4" max="4" width="15.5" style="20" bestFit="1" customWidth="1"/>
    <col min="5" max="5" width="11.83203125" style="20" bestFit="1" customWidth="1"/>
    <col min="6" max="6" width="16.83203125" style="20" bestFit="1" customWidth="1"/>
    <col min="7" max="9" width="14.6640625" style="20" bestFit="1" customWidth="1"/>
    <col min="10" max="10" width="8.5" style="20" bestFit="1" customWidth="1"/>
    <col min="11" max="11" width="19.6640625" style="20" bestFit="1" customWidth="1"/>
    <col min="12" max="12" width="14.6640625" style="20" bestFit="1" customWidth="1"/>
    <col min="13" max="16" width="17.33203125" style="20" bestFit="1" customWidth="1"/>
    <col min="17" max="17" width="16.33203125" style="20" bestFit="1" customWidth="1"/>
    <col min="18" max="18" width="17.5" style="20" bestFit="1" customWidth="1"/>
    <col min="19" max="19" width="16.33203125" style="20" bestFit="1" customWidth="1"/>
    <col min="20" max="20" width="17.1640625" style="20" bestFit="1" customWidth="1"/>
    <col min="21" max="27" width="16.6640625" style="20" bestFit="1" customWidth="1"/>
    <col min="28" max="38" width="17.83203125" style="20" bestFit="1" customWidth="1"/>
    <col min="39" max="39" width="17.5" style="20" bestFit="1" customWidth="1"/>
    <col min="40" max="40" width="18.33203125" style="20" bestFit="1" customWidth="1"/>
    <col min="41" max="43" width="17.83203125" style="20" bestFit="1" customWidth="1"/>
    <col min="44" max="44" width="8.6640625" style="20" bestFit="1" customWidth="1"/>
    <col min="45" max="45" width="9.83203125" style="20" bestFit="1" customWidth="1"/>
    <col min="46" max="46" width="13.33203125" style="20" bestFit="1" customWidth="1"/>
    <col min="47" max="47" width="14.1640625" style="20" bestFit="1" customWidth="1"/>
    <col min="48" max="54" width="13.6640625" style="20" bestFit="1" customWidth="1"/>
    <col min="55" max="65" width="14.83203125" style="20" bestFit="1" customWidth="1"/>
    <col min="66" max="66" width="14.5" style="20" bestFit="1" customWidth="1"/>
    <col min="67" max="67" width="15.33203125" style="20" bestFit="1" customWidth="1"/>
    <col min="68" max="70" width="14.83203125" style="20" bestFit="1" customWidth="1"/>
    <col min="71" max="71" width="14.1640625" style="20" bestFit="1" customWidth="1"/>
    <col min="72" max="72" width="21.1640625" style="3" bestFit="1" customWidth="1"/>
    <col min="73" max="74" width="18.33203125" style="3" bestFit="1" customWidth="1"/>
    <col min="75" max="75" width="16.83203125" style="20" bestFit="1" customWidth="1"/>
  </cols>
  <sheetData>
    <row r="1" spans="1:75" s="6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5" t="s">
        <v>73</v>
      </c>
      <c r="BW1" s="4" t="s">
        <v>74</v>
      </c>
    </row>
    <row r="2" spans="1:75" s="28" customFormat="1" ht="19" customHeight="1" x14ac:dyDescent="0.2">
      <c r="A2" s="1" t="s">
        <v>213</v>
      </c>
      <c r="B2" s="1" t="s">
        <v>118</v>
      </c>
      <c r="C2" s="1" t="s">
        <v>87</v>
      </c>
      <c r="D2" s="1" t="s">
        <v>109</v>
      </c>
      <c r="E2" s="1" t="s">
        <v>214</v>
      </c>
      <c r="F2" s="1" t="s">
        <v>80</v>
      </c>
      <c r="G2" s="9">
        <v>24.999995032946469</v>
      </c>
      <c r="H2" s="9">
        <v>19.666663805643719</v>
      </c>
      <c r="I2" s="9">
        <f>(N2-O2)/O2*100</f>
        <v>25</v>
      </c>
      <c r="J2" s="1" t="s">
        <v>81</v>
      </c>
      <c r="K2" s="2">
        <v>2.4000000953674321</v>
      </c>
      <c r="L2" s="2">
        <v>3.75</v>
      </c>
      <c r="M2" s="2">
        <v>3</v>
      </c>
      <c r="N2" s="2">
        <v>3.75</v>
      </c>
      <c r="O2" s="2">
        <v>3</v>
      </c>
      <c r="P2" s="2">
        <v>3.589999914169312</v>
      </c>
      <c r="Q2" s="1">
        <v>3.1</v>
      </c>
      <c r="R2" s="1">
        <v>3.29</v>
      </c>
      <c r="S2" s="1">
        <v>3.25</v>
      </c>
      <c r="T2" s="1">
        <v>3.3</v>
      </c>
      <c r="U2" s="1">
        <v>3.58</v>
      </c>
      <c r="V2" s="1">
        <v>3.32</v>
      </c>
      <c r="W2" s="1">
        <v>3.2</v>
      </c>
      <c r="X2" s="1">
        <v>3.25</v>
      </c>
      <c r="Y2" s="1">
        <v>3.22</v>
      </c>
      <c r="Z2" s="1">
        <v>3.24</v>
      </c>
      <c r="AA2" s="1">
        <v>3.24</v>
      </c>
      <c r="AB2" s="1">
        <v>3.27</v>
      </c>
      <c r="AC2" s="1">
        <v>3.22</v>
      </c>
      <c r="AD2" s="1">
        <v>3.18</v>
      </c>
      <c r="AE2" s="1">
        <v>3.22</v>
      </c>
      <c r="AF2" s="1">
        <v>3.3</v>
      </c>
      <c r="AG2" s="1">
        <v>3.25</v>
      </c>
      <c r="AH2" s="1">
        <v>3.23</v>
      </c>
      <c r="AI2" s="1">
        <v>3.27</v>
      </c>
      <c r="AJ2" s="1">
        <v>3.4</v>
      </c>
      <c r="AK2" s="1">
        <v>3.56</v>
      </c>
      <c r="AL2" s="1">
        <v>3.75</v>
      </c>
      <c r="AM2" s="1">
        <v>3.72</v>
      </c>
      <c r="AN2" s="1">
        <v>3.65</v>
      </c>
      <c r="AO2" s="1">
        <v>3.62</v>
      </c>
      <c r="AP2" s="1">
        <v>3.69</v>
      </c>
      <c r="AQ2" s="1">
        <v>3.69</v>
      </c>
      <c r="AR2" s="1">
        <v>3</v>
      </c>
      <c r="AS2" s="1">
        <v>6.41</v>
      </c>
      <c r="AT2" s="1">
        <v>6.71</v>
      </c>
      <c r="AU2" s="1">
        <v>8.9700000000000006</v>
      </c>
      <c r="AV2" s="1">
        <v>9.67</v>
      </c>
      <c r="AW2" s="1">
        <v>6.23</v>
      </c>
      <c r="AX2" s="1">
        <v>2.5</v>
      </c>
      <c r="AY2" s="1">
        <v>3.67</v>
      </c>
      <c r="AZ2" s="1">
        <v>6.54</v>
      </c>
      <c r="BA2" s="1">
        <v>6.17</v>
      </c>
      <c r="BB2" s="1">
        <v>8</v>
      </c>
      <c r="BC2" s="1">
        <v>6.33</v>
      </c>
      <c r="BD2" s="1">
        <v>5.67</v>
      </c>
      <c r="BE2" s="1">
        <v>5.33</v>
      </c>
      <c r="BF2" s="1">
        <v>6.67</v>
      </c>
      <c r="BG2" s="1">
        <v>8.17</v>
      </c>
      <c r="BH2" s="1">
        <v>7</v>
      </c>
      <c r="BI2" s="1">
        <v>6.67</v>
      </c>
      <c r="BJ2" s="1">
        <v>8</v>
      </c>
      <c r="BK2" s="1">
        <v>11.17</v>
      </c>
      <c r="BL2" s="1">
        <v>18.329999999999998</v>
      </c>
      <c r="BM2" s="1">
        <v>24</v>
      </c>
      <c r="BN2" s="1">
        <v>20</v>
      </c>
      <c r="BO2" s="1">
        <v>20.34</v>
      </c>
      <c r="BP2" s="1">
        <v>20.56</v>
      </c>
      <c r="BQ2" s="1">
        <v>22.33</v>
      </c>
      <c r="BR2" s="1">
        <v>20.329999999999998</v>
      </c>
      <c r="BS2" s="22">
        <v>3.05</v>
      </c>
      <c r="BT2" s="26">
        <v>40587000</v>
      </c>
      <c r="BU2" s="26">
        <v>1542700</v>
      </c>
      <c r="BV2" s="26">
        <v>9975777</v>
      </c>
      <c r="BW2" s="2">
        <v>1.625838268036665E-3</v>
      </c>
    </row>
    <row r="3" spans="1:75" s="28" customFormat="1" ht="19" customHeight="1" x14ac:dyDescent="0.2">
      <c r="A3" s="1" t="s">
        <v>191</v>
      </c>
      <c r="B3" s="1" t="s">
        <v>106</v>
      </c>
      <c r="C3" s="1" t="s">
        <v>97</v>
      </c>
      <c r="D3" s="1" t="s">
        <v>109</v>
      </c>
      <c r="E3" s="1" t="s">
        <v>197</v>
      </c>
      <c r="F3" s="1" t="s">
        <v>80</v>
      </c>
      <c r="G3" s="9">
        <v>25.144852068243249</v>
      </c>
      <c r="H3" s="9">
        <v>16.66666114771829</v>
      </c>
      <c r="I3" s="9">
        <f>(N3-O3)/O3*100</f>
        <v>41.271441056870351</v>
      </c>
      <c r="J3" s="1" t="s">
        <v>81</v>
      </c>
      <c r="K3" s="2">
        <v>0.86299997568130493</v>
      </c>
      <c r="L3" s="2">
        <v>1.35</v>
      </c>
      <c r="M3" s="2">
        <v>1.080000042915344</v>
      </c>
      <c r="N3" s="2">
        <v>1.3999999761581421</v>
      </c>
      <c r="O3" s="2">
        <v>0.99099999666213989</v>
      </c>
      <c r="P3" s="2">
        <v>1.2599999904632571</v>
      </c>
      <c r="Q3" s="1">
        <v>1.1499999999999999</v>
      </c>
      <c r="R3" s="1">
        <v>1.1299999999999999</v>
      </c>
      <c r="S3" s="1">
        <v>1.06</v>
      </c>
      <c r="T3" s="1">
        <v>1.1200000000000001</v>
      </c>
      <c r="U3" s="1">
        <v>1.1100000000000001</v>
      </c>
      <c r="V3" s="1">
        <v>1.1299999999999999</v>
      </c>
      <c r="W3" s="1">
        <v>1.07</v>
      </c>
      <c r="X3" s="1">
        <v>1.1000000000000001</v>
      </c>
      <c r="Y3" s="1">
        <v>1.0900000000000001</v>
      </c>
      <c r="Z3" s="1">
        <v>1.0900000000000001</v>
      </c>
      <c r="AA3" s="1">
        <v>1.08</v>
      </c>
      <c r="AB3" s="1">
        <v>1.1100000000000001</v>
      </c>
      <c r="AC3" s="1">
        <v>1.1499999999999999</v>
      </c>
      <c r="AD3" s="1">
        <v>1.1299999999999999</v>
      </c>
      <c r="AE3" s="1">
        <v>1.2</v>
      </c>
      <c r="AF3" s="1">
        <v>1.18</v>
      </c>
      <c r="AG3" s="1">
        <v>1.26</v>
      </c>
      <c r="AH3" s="1">
        <v>1.27</v>
      </c>
      <c r="AI3" s="1">
        <v>1.34</v>
      </c>
      <c r="AJ3" s="1">
        <v>1.4</v>
      </c>
      <c r="AK3" s="1">
        <v>1.38</v>
      </c>
      <c r="AL3" s="1">
        <v>1.25</v>
      </c>
      <c r="AM3" s="1">
        <v>1.24</v>
      </c>
      <c r="AN3" s="1">
        <v>1.27</v>
      </c>
      <c r="AO3" s="1">
        <v>1.29</v>
      </c>
      <c r="AP3" s="1">
        <v>1.28</v>
      </c>
      <c r="AQ3" s="1">
        <v>1.27</v>
      </c>
      <c r="AR3" s="1">
        <v>3.56</v>
      </c>
      <c r="AS3" s="1">
        <v>-5.56</v>
      </c>
      <c r="AT3" s="1">
        <v>-4.17</v>
      </c>
      <c r="AU3" s="1">
        <v>1.85</v>
      </c>
      <c r="AV3" s="1">
        <v>2.78</v>
      </c>
      <c r="AW3" s="1">
        <v>-0.94</v>
      </c>
      <c r="AX3" s="1">
        <v>-3.24</v>
      </c>
      <c r="AY3" s="1">
        <v>-3.24</v>
      </c>
      <c r="AZ3" s="1">
        <v>0.46</v>
      </c>
      <c r="BA3" s="1">
        <v>-0.94</v>
      </c>
      <c r="BB3" s="1">
        <v>-0.93</v>
      </c>
      <c r="BC3" s="1">
        <v>1.39</v>
      </c>
      <c r="BD3" s="1">
        <v>4.63</v>
      </c>
      <c r="BE3" s="1">
        <v>4.17</v>
      </c>
      <c r="BF3" s="1">
        <v>6.49</v>
      </c>
      <c r="BG3" s="1">
        <v>6.48</v>
      </c>
      <c r="BH3" s="1">
        <v>16.670000000000002</v>
      </c>
      <c r="BI3" s="1">
        <v>13.89</v>
      </c>
      <c r="BJ3" s="1">
        <v>20.36</v>
      </c>
      <c r="BK3" s="1">
        <v>27.37</v>
      </c>
      <c r="BL3" s="1">
        <v>8.33</v>
      </c>
      <c r="BM3" s="1">
        <v>11.2</v>
      </c>
      <c r="BN3" s="1">
        <v>12.04</v>
      </c>
      <c r="BO3" s="1">
        <v>13.9</v>
      </c>
      <c r="BP3" s="1">
        <v>17.59</v>
      </c>
      <c r="BQ3" s="1">
        <v>17.13</v>
      </c>
      <c r="BR3" s="1">
        <v>16.2</v>
      </c>
      <c r="BS3" s="22">
        <v>1.04</v>
      </c>
      <c r="BT3" s="26">
        <v>170682135.4222984</v>
      </c>
      <c r="BU3" s="26">
        <v>221856400</v>
      </c>
      <c r="BV3" s="26">
        <v>33468098</v>
      </c>
      <c r="BW3" s="2">
        <v>0.18799290596077489</v>
      </c>
    </row>
    <row r="4" spans="1:75" s="28" customFormat="1" ht="19" customHeight="1" x14ac:dyDescent="0.2">
      <c r="A4" s="1" t="s">
        <v>219</v>
      </c>
      <c r="B4" s="1" t="s">
        <v>106</v>
      </c>
      <c r="C4" s="1" t="s">
        <v>113</v>
      </c>
      <c r="D4" s="1" t="s">
        <v>98</v>
      </c>
      <c r="E4" s="1" t="s">
        <v>220</v>
      </c>
      <c r="F4" s="1" t="s">
        <v>80</v>
      </c>
      <c r="G4" s="9">
        <v>25.210078814366501</v>
      </c>
      <c r="H4" s="9">
        <v>25.503355221438859</v>
      </c>
      <c r="I4" s="9">
        <f>(N4-O4)/O4*100</f>
        <v>72.794108817218529</v>
      </c>
      <c r="J4" s="1" t="s">
        <v>81</v>
      </c>
      <c r="K4" s="2">
        <v>1.190000057220459</v>
      </c>
      <c r="L4" s="2">
        <v>1.63</v>
      </c>
      <c r="M4" s="2">
        <v>1.4900000095367429</v>
      </c>
      <c r="N4" s="2">
        <v>2.3499999046325679</v>
      </c>
      <c r="O4" s="2">
        <v>1.360000014305115</v>
      </c>
      <c r="P4" s="2">
        <v>1.870000004768372</v>
      </c>
      <c r="Q4" s="1">
        <v>1.64</v>
      </c>
      <c r="R4" s="1">
        <v>1.8</v>
      </c>
      <c r="S4" s="1">
        <v>1.7</v>
      </c>
      <c r="T4" s="1">
        <v>1.89</v>
      </c>
      <c r="U4" s="1">
        <v>2.2000000000000002</v>
      </c>
      <c r="V4" s="1">
        <v>2.35</v>
      </c>
      <c r="W4" s="1">
        <v>2.17</v>
      </c>
      <c r="X4" s="1">
        <v>2.0299999999999998</v>
      </c>
      <c r="Y4" s="1">
        <v>2.02</v>
      </c>
      <c r="Z4" s="1">
        <v>1.81</v>
      </c>
      <c r="AA4" s="1">
        <v>1.75</v>
      </c>
      <c r="AB4" s="1">
        <v>1.77</v>
      </c>
      <c r="AC4" s="1">
        <v>1.78</v>
      </c>
      <c r="AD4" s="1">
        <v>1.75</v>
      </c>
      <c r="AE4" s="1">
        <v>1.69</v>
      </c>
      <c r="AF4" s="1">
        <v>1.8</v>
      </c>
      <c r="AG4" s="1">
        <v>2.04</v>
      </c>
      <c r="AH4" s="1">
        <v>1.93</v>
      </c>
      <c r="AI4" s="1">
        <v>1.83</v>
      </c>
      <c r="AJ4" s="1">
        <v>1.8</v>
      </c>
      <c r="AK4" s="1">
        <v>1.77</v>
      </c>
      <c r="AL4" s="1">
        <v>1.86</v>
      </c>
      <c r="AM4" s="1">
        <v>1.8</v>
      </c>
      <c r="AN4" s="1">
        <v>1.79</v>
      </c>
      <c r="AO4" s="1">
        <v>1.89</v>
      </c>
      <c r="AP4" s="1">
        <v>2</v>
      </c>
      <c r="AQ4" s="1">
        <v>1.9</v>
      </c>
      <c r="AR4" s="1">
        <v>10.050000000000001</v>
      </c>
      <c r="AS4" s="1">
        <v>10</v>
      </c>
      <c r="AT4" s="1">
        <v>5.05</v>
      </c>
      <c r="AU4" s="1">
        <v>22.15</v>
      </c>
      <c r="AV4" s="1">
        <v>46.98</v>
      </c>
      <c r="AW4" s="1">
        <v>38.26</v>
      </c>
      <c r="AX4" s="1">
        <v>27.18</v>
      </c>
      <c r="AY4" s="1">
        <v>35.57</v>
      </c>
      <c r="AZ4" s="1">
        <v>20.2</v>
      </c>
      <c r="BA4" s="1">
        <v>16.11</v>
      </c>
      <c r="BB4" s="1">
        <v>15.43</v>
      </c>
      <c r="BC4" s="1">
        <v>15.43</v>
      </c>
      <c r="BD4" s="1">
        <v>17.45</v>
      </c>
      <c r="BE4" s="1">
        <v>11.41</v>
      </c>
      <c r="BF4" s="1">
        <v>12.74</v>
      </c>
      <c r="BG4" s="1">
        <v>20.81</v>
      </c>
      <c r="BH4" s="1">
        <v>29.53</v>
      </c>
      <c r="BI4" s="1">
        <v>22.15</v>
      </c>
      <c r="BJ4" s="1">
        <v>20.81</v>
      </c>
      <c r="BK4" s="1">
        <v>16.78</v>
      </c>
      <c r="BL4" s="1">
        <v>18.12</v>
      </c>
      <c r="BM4" s="1">
        <v>16.11</v>
      </c>
      <c r="BN4" s="1">
        <v>18.03</v>
      </c>
      <c r="BO4" s="1">
        <v>18</v>
      </c>
      <c r="BP4" s="1">
        <v>22.82</v>
      </c>
      <c r="BQ4" s="1">
        <v>24.77</v>
      </c>
      <c r="BR4" s="1">
        <v>24.16</v>
      </c>
      <c r="BS4" s="22">
        <v>1.76</v>
      </c>
      <c r="BT4" s="26">
        <v>26944266.172456741</v>
      </c>
      <c r="BU4" s="26">
        <v>46239900</v>
      </c>
      <c r="BV4" s="26">
        <v>9964378</v>
      </c>
      <c r="BW4" s="2">
        <v>1.1273859743177151E-2</v>
      </c>
    </row>
    <row r="5" spans="1:75" s="28" customFormat="1" ht="19" customHeight="1" x14ac:dyDescent="0.2">
      <c r="A5" s="7" t="s">
        <v>466</v>
      </c>
      <c r="B5" s="7" t="s">
        <v>96</v>
      </c>
      <c r="C5" s="7" t="s">
        <v>124</v>
      </c>
      <c r="D5" s="7" t="s">
        <v>98</v>
      </c>
      <c r="E5" s="7" t="s">
        <v>463</v>
      </c>
      <c r="F5" s="7" t="s">
        <v>80</v>
      </c>
      <c r="G5" s="10">
        <v>25.215514472881679</v>
      </c>
      <c r="H5" s="10">
        <v>1.5490540096077361</v>
      </c>
      <c r="I5" s="10">
        <v>1.5490540096077361</v>
      </c>
      <c r="J5" s="7" t="s">
        <v>81</v>
      </c>
      <c r="K5" s="8">
        <v>0.92799997329711914</v>
      </c>
      <c r="L5" s="8">
        <v>0.95</v>
      </c>
      <c r="M5" s="8">
        <v>1.1619999408721919</v>
      </c>
      <c r="N5" s="8">
        <v>1.25</v>
      </c>
      <c r="O5" s="8">
        <v>1.080000042915344</v>
      </c>
      <c r="P5" s="8">
        <v>1.179999947547913</v>
      </c>
      <c r="Q5" s="7">
        <v>1.17</v>
      </c>
      <c r="R5" s="7">
        <v>1.23</v>
      </c>
      <c r="S5" s="7">
        <v>1.2</v>
      </c>
      <c r="T5" s="7">
        <v>1.23</v>
      </c>
      <c r="U5" s="7">
        <v>1.21</v>
      </c>
      <c r="V5" s="7">
        <v>1.22</v>
      </c>
      <c r="W5" s="7">
        <v>1.25</v>
      </c>
      <c r="X5" s="7">
        <v>1.2</v>
      </c>
      <c r="Y5" s="7">
        <v>1.17</v>
      </c>
      <c r="Z5" s="7">
        <v>1.17</v>
      </c>
      <c r="AA5" s="7">
        <v>1.1599999999999999</v>
      </c>
      <c r="AB5" s="7">
        <v>1.18</v>
      </c>
      <c r="AC5" s="7">
        <v>1.18</v>
      </c>
      <c r="AD5" s="7">
        <v>1.18</v>
      </c>
      <c r="AE5" s="7">
        <v>1.18</v>
      </c>
      <c r="AF5" s="7">
        <v>1.18</v>
      </c>
      <c r="AG5" s="7">
        <v>1.18</v>
      </c>
      <c r="AH5" s="7">
        <v>1.18</v>
      </c>
      <c r="AI5" s="7">
        <v>1.17</v>
      </c>
      <c r="AJ5" s="7">
        <v>1.17</v>
      </c>
      <c r="AK5" s="7">
        <v>1.17</v>
      </c>
      <c r="AL5" s="7">
        <v>1.17</v>
      </c>
      <c r="AM5" s="7">
        <v>1.17</v>
      </c>
      <c r="AN5" s="7">
        <v>1.18</v>
      </c>
      <c r="AO5" s="7">
        <v>1.17</v>
      </c>
      <c r="AP5" s="7">
        <v>1.17</v>
      </c>
      <c r="AQ5" s="7">
        <v>1.18</v>
      </c>
      <c r="AR5" s="7">
        <v>-1.03</v>
      </c>
      <c r="AS5" s="7">
        <v>-1.02</v>
      </c>
      <c r="AT5" s="7">
        <v>-1.89</v>
      </c>
      <c r="AU5" s="7">
        <v>3.27</v>
      </c>
      <c r="AV5" s="7">
        <v>0.11</v>
      </c>
      <c r="AW5" s="7">
        <v>1.98</v>
      </c>
      <c r="AX5" s="7">
        <v>3.27</v>
      </c>
      <c r="AY5" s="7">
        <v>-0.16</v>
      </c>
      <c r="AZ5" s="7">
        <v>0.69</v>
      </c>
      <c r="BA5" s="7">
        <v>-1.03</v>
      </c>
      <c r="BB5" s="7">
        <v>-0.17</v>
      </c>
      <c r="BC5" s="7">
        <v>0.69</v>
      </c>
      <c r="BD5" s="7">
        <v>1.53</v>
      </c>
      <c r="BE5" s="7">
        <v>1.55</v>
      </c>
      <c r="BF5" s="7">
        <v>0.92</v>
      </c>
      <c r="BG5" s="7">
        <v>0.69</v>
      </c>
      <c r="BH5" s="7">
        <v>0.7</v>
      </c>
      <c r="BI5" s="7">
        <v>0.71</v>
      </c>
      <c r="BJ5" s="7">
        <v>0.26</v>
      </c>
      <c r="BK5" s="7">
        <v>0.68</v>
      </c>
      <c r="BL5" s="7">
        <v>0.69</v>
      </c>
      <c r="BM5" s="7">
        <v>-0.16</v>
      </c>
      <c r="BN5" s="7">
        <v>-0.17</v>
      </c>
      <c r="BO5" s="7">
        <v>0.69</v>
      </c>
      <c r="BP5" s="7">
        <v>0.69</v>
      </c>
      <c r="BQ5" s="7">
        <v>0.26</v>
      </c>
      <c r="BR5" s="7">
        <v>1.54</v>
      </c>
      <c r="BS5" s="24">
        <v>1.1299999999999999</v>
      </c>
      <c r="BT5" s="26">
        <v>143353608.7055206</v>
      </c>
      <c r="BU5" s="26">
        <v>6692600</v>
      </c>
      <c r="BV5" s="26">
        <v>28217401</v>
      </c>
      <c r="BW5" s="8">
        <v>4.1957088819058854E-3</v>
      </c>
    </row>
    <row r="6" spans="1:75" s="28" customFormat="1" ht="19" customHeight="1" x14ac:dyDescent="0.2">
      <c r="A6" s="11" t="s">
        <v>442</v>
      </c>
      <c r="B6" s="11" t="s">
        <v>76</v>
      </c>
      <c r="C6" s="11" t="s">
        <v>87</v>
      </c>
      <c r="D6" s="11" t="s">
        <v>98</v>
      </c>
      <c r="E6" s="11" t="s">
        <v>451</v>
      </c>
      <c r="F6" s="11" t="s">
        <v>88</v>
      </c>
      <c r="G6" s="12">
        <v>25.25252500926581</v>
      </c>
      <c r="H6" s="12">
        <v>-15.322585141869631</v>
      </c>
      <c r="I6" s="12">
        <v>-15.322585141869631</v>
      </c>
      <c r="J6" s="11" t="s">
        <v>89</v>
      </c>
      <c r="K6" s="13">
        <v>0.99000000953674316</v>
      </c>
      <c r="L6" s="13">
        <v>1.18</v>
      </c>
      <c r="M6" s="13">
        <v>1.2400000095367429</v>
      </c>
      <c r="N6" s="13">
        <v>1.25</v>
      </c>
      <c r="O6" s="13">
        <v>0.95999997854232788</v>
      </c>
      <c r="P6" s="13">
        <v>1.049999952316284</v>
      </c>
      <c r="Q6" s="11">
        <v>1.2</v>
      </c>
      <c r="R6" s="11">
        <v>1.23</v>
      </c>
      <c r="S6" s="11">
        <v>1.1599999999999999</v>
      </c>
      <c r="T6" s="11">
        <v>1.1299999999999999</v>
      </c>
      <c r="U6" s="11">
        <v>1.08</v>
      </c>
      <c r="V6" s="11">
        <v>1.1000000000000001</v>
      </c>
      <c r="W6" s="11">
        <v>1.0900000000000001</v>
      </c>
      <c r="X6" s="11">
        <v>1.08</v>
      </c>
      <c r="Y6" s="11">
        <v>1.06</v>
      </c>
      <c r="Z6" s="11">
        <v>1.05</v>
      </c>
      <c r="AA6" s="11">
        <v>1.06</v>
      </c>
      <c r="AB6" s="11">
        <v>1.05</v>
      </c>
      <c r="AC6" s="11">
        <v>1.02</v>
      </c>
      <c r="AD6" s="11">
        <v>1.05</v>
      </c>
      <c r="AE6" s="11">
        <v>1.05</v>
      </c>
      <c r="AF6" s="11">
        <v>1.04</v>
      </c>
      <c r="AG6" s="11">
        <v>1.04</v>
      </c>
      <c r="AH6" s="11">
        <v>1.05</v>
      </c>
      <c r="AI6" s="11">
        <v>1.05</v>
      </c>
      <c r="AJ6" s="11">
        <v>1.05</v>
      </c>
      <c r="AK6" s="11">
        <v>1.02</v>
      </c>
      <c r="AL6" s="11">
        <v>1.01</v>
      </c>
      <c r="AM6" s="11">
        <v>1.01</v>
      </c>
      <c r="AN6" s="11">
        <v>1.01</v>
      </c>
      <c r="AO6" s="11">
        <v>1.01</v>
      </c>
      <c r="AP6" s="11">
        <v>1</v>
      </c>
      <c r="AQ6" s="11">
        <v>1.05</v>
      </c>
      <c r="AR6" s="11">
        <v>-5.24</v>
      </c>
      <c r="AS6" s="11">
        <v>-5.97</v>
      </c>
      <c r="AT6" s="11">
        <v>-9.2100000000000009</v>
      </c>
      <c r="AU6" s="11">
        <v>-13.71</v>
      </c>
      <c r="AV6" s="11">
        <v>-16.12</v>
      </c>
      <c r="AW6" s="11">
        <v>-16.13</v>
      </c>
      <c r="AX6" s="11">
        <v>-13.71</v>
      </c>
      <c r="AY6" s="11">
        <v>-14.92</v>
      </c>
      <c r="AZ6" s="11">
        <v>-16.13</v>
      </c>
      <c r="BA6" s="11">
        <v>-15.87</v>
      </c>
      <c r="BB6" s="11">
        <v>-14.92</v>
      </c>
      <c r="BC6" s="11">
        <v>-17.77</v>
      </c>
      <c r="BD6" s="11">
        <v>-18.07</v>
      </c>
      <c r="BE6" s="11">
        <v>-16.260000000000002</v>
      </c>
      <c r="BF6" s="11">
        <v>-16.22</v>
      </c>
      <c r="BG6" s="11">
        <v>-17.13</v>
      </c>
      <c r="BH6" s="11">
        <v>-17.739999999999998</v>
      </c>
      <c r="BI6" s="11">
        <v>-16.13</v>
      </c>
      <c r="BJ6" s="11">
        <v>-15.58</v>
      </c>
      <c r="BK6" s="11">
        <v>-19.350000000000001</v>
      </c>
      <c r="BL6" s="11">
        <v>-18.940000000000001</v>
      </c>
      <c r="BM6" s="11">
        <v>-18.64</v>
      </c>
      <c r="BN6" s="11">
        <v>-22.34</v>
      </c>
      <c r="BO6" s="11">
        <v>-18.64</v>
      </c>
      <c r="BP6" s="11">
        <v>-19.36</v>
      </c>
      <c r="BQ6" s="11">
        <v>-20</v>
      </c>
      <c r="BR6" s="11">
        <v>-16.93</v>
      </c>
      <c r="BS6" s="25">
        <v>1.03</v>
      </c>
      <c r="BT6" s="26">
        <v>29945132.230305672</v>
      </c>
      <c r="BU6" s="26">
        <v>8712700</v>
      </c>
      <c r="BV6" s="26">
        <v>18515691</v>
      </c>
      <c r="BW6" s="8">
        <v>1.559812161479688E-2</v>
      </c>
    </row>
    <row r="7" spans="1:75" s="21" customFormat="1" ht="19" customHeight="1" x14ac:dyDescent="0.2">
      <c r="A7" s="7" t="s">
        <v>441</v>
      </c>
      <c r="B7" s="7" t="s">
        <v>106</v>
      </c>
      <c r="C7" s="7" t="s">
        <v>87</v>
      </c>
      <c r="D7" s="7" t="s">
        <v>98</v>
      </c>
      <c r="E7" s="7" t="s">
        <v>439</v>
      </c>
      <c r="F7" s="7" t="s">
        <v>88</v>
      </c>
      <c r="G7" s="10">
        <v>25.29549918008388</v>
      </c>
      <c r="H7" s="10">
        <v>-6.8867885060646046</v>
      </c>
      <c r="I7" s="10">
        <v>-6.8867885060646046</v>
      </c>
      <c r="J7" s="7" t="s">
        <v>89</v>
      </c>
      <c r="K7" s="8">
        <v>0.84600001573562622</v>
      </c>
      <c r="L7" s="8">
        <v>0.87</v>
      </c>
      <c r="M7" s="8">
        <v>1.059999942779541</v>
      </c>
      <c r="N7" s="8">
        <v>1.1499999761581421</v>
      </c>
      <c r="O7" s="8">
        <v>0.91600000858306885</v>
      </c>
      <c r="P7" s="8">
        <v>0.9869999885559082</v>
      </c>
      <c r="Q7" s="7">
        <v>1.1499999999999999</v>
      </c>
      <c r="R7" s="7">
        <v>1.1399999999999999</v>
      </c>
      <c r="S7" s="7">
        <v>1.0900000000000001</v>
      </c>
      <c r="T7" s="7">
        <v>1.05</v>
      </c>
      <c r="U7" s="7">
        <v>1.07</v>
      </c>
      <c r="V7" s="7">
        <v>1.08</v>
      </c>
      <c r="W7" s="7">
        <v>1.07</v>
      </c>
      <c r="X7" s="7">
        <v>1.06</v>
      </c>
      <c r="Y7" s="7">
        <v>1.05</v>
      </c>
      <c r="Z7" s="7">
        <v>1.03</v>
      </c>
      <c r="AA7" s="7">
        <v>1.02</v>
      </c>
      <c r="AB7" s="7">
        <v>1.02</v>
      </c>
      <c r="AC7" s="7">
        <v>0.98</v>
      </c>
      <c r="AD7" s="7">
        <v>0.96</v>
      </c>
      <c r="AE7" s="7">
        <v>0.98</v>
      </c>
      <c r="AF7" s="7">
        <v>1.05</v>
      </c>
      <c r="AG7" s="7">
        <v>1.05</v>
      </c>
      <c r="AH7" s="7">
        <v>1.03</v>
      </c>
      <c r="AI7" s="7">
        <v>1.01</v>
      </c>
      <c r="AJ7" s="7">
        <v>0.98</v>
      </c>
      <c r="AK7" s="7">
        <v>0.97</v>
      </c>
      <c r="AL7" s="7">
        <v>0.96</v>
      </c>
      <c r="AM7" s="7">
        <v>1.01</v>
      </c>
      <c r="AN7" s="7">
        <v>0.97</v>
      </c>
      <c r="AO7" s="7">
        <v>0.97</v>
      </c>
      <c r="AP7" s="7">
        <v>0.97</v>
      </c>
      <c r="AQ7" s="7">
        <v>0.98</v>
      </c>
      <c r="AR7" s="7">
        <v>4.45</v>
      </c>
      <c r="AS7" s="7">
        <v>-0.44</v>
      </c>
      <c r="AT7" s="7">
        <v>-1.9</v>
      </c>
      <c r="AU7" s="7">
        <v>-1.88</v>
      </c>
      <c r="AV7" s="7">
        <v>0</v>
      </c>
      <c r="AW7" s="7">
        <v>-1.9</v>
      </c>
      <c r="AX7" s="7">
        <v>-1.89</v>
      </c>
      <c r="AY7" s="7">
        <v>-3.78</v>
      </c>
      <c r="AZ7" s="7">
        <v>-3.49</v>
      </c>
      <c r="BA7" s="7">
        <v>-4.25</v>
      </c>
      <c r="BB7" s="7">
        <v>-4.72</v>
      </c>
      <c r="BC7" s="7">
        <v>-8.02</v>
      </c>
      <c r="BD7" s="7">
        <v>-10.48</v>
      </c>
      <c r="BE7" s="7">
        <v>-12.25</v>
      </c>
      <c r="BF7" s="7">
        <v>-9.42</v>
      </c>
      <c r="BG7" s="7">
        <v>-2.1</v>
      </c>
      <c r="BH7" s="7">
        <v>-3.77</v>
      </c>
      <c r="BI7" s="7">
        <v>-5.66</v>
      </c>
      <c r="BJ7" s="7">
        <v>-9.17</v>
      </c>
      <c r="BK7" s="7">
        <v>-9.86</v>
      </c>
      <c r="BL7" s="7">
        <v>-12.33</v>
      </c>
      <c r="BM7" s="7">
        <v>-9.43</v>
      </c>
      <c r="BN7" s="7">
        <v>-9.92</v>
      </c>
      <c r="BO7" s="7">
        <v>-9.6300000000000008</v>
      </c>
      <c r="BP7" s="7">
        <v>-8.9600000000000009</v>
      </c>
      <c r="BQ7" s="7">
        <v>-8.73</v>
      </c>
      <c r="BR7" s="7">
        <v>-7.22</v>
      </c>
      <c r="BS7" s="24">
        <v>1.01</v>
      </c>
      <c r="BT7" s="26">
        <v>18603104.995775219</v>
      </c>
      <c r="BU7" s="26">
        <v>36076700</v>
      </c>
      <c r="BV7" s="26">
        <v>13902876</v>
      </c>
      <c r="BW7" s="8">
        <v>1.26004864029572E-2</v>
      </c>
    </row>
    <row r="8" spans="1:75" s="21" customFormat="1" ht="19" customHeight="1" x14ac:dyDescent="0.2">
      <c r="A8" s="1" t="s">
        <v>228</v>
      </c>
      <c r="B8" s="1" t="s">
        <v>76</v>
      </c>
      <c r="C8" s="1" t="s">
        <v>87</v>
      </c>
      <c r="D8" s="1" t="s">
        <v>98</v>
      </c>
      <c r="E8" s="1" t="s">
        <v>226</v>
      </c>
      <c r="F8" s="1" t="s">
        <v>80</v>
      </c>
      <c r="G8" s="9">
        <v>25.333333015441891</v>
      </c>
      <c r="H8" s="9">
        <v>4.255321442460307</v>
      </c>
      <c r="I8" s="9">
        <f>(N8-O8)/O8*100</f>
        <v>59.090907243657696</v>
      </c>
      <c r="J8" s="1" t="s">
        <v>81</v>
      </c>
      <c r="K8" s="2">
        <v>0.75</v>
      </c>
      <c r="L8" s="2">
        <v>0.89</v>
      </c>
      <c r="M8" s="2">
        <v>0.93999999761581421</v>
      </c>
      <c r="N8" s="2">
        <v>1.3999999761581421</v>
      </c>
      <c r="O8" s="2">
        <v>0.87999999523162842</v>
      </c>
      <c r="P8" s="2">
        <v>0.98000001907348633</v>
      </c>
      <c r="Q8" s="1">
        <v>0.99</v>
      </c>
      <c r="R8" s="1">
        <v>1.35</v>
      </c>
      <c r="S8" s="1">
        <v>1.4</v>
      </c>
      <c r="T8" s="1">
        <v>1.19</v>
      </c>
      <c r="U8" s="1">
        <v>1.07</v>
      </c>
      <c r="V8" s="1">
        <v>1.1200000000000001</v>
      </c>
      <c r="W8" s="1">
        <v>1.05</v>
      </c>
      <c r="X8" s="1">
        <v>1.19</v>
      </c>
      <c r="Y8" s="1">
        <v>1.19</v>
      </c>
      <c r="Z8" s="1">
        <v>1.1200000000000001</v>
      </c>
      <c r="AA8" s="1">
        <v>1.0900000000000001</v>
      </c>
      <c r="AB8" s="1">
        <v>1.07</v>
      </c>
      <c r="AC8" s="1">
        <v>1.1000000000000001</v>
      </c>
      <c r="AD8" s="1">
        <v>1.07</v>
      </c>
      <c r="AE8" s="1">
        <v>1.08</v>
      </c>
      <c r="AF8" s="1">
        <v>1.05</v>
      </c>
      <c r="AG8" s="1">
        <v>1</v>
      </c>
      <c r="AH8" s="1">
        <v>1.02</v>
      </c>
      <c r="AI8" s="1">
        <v>1.02</v>
      </c>
      <c r="AJ8" s="1">
        <v>1.01</v>
      </c>
      <c r="AK8" s="1">
        <v>0.99</v>
      </c>
      <c r="AL8" s="1">
        <v>0.99</v>
      </c>
      <c r="AM8" s="1">
        <v>0.99</v>
      </c>
      <c r="AN8" s="1">
        <v>1.01</v>
      </c>
      <c r="AO8" s="1">
        <v>1.03</v>
      </c>
      <c r="AP8" s="1">
        <v>1.05</v>
      </c>
      <c r="AQ8" s="1">
        <v>1.03</v>
      </c>
      <c r="AR8" s="1">
        <v>-0.3</v>
      </c>
      <c r="AS8" s="1">
        <v>40.53</v>
      </c>
      <c r="AT8" s="1">
        <v>19.149999999999999</v>
      </c>
      <c r="AU8" s="1">
        <v>10.64</v>
      </c>
      <c r="AV8" s="1">
        <v>13.83</v>
      </c>
      <c r="AW8" s="1">
        <v>10.210000000000001</v>
      </c>
      <c r="AX8" s="1">
        <v>6.38</v>
      </c>
      <c r="AY8" s="1">
        <v>26.6</v>
      </c>
      <c r="AZ8" s="1">
        <v>15.43</v>
      </c>
      <c r="BA8" s="1">
        <v>13.83</v>
      </c>
      <c r="BB8" s="1">
        <v>12.78</v>
      </c>
      <c r="BC8" s="1">
        <v>9.0399999999999991</v>
      </c>
      <c r="BD8" s="1">
        <v>13.83</v>
      </c>
      <c r="BE8" s="1">
        <v>12.77</v>
      </c>
      <c r="BF8" s="1">
        <v>9.09</v>
      </c>
      <c r="BG8" s="1">
        <v>5.85</v>
      </c>
      <c r="BH8" s="1">
        <v>-1.05</v>
      </c>
      <c r="BI8" s="1">
        <v>4.3899999999999997</v>
      </c>
      <c r="BJ8" s="1">
        <v>5.35</v>
      </c>
      <c r="BK8" s="1">
        <v>1.65</v>
      </c>
      <c r="BL8" s="1">
        <v>2.66</v>
      </c>
      <c r="BM8" s="1">
        <v>5.21</v>
      </c>
      <c r="BN8" s="1">
        <v>5.04</v>
      </c>
      <c r="BO8" s="1">
        <v>7.45</v>
      </c>
      <c r="BP8" s="1">
        <v>9.0399999999999991</v>
      </c>
      <c r="BQ8" s="1">
        <v>8.5299999999999994</v>
      </c>
      <c r="BR8" s="1">
        <v>5.56</v>
      </c>
      <c r="BS8" s="22">
        <v>0.98</v>
      </c>
      <c r="BT8" s="26">
        <v>8763206.3777732849</v>
      </c>
      <c r="BU8" s="26">
        <v>15266700</v>
      </c>
      <c r="BV8" s="26">
        <v>6359386</v>
      </c>
      <c r="BW8" s="2">
        <v>9.6921306553808817E-3</v>
      </c>
    </row>
    <row r="9" spans="1:75" s="21" customFormat="1" ht="19" customHeight="1" x14ac:dyDescent="0.2">
      <c r="A9" s="7" t="s">
        <v>399</v>
      </c>
      <c r="B9" s="7" t="s">
        <v>106</v>
      </c>
      <c r="C9" s="7" t="s">
        <v>87</v>
      </c>
      <c r="D9" s="7" t="s">
        <v>109</v>
      </c>
      <c r="E9" s="7" t="s">
        <v>398</v>
      </c>
      <c r="F9" s="7" t="s">
        <v>88</v>
      </c>
      <c r="G9" s="10">
        <v>25.448020212596301</v>
      </c>
      <c r="H9" s="10">
        <v>-7.1428589674891576</v>
      </c>
      <c r="I9" s="10">
        <v>-7.1428589674891576</v>
      </c>
      <c r="J9" s="7" t="s">
        <v>89</v>
      </c>
      <c r="K9" s="8">
        <v>0.55800002813339233</v>
      </c>
      <c r="L9" s="8">
        <v>0.75</v>
      </c>
      <c r="M9" s="8">
        <v>0.69999998807907104</v>
      </c>
      <c r="N9" s="8">
        <v>0.75</v>
      </c>
      <c r="O9" s="8">
        <v>0.58799999952316284</v>
      </c>
      <c r="P9" s="8">
        <v>0.64999997615814209</v>
      </c>
      <c r="Q9" s="7">
        <v>0.71</v>
      </c>
      <c r="R9" s="7">
        <v>0.69</v>
      </c>
      <c r="S9" s="7">
        <v>0.73</v>
      </c>
      <c r="T9" s="7">
        <v>0.7</v>
      </c>
      <c r="U9" s="7">
        <v>0.69</v>
      </c>
      <c r="V9" s="7">
        <v>0.69</v>
      </c>
      <c r="W9" s="7">
        <v>0.72</v>
      </c>
      <c r="X9" s="7">
        <v>0.74</v>
      </c>
      <c r="Y9" s="7">
        <v>0.75</v>
      </c>
      <c r="Z9" s="7">
        <v>0.7</v>
      </c>
      <c r="AA9" s="7">
        <v>0.67</v>
      </c>
      <c r="AB9" s="7">
        <v>0.64</v>
      </c>
      <c r="AC9" s="7">
        <v>0.64</v>
      </c>
      <c r="AD9" s="7">
        <v>0.62</v>
      </c>
      <c r="AE9" s="7">
        <v>0.63</v>
      </c>
      <c r="AF9" s="7">
        <v>0.63</v>
      </c>
      <c r="AG9" s="7">
        <v>0.64</v>
      </c>
      <c r="AH9" s="7">
        <v>0.64</v>
      </c>
      <c r="AI9" s="7">
        <v>0.64</v>
      </c>
      <c r="AJ9" s="7">
        <v>0.63</v>
      </c>
      <c r="AK9" s="7">
        <v>0.66</v>
      </c>
      <c r="AL9" s="7">
        <v>0.68</v>
      </c>
      <c r="AM9" s="7">
        <v>0.67</v>
      </c>
      <c r="AN9" s="7">
        <v>0.67</v>
      </c>
      <c r="AO9" s="7">
        <v>0.66</v>
      </c>
      <c r="AP9" s="7">
        <v>0.66</v>
      </c>
      <c r="AQ9" s="7">
        <v>0.66</v>
      </c>
      <c r="AR9" s="7">
        <v>-2.73</v>
      </c>
      <c r="AS9" s="7">
        <v>-5.26</v>
      </c>
      <c r="AT9" s="7">
        <v>-0.87</v>
      </c>
      <c r="AU9" s="7">
        <v>-4.46</v>
      </c>
      <c r="AV9" s="7">
        <v>-3.63</v>
      </c>
      <c r="AW9" s="7">
        <v>-1.67</v>
      </c>
      <c r="AX9" s="7">
        <v>-0.01</v>
      </c>
      <c r="AY9" s="7">
        <v>5</v>
      </c>
      <c r="AZ9" s="7">
        <v>-0.06</v>
      </c>
      <c r="BA9" s="7">
        <v>-4.29</v>
      </c>
      <c r="BB9" s="7">
        <v>-9.76</v>
      </c>
      <c r="BC9" s="7">
        <v>-9.14</v>
      </c>
      <c r="BD9" s="7">
        <v>-11.93</v>
      </c>
      <c r="BE9" s="7">
        <v>-11.71</v>
      </c>
      <c r="BF9" s="7">
        <v>-11.41</v>
      </c>
      <c r="BG9" s="7">
        <v>-11.41</v>
      </c>
      <c r="BH9" s="7">
        <v>-10.29</v>
      </c>
      <c r="BI9" s="7">
        <v>-9.81</v>
      </c>
      <c r="BJ9" s="7">
        <v>-11.29</v>
      </c>
      <c r="BK9" s="7">
        <v>-10.01</v>
      </c>
      <c r="BL9" s="7">
        <v>-6.45</v>
      </c>
      <c r="BM9" s="7">
        <v>-5.36</v>
      </c>
      <c r="BN9" s="7">
        <v>-5.01</v>
      </c>
      <c r="BO9" s="7">
        <v>-8.8000000000000007</v>
      </c>
      <c r="BP9" s="7">
        <v>-6.24</v>
      </c>
      <c r="BQ9" s="7">
        <v>-5.96</v>
      </c>
      <c r="BR9" s="7">
        <v>-6.01</v>
      </c>
      <c r="BS9" s="24">
        <v>0.67</v>
      </c>
      <c r="BT9" s="26">
        <v>97253798.343777657</v>
      </c>
      <c r="BU9" s="26">
        <v>40720400</v>
      </c>
      <c r="BV9" s="26">
        <v>98666591</v>
      </c>
      <c r="BW9" s="8">
        <v>8.1104687198527009E-2</v>
      </c>
    </row>
    <row r="10" spans="1:75" s="21" customFormat="1" ht="19" customHeight="1" x14ac:dyDescent="0.2">
      <c r="A10" s="1" t="s">
        <v>244</v>
      </c>
      <c r="B10" s="1" t="s">
        <v>106</v>
      </c>
      <c r="C10" s="1" t="s">
        <v>87</v>
      </c>
      <c r="D10" s="1" t="s">
        <v>98</v>
      </c>
      <c r="E10" s="1" t="s">
        <v>242</v>
      </c>
      <c r="F10" s="1" t="s">
        <v>88</v>
      </c>
      <c r="G10" s="9">
        <v>25.59523577221119</v>
      </c>
      <c r="H10" s="9">
        <v>-6.3980984817933502</v>
      </c>
      <c r="I10" s="9">
        <f>(N10-O10)/O10*100</f>
        <v>21.883662693309759</v>
      </c>
      <c r="J10" s="1" t="s">
        <v>89</v>
      </c>
      <c r="K10" s="2">
        <v>3.3599998950958252</v>
      </c>
      <c r="L10" s="2">
        <v>3.54</v>
      </c>
      <c r="M10" s="2">
        <v>4.2199997901916504</v>
      </c>
      <c r="N10" s="2">
        <v>4.4000000953674316</v>
      </c>
      <c r="O10" s="2">
        <v>3.6099998950958252</v>
      </c>
      <c r="P10" s="2">
        <v>3.9500000476837158</v>
      </c>
      <c r="Q10" s="1">
        <v>4.4000000000000004</v>
      </c>
      <c r="R10" s="1">
        <v>4.4000000000000004</v>
      </c>
      <c r="S10" s="1">
        <v>4.05</v>
      </c>
      <c r="T10" s="1">
        <v>3.98</v>
      </c>
      <c r="U10" s="1">
        <v>4.09</v>
      </c>
      <c r="V10" s="1">
        <v>4.07</v>
      </c>
      <c r="W10" s="1">
        <v>4</v>
      </c>
      <c r="X10" s="1">
        <v>3.92</v>
      </c>
      <c r="Y10" s="1">
        <v>3.77</v>
      </c>
      <c r="Z10" s="1">
        <v>3.83</v>
      </c>
      <c r="AA10" s="1">
        <v>3.82</v>
      </c>
      <c r="AB10" s="1">
        <v>3.83</v>
      </c>
      <c r="AC10" s="1">
        <v>3.85</v>
      </c>
      <c r="AD10" s="1">
        <v>3.84</v>
      </c>
      <c r="AE10" s="1">
        <v>3.94</v>
      </c>
      <c r="AF10" s="1">
        <v>3.88</v>
      </c>
      <c r="AG10" s="1">
        <v>3.82</v>
      </c>
      <c r="AH10" s="1">
        <v>3.77</v>
      </c>
      <c r="AI10" s="1">
        <v>3.73</v>
      </c>
      <c r="AJ10" s="1">
        <v>3.69</v>
      </c>
      <c r="AK10" s="1">
        <v>3.74</v>
      </c>
      <c r="AL10" s="1">
        <v>3.74</v>
      </c>
      <c r="AM10" s="1">
        <v>3.7</v>
      </c>
      <c r="AN10" s="1">
        <v>3.75</v>
      </c>
      <c r="AO10" s="1">
        <v>3.8</v>
      </c>
      <c r="AP10" s="1">
        <v>3.88</v>
      </c>
      <c r="AQ10" s="1">
        <v>3.97</v>
      </c>
      <c r="AR10" s="1">
        <v>3.96</v>
      </c>
      <c r="AS10" s="1">
        <v>-2.87</v>
      </c>
      <c r="AT10" s="1">
        <v>-5.95</v>
      </c>
      <c r="AU10" s="1">
        <v>-8.4</v>
      </c>
      <c r="AV10" s="1">
        <v>-5.68</v>
      </c>
      <c r="AW10" s="1">
        <v>-5.95</v>
      </c>
      <c r="AX10" s="1">
        <v>-7.11</v>
      </c>
      <c r="AY10" s="1">
        <v>-9.98</v>
      </c>
      <c r="AZ10" s="1">
        <v>-11.37</v>
      </c>
      <c r="BA10" s="1">
        <v>-9.7200000000000006</v>
      </c>
      <c r="BB10" s="1">
        <v>-9.75</v>
      </c>
      <c r="BC10" s="1">
        <v>-10.63</v>
      </c>
      <c r="BD10" s="1">
        <v>-9.7200000000000006</v>
      </c>
      <c r="BE10" s="1">
        <v>-9.48</v>
      </c>
      <c r="BF10" s="1">
        <v>-8.2899999999999991</v>
      </c>
      <c r="BG10" s="1">
        <v>-9.7100000000000009</v>
      </c>
      <c r="BH10" s="1">
        <v>-11.37</v>
      </c>
      <c r="BI10" s="1">
        <v>-11.63</v>
      </c>
      <c r="BJ10" s="1">
        <v>-13.1</v>
      </c>
      <c r="BK10" s="1">
        <v>-12.56</v>
      </c>
      <c r="BL10" s="1">
        <v>-12.12</v>
      </c>
      <c r="BM10" s="1">
        <v>-12.56</v>
      </c>
      <c r="BN10" s="1">
        <v>-12.56</v>
      </c>
      <c r="BO10" s="1">
        <v>-11.85</v>
      </c>
      <c r="BP10" s="1">
        <v>-10.19</v>
      </c>
      <c r="BQ10" s="1">
        <v>-8.3000000000000007</v>
      </c>
      <c r="BR10" s="1">
        <v>-6.4</v>
      </c>
      <c r="BS10" s="22">
        <v>3.68</v>
      </c>
      <c r="BT10" s="26">
        <v>973334511.60812378</v>
      </c>
      <c r="BU10" s="26">
        <v>51396162</v>
      </c>
      <c r="BV10" s="26">
        <v>150334318</v>
      </c>
      <c r="BW10" s="2">
        <v>3.8658751224055182E-2</v>
      </c>
    </row>
    <row r="11" spans="1:75" s="21" customFormat="1" ht="19" customHeight="1" x14ac:dyDescent="0.2">
      <c r="A11" s="1" t="s">
        <v>189</v>
      </c>
      <c r="B11" s="1" t="s">
        <v>106</v>
      </c>
      <c r="C11" s="1" t="s">
        <v>87</v>
      </c>
      <c r="D11" s="1" t="s">
        <v>98</v>
      </c>
      <c r="E11" s="1" t="s">
        <v>186</v>
      </c>
      <c r="F11" s="1" t="s">
        <v>88</v>
      </c>
      <c r="G11" s="9">
        <v>25.732216842785501</v>
      </c>
      <c r="H11" s="9">
        <v>-2.995013283206986</v>
      </c>
      <c r="I11" s="9">
        <f>(N11-O11)/O11*100</f>
        <v>11.034478700178308</v>
      </c>
      <c r="J11" s="1" t="s">
        <v>81</v>
      </c>
      <c r="K11" s="2">
        <v>4.7800002098083496</v>
      </c>
      <c r="L11" s="2">
        <v>6.12</v>
      </c>
      <c r="M11" s="2">
        <v>6.0100002288818359</v>
      </c>
      <c r="N11" s="2">
        <v>6.1180000305175781</v>
      </c>
      <c r="O11" s="2">
        <v>5.5100002288818359</v>
      </c>
      <c r="P11" s="2">
        <v>5.8299999237060547</v>
      </c>
      <c r="Q11" s="1">
        <v>6.12</v>
      </c>
      <c r="R11" s="1">
        <v>5.9</v>
      </c>
      <c r="S11" s="1">
        <v>6.08</v>
      </c>
      <c r="T11" s="1">
        <v>6.07</v>
      </c>
      <c r="U11" s="1">
        <v>5.81</v>
      </c>
      <c r="V11" s="1">
        <v>5.83</v>
      </c>
      <c r="W11" s="1">
        <v>5.65</v>
      </c>
      <c r="X11" s="1">
        <v>5.6</v>
      </c>
      <c r="Y11" s="1">
        <v>5.59</v>
      </c>
      <c r="Z11" s="1">
        <v>5.55</v>
      </c>
      <c r="AA11" s="1">
        <v>5.68</v>
      </c>
      <c r="AB11" s="1">
        <v>5.67</v>
      </c>
      <c r="AC11" s="1">
        <v>5.64</v>
      </c>
      <c r="AD11" s="1">
        <v>5.74</v>
      </c>
      <c r="AE11" s="1">
        <v>5.93</v>
      </c>
      <c r="AF11" s="1">
        <v>5.8</v>
      </c>
      <c r="AG11" s="1">
        <v>5.89</v>
      </c>
      <c r="AH11" s="1">
        <v>5.83</v>
      </c>
      <c r="AI11" s="1">
        <v>5.86</v>
      </c>
      <c r="AJ11" s="1">
        <v>5.85</v>
      </c>
      <c r="AK11" s="1">
        <v>5.93</v>
      </c>
      <c r="AL11" s="1">
        <v>5.93</v>
      </c>
      <c r="AM11" s="1">
        <v>5.81</v>
      </c>
      <c r="AN11" s="1">
        <v>5.83</v>
      </c>
      <c r="AO11" s="1">
        <v>5.91</v>
      </c>
      <c r="AP11" s="1">
        <v>5.88</v>
      </c>
      <c r="AQ11" s="1">
        <v>5.89</v>
      </c>
      <c r="AR11" s="1">
        <v>-4.2300000000000004</v>
      </c>
      <c r="AS11" s="1">
        <v>-2.83</v>
      </c>
      <c r="AT11" s="1">
        <v>0.5</v>
      </c>
      <c r="AU11" s="1">
        <v>-3.99</v>
      </c>
      <c r="AV11" s="1">
        <v>-4.16</v>
      </c>
      <c r="AW11" s="1">
        <v>-5.82</v>
      </c>
      <c r="AX11" s="1">
        <v>-6.82</v>
      </c>
      <c r="AY11" s="1">
        <v>-7.2</v>
      </c>
      <c r="AZ11" s="1">
        <v>-7.9</v>
      </c>
      <c r="BA11" s="1">
        <v>-8.15</v>
      </c>
      <c r="BB11" s="1">
        <v>-6.49</v>
      </c>
      <c r="BC11" s="1">
        <v>-6.66</v>
      </c>
      <c r="BD11" s="1">
        <v>-6.49</v>
      </c>
      <c r="BE11" s="1">
        <v>-6.49</v>
      </c>
      <c r="BF11" s="1">
        <v>-4.24</v>
      </c>
      <c r="BG11" s="1">
        <v>-4.53</v>
      </c>
      <c r="BH11" s="1">
        <v>-4.32</v>
      </c>
      <c r="BI11" s="1">
        <v>-3.33</v>
      </c>
      <c r="BJ11" s="1">
        <v>-3.09</v>
      </c>
      <c r="BK11" s="1">
        <v>-3.66</v>
      </c>
      <c r="BL11" s="1">
        <v>-2.33</v>
      </c>
      <c r="BM11" s="1">
        <v>-3</v>
      </c>
      <c r="BN11" s="1">
        <v>-3.37</v>
      </c>
      <c r="BO11" s="1">
        <v>-3.16</v>
      </c>
      <c r="BP11" s="1">
        <v>-2.66</v>
      </c>
      <c r="BQ11" s="1">
        <v>-2.16</v>
      </c>
      <c r="BR11" s="1">
        <v>-3.33</v>
      </c>
      <c r="BS11" s="22">
        <v>5.51</v>
      </c>
      <c r="BT11" s="26">
        <v>205447049.82414249</v>
      </c>
      <c r="BU11" s="26">
        <v>1009400</v>
      </c>
      <c r="BV11" s="26">
        <v>23337232</v>
      </c>
      <c r="BW11" s="2">
        <v>9.1510424201122055E-4</v>
      </c>
    </row>
    <row r="12" spans="1:75" s="21" customFormat="1" ht="19" customHeight="1" x14ac:dyDescent="0.2">
      <c r="A12" s="7" t="s">
        <v>232</v>
      </c>
      <c r="B12" s="7" t="s">
        <v>76</v>
      </c>
      <c r="C12" s="7" t="s">
        <v>87</v>
      </c>
      <c r="D12" s="7" t="s">
        <v>122</v>
      </c>
      <c r="E12" s="7" t="s">
        <v>504</v>
      </c>
      <c r="F12" s="7" t="s">
        <v>88</v>
      </c>
      <c r="G12" s="10">
        <v>25.74257355626337</v>
      </c>
      <c r="H12" s="10">
        <v>-11.023621086415281</v>
      </c>
      <c r="I12" s="10">
        <v>-11.023621086415281</v>
      </c>
      <c r="J12" s="7" t="s">
        <v>89</v>
      </c>
      <c r="K12" s="8">
        <v>1.0099999904632571</v>
      </c>
      <c r="L12" s="8">
        <v>1.08</v>
      </c>
      <c r="M12" s="8">
        <v>1.2699999809265139</v>
      </c>
      <c r="N12" s="8">
        <v>1.4600000381469731</v>
      </c>
      <c r="O12" s="8">
        <v>1.0099999904632571</v>
      </c>
      <c r="P12" s="8">
        <v>1.129999995231628</v>
      </c>
      <c r="Q12" s="7">
        <v>1.44</v>
      </c>
      <c r="R12" s="7">
        <v>1.46</v>
      </c>
      <c r="S12" s="7">
        <v>1.3</v>
      </c>
      <c r="T12" s="7">
        <v>1.2</v>
      </c>
      <c r="U12" s="7">
        <v>1.19</v>
      </c>
      <c r="V12" s="7">
        <v>1.18</v>
      </c>
      <c r="W12" s="7">
        <v>1.17</v>
      </c>
      <c r="X12" s="7">
        <v>1.1299999999999999</v>
      </c>
      <c r="Y12" s="7">
        <v>1.0900000000000001</v>
      </c>
      <c r="Z12" s="7">
        <v>1.06</v>
      </c>
      <c r="AA12" s="7">
        <v>1.08</v>
      </c>
      <c r="AB12" s="7">
        <v>1.07</v>
      </c>
      <c r="AC12" s="7">
        <v>1.08</v>
      </c>
      <c r="AD12" s="7">
        <v>1.08</v>
      </c>
      <c r="AE12" s="7">
        <v>1.08</v>
      </c>
      <c r="AF12" s="7">
        <v>1.08</v>
      </c>
      <c r="AG12" s="7">
        <v>1.08</v>
      </c>
      <c r="AH12" s="7">
        <v>1.08</v>
      </c>
      <c r="AI12" s="7">
        <v>1.06</v>
      </c>
      <c r="AJ12" s="7">
        <v>1.06</v>
      </c>
      <c r="AK12" s="7">
        <v>1.05</v>
      </c>
      <c r="AL12" s="7">
        <v>1.04</v>
      </c>
      <c r="AM12" s="7">
        <v>1.05</v>
      </c>
      <c r="AN12" s="7">
        <v>1.05</v>
      </c>
      <c r="AO12" s="7">
        <v>1.1000000000000001</v>
      </c>
      <c r="AP12" s="7">
        <v>1.1100000000000001</v>
      </c>
      <c r="AQ12" s="7">
        <v>1.1499999999999999</v>
      </c>
      <c r="AR12" s="7">
        <v>12.99</v>
      </c>
      <c r="AS12" s="7">
        <v>2.36</v>
      </c>
      <c r="AT12" s="7">
        <v>-5.91</v>
      </c>
      <c r="AU12" s="7">
        <v>-6.69</v>
      </c>
      <c r="AV12" s="7">
        <v>-7.87</v>
      </c>
      <c r="AW12" s="7">
        <v>-9.4499999999999993</v>
      </c>
      <c r="AX12" s="7">
        <v>-10.63</v>
      </c>
      <c r="AY12" s="7">
        <v>-14.57</v>
      </c>
      <c r="AZ12" s="7">
        <v>-18.100000000000001</v>
      </c>
      <c r="BA12" s="7">
        <v>-17.72</v>
      </c>
      <c r="BB12" s="7">
        <v>-16.14</v>
      </c>
      <c r="BC12" s="7">
        <v>-16.54</v>
      </c>
      <c r="BD12" s="7">
        <v>-14.97</v>
      </c>
      <c r="BE12" s="7">
        <v>-14.96</v>
      </c>
      <c r="BF12" s="7">
        <v>-15.35</v>
      </c>
      <c r="BG12" s="7">
        <v>-16.54</v>
      </c>
      <c r="BH12" s="7">
        <v>-15.74</v>
      </c>
      <c r="BI12" s="7">
        <v>-17.489999999999998</v>
      </c>
      <c r="BJ12" s="7">
        <v>-16.93</v>
      </c>
      <c r="BK12" s="7">
        <v>-18.5</v>
      </c>
      <c r="BL12" s="7">
        <v>-18.11</v>
      </c>
      <c r="BM12" s="7">
        <v>-18.11</v>
      </c>
      <c r="BN12" s="7">
        <v>-17.72</v>
      </c>
      <c r="BO12" s="7">
        <v>-17.32</v>
      </c>
      <c r="BP12" s="7">
        <v>-15.35</v>
      </c>
      <c r="BQ12" s="7">
        <v>-12.6</v>
      </c>
      <c r="BR12" s="7">
        <v>-11.02</v>
      </c>
      <c r="BS12" s="24">
        <v>1.02</v>
      </c>
      <c r="BT12" s="26">
        <v>22437216.66302681</v>
      </c>
      <c r="BU12" s="26">
        <v>7462800</v>
      </c>
      <c r="BV12" s="26">
        <v>13296807</v>
      </c>
      <c r="BW12" s="8">
        <v>8.0690048370259115E-3</v>
      </c>
    </row>
    <row r="13" spans="1:75" s="21" customFormat="1" ht="19" customHeight="1" x14ac:dyDescent="0.2">
      <c r="A13" s="1" t="s">
        <v>99</v>
      </c>
      <c r="B13" s="1" t="s">
        <v>76</v>
      </c>
      <c r="C13" s="1" t="s">
        <v>87</v>
      </c>
      <c r="D13" s="1" t="s">
        <v>78</v>
      </c>
      <c r="E13" s="1" t="s">
        <v>194</v>
      </c>
      <c r="F13" s="1" t="s">
        <v>80</v>
      </c>
      <c r="G13" s="9">
        <v>25.806446030782531</v>
      </c>
      <c r="H13" s="9">
        <v>3.205132907664455</v>
      </c>
      <c r="I13" s="9">
        <f>(N13-O13)/O13*100</f>
        <v>80.434783923227897</v>
      </c>
      <c r="J13" s="1" t="s">
        <v>81</v>
      </c>
      <c r="K13" s="2">
        <v>1.2400000095367429</v>
      </c>
      <c r="L13" s="2">
        <v>1.29</v>
      </c>
      <c r="M13" s="2">
        <v>1.559999942779541</v>
      </c>
      <c r="N13" s="2">
        <v>2.4900000095367432</v>
      </c>
      <c r="O13" s="2">
        <v>1.379999995231628</v>
      </c>
      <c r="P13" s="2">
        <v>1.610000014305115</v>
      </c>
      <c r="Q13" s="1">
        <v>1.64</v>
      </c>
      <c r="R13" s="1">
        <v>1.55</v>
      </c>
      <c r="S13" s="1">
        <v>1.52</v>
      </c>
      <c r="T13" s="1">
        <v>1.66</v>
      </c>
      <c r="U13" s="1">
        <v>1.98</v>
      </c>
      <c r="V13" s="1">
        <v>2.4900000000000002</v>
      </c>
      <c r="W13" s="1">
        <v>2.1</v>
      </c>
      <c r="X13" s="1">
        <v>2.13</v>
      </c>
      <c r="Y13" s="1">
        <v>2.13</v>
      </c>
      <c r="Z13" s="1">
        <v>2.0499999999999998</v>
      </c>
      <c r="AA13" s="1">
        <v>1.96</v>
      </c>
      <c r="AB13" s="1">
        <v>2.0099999999999998</v>
      </c>
      <c r="AC13" s="1">
        <v>2.04</v>
      </c>
      <c r="AD13" s="1">
        <v>1.99</v>
      </c>
      <c r="AE13" s="1">
        <v>1.95</v>
      </c>
      <c r="AF13" s="1">
        <v>1.98</v>
      </c>
      <c r="AG13" s="1">
        <v>1.97</v>
      </c>
      <c r="AH13" s="1">
        <v>1.96</v>
      </c>
      <c r="AI13" s="1">
        <v>1.94</v>
      </c>
      <c r="AJ13" s="1">
        <v>1.86</v>
      </c>
      <c r="AK13" s="1">
        <v>1.84</v>
      </c>
      <c r="AL13" s="1">
        <v>1.79</v>
      </c>
      <c r="AM13" s="1">
        <v>1.67</v>
      </c>
      <c r="AN13" s="1">
        <v>1.69</v>
      </c>
      <c r="AO13" s="1">
        <v>1.7</v>
      </c>
      <c r="AP13" s="1">
        <v>1.77</v>
      </c>
      <c r="AQ13" s="1">
        <v>1.74</v>
      </c>
      <c r="AR13" s="1">
        <v>-4.49</v>
      </c>
      <c r="AS13" s="1">
        <v>-2.56</v>
      </c>
      <c r="AT13" s="1">
        <v>-6.56</v>
      </c>
      <c r="AU13" s="1">
        <v>6.4</v>
      </c>
      <c r="AV13" s="1">
        <v>26.92</v>
      </c>
      <c r="AW13" s="1">
        <v>25</v>
      </c>
      <c r="AX13" s="1">
        <v>30.12</v>
      </c>
      <c r="AY13" s="1">
        <v>30.22</v>
      </c>
      <c r="AZ13" s="1">
        <v>30.58</v>
      </c>
      <c r="BA13" s="1">
        <v>17.649999999999999</v>
      </c>
      <c r="BB13" s="1">
        <v>19.87</v>
      </c>
      <c r="BC13" s="1">
        <v>25.96</v>
      </c>
      <c r="BD13" s="1">
        <v>23.08</v>
      </c>
      <c r="BE13" s="1">
        <v>24.36</v>
      </c>
      <c r="BF13" s="1">
        <v>22.88</v>
      </c>
      <c r="BG13" s="1">
        <v>24.25</v>
      </c>
      <c r="BH13" s="1">
        <v>25</v>
      </c>
      <c r="BI13" s="1">
        <v>24.36</v>
      </c>
      <c r="BJ13" s="1">
        <v>18.739999999999998</v>
      </c>
      <c r="BK13" s="1">
        <v>16.670000000000002</v>
      </c>
      <c r="BL13" s="1">
        <v>14.74</v>
      </c>
      <c r="BM13" s="1">
        <v>5.78</v>
      </c>
      <c r="BN13" s="1">
        <v>3.21</v>
      </c>
      <c r="BO13" s="1">
        <v>6.06</v>
      </c>
      <c r="BP13" s="1">
        <v>8.65</v>
      </c>
      <c r="BQ13" s="1">
        <v>7.05</v>
      </c>
      <c r="BR13" s="1">
        <v>8.65</v>
      </c>
      <c r="BS13" s="22">
        <v>1.78</v>
      </c>
      <c r="BT13" s="26">
        <v>221978631.85787201</v>
      </c>
      <c r="BU13" s="26">
        <v>275883900</v>
      </c>
      <c r="BV13" s="26">
        <v>132238698</v>
      </c>
      <c r="BW13" s="2">
        <v>8.3083697632897135E-2</v>
      </c>
    </row>
    <row r="14" spans="1:75" s="21" customFormat="1" ht="19" customHeight="1" x14ac:dyDescent="0.2">
      <c r="A14" s="1" t="s">
        <v>102</v>
      </c>
      <c r="B14" s="1" t="s">
        <v>76</v>
      </c>
      <c r="C14" s="1" t="s">
        <v>87</v>
      </c>
      <c r="D14" s="1" t="s">
        <v>98</v>
      </c>
      <c r="E14" s="1" t="s">
        <v>101</v>
      </c>
      <c r="F14" s="1" t="s">
        <v>88</v>
      </c>
      <c r="G14" s="9">
        <v>25.83518851130431</v>
      </c>
      <c r="H14" s="9">
        <v>-7.9646047573790293</v>
      </c>
      <c r="I14" s="9">
        <f>(N14-O14)/O14*100</f>
        <v>22.105261176576878</v>
      </c>
      <c r="J14" s="1" t="s">
        <v>89</v>
      </c>
      <c r="K14" s="2">
        <v>0.89800000190734863</v>
      </c>
      <c r="L14" s="2">
        <v>1.1599999999999999</v>
      </c>
      <c r="M14" s="2">
        <v>1.129999995231628</v>
      </c>
      <c r="N14" s="2">
        <v>1.1599999666213989</v>
      </c>
      <c r="O14" s="2">
        <v>0.94999998807907104</v>
      </c>
      <c r="P14" s="2">
        <v>1.0399999618530269</v>
      </c>
      <c r="Q14" s="1">
        <v>1.1599999999999999</v>
      </c>
      <c r="R14" s="1">
        <v>1.1200000000000001</v>
      </c>
      <c r="S14" s="1">
        <v>1.1000000000000001</v>
      </c>
      <c r="T14" s="1">
        <v>1.05</v>
      </c>
      <c r="U14" s="1">
        <v>1.1100000000000001</v>
      </c>
      <c r="V14" s="1">
        <v>1.1000000000000001</v>
      </c>
      <c r="W14" s="1">
        <v>1.07</v>
      </c>
      <c r="X14" s="1">
        <v>1.07</v>
      </c>
      <c r="Y14" s="1">
        <v>1.06</v>
      </c>
      <c r="Z14" s="1">
        <v>1.06</v>
      </c>
      <c r="AA14" s="1">
        <v>1.06</v>
      </c>
      <c r="AB14" s="1">
        <v>1.06</v>
      </c>
      <c r="AC14" s="1">
        <v>1.03</v>
      </c>
      <c r="AD14" s="1">
        <v>1.01</v>
      </c>
      <c r="AE14" s="1">
        <v>1</v>
      </c>
      <c r="AF14" s="1">
        <v>1</v>
      </c>
      <c r="AG14" s="1">
        <v>1.02</v>
      </c>
      <c r="AH14" s="1">
        <v>1.02</v>
      </c>
      <c r="AI14" s="1">
        <v>1.02</v>
      </c>
      <c r="AJ14" s="1">
        <v>1.02</v>
      </c>
      <c r="AK14" s="1">
        <v>1.03</v>
      </c>
      <c r="AL14" s="1">
        <v>1.03</v>
      </c>
      <c r="AM14" s="1">
        <v>1.05</v>
      </c>
      <c r="AN14" s="1">
        <v>1.0900000000000001</v>
      </c>
      <c r="AO14" s="1">
        <v>1.0900000000000001</v>
      </c>
      <c r="AP14" s="1">
        <v>1.07</v>
      </c>
      <c r="AQ14" s="1">
        <v>1.07</v>
      </c>
      <c r="AR14" s="1">
        <v>-13.68</v>
      </c>
      <c r="AS14" s="1">
        <v>-7.96</v>
      </c>
      <c r="AT14" s="1">
        <v>-7.96</v>
      </c>
      <c r="AU14" s="1">
        <v>-7.96</v>
      </c>
      <c r="AV14" s="1">
        <v>-3.1</v>
      </c>
      <c r="AW14" s="1">
        <v>-5.75</v>
      </c>
      <c r="AX14" s="1">
        <v>-5.75</v>
      </c>
      <c r="AY14" s="1">
        <v>-7.89</v>
      </c>
      <c r="AZ14" s="1">
        <v>-8.85</v>
      </c>
      <c r="BA14" s="1">
        <v>-7.96</v>
      </c>
      <c r="BB14" s="1">
        <v>-9.73</v>
      </c>
      <c r="BC14" s="1">
        <v>-8.85</v>
      </c>
      <c r="BD14" s="1">
        <v>-10.62</v>
      </c>
      <c r="BE14" s="1">
        <v>-13.27</v>
      </c>
      <c r="BF14" s="1">
        <v>-11.5</v>
      </c>
      <c r="BG14" s="1">
        <v>-11.5</v>
      </c>
      <c r="BH14" s="1">
        <v>-10.62</v>
      </c>
      <c r="BI14" s="1">
        <v>-10.62</v>
      </c>
      <c r="BJ14" s="1">
        <v>-9.73</v>
      </c>
      <c r="BK14" s="1">
        <v>-10.62</v>
      </c>
      <c r="BL14" s="1">
        <v>-9.2899999999999991</v>
      </c>
      <c r="BM14" s="1">
        <v>-9.73</v>
      </c>
      <c r="BN14" s="1">
        <v>-7.08</v>
      </c>
      <c r="BO14" s="1">
        <v>-3.55</v>
      </c>
      <c r="BP14" s="1">
        <v>-6.19</v>
      </c>
      <c r="BQ14" s="1">
        <v>-7.08</v>
      </c>
      <c r="BR14" s="1">
        <v>-10.62</v>
      </c>
      <c r="BS14" s="22">
        <v>1.02</v>
      </c>
      <c r="BT14" s="26">
        <v>68107924.712598324</v>
      </c>
      <c r="BU14" s="26">
        <v>2283200</v>
      </c>
      <c r="BV14" s="26">
        <v>57355537</v>
      </c>
      <c r="BW14" s="2">
        <v>3.864718414196E-3</v>
      </c>
    </row>
    <row r="15" spans="1:75" s="21" customFormat="1" ht="19" customHeight="1" x14ac:dyDescent="0.2">
      <c r="A15" s="7" t="s">
        <v>427</v>
      </c>
      <c r="B15" s="7" t="s">
        <v>106</v>
      </c>
      <c r="C15" s="7" t="s">
        <v>87</v>
      </c>
      <c r="D15" s="7" t="s">
        <v>98</v>
      </c>
      <c r="E15" s="7" t="s">
        <v>428</v>
      </c>
      <c r="F15" s="7" t="s">
        <v>88</v>
      </c>
      <c r="G15" s="10">
        <v>25.83733121760601</v>
      </c>
      <c r="H15" s="10">
        <v>-9.8859398314933706</v>
      </c>
      <c r="I15" s="10">
        <v>-9.8859398314933706</v>
      </c>
      <c r="J15" s="7" t="s">
        <v>89</v>
      </c>
      <c r="K15" s="8">
        <v>8.3599996566772461</v>
      </c>
      <c r="L15" s="8">
        <v>8.5399999999999991</v>
      </c>
      <c r="M15" s="8">
        <v>10.52000045776367</v>
      </c>
      <c r="N15" s="8">
        <v>10.60000038146973</v>
      </c>
      <c r="O15" s="8">
        <v>9.0500001907348633</v>
      </c>
      <c r="P15" s="8">
        <v>9.4799995422363281</v>
      </c>
      <c r="Q15" s="7">
        <v>10.6</v>
      </c>
      <c r="R15" s="7">
        <v>10.24</v>
      </c>
      <c r="S15" s="7">
        <v>10</v>
      </c>
      <c r="T15" s="7">
        <v>10.45</v>
      </c>
      <c r="U15" s="7">
        <v>10.26</v>
      </c>
      <c r="V15" s="7">
        <v>10.26</v>
      </c>
      <c r="W15" s="7">
        <v>10.38</v>
      </c>
      <c r="X15" s="7">
        <v>10.34</v>
      </c>
      <c r="Y15" s="7">
        <v>10.14</v>
      </c>
      <c r="Z15" s="7">
        <v>10.029999999999999</v>
      </c>
      <c r="AA15" s="7">
        <v>9.93</v>
      </c>
      <c r="AB15" s="7">
        <v>9.7100000000000009</v>
      </c>
      <c r="AC15" s="7">
        <v>9.5299999999999994</v>
      </c>
      <c r="AD15" s="7">
        <v>9.64</v>
      </c>
      <c r="AE15" s="7">
        <v>9.5500000000000007</v>
      </c>
      <c r="AF15" s="7">
        <v>9.34</v>
      </c>
      <c r="AG15" s="7">
        <v>9.18</v>
      </c>
      <c r="AH15" s="7">
        <v>9.26</v>
      </c>
      <c r="AI15" s="7">
        <v>9.39</v>
      </c>
      <c r="AJ15" s="7">
        <v>9.4499999999999993</v>
      </c>
      <c r="AK15" s="7">
        <v>9.4700000000000006</v>
      </c>
      <c r="AL15" s="7">
        <v>9.3800000000000008</v>
      </c>
      <c r="AM15" s="7">
        <v>9.4</v>
      </c>
      <c r="AN15" s="7">
        <v>9.3000000000000007</v>
      </c>
      <c r="AO15" s="7">
        <v>9.3699999999999992</v>
      </c>
      <c r="AP15" s="7">
        <v>9.56</v>
      </c>
      <c r="AQ15" s="7">
        <v>9.5</v>
      </c>
      <c r="AR15" s="7">
        <v>-5.42</v>
      </c>
      <c r="AS15" s="7">
        <v>-4.5199999999999996</v>
      </c>
      <c r="AT15" s="7">
        <v>-5.99</v>
      </c>
      <c r="AU15" s="7">
        <v>-4.75</v>
      </c>
      <c r="AV15" s="7">
        <v>-2.86</v>
      </c>
      <c r="AW15" s="7">
        <v>-5.23</v>
      </c>
      <c r="AX15" s="7">
        <v>-1.76</v>
      </c>
      <c r="AY15" s="7">
        <v>-3.37</v>
      </c>
      <c r="AZ15" s="7">
        <v>-4.71</v>
      </c>
      <c r="BA15" s="7">
        <v>-6.19</v>
      </c>
      <c r="BB15" s="7">
        <v>-7.79</v>
      </c>
      <c r="BC15" s="7">
        <v>-10.029999999999999</v>
      </c>
      <c r="BD15" s="7">
        <v>-9.65</v>
      </c>
      <c r="BE15" s="7">
        <v>-9.2200000000000006</v>
      </c>
      <c r="BF15" s="7">
        <v>-11.41</v>
      </c>
      <c r="BG15" s="7">
        <v>-12.83</v>
      </c>
      <c r="BH15" s="7">
        <v>-12.98</v>
      </c>
      <c r="BI15" s="7">
        <v>-12.4</v>
      </c>
      <c r="BJ15" s="7">
        <v>-10.92</v>
      </c>
      <c r="BK15" s="7">
        <v>-11.1</v>
      </c>
      <c r="BL15" s="7">
        <v>-12.17</v>
      </c>
      <c r="BM15" s="7">
        <v>-11.03</v>
      </c>
      <c r="BN15" s="7">
        <v>-11.85</v>
      </c>
      <c r="BO15" s="7">
        <v>-11.79</v>
      </c>
      <c r="BP15" s="7">
        <v>-11.34</v>
      </c>
      <c r="BQ15" s="7">
        <v>-10.46</v>
      </c>
      <c r="BR15" s="7">
        <v>-9.89</v>
      </c>
      <c r="BS15" s="24">
        <v>9.77</v>
      </c>
      <c r="BT15" s="26">
        <v>2766107880.3634639</v>
      </c>
      <c r="BU15" s="26">
        <v>118710800</v>
      </c>
      <c r="BV15" s="26">
        <v>198256473</v>
      </c>
      <c r="BW15" s="8">
        <v>0.15024570219202879</v>
      </c>
    </row>
    <row r="16" spans="1:75" s="21" customFormat="1" ht="19" customHeight="1" x14ac:dyDescent="0.2">
      <c r="A16" s="1" t="s">
        <v>136</v>
      </c>
      <c r="B16" s="1" t="s">
        <v>83</v>
      </c>
      <c r="C16" s="1" t="s">
        <v>77</v>
      </c>
      <c r="D16" s="1" t="s">
        <v>78</v>
      </c>
      <c r="E16" s="1" t="s">
        <v>137</v>
      </c>
      <c r="F16" s="1" t="s">
        <v>88</v>
      </c>
      <c r="G16" s="9">
        <v>25.92592224662701</v>
      </c>
      <c r="H16" s="9">
        <v>-1.470586817363569</v>
      </c>
      <c r="I16" s="9">
        <f>(N16-O16)/O16*100</f>
        <v>29.999990065892906</v>
      </c>
      <c r="J16" s="1" t="s">
        <v>81</v>
      </c>
      <c r="K16" s="2">
        <v>1.080000042915344</v>
      </c>
      <c r="L16" s="2">
        <v>1.78</v>
      </c>
      <c r="M16" s="2">
        <v>1.360000014305115</v>
      </c>
      <c r="N16" s="2">
        <v>1.559999942779541</v>
      </c>
      <c r="O16" s="2">
        <v>1.200000047683716</v>
      </c>
      <c r="P16" s="2">
        <v>1.3400000333786011</v>
      </c>
      <c r="Q16" s="1">
        <v>1.56</v>
      </c>
      <c r="R16" s="1">
        <v>1.53</v>
      </c>
      <c r="S16" s="1">
        <v>1.5</v>
      </c>
      <c r="T16" s="1">
        <v>1.46</v>
      </c>
      <c r="U16" s="1">
        <v>1.4</v>
      </c>
      <c r="V16" s="1">
        <v>1.37</v>
      </c>
      <c r="W16" s="1">
        <v>1.32</v>
      </c>
      <c r="X16" s="1">
        <v>1.28</v>
      </c>
      <c r="Y16" s="1">
        <v>1.25</v>
      </c>
      <c r="Z16" s="1">
        <v>1.31</v>
      </c>
      <c r="AA16" s="1">
        <v>1.31</v>
      </c>
      <c r="AB16" s="1">
        <v>1.43</v>
      </c>
      <c r="AC16" s="1">
        <v>1.35</v>
      </c>
      <c r="AD16" s="1">
        <v>1.36</v>
      </c>
      <c r="AE16" s="1">
        <v>1.3</v>
      </c>
      <c r="AF16" s="1">
        <v>1.3</v>
      </c>
      <c r="AG16" s="1">
        <v>1.3</v>
      </c>
      <c r="AH16" s="1">
        <v>1.3</v>
      </c>
      <c r="AI16" s="1">
        <v>1.29</v>
      </c>
      <c r="AJ16" s="1">
        <v>1.3</v>
      </c>
      <c r="AK16" s="1">
        <v>1.34</v>
      </c>
      <c r="AL16" s="1">
        <v>1.34</v>
      </c>
      <c r="AM16" s="1">
        <v>1.35</v>
      </c>
      <c r="AN16" s="1">
        <v>1.35</v>
      </c>
      <c r="AO16" s="1">
        <v>1.35</v>
      </c>
      <c r="AP16" s="1">
        <v>1.35</v>
      </c>
      <c r="AQ16" s="1">
        <v>1.35</v>
      </c>
      <c r="AR16" s="1">
        <v>11.76</v>
      </c>
      <c r="AS16" s="1">
        <v>6.74</v>
      </c>
      <c r="AT16" s="1">
        <v>2.4</v>
      </c>
      <c r="AU16" s="1">
        <v>2.94</v>
      </c>
      <c r="AV16" s="1">
        <v>1.1000000000000001</v>
      </c>
      <c r="AW16" s="1">
        <v>-3.68</v>
      </c>
      <c r="AX16" s="1">
        <v>-8.82</v>
      </c>
      <c r="AY16" s="1">
        <v>-9.93</v>
      </c>
      <c r="AZ16" s="1">
        <v>-10.29</v>
      </c>
      <c r="BA16" s="1">
        <v>-5.15</v>
      </c>
      <c r="BB16" s="1">
        <v>-3.69</v>
      </c>
      <c r="BC16" s="1">
        <v>-3.68</v>
      </c>
      <c r="BD16" s="1">
        <v>-2.94</v>
      </c>
      <c r="BE16" s="1">
        <v>-5.15</v>
      </c>
      <c r="BF16" s="1">
        <v>-5.15</v>
      </c>
      <c r="BG16" s="1">
        <v>-5.15</v>
      </c>
      <c r="BH16" s="1">
        <v>-5.15</v>
      </c>
      <c r="BI16" s="1">
        <v>-5.33</v>
      </c>
      <c r="BJ16" s="1">
        <v>-5.39</v>
      </c>
      <c r="BK16" s="1">
        <v>-4.41</v>
      </c>
      <c r="BL16" s="1">
        <v>-2.2000000000000002</v>
      </c>
      <c r="BM16" s="1">
        <v>-2.21</v>
      </c>
      <c r="BN16" s="1">
        <v>-1.25</v>
      </c>
      <c r="BO16" s="1">
        <v>-0.74</v>
      </c>
      <c r="BP16" s="1">
        <v>-1.69</v>
      </c>
      <c r="BQ16" s="1">
        <v>-1.1000000000000001</v>
      </c>
      <c r="BR16" s="1">
        <v>-2.21</v>
      </c>
      <c r="BS16" s="22">
        <v>1.2</v>
      </c>
      <c r="BT16" s="26">
        <v>213481922.2455025</v>
      </c>
      <c r="BU16" s="26">
        <v>13717800</v>
      </c>
      <c r="BV16" s="26">
        <v>72422009</v>
      </c>
      <c r="BW16" s="2">
        <v>2.0148474478248728E-2</v>
      </c>
    </row>
    <row r="17" spans="1:75" s="21" customFormat="1" ht="19" customHeight="1" x14ac:dyDescent="0.2">
      <c r="A17" s="1" t="s">
        <v>215</v>
      </c>
      <c r="B17" s="1" t="s">
        <v>159</v>
      </c>
      <c r="C17" s="1" t="s">
        <v>216</v>
      </c>
      <c r="D17" s="1" t="s">
        <v>98</v>
      </c>
      <c r="E17" s="1" t="s">
        <v>214</v>
      </c>
      <c r="F17" s="1" t="s">
        <v>80</v>
      </c>
      <c r="G17" s="9">
        <v>25.99999904632568</v>
      </c>
      <c r="H17" s="9">
        <v>11.111110059882799</v>
      </c>
      <c r="I17" s="9">
        <f>(N17-O17)/O17*100</f>
        <v>51.639342660450382</v>
      </c>
      <c r="J17" s="1" t="s">
        <v>81</v>
      </c>
      <c r="K17" s="2">
        <v>1</v>
      </c>
      <c r="L17" s="2">
        <v>1.85</v>
      </c>
      <c r="M17" s="2">
        <v>1.2599999904632571</v>
      </c>
      <c r="N17" s="2">
        <v>1.8500000238418579</v>
      </c>
      <c r="O17" s="2">
        <v>1.220000028610229</v>
      </c>
      <c r="P17" s="2">
        <v>1.3999999761581421</v>
      </c>
      <c r="Q17" s="1">
        <v>1.69</v>
      </c>
      <c r="R17" s="1">
        <v>1.85</v>
      </c>
      <c r="S17" s="1">
        <v>1.69</v>
      </c>
      <c r="T17" s="1">
        <v>1.49</v>
      </c>
      <c r="U17" s="1">
        <v>1.48</v>
      </c>
      <c r="V17" s="1">
        <v>1.44</v>
      </c>
      <c r="W17" s="1">
        <v>1.34</v>
      </c>
      <c r="X17" s="1">
        <v>1.35</v>
      </c>
      <c r="Y17" s="1">
        <v>1.32</v>
      </c>
      <c r="Z17" s="1">
        <v>1.3</v>
      </c>
      <c r="AA17" s="1">
        <v>1.33</v>
      </c>
      <c r="AB17" s="1">
        <v>1.34</v>
      </c>
      <c r="AC17" s="1">
        <v>1.38</v>
      </c>
      <c r="AD17" s="1">
        <v>1.3</v>
      </c>
      <c r="AE17" s="1">
        <v>1.25</v>
      </c>
      <c r="AF17" s="1">
        <v>1.27</v>
      </c>
      <c r="AG17" s="1">
        <v>1.32</v>
      </c>
      <c r="AH17" s="1">
        <v>1.31</v>
      </c>
      <c r="AI17" s="1">
        <v>1.28</v>
      </c>
      <c r="AJ17" s="1">
        <v>1.28</v>
      </c>
      <c r="AK17" s="1">
        <v>1.29</v>
      </c>
      <c r="AL17" s="1">
        <v>1.32</v>
      </c>
      <c r="AM17" s="1">
        <v>1.32</v>
      </c>
      <c r="AN17" s="1">
        <v>1.35</v>
      </c>
      <c r="AO17" s="1">
        <v>1.32</v>
      </c>
      <c r="AP17" s="1">
        <v>1.32</v>
      </c>
      <c r="AQ17" s="1">
        <v>1.42</v>
      </c>
      <c r="AR17" s="1">
        <v>19.84</v>
      </c>
      <c r="AS17" s="1">
        <v>24.6</v>
      </c>
      <c r="AT17" s="1">
        <v>16.98</v>
      </c>
      <c r="AU17" s="1">
        <v>16.670000000000002</v>
      </c>
      <c r="AV17" s="1">
        <v>2.38</v>
      </c>
      <c r="AW17" s="1">
        <v>6.35</v>
      </c>
      <c r="AX17" s="1">
        <v>3.97</v>
      </c>
      <c r="AY17" s="1">
        <v>5.31</v>
      </c>
      <c r="AZ17" s="1">
        <v>2.38</v>
      </c>
      <c r="BA17" s="1">
        <v>1.59</v>
      </c>
      <c r="BB17" s="1">
        <v>3.06</v>
      </c>
      <c r="BC17" s="1">
        <v>5.56</v>
      </c>
      <c r="BD17" s="1">
        <v>0</v>
      </c>
      <c r="BE17" s="1">
        <v>-2.38</v>
      </c>
      <c r="BF17" s="1">
        <v>-1.01</v>
      </c>
      <c r="BG17" s="1">
        <v>0</v>
      </c>
      <c r="BH17" s="1">
        <v>3.57</v>
      </c>
      <c r="BI17" s="1">
        <v>0.01</v>
      </c>
      <c r="BJ17" s="1">
        <v>0</v>
      </c>
      <c r="BK17" s="1">
        <v>0.28000000000000003</v>
      </c>
      <c r="BL17" s="1">
        <v>0.4</v>
      </c>
      <c r="BM17" s="1">
        <v>3.57</v>
      </c>
      <c r="BN17" s="1">
        <v>4.76</v>
      </c>
      <c r="BO17" s="1">
        <v>3.17</v>
      </c>
      <c r="BP17" s="1">
        <v>3.18</v>
      </c>
      <c r="BQ17" s="1">
        <v>3.18</v>
      </c>
      <c r="BR17" s="1">
        <v>8.73</v>
      </c>
      <c r="BS17" s="22">
        <v>1.27</v>
      </c>
      <c r="BT17" s="26">
        <v>7224323.3453202248</v>
      </c>
      <c r="BU17" s="26">
        <v>7123100</v>
      </c>
      <c r="BV17" s="26">
        <v>2903202</v>
      </c>
      <c r="BW17" s="2">
        <v>2.020527679438083E-2</v>
      </c>
    </row>
    <row r="18" spans="1:75" s="21" customFormat="1" ht="19" customHeight="1" x14ac:dyDescent="0.2">
      <c r="A18" s="1" t="s">
        <v>126</v>
      </c>
      <c r="B18" s="1" t="s">
        <v>106</v>
      </c>
      <c r="C18" s="1" t="s">
        <v>87</v>
      </c>
      <c r="D18" s="1" t="s">
        <v>125</v>
      </c>
      <c r="E18" s="1" t="s">
        <v>127</v>
      </c>
      <c r="F18" s="1" t="s">
        <v>80</v>
      </c>
      <c r="G18" s="9">
        <v>26.031165832340029</v>
      </c>
      <c r="H18" s="9">
        <v>1.6242379853219699</v>
      </c>
      <c r="I18" s="9">
        <f>(N18-O18)/O18*100</f>
        <v>13.0517800607805</v>
      </c>
      <c r="J18" s="1" t="s">
        <v>81</v>
      </c>
      <c r="K18" s="2">
        <v>130.91999816894531</v>
      </c>
      <c r="L18" s="2">
        <v>138.47999999999999</v>
      </c>
      <c r="M18" s="2">
        <v>165</v>
      </c>
      <c r="N18" s="2">
        <v>177.47999572753909</v>
      </c>
      <c r="O18" s="2">
        <v>156.99000549316409</v>
      </c>
      <c r="P18" s="2">
        <v>167.67999267578119</v>
      </c>
      <c r="Q18" s="1">
        <v>170.99</v>
      </c>
      <c r="R18" s="1">
        <v>177.48</v>
      </c>
      <c r="S18" s="1">
        <v>165.78</v>
      </c>
      <c r="T18" s="1">
        <v>165.63</v>
      </c>
      <c r="U18" s="1">
        <v>165.84</v>
      </c>
      <c r="V18" s="1">
        <v>166.28</v>
      </c>
      <c r="W18" s="1">
        <v>168</v>
      </c>
      <c r="X18" s="1">
        <v>164.82</v>
      </c>
      <c r="Y18" s="1">
        <v>166.6</v>
      </c>
      <c r="Z18" s="1">
        <v>165.85</v>
      </c>
      <c r="AA18" s="1">
        <v>165.5</v>
      </c>
      <c r="AB18" s="1">
        <v>167.98</v>
      </c>
      <c r="AC18" s="1">
        <v>167.53</v>
      </c>
      <c r="AD18" s="1">
        <v>167.71</v>
      </c>
      <c r="AE18" s="1">
        <v>167.2</v>
      </c>
      <c r="AF18" s="1">
        <v>168.77</v>
      </c>
      <c r="AG18" s="1">
        <v>170.83</v>
      </c>
      <c r="AH18" s="1">
        <v>172.2</v>
      </c>
      <c r="AI18" s="1">
        <v>172.79</v>
      </c>
      <c r="AJ18" s="1">
        <v>173.23</v>
      </c>
      <c r="AK18" s="1">
        <v>171.64</v>
      </c>
      <c r="AL18" s="1">
        <v>170.26</v>
      </c>
      <c r="AM18" s="1">
        <v>171.31</v>
      </c>
      <c r="AN18" s="1">
        <v>169.1</v>
      </c>
      <c r="AO18" s="1">
        <v>168.82</v>
      </c>
      <c r="AP18" s="1">
        <v>168</v>
      </c>
      <c r="AQ18" s="1">
        <v>167.85</v>
      </c>
      <c r="AR18" s="1">
        <v>2.2799999999999998</v>
      </c>
      <c r="AS18" s="1">
        <v>3.01</v>
      </c>
      <c r="AT18" s="1">
        <v>-3.46</v>
      </c>
      <c r="AU18" s="1">
        <v>0.18</v>
      </c>
      <c r="AV18" s="1">
        <v>-0.6</v>
      </c>
      <c r="AW18" s="1">
        <v>0.45</v>
      </c>
      <c r="AX18" s="1">
        <v>-0.89</v>
      </c>
      <c r="AY18" s="1">
        <v>-0.45</v>
      </c>
      <c r="AZ18" s="1">
        <v>0.19</v>
      </c>
      <c r="BA18" s="1">
        <v>-0.35</v>
      </c>
      <c r="BB18" s="1">
        <v>0.25</v>
      </c>
      <c r="BC18" s="1">
        <v>1.62</v>
      </c>
      <c r="BD18" s="1">
        <v>0.24</v>
      </c>
      <c r="BE18" s="1">
        <v>0.21</v>
      </c>
      <c r="BF18" s="1">
        <v>0.56000000000000005</v>
      </c>
      <c r="BG18" s="1">
        <v>2.14</v>
      </c>
      <c r="BH18" s="1">
        <v>3.39</v>
      </c>
      <c r="BI18" s="1">
        <v>3.41</v>
      </c>
      <c r="BJ18" s="1">
        <v>4.07</v>
      </c>
      <c r="BK18" s="1">
        <v>3.56</v>
      </c>
      <c r="BL18" s="1">
        <v>2.96</v>
      </c>
      <c r="BM18" s="1">
        <v>2.37</v>
      </c>
      <c r="BN18" s="1">
        <v>2.19</v>
      </c>
      <c r="BO18" s="1">
        <v>1.99</v>
      </c>
      <c r="BP18" s="1">
        <v>1.61</v>
      </c>
      <c r="BQ18" s="1">
        <v>1.53</v>
      </c>
      <c r="BR18" s="1">
        <v>1.73</v>
      </c>
      <c r="BS18" s="22">
        <v>162</v>
      </c>
      <c r="BT18" s="26">
        <v>4703820000</v>
      </c>
      <c r="BU18" s="26">
        <v>1560000</v>
      </c>
      <c r="BV18" s="26">
        <v>25759295</v>
      </c>
      <c r="BW18" s="2">
        <v>4.2220487788970926E-3</v>
      </c>
    </row>
    <row r="19" spans="1:75" s="21" customFormat="1" ht="19" customHeight="1" x14ac:dyDescent="0.2">
      <c r="A19" s="7" t="s">
        <v>429</v>
      </c>
      <c r="B19" s="7" t="s">
        <v>134</v>
      </c>
      <c r="C19" s="7" t="s">
        <v>104</v>
      </c>
      <c r="D19" s="7" t="s">
        <v>122</v>
      </c>
      <c r="E19" s="7" t="s">
        <v>428</v>
      </c>
      <c r="F19" s="7" t="s">
        <v>88</v>
      </c>
      <c r="G19" s="10">
        <v>26.041673457560599</v>
      </c>
      <c r="H19" s="10">
        <v>-5.7851281194410049</v>
      </c>
      <c r="I19" s="10">
        <v>-5.7851281194410049</v>
      </c>
      <c r="J19" s="7" t="s">
        <v>89</v>
      </c>
      <c r="K19" s="8">
        <v>0.95999997854232788</v>
      </c>
      <c r="L19" s="8">
        <v>1</v>
      </c>
      <c r="M19" s="8">
        <v>1.2100000381469731</v>
      </c>
      <c r="N19" s="8">
        <v>1.220000028610229</v>
      </c>
      <c r="O19" s="8">
        <v>1.080000042915344</v>
      </c>
      <c r="P19" s="8">
        <v>1.139999985694885</v>
      </c>
      <c r="Q19" s="7">
        <v>1.22</v>
      </c>
      <c r="R19" s="7">
        <v>1.1399999999999999</v>
      </c>
      <c r="S19" s="7">
        <v>1.2</v>
      </c>
      <c r="T19" s="7">
        <v>1.18</v>
      </c>
      <c r="U19" s="7">
        <v>1.18</v>
      </c>
      <c r="V19" s="7">
        <v>1.17</v>
      </c>
      <c r="W19" s="7">
        <v>1.1399999999999999</v>
      </c>
      <c r="X19" s="7">
        <v>1.1399999999999999</v>
      </c>
      <c r="Y19" s="7">
        <v>1.1399999999999999</v>
      </c>
      <c r="Z19" s="7">
        <v>1.1299999999999999</v>
      </c>
      <c r="AA19" s="7">
        <v>1.1299999999999999</v>
      </c>
      <c r="AB19" s="7">
        <v>1.1299999999999999</v>
      </c>
      <c r="AC19" s="7">
        <v>1.1299999999999999</v>
      </c>
      <c r="AD19" s="7">
        <v>1.1000000000000001</v>
      </c>
      <c r="AE19" s="7">
        <v>1.1200000000000001</v>
      </c>
      <c r="AF19" s="7">
        <v>1.1299999999999999</v>
      </c>
      <c r="AG19" s="7">
        <v>1.1200000000000001</v>
      </c>
      <c r="AH19" s="7">
        <v>1.1200000000000001</v>
      </c>
      <c r="AI19" s="7">
        <v>1.1200000000000001</v>
      </c>
      <c r="AJ19" s="7">
        <v>1.1200000000000001</v>
      </c>
      <c r="AK19" s="7">
        <v>1.1200000000000001</v>
      </c>
      <c r="AL19" s="7">
        <v>1.1200000000000001</v>
      </c>
      <c r="AM19" s="7">
        <v>1.1200000000000001</v>
      </c>
      <c r="AN19" s="7">
        <v>1.1100000000000001</v>
      </c>
      <c r="AO19" s="7">
        <v>1.1200000000000001</v>
      </c>
      <c r="AP19" s="7">
        <v>1.1200000000000001</v>
      </c>
      <c r="AQ19" s="7">
        <v>1.1399999999999999</v>
      </c>
      <c r="AR19" s="7">
        <v>-9.09</v>
      </c>
      <c r="AS19" s="7">
        <v>-7.44</v>
      </c>
      <c r="AT19" s="7">
        <v>-4.92</v>
      </c>
      <c r="AU19" s="7">
        <v>-4.7699999999999996</v>
      </c>
      <c r="AV19" s="7">
        <v>-4.3099999999999996</v>
      </c>
      <c r="AW19" s="7">
        <v>-7.85</v>
      </c>
      <c r="AX19" s="7">
        <v>-7.98</v>
      </c>
      <c r="AY19" s="7">
        <v>-6.61</v>
      </c>
      <c r="AZ19" s="7">
        <v>-6.61</v>
      </c>
      <c r="BA19" s="7">
        <v>-6.61</v>
      </c>
      <c r="BB19" s="7">
        <v>-7.44</v>
      </c>
      <c r="BC19" s="7">
        <v>-6.61</v>
      </c>
      <c r="BD19" s="7">
        <v>-9.5</v>
      </c>
      <c r="BE19" s="7">
        <v>-9.92</v>
      </c>
      <c r="BF19" s="7">
        <v>-7.44</v>
      </c>
      <c r="BG19" s="7">
        <v>-7.85</v>
      </c>
      <c r="BH19" s="7">
        <v>-8.26</v>
      </c>
      <c r="BI19" s="7">
        <v>-8.26</v>
      </c>
      <c r="BJ19" s="7">
        <v>-8.26</v>
      </c>
      <c r="BK19" s="7">
        <v>-8.26</v>
      </c>
      <c r="BL19" s="7">
        <v>-7.85</v>
      </c>
      <c r="BM19" s="7">
        <v>-8.26</v>
      </c>
      <c r="BN19" s="7">
        <v>-8.68</v>
      </c>
      <c r="BO19" s="7">
        <v>-8.68</v>
      </c>
      <c r="BP19" s="7">
        <v>-8.26</v>
      </c>
      <c r="BQ19" s="7">
        <v>-7.44</v>
      </c>
      <c r="BR19" s="7">
        <v>-5.79</v>
      </c>
      <c r="BS19" s="24">
        <v>1.1000000000000001</v>
      </c>
      <c r="BT19" s="26">
        <v>612978739.96502686</v>
      </c>
      <c r="BU19" s="26">
        <v>46094800</v>
      </c>
      <c r="BV19" s="26">
        <v>495084639</v>
      </c>
      <c r="BW19" s="8">
        <v>3.4597942757016139E-3</v>
      </c>
    </row>
    <row r="20" spans="1:75" s="21" customFormat="1" ht="19" customHeight="1" x14ac:dyDescent="0.2">
      <c r="A20" s="1" t="s">
        <v>116</v>
      </c>
      <c r="B20" s="1" t="s">
        <v>111</v>
      </c>
      <c r="C20" s="1" t="s">
        <v>87</v>
      </c>
      <c r="D20" s="1" t="s">
        <v>98</v>
      </c>
      <c r="E20" s="1" t="s">
        <v>115</v>
      </c>
      <c r="F20" s="1" t="s">
        <v>88</v>
      </c>
      <c r="G20" s="9">
        <v>26.196478407474409</v>
      </c>
      <c r="H20" s="9">
        <v>-9.9800394642216066</v>
      </c>
      <c r="I20" s="9">
        <f>(N20-O20)/O20*100</f>
        <v>31.519283252094411</v>
      </c>
      <c r="J20" s="1" t="s">
        <v>89</v>
      </c>
      <c r="K20" s="2">
        <v>3.970000028610229</v>
      </c>
      <c r="L20" s="2">
        <v>4.5999999999999996</v>
      </c>
      <c r="M20" s="2">
        <v>5.0100002288818359</v>
      </c>
      <c r="N20" s="2">
        <v>5.8000001907348633</v>
      </c>
      <c r="O20" s="2">
        <v>4.4099998474121094</v>
      </c>
      <c r="P20" s="2">
        <v>4.5100002288818359</v>
      </c>
      <c r="Q20" s="1">
        <v>5.39</v>
      </c>
      <c r="R20" s="1">
        <v>5.29</v>
      </c>
      <c r="S20" s="1">
        <v>5.2</v>
      </c>
      <c r="T20" s="1">
        <v>5.39</v>
      </c>
      <c r="U20" s="1">
        <v>5.8</v>
      </c>
      <c r="V20" s="1">
        <v>5.71</v>
      </c>
      <c r="W20" s="1">
        <v>5.64</v>
      </c>
      <c r="X20" s="1">
        <v>5.45</v>
      </c>
      <c r="Y20" s="1">
        <v>5.26</v>
      </c>
      <c r="Z20" s="1">
        <v>5.25</v>
      </c>
      <c r="AA20" s="1">
        <v>5.15</v>
      </c>
      <c r="AB20" s="1">
        <v>5.13</v>
      </c>
      <c r="AC20" s="1">
        <v>5.0999999999999996</v>
      </c>
      <c r="AD20" s="1">
        <v>4.99</v>
      </c>
      <c r="AE20" s="1">
        <v>4.95</v>
      </c>
      <c r="AF20" s="1">
        <v>4.95</v>
      </c>
      <c r="AG20" s="1">
        <v>4.93</v>
      </c>
      <c r="AH20" s="1">
        <v>4.88</v>
      </c>
      <c r="AI20" s="1">
        <v>4.91</v>
      </c>
      <c r="AJ20" s="1">
        <v>4.8099999999999996</v>
      </c>
      <c r="AK20" s="1">
        <v>4.6399999999999997</v>
      </c>
      <c r="AL20" s="1">
        <v>4.75</v>
      </c>
      <c r="AM20" s="1">
        <v>4.84</v>
      </c>
      <c r="AN20" s="1">
        <v>4.72</v>
      </c>
      <c r="AO20" s="1">
        <v>4.63</v>
      </c>
      <c r="AP20" s="1">
        <v>4.59</v>
      </c>
      <c r="AQ20" s="1">
        <v>4.6500000000000004</v>
      </c>
      <c r="AR20" s="1">
        <v>5.19</v>
      </c>
      <c r="AS20" s="1">
        <v>0.4</v>
      </c>
      <c r="AT20" s="1">
        <v>1.59</v>
      </c>
      <c r="AU20" s="1">
        <v>3.99</v>
      </c>
      <c r="AV20" s="1">
        <v>12.61</v>
      </c>
      <c r="AW20" s="1">
        <v>8.18</v>
      </c>
      <c r="AX20" s="1">
        <v>8.3800000000000008</v>
      </c>
      <c r="AY20" s="1">
        <v>2.4</v>
      </c>
      <c r="AZ20" s="1">
        <v>2.2000000000000002</v>
      </c>
      <c r="BA20" s="1">
        <v>2.59</v>
      </c>
      <c r="BB20" s="1">
        <v>-0.1</v>
      </c>
      <c r="BC20" s="1">
        <v>1.71</v>
      </c>
      <c r="BD20" s="1">
        <v>-0.71</v>
      </c>
      <c r="BE20" s="1">
        <v>-2.79</v>
      </c>
      <c r="BF20" s="1">
        <v>-1.83</v>
      </c>
      <c r="BG20" s="1">
        <v>-2</v>
      </c>
      <c r="BH20" s="1">
        <v>-2.89</v>
      </c>
      <c r="BI20" s="1">
        <v>-3.79</v>
      </c>
      <c r="BJ20" s="1">
        <v>-4.79</v>
      </c>
      <c r="BK20" s="1">
        <v>-7.88</v>
      </c>
      <c r="BL20" s="1">
        <v>-10.18</v>
      </c>
      <c r="BM20" s="1">
        <v>-5.99</v>
      </c>
      <c r="BN20" s="1">
        <v>-6.19</v>
      </c>
      <c r="BO20" s="1">
        <v>-8.08</v>
      </c>
      <c r="BP20" s="1">
        <v>-8.68</v>
      </c>
      <c r="BQ20" s="1">
        <v>-10.38</v>
      </c>
      <c r="BR20" s="1">
        <v>-9.3800000000000008</v>
      </c>
      <c r="BS20" s="22">
        <v>5.05</v>
      </c>
      <c r="BT20" s="26">
        <v>1090421499.7359011</v>
      </c>
      <c r="BU20" s="26">
        <v>113550700</v>
      </c>
      <c r="BV20" s="26">
        <v>36401192</v>
      </c>
      <c r="BW20" s="2">
        <v>0.71743200057844259</v>
      </c>
    </row>
    <row r="21" spans="1:75" s="21" customFormat="1" ht="19" customHeight="1" x14ac:dyDescent="0.2">
      <c r="A21" s="1" t="s">
        <v>195</v>
      </c>
      <c r="B21" s="1" t="s">
        <v>106</v>
      </c>
      <c r="C21" s="1" t="s">
        <v>87</v>
      </c>
      <c r="D21" s="1" t="s">
        <v>122</v>
      </c>
      <c r="E21" s="1" t="s">
        <v>194</v>
      </c>
      <c r="F21" s="1" t="s">
        <v>88</v>
      </c>
      <c r="G21" s="9">
        <v>26.206895361048751</v>
      </c>
      <c r="H21" s="9">
        <v>-15.3005510400424</v>
      </c>
      <c r="I21" s="9">
        <f>(N21-O21)/O21*100</f>
        <v>21.290326004345975</v>
      </c>
      <c r="J21" s="1" t="s">
        <v>89</v>
      </c>
      <c r="K21" s="2">
        <v>1.450000047683716</v>
      </c>
      <c r="L21" s="2">
        <v>1.51</v>
      </c>
      <c r="M21" s="2">
        <v>1.830000042915344</v>
      </c>
      <c r="N21" s="2">
        <v>1.879999995231628</v>
      </c>
      <c r="O21" s="2">
        <v>1.549999952316284</v>
      </c>
      <c r="P21" s="2">
        <v>1.549999952316284</v>
      </c>
      <c r="Q21" s="1">
        <v>1.88</v>
      </c>
      <c r="R21" s="1">
        <v>1.75</v>
      </c>
      <c r="S21" s="1">
        <v>1.73</v>
      </c>
      <c r="T21" s="1">
        <v>1.7</v>
      </c>
      <c r="U21" s="1">
        <v>1.68</v>
      </c>
      <c r="V21" s="1">
        <v>1.65</v>
      </c>
      <c r="W21" s="1">
        <v>1.63</v>
      </c>
      <c r="X21" s="1">
        <v>1.65</v>
      </c>
      <c r="Y21" s="1">
        <v>1.65</v>
      </c>
      <c r="Z21" s="1">
        <v>1.6</v>
      </c>
      <c r="AA21" s="1">
        <v>1.58</v>
      </c>
      <c r="AB21" s="1">
        <v>1.59</v>
      </c>
      <c r="AC21" s="1">
        <v>1.61</v>
      </c>
      <c r="AD21" s="1">
        <v>1.63</v>
      </c>
      <c r="AE21" s="1">
        <v>1.63</v>
      </c>
      <c r="AF21" s="1">
        <v>1.62</v>
      </c>
      <c r="AG21" s="1">
        <v>1.62</v>
      </c>
      <c r="AH21" s="1">
        <v>1.61</v>
      </c>
      <c r="AI21" s="1">
        <v>1.61</v>
      </c>
      <c r="AJ21" s="1">
        <v>1.61</v>
      </c>
      <c r="AK21" s="1">
        <v>1.61</v>
      </c>
      <c r="AL21" s="1">
        <v>1.6</v>
      </c>
      <c r="AM21" s="1">
        <v>1.6</v>
      </c>
      <c r="AN21" s="1">
        <v>1.6</v>
      </c>
      <c r="AO21" s="1">
        <v>1.6</v>
      </c>
      <c r="AP21" s="1">
        <v>1.59</v>
      </c>
      <c r="AQ21" s="1">
        <v>1.59</v>
      </c>
      <c r="AR21" s="1">
        <v>-6.01</v>
      </c>
      <c r="AS21" s="1">
        <v>-7.92</v>
      </c>
      <c r="AT21" s="1">
        <v>-8.4700000000000006</v>
      </c>
      <c r="AU21" s="1">
        <v>-8.4700000000000006</v>
      </c>
      <c r="AV21" s="1">
        <v>-11.48</v>
      </c>
      <c r="AW21" s="1">
        <v>-11.48</v>
      </c>
      <c r="AX21" s="1">
        <v>-12.16</v>
      </c>
      <c r="AY21" s="1">
        <v>-10.93</v>
      </c>
      <c r="AZ21" s="1">
        <v>-12.63</v>
      </c>
      <c r="BA21" s="1">
        <v>-13.93</v>
      </c>
      <c r="BB21" s="1">
        <v>-13.66</v>
      </c>
      <c r="BC21" s="1">
        <v>-13.39</v>
      </c>
      <c r="BD21" s="1">
        <v>-12.57</v>
      </c>
      <c r="BE21" s="1">
        <v>-10.93</v>
      </c>
      <c r="BF21" s="1">
        <v>-11.61</v>
      </c>
      <c r="BG21" s="1">
        <v>-12.02</v>
      </c>
      <c r="BH21" s="1">
        <v>-13.11</v>
      </c>
      <c r="BI21" s="1">
        <v>-12.3</v>
      </c>
      <c r="BJ21" s="1">
        <v>-12.3</v>
      </c>
      <c r="BK21" s="1">
        <v>-12.57</v>
      </c>
      <c r="BL21" s="1">
        <v>-13.11</v>
      </c>
      <c r="BM21" s="1">
        <v>-12.57</v>
      </c>
      <c r="BN21" s="1">
        <v>-12.57</v>
      </c>
      <c r="BO21" s="1">
        <v>-12.57</v>
      </c>
      <c r="BP21" s="1">
        <v>-13.11</v>
      </c>
      <c r="BQ21" s="1">
        <v>-13.11</v>
      </c>
      <c r="BR21" s="1">
        <v>-14.21</v>
      </c>
      <c r="BS21" s="22">
        <v>1.56</v>
      </c>
      <c r="BT21" s="26">
        <v>219226685.14108661</v>
      </c>
      <c r="BU21" s="26">
        <v>38548500</v>
      </c>
      <c r="BV21" s="26">
        <v>101797913</v>
      </c>
      <c r="BW21" s="2">
        <v>0.24140333800359931</v>
      </c>
    </row>
    <row r="22" spans="1:75" s="21" customFormat="1" ht="19" customHeight="1" x14ac:dyDescent="0.2">
      <c r="A22" s="7" t="s">
        <v>407</v>
      </c>
      <c r="B22" s="7" t="s">
        <v>96</v>
      </c>
      <c r="C22" s="7" t="s">
        <v>124</v>
      </c>
      <c r="D22" s="7" t="s">
        <v>78</v>
      </c>
      <c r="E22" s="7" t="s">
        <v>405</v>
      </c>
      <c r="F22" s="7" t="s">
        <v>88</v>
      </c>
      <c r="G22" s="10">
        <v>26.223777185658641</v>
      </c>
      <c r="H22" s="10">
        <v>-23.268696359533109</v>
      </c>
      <c r="I22" s="10">
        <v>-23.268696359533109</v>
      </c>
      <c r="J22" s="7" t="s">
        <v>89</v>
      </c>
      <c r="K22" s="8">
        <v>2.8599998950958252</v>
      </c>
      <c r="L22" s="8">
        <v>2.91</v>
      </c>
      <c r="M22" s="8">
        <v>3.6099998950958252</v>
      </c>
      <c r="N22" s="8">
        <v>3.6700000762939449</v>
      </c>
      <c r="O22" s="8">
        <v>2.5099999904632568</v>
      </c>
      <c r="P22" s="8">
        <v>2.7699999809265141</v>
      </c>
      <c r="Q22" s="7">
        <v>3.67</v>
      </c>
      <c r="R22" s="7">
        <v>3.28</v>
      </c>
      <c r="S22" s="7">
        <v>2.96</v>
      </c>
      <c r="T22" s="7">
        <v>2.83</v>
      </c>
      <c r="U22" s="7">
        <v>2.84</v>
      </c>
      <c r="V22" s="7">
        <v>2.7</v>
      </c>
      <c r="W22" s="7">
        <v>2.72</v>
      </c>
      <c r="X22" s="7">
        <v>2.74</v>
      </c>
      <c r="Y22" s="7">
        <v>2.75</v>
      </c>
      <c r="Z22" s="7">
        <v>2.73</v>
      </c>
      <c r="AA22" s="7">
        <v>2.68</v>
      </c>
      <c r="AB22" s="7">
        <v>2.68</v>
      </c>
      <c r="AC22" s="7">
        <v>2.7</v>
      </c>
      <c r="AD22" s="7">
        <v>2.69</v>
      </c>
      <c r="AE22" s="7">
        <v>2.66</v>
      </c>
      <c r="AF22" s="7">
        <v>2.63</v>
      </c>
      <c r="AG22" s="7">
        <v>2.69</v>
      </c>
      <c r="AH22" s="7">
        <v>2.69</v>
      </c>
      <c r="AI22" s="7">
        <v>2.69</v>
      </c>
      <c r="AJ22" s="7">
        <v>2.73</v>
      </c>
      <c r="AK22" s="7">
        <v>2.73</v>
      </c>
      <c r="AL22" s="7">
        <v>2.7</v>
      </c>
      <c r="AM22" s="7">
        <v>2.66</v>
      </c>
      <c r="AN22" s="7">
        <v>2.66</v>
      </c>
      <c r="AO22" s="7">
        <v>2.68</v>
      </c>
      <c r="AP22" s="7">
        <v>2.85</v>
      </c>
      <c r="AQ22" s="7">
        <v>2.83</v>
      </c>
      <c r="AR22" s="7">
        <v>-9.9700000000000006</v>
      </c>
      <c r="AS22" s="7">
        <v>-16.899999999999999</v>
      </c>
      <c r="AT22" s="7">
        <v>-25.21</v>
      </c>
      <c r="AU22" s="7">
        <v>-22.58</v>
      </c>
      <c r="AV22" s="7">
        <v>-27.12</v>
      </c>
      <c r="AW22" s="7">
        <v>-25.89</v>
      </c>
      <c r="AX22" s="7">
        <v>-26.87</v>
      </c>
      <c r="AY22" s="7">
        <v>-24.38</v>
      </c>
      <c r="AZ22" s="7">
        <v>-24.38</v>
      </c>
      <c r="BA22" s="7">
        <v>-25.76</v>
      </c>
      <c r="BB22" s="7">
        <v>-26.73</v>
      </c>
      <c r="BC22" s="7">
        <v>-26.37</v>
      </c>
      <c r="BD22" s="7">
        <v>-25.21</v>
      </c>
      <c r="BE22" s="7">
        <v>-26.87</v>
      </c>
      <c r="BF22" s="7">
        <v>-27.15</v>
      </c>
      <c r="BG22" s="7">
        <v>-27.28</v>
      </c>
      <c r="BH22" s="7">
        <v>-25.76</v>
      </c>
      <c r="BI22" s="7">
        <v>-25.63</v>
      </c>
      <c r="BJ22" s="7">
        <v>-25.62</v>
      </c>
      <c r="BK22" s="7">
        <v>-24.65</v>
      </c>
      <c r="BL22" s="7">
        <v>-25.35</v>
      </c>
      <c r="BM22" s="7">
        <v>-27.15</v>
      </c>
      <c r="BN22" s="7">
        <v>-26.45</v>
      </c>
      <c r="BO22" s="7">
        <v>-26.59</v>
      </c>
      <c r="BP22" s="7">
        <v>-26.18</v>
      </c>
      <c r="BQ22" s="7">
        <v>-23.13</v>
      </c>
      <c r="BR22" s="7">
        <v>-21.88</v>
      </c>
      <c r="BS22" s="24">
        <v>2.57</v>
      </c>
      <c r="BT22" s="26">
        <v>403511348.27423102</v>
      </c>
      <c r="BU22" s="26">
        <v>20737600</v>
      </c>
      <c r="BV22" s="26">
        <v>23700099</v>
      </c>
      <c r="BW22" s="8">
        <v>4.5282047134064717E-2</v>
      </c>
    </row>
    <row r="23" spans="1:75" s="21" customFormat="1" ht="19" customHeight="1" x14ac:dyDescent="0.2">
      <c r="A23" s="7" t="s">
        <v>408</v>
      </c>
      <c r="B23" s="7" t="s">
        <v>106</v>
      </c>
      <c r="C23" s="7" t="s">
        <v>87</v>
      </c>
      <c r="D23" s="7" t="s">
        <v>98</v>
      </c>
      <c r="E23" s="7" t="s">
        <v>405</v>
      </c>
      <c r="F23" s="7" t="s">
        <v>88</v>
      </c>
      <c r="G23" s="10">
        <v>26.24999692663555</v>
      </c>
      <c r="H23" s="10">
        <v>-13.366335815640589</v>
      </c>
      <c r="I23" s="10">
        <v>-13.366335815640589</v>
      </c>
      <c r="J23" s="7" t="s">
        <v>89</v>
      </c>
      <c r="K23" s="8">
        <v>1.6000000238418579</v>
      </c>
      <c r="L23" s="8">
        <v>1.66</v>
      </c>
      <c r="M23" s="8">
        <v>2.0199999809265141</v>
      </c>
      <c r="N23" s="8">
        <v>2.160000085830688</v>
      </c>
      <c r="O23" s="8">
        <v>1.6599999666213989</v>
      </c>
      <c r="P23" s="8">
        <v>1.75</v>
      </c>
      <c r="Q23" s="7">
        <v>2.16</v>
      </c>
      <c r="R23" s="7">
        <v>2</v>
      </c>
      <c r="S23" s="7">
        <v>1.93</v>
      </c>
      <c r="T23" s="7">
        <v>2.04</v>
      </c>
      <c r="U23" s="7">
        <v>2.12</v>
      </c>
      <c r="V23" s="7">
        <v>2.04</v>
      </c>
      <c r="W23" s="7">
        <v>1.86</v>
      </c>
      <c r="X23" s="7">
        <v>1.85</v>
      </c>
      <c r="Y23" s="7">
        <v>1.83</v>
      </c>
      <c r="Z23" s="7">
        <v>1.86</v>
      </c>
      <c r="AA23" s="7">
        <v>1.86</v>
      </c>
      <c r="AB23" s="7">
        <v>1.78</v>
      </c>
      <c r="AC23" s="7">
        <v>1.75</v>
      </c>
      <c r="AD23" s="7">
        <v>1.72</v>
      </c>
      <c r="AE23" s="7">
        <v>1.73</v>
      </c>
      <c r="AF23" s="7">
        <v>1.74</v>
      </c>
      <c r="AG23" s="7">
        <v>1.77</v>
      </c>
      <c r="AH23" s="7">
        <v>1.73</v>
      </c>
      <c r="AI23" s="7">
        <v>1.73</v>
      </c>
      <c r="AJ23" s="7">
        <v>1.7</v>
      </c>
      <c r="AK23" s="7">
        <v>1.71</v>
      </c>
      <c r="AL23" s="7">
        <v>1.71</v>
      </c>
      <c r="AM23" s="7">
        <v>1.7</v>
      </c>
      <c r="AN23" s="7">
        <v>1.7</v>
      </c>
      <c r="AO23" s="7">
        <v>1.71</v>
      </c>
      <c r="AP23" s="7">
        <v>1.74</v>
      </c>
      <c r="AQ23" s="7">
        <v>1.76</v>
      </c>
      <c r="AR23" s="7">
        <v>-1.58</v>
      </c>
      <c r="AS23" s="7">
        <v>-3.47</v>
      </c>
      <c r="AT23" s="7">
        <v>-7.18</v>
      </c>
      <c r="AU23" s="7">
        <v>-1.49</v>
      </c>
      <c r="AV23" s="7">
        <v>0.49</v>
      </c>
      <c r="AW23" s="7">
        <v>-8.91</v>
      </c>
      <c r="AX23" s="7">
        <v>-9.9499999999999993</v>
      </c>
      <c r="AY23" s="7">
        <v>-10.89</v>
      </c>
      <c r="AZ23" s="7">
        <v>-11.38</v>
      </c>
      <c r="BA23" s="7">
        <v>-7.93</v>
      </c>
      <c r="BB23" s="7">
        <v>-12.87</v>
      </c>
      <c r="BC23" s="7">
        <v>-12.87</v>
      </c>
      <c r="BD23" s="7">
        <v>-16.239999999999998</v>
      </c>
      <c r="BE23" s="7">
        <v>-14.85</v>
      </c>
      <c r="BF23" s="7">
        <v>-14.85</v>
      </c>
      <c r="BG23" s="7">
        <v>-13.86</v>
      </c>
      <c r="BH23" s="7">
        <v>-14.36</v>
      </c>
      <c r="BI23" s="7">
        <v>-15.34</v>
      </c>
      <c r="BJ23" s="7">
        <v>-16.09</v>
      </c>
      <c r="BK23" s="7">
        <v>-16.34</v>
      </c>
      <c r="BL23" s="7">
        <v>-15.59</v>
      </c>
      <c r="BM23" s="7">
        <v>-16.71</v>
      </c>
      <c r="BN23" s="7">
        <v>-16.77</v>
      </c>
      <c r="BO23" s="7">
        <v>-16.34</v>
      </c>
      <c r="BP23" s="7">
        <v>-16.18</v>
      </c>
      <c r="BQ23" s="7">
        <v>-14.85</v>
      </c>
      <c r="BR23" s="7">
        <v>-13.86</v>
      </c>
      <c r="BS23" s="24">
        <v>1.74</v>
      </c>
      <c r="BT23" s="26">
        <v>161738360.39281461</v>
      </c>
      <c r="BU23" s="26">
        <v>25288400</v>
      </c>
      <c r="BV23" s="26">
        <v>25886939</v>
      </c>
      <c r="BW23" s="8">
        <v>1.679128613854268E-2</v>
      </c>
    </row>
    <row r="24" spans="1:75" s="21" customFormat="1" ht="19" customHeight="1" x14ac:dyDescent="0.2">
      <c r="A24" s="1" t="s">
        <v>128</v>
      </c>
      <c r="B24" s="1" t="s">
        <v>106</v>
      </c>
      <c r="C24" s="1" t="s">
        <v>97</v>
      </c>
      <c r="D24" s="1" t="s">
        <v>98</v>
      </c>
      <c r="E24" s="1" t="s">
        <v>127</v>
      </c>
      <c r="F24" s="1" t="s">
        <v>88</v>
      </c>
      <c r="G24" s="9">
        <v>26.271181166839899</v>
      </c>
      <c r="H24" s="9">
        <v>-8.3221463279505574</v>
      </c>
      <c r="I24" s="9">
        <f>(N24-O24)/O24*100</f>
        <v>21.15384968074834</v>
      </c>
      <c r="J24" s="1" t="s">
        <v>89</v>
      </c>
      <c r="K24" s="2">
        <v>5.9000000953674316</v>
      </c>
      <c r="L24" s="2">
        <v>6.62</v>
      </c>
      <c r="M24" s="2">
        <v>7.4499998092651367</v>
      </c>
      <c r="N24" s="2">
        <v>7.559999942779541</v>
      </c>
      <c r="O24" s="2">
        <v>6.2399997711181641</v>
      </c>
      <c r="P24" s="2">
        <v>6.8299999237060547</v>
      </c>
      <c r="Q24" s="1">
        <v>7.56</v>
      </c>
      <c r="R24" s="1">
        <v>7.39</v>
      </c>
      <c r="S24" s="1">
        <v>6.99</v>
      </c>
      <c r="T24" s="1">
        <v>7.4</v>
      </c>
      <c r="U24" s="1">
        <v>7.38</v>
      </c>
      <c r="V24" s="1">
        <v>7.35</v>
      </c>
      <c r="W24" s="1">
        <v>7.14</v>
      </c>
      <c r="X24" s="1">
        <v>7</v>
      </c>
      <c r="Y24" s="1">
        <v>7.28</v>
      </c>
      <c r="Z24" s="1">
        <v>7.2</v>
      </c>
      <c r="AA24" s="1">
        <v>7.13</v>
      </c>
      <c r="AB24" s="1">
        <v>7.16</v>
      </c>
      <c r="AC24" s="1">
        <v>7.16</v>
      </c>
      <c r="AD24" s="1">
        <v>6.95</v>
      </c>
      <c r="AE24" s="1">
        <v>7.09</v>
      </c>
      <c r="AF24" s="1">
        <v>6.92</v>
      </c>
      <c r="AG24" s="1">
        <v>6.89</v>
      </c>
      <c r="AH24" s="1">
        <v>6.76</v>
      </c>
      <c r="AI24" s="1">
        <v>6.65</v>
      </c>
      <c r="AJ24" s="1">
        <v>6.75</v>
      </c>
      <c r="AK24" s="1">
        <v>6.73</v>
      </c>
      <c r="AL24" s="1">
        <v>6.68</v>
      </c>
      <c r="AM24" s="1">
        <v>6.7</v>
      </c>
      <c r="AN24" s="1">
        <v>6.7</v>
      </c>
      <c r="AO24" s="1">
        <v>6.61</v>
      </c>
      <c r="AP24" s="1">
        <v>6.8</v>
      </c>
      <c r="AQ24" s="1">
        <v>6.88</v>
      </c>
      <c r="AR24" s="1">
        <v>-4.18</v>
      </c>
      <c r="AS24" s="1">
        <v>-14.09</v>
      </c>
      <c r="AT24" s="1">
        <v>-8.7200000000000006</v>
      </c>
      <c r="AU24" s="1">
        <v>-3.49</v>
      </c>
      <c r="AV24" s="1">
        <v>-1.82</v>
      </c>
      <c r="AW24" s="1">
        <v>-2.82</v>
      </c>
      <c r="AX24" s="1">
        <v>-8.7200000000000006</v>
      </c>
      <c r="AY24" s="1">
        <v>-10.74</v>
      </c>
      <c r="AZ24" s="1">
        <v>-3.36</v>
      </c>
      <c r="BA24" s="1">
        <v>-5.64</v>
      </c>
      <c r="BB24" s="1">
        <v>-5.91</v>
      </c>
      <c r="BC24" s="1">
        <v>-3.89</v>
      </c>
      <c r="BD24" s="1">
        <v>-6.44</v>
      </c>
      <c r="BE24" s="1">
        <v>-8.52</v>
      </c>
      <c r="BF24" s="1">
        <v>-8.57</v>
      </c>
      <c r="BG24" s="1">
        <v>-10.6</v>
      </c>
      <c r="BH24" s="1">
        <v>-7.52</v>
      </c>
      <c r="BI24" s="1">
        <v>-10.74</v>
      </c>
      <c r="BJ24" s="1">
        <v>-10.74</v>
      </c>
      <c r="BK24" s="1">
        <v>-9.4</v>
      </c>
      <c r="BL24" s="1">
        <v>-10.07</v>
      </c>
      <c r="BM24" s="1">
        <v>-10.6</v>
      </c>
      <c r="BN24" s="1">
        <v>-10.07</v>
      </c>
      <c r="BO24" s="1">
        <v>-10.47</v>
      </c>
      <c r="BP24" s="1">
        <v>-12.75</v>
      </c>
      <c r="BQ24" s="1">
        <v>-9.93</v>
      </c>
      <c r="BR24" s="1">
        <v>-8.32</v>
      </c>
      <c r="BS24" s="22">
        <v>6.65</v>
      </c>
      <c r="BT24" s="26">
        <v>28259637.276496891</v>
      </c>
      <c r="BU24" s="26">
        <v>1010000</v>
      </c>
      <c r="BV24" s="26">
        <v>2237670</v>
      </c>
      <c r="BW24" s="2">
        <v>4.5395433643030482E-2</v>
      </c>
    </row>
    <row r="25" spans="1:75" s="21" customFormat="1" ht="19" customHeight="1" x14ac:dyDescent="0.2">
      <c r="A25" s="1" t="s">
        <v>178</v>
      </c>
      <c r="B25" s="1" t="s">
        <v>111</v>
      </c>
      <c r="C25" s="1" t="s">
        <v>87</v>
      </c>
      <c r="D25" s="1" t="s">
        <v>109</v>
      </c>
      <c r="E25" s="1" t="s">
        <v>179</v>
      </c>
      <c r="F25" s="1" t="s">
        <v>88</v>
      </c>
      <c r="G25" s="9">
        <v>26.363632324313421</v>
      </c>
      <c r="H25" s="9">
        <v>-7.1942463935973464</v>
      </c>
      <c r="I25" s="9">
        <f>(N25-O25)/O25*100</f>
        <v>19.008265439868428</v>
      </c>
      <c r="J25" s="1" t="s">
        <v>89</v>
      </c>
      <c r="K25" s="2">
        <v>1.1000000238418579</v>
      </c>
      <c r="L25" s="2">
        <v>1.1100000000000001</v>
      </c>
      <c r="M25" s="2">
        <v>1.389999985694885</v>
      </c>
      <c r="N25" s="2">
        <v>1.440000057220459</v>
      </c>
      <c r="O25" s="2">
        <v>1.2100000381469731</v>
      </c>
      <c r="P25" s="2">
        <v>1.2899999618530269</v>
      </c>
      <c r="Q25" s="1">
        <v>1.44</v>
      </c>
      <c r="R25" s="1">
        <v>1.32</v>
      </c>
      <c r="S25" s="1">
        <v>1.39</v>
      </c>
      <c r="T25" s="1">
        <v>1.35</v>
      </c>
      <c r="U25" s="1">
        <v>1.3</v>
      </c>
      <c r="V25" s="1">
        <v>1.32</v>
      </c>
      <c r="W25" s="1">
        <v>1.35</v>
      </c>
      <c r="X25" s="1">
        <v>1.33</v>
      </c>
      <c r="Y25" s="1">
        <v>1.33</v>
      </c>
      <c r="Z25" s="1">
        <v>1.34</v>
      </c>
      <c r="AA25" s="1">
        <v>1.33</v>
      </c>
      <c r="AB25" s="1">
        <v>1.33</v>
      </c>
      <c r="AC25" s="1">
        <v>1.32</v>
      </c>
      <c r="AD25" s="1">
        <v>1.3</v>
      </c>
      <c r="AE25" s="1">
        <v>1.26</v>
      </c>
      <c r="AF25" s="1">
        <v>1.26</v>
      </c>
      <c r="AG25" s="1">
        <v>1.26</v>
      </c>
      <c r="AH25" s="1">
        <v>1.25</v>
      </c>
      <c r="AI25" s="1">
        <v>1.25</v>
      </c>
      <c r="AJ25" s="1">
        <v>1.27</v>
      </c>
      <c r="AK25" s="1">
        <v>1.3</v>
      </c>
      <c r="AL25" s="1">
        <v>1.29</v>
      </c>
      <c r="AM25" s="1">
        <v>1.3</v>
      </c>
      <c r="AN25" s="1">
        <v>1.3</v>
      </c>
      <c r="AO25" s="1">
        <v>1.29</v>
      </c>
      <c r="AP25" s="1">
        <v>1.29</v>
      </c>
      <c r="AQ25" s="1">
        <v>1.3</v>
      </c>
      <c r="AR25" s="1">
        <v>-6.59</v>
      </c>
      <c r="AS25" s="1">
        <v>-5.04</v>
      </c>
      <c r="AT25" s="1">
        <v>-5.03</v>
      </c>
      <c r="AU25" s="1">
        <v>-6.47</v>
      </c>
      <c r="AV25" s="1">
        <v>-7.19</v>
      </c>
      <c r="AW25" s="1">
        <v>-5.04</v>
      </c>
      <c r="AX25" s="1">
        <v>-6.47</v>
      </c>
      <c r="AY25" s="1">
        <v>-5.4</v>
      </c>
      <c r="AZ25" s="1">
        <v>-5.03</v>
      </c>
      <c r="BA25" s="1">
        <v>-4.32</v>
      </c>
      <c r="BB25" s="1">
        <v>-5.4</v>
      </c>
      <c r="BC25" s="1">
        <v>-4.32</v>
      </c>
      <c r="BD25" s="1">
        <v>-8.6300000000000008</v>
      </c>
      <c r="BE25" s="1">
        <v>-8.99</v>
      </c>
      <c r="BF25" s="1">
        <v>-11.87</v>
      </c>
      <c r="BG25" s="1">
        <v>-9.7100000000000009</v>
      </c>
      <c r="BH25" s="1">
        <v>-10.79</v>
      </c>
      <c r="BI25" s="1">
        <v>-10.07</v>
      </c>
      <c r="BJ25" s="1">
        <v>-9.7899999999999991</v>
      </c>
      <c r="BK25" s="1">
        <v>-9.7100000000000009</v>
      </c>
      <c r="BL25" s="1">
        <v>-6.48</v>
      </c>
      <c r="BM25" s="1">
        <v>-7.91</v>
      </c>
      <c r="BN25" s="1">
        <v>-6.47</v>
      </c>
      <c r="BO25" s="1">
        <v>-7.91</v>
      </c>
      <c r="BP25" s="1">
        <v>-8.27</v>
      </c>
      <c r="BQ25" s="1">
        <v>-6.98</v>
      </c>
      <c r="BR25" s="1">
        <v>-7.19</v>
      </c>
      <c r="BS25" s="22">
        <v>1.27</v>
      </c>
      <c r="BT25" s="26">
        <v>18274051.811933521</v>
      </c>
      <c r="BU25" s="26">
        <v>770900</v>
      </c>
      <c r="BV25" s="26">
        <v>8642069</v>
      </c>
      <c r="BW25" s="2">
        <v>1.4680280844783809E-2</v>
      </c>
    </row>
    <row r="26" spans="1:75" s="21" customFormat="1" ht="19" customHeight="1" x14ac:dyDescent="0.2">
      <c r="A26" s="7" t="s">
        <v>433</v>
      </c>
      <c r="B26" s="7" t="s">
        <v>96</v>
      </c>
      <c r="C26" s="7" t="s">
        <v>104</v>
      </c>
      <c r="D26" s="7" t="s">
        <v>98</v>
      </c>
      <c r="E26" s="7" t="s">
        <v>431</v>
      </c>
      <c r="F26" s="7" t="s">
        <v>80</v>
      </c>
      <c r="G26" s="10">
        <v>26.54320656063172</v>
      </c>
      <c r="H26" s="10">
        <v>9.756100113940823</v>
      </c>
      <c r="I26" s="10">
        <v>9.756100113940823</v>
      </c>
      <c r="J26" s="7" t="s">
        <v>81</v>
      </c>
      <c r="K26" s="8">
        <v>1.620000004768372</v>
      </c>
      <c r="L26" s="8">
        <v>1.69</v>
      </c>
      <c r="M26" s="8">
        <v>2.0499999523162842</v>
      </c>
      <c r="N26" s="8">
        <v>2.4200000762939449</v>
      </c>
      <c r="O26" s="8">
        <v>1.9900000095367429</v>
      </c>
      <c r="P26" s="8">
        <v>2.25</v>
      </c>
      <c r="Q26" s="7">
        <v>2.2000000000000002</v>
      </c>
      <c r="R26" s="7">
        <v>2.42</v>
      </c>
      <c r="S26" s="7">
        <v>2.2999999999999998</v>
      </c>
      <c r="T26" s="7">
        <v>2.2200000000000002</v>
      </c>
      <c r="U26" s="7">
        <v>2.2599999999999998</v>
      </c>
      <c r="V26" s="7">
        <v>2.2400000000000002</v>
      </c>
      <c r="W26" s="7">
        <v>2.15</v>
      </c>
      <c r="X26" s="7">
        <v>2.29</v>
      </c>
      <c r="Y26" s="7">
        <v>2.29</v>
      </c>
      <c r="Z26" s="7">
        <v>2.2799999999999998</v>
      </c>
      <c r="AA26" s="7">
        <v>2.25</v>
      </c>
      <c r="AB26" s="7">
        <v>2.19</v>
      </c>
      <c r="AC26" s="7">
        <v>2.19</v>
      </c>
      <c r="AD26" s="7">
        <v>2.1800000000000002</v>
      </c>
      <c r="AE26" s="7">
        <v>2.19</v>
      </c>
      <c r="AF26" s="7">
        <v>2.13</v>
      </c>
      <c r="AG26" s="7">
        <v>2.11</v>
      </c>
      <c r="AH26" s="7">
        <v>2.12</v>
      </c>
      <c r="AI26" s="7">
        <v>2.2000000000000002</v>
      </c>
      <c r="AJ26" s="7">
        <v>2.25</v>
      </c>
      <c r="AK26" s="7">
        <v>2.2400000000000002</v>
      </c>
      <c r="AL26" s="7">
        <v>2.2599999999999998</v>
      </c>
      <c r="AM26" s="7">
        <v>2.2200000000000002</v>
      </c>
      <c r="AN26" s="7">
        <v>2.2400000000000002</v>
      </c>
      <c r="AO26" s="7">
        <v>2.25</v>
      </c>
      <c r="AP26" s="7">
        <v>2.2999999999999998</v>
      </c>
      <c r="AQ26" s="7">
        <v>2.2599999999999998</v>
      </c>
      <c r="AR26" s="7">
        <v>6.34</v>
      </c>
      <c r="AS26" s="7">
        <v>16.59</v>
      </c>
      <c r="AT26" s="7">
        <v>3.66</v>
      </c>
      <c r="AU26" s="7">
        <v>6.83</v>
      </c>
      <c r="AV26" s="7">
        <v>8.11</v>
      </c>
      <c r="AW26" s="7">
        <v>2.93</v>
      </c>
      <c r="AX26" s="7">
        <v>4.1500000000000004</v>
      </c>
      <c r="AY26" s="7">
        <v>9.02</v>
      </c>
      <c r="AZ26" s="7">
        <v>7.84</v>
      </c>
      <c r="BA26" s="7">
        <v>7.32</v>
      </c>
      <c r="BB26" s="7">
        <v>6.83</v>
      </c>
      <c r="BC26" s="7">
        <v>4.3899999999999997</v>
      </c>
      <c r="BD26" s="7">
        <v>4.17</v>
      </c>
      <c r="BE26" s="7">
        <v>4.1500000000000004</v>
      </c>
      <c r="BF26" s="7">
        <v>3.85</v>
      </c>
      <c r="BG26" s="7">
        <v>2.68</v>
      </c>
      <c r="BH26" s="7">
        <v>1.71</v>
      </c>
      <c r="BI26" s="7">
        <v>2.1</v>
      </c>
      <c r="BJ26" s="7">
        <v>7.07</v>
      </c>
      <c r="BK26" s="7">
        <v>7.17</v>
      </c>
      <c r="BL26" s="7">
        <v>9.27</v>
      </c>
      <c r="BM26" s="7">
        <v>6.82</v>
      </c>
      <c r="BN26" s="7">
        <v>8.2899999999999991</v>
      </c>
      <c r="BO26" s="7">
        <v>9.27</v>
      </c>
      <c r="BP26" s="7">
        <v>8.7799999999999994</v>
      </c>
      <c r="BQ26" s="7">
        <v>9.75</v>
      </c>
      <c r="BR26" s="7">
        <v>9.51</v>
      </c>
      <c r="BS26" s="24">
        <v>2.09</v>
      </c>
      <c r="BT26" s="26">
        <v>280931993.46542358</v>
      </c>
      <c r="BU26" s="26">
        <v>80619500</v>
      </c>
      <c r="BV26" s="26">
        <v>116919682</v>
      </c>
      <c r="BW26" s="8">
        <v>1.136390364113375E-2</v>
      </c>
    </row>
    <row r="27" spans="1:75" s="21" customFormat="1" ht="19" customHeight="1" x14ac:dyDescent="0.2">
      <c r="A27" s="7" t="s">
        <v>361</v>
      </c>
      <c r="B27" s="7" t="s">
        <v>106</v>
      </c>
      <c r="C27" s="7" t="s">
        <v>87</v>
      </c>
      <c r="D27" s="7" t="s">
        <v>98</v>
      </c>
      <c r="E27" s="7" t="s">
        <v>359</v>
      </c>
      <c r="F27" s="7" t="s">
        <v>88</v>
      </c>
      <c r="G27" s="10">
        <v>26.671566539386291</v>
      </c>
      <c r="H27" s="10">
        <v>-0.81206143565602451</v>
      </c>
      <c r="I27" s="10">
        <v>-0.81206143565602451</v>
      </c>
      <c r="J27" s="7" t="s">
        <v>81</v>
      </c>
      <c r="K27" s="8">
        <v>13.60999965667725</v>
      </c>
      <c r="L27" s="8">
        <v>13.92</v>
      </c>
      <c r="M27" s="8">
        <v>17.239999771118161</v>
      </c>
      <c r="N27" s="8">
        <v>17.909999847412109</v>
      </c>
      <c r="O27" s="8">
        <v>16.520000457763668</v>
      </c>
      <c r="P27" s="8">
        <v>17.10000038146973</v>
      </c>
      <c r="Q27" s="7">
        <v>17.25</v>
      </c>
      <c r="R27" s="7">
        <v>17.03</v>
      </c>
      <c r="S27" s="7">
        <v>17.91</v>
      </c>
      <c r="T27" s="7">
        <v>17.87</v>
      </c>
      <c r="U27" s="7">
        <v>17.399999999999999</v>
      </c>
      <c r="V27" s="7">
        <v>17.059999999999999</v>
      </c>
      <c r="W27" s="7">
        <v>17.61</v>
      </c>
      <c r="X27" s="7">
        <v>17.28</v>
      </c>
      <c r="Y27" s="7">
        <v>17.16</v>
      </c>
      <c r="Z27" s="7">
        <v>17.39</v>
      </c>
      <c r="AA27" s="7">
        <v>17.62</v>
      </c>
      <c r="AB27" s="7">
        <v>17.059999999999999</v>
      </c>
      <c r="AC27" s="7">
        <v>17.38</v>
      </c>
      <c r="AD27" s="7">
        <v>17.440000000000001</v>
      </c>
      <c r="AE27" s="7">
        <v>17.350000000000001</v>
      </c>
      <c r="AF27" s="7">
        <v>17.170000000000002</v>
      </c>
      <c r="AG27" s="7">
        <v>17.059999999999999</v>
      </c>
      <c r="AH27" s="7">
        <v>17.09</v>
      </c>
      <c r="AI27" s="7">
        <v>17.02</v>
      </c>
      <c r="AJ27" s="7">
        <v>17.05</v>
      </c>
      <c r="AK27" s="7">
        <v>17.149999999999999</v>
      </c>
      <c r="AL27" s="7">
        <v>17.28</v>
      </c>
      <c r="AM27" s="7">
        <v>17.22</v>
      </c>
      <c r="AN27" s="7">
        <v>16.93</v>
      </c>
      <c r="AO27" s="7">
        <v>17.25</v>
      </c>
      <c r="AP27" s="7">
        <v>17.22</v>
      </c>
      <c r="AQ27" s="7">
        <v>17.11</v>
      </c>
      <c r="AR27" s="7">
        <v>-1.33</v>
      </c>
      <c r="AS27" s="7">
        <v>-1.51</v>
      </c>
      <c r="AT27" s="7">
        <v>0.52</v>
      </c>
      <c r="AU27" s="7">
        <v>0.52</v>
      </c>
      <c r="AV27" s="7">
        <v>-2.09</v>
      </c>
      <c r="AW27" s="7">
        <v>-1.91</v>
      </c>
      <c r="AX27" s="7">
        <v>-0.2</v>
      </c>
      <c r="AY27" s="7">
        <v>-1.39</v>
      </c>
      <c r="AZ27" s="7">
        <v>-1.51</v>
      </c>
      <c r="BA27" s="7">
        <v>0.87</v>
      </c>
      <c r="BB27" s="7">
        <v>-1.74</v>
      </c>
      <c r="BC27" s="7">
        <v>-1.51</v>
      </c>
      <c r="BD27" s="7">
        <v>0.06</v>
      </c>
      <c r="BE27" s="7">
        <v>-1.62</v>
      </c>
      <c r="BF27" s="7">
        <v>-1.33</v>
      </c>
      <c r="BG27" s="7">
        <v>-1.1000000000000001</v>
      </c>
      <c r="BH27" s="7">
        <v>-1.33</v>
      </c>
      <c r="BI27" s="7">
        <v>-1.51</v>
      </c>
      <c r="BJ27" s="7">
        <v>-1.64</v>
      </c>
      <c r="BK27" s="7">
        <v>-1.1599999999999999</v>
      </c>
      <c r="BL27" s="7">
        <v>-1.37</v>
      </c>
      <c r="BM27" s="7">
        <v>-0.35</v>
      </c>
      <c r="BN27" s="7">
        <v>-2.15</v>
      </c>
      <c r="BO27" s="7">
        <v>-2.15</v>
      </c>
      <c r="BP27" s="7">
        <v>-0.23</v>
      </c>
      <c r="BQ27" s="7">
        <v>-1.1299999999999999</v>
      </c>
      <c r="BR27" s="7">
        <v>-0.99</v>
      </c>
      <c r="BS27" s="24">
        <v>16.82</v>
      </c>
      <c r="BT27" s="26">
        <v>837181284.88540649</v>
      </c>
      <c r="BU27" s="26">
        <v>2696100</v>
      </c>
      <c r="BV27" s="26">
        <v>32611201</v>
      </c>
      <c r="BW27" s="8">
        <v>1.9951672433039191E-2</v>
      </c>
    </row>
    <row r="28" spans="1:75" s="21" customFormat="1" ht="19" customHeight="1" x14ac:dyDescent="0.2">
      <c r="A28" s="1" t="s">
        <v>337</v>
      </c>
      <c r="B28" s="1" t="s">
        <v>106</v>
      </c>
      <c r="C28" s="1" t="s">
        <v>87</v>
      </c>
      <c r="D28" s="1" t="s">
        <v>98</v>
      </c>
      <c r="E28" s="1" t="s">
        <v>332</v>
      </c>
      <c r="F28" s="1" t="s">
        <v>88</v>
      </c>
      <c r="G28" s="9">
        <v>26.70807103896226</v>
      </c>
      <c r="H28" s="9">
        <v>-12.74509781005519</v>
      </c>
      <c r="I28" s="9">
        <f>(N28-O28)/O28*100</f>
        <v>42.51498057495283</v>
      </c>
      <c r="J28" s="1" t="s">
        <v>89</v>
      </c>
      <c r="K28" s="2">
        <v>1.610000014305115</v>
      </c>
      <c r="L28" s="2">
        <v>1.84</v>
      </c>
      <c r="M28" s="2">
        <v>2.0399999618530269</v>
      </c>
      <c r="N28" s="2">
        <v>2.380000114440918</v>
      </c>
      <c r="O28" s="2">
        <v>1.669999957084656</v>
      </c>
      <c r="P28" s="2">
        <v>1.779999971389771</v>
      </c>
      <c r="Q28" s="1">
        <v>2.17</v>
      </c>
      <c r="R28" s="1">
        <v>2.23</v>
      </c>
      <c r="S28" s="1">
        <v>2.38</v>
      </c>
      <c r="T28" s="1">
        <v>2.14</v>
      </c>
      <c r="U28" s="1">
        <v>2.02</v>
      </c>
      <c r="V28" s="1">
        <v>1.94</v>
      </c>
      <c r="W28" s="1">
        <v>1.84</v>
      </c>
      <c r="X28" s="1">
        <v>1.82</v>
      </c>
      <c r="Y28" s="1">
        <v>1.77</v>
      </c>
      <c r="Z28" s="1">
        <v>1.78</v>
      </c>
      <c r="AA28" s="1">
        <v>1.77</v>
      </c>
      <c r="AB28" s="1">
        <v>1.79</v>
      </c>
      <c r="AC28" s="1">
        <v>1.89</v>
      </c>
      <c r="AD28" s="1">
        <v>1.86</v>
      </c>
      <c r="AE28" s="1">
        <v>1.79</v>
      </c>
      <c r="AF28" s="1">
        <v>1.78</v>
      </c>
      <c r="AG28" s="1">
        <v>1.81</v>
      </c>
      <c r="AH28" s="1">
        <v>1.78</v>
      </c>
      <c r="AI28" s="1">
        <v>1.76</v>
      </c>
      <c r="AJ28" s="1">
        <v>1.75</v>
      </c>
      <c r="AK28" s="1">
        <v>1.77</v>
      </c>
      <c r="AL28" s="1">
        <v>1.81</v>
      </c>
      <c r="AM28" s="1">
        <v>1.84</v>
      </c>
      <c r="AN28" s="1">
        <v>1.79</v>
      </c>
      <c r="AO28" s="1">
        <v>1.78</v>
      </c>
      <c r="AP28" s="1">
        <v>1.78</v>
      </c>
      <c r="AQ28" s="1">
        <v>1.8</v>
      </c>
      <c r="AR28" s="1">
        <v>2.95</v>
      </c>
      <c r="AS28" s="1">
        <v>-0.05</v>
      </c>
      <c r="AT28" s="1">
        <v>1.96</v>
      </c>
      <c r="AU28" s="1">
        <v>-4.41</v>
      </c>
      <c r="AV28" s="1">
        <v>-4.9000000000000004</v>
      </c>
      <c r="AW28" s="1">
        <v>-11.27</v>
      </c>
      <c r="AX28" s="1">
        <v>-11.03</v>
      </c>
      <c r="AY28" s="1">
        <v>-14.49</v>
      </c>
      <c r="AZ28" s="1">
        <v>-14.21</v>
      </c>
      <c r="BA28" s="1">
        <v>-14.7</v>
      </c>
      <c r="BB28" s="1">
        <v>-15.69</v>
      </c>
      <c r="BC28" s="1">
        <v>-14.24</v>
      </c>
      <c r="BD28" s="1">
        <v>-9.07</v>
      </c>
      <c r="BE28" s="1">
        <v>-13.72</v>
      </c>
      <c r="BF28" s="1">
        <v>-12.75</v>
      </c>
      <c r="BG28" s="1">
        <v>-12.75</v>
      </c>
      <c r="BH28" s="1">
        <v>-12.75</v>
      </c>
      <c r="BI28" s="1">
        <v>-13.76</v>
      </c>
      <c r="BJ28" s="1">
        <v>-15.69</v>
      </c>
      <c r="BK28" s="1">
        <v>-14.66</v>
      </c>
      <c r="BL28" s="1">
        <v>-13.72</v>
      </c>
      <c r="BM28" s="1">
        <v>-11.27</v>
      </c>
      <c r="BN28" s="1">
        <v>-12.75</v>
      </c>
      <c r="BO28" s="1">
        <v>-12.75</v>
      </c>
      <c r="BP28" s="1">
        <v>-16.670000000000002</v>
      </c>
      <c r="BQ28" s="1">
        <v>-12.99</v>
      </c>
      <c r="BR28" s="1">
        <v>-13.24</v>
      </c>
      <c r="BS28" s="22">
        <v>1.67</v>
      </c>
      <c r="BT28" s="26">
        <v>78465742.532730103</v>
      </c>
      <c r="BU28" s="26">
        <v>23558200</v>
      </c>
      <c r="BV28" s="26">
        <v>24646830</v>
      </c>
      <c r="BW28" s="2">
        <v>6.2144340671802419E-2</v>
      </c>
    </row>
    <row r="29" spans="1:75" s="21" customFormat="1" ht="19" customHeight="1" x14ac:dyDescent="0.2">
      <c r="A29" s="7" t="s">
        <v>347</v>
      </c>
      <c r="B29" s="7" t="s">
        <v>106</v>
      </c>
      <c r="C29" s="7" t="s">
        <v>87</v>
      </c>
      <c r="D29" s="7" t="s">
        <v>98</v>
      </c>
      <c r="E29" s="7" t="s">
        <v>343</v>
      </c>
      <c r="F29" s="7" t="s">
        <v>80</v>
      </c>
      <c r="G29" s="10">
        <v>26.760558808345952</v>
      </c>
      <c r="H29" s="10">
        <v>20.740738255169859</v>
      </c>
      <c r="I29" s="10">
        <v>20.740738255169859</v>
      </c>
      <c r="J29" s="7" t="s">
        <v>81</v>
      </c>
      <c r="K29" s="8">
        <v>2.130000114440918</v>
      </c>
      <c r="L29" s="8">
        <v>3.3</v>
      </c>
      <c r="M29" s="8">
        <v>2.7000000476837158</v>
      </c>
      <c r="N29" s="8">
        <v>3.2999999523162842</v>
      </c>
      <c r="O29" s="8">
        <v>2.440000057220459</v>
      </c>
      <c r="P29" s="8">
        <v>3.2599999904632568</v>
      </c>
      <c r="Q29" s="7">
        <v>3.15</v>
      </c>
      <c r="R29" s="7">
        <v>3.04</v>
      </c>
      <c r="S29" s="7">
        <v>2.74</v>
      </c>
      <c r="T29" s="7">
        <v>2.65</v>
      </c>
      <c r="U29" s="7">
        <v>2.69</v>
      </c>
      <c r="V29" s="7">
        <v>2.67</v>
      </c>
      <c r="W29" s="7">
        <v>2.74</v>
      </c>
      <c r="X29" s="7">
        <v>2.67</v>
      </c>
      <c r="Y29" s="7">
        <v>2.6</v>
      </c>
      <c r="Z29" s="7">
        <v>2.58</v>
      </c>
      <c r="AA29" s="7">
        <v>2.57</v>
      </c>
      <c r="AB29" s="7">
        <v>2.57</v>
      </c>
      <c r="AC29" s="7">
        <v>2.5499999999999998</v>
      </c>
      <c r="AD29" s="7">
        <v>2.57</v>
      </c>
      <c r="AE29" s="7">
        <v>2.6</v>
      </c>
      <c r="AF29" s="7">
        <v>2.6</v>
      </c>
      <c r="AG29" s="7">
        <v>2.65</v>
      </c>
      <c r="AH29" s="7">
        <v>2.67</v>
      </c>
      <c r="AI29" s="7">
        <v>2.66</v>
      </c>
      <c r="AJ29" s="7">
        <v>2.64</v>
      </c>
      <c r="AK29" s="7">
        <v>2.63</v>
      </c>
      <c r="AL29" s="7">
        <v>2.83</v>
      </c>
      <c r="AM29" s="7">
        <v>2.85</v>
      </c>
      <c r="AN29" s="7">
        <v>2.9</v>
      </c>
      <c r="AO29" s="7">
        <v>2.92</v>
      </c>
      <c r="AP29" s="7">
        <v>2.96</v>
      </c>
      <c r="AQ29" s="7">
        <v>3.3</v>
      </c>
      <c r="AR29" s="7">
        <v>7.35</v>
      </c>
      <c r="AS29" s="7">
        <v>0.01</v>
      </c>
      <c r="AT29" s="7">
        <v>-9.2799999999999994</v>
      </c>
      <c r="AU29" s="7">
        <v>-2.2200000000000002</v>
      </c>
      <c r="AV29" s="7">
        <v>-5.93</v>
      </c>
      <c r="AW29" s="7">
        <v>-2.59</v>
      </c>
      <c r="AX29" s="7">
        <v>-1.48</v>
      </c>
      <c r="AY29" s="7">
        <v>-4.09</v>
      </c>
      <c r="AZ29" s="7">
        <v>-4.63</v>
      </c>
      <c r="BA29" s="7">
        <v>-4.8099999999999996</v>
      </c>
      <c r="BB29" s="7">
        <v>-7.41</v>
      </c>
      <c r="BC29" s="7">
        <v>-5.93</v>
      </c>
      <c r="BD29" s="7">
        <v>-6.85</v>
      </c>
      <c r="BE29" s="7">
        <v>-5.57</v>
      </c>
      <c r="BF29" s="7">
        <v>-4.91</v>
      </c>
      <c r="BG29" s="7">
        <v>-4.4400000000000004</v>
      </c>
      <c r="BH29" s="7">
        <v>-2.96</v>
      </c>
      <c r="BI29" s="7">
        <v>-2.61</v>
      </c>
      <c r="BJ29" s="7">
        <v>-4.63</v>
      </c>
      <c r="BK29" s="7">
        <v>-2.94</v>
      </c>
      <c r="BL29" s="7">
        <v>-4.05</v>
      </c>
      <c r="BM29" s="7">
        <v>1.42</v>
      </c>
      <c r="BN29" s="7">
        <v>1.85</v>
      </c>
      <c r="BO29" s="7">
        <v>4.8099999999999996</v>
      </c>
      <c r="BP29" s="7">
        <v>6.94</v>
      </c>
      <c r="BQ29" s="7">
        <v>9.24</v>
      </c>
      <c r="BR29" s="7">
        <v>20.5</v>
      </c>
      <c r="BS29" s="24">
        <v>2.5099999999999998</v>
      </c>
      <c r="BT29" s="26">
        <v>66269611.170363434</v>
      </c>
      <c r="BU29" s="26">
        <v>60368700</v>
      </c>
      <c r="BV29" s="26">
        <v>24156017</v>
      </c>
      <c r="BW29" s="8">
        <v>0.1646171635000919</v>
      </c>
    </row>
    <row r="30" spans="1:75" s="21" customFormat="1" ht="19" customHeight="1" x14ac:dyDescent="0.2">
      <c r="A30" s="7" t="s">
        <v>356</v>
      </c>
      <c r="B30" s="7" t="s">
        <v>159</v>
      </c>
      <c r="C30" s="7" t="s">
        <v>87</v>
      </c>
      <c r="D30" s="7" t="s">
        <v>109</v>
      </c>
      <c r="E30" s="7" t="s">
        <v>350</v>
      </c>
      <c r="F30" s="7" t="s">
        <v>88</v>
      </c>
      <c r="G30" s="10">
        <v>26.888213953811331</v>
      </c>
      <c r="H30" s="10">
        <v>0</v>
      </c>
      <c r="I30" s="10">
        <v>0</v>
      </c>
      <c r="J30" s="7" t="s">
        <v>81</v>
      </c>
      <c r="K30" s="8">
        <v>3.309999942779541</v>
      </c>
      <c r="L30" s="8">
        <v>3.66</v>
      </c>
      <c r="M30" s="8">
        <v>4.1999998092651367</v>
      </c>
      <c r="N30" s="8">
        <v>4.7399997711181641</v>
      </c>
      <c r="O30" s="8">
        <v>3.910000085830688</v>
      </c>
      <c r="P30" s="8">
        <v>4.1999998092651367</v>
      </c>
      <c r="Q30" s="7">
        <v>4.3499999999999996</v>
      </c>
      <c r="R30" s="7">
        <v>4.2</v>
      </c>
      <c r="S30" s="7">
        <v>4.6500000000000004</v>
      </c>
      <c r="T30" s="7">
        <v>4.57</v>
      </c>
      <c r="U30" s="7">
        <v>4.38</v>
      </c>
      <c r="V30" s="7">
        <v>4.38</v>
      </c>
      <c r="W30" s="7">
        <v>4.38</v>
      </c>
      <c r="X30" s="7">
        <v>4.54</v>
      </c>
      <c r="Y30" s="7">
        <v>4.74</v>
      </c>
      <c r="Z30" s="7">
        <v>4.57</v>
      </c>
      <c r="AA30" s="7">
        <v>4.54</v>
      </c>
      <c r="AB30" s="7">
        <v>4.58</v>
      </c>
      <c r="AC30" s="7">
        <v>4.51</v>
      </c>
      <c r="AD30" s="7">
        <v>4.26</v>
      </c>
      <c r="AE30" s="7">
        <v>4.28</v>
      </c>
      <c r="AF30" s="7">
        <v>4.1399999999999997</v>
      </c>
      <c r="AG30" s="7">
        <v>4.16</v>
      </c>
      <c r="AH30" s="7">
        <v>4.07</v>
      </c>
      <c r="AI30" s="7">
        <v>4.1500000000000004</v>
      </c>
      <c r="AJ30" s="7">
        <v>4.21</v>
      </c>
      <c r="AK30" s="7">
        <v>4.1900000000000004</v>
      </c>
      <c r="AL30" s="7">
        <v>4.2300000000000004</v>
      </c>
      <c r="AM30" s="7">
        <v>4.18</v>
      </c>
      <c r="AN30" s="7">
        <v>4.2</v>
      </c>
      <c r="AO30" s="7">
        <v>4.3</v>
      </c>
      <c r="AP30" s="7">
        <v>4.4000000000000004</v>
      </c>
      <c r="AQ30" s="7">
        <v>4.26</v>
      </c>
      <c r="AR30" s="7">
        <v>-1.43</v>
      </c>
      <c r="AS30" s="7">
        <v>-3.57</v>
      </c>
      <c r="AT30" s="7">
        <v>7.62</v>
      </c>
      <c r="AU30" s="7">
        <v>0.71</v>
      </c>
      <c r="AV30" s="7">
        <v>-0.36</v>
      </c>
      <c r="AW30" s="7">
        <v>4.05</v>
      </c>
      <c r="AX30" s="7">
        <v>2.62</v>
      </c>
      <c r="AY30" s="7">
        <v>5</v>
      </c>
      <c r="AZ30" s="7">
        <v>8.43</v>
      </c>
      <c r="BA30" s="7">
        <v>6.67</v>
      </c>
      <c r="BB30" s="7">
        <v>5.12</v>
      </c>
      <c r="BC30" s="7">
        <v>7.37</v>
      </c>
      <c r="BD30" s="7">
        <v>-1.43</v>
      </c>
      <c r="BE30" s="7">
        <v>-0.74</v>
      </c>
      <c r="BF30" s="7">
        <v>-2.62</v>
      </c>
      <c r="BG30" s="7">
        <v>-3.33</v>
      </c>
      <c r="BH30" s="7">
        <v>-3.1</v>
      </c>
      <c r="BI30" s="7">
        <v>-3.45</v>
      </c>
      <c r="BJ30" s="7">
        <v>-2.02</v>
      </c>
      <c r="BK30" s="7">
        <v>-2.4700000000000002</v>
      </c>
      <c r="BL30" s="7">
        <v>-2.14</v>
      </c>
      <c r="BM30" s="7">
        <v>-1.9</v>
      </c>
      <c r="BN30" s="7">
        <v>-1.41</v>
      </c>
      <c r="BO30" s="7">
        <v>-1.55</v>
      </c>
      <c r="BP30" s="7">
        <v>1.67</v>
      </c>
      <c r="BQ30" s="7">
        <v>1.43</v>
      </c>
      <c r="BR30" s="7">
        <v>-0.24</v>
      </c>
      <c r="BS30" s="24">
        <v>4.18</v>
      </c>
      <c r="BT30" s="26">
        <v>135000593.86920929</v>
      </c>
      <c r="BU30" s="26">
        <v>98927900</v>
      </c>
      <c r="BV30" s="26">
        <v>31801610</v>
      </c>
      <c r="BW30" s="8">
        <v>0.26894729543567142</v>
      </c>
    </row>
    <row r="31" spans="1:75" s="21" customFormat="1" ht="19" customHeight="1" x14ac:dyDescent="0.2">
      <c r="A31" s="7" t="s">
        <v>513</v>
      </c>
      <c r="B31" s="7" t="s">
        <v>106</v>
      </c>
      <c r="C31" s="7" t="s">
        <v>97</v>
      </c>
      <c r="D31" s="7" t="s">
        <v>109</v>
      </c>
      <c r="E31" s="7" t="s">
        <v>516</v>
      </c>
      <c r="F31" s="7" t="s">
        <v>88</v>
      </c>
      <c r="G31" s="10">
        <v>26.90476104876171</v>
      </c>
      <c r="H31" s="10">
        <v>-4.9405876995693259</v>
      </c>
      <c r="I31" s="10">
        <v>-4.9405876995693259</v>
      </c>
      <c r="J31" s="7" t="s">
        <v>81</v>
      </c>
      <c r="K31" s="8">
        <v>1.2599999904632571</v>
      </c>
      <c r="L31" s="8">
        <v>1.3</v>
      </c>
      <c r="M31" s="8">
        <v>1.598999977111816</v>
      </c>
      <c r="N31" s="8">
        <v>1.7100000381469731</v>
      </c>
      <c r="O31" s="8">
        <v>1.370000004768372</v>
      </c>
      <c r="P31" s="8">
        <v>1.5199999809265139</v>
      </c>
      <c r="Q31" s="7">
        <v>1.6</v>
      </c>
      <c r="R31" s="7">
        <v>1.51</v>
      </c>
      <c r="S31" s="7">
        <v>1.71</v>
      </c>
      <c r="T31" s="7">
        <v>1.57</v>
      </c>
      <c r="U31" s="7">
        <v>1.46</v>
      </c>
      <c r="V31" s="7">
        <v>1.48</v>
      </c>
      <c r="W31" s="7">
        <v>1.47</v>
      </c>
      <c r="X31" s="7">
        <v>1.5</v>
      </c>
      <c r="Y31" s="7">
        <v>1.54</v>
      </c>
      <c r="Z31" s="7">
        <v>1.53</v>
      </c>
      <c r="AA31" s="7">
        <v>1.51</v>
      </c>
      <c r="AB31" s="7">
        <v>1.49</v>
      </c>
      <c r="AC31" s="7">
        <v>1.44</v>
      </c>
      <c r="AD31" s="7">
        <v>1.43</v>
      </c>
      <c r="AE31" s="7">
        <v>1.43</v>
      </c>
      <c r="AF31" s="7">
        <v>1.44</v>
      </c>
      <c r="AG31" s="7">
        <v>1.43</v>
      </c>
      <c r="AH31" s="7">
        <v>1.45</v>
      </c>
      <c r="AI31" s="7">
        <v>1.5</v>
      </c>
      <c r="AJ31" s="7">
        <v>1.5</v>
      </c>
      <c r="AK31" s="7">
        <v>1.45</v>
      </c>
      <c r="AL31" s="7">
        <v>1.44</v>
      </c>
      <c r="AM31" s="7">
        <v>1.47</v>
      </c>
      <c r="AN31" s="7">
        <v>1.47</v>
      </c>
      <c r="AO31" s="7">
        <v>1.48</v>
      </c>
      <c r="AP31" s="7">
        <v>1.55</v>
      </c>
      <c r="AQ31" s="7">
        <v>1.56</v>
      </c>
      <c r="AR31" s="7">
        <v>-5.57</v>
      </c>
      <c r="AS31" s="7">
        <v>-7.44</v>
      </c>
      <c r="AT31" s="7">
        <v>-2.5299999999999998</v>
      </c>
      <c r="AU31" s="7">
        <v>-11.51</v>
      </c>
      <c r="AV31" s="7">
        <v>-8.76</v>
      </c>
      <c r="AW31" s="7">
        <v>-9.25</v>
      </c>
      <c r="AX31" s="7">
        <v>-9.32</v>
      </c>
      <c r="AY31" s="7">
        <v>-6.64</v>
      </c>
      <c r="AZ31" s="7">
        <v>-5.57</v>
      </c>
      <c r="BA31" s="7">
        <v>-5.68</v>
      </c>
      <c r="BB31" s="7">
        <v>-9.6300000000000008</v>
      </c>
      <c r="BC31" s="7">
        <v>-10.26</v>
      </c>
      <c r="BD31" s="7">
        <v>-11.19</v>
      </c>
      <c r="BE31" s="7">
        <v>-12.45</v>
      </c>
      <c r="BF31" s="7">
        <v>-10.58</v>
      </c>
      <c r="BG31" s="7">
        <v>-11.82</v>
      </c>
      <c r="BH31" s="7">
        <v>-10.57</v>
      </c>
      <c r="BI31" s="7">
        <v>-9.94</v>
      </c>
      <c r="BJ31" s="7">
        <v>-8.69</v>
      </c>
      <c r="BK31" s="7">
        <v>-10.5</v>
      </c>
      <c r="BL31" s="7">
        <v>-10.57</v>
      </c>
      <c r="BM31" s="7">
        <v>-10.28</v>
      </c>
      <c r="BN31" s="7">
        <v>-8.1300000000000008</v>
      </c>
      <c r="BO31" s="7">
        <v>-8.07</v>
      </c>
      <c r="BP31" s="7">
        <v>-7.49</v>
      </c>
      <c r="BQ31" s="7">
        <v>-5.57</v>
      </c>
      <c r="BR31" s="7">
        <v>-6.19</v>
      </c>
      <c r="BS31" s="24">
        <v>1.44</v>
      </c>
      <c r="BT31" s="26">
        <v>30635240.561485291</v>
      </c>
      <c r="BU31" s="26">
        <v>15203100</v>
      </c>
      <c r="BV31" s="26">
        <v>16829042</v>
      </c>
      <c r="BW31" s="8">
        <v>1.8881466930797369E-2</v>
      </c>
    </row>
    <row r="32" spans="1:75" s="21" customFormat="1" ht="19" customHeight="1" x14ac:dyDescent="0.2">
      <c r="A32" s="7" t="s">
        <v>400</v>
      </c>
      <c r="B32" s="7" t="s">
        <v>76</v>
      </c>
      <c r="C32" s="7" t="s">
        <v>124</v>
      </c>
      <c r="D32" s="7" t="s">
        <v>98</v>
      </c>
      <c r="E32" s="7" t="s">
        <v>398</v>
      </c>
      <c r="F32" s="7" t="s">
        <v>88</v>
      </c>
      <c r="G32" s="10">
        <v>26.923086622057941</v>
      </c>
      <c r="H32" s="10">
        <v>-37.121215884131473</v>
      </c>
      <c r="I32" s="10">
        <v>-37.121215884131473</v>
      </c>
      <c r="J32" s="7" t="s">
        <v>89</v>
      </c>
      <c r="K32" s="8">
        <v>1.0399999618530269</v>
      </c>
      <c r="L32" s="8">
        <v>1.43</v>
      </c>
      <c r="M32" s="8">
        <v>1.320000052452087</v>
      </c>
      <c r="N32" s="8">
        <v>1.429999947547913</v>
      </c>
      <c r="O32" s="8">
        <v>0.80000001192092896</v>
      </c>
      <c r="P32" s="8">
        <v>0.82999998331069946</v>
      </c>
      <c r="Q32" s="7">
        <v>1.43</v>
      </c>
      <c r="R32" s="7">
        <v>1.39</v>
      </c>
      <c r="S32" s="7">
        <v>1.23</v>
      </c>
      <c r="T32" s="7">
        <v>1.21</v>
      </c>
      <c r="U32" s="7">
        <v>1.1299999999999999</v>
      </c>
      <c r="V32" s="7">
        <v>1.1100000000000001</v>
      </c>
      <c r="W32" s="7">
        <v>0.97</v>
      </c>
      <c r="X32" s="7">
        <v>0.95</v>
      </c>
      <c r="Y32" s="7">
        <v>0.89</v>
      </c>
      <c r="Z32" s="7">
        <v>0.86</v>
      </c>
      <c r="AA32" s="7">
        <v>0.86</v>
      </c>
      <c r="AB32" s="7">
        <v>0.84</v>
      </c>
      <c r="AC32" s="7">
        <v>0.86</v>
      </c>
      <c r="AD32" s="7">
        <v>0.85</v>
      </c>
      <c r="AE32" s="7">
        <v>0.85</v>
      </c>
      <c r="AF32" s="7">
        <v>0.85</v>
      </c>
      <c r="AG32" s="7">
        <v>0.85</v>
      </c>
      <c r="AH32" s="7">
        <v>0.89</v>
      </c>
      <c r="AI32" s="7">
        <v>0.89</v>
      </c>
      <c r="AJ32" s="7">
        <v>0.88</v>
      </c>
      <c r="AK32" s="7">
        <v>0.89</v>
      </c>
      <c r="AL32" s="7">
        <v>0.89</v>
      </c>
      <c r="AM32" s="7">
        <v>0.88</v>
      </c>
      <c r="AN32" s="7">
        <v>0.88</v>
      </c>
      <c r="AO32" s="7">
        <v>0.87</v>
      </c>
      <c r="AP32" s="7">
        <v>0.85</v>
      </c>
      <c r="AQ32" s="7">
        <v>0.85</v>
      </c>
      <c r="AR32" s="7">
        <v>4.67</v>
      </c>
      <c r="AS32" s="7">
        <v>-2.2799999999999998</v>
      </c>
      <c r="AT32" s="7">
        <v>-8.65</v>
      </c>
      <c r="AU32" s="7">
        <v>-18.18</v>
      </c>
      <c r="AV32" s="7">
        <v>-17.420000000000002</v>
      </c>
      <c r="AW32" s="7">
        <v>-27.12</v>
      </c>
      <c r="AX32" s="7">
        <v>-29.89</v>
      </c>
      <c r="AY32" s="7">
        <v>-34.64</v>
      </c>
      <c r="AZ32" s="7">
        <v>-36.590000000000003</v>
      </c>
      <c r="BA32" s="7">
        <v>-35.17</v>
      </c>
      <c r="BB32" s="7">
        <v>-37.130000000000003</v>
      </c>
      <c r="BC32" s="7">
        <v>-38.64</v>
      </c>
      <c r="BD32" s="7">
        <v>-35.61</v>
      </c>
      <c r="BE32" s="7">
        <v>-35.729999999999997</v>
      </c>
      <c r="BF32" s="7">
        <v>-35.61</v>
      </c>
      <c r="BG32" s="7">
        <v>-35.6</v>
      </c>
      <c r="BH32" s="7">
        <v>-35.93</v>
      </c>
      <c r="BI32" s="7">
        <v>-33.33</v>
      </c>
      <c r="BJ32" s="7">
        <v>-33.6</v>
      </c>
      <c r="BK32" s="7">
        <v>-33.729999999999997</v>
      </c>
      <c r="BL32" s="7">
        <v>-32.96</v>
      </c>
      <c r="BM32" s="7">
        <v>-33.33</v>
      </c>
      <c r="BN32" s="7">
        <v>-33.840000000000003</v>
      </c>
      <c r="BO32" s="7">
        <v>-36.35</v>
      </c>
      <c r="BP32" s="7">
        <v>-35.69</v>
      </c>
      <c r="BQ32" s="7">
        <v>-35.979999999999997</v>
      </c>
      <c r="BR32" s="7">
        <v>-37.729999999999997</v>
      </c>
      <c r="BS32" s="24">
        <v>0.81</v>
      </c>
      <c r="BT32" s="26">
        <v>12064417.67939687</v>
      </c>
      <c r="BU32" s="26">
        <v>8433000</v>
      </c>
      <c r="BV32" s="26">
        <v>5439597</v>
      </c>
      <c r="BW32" s="8">
        <v>0.22456884214032771</v>
      </c>
    </row>
    <row r="33" spans="1:75" s="21" customFormat="1" ht="19" customHeight="1" x14ac:dyDescent="0.2">
      <c r="A33" s="1" t="s">
        <v>297</v>
      </c>
      <c r="B33" s="1" t="s">
        <v>106</v>
      </c>
      <c r="C33" s="1" t="s">
        <v>87</v>
      </c>
      <c r="D33" s="1" t="s">
        <v>109</v>
      </c>
      <c r="E33" s="1" t="s">
        <v>292</v>
      </c>
      <c r="F33" s="1" t="s">
        <v>80</v>
      </c>
      <c r="G33" s="9">
        <v>26.94610419391854</v>
      </c>
      <c r="H33" s="9">
        <v>5.424529044557735</v>
      </c>
      <c r="I33" s="9">
        <f>(N33-O33)/O33*100</f>
        <v>26.90476585137349</v>
      </c>
      <c r="J33" s="1" t="s">
        <v>81</v>
      </c>
      <c r="K33" s="2">
        <v>1.669999957084656</v>
      </c>
      <c r="L33" s="2">
        <v>1.67</v>
      </c>
      <c r="M33" s="2">
        <v>2.119999885559082</v>
      </c>
      <c r="N33" s="2">
        <v>2.6649999618530269</v>
      </c>
      <c r="O33" s="2">
        <v>2.0999999046325679</v>
      </c>
      <c r="P33" s="2">
        <v>2.2349998950958252</v>
      </c>
      <c r="Q33" s="1">
        <v>2.35</v>
      </c>
      <c r="R33" s="1">
        <v>2.4</v>
      </c>
      <c r="S33" s="1">
        <v>2.65</v>
      </c>
      <c r="T33" s="1">
        <v>2.44</v>
      </c>
      <c r="U33" s="1">
        <v>2.48</v>
      </c>
      <c r="V33" s="1">
        <v>2.6</v>
      </c>
      <c r="W33" s="1">
        <v>2.4300000000000002</v>
      </c>
      <c r="X33" s="1">
        <v>2.37</v>
      </c>
      <c r="Y33" s="1">
        <v>2.44</v>
      </c>
      <c r="Z33" s="1">
        <v>2.4500000000000002</v>
      </c>
      <c r="AA33" s="1">
        <v>2.41</v>
      </c>
      <c r="AB33" s="1">
        <v>2.37</v>
      </c>
      <c r="AC33" s="1">
        <v>2.38</v>
      </c>
      <c r="AD33" s="1">
        <v>2.48</v>
      </c>
      <c r="AE33" s="1">
        <v>2.44</v>
      </c>
      <c r="AF33" s="1">
        <v>2.42</v>
      </c>
      <c r="AG33" s="1">
        <v>2.38</v>
      </c>
      <c r="AH33" s="1">
        <v>2.4</v>
      </c>
      <c r="AI33" s="1">
        <v>2.4500000000000002</v>
      </c>
      <c r="AJ33" s="1">
        <v>2.37</v>
      </c>
      <c r="AK33" s="1">
        <v>2.4</v>
      </c>
      <c r="AL33" s="1">
        <v>2.38</v>
      </c>
      <c r="AM33" s="1">
        <v>2.39</v>
      </c>
      <c r="AN33" s="1">
        <v>2.4700000000000002</v>
      </c>
      <c r="AO33" s="1">
        <v>2.4</v>
      </c>
      <c r="AP33" s="1">
        <v>2.36</v>
      </c>
      <c r="AQ33" s="1">
        <v>2.2799999999999998</v>
      </c>
      <c r="AR33" s="1">
        <v>10.38</v>
      </c>
      <c r="AS33" s="1">
        <v>9.91</v>
      </c>
      <c r="AT33" s="1">
        <v>14.62</v>
      </c>
      <c r="AU33" s="1">
        <v>7.55</v>
      </c>
      <c r="AV33" s="1">
        <v>16.98</v>
      </c>
      <c r="AW33" s="1">
        <v>12.97</v>
      </c>
      <c r="AX33" s="1">
        <v>11.01</v>
      </c>
      <c r="AY33" s="1">
        <v>10.67</v>
      </c>
      <c r="AZ33" s="1">
        <v>15.09</v>
      </c>
      <c r="BA33" s="1">
        <v>10.38</v>
      </c>
      <c r="BB33" s="1">
        <v>10.85</v>
      </c>
      <c r="BC33" s="1">
        <v>11.08</v>
      </c>
      <c r="BD33" s="1">
        <v>11.79</v>
      </c>
      <c r="BE33" s="1">
        <v>12.26</v>
      </c>
      <c r="BF33" s="1">
        <v>12.74</v>
      </c>
      <c r="BG33" s="1">
        <v>12.06</v>
      </c>
      <c r="BH33" s="1">
        <v>9.67</v>
      </c>
      <c r="BI33" s="1">
        <v>12.26</v>
      </c>
      <c r="BJ33" s="1">
        <v>10.38</v>
      </c>
      <c r="BK33" s="1">
        <v>10.85</v>
      </c>
      <c r="BL33" s="1">
        <v>11.11</v>
      </c>
      <c r="BM33" s="1">
        <v>12.26</v>
      </c>
      <c r="BN33" s="1">
        <v>11.79</v>
      </c>
      <c r="BO33" s="1">
        <v>11.79</v>
      </c>
      <c r="BP33" s="1">
        <v>10.85</v>
      </c>
      <c r="BQ33" s="1">
        <v>5.9</v>
      </c>
      <c r="BR33" s="1">
        <v>5.33</v>
      </c>
      <c r="BS33" s="22">
        <v>2.2799999999999998</v>
      </c>
      <c r="BT33" s="26">
        <v>101841614.50243001</v>
      </c>
      <c r="BU33" s="26">
        <v>12197600</v>
      </c>
      <c r="BV33" s="26">
        <v>40346689</v>
      </c>
      <c r="BW33" s="2">
        <v>1.1003678641387399E-2</v>
      </c>
    </row>
    <row r="34" spans="1:75" s="21" customFormat="1" ht="19" customHeight="1" x14ac:dyDescent="0.2">
      <c r="A34" s="7" t="s">
        <v>202</v>
      </c>
      <c r="B34" s="7" t="s">
        <v>106</v>
      </c>
      <c r="C34" s="7" t="s">
        <v>87</v>
      </c>
      <c r="D34" s="7" t="s">
        <v>98</v>
      </c>
      <c r="E34" s="7" t="s">
        <v>549</v>
      </c>
      <c r="F34" s="7" t="s">
        <v>80</v>
      </c>
      <c r="G34" s="10">
        <v>26.98412313963502</v>
      </c>
      <c r="H34" s="10">
        <v>40.374994277954102</v>
      </c>
      <c r="I34" s="10">
        <v>40.374994277954102</v>
      </c>
      <c r="J34" s="7" t="s">
        <v>81</v>
      </c>
      <c r="K34" s="8">
        <v>6.3000001907348633</v>
      </c>
      <c r="L34" s="8">
        <v>6.59</v>
      </c>
      <c r="M34" s="8">
        <v>8</v>
      </c>
      <c r="N34" s="8">
        <v>11.420000076293951</v>
      </c>
      <c r="O34" s="8">
        <v>7.070000171661377</v>
      </c>
      <c r="P34" s="8">
        <v>11.22999954223633</v>
      </c>
      <c r="Q34" s="7">
        <v>8.0299999999999994</v>
      </c>
      <c r="R34" s="7">
        <v>7.76</v>
      </c>
      <c r="S34" s="7">
        <v>7.65</v>
      </c>
      <c r="T34" s="7">
        <v>7.37</v>
      </c>
      <c r="U34" s="7">
        <v>7.44</v>
      </c>
      <c r="V34" s="7">
        <v>7.47</v>
      </c>
      <c r="W34" s="7">
        <v>7.42</v>
      </c>
      <c r="X34" s="7">
        <v>7.58</v>
      </c>
      <c r="Y34" s="7">
        <v>7.55</v>
      </c>
      <c r="Z34" s="7">
        <v>7.6</v>
      </c>
      <c r="AA34" s="7">
        <v>7.54</v>
      </c>
      <c r="AB34" s="7">
        <v>7.69</v>
      </c>
      <c r="AC34" s="7">
        <v>7.65</v>
      </c>
      <c r="AD34" s="7">
        <v>7.63</v>
      </c>
      <c r="AE34" s="7">
        <v>7.65</v>
      </c>
      <c r="AF34" s="7">
        <v>7.68</v>
      </c>
      <c r="AG34" s="7">
        <v>7.62</v>
      </c>
      <c r="AH34" s="7">
        <v>7.61</v>
      </c>
      <c r="AI34" s="7">
        <v>7.58</v>
      </c>
      <c r="AJ34" s="7">
        <v>7.54</v>
      </c>
      <c r="AK34" s="7">
        <v>7.66</v>
      </c>
      <c r="AL34" s="7">
        <v>8.92</v>
      </c>
      <c r="AM34" s="7">
        <v>9.4</v>
      </c>
      <c r="AN34" s="7">
        <v>9.68</v>
      </c>
      <c r="AO34" s="7">
        <v>9.9700000000000006</v>
      </c>
      <c r="AP34" s="7">
        <v>10.79</v>
      </c>
      <c r="AQ34" s="7">
        <v>11.42</v>
      </c>
      <c r="AR34" s="7">
        <v>-0.63</v>
      </c>
      <c r="AS34" s="7">
        <v>-6.79</v>
      </c>
      <c r="AT34" s="7">
        <v>-8.25</v>
      </c>
      <c r="AU34" s="7">
        <v>-9.75</v>
      </c>
      <c r="AV34" s="7">
        <v>-8.75</v>
      </c>
      <c r="AW34" s="7">
        <v>-7.63</v>
      </c>
      <c r="AX34" s="7">
        <v>-9.3800000000000008</v>
      </c>
      <c r="AY34" s="7">
        <v>-6.38</v>
      </c>
      <c r="AZ34" s="7">
        <v>-7.25</v>
      </c>
      <c r="BA34" s="7">
        <v>-6.25</v>
      </c>
      <c r="BB34" s="7">
        <v>-6.29</v>
      </c>
      <c r="BC34" s="7">
        <v>-5</v>
      </c>
      <c r="BD34" s="7">
        <v>-4.6900000000000004</v>
      </c>
      <c r="BE34" s="7">
        <v>-6.88</v>
      </c>
      <c r="BF34" s="7">
        <v>-4.99</v>
      </c>
      <c r="BG34" s="7">
        <v>-4.5</v>
      </c>
      <c r="BH34" s="7">
        <v>-6.25</v>
      </c>
      <c r="BI34" s="7">
        <v>-6.12</v>
      </c>
      <c r="BJ34" s="7">
        <v>-6.75</v>
      </c>
      <c r="BK34" s="7">
        <v>-6</v>
      </c>
      <c r="BL34" s="7">
        <v>-4.62</v>
      </c>
      <c r="BM34" s="7">
        <v>6.19</v>
      </c>
      <c r="BN34" s="7">
        <v>13.37</v>
      </c>
      <c r="BO34" s="7">
        <v>19.12</v>
      </c>
      <c r="BP34" s="7">
        <v>21.69</v>
      </c>
      <c r="BQ34" s="7">
        <v>31.75</v>
      </c>
      <c r="BR34" s="7">
        <v>39.869999999999997</v>
      </c>
      <c r="BS34" s="24">
        <v>7.07</v>
      </c>
      <c r="BT34" s="26">
        <v>25862480</v>
      </c>
      <c r="BU34" s="26">
        <v>31117200</v>
      </c>
      <c r="BV34" s="26">
        <v>2367420</v>
      </c>
      <c r="BW34" s="8">
        <v>9.7753575622407514</v>
      </c>
    </row>
    <row r="35" spans="1:75" s="21" customFormat="1" ht="19" customHeight="1" x14ac:dyDescent="0.2">
      <c r="A35" s="1" t="s">
        <v>287</v>
      </c>
      <c r="B35" s="1" t="s">
        <v>118</v>
      </c>
      <c r="C35" s="1" t="s">
        <v>124</v>
      </c>
      <c r="D35" s="1" t="s">
        <v>98</v>
      </c>
      <c r="E35" s="1" t="s">
        <v>284</v>
      </c>
      <c r="F35" s="1" t="s">
        <v>88</v>
      </c>
      <c r="G35" s="9">
        <v>27.238806003344081</v>
      </c>
      <c r="H35" s="9">
        <v>-13.782991694433809</v>
      </c>
      <c r="I35" s="9">
        <f>(N35-O35)/O35*100</f>
        <v>33.571431186734458</v>
      </c>
      <c r="J35" s="1" t="s">
        <v>89</v>
      </c>
      <c r="K35" s="2">
        <v>2.6800000667572021</v>
      </c>
      <c r="L35" s="2">
        <v>3.45</v>
      </c>
      <c r="M35" s="2">
        <v>3.410000085830688</v>
      </c>
      <c r="N35" s="2">
        <v>3.7400000095367432</v>
      </c>
      <c r="O35" s="2">
        <v>2.7999999523162842</v>
      </c>
      <c r="P35" s="2">
        <v>2.940000057220459</v>
      </c>
      <c r="Q35" s="1">
        <v>3.5</v>
      </c>
      <c r="R35" s="1">
        <v>3.74</v>
      </c>
      <c r="S35" s="1">
        <v>3.59</v>
      </c>
      <c r="T35" s="1">
        <v>3.47</v>
      </c>
      <c r="U35" s="1">
        <v>3.23</v>
      </c>
      <c r="V35" s="1">
        <v>2.95</v>
      </c>
      <c r="W35" s="1">
        <v>3.19</v>
      </c>
      <c r="X35" s="1">
        <v>3.22</v>
      </c>
      <c r="Y35" s="1">
        <v>3.07</v>
      </c>
      <c r="Z35" s="1">
        <v>3.01</v>
      </c>
      <c r="AA35" s="1">
        <v>3.03</v>
      </c>
      <c r="AB35" s="1">
        <v>3</v>
      </c>
      <c r="AC35" s="1">
        <v>2.99</v>
      </c>
      <c r="AD35" s="1">
        <v>3</v>
      </c>
      <c r="AE35" s="1">
        <v>3.03</v>
      </c>
      <c r="AF35" s="1">
        <v>2.92</v>
      </c>
      <c r="AG35" s="1">
        <v>2.9</v>
      </c>
      <c r="AH35" s="1">
        <v>2.9</v>
      </c>
      <c r="AI35" s="1">
        <v>2.95</v>
      </c>
      <c r="AJ35" s="1">
        <v>2.92</v>
      </c>
      <c r="AK35" s="1">
        <v>2.88</v>
      </c>
      <c r="AL35" s="1">
        <v>2.93</v>
      </c>
      <c r="AM35" s="1">
        <v>2.9</v>
      </c>
      <c r="AN35" s="1">
        <v>2.91</v>
      </c>
      <c r="AO35" s="1">
        <v>2.88</v>
      </c>
      <c r="AP35" s="1">
        <v>2.95</v>
      </c>
      <c r="AQ35" s="1">
        <v>2.94</v>
      </c>
      <c r="AR35" s="1">
        <v>1.47</v>
      </c>
      <c r="AS35" s="1">
        <v>6.87</v>
      </c>
      <c r="AT35" s="1">
        <v>1.76</v>
      </c>
      <c r="AU35" s="1">
        <v>-7.92</v>
      </c>
      <c r="AV35" s="1">
        <v>-14.96</v>
      </c>
      <c r="AW35" s="1">
        <v>-15.25</v>
      </c>
      <c r="AX35" s="1">
        <v>-6.46</v>
      </c>
      <c r="AY35" s="1">
        <v>-11.14</v>
      </c>
      <c r="AZ35" s="1">
        <v>-11.58</v>
      </c>
      <c r="BA35" s="1">
        <v>-12.02</v>
      </c>
      <c r="BB35" s="1">
        <v>-12.23</v>
      </c>
      <c r="BC35" s="1">
        <v>-14.96</v>
      </c>
      <c r="BD35" s="1">
        <v>-14.08</v>
      </c>
      <c r="BE35" s="1">
        <v>-12.05</v>
      </c>
      <c r="BF35" s="1">
        <v>-14.37</v>
      </c>
      <c r="BG35" s="1">
        <v>-15.59</v>
      </c>
      <c r="BH35" s="1">
        <v>-16.420000000000002</v>
      </c>
      <c r="BI35" s="1">
        <v>-15.25</v>
      </c>
      <c r="BJ35" s="1">
        <v>-14.37</v>
      </c>
      <c r="BK35" s="1">
        <v>-15.69</v>
      </c>
      <c r="BL35" s="1">
        <v>-15.98</v>
      </c>
      <c r="BM35" s="1">
        <v>-15.1</v>
      </c>
      <c r="BN35" s="1">
        <v>-16.420000000000002</v>
      </c>
      <c r="BO35" s="1">
        <v>-17.010000000000002</v>
      </c>
      <c r="BP35" s="1">
        <v>-15.98</v>
      </c>
      <c r="BQ35" s="1">
        <v>-14.96</v>
      </c>
      <c r="BR35" s="1">
        <v>-13.78</v>
      </c>
      <c r="BS35" s="22">
        <v>2.85</v>
      </c>
      <c r="BT35" s="26">
        <v>131264884.30397511</v>
      </c>
      <c r="BU35" s="26">
        <v>7107800</v>
      </c>
      <c r="BV35" s="26">
        <v>13698882</v>
      </c>
      <c r="BW35" s="2">
        <v>3.5913879687408071E-2</v>
      </c>
    </row>
    <row r="36" spans="1:75" s="21" customFormat="1" ht="19" customHeight="1" x14ac:dyDescent="0.2">
      <c r="A36" s="1" t="s">
        <v>103</v>
      </c>
      <c r="B36" s="1" t="s">
        <v>96</v>
      </c>
      <c r="C36" s="1" t="s">
        <v>104</v>
      </c>
      <c r="D36" s="1" t="s">
        <v>98</v>
      </c>
      <c r="E36" s="1" t="s">
        <v>101</v>
      </c>
      <c r="F36" s="1" t="s">
        <v>80</v>
      </c>
      <c r="G36" s="9">
        <v>27.272723331924251</v>
      </c>
      <c r="H36" s="9">
        <v>20.952384628676668</v>
      </c>
      <c r="I36" s="9">
        <f>(N36-O36)/O36*100</f>
        <v>65.74586159340015</v>
      </c>
      <c r="J36" s="1" t="s">
        <v>81</v>
      </c>
      <c r="K36" s="2">
        <v>1.6499999761581421</v>
      </c>
      <c r="L36" s="2">
        <v>3</v>
      </c>
      <c r="M36" s="2">
        <v>2.0999999046325679</v>
      </c>
      <c r="N36" s="2">
        <v>3</v>
      </c>
      <c r="O36" s="2">
        <v>1.809999942779541</v>
      </c>
      <c r="P36" s="2">
        <v>2.5399999618530269</v>
      </c>
      <c r="Q36" s="1">
        <v>2.13</v>
      </c>
      <c r="R36" s="1">
        <v>2.0299999999999998</v>
      </c>
      <c r="S36" s="1">
        <v>2.2999999999999998</v>
      </c>
      <c r="T36" s="1">
        <v>2.88</v>
      </c>
      <c r="U36" s="1">
        <v>3</v>
      </c>
      <c r="V36" s="1">
        <v>2.97</v>
      </c>
      <c r="W36" s="1">
        <v>2.65</v>
      </c>
      <c r="X36" s="1">
        <v>2.6</v>
      </c>
      <c r="Y36" s="1">
        <v>2.7</v>
      </c>
      <c r="Z36" s="1">
        <v>2.8</v>
      </c>
      <c r="AA36" s="1">
        <v>2.7</v>
      </c>
      <c r="AB36" s="1">
        <v>2.75</v>
      </c>
      <c r="AC36" s="1">
        <v>2.64</v>
      </c>
      <c r="AD36" s="1">
        <v>2.79</v>
      </c>
      <c r="AE36" s="1">
        <v>2.89</v>
      </c>
      <c r="AF36" s="1">
        <v>2.85</v>
      </c>
      <c r="AG36" s="1">
        <v>2.74</v>
      </c>
      <c r="AH36" s="1">
        <v>2.79</v>
      </c>
      <c r="AI36" s="1">
        <v>2.78</v>
      </c>
      <c r="AJ36" s="1">
        <v>2.68</v>
      </c>
      <c r="AK36" s="1">
        <v>2.62</v>
      </c>
      <c r="AL36" s="1">
        <v>2.6</v>
      </c>
      <c r="AM36" s="1">
        <v>2.7</v>
      </c>
      <c r="AN36" s="1">
        <v>2.7</v>
      </c>
      <c r="AO36" s="1">
        <v>2.65</v>
      </c>
      <c r="AP36" s="1">
        <v>2.6</v>
      </c>
      <c r="AQ36" s="1">
        <v>2.62</v>
      </c>
      <c r="AR36" s="1">
        <v>-5.24</v>
      </c>
      <c r="AS36" s="1">
        <v>-6.9</v>
      </c>
      <c r="AT36" s="1">
        <v>8.1</v>
      </c>
      <c r="AU36" s="1">
        <v>28.46</v>
      </c>
      <c r="AV36" s="1">
        <v>32.11</v>
      </c>
      <c r="AW36" s="1">
        <v>21.91</v>
      </c>
      <c r="AX36" s="1">
        <v>19.05</v>
      </c>
      <c r="AY36" s="1">
        <v>14.52</v>
      </c>
      <c r="AZ36" s="1">
        <v>23.7</v>
      </c>
      <c r="BA36" s="1">
        <v>21.9</v>
      </c>
      <c r="BB36" s="1">
        <v>22.14</v>
      </c>
      <c r="BC36" s="1">
        <v>25.71</v>
      </c>
      <c r="BD36" s="1">
        <v>24.76</v>
      </c>
      <c r="BE36" s="1">
        <v>32.11</v>
      </c>
      <c r="BF36" s="1">
        <v>33.33</v>
      </c>
      <c r="BG36" s="1">
        <v>26.67</v>
      </c>
      <c r="BH36" s="1">
        <v>26.18</v>
      </c>
      <c r="BI36" s="1">
        <v>30.95</v>
      </c>
      <c r="BJ36" s="1">
        <v>26.67</v>
      </c>
      <c r="BK36" s="1">
        <v>24.52</v>
      </c>
      <c r="BL36" s="1">
        <v>19.52</v>
      </c>
      <c r="BM36" s="1">
        <v>21.43</v>
      </c>
      <c r="BN36" s="1">
        <v>28.1</v>
      </c>
      <c r="BO36" s="1">
        <v>23.1</v>
      </c>
      <c r="BP36" s="1">
        <v>21.9</v>
      </c>
      <c r="BQ36" s="1">
        <v>22.38</v>
      </c>
      <c r="BR36" s="1">
        <v>21.37</v>
      </c>
      <c r="BS36" s="22">
        <v>2.3199999999999998</v>
      </c>
      <c r="BT36" s="26">
        <v>134655143.8848972</v>
      </c>
      <c r="BU36" s="26">
        <v>52634400</v>
      </c>
      <c r="BV36" s="26">
        <v>30532641</v>
      </c>
      <c r="BW36" s="2">
        <v>0.1187879227348856</v>
      </c>
    </row>
    <row r="37" spans="1:75" s="21" customFormat="1" ht="19" customHeight="1" x14ac:dyDescent="0.2">
      <c r="A37" s="7" t="s">
        <v>444</v>
      </c>
      <c r="B37" s="7" t="s">
        <v>76</v>
      </c>
      <c r="C37" s="7" t="s">
        <v>124</v>
      </c>
      <c r="D37" s="7" t="s">
        <v>109</v>
      </c>
      <c r="E37" s="7" t="s">
        <v>443</v>
      </c>
      <c r="F37" s="7" t="s">
        <v>80</v>
      </c>
      <c r="G37" s="10">
        <v>27.272728504228201</v>
      </c>
      <c r="H37" s="10">
        <v>20.53571590127385</v>
      </c>
      <c r="I37" s="10">
        <v>20.53571590127385</v>
      </c>
      <c r="J37" s="7" t="s">
        <v>81</v>
      </c>
      <c r="K37" s="8">
        <v>0.87999999523162842</v>
      </c>
      <c r="L37" s="8">
        <v>1.49</v>
      </c>
      <c r="M37" s="8">
        <v>1.120000004768372</v>
      </c>
      <c r="N37" s="8">
        <v>1.950000047683716</v>
      </c>
      <c r="O37" s="8">
        <v>0.98000001907348633</v>
      </c>
      <c r="P37" s="8">
        <v>1.3500000238418579</v>
      </c>
      <c r="Q37" s="7">
        <v>1.1200000000000001</v>
      </c>
      <c r="R37" s="7">
        <v>1.18</v>
      </c>
      <c r="S37" s="7">
        <v>1.23</v>
      </c>
      <c r="T37" s="7">
        <v>1.37</v>
      </c>
      <c r="U37" s="7">
        <v>1.29</v>
      </c>
      <c r="V37" s="7">
        <v>1.1399999999999999</v>
      </c>
      <c r="W37" s="7">
        <v>1.1100000000000001</v>
      </c>
      <c r="X37" s="7">
        <v>1.1200000000000001</v>
      </c>
      <c r="Y37" s="7">
        <v>1.1399999999999999</v>
      </c>
      <c r="Z37" s="7">
        <v>1.1499999999999999</v>
      </c>
      <c r="AA37" s="7">
        <v>1.1399999999999999</v>
      </c>
      <c r="AB37" s="7">
        <v>1.22</v>
      </c>
      <c r="AC37" s="7">
        <v>1.26</v>
      </c>
      <c r="AD37" s="7">
        <v>1.26</v>
      </c>
      <c r="AE37" s="7">
        <v>1.4</v>
      </c>
      <c r="AF37" s="7">
        <v>1.55</v>
      </c>
      <c r="AG37" s="7">
        <v>1.95</v>
      </c>
      <c r="AH37" s="7">
        <v>1.63</v>
      </c>
      <c r="AI37" s="7">
        <v>1.54</v>
      </c>
      <c r="AJ37" s="7">
        <v>1.53</v>
      </c>
      <c r="AK37" s="7">
        <v>1.65</v>
      </c>
      <c r="AL37" s="7">
        <v>1.54</v>
      </c>
      <c r="AM37" s="7">
        <v>1.48</v>
      </c>
      <c r="AN37" s="7">
        <v>1.36</v>
      </c>
      <c r="AO37" s="7">
        <v>1.32</v>
      </c>
      <c r="AP37" s="7">
        <v>1.27</v>
      </c>
      <c r="AQ37" s="7">
        <v>1.39</v>
      </c>
      <c r="AR37" s="7">
        <v>-9.3800000000000008</v>
      </c>
      <c r="AS37" s="7">
        <v>4.46</v>
      </c>
      <c r="AT37" s="7">
        <v>7.59</v>
      </c>
      <c r="AU37" s="7">
        <v>14.73</v>
      </c>
      <c r="AV37" s="7">
        <v>0.03</v>
      </c>
      <c r="AW37" s="7">
        <v>-1.79</v>
      </c>
      <c r="AX37" s="7">
        <v>-5.8</v>
      </c>
      <c r="AY37" s="7">
        <v>-2.2000000000000002</v>
      </c>
      <c r="AZ37" s="7">
        <v>0</v>
      </c>
      <c r="BA37" s="7">
        <v>0</v>
      </c>
      <c r="BB37" s="7">
        <v>-0.01</v>
      </c>
      <c r="BC37" s="7">
        <v>5.56</v>
      </c>
      <c r="BD37" s="7">
        <v>9.82</v>
      </c>
      <c r="BE37" s="7">
        <v>9.82</v>
      </c>
      <c r="BF37" s="7">
        <v>15.18</v>
      </c>
      <c r="BG37" s="7">
        <v>36.01</v>
      </c>
      <c r="BH37" s="7">
        <v>40.799999999999997</v>
      </c>
      <c r="BI37" s="7">
        <v>35.71</v>
      </c>
      <c r="BJ37" s="7">
        <v>29.02</v>
      </c>
      <c r="BK37" s="7">
        <v>28.57</v>
      </c>
      <c r="BL37" s="7">
        <v>36.61</v>
      </c>
      <c r="BM37" s="7">
        <v>29.02</v>
      </c>
      <c r="BN37" s="7">
        <v>18.760000000000002</v>
      </c>
      <c r="BO37" s="7">
        <v>16.96</v>
      </c>
      <c r="BP37" s="7">
        <v>5.36</v>
      </c>
      <c r="BQ37" s="7">
        <v>12.1</v>
      </c>
      <c r="BR37" s="7">
        <v>19.2</v>
      </c>
      <c r="BS37" s="24">
        <v>1.03</v>
      </c>
      <c r="BT37" s="26">
        <v>74443376.316940784</v>
      </c>
      <c r="BU37" s="26">
        <v>89551200</v>
      </c>
      <c r="BV37" s="26">
        <v>20408792</v>
      </c>
      <c r="BW37" s="8">
        <v>4.5230506538554559E-2</v>
      </c>
    </row>
    <row r="38" spans="1:75" s="21" customFormat="1" ht="19" customHeight="1" x14ac:dyDescent="0.2">
      <c r="A38" s="7" t="s">
        <v>413</v>
      </c>
      <c r="B38" s="7" t="s">
        <v>96</v>
      </c>
      <c r="C38" s="7" t="s">
        <v>87</v>
      </c>
      <c r="D38" s="7" t="s">
        <v>98</v>
      </c>
      <c r="E38" s="7" t="s">
        <v>412</v>
      </c>
      <c r="F38" s="7" t="s">
        <v>88</v>
      </c>
      <c r="G38" s="10">
        <v>27.427178531680081</v>
      </c>
      <c r="H38" s="10">
        <v>-0.95238008737019531</v>
      </c>
      <c r="I38" s="10">
        <v>-0.95238008737019531</v>
      </c>
      <c r="J38" s="7" t="s">
        <v>81</v>
      </c>
      <c r="K38" s="8">
        <v>0.82400000095367432</v>
      </c>
      <c r="L38" s="8">
        <v>0.93</v>
      </c>
      <c r="M38" s="8">
        <v>1.049999952316284</v>
      </c>
      <c r="N38" s="8">
        <v>1.2699999809265139</v>
      </c>
      <c r="O38" s="8">
        <v>0.85000002384185791</v>
      </c>
      <c r="P38" s="8">
        <v>1.0399999618530269</v>
      </c>
      <c r="Q38" s="7">
        <v>1.27</v>
      </c>
      <c r="R38" s="7">
        <v>1.1599999999999999</v>
      </c>
      <c r="S38" s="7">
        <v>1.06</v>
      </c>
      <c r="T38" s="7">
        <v>1</v>
      </c>
      <c r="U38" s="7">
        <v>1.01</v>
      </c>
      <c r="V38" s="7">
        <v>1.1000000000000001</v>
      </c>
      <c r="W38" s="7">
        <v>1</v>
      </c>
      <c r="X38" s="7">
        <v>1</v>
      </c>
      <c r="Y38" s="7">
        <v>0.98</v>
      </c>
      <c r="Z38" s="7">
        <v>0.95</v>
      </c>
      <c r="AA38" s="7">
        <v>0.95</v>
      </c>
      <c r="AB38" s="7">
        <v>0.94</v>
      </c>
      <c r="AC38" s="7">
        <v>0.91</v>
      </c>
      <c r="AD38" s="7">
        <v>0.9</v>
      </c>
      <c r="AE38" s="7">
        <v>0.9</v>
      </c>
      <c r="AF38" s="7">
        <v>0.87</v>
      </c>
      <c r="AG38" s="7">
        <v>0.87</v>
      </c>
      <c r="AH38" s="7">
        <v>0.9</v>
      </c>
      <c r="AI38" s="7">
        <v>0.89</v>
      </c>
      <c r="AJ38" s="7">
        <v>1.02</v>
      </c>
      <c r="AK38" s="7">
        <v>1.03</v>
      </c>
      <c r="AL38" s="7">
        <v>0.96</v>
      </c>
      <c r="AM38" s="7">
        <v>0.97</v>
      </c>
      <c r="AN38" s="7">
        <v>0.94</v>
      </c>
      <c r="AO38" s="7">
        <v>0.95</v>
      </c>
      <c r="AP38" s="7">
        <v>0.94</v>
      </c>
      <c r="AQ38" s="7">
        <v>1.06</v>
      </c>
      <c r="AR38" s="7">
        <v>9.0500000000000007</v>
      </c>
      <c r="AS38" s="7">
        <v>5.24</v>
      </c>
      <c r="AT38" s="7">
        <v>-8.08</v>
      </c>
      <c r="AU38" s="7">
        <v>-11.43</v>
      </c>
      <c r="AV38" s="7">
        <v>-5.72</v>
      </c>
      <c r="AW38" s="7">
        <v>-5.71</v>
      </c>
      <c r="AX38" s="7">
        <v>-5.81</v>
      </c>
      <c r="AY38" s="7">
        <v>-7.6</v>
      </c>
      <c r="AZ38" s="7">
        <v>-9.52</v>
      </c>
      <c r="BA38" s="7">
        <v>-10.9</v>
      </c>
      <c r="BB38" s="7">
        <v>-11.2</v>
      </c>
      <c r="BC38" s="7">
        <v>-14.28</v>
      </c>
      <c r="BD38" s="7">
        <v>-14.29</v>
      </c>
      <c r="BE38" s="7">
        <v>-16</v>
      </c>
      <c r="BF38" s="7">
        <v>-18.57</v>
      </c>
      <c r="BG38" s="7">
        <v>-18.100000000000001</v>
      </c>
      <c r="BH38" s="7">
        <v>-16.690000000000001</v>
      </c>
      <c r="BI38" s="7">
        <v>-16.190000000000001</v>
      </c>
      <c r="BJ38" s="7">
        <v>-16.2</v>
      </c>
      <c r="BK38" s="7">
        <v>-3.8</v>
      </c>
      <c r="BL38" s="7">
        <v>-10.49</v>
      </c>
      <c r="BM38" s="7">
        <v>-8.86</v>
      </c>
      <c r="BN38" s="7">
        <v>-10.48</v>
      </c>
      <c r="BO38" s="7">
        <v>-13.33</v>
      </c>
      <c r="BP38" s="7">
        <v>-10.49</v>
      </c>
      <c r="BQ38" s="7">
        <v>-12.38</v>
      </c>
      <c r="BR38" s="7">
        <v>-5.83</v>
      </c>
      <c r="BS38" s="24">
        <v>0.93</v>
      </c>
      <c r="BT38" s="26">
        <v>20192549.082994461</v>
      </c>
      <c r="BU38" s="26">
        <v>7596100</v>
      </c>
      <c r="BV38" s="26">
        <v>6039123</v>
      </c>
      <c r="BW38" s="8">
        <v>5.4725826912285107E-2</v>
      </c>
    </row>
    <row r="39" spans="1:75" s="21" customFormat="1" ht="19" customHeight="1" x14ac:dyDescent="0.2">
      <c r="A39" s="7" t="s">
        <v>545</v>
      </c>
      <c r="B39" s="7" t="s">
        <v>134</v>
      </c>
      <c r="C39" s="7" t="s">
        <v>124</v>
      </c>
      <c r="D39" s="7" t="s">
        <v>122</v>
      </c>
      <c r="E39" s="7" t="s">
        <v>546</v>
      </c>
      <c r="F39" s="7" t="s">
        <v>88</v>
      </c>
      <c r="G39" s="10">
        <v>27.499995715916221</v>
      </c>
      <c r="H39" s="10">
        <v>-16.666662770938171</v>
      </c>
      <c r="I39" s="10">
        <v>-16.666662770938171</v>
      </c>
      <c r="J39" s="7" t="s">
        <v>89</v>
      </c>
      <c r="K39" s="8">
        <v>0.80000001192092896</v>
      </c>
      <c r="L39" s="8">
        <v>0.97</v>
      </c>
      <c r="M39" s="8">
        <v>1.0199999809265139</v>
      </c>
      <c r="N39" s="8">
        <v>1.029999971389771</v>
      </c>
      <c r="O39" s="8">
        <v>0.8399999737739563</v>
      </c>
      <c r="P39" s="8">
        <v>0.85000002384185791</v>
      </c>
      <c r="Q39" s="7">
        <v>1.03</v>
      </c>
      <c r="R39" s="7">
        <v>0.96</v>
      </c>
      <c r="S39" s="7">
        <v>0.97</v>
      </c>
      <c r="T39" s="7">
        <v>0.96</v>
      </c>
      <c r="U39" s="7">
        <v>0.91</v>
      </c>
      <c r="V39" s="7">
        <v>0.92</v>
      </c>
      <c r="W39" s="7">
        <v>0.94</v>
      </c>
      <c r="X39" s="7">
        <v>0.91</v>
      </c>
      <c r="Y39" s="7">
        <v>0.87</v>
      </c>
      <c r="Z39" s="7">
        <v>0.88</v>
      </c>
      <c r="AA39" s="7">
        <v>0.88</v>
      </c>
      <c r="AB39" s="7">
        <v>0.88</v>
      </c>
      <c r="AC39" s="7">
        <v>0.88</v>
      </c>
      <c r="AD39" s="7">
        <v>0.89</v>
      </c>
      <c r="AE39" s="7">
        <v>0.9</v>
      </c>
      <c r="AF39" s="7">
        <v>0.89</v>
      </c>
      <c r="AG39" s="7">
        <v>0.9</v>
      </c>
      <c r="AH39" s="7">
        <v>0.92</v>
      </c>
      <c r="AI39" s="7">
        <v>0.92</v>
      </c>
      <c r="AJ39" s="7">
        <v>0.91</v>
      </c>
      <c r="AK39" s="7">
        <v>0.91</v>
      </c>
      <c r="AL39" s="7">
        <v>0.92</v>
      </c>
      <c r="AM39" s="7">
        <v>0.9</v>
      </c>
      <c r="AN39" s="7">
        <v>0.9</v>
      </c>
      <c r="AO39" s="7">
        <v>0.91</v>
      </c>
      <c r="AP39" s="7">
        <v>0.9</v>
      </c>
      <c r="AQ39" s="7">
        <v>0.89</v>
      </c>
      <c r="AR39" s="7">
        <v>-6.86</v>
      </c>
      <c r="AS39" s="7">
        <v>-8.6</v>
      </c>
      <c r="AT39" s="7">
        <v>-6.88</v>
      </c>
      <c r="AU39" s="7">
        <v>-12.85</v>
      </c>
      <c r="AV39" s="7">
        <v>-14.12</v>
      </c>
      <c r="AW39" s="7">
        <v>-11.88</v>
      </c>
      <c r="AX39" s="7">
        <v>-10.31</v>
      </c>
      <c r="AY39" s="7">
        <v>-16.93</v>
      </c>
      <c r="AZ39" s="7">
        <v>-14.94</v>
      </c>
      <c r="BA39" s="7">
        <v>-14.96</v>
      </c>
      <c r="BB39" s="7">
        <v>-13.81</v>
      </c>
      <c r="BC39" s="7">
        <v>-14.21</v>
      </c>
      <c r="BD39" s="7">
        <v>-14.91</v>
      </c>
      <c r="BE39" s="7">
        <v>-12.75</v>
      </c>
      <c r="BF39" s="7">
        <v>-13.92</v>
      </c>
      <c r="BG39" s="7">
        <v>-13.43</v>
      </c>
      <c r="BH39" s="7">
        <v>-12.04</v>
      </c>
      <c r="BI39" s="7">
        <v>-10.49</v>
      </c>
      <c r="BJ39" s="7">
        <v>-10.95</v>
      </c>
      <c r="BK39" s="7">
        <v>-12.06</v>
      </c>
      <c r="BL39" s="7">
        <v>-10.78</v>
      </c>
      <c r="BM39" s="7">
        <v>-12.22</v>
      </c>
      <c r="BN39" s="7">
        <v>-12.22</v>
      </c>
      <c r="BO39" s="7">
        <v>-12.94</v>
      </c>
      <c r="BP39" s="7">
        <v>-13.16</v>
      </c>
      <c r="BQ39" s="7">
        <v>-13.29</v>
      </c>
      <c r="BR39" s="7">
        <v>-17.64</v>
      </c>
      <c r="BS39" s="24">
        <v>0.84</v>
      </c>
      <c r="BT39" s="26">
        <v>29085095.456123348</v>
      </c>
      <c r="BU39" s="26">
        <v>32324200</v>
      </c>
      <c r="BV39" s="26">
        <v>23097571</v>
      </c>
      <c r="BW39" s="8">
        <v>0.10118133201105869</v>
      </c>
    </row>
    <row r="40" spans="1:75" s="21" customFormat="1" ht="19" customHeight="1" x14ac:dyDescent="0.2">
      <c r="A40" s="1" t="s">
        <v>188</v>
      </c>
      <c r="B40" s="1" t="s">
        <v>111</v>
      </c>
      <c r="C40" s="1" t="s">
        <v>87</v>
      </c>
      <c r="D40" s="1" t="s">
        <v>109</v>
      </c>
      <c r="E40" s="1" t="s">
        <v>214</v>
      </c>
      <c r="F40" s="1" t="s">
        <v>88</v>
      </c>
      <c r="G40" s="9">
        <v>27.565164304378978</v>
      </c>
      <c r="H40" s="9">
        <v>-11.956521739130441</v>
      </c>
      <c r="I40" s="9">
        <f>(N40-O40)/O40*100</f>
        <v>21.052631578947366</v>
      </c>
      <c r="J40" s="1" t="s">
        <v>89</v>
      </c>
      <c r="K40" s="2">
        <v>18.030000686645511</v>
      </c>
      <c r="L40" s="2">
        <v>23</v>
      </c>
      <c r="M40" s="2">
        <v>23</v>
      </c>
      <c r="N40" s="2">
        <v>23</v>
      </c>
      <c r="O40" s="2">
        <v>19</v>
      </c>
      <c r="P40" s="2">
        <v>20.25</v>
      </c>
      <c r="Q40" s="1">
        <v>23</v>
      </c>
      <c r="R40" s="1">
        <v>22</v>
      </c>
      <c r="S40" s="1">
        <v>22</v>
      </c>
      <c r="T40" s="1">
        <v>21.5</v>
      </c>
      <c r="U40" s="1">
        <v>20.85</v>
      </c>
      <c r="V40" s="1">
        <v>19.850000000000001</v>
      </c>
      <c r="W40" s="1">
        <v>20.5</v>
      </c>
      <c r="X40" s="1">
        <v>19.96</v>
      </c>
      <c r="Y40" s="1">
        <v>20.7</v>
      </c>
      <c r="Z40" s="1">
        <v>20.399999999999999</v>
      </c>
      <c r="AA40" s="1">
        <v>20.350000000000001</v>
      </c>
      <c r="AB40" s="1">
        <v>20.28</v>
      </c>
      <c r="AC40" s="1">
        <v>20.2</v>
      </c>
      <c r="AD40" s="1">
        <v>20.2</v>
      </c>
      <c r="AE40" s="1">
        <v>20.190000000000001</v>
      </c>
      <c r="AF40" s="1">
        <v>20.11</v>
      </c>
      <c r="AG40" s="1">
        <v>19.989999999999998</v>
      </c>
      <c r="AH40" s="1">
        <v>19.91</v>
      </c>
      <c r="AI40" s="1">
        <v>19.91</v>
      </c>
      <c r="AJ40" s="1">
        <v>19.89</v>
      </c>
      <c r="AK40" s="1">
        <v>19.77</v>
      </c>
      <c r="AL40" s="1">
        <v>19.899999999999999</v>
      </c>
      <c r="AM40" s="1">
        <v>20</v>
      </c>
      <c r="AN40" s="1">
        <v>19.97</v>
      </c>
      <c r="AO40" s="1">
        <v>20.190000000000001</v>
      </c>
      <c r="AP40" s="1">
        <v>20.75</v>
      </c>
      <c r="AQ40" s="1">
        <v>21.3</v>
      </c>
      <c r="AR40" s="1">
        <v>-6.74</v>
      </c>
      <c r="AS40" s="1">
        <v>-5.3</v>
      </c>
      <c r="AT40" s="1">
        <v>-11.04</v>
      </c>
      <c r="AU40" s="1">
        <v>-10.88</v>
      </c>
      <c r="AV40" s="1">
        <v>-15.96</v>
      </c>
      <c r="AW40" s="1">
        <v>-14.52</v>
      </c>
      <c r="AX40" s="1">
        <v>-14.7</v>
      </c>
      <c r="AY40" s="1">
        <v>-13.87</v>
      </c>
      <c r="AZ40" s="1">
        <v>-12.78</v>
      </c>
      <c r="BA40" s="1">
        <v>-11.78</v>
      </c>
      <c r="BB40" s="1">
        <v>-13.74</v>
      </c>
      <c r="BC40" s="1">
        <v>-12.75</v>
      </c>
      <c r="BD40" s="1">
        <v>-13.19</v>
      </c>
      <c r="BE40" s="1">
        <v>-13.3</v>
      </c>
      <c r="BF40" s="1">
        <v>-14</v>
      </c>
      <c r="BG40" s="1">
        <v>-13.26</v>
      </c>
      <c r="BH40" s="1">
        <v>-14.02</v>
      </c>
      <c r="BI40" s="1">
        <v>-13.48</v>
      </c>
      <c r="BJ40" s="1">
        <v>-13.76</v>
      </c>
      <c r="BK40" s="1">
        <v>-14.43</v>
      </c>
      <c r="BL40" s="1">
        <v>-14.48</v>
      </c>
      <c r="BM40" s="1">
        <v>-13.65</v>
      </c>
      <c r="BN40" s="1">
        <v>-13.91</v>
      </c>
      <c r="BO40" s="1">
        <v>-13.39</v>
      </c>
      <c r="BP40" s="1">
        <v>-13.15</v>
      </c>
      <c r="BQ40" s="1">
        <v>-11.99</v>
      </c>
      <c r="BR40" s="1">
        <v>-11.3</v>
      </c>
      <c r="BS40" s="22">
        <v>19.260000000000002</v>
      </c>
      <c r="BT40" s="26">
        <v>36394280</v>
      </c>
      <c r="BU40" s="26">
        <v>1844500</v>
      </c>
      <c r="BV40" s="26">
        <v>22814710</v>
      </c>
      <c r="BW40" s="2">
        <v>4.8299978391134488E-3</v>
      </c>
    </row>
    <row r="41" spans="1:75" s="21" customFormat="1" ht="19" customHeight="1" x14ac:dyDescent="0.2">
      <c r="A41" s="7" t="s">
        <v>362</v>
      </c>
      <c r="B41" s="7" t="s">
        <v>106</v>
      </c>
      <c r="C41" s="7" t="s">
        <v>87</v>
      </c>
      <c r="D41" s="7" t="s">
        <v>98</v>
      </c>
      <c r="E41" s="7" t="s">
        <v>359</v>
      </c>
      <c r="F41" s="7" t="s">
        <v>88</v>
      </c>
      <c r="G41" s="10">
        <v>27.584580556750389</v>
      </c>
      <c r="H41" s="10">
        <v>-9.6869215385608634</v>
      </c>
      <c r="I41" s="10">
        <v>-9.6869215385608634</v>
      </c>
      <c r="J41" s="7" t="s">
        <v>89</v>
      </c>
      <c r="K41" s="8">
        <v>21.280000686645511</v>
      </c>
      <c r="L41" s="8">
        <v>19.75</v>
      </c>
      <c r="M41" s="8">
        <v>27.14999961853027</v>
      </c>
      <c r="N41" s="8">
        <v>27.45000076293945</v>
      </c>
      <c r="O41" s="8">
        <v>23</v>
      </c>
      <c r="P41" s="8">
        <v>24.520000457763668</v>
      </c>
      <c r="Q41" s="7">
        <v>27.45</v>
      </c>
      <c r="R41" s="7">
        <v>25.28</v>
      </c>
      <c r="S41" s="7">
        <v>25.57</v>
      </c>
      <c r="T41" s="7">
        <v>23.94</v>
      </c>
      <c r="U41" s="7">
        <v>24.05</v>
      </c>
      <c r="V41" s="7">
        <v>24</v>
      </c>
      <c r="W41" s="7">
        <v>24.01</v>
      </c>
      <c r="X41" s="7">
        <v>24.04</v>
      </c>
      <c r="Y41" s="7">
        <v>24.06</v>
      </c>
      <c r="Z41" s="7">
        <v>24</v>
      </c>
      <c r="AA41" s="7">
        <v>24.05</v>
      </c>
      <c r="AB41" s="7">
        <v>24.4</v>
      </c>
      <c r="AC41" s="7">
        <v>24.3</v>
      </c>
      <c r="AD41" s="7">
        <v>24.42</v>
      </c>
      <c r="AE41" s="7">
        <v>24.64</v>
      </c>
      <c r="AF41" s="7">
        <v>24.68</v>
      </c>
      <c r="AG41" s="7">
        <v>24.66</v>
      </c>
      <c r="AH41" s="7">
        <v>24.64</v>
      </c>
      <c r="AI41" s="7">
        <v>24.59</v>
      </c>
      <c r="AJ41" s="7">
        <v>24.73</v>
      </c>
      <c r="AK41" s="7">
        <v>25.25</v>
      </c>
      <c r="AL41" s="7">
        <v>25.19</v>
      </c>
      <c r="AM41" s="7">
        <v>24.99</v>
      </c>
      <c r="AN41" s="7">
        <v>24.94</v>
      </c>
      <c r="AO41" s="7">
        <v>24.82</v>
      </c>
      <c r="AP41" s="7">
        <v>24.82</v>
      </c>
      <c r="AQ41" s="7">
        <v>24.55</v>
      </c>
      <c r="AR41" s="7">
        <v>-7.59</v>
      </c>
      <c r="AS41" s="7">
        <v>-8.91</v>
      </c>
      <c r="AT41" s="7">
        <v>-14.73</v>
      </c>
      <c r="AU41" s="7">
        <v>-12.45</v>
      </c>
      <c r="AV41" s="7">
        <v>-12.65</v>
      </c>
      <c r="AW41" s="7">
        <v>-12.12</v>
      </c>
      <c r="AX41" s="7">
        <v>-12.39</v>
      </c>
      <c r="AY41" s="7">
        <v>-11.82</v>
      </c>
      <c r="AZ41" s="7">
        <v>-11.71</v>
      </c>
      <c r="BA41" s="7">
        <v>-12.15</v>
      </c>
      <c r="BB41" s="7">
        <v>-11.75</v>
      </c>
      <c r="BC41" s="7">
        <v>-10.83</v>
      </c>
      <c r="BD41" s="7">
        <v>-10.99</v>
      </c>
      <c r="BE41" s="7">
        <v>-10.76</v>
      </c>
      <c r="BF41" s="7">
        <v>-9.65</v>
      </c>
      <c r="BG41" s="7">
        <v>-9.5399999999999991</v>
      </c>
      <c r="BH41" s="7">
        <v>-9.43</v>
      </c>
      <c r="BI41" s="7">
        <v>-10.199999999999999</v>
      </c>
      <c r="BJ41" s="7">
        <v>-9.83</v>
      </c>
      <c r="BK41" s="7">
        <v>-9.32</v>
      </c>
      <c r="BL41" s="7">
        <v>-7.34</v>
      </c>
      <c r="BM41" s="7">
        <v>-8.42</v>
      </c>
      <c r="BN41" s="7">
        <v>-8.8000000000000007</v>
      </c>
      <c r="BO41" s="7">
        <v>-9.15</v>
      </c>
      <c r="BP41" s="7">
        <v>-8.8000000000000007</v>
      </c>
      <c r="BQ41" s="7">
        <v>-9.67</v>
      </c>
      <c r="BR41" s="7">
        <v>-9.76</v>
      </c>
      <c r="BS41" s="24">
        <v>23.41</v>
      </c>
      <c r="BT41" s="26">
        <v>1348353146.0550311</v>
      </c>
      <c r="BU41" s="26">
        <v>3152800</v>
      </c>
      <c r="BV41" s="26">
        <v>24826767</v>
      </c>
      <c r="BW41" s="8">
        <v>2.964687266771384E-2</v>
      </c>
    </row>
    <row r="42" spans="1:75" s="21" customFormat="1" ht="19" customHeight="1" x14ac:dyDescent="0.2">
      <c r="A42" s="1" t="s">
        <v>170</v>
      </c>
      <c r="B42" s="1" t="s">
        <v>106</v>
      </c>
      <c r="C42" s="1" t="s">
        <v>87</v>
      </c>
      <c r="D42" s="1" t="s">
        <v>109</v>
      </c>
      <c r="E42" s="1" t="s">
        <v>169</v>
      </c>
      <c r="F42" s="1" t="s">
        <v>88</v>
      </c>
      <c r="G42" s="9">
        <v>27.58620434510447</v>
      </c>
      <c r="H42" s="9">
        <v>-5.405406624492354</v>
      </c>
      <c r="I42" s="9">
        <f>(N42-O42)/O42*100</f>
        <v>22.923590013509067</v>
      </c>
      <c r="J42" s="1" t="s">
        <v>89</v>
      </c>
      <c r="K42" s="2">
        <v>2.9000000953674321</v>
      </c>
      <c r="L42" s="2">
        <v>2.92</v>
      </c>
      <c r="M42" s="2">
        <v>3.7000000476837158</v>
      </c>
      <c r="N42" s="2">
        <v>3.7000000476837158</v>
      </c>
      <c r="O42" s="2">
        <v>3.0099999904632568</v>
      </c>
      <c r="P42" s="2">
        <v>3.5</v>
      </c>
      <c r="Q42" s="1">
        <v>3.7</v>
      </c>
      <c r="R42" s="1">
        <v>3.67</v>
      </c>
      <c r="S42" s="1">
        <v>3.67</v>
      </c>
      <c r="T42" s="1">
        <v>3.56</v>
      </c>
      <c r="U42" s="1">
        <v>3.48</v>
      </c>
      <c r="V42" s="1">
        <v>3.45</v>
      </c>
      <c r="W42" s="1">
        <v>3.45</v>
      </c>
      <c r="X42" s="1">
        <v>3.44</v>
      </c>
      <c r="Y42" s="1">
        <v>3.37</v>
      </c>
      <c r="Z42" s="1">
        <v>3.24</v>
      </c>
      <c r="AA42" s="1">
        <v>3.26</v>
      </c>
      <c r="AB42" s="1">
        <v>3.19</v>
      </c>
      <c r="AC42" s="1">
        <v>3.23</v>
      </c>
      <c r="AD42" s="1">
        <v>3.2</v>
      </c>
      <c r="AE42" s="1">
        <v>3.2</v>
      </c>
      <c r="AF42" s="1">
        <v>3.2</v>
      </c>
      <c r="AG42" s="1">
        <v>3.2</v>
      </c>
      <c r="AH42" s="1">
        <v>3.18</v>
      </c>
      <c r="AI42" s="1">
        <v>3.1</v>
      </c>
      <c r="AJ42" s="1">
        <v>3.2</v>
      </c>
      <c r="AK42" s="1">
        <v>3.18</v>
      </c>
      <c r="AL42" s="1">
        <v>3.28</v>
      </c>
      <c r="AM42" s="1">
        <v>3.3</v>
      </c>
      <c r="AN42" s="1">
        <v>3.33</v>
      </c>
      <c r="AO42" s="1">
        <v>3.33</v>
      </c>
      <c r="AP42" s="1">
        <v>3.4</v>
      </c>
      <c r="AQ42" s="1">
        <v>3.49</v>
      </c>
      <c r="AR42" s="1">
        <v>-8.11</v>
      </c>
      <c r="AS42" s="1">
        <v>-6.49</v>
      </c>
      <c r="AT42" s="1">
        <v>-7.06</v>
      </c>
      <c r="AU42" s="1">
        <v>-11.76</v>
      </c>
      <c r="AV42" s="1">
        <v>-9.19</v>
      </c>
      <c r="AW42" s="1">
        <v>-9.86</v>
      </c>
      <c r="AX42" s="1">
        <v>-6.76</v>
      </c>
      <c r="AY42" s="1">
        <v>-9.73</v>
      </c>
      <c r="AZ42" s="1">
        <v>-12.9</v>
      </c>
      <c r="BA42" s="1">
        <v>-13.24</v>
      </c>
      <c r="BB42" s="1">
        <v>-13.84</v>
      </c>
      <c r="BC42" s="1">
        <v>-14.05</v>
      </c>
      <c r="BD42" s="1">
        <v>-13.51</v>
      </c>
      <c r="BE42" s="1">
        <v>-14.05</v>
      </c>
      <c r="BF42" s="1">
        <v>-13.52</v>
      </c>
      <c r="BG42" s="1">
        <v>-13.94</v>
      </c>
      <c r="BH42" s="1">
        <v>-15.68</v>
      </c>
      <c r="BI42" s="1">
        <v>-15.38</v>
      </c>
      <c r="BJ42" s="1">
        <v>-17.43</v>
      </c>
      <c r="BK42" s="1">
        <v>-14.32</v>
      </c>
      <c r="BL42" s="1">
        <v>-14.05</v>
      </c>
      <c r="BM42" s="1">
        <v>-12.57</v>
      </c>
      <c r="BN42" s="1">
        <v>-11.89</v>
      </c>
      <c r="BO42" s="1">
        <v>-11.62</v>
      </c>
      <c r="BP42" s="1">
        <v>-11.89</v>
      </c>
      <c r="BQ42" s="1">
        <v>-10.81</v>
      </c>
      <c r="BR42" s="1">
        <v>-5.95</v>
      </c>
      <c r="BS42" s="22">
        <v>3.22</v>
      </c>
      <c r="BT42" s="26">
        <v>14870818.19164753</v>
      </c>
      <c r="BU42" s="26">
        <v>1588400</v>
      </c>
      <c r="BV42" s="26">
        <v>3797887</v>
      </c>
      <c r="BW42" s="2">
        <v>6.5325798266246474E-3</v>
      </c>
    </row>
    <row r="43" spans="1:75" s="21" customFormat="1" ht="19" customHeight="1" x14ac:dyDescent="0.2">
      <c r="A43" s="7" t="s">
        <v>486</v>
      </c>
      <c r="B43" s="7" t="s">
        <v>76</v>
      </c>
      <c r="C43" s="7" t="s">
        <v>87</v>
      </c>
      <c r="D43" s="7" t="s">
        <v>98</v>
      </c>
      <c r="E43" s="7" t="s">
        <v>484</v>
      </c>
      <c r="F43" s="7" t="s">
        <v>88</v>
      </c>
      <c r="G43" s="10">
        <v>27.710839047420091</v>
      </c>
      <c r="H43" s="10">
        <v>-1.8867907552966039</v>
      </c>
      <c r="I43" s="10">
        <v>-1.8867907552966039</v>
      </c>
      <c r="J43" s="7" t="s">
        <v>81</v>
      </c>
      <c r="K43" s="8">
        <v>0.82999998331069946</v>
      </c>
      <c r="L43" s="8">
        <v>0.87</v>
      </c>
      <c r="M43" s="8">
        <v>1.059999942779541</v>
      </c>
      <c r="N43" s="8">
        <v>1.120000004768372</v>
      </c>
      <c r="O43" s="8">
        <v>0.93000000715255737</v>
      </c>
      <c r="P43" s="8">
        <v>1.0399999618530269</v>
      </c>
      <c r="Q43" s="7">
        <v>1.1200000000000001</v>
      </c>
      <c r="R43" s="7">
        <v>1.1000000000000001</v>
      </c>
      <c r="S43" s="7">
        <v>1.08</v>
      </c>
      <c r="T43" s="7">
        <v>1.05</v>
      </c>
      <c r="U43" s="7">
        <v>1.03</v>
      </c>
      <c r="V43" s="7">
        <v>0.98</v>
      </c>
      <c r="W43" s="7">
        <v>0.99</v>
      </c>
      <c r="X43" s="7">
        <v>0.99</v>
      </c>
      <c r="Y43" s="7">
        <v>1</v>
      </c>
      <c r="Z43" s="7">
        <v>0.99</v>
      </c>
      <c r="AA43" s="7">
        <v>1.01</v>
      </c>
      <c r="AB43" s="7">
        <v>1.01</v>
      </c>
      <c r="AC43" s="7">
        <v>1.05</v>
      </c>
      <c r="AD43" s="7">
        <v>1</v>
      </c>
      <c r="AE43" s="7">
        <v>0.97</v>
      </c>
      <c r="AF43" s="7">
        <v>0.98</v>
      </c>
      <c r="AG43" s="7">
        <v>0.96</v>
      </c>
      <c r="AH43" s="7">
        <v>0.97</v>
      </c>
      <c r="AI43" s="7">
        <v>0.98</v>
      </c>
      <c r="AJ43" s="7">
        <v>0.95</v>
      </c>
      <c r="AK43" s="7">
        <v>0.95</v>
      </c>
      <c r="AL43" s="7">
        <v>1.01</v>
      </c>
      <c r="AM43" s="7">
        <v>1</v>
      </c>
      <c r="AN43" s="7">
        <v>1.03</v>
      </c>
      <c r="AO43" s="7">
        <v>1.03</v>
      </c>
      <c r="AP43" s="7">
        <v>1.04</v>
      </c>
      <c r="AQ43" s="7">
        <v>1.06</v>
      </c>
      <c r="AR43" s="7">
        <v>2.83</v>
      </c>
      <c r="AS43" s="7">
        <v>0.18</v>
      </c>
      <c r="AT43" s="7">
        <v>-1.98</v>
      </c>
      <c r="AU43" s="7">
        <v>-2.83</v>
      </c>
      <c r="AV43" s="7">
        <v>-7.56</v>
      </c>
      <c r="AW43" s="7">
        <v>-9.5500000000000007</v>
      </c>
      <c r="AX43" s="7">
        <v>-10.38</v>
      </c>
      <c r="AY43" s="7">
        <v>-7.08</v>
      </c>
      <c r="AZ43" s="7">
        <v>-6.42</v>
      </c>
      <c r="BA43" s="7">
        <v>-7.56</v>
      </c>
      <c r="BB43" s="7">
        <v>-5.68</v>
      </c>
      <c r="BC43" s="7">
        <v>-6.13</v>
      </c>
      <c r="BD43" s="7">
        <v>-7.91</v>
      </c>
      <c r="BE43" s="7">
        <v>-8.0500000000000007</v>
      </c>
      <c r="BF43" s="7">
        <v>-9.42</v>
      </c>
      <c r="BG43" s="7">
        <v>-8.02</v>
      </c>
      <c r="BH43" s="7">
        <v>-10</v>
      </c>
      <c r="BI43" s="7">
        <v>-10</v>
      </c>
      <c r="BJ43" s="7">
        <v>-11.16</v>
      </c>
      <c r="BK43" s="7">
        <v>-11.1</v>
      </c>
      <c r="BL43" s="7">
        <v>-10.52</v>
      </c>
      <c r="BM43" s="7">
        <v>-8.08</v>
      </c>
      <c r="BN43" s="7">
        <v>-7.55</v>
      </c>
      <c r="BO43" s="7">
        <v>-5.66</v>
      </c>
      <c r="BP43" s="7">
        <v>-2.83</v>
      </c>
      <c r="BQ43" s="7">
        <v>-2.83</v>
      </c>
      <c r="BR43" s="7">
        <v>-0.94</v>
      </c>
      <c r="BS43" s="24">
        <v>0.93</v>
      </c>
      <c r="BT43" s="26">
        <v>44703165.586853027</v>
      </c>
      <c r="BU43" s="26">
        <v>2428500</v>
      </c>
      <c r="BV43" s="26">
        <v>19256940</v>
      </c>
      <c r="BW43" s="8">
        <v>2.9744081873859501E-3</v>
      </c>
    </row>
    <row r="44" spans="1:75" s="21" customFormat="1" ht="19" customHeight="1" x14ac:dyDescent="0.2">
      <c r="A44" s="1" t="s">
        <v>75</v>
      </c>
      <c r="B44" s="1" t="s">
        <v>76</v>
      </c>
      <c r="C44" s="1" t="s">
        <v>77</v>
      </c>
      <c r="D44" s="1" t="s">
        <v>78</v>
      </c>
      <c r="E44" s="1" t="s">
        <v>79</v>
      </c>
      <c r="F44" s="1" t="s">
        <v>80</v>
      </c>
      <c r="G44" s="9">
        <v>27.726427685464639</v>
      </c>
      <c r="H44" s="9">
        <v>31.548480400681239</v>
      </c>
      <c r="I44" s="9">
        <f>(N44-O44)/O44*100</f>
        <v>106.94645139297185</v>
      </c>
      <c r="J44" s="1" t="s">
        <v>81</v>
      </c>
      <c r="K44" s="2">
        <v>0.54100000858306885</v>
      </c>
      <c r="L44" s="2">
        <v>0.5</v>
      </c>
      <c r="M44" s="2">
        <v>0.69099998474121094</v>
      </c>
      <c r="N44" s="2">
        <v>1.429999947547913</v>
      </c>
      <c r="O44" s="2">
        <v>0.69099998474121094</v>
      </c>
      <c r="P44" s="2">
        <v>0.9089999794960022</v>
      </c>
      <c r="Q44" s="1">
        <v>0.84</v>
      </c>
      <c r="R44" s="1">
        <v>1.1399999999999999</v>
      </c>
      <c r="S44" s="1">
        <v>1.28</v>
      </c>
      <c r="T44" s="1">
        <v>1.35</v>
      </c>
      <c r="U44" s="1">
        <v>1.27</v>
      </c>
      <c r="V44" s="1">
        <v>1.19</v>
      </c>
      <c r="W44" s="1">
        <v>1.18</v>
      </c>
      <c r="X44" s="1">
        <v>1.1000000000000001</v>
      </c>
      <c r="Y44" s="1">
        <v>1.07</v>
      </c>
      <c r="Z44" s="1">
        <v>1.05</v>
      </c>
      <c r="AA44" s="1">
        <v>1.0900000000000001</v>
      </c>
      <c r="AB44" s="1">
        <v>1.0900000000000001</v>
      </c>
      <c r="AC44" s="1">
        <v>1.07</v>
      </c>
      <c r="AD44" s="1">
        <v>1.07</v>
      </c>
      <c r="AE44" s="1">
        <v>1.05</v>
      </c>
      <c r="AF44" s="1">
        <v>1.03</v>
      </c>
      <c r="AG44" s="1">
        <v>1.01</v>
      </c>
      <c r="AH44" s="1">
        <v>1.04</v>
      </c>
      <c r="AI44" s="1">
        <v>1.04</v>
      </c>
      <c r="AJ44" s="1">
        <v>1.01</v>
      </c>
      <c r="AK44" s="1">
        <v>1</v>
      </c>
      <c r="AL44" s="1">
        <v>1</v>
      </c>
      <c r="AM44" s="1">
        <v>0.92</v>
      </c>
      <c r="AN44" s="1">
        <v>0.92</v>
      </c>
      <c r="AO44" s="1">
        <v>0.92</v>
      </c>
      <c r="AP44" s="1">
        <v>0.9</v>
      </c>
      <c r="AQ44" s="1">
        <v>0.9</v>
      </c>
      <c r="AR44" s="1">
        <v>21.56</v>
      </c>
      <c r="AS44" s="1">
        <v>64.98</v>
      </c>
      <c r="AT44" s="1">
        <v>85.24</v>
      </c>
      <c r="AU44" s="1">
        <v>85.24</v>
      </c>
      <c r="AV44" s="1">
        <v>71.489999999999995</v>
      </c>
      <c r="AW44" s="1">
        <v>69.31</v>
      </c>
      <c r="AX44" s="1">
        <v>47.7</v>
      </c>
      <c r="AY44" s="1">
        <v>50.51</v>
      </c>
      <c r="AZ44" s="1">
        <v>52.68</v>
      </c>
      <c r="BA44" s="1">
        <v>44.73</v>
      </c>
      <c r="BB44" s="1">
        <v>53.4</v>
      </c>
      <c r="BC44" s="1">
        <v>51.92</v>
      </c>
      <c r="BD44" s="1">
        <v>54.85</v>
      </c>
      <c r="BE44" s="1">
        <v>50.51</v>
      </c>
      <c r="BF44" s="1">
        <v>49.04</v>
      </c>
      <c r="BG44" s="1">
        <v>45.99</v>
      </c>
      <c r="BH44" s="1">
        <v>45.34</v>
      </c>
      <c r="BI44" s="1">
        <v>49.78</v>
      </c>
      <c r="BJ44" s="1">
        <v>45.44</v>
      </c>
      <c r="BK44" s="1">
        <v>44.7</v>
      </c>
      <c r="BL44" s="1">
        <v>38.99</v>
      </c>
      <c r="BM44" s="1">
        <v>32.43</v>
      </c>
      <c r="BN44" s="1">
        <v>32.43</v>
      </c>
      <c r="BO44" s="1">
        <v>24.62</v>
      </c>
      <c r="BP44" s="1">
        <v>27.35</v>
      </c>
      <c r="BQ44" s="1">
        <v>23.15</v>
      </c>
      <c r="BR44" s="1">
        <v>29.59</v>
      </c>
      <c r="BS44" s="22">
        <v>1.01</v>
      </c>
      <c r="BT44" s="26">
        <v>21649167.721939091</v>
      </c>
      <c r="BU44" s="26">
        <v>6978700</v>
      </c>
      <c r="BV44" s="26">
        <v>10066090</v>
      </c>
      <c r="BW44" s="2">
        <v>2.9371384519709241E-2</v>
      </c>
    </row>
    <row r="45" spans="1:75" s="21" customFormat="1" ht="19" customHeight="1" x14ac:dyDescent="0.2">
      <c r="A45" s="7" t="s">
        <v>467</v>
      </c>
      <c r="B45" s="7" t="s">
        <v>106</v>
      </c>
      <c r="C45" s="7" t="s">
        <v>353</v>
      </c>
      <c r="D45" s="7" t="s">
        <v>125</v>
      </c>
      <c r="E45" s="7" t="s">
        <v>516</v>
      </c>
      <c r="F45" s="7" t="s">
        <v>80</v>
      </c>
      <c r="G45" s="10">
        <v>27.76469825955845</v>
      </c>
      <c r="H45" s="10">
        <v>5.8931871559560518</v>
      </c>
      <c r="I45" s="10">
        <v>5.8931871559560518</v>
      </c>
      <c r="J45" s="7" t="s">
        <v>81</v>
      </c>
      <c r="K45" s="8">
        <v>0.85000002384185791</v>
      </c>
      <c r="L45" s="8">
        <v>0.9</v>
      </c>
      <c r="M45" s="8">
        <v>1.0859999656677251</v>
      </c>
      <c r="N45" s="8">
        <v>1.379999995231628</v>
      </c>
      <c r="O45" s="8">
        <v>1.0099999904632571</v>
      </c>
      <c r="P45" s="8">
        <v>1.1499999761581421</v>
      </c>
      <c r="Q45" s="7">
        <v>1.1000000000000001</v>
      </c>
      <c r="R45" s="7">
        <v>1.18</v>
      </c>
      <c r="S45" s="7">
        <v>1.38</v>
      </c>
      <c r="T45" s="7">
        <v>1.38</v>
      </c>
      <c r="U45" s="7">
        <v>1.19</v>
      </c>
      <c r="V45" s="7">
        <v>1.17</v>
      </c>
      <c r="W45" s="7">
        <v>1.1000000000000001</v>
      </c>
      <c r="X45" s="7">
        <v>1.07</v>
      </c>
      <c r="Y45" s="7">
        <v>1.06</v>
      </c>
      <c r="Z45" s="7">
        <v>1.1000000000000001</v>
      </c>
      <c r="AA45" s="7">
        <v>1.07</v>
      </c>
      <c r="AB45" s="7">
        <v>1.07</v>
      </c>
      <c r="AC45" s="7">
        <v>1.0900000000000001</v>
      </c>
      <c r="AD45" s="7">
        <v>1.1399999999999999</v>
      </c>
      <c r="AE45" s="7">
        <v>1.1000000000000001</v>
      </c>
      <c r="AF45" s="7">
        <v>1.1100000000000001</v>
      </c>
      <c r="AG45" s="7">
        <v>1.1000000000000001</v>
      </c>
      <c r="AH45" s="7">
        <v>1.1100000000000001</v>
      </c>
      <c r="AI45" s="7">
        <v>1.1100000000000001</v>
      </c>
      <c r="AJ45" s="7">
        <v>1.1100000000000001</v>
      </c>
      <c r="AK45" s="7">
        <v>1.1000000000000001</v>
      </c>
      <c r="AL45" s="7">
        <v>1.0900000000000001</v>
      </c>
      <c r="AM45" s="7">
        <v>1.1100000000000001</v>
      </c>
      <c r="AN45" s="7">
        <v>1.1499999999999999</v>
      </c>
      <c r="AO45" s="7">
        <v>1.1200000000000001</v>
      </c>
      <c r="AP45" s="7">
        <v>1.1399999999999999</v>
      </c>
      <c r="AQ45" s="7">
        <v>1.1599999999999999</v>
      </c>
      <c r="AR45" s="7">
        <v>-5.16</v>
      </c>
      <c r="AS45" s="7">
        <v>7.73</v>
      </c>
      <c r="AT45" s="7">
        <v>26.15</v>
      </c>
      <c r="AU45" s="7">
        <v>5.41</v>
      </c>
      <c r="AV45" s="7">
        <v>4.05</v>
      </c>
      <c r="AW45" s="7">
        <v>-0.99</v>
      </c>
      <c r="AX45" s="7">
        <v>-1.47</v>
      </c>
      <c r="AY45" s="7">
        <v>-6.68</v>
      </c>
      <c r="AZ45" s="7">
        <v>-2.39</v>
      </c>
      <c r="BA45" s="7">
        <v>-1.47</v>
      </c>
      <c r="BB45" s="7">
        <v>-2.29</v>
      </c>
      <c r="BC45" s="7">
        <v>-4.24</v>
      </c>
      <c r="BD45" s="7">
        <v>-0.55000000000000004</v>
      </c>
      <c r="BE45" s="7">
        <v>-0.55000000000000004</v>
      </c>
      <c r="BF45" s="7">
        <v>-0.54</v>
      </c>
      <c r="BG45" s="7">
        <v>2.1</v>
      </c>
      <c r="BH45" s="7">
        <v>-2.5</v>
      </c>
      <c r="BI45" s="7">
        <v>2.2000000000000002</v>
      </c>
      <c r="BJ45" s="7">
        <v>1.29</v>
      </c>
      <c r="BK45" s="7">
        <v>-1.47</v>
      </c>
      <c r="BL45" s="7">
        <v>1.28</v>
      </c>
      <c r="BM45" s="7">
        <v>-1.33</v>
      </c>
      <c r="BN45" s="7">
        <v>1.49</v>
      </c>
      <c r="BO45" s="7">
        <v>2.85</v>
      </c>
      <c r="BP45" s="7">
        <v>1.34</v>
      </c>
      <c r="BQ45" s="7">
        <v>3.09</v>
      </c>
      <c r="BR45" s="7">
        <v>3.13</v>
      </c>
      <c r="BS45" s="24">
        <v>1.01</v>
      </c>
      <c r="BT45" s="26">
        <v>39911150.33826828</v>
      </c>
      <c r="BU45" s="26">
        <v>24552500</v>
      </c>
      <c r="BV45" s="26">
        <v>19610267</v>
      </c>
      <c r="BW45" s="8">
        <v>7.8082006736573242E-2</v>
      </c>
    </row>
    <row r="46" spans="1:75" s="21" customFormat="1" ht="19" customHeight="1" x14ac:dyDescent="0.2">
      <c r="A46" s="1" t="s">
        <v>171</v>
      </c>
      <c r="B46" s="1" t="s">
        <v>96</v>
      </c>
      <c r="C46" s="1" t="s">
        <v>87</v>
      </c>
      <c r="D46" s="1" t="s">
        <v>78</v>
      </c>
      <c r="E46" s="1" t="s">
        <v>169</v>
      </c>
      <c r="F46" s="1" t="s">
        <v>88</v>
      </c>
      <c r="G46" s="9">
        <v>27.777778848119361</v>
      </c>
      <c r="H46" s="9">
        <v>-11.85770786745902</v>
      </c>
      <c r="I46" s="9">
        <f>(N46-O46)/O46*100</f>
        <v>22.11981137465332</v>
      </c>
      <c r="J46" s="1" t="s">
        <v>89</v>
      </c>
      <c r="K46" s="2">
        <v>9.8999996185302734</v>
      </c>
      <c r="L46" s="2">
        <v>11.1</v>
      </c>
      <c r="M46" s="2">
        <v>12.64999961853027</v>
      </c>
      <c r="N46" s="2">
        <v>13.25</v>
      </c>
      <c r="O46" s="2">
        <v>10.85000038146973</v>
      </c>
      <c r="P46" s="2">
        <v>11.14999961853027</v>
      </c>
      <c r="Q46" s="1">
        <v>2.65</v>
      </c>
      <c r="R46" s="1">
        <v>2.56</v>
      </c>
      <c r="S46" s="1">
        <v>2.46</v>
      </c>
      <c r="T46" s="1">
        <v>2.5</v>
      </c>
      <c r="U46" s="1">
        <v>2.48</v>
      </c>
      <c r="V46" s="1">
        <v>2.4900000000000002</v>
      </c>
      <c r="W46" s="1">
        <v>2.48</v>
      </c>
      <c r="X46" s="1">
        <v>2.4500000000000002</v>
      </c>
      <c r="Y46" s="1">
        <v>2.4</v>
      </c>
      <c r="Z46" s="1">
        <v>2.39</v>
      </c>
      <c r="AA46" s="1">
        <v>2.35</v>
      </c>
      <c r="AB46" s="1">
        <v>2.3199999999999998</v>
      </c>
      <c r="AC46" s="1">
        <v>2.34</v>
      </c>
      <c r="AD46" s="1">
        <v>2.35</v>
      </c>
      <c r="AE46" s="1">
        <v>2.27</v>
      </c>
      <c r="AF46" s="1">
        <v>2.25</v>
      </c>
      <c r="AG46" s="1">
        <v>2.25</v>
      </c>
      <c r="AH46" s="1">
        <v>2.2200000000000002</v>
      </c>
      <c r="AI46" s="1">
        <v>2.23</v>
      </c>
      <c r="AJ46" s="1">
        <v>2.2200000000000002</v>
      </c>
      <c r="AK46" s="1">
        <v>2.27</v>
      </c>
      <c r="AL46" s="1">
        <v>2.31</v>
      </c>
      <c r="AM46" s="1">
        <v>2.2599999999999998</v>
      </c>
      <c r="AN46" s="1">
        <v>2.2200000000000002</v>
      </c>
      <c r="AO46" s="1">
        <v>2.2200000000000002</v>
      </c>
      <c r="AP46" s="1">
        <v>2.23</v>
      </c>
      <c r="AQ46" s="1">
        <v>2.25</v>
      </c>
      <c r="AR46" s="1">
        <v>-80.239999999999995</v>
      </c>
      <c r="AS46" s="1">
        <v>-80.28</v>
      </c>
      <c r="AT46" s="1">
        <v>-80.709999999999994</v>
      </c>
      <c r="AU46" s="1">
        <v>-80.47</v>
      </c>
      <c r="AV46" s="1">
        <v>-80.400000000000006</v>
      </c>
      <c r="AW46" s="1">
        <v>-80.47</v>
      </c>
      <c r="AX46" s="1">
        <v>-80.67</v>
      </c>
      <c r="AY46" s="1">
        <v>-81.03</v>
      </c>
      <c r="AZ46" s="1">
        <v>-81.19</v>
      </c>
      <c r="BA46" s="1">
        <v>-81.459999999999994</v>
      </c>
      <c r="BB46" s="1">
        <v>-81.98</v>
      </c>
      <c r="BC46" s="1">
        <v>-81.819999999999993</v>
      </c>
      <c r="BD46" s="1">
        <v>-81.5</v>
      </c>
      <c r="BE46" s="1">
        <v>-81.98</v>
      </c>
      <c r="BF46" s="1">
        <v>-82.21</v>
      </c>
      <c r="BG46" s="1">
        <v>-82.37</v>
      </c>
      <c r="BH46" s="1">
        <v>-82.37</v>
      </c>
      <c r="BI46" s="1">
        <v>-82.45</v>
      </c>
      <c r="BJ46" s="1">
        <v>-82.37</v>
      </c>
      <c r="BK46" s="1">
        <v>-82.45</v>
      </c>
      <c r="BL46" s="1">
        <v>-82.09</v>
      </c>
      <c r="BM46" s="1">
        <v>-82.14</v>
      </c>
      <c r="BN46" s="1">
        <v>-82.85</v>
      </c>
      <c r="BO46" s="1">
        <v>-82.77</v>
      </c>
      <c r="BP46" s="1">
        <v>-82.45</v>
      </c>
      <c r="BQ46" s="1">
        <v>-82.41</v>
      </c>
      <c r="BR46" s="1">
        <v>-82.29</v>
      </c>
      <c r="BS46" s="22">
        <v>2.38</v>
      </c>
      <c r="BT46" s="26">
        <v>197608174.04098511</v>
      </c>
      <c r="BU46" s="26">
        <v>120300</v>
      </c>
      <c r="BV46" s="26">
        <v>11706976</v>
      </c>
      <c r="BW46" s="2">
        <v>5.2080913123935674E-3</v>
      </c>
    </row>
    <row r="47" spans="1:75" s="21" customFormat="1" ht="19" customHeight="1" x14ac:dyDescent="0.2">
      <c r="A47" s="1" t="s">
        <v>255</v>
      </c>
      <c r="B47" s="1" t="s">
        <v>106</v>
      </c>
      <c r="C47" s="1" t="s">
        <v>87</v>
      </c>
      <c r="D47" s="1" t="s">
        <v>98</v>
      </c>
      <c r="E47" s="1" t="s">
        <v>250</v>
      </c>
      <c r="F47" s="1" t="s">
        <v>88</v>
      </c>
      <c r="G47" s="9">
        <v>27.884624201870849</v>
      </c>
      <c r="H47" s="9">
        <v>-18.796991874677161</v>
      </c>
      <c r="I47" s="9">
        <f>(N47-O47)/O47*100</f>
        <v>34.951458670369561</v>
      </c>
      <c r="J47" s="1" t="s">
        <v>89</v>
      </c>
      <c r="K47" s="2">
        <v>1.0399999618530269</v>
      </c>
      <c r="L47" s="2">
        <v>0.88</v>
      </c>
      <c r="M47" s="2">
        <v>1.330000042915344</v>
      </c>
      <c r="N47" s="2">
        <v>1.389999985694885</v>
      </c>
      <c r="O47" s="2">
        <v>1.029999971389771</v>
      </c>
      <c r="P47" s="2">
        <v>1.080000042915344</v>
      </c>
      <c r="Q47" s="1">
        <v>1.39</v>
      </c>
      <c r="R47" s="1">
        <v>1.34</v>
      </c>
      <c r="S47" s="1">
        <v>1.25</v>
      </c>
      <c r="T47" s="1">
        <v>1.24</v>
      </c>
      <c r="U47" s="1">
        <v>1.19</v>
      </c>
      <c r="V47" s="1">
        <v>1.17</v>
      </c>
      <c r="W47" s="1">
        <v>1.1399999999999999</v>
      </c>
      <c r="X47" s="1">
        <v>1.1399999999999999</v>
      </c>
      <c r="Y47" s="1">
        <v>1.1599999999999999</v>
      </c>
      <c r="Z47" s="1">
        <v>1.18</v>
      </c>
      <c r="AA47" s="1">
        <v>1.17</v>
      </c>
      <c r="AB47" s="1">
        <v>1.1499999999999999</v>
      </c>
      <c r="AC47" s="1">
        <v>1.1100000000000001</v>
      </c>
      <c r="AD47" s="1">
        <v>1.1200000000000001</v>
      </c>
      <c r="AE47" s="1">
        <v>1.1000000000000001</v>
      </c>
      <c r="AF47" s="1">
        <v>1.0900000000000001</v>
      </c>
      <c r="AG47" s="1">
        <v>1.1000000000000001</v>
      </c>
      <c r="AH47" s="1">
        <v>1.0900000000000001</v>
      </c>
      <c r="AI47" s="1">
        <v>1.0900000000000001</v>
      </c>
      <c r="AJ47" s="1">
        <v>1.08</v>
      </c>
      <c r="AK47" s="1">
        <v>1.06</v>
      </c>
      <c r="AL47" s="1">
        <v>1.07</v>
      </c>
      <c r="AM47" s="1">
        <v>1.06</v>
      </c>
      <c r="AN47" s="1">
        <v>1.06</v>
      </c>
      <c r="AO47" s="1">
        <v>1.08</v>
      </c>
      <c r="AP47" s="1">
        <v>1.1100000000000001</v>
      </c>
      <c r="AQ47" s="1">
        <v>1.1100000000000001</v>
      </c>
      <c r="AR47" s="1">
        <v>-2.36</v>
      </c>
      <c r="AS47" s="1">
        <v>-10.53</v>
      </c>
      <c r="AT47" s="1">
        <v>-9.77</v>
      </c>
      <c r="AU47" s="1">
        <v>-12.78</v>
      </c>
      <c r="AV47" s="1">
        <v>-16.170000000000002</v>
      </c>
      <c r="AW47" s="1">
        <v>-14.66</v>
      </c>
      <c r="AX47" s="1">
        <v>-14.29</v>
      </c>
      <c r="AY47" s="1">
        <v>-15.04</v>
      </c>
      <c r="AZ47" s="1">
        <v>-13.91</v>
      </c>
      <c r="BA47" s="1">
        <v>-12.41</v>
      </c>
      <c r="BB47" s="1">
        <v>-16.920000000000002</v>
      </c>
      <c r="BC47" s="1">
        <v>-17.29</v>
      </c>
      <c r="BD47" s="1">
        <v>-21.05</v>
      </c>
      <c r="BE47" s="1">
        <v>-17.670000000000002</v>
      </c>
      <c r="BF47" s="1">
        <v>-19.170000000000002</v>
      </c>
      <c r="BG47" s="1">
        <v>-18.8</v>
      </c>
      <c r="BH47" s="1">
        <v>-18.41</v>
      </c>
      <c r="BI47" s="1">
        <v>-20.68</v>
      </c>
      <c r="BJ47" s="1">
        <v>-19.55</v>
      </c>
      <c r="BK47" s="1">
        <v>-21.43</v>
      </c>
      <c r="BL47" s="1">
        <v>-20.68</v>
      </c>
      <c r="BM47" s="1">
        <v>-20.91</v>
      </c>
      <c r="BN47" s="1">
        <v>-20.68</v>
      </c>
      <c r="BO47" s="1">
        <v>-21.8</v>
      </c>
      <c r="BP47" s="1">
        <v>-18.8</v>
      </c>
      <c r="BQ47" s="1">
        <v>-16.55</v>
      </c>
      <c r="BR47" s="1">
        <v>-19.55</v>
      </c>
      <c r="BS47" s="22">
        <v>1.1100000000000001</v>
      </c>
      <c r="BT47" s="26">
        <v>76386690.464782715</v>
      </c>
      <c r="BU47" s="26">
        <v>11774800</v>
      </c>
      <c r="BV47" s="26">
        <v>37909621</v>
      </c>
      <c r="BW47" s="2">
        <v>4.2066893784034401E-3</v>
      </c>
    </row>
    <row r="48" spans="1:75" s="21" customFormat="1" ht="19" customHeight="1" x14ac:dyDescent="0.2">
      <c r="A48" s="7" t="s">
        <v>173</v>
      </c>
      <c r="B48" s="7" t="s">
        <v>111</v>
      </c>
      <c r="C48" s="7" t="s">
        <v>87</v>
      </c>
      <c r="D48" s="7" t="s">
        <v>98</v>
      </c>
      <c r="E48" s="7" t="s">
        <v>405</v>
      </c>
      <c r="F48" s="7" t="s">
        <v>80</v>
      </c>
      <c r="G48" s="10">
        <v>28.148147297821271</v>
      </c>
      <c r="H48" s="10">
        <v>4.0462388711583257</v>
      </c>
      <c r="I48" s="10">
        <v>4.0462388711583257</v>
      </c>
      <c r="J48" s="7" t="s">
        <v>81</v>
      </c>
      <c r="K48" s="8">
        <v>1.3500000238418579</v>
      </c>
      <c r="L48" s="8">
        <v>1.55</v>
      </c>
      <c r="M48" s="8">
        <v>1.7300000190734861</v>
      </c>
      <c r="N48" s="8">
        <v>2.880000114440918</v>
      </c>
      <c r="O48" s="8">
        <v>1.559999942779541</v>
      </c>
      <c r="P48" s="8">
        <v>1.799999952316284</v>
      </c>
      <c r="Q48" s="7">
        <v>1.85</v>
      </c>
      <c r="R48" s="7">
        <v>1.79</v>
      </c>
      <c r="S48" s="7">
        <v>1.75</v>
      </c>
      <c r="T48" s="7">
        <v>1.74</v>
      </c>
      <c r="U48" s="7">
        <v>1.85</v>
      </c>
      <c r="V48" s="7">
        <v>1.92</v>
      </c>
      <c r="W48" s="7">
        <v>1.94</v>
      </c>
      <c r="X48" s="7">
        <v>2</v>
      </c>
      <c r="Y48" s="7">
        <v>2.0499999999999998</v>
      </c>
      <c r="Z48" s="7">
        <v>2.04</v>
      </c>
      <c r="AA48" s="7">
        <v>2.33</v>
      </c>
      <c r="AB48" s="7">
        <v>2.44</v>
      </c>
      <c r="AC48" s="7">
        <v>2.6</v>
      </c>
      <c r="AD48" s="7">
        <v>2.88</v>
      </c>
      <c r="AE48" s="7">
        <v>2.63</v>
      </c>
      <c r="AF48" s="7">
        <v>2.69</v>
      </c>
      <c r="AG48" s="7">
        <v>2.38</v>
      </c>
      <c r="AH48" s="7">
        <v>2.2000000000000002</v>
      </c>
      <c r="AI48" s="7">
        <v>2.1800000000000002</v>
      </c>
      <c r="AJ48" s="7">
        <v>2.11</v>
      </c>
      <c r="AK48" s="7">
        <v>1.96</v>
      </c>
      <c r="AL48" s="7">
        <v>1.94</v>
      </c>
      <c r="AM48" s="7">
        <v>2.09</v>
      </c>
      <c r="AN48" s="7">
        <v>2.17</v>
      </c>
      <c r="AO48" s="7">
        <v>2.0499999999999998</v>
      </c>
      <c r="AP48" s="7">
        <v>1.97</v>
      </c>
      <c r="AQ48" s="7">
        <v>1.9</v>
      </c>
      <c r="AR48" s="7">
        <v>2.72</v>
      </c>
      <c r="AS48" s="7">
        <v>-4.91</v>
      </c>
      <c r="AT48" s="7">
        <v>-7.51</v>
      </c>
      <c r="AU48" s="7">
        <v>-1.1599999999999999</v>
      </c>
      <c r="AV48" s="7">
        <v>-0.57999999999999996</v>
      </c>
      <c r="AW48" s="7">
        <v>7.88</v>
      </c>
      <c r="AX48" s="7">
        <v>7.8</v>
      </c>
      <c r="AY48" s="7">
        <v>14.74</v>
      </c>
      <c r="AZ48" s="7">
        <v>14.64</v>
      </c>
      <c r="BA48" s="7">
        <v>16.18</v>
      </c>
      <c r="BB48" s="7">
        <v>32.950000000000003</v>
      </c>
      <c r="BC48" s="7">
        <v>33.53</v>
      </c>
      <c r="BD48" s="7">
        <v>49.71</v>
      </c>
      <c r="BE48" s="7">
        <v>52.02</v>
      </c>
      <c r="BF48" s="7">
        <v>46.66</v>
      </c>
      <c r="BG48" s="7">
        <v>32.950000000000003</v>
      </c>
      <c r="BH48" s="7">
        <v>26.01</v>
      </c>
      <c r="BI48" s="7">
        <v>21.39</v>
      </c>
      <c r="BJ48" s="7">
        <v>21.1</v>
      </c>
      <c r="BK48" s="7">
        <v>12.72</v>
      </c>
      <c r="BL48" s="7">
        <v>9.83</v>
      </c>
      <c r="BM48" s="7">
        <v>7.51</v>
      </c>
      <c r="BN48" s="7">
        <v>17.920000000000002</v>
      </c>
      <c r="BO48" s="7">
        <v>15.9</v>
      </c>
      <c r="BP48" s="7">
        <v>8.67</v>
      </c>
      <c r="BQ48" s="7">
        <v>8.9600000000000009</v>
      </c>
      <c r="BR48" s="7">
        <v>3.47</v>
      </c>
      <c r="BS48" s="24">
        <v>1.67</v>
      </c>
      <c r="BT48" s="26">
        <v>50486417.556619637</v>
      </c>
      <c r="BU48" s="26">
        <v>140109000</v>
      </c>
      <c r="BV48" s="26">
        <v>7644745</v>
      </c>
      <c r="BW48" s="8">
        <v>0.26257605714775312</v>
      </c>
    </row>
    <row r="49" spans="1:75" s="21" customFormat="1" ht="19" customHeight="1" x14ac:dyDescent="0.2">
      <c r="A49" s="7" t="s">
        <v>476</v>
      </c>
      <c r="B49" s="7" t="s">
        <v>106</v>
      </c>
      <c r="C49" s="7" t="s">
        <v>87</v>
      </c>
      <c r="D49" s="7" t="s">
        <v>122</v>
      </c>
      <c r="E49" s="7" t="s">
        <v>478</v>
      </c>
      <c r="F49" s="7" t="s">
        <v>88</v>
      </c>
      <c r="G49" s="10">
        <v>28.289478431117889</v>
      </c>
      <c r="H49" s="10">
        <v>-21.538464924287432</v>
      </c>
      <c r="I49" s="10">
        <v>-21.538464924287432</v>
      </c>
      <c r="J49" s="7" t="s">
        <v>89</v>
      </c>
      <c r="K49" s="8">
        <v>1.5199999809265139</v>
      </c>
      <c r="L49" s="8">
        <v>1.52</v>
      </c>
      <c r="M49" s="8">
        <v>1.950000047683716</v>
      </c>
      <c r="N49" s="8">
        <v>2.279999971389771</v>
      </c>
      <c r="O49" s="8">
        <v>1.5</v>
      </c>
      <c r="P49" s="8">
        <v>1.529999971389771</v>
      </c>
      <c r="Q49" s="7">
        <v>1.96</v>
      </c>
      <c r="R49" s="7">
        <v>1.8</v>
      </c>
      <c r="S49" s="7">
        <v>2.2799999999999998</v>
      </c>
      <c r="T49" s="7">
        <v>1.86</v>
      </c>
      <c r="U49" s="7">
        <v>1.83</v>
      </c>
      <c r="V49" s="7">
        <v>1.73</v>
      </c>
      <c r="W49" s="7">
        <v>1.65</v>
      </c>
      <c r="X49" s="7">
        <v>1.68</v>
      </c>
      <c r="Y49" s="7">
        <v>1.66</v>
      </c>
      <c r="Z49" s="7">
        <v>1.65</v>
      </c>
      <c r="AA49" s="7">
        <v>1.67</v>
      </c>
      <c r="AB49" s="7">
        <v>1.73</v>
      </c>
      <c r="AC49" s="7">
        <v>1.66</v>
      </c>
      <c r="AD49" s="7">
        <v>1.68</v>
      </c>
      <c r="AE49" s="7">
        <v>1.63</v>
      </c>
      <c r="AF49" s="7">
        <v>1.67</v>
      </c>
      <c r="AG49" s="7">
        <v>1.7</v>
      </c>
      <c r="AH49" s="7">
        <v>1.68</v>
      </c>
      <c r="AI49" s="7">
        <v>1.68</v>
      </c>
      <c r="AJ49" s="7">
        <v>1.67</v>
      </c>
      <c r="AK49" s="7">
        <v>1.7</v>
      </c>
      <c r="AL49" s="7">
        <v>1.72</v>
      </c>
      <c r="AM49" s="7">
        <v>1.71</v>
      </c>
      <c r="AN49" s="7">
        <v>1.66</v>
      </c>
      <c r="AO49" s="7">
        <v>1.69</v>
      </c>
      <c r="AP49" s="7">
        <v>1.79</v>
      </c>
      <c r="AQ49" s="7">
        <v>1.78</v>
      </c>
      <c r="AR49" s="7">
        <v>-9.23</v>
      </c>
      <c r="AS49" s="7">
        <v>-10.5</v>
      </c>
      <c r="AT49" s="7">
        <v>-5.9</v>
      </c>
      <c r="AU49" s="7">
        <v>-6.66</v>
      </c>
      <c r="AV49" s="7">
        <v>-11.79</v>
      </c>
      <c r="AW49" s="7">
        <v>-16.670000000000002</v>
      </c>
      <c r="AX49" s="7">
        <v>-16.41</v>
      </c>
      <c r="AY49" s="7">
        <v>-15.38</v>
      </c>
      <c r="AZ49" s="7">
        <v>-17.440000000000001</v>
      </c>
      <c r="BA49" s="7">
        <v>-15.88</v>
      </c>
      <c r="BB49" s="7">
        <v>-14.42</v>
      </c>
      <c r="BC49" s="7">
        <v>-16.149999999999999</v>
      </c>
      <c r="BD49" s="7">
        <v>-15.38</v>
      </c>
      <c r="BE49" s="7">
        <v>-16.78</v>
      </c>
      <c r="BF49" s="7">
        <v>-16.829999999999998</v>
      </c>
      <c r="BG49" s="7">
        <v>-14.36</v>
      </c>
      <c r="BH49" s="7">
        <v>-14.35</v>
      </c>
      <c r="BI49" s="7">
        <v>-13.85</v>
      </c>
      <c r="BJ49" s="7">
        <v>-15.13</v>
      </c>
      <c r="BK49" s="7">
        <v>-15.44</v>
      </c>
      <c r="BL49" s="7">
        <v>-13.08</v>
      </c>
      <c r="BM49" s="7">
        <v>-12.56</v>
      </c>
      <c r="BN49" s="7">
        <v>-15.38</v>
      </c>
      <c r="BO49" s="7">
        <v>-15.9</v>
      </c>
      <c r="BP49" s="7">
        <v>-13.33</v>
      </c>
      <c r="BQ49" s="7">
        <v>-9.2799999999999994</v>
      </c>
      <c r="BR49" s="7">
        <v>-16.920000000000002</v>
      </c>
      <c r="BS49" s="24">
        <v>1.57</v>
      </c>
      <c r="BT49" s="26">
        <v>141548163.46130371</v>
      </c>
      <c r="BU49" s="26">
        <v>17902700</v>
      </c>
      <c r="BV49" s="26">
        <v>3938856</v>
      </c>
      <c r="BW49" s="8">
        <v>4.5287261072758178E-3</v>
      </c>
    </row>
    <row r="50" spans="1:75" s="21" customFormat="1" ht="19" customHeight="1" x14ac:dyDescent="0.2">
      <c r="A50" s="7" t="s">
        <v>289</v>
      </c>
      <c r="B50" s="7" t="s">
        <v>118</v>
      </c>
      <c r="C50" s="7" t="s">
        <v>87</v>
      </c>
      <c r="D50" s="7" t="s">
        <v>109</v>
      </c>
      <c r="E50" s="7" t="s">
        <v>376</v>
      </c>
      <c r="F50" s="7" t="s">
        <v>88</v>
      </c>
      <c r="G50" s="10">
        <v>28.35820576851976</v>
      </c>
      <c r="H50" s="10">
        <v>-3.4883688694079749</v>
      </c>
      <c r="I50" s="10">
        <v>-3.4883688694079749</v>
      </c>
      <c r="J50" s="7" t="s">
        <v>81</v>
      </c>
      <c r="K50" s="8">
        <v>2.0099999904632568</v>
      </c>
      <c r="L50" s="8">
        <v>2.0499999999999998</v>
      </c>
      <c r="M50" s="8">
        <v>2.5799999237060551</v>
      </c>
      <c r="N50" s="8">
        <v>2.6800000667572021</v>
      </c>
      <c r="O50" s="8">
        <v>2.339999914169312</v>
      </c>
      <c r="P50" s="8">
        <v>2.4900000095367432</v>
      </c>
      <c r="Q50" s="7">
        <v>2.68</v>
      </c>
      <c r="R50" s="7">
        <v>2.6</v>
      </c>
      <c r="S50" s="7">
        <v>2.48</v>
      </c>
      <c r="T50" s="7">
        <v>2.54</v>
      </c>
      <c r="U50" s="7">
        <v>2.4500000000000002</v>
      </c>
      <c r="V50" s="7">
        <v>2.52</v>
      </c>
      <c r="W50" s="7">
        <v>2.46</v>
      </c>
      <c r="X50" s="7">
        <v>2.4500000000000002</v>
      </c>
      <c r="Y50" s="7">
        <v>2.54</v>
      </c>
      <c r="Z50" s="7">
        <v>2.64</v>
      </c>
      <c r="AA50" s="7">
        <v>2.56</v>
      </c>
      <c r="AB50" s="7">
        <v>2.52</v>
      </c>
      <c r="AC50" s="7">
        <v>2.56</v>
      </c>
      <c r="AD50" s="7">
        <v>2.58</v>
      </c>
      <c r="AE50" s="7">
        <v>2.54</v>
      </c>
      <c r="AF50" s="7">
        <v>2.5</v>
      </c>
      <c r="AG50" s="7">
        <v>2.4700000000000002</v>
      </c>
      <c r="AH50" s="7">
        <v>2.44</v>
      </c>
      <c r="AI50" s="7">
        <v>2.5</v>
      </c>
      <c r="AJ50" s="7">
        <v>2.48</v>
      </c>
      <c r="AK50" s="7">
        <v>2.4500000000000002</v>
      </c>
      <c r="AL50" s="7">
        <v>2.4700000000000002</v>
      </c>
      <c r="AM50" s="7">
        <v>2.54</v>
      </c>
      <c r="AN50" s="7">
        <v>2.5299999999999998</v>
      </c>
      <c r="AO50" s="7">
        <v>2.5099999999999998</v>
      </c>
      <c r="AP50" s="7">
        <v>2.52</v>
      </c>
      <c r="AQ50" s="7">
        <v>2.5</v>
      </c>
      <c r="AR50" s="7">
        <v>-1.55</v>
      </c>
      <c r="AS50" s="7">
        <v>0.57999999999999996</v>
      </c>
      <c r="AT50" s="7">
        <v>-5.81</v>
      </c>
      <c r="AU50" s="7">
        <v>-6.01</v>
      </c>
      <c r="AV50" s="7">
        <v>-5.43</v>
      </c>
      <c r="AW50" s="7">
        <v>-5.81</v>
      </c>
      <c r="AX50" s="7">
        <v>-5.23</v>
      </c>
      <c r="AY50" s="7">
        <v>-6.01</v>
      </c>
      <c r="AZ50" s="7">
        <v>-4.07</v>
      </c>
      <c r="BA50" s="7">
        <v>-2.13</v>
      </c>
      <c r="BB50" s="7">
        <v>-2.71</v>
      </c>
      <c r="BC50" s="7">
        <v>-3.88</v>
      </c>
      <c r="BD50" s="7">
        <v>-1.55</v>
      </c>
      <c r="BE50" s="7">
        <v>-2.93</v>
      </c>
      <c r="BF50" s="7">
        <v>-3.49</v>
      </c>
      <c r="BG50" s="7">
        <v>-6.4</v>
      </c>
      <c r="BH50" s="7">
        <v>-5.81</v>
      </c>
      <c r="BI50" s="7">
        <v>-6.01</v>
      </c>
      <c r="BJ50" s="7">
        <v>-4.46</v>
      </c>
      <c r="BK50" s="7">
        <v>-6.01</v>
      </c>
      <c r="BL50" s="7">
        <v>-5.62</v>
      </c>
      <c r="BM50" s="7">
        <v>-5.61</v>
      </c>
      <c r="BN50" s="7">
        <v>-2.6</v>
      </c>
      <c r="BO50" s="7">
        <v>-3.49</v>
      </c>
      <c r="BP50" s="7">
        <v>-2.91</v>
      </c>
      <c r="BQ50" s="7">
        <v>-3.98</v>
      </c>
      <c r="BR50" s="7">
        <v>-4.1399999999999997</v>
      </c>
      <c r="BS50" s="24">
        <v>2.37</v>
      </c>
      <c r="BT50" s="26">
        <v>129310628.1761169</v>
      </c>
      <c r="BU50" s="26">
        <v>84883400</v>
      </c>
      <c r="BV50" s="26">
        <v>44067852</v>
      </c>
      <c r="BW50" s="8">
        <v>0.14343240510111541</v>
      </c>
    </row>
    <row r="51" spans="1:75" s="21" customFormat="1" ht="19" customHeight="1" x14ac:dyDescent="0.2">
      <c r="A51" s="1" t="s">
        <v>166</v>
      </c>
      <c r="B51" s="1" t="s">
        <v>159</v>
      </c>
      <c r="C51" s="1" t="s">
        <v>87</v>
      </c>
      <c r="D51" s="1" t="s">
        <v>98</v>
      </c>
      <c r="E51" s="1" t="s">
        <v>214</v>
      </c>
      <c r="F51" s="1" t="s">
        <v>88</v>
      </c>
      <c r="G51" s="9">
        <v>28.455286049954701</v>
      </c>
      <c r="H51" s="9">
        <v>-13.291141293862889</v>
      </c>
      <c r="I51" s="9">
        <f>(N51-O51)/O51*100</f>
        <v>24.812023538187191</v>
      </c>
      <c r="J51" s="1" t="s">
        <v>89</v>
      </c>
      <c r="K51" s="2">
        <v>1.2300000190734861</v>
      </c>
      <c r="L51" s="2">
        <v>1.66</v>
      </c>
      <c r="M51" s="2">
        <v>1.580000042915344</v>
      </c>
      <c r="N51" s="2">
        <v>1.6599999666213989</v>
      </c>
      <c r="O51" s="2">
        <v>1.330000042915344</v>
      </c>
      <c r="P51" s="2">
        <v>1.370000004768372</v>
      </c>
      <c r="Q51" s="1">
        <v>1.66</v>
      </c>
      <c r="R51" s="1">
        <v>1.52</v>
      </c>
      <c r="S51" s="1">
        <v>1.44</v>
      </c>
      <c r="T51" s="1">
        <v>1.42</v>
      </c>
      <c r="U51" s="1">
        <v>1.41</v>
      </c>
      <c r="V51" s="1">
        <v>1.39</v>
      </c>
      <c r="W51" s="1">
        <v>1.39</v>
      </c>
      <c r="X51" s="1">
        <v>1.37</v>
      </c>
      <c r="Y51" s="1">
        <v>1.4</v>
      </c>
      <c r="Z51" s="1">
        <v>1.4</v>
      </c>
      <c r="AA51" s="1">
        <v>1.4</v>
      </c>
      <c r="AB51" s="1">
        <v>1.38</v>
      </c>
      <c r="AC51" s="1">
        <v>1.37</v>
      </c>
      <c r="AD51" s="1">
        <v>1.37</v>
      </c>
      <c r="AE51" s="1">
        <v>1.37</v>
      </c>
      <c r="AF51" s="1">
        <v>1.37</v>
      </c>
      <c r="AG51" s="1">
        <v>1.38</v>
      </c>
      <c r="AH51" s="1">
        <v>1.38</v>
      </c>
      <c r="AI51" s="1">
        <v>1.37</v>
      </c>
      <c r="AJ51" s="1">
        <v>1.35</v>
      </c>
      <c r="AK51" s="1">
        <v>1.34</v>
      </c>
      <c r="AL51" s="1">
        <v>1.34</v>
      </c>
      <c r="AM51" s="1">
        <v>1.36</v>
      </c>
      <c r="AN51" s="1">
        <v>1.38</v>
      </c>
      <c r="AO51" s="1">
        <v>1.38</v>
      </c>
      <c r="AP51" s="1">
        <v>1.37</v>
      </c>
      <c r="AQ51" s="1">
        <v>1.37</v>
      </c>
      <c r="AR51" s="1">
        <v>-4.43</v>
      </c>
      <c r="AS51" s="1">
        <v>-10.51</v>
      </c>
      <c r="AT51" s="1">
        <v>-12.66</v>
      </c>
      <c r="AU51" s="1">
        <v>-12.66</v>
      </c>
      <c r="AV51" s="1">
        <v>-13.09</v>
      </c>
      <c r="AW51" s="1">
        <v>-12.66</v>
      </c>
      <c r="AX51" s="1">
        <v>-13.92</v>
      </c>
      <c r="AY51" s="1">
        <v>-13.92</v>
      </c>
      <c r="AZ51" s="1">
        <v>-11.71</v>
      </c>
      <c r="BA51" s="1">
        <v>-11.39</v>
      </c>
      <c r="BB51" s="1">
        <v>-12.66</v>
      </c>
      <c r="BC51" s="1">
        <v>-13.08</v>
      </c>
      <c r="BD51" s="1">
        <v>-13.3</v>
      </c>
      <c r="BE51" s="1">
        <v>-13.61</v>
      </c>
      <c r="BF51" s="1">
        <v>-13.29</v>
      </c>
      <c r="BG51" s="1">
        <v>-13.92</v>
      </c>
      <c r="BH51" s="1">
        <v>-13.3</v>
      </c>
      <c r="BI51" s="1">
        <v>-14.08</v>
      </c>
      <c r="BJ51" s="1">
        <v>-15.82</v>
      </c>
      <c r="BK51" s="1">
        <v>-15.2</v>
      </c>
      <c r="BL51" s="1">
        <v>-15.82</v>
      </c>
      <c r="BM51" s="1">
        <v>-15.51</v>
      </c>
      <c r="BN51" s="1">
        <v>-13.92</v>
      </c>
      <c r="BO51" s="1">
        <v>-14.55</v>
      </c>
      <c r="BP51" s="1">
        <v>-13.29</v>
      </c>
      <c r="BQ51" s="1">
        <v>-13.92</v>
      </c>
      <c r="BR51" s="1">
        <v>-13.3</v>
      </c>
      <c r="BS51" s="22">
        <v>1.36</v>
      </c>
      <c r="BT51" s="26">
        <v>7943766.2157654762</v>
      </c>
      <c r="BU51" s="26">
        <v>1459200</v>
      </c>
      <c r="BV51" s="26">
        <v>2537868</v>
      </c>
      <c r="BW51" s="2">
        <v>3.1818045698200223E-2</v>
      </c>
    </row>
    <row r="52" spans="1:75" s="21" customFormat="1" ht="19" customHeight="1" x14ac:dyDescent="0.2">
      <c r="A52" s="1" t="s">
        <v>196</v>
      </c>
      <c r="B52" s="1" t="s">
        <v>106</v>
      </c>
      <c r="C52" s="1" t="s">
        <v>87</v>
      </c>
      <c r="D52" s="1" t="s">
        <v>98</v>
      </c>
      <c r="E52" s="1" t="s">
        <v>194</v>
      </c>
      <c r="F52" s="1" t="s">
        <v>88</v>
      </c>
      <c r="G52" s="9">
        <v>28.571422293125192</v>
      </c>
      <c r="H52" s="9">
        <v>-9.677418803518135</v>
      </c>
      <c r="I52" s="9">
        <f>(N52-O52)/O52*100</f>
        <v>29.237291859813507</v>
      </c>
      <c r="J52" s="1" t="s">
        <v>89</v>
      </c>
      <c r="K52" s="2">
        <v>2.1700000762939449</v>
      </c>
      <c r="L52" s="2">
        <v>2.39</v>
      </c>
      <c r="M52" s="2">
        <v>2.7899999618530269</v>
      </c>
      <c r="N52" s="2">
        <v>3.0499999523162842</v>
      </c>
      <c r="O52" s="2">
        <v>2.3599998950958252</v>
      </c>
      <c r="P52" s="2">
        <v>2.5199999809265141</v>
      </c>
      <c r="Q52" s="1">
        <v>3.05</v>
      </c>
      <c r="R52" s="1">
        <v>3.03</v>
      </c>
      <c r="S52" s="1">
        <v>2.73</v>
      </c>
      <c r="T52" s="1">
        <v>2.75</v>
      </c>
      <c r="U52" s="1">
        <v>2.93</v>
      </c>
      <c r="V52" s="1">
        <v>2.73</v>
      </c>
      <c r="W52" s="1">
        <v>2.75</v>
      </c>
      <c r="X52" s="1">
        <v>2.57</v>
      </c>
      <c r="Y52" s="1">
        <v>2.64</v>
      </c>
      <c r="Z52" s="1">
        <v>2.64</v>
      </c>
      <c r="AA52" s="1">
        <v>2.57</v>
      </c>
      <c r="AB52" s="1">
        <v>2.6</v>
      </c>
      <c r="AC52" s="1">
        <v>2.66</v>
      </c>
      <c r="AD52" s="1">
        <v>2.58</v>
      </c>
      <c r="AE52" s="1">
        <v>2.58</v>
      </c>
      <c r="AF52" s="1">
        <v>2.57</v>
      </c>
      <c r="AG52" s="1">
        <v>2.56</v>
      </c>
      <c r="AH52" s="1">
        <v>2.57</v>
      </c>
      <c r="AI52" s="1">
        <v>2.57</v>
      </c>
      <c r="AJ52" s="1">
        <v>2.59</v>
      </c>
      <c r="AK52" s="1">
        <v>2.6</v>
      </c>
      <c r="AL52" s="1">
        <v>2.59</v>
      </c>
      <c r="AM52" s="1">
        <v>2.48</v>
      </c>
      <c r="AN52" s="1">
        <v>2.4500000000000002</v>
      </c>
      <c r="AO52" s="1">
        <v>2.5099999999999998</v>
      </c>
      <c r="AP52" s="1">
        <v>2.5099999999999998</v>
      </c>
      <c r="AQ52" s="1">
        <v>2.5299999999999998</v>
      </c>
      <c r="AR52" s="1">
        <v>8.58</v>
      </c>
      <c r="AS52" s="1">
        <v>-3.58</v>
      </c>
      <c r="AT52" s="1">
        <v>-6.81</v>
      </c>
      <c r="AU52" s="1">
        <v>-4.66</v>
      </c>
      <c r="AV52" s="1">
        <v>-2.68</v>
      </c>
      <c r="AW52" s="1">
        <v>-2.15</v>
      </c>
      <c r="AX52" s="1">
        <v>-8.9600000000000009</v>
      </c>
      <c r="AY52" s="1">
        <v>-8.9600000000000009</v>
      </c>
      <c r="AZ52" s="1">
        <v>-5.91</v>
      </c>
      <c r="BA52" s="1">
        <v>-8.6</v>
      </c>
      <c r="BB52" s="1">
        <v>-8.6</v>
      </c>
      <c r="BC52" s="1">
        <v>-8.24</v>
      </c>
      <c r="BD52" s="1">
        <v>-7.17</v>
      </c>
      <c r="BE52" s="1">
        <v>-8.06</v>
      </c>
      <c r="BF52" s="1">
        <v>-7.89</v>
      </c>
      <c r="BG52" s="1">
        <v>-8.6</v>
      </c>
      <c r="BH52" s="1">
        <v>-8.24</v>
      </c>
      <c r="BI52" s="1">
        <v>-7.9</v>
      </c>
      <c r="BJ52" s="1">
        <v>-8.06</v>
      </c>
      <c r="BK52" s="1">
        <v>-7.35</v>
      </c>
      <c r="BL52" s="1">
        <v>-6.99</v>
      </c>
      <c r="BM52" s="1">
        <v>-14.7</v>
      </c>
      <c r="BN52" s="1">
        <v>-11.9</v>
      </c>
      <c r="BO52" s="1">
        <v>-12.54</v>
      </c>
      <c r="BP52" s="1">
        <v>-10.039999999999999</v>
      </c>
      <c r="BQ52" s="1">
        <v>-12.19</v>
      </c>
      <c r="BR52" s="1">
        <v>-10.039999999999999</v>
      </c>
      <c r="BS52" s="22">
        <v>2.4900000000000002</v>
      </c>
      <c r="BT52" s="26">
        <v>34385354.529857643</v>
      </c>
      <c r="BU52" s="26">
        <v>2800700</v>
      </c>
      <c r="BV52" s="26">
        <v>4026764</v>
      </c>
      <c r="BW52" s="2">
        <v>1.908877699313891E-2</v>
      </c>
    </row>
    <row r="53" spans="1:75" s="21" customFormat="1" ht="19" customHeight="1" x14ac:dyDescent="0.2">
      <c r="A53" s="1" t="s">
        <v>180</v>
      </c>
      <c r="B53" s="1" t="s">
        <v>106</v>
      </c>
      <c r="C53" s="1" t="s">
        <v>124</v>
      </c>
      <c r="D53" s="1" t="s">
        <v>125</v>
      </c>
      <c r="E53" s="1" t="s">
        <v>179</v>
      </c>
      <c r="F53" s="1" t="s">
        <v>88</v>
      </c>
      <c r="G53" s="9">
        <v>28.592378841938761</v>
      </c>
      <c r="H53" s="9">
        <v>-15.33637624657297</v>
      </c>
      <c r="I53" s="9">
        <f>(N53-O53)/O53*100</f>
        <v>26.760565082933734</v>
      </c>
      <c r="J53" s="1" t="s">
        <v>89</v>
      </c>
      <c r="K53" s="2">
        <v>6.820000171661377</v>
      </c>
      <c r="L53" s="2">
        <v>7.2</v>
      </c>
      <c r="M53" s="2">
        <v>8.7700004577636719</v>
      </c>
      <c r="N53" s="2">
        <v>9</v>
      </c>
      <c r="O53" s="2">
        <v>7.0999999046325684</v>
      </c>
      <c r="P53" s="2">
        <v>7.4250001907348633</v>
      </c>
      <c r="Q53" s="1">
        <v>9</v>
      </c>
      <c r="R53" s="1">
        <v>8.35</v>
      </c>
      <c r="S53" s="1">
        <v>8.5</v>
      </c>
      <c r="T53" s="1">
        <v>7.92</v>
      </c>
      <c r="U53" s="1">
        <v>7.6</v>
      </c>
      <c r="V53" s="1">
        <v>7.6</v>
      </c>
      <c r="W53" s="1">
        <v>7.64</v>
      </c>
      <c r="X53" s="1">
        <v>7.6</v>
      </c>
      <c r="Y53" s="1">
        <v>7.47</v>
      </c>
      <c r="Z53" s="1">
        <v>7.31</v>
      </c>
      <c r="AA53" s="1">
        <v>7.3</v>
      </c>
      <c r="AB53" s="1">
        <v>7.35</v>
      </c>
      <c r="AC53" s="1">
        <v>7.5</v>
      </c>
      <c r="AD53" s="1">
        <v>7.5</v>
      </c>
      <c r="AE53" s="1">
        <v>7.5</v>
      </c>
      <c r="AF53" s="1">
        <v>7.5</v>
      </c>
      <c r="AG53" s="1">
        <v>7.5</v>
      </c>
      <c r="AH53" s="1">
        <v>7.43</v>
      </c>
      <c r="AI53" s="1">
        <v>7.43</v>
      </c>
      <c r="AJ53" s="1">
        <v>7.59</v>
      </c>
      <c r="AK53" s="1">
        <v>7.57</v>
      </c>
      <c r="AL53" s="1">
        <v>7.57</v>
      </c>
      <c r="AM53" s="1">
        <v>7.6</v>
      </c>
      <c r="AN53" s="1">
        <v>7.6</v>
      </c>
      <c r="AO53" s="1">
        <v>7.58</v>
      </c>
      <c r="AP53" s="1">
        <v>7.6</v>
      </c>
      <c r="AQ53" s="1">
        <v>7.59</v>
      </c>
      <c r="AR53" s="1">
        <v>-0.69</v>
      </c>
      <c r="AS53" s="1">
        <v>-6.5</v>
      </c>
      <c r="AT53" s="1">
        <v>-8.2100000000000009</v>
      </c>
      <c r="AU53" s="1">
        <v>-14.94</v>
      </c>
      <c r="AV53" s="1">
        <v>-14.03</v>
      </c>
      <c r="AW53" s="1">
        <v>-13.34</v>
      </c>
      <c r="AX53" s="1">
        <v>-13.34</v>
      </c>
      <c r="AY53" s="1">
        <v>-13.91</v>
      </c>
      <c r="AZ53" s="1">
        <v>-16.73</v>
      </c>
      <c r="BA53" s="1">
        <v>-16.760000000000002</v>
      </c>
      <c r="BB53" s="1">
        <v>-16.760000000000002</v>
      </c>
      <c r="BC53" s="1">
        <v>-16.239999999999998</v>
      </c>
      <c r="BD53" s="1">
        <v>-14.71</v>
      </c>
      <c r="BE53" s="1">
        <v>-14.71</v>
      </c>
      <c r="BF53" s="1">
        <v>-14.71</v>
      </c>
      <c r="BG53" s="1">
        <v>-14.71</v>
      </c>
      <c r="BH53" s="1">
        <v>-14.71</v>
      </c>
      <c r="BI53" s="1">
        <v>-15.34</v>
      </c>
      <c r="BJ53" s="1">
        <v>-15.34</v>
      </c>
      <c r="BK53" s="1">
        <v>-13.68</v>
      </c>
      <c r="BL53" s="1">
        <v>-13.68</v>
      </c>
      <c r="BM53" s="1">
        <v>-13.68</v>
      </c>
      <c r="BN53" s="1">
        <v>-13.34</v>
      </c>
      <c r="BO53" s="1">
        <v>-13.68</v>
      </c>
      <c r="BP53" s="1">
        <v>-13.57</v>
      </c>
      <c r="BQ53" s="1">
        <v>-13.34</v>
      </c>
      <c r="BR53" s="1">
        <v>-15.34</v>
      </c>
      <c r="BS53" s="22">
        <v>7.3</v>
      </c>
      <c r="BT53" s="26">
        <v>98236283.127593994</v>
      </c>
      <c r="BU53" s="26">
        <v>128000</v>
      </c>
      <c r="BV53" s="26">
        <v>2300423</v>
      </c>
      <c r="BW53" s="2">
        <v>5.4250892118536459E-3</v>
      </c>
    </row>
    <row r="54" spans="1:75" s="21" customFormat="1" ht="19" customHeight="1" x14ac:dyDescent="0.2">
      <c r="A54" s="1" t="s">
        <v>326</v>
      </c>
      <c r="B54" s="1" t="s">
        <v>118</v>
      </c>
      <c r="C54" s="1" t="s">
        <v>87</v>
      </c>
      <c r="D54" s="1" t="s">
        <v>98</v>
      </c>
      <c r="E54" s="1" t="s">
        <v>322</v>
      </c>
      <c r="F54" s="1" t="s">
        <v>80</v>
      </c>
      <c r="G54" s="9">
        <v>28.624541598164409</v>
      </c>
      <c r="H54" s="9">
        <v>12.13873039489558</v>
      </c>
      <c r="I54" s="9">
        <f>(N54-O54)/O54*100</f>
        <v>34.136542223978104</v>
      </c>
      <c r="J54" s="1" t="s">
        <v>81</v>
      </c>
      <c r="K54" s="2">
        <v>8.0699996948242188</v>
      </c>
      <c r="L54" s="2">
        <v>8.14</v>
      </c>
      <c r="M54" s="2">
        <v>10.38000011444092</v>
      </c>
      <c r="N54" s="2">
        <v>13.35999965667725</v>
      </c>
      <c r="O54" s="2">
        <v>9.9600000381469727</v>
      </c>
      <c r="P54" s="2">
        <v>11.64000034332275</v>
      </c>
      <c r="Q54" s="1">
        <v>10.87</v>
      </c>
      <c r="R54" s="1">
        <v>10.98</v>
      </c>
      <c r="S54" s="1">
        <v>11.5</v>
      </c>
      <c r="T54" s="1">
        <v>10.89</v>
      </c>
      <c r="U54" s="1">
        <v>11</v>
      </c>
      <c r="V54" s="1">
        <v>11.05</v>
      </c>
      <c r="W54" s="1">
        <v>11.16</v>
      </c>
      <c r="X54" s="1">
        <v>10.96</v>
      </c>
      <c r="Y54" s="1">
        <v>10.88</v>
      </c>
      <c r="Z54" s="1">
        <v>10.97</v>
      </c>
      <c r="AA54" s="1">
        <v>11.5</v>
      </c>
      <c r="AB54" s="1">
        <v>12.34</v>
      </c>
      <c r="AC54" s="1">
        <v>12.48</v>
      </c>
      <c r="AD54" s="1">
        <v>13</v>
      </c>
      <c r="AE54" s="1">
        <v>13.36</v>
      </c>
      <c r="AF54" s="1">
        <v>12.96</v>
      </c>
      <c r="AG54" s="1">
        <v>12.34</v>
      </c>
      <c r="AH54" s="1">
        <v>11.9</v>
      </c>
      <c r="AI54" s="1">
        <v>11.73</v>
      </c>
      <c r="AJ54" s="1">
        <v>12.29</v>
      </c>
      <c r="AK54" s="1">
        <v>11.86</v>
      </c>
      <c r="AL54" s="1">
        <v>11.89</v>
      </c>
      <c r="AM54" s="1">
        <v>11.49</v>
      </c>
      <c r="AN54" s="1">
        <v>11.74</v>
      </c>
      <c r="AO54" s="1">
        <v>11.86</v>
      </c>
      <c r="AP54" s="1">
        <v>11.72</v>
      </c>
      <c r="AQ54" s="1">
        <v>11.69</v>
      </c>
      <c r="AR54" s="1">
        <v>4.53</v>
      </c>
      <c r="AS54" s="1">
        <v>4.43</v>
      </c>
      <c r="AT54" s="1">
        <v>3.56</v>
      </c>
      <c r="AU54" s="1">
        <v>3</v>
      </c>
      <c r="AV54" s="1">
        <v>5.3</v>
      </c>
      <c r="AW54" s="1">
        <v>4.09</v>
      </c>
      <c r="AX54" s="1">
        <v>4.72</v>
      </c>
      <c r="AY54" s="1">
        <v>4.97</v>
      </c>
      <c r="AZ54" s="1">
        <v>2.46</v>
      </c>
      <c r="BA54" s="1">
        <v>5.39</v>
      </c>
      <c r="BB54" s="1">
        <v>9.6300000000000008</v>
      </c>
      <c r="BC54" s="1">
        <v>18.02</v>
      </c>
      <c r="BD54" s="1">
        <v>19.46</v>
      </c>
      <c r="BE54" s="1">
        <v>22.58</v>
      </c>
      <c r="BF54" s="1">
        <v>23.12</v>
      </c>
      <c r="BG54" s="1">
        <v>18.02</v>
      </c>
      <c r="BH54" s="1">
        <v>10.31</v>
      </c>
      <c r="BI54" s="1">
        <v>10.119999999999999</v>
      </c>
      <c r="BJ54" s="1">
        <v>12.05</v>
      </c>
      <c r="BK54" s="1">
        <v>13.01</v>
      </c>
      <c r="BL54" s="1">
        <v>13.2</v>
      </c>
      <c r="BM54" s="1">
        <v>10.65</v>
      </c>
      <c r="BN54" s="1">
        <v>9.15</v>
      </c>
      <c r="BO54" s="1">
        <v>11.46</v>
      </c>
      <c r="BP54" s="1">
        <v>12.81</v>
      </c>
      <c r="BQ54" s="1">
        <v>11.27</v>
      </c>
      <c r="BR54" s="1">
        <v>12.14</v>
      </c>
      <c r="BS54" s="22">
        <v>10.6</v>
      </c>
      <c r="BT54" s="26">
        <v>404582302.4605751</v>
      </c>
      <c r="BU54" s="26">
        <v>10845300</v>
      </c>
      <c r="BV54" s="26">
        <v>23002716</v>
      </c>
      <c r="BW54" s="2">
        <v>2.365751070438812E-2</v>
      </c>
    </row>
    <row r="55" spans="1:75" s="21" customFormat="1" ht="19" customHeight="1" x14ac:dyDescent="0.2">
      <c r="A55" s="1" t="s">
        <v>275</v>
      </c>
      <c r="B55" s="1" t="s">
        <v>106</v>
      </c>
      <c r="C55" s="1" t="s">
        <v>87</v>
      </c>
      <c r="D55" s="1" t="s">
        <v>98</v>
      </c>
      <c r="E55" s="1" t="s">
        <v>274</v>
      </c>
      <c r="F55" s="1" t="s">
        <v>80</v>
      </c>
      <c r="G55" s="9">
        <v>28.662414868814739</v>
      </c>
      <c r="H55" s="9">
        <v>5.9406002530069664</v>
      </c>
      <c r="I55" s="9">
        <f>(N55-O55)/O55*100</f>
        <v>39.175256084896674</v>
      </c>
      <c r="J55" s="1" t="s">
        <v>81</v>
      </c>
      <c r="K55" s="2">
        <v>0.7850000262260437</v>
      </c>
      <c r="L55" s="2">
        <v>0.82</v>
      </c>
      <c r="M55" s="2">
        <v>1.0099999904632571</v>
      </c>
      <c r="N55" s="2">
        <v>1.3500000238418579</v>
      </c>
      <c r="O55" s="2">
        <v>0.97000002861022949</v>
      </c>
      <c r="P55" s="2">
        <v>1.070000052452087</v>
      </c>
      <c r="Q55" s="1">
        <v>1.06</v>
      </c>
      <c r="R55" s="1">
        <v>1.1299999999999999</v>
      </c>
      <c r="S55" s="1">
        <v>1.22</v>
      </c>
      <c r="T55" s="1">
        <v>1.21</v>
      </c>
      <c r="U55" s="1">
        <v>1.1200000000000001</v>
      </c>
      <c r="V55" s="1">
        <v>1.1499999999999999</v>
      </c>
      <c r="W55" s="1">
        <v>1.1200000000000001</v>
      </c>
      <c r="X55" s="1">
        <v>1.19</v>
      </c>
      <c r="Y55" s="1">
        <v>1.28</v>
      </c>
      <c r="Z55" s="1">
        <v>1.35</v>
      </c>
      <c r="AA55" s="1">
        <v>1.21</v>
      </c>
      <c r="AB55" s="1">
        <v>1.17</v>
      </c>
      <c r="AC55" s="1">
        <v>1.18</v>
      </c>
      <c r="AD55" s="1">
        <v>1.1100000000000001</v>
      </c>
      <c r="AE55" s="1">
        <v>1.1000000000000001</v>
      </c>
      <c r="AF55" s="1">
        <v>1.1499999999999999</v>
      </c>
      <c r="AG55" s="1">
        <v>1.1399999999999999</v>
      </c>
      <c r="AH55" s="1">
        <v>1.1200000000000001</v>
      </c>
      <c r="AI55" s="1">
        <v>1.1000000000000001</v>
      </c>
      <c r="AJ55" s="1">
        <v>1.1200000000000001</v>
      </c>
      <c r="AK55" s="1">
        <v>1.1200000000000001</v>
      </c>
      <c r="AL55" s="1">
        <v>1.08</v>
      </c>
      <c r="AM55" s="1">
        <v>1.05</v>
      </c>
      <c r="AN55" s="1">
        <v>1.04</v>
      </c>
      <c r="AO55" s="1">
        <v>1.05</v>
      </c>
      <c r="AP55" s="1">
        <v>1.08</v>
      </c>
      <c r="AQ55" s="1">
        <v>1.0900000000000001</v>
      </c>
      <c r="AR55" s="1">
        <v>2.48</v>
      </c>
      <c r="AS55" s="1">
        <v>8.51</v>
      </c>
      <c r="AT55" s="1">
        <v>17.82</v>
      </c>
      <c r="AU55" s="1">
        <v>7.43</v>
      </c>
      <c r="AV55" s="1">
        <v>5.43</v>
      </c>
      <c r="AW55" s="1">
        <v>7.91</v>
      </c>
      <c r="AX55" s="1">
        <v>9.9</v>
      </c>
      <c r="AY55" s="1">
        <v>17.010000000000002</v>
      </c>
      <c r="AZ55" s="1">
        <v>26.24</v>
      </c>
      <c r="BA55" s="1">
        <v>19.8</v>
      </c>
      <c r="BB55" s="1">
        <v>12.85</v>
      </c>
      <c r="BC55" s="1">
        <v>15.84</v>
      </c>
      <c r="BD55" s="1">
        <v>7.92</v>
      </c>
      <c r="BE55" s="1">
        <v>6.44</v>
      </c>
      <c r="BF55" s="1">
        <v>8.8000000000000007</v>
      </c>
      <c r="BG55" s="1">
        <v>8.9</v>
      </c>
      <c r="BH55" s="1">
        <v>9.9</v>
      </c>
      <c r="BI55" s="1">
        <v>7.43</v>
      </c>
      <c r="BJ55" s="1">
        <v>7.43</v>
      </c>
      <c r="BK55" s="1">
        <v>8.91</v>
      </c>
      <c r="BL55" s="1">
        <v>6.6</v>
      </c>
      <c r="BM55" s="1">
        <v>3.39</v>
      </c>
      <c r="BN55" s="1">
        <v>2.48</v>
      </c>
      <c r="BO55" s="1">
        <v>0.99</v>
      </c>
      <c r="BP55" s="1">
        <v>3.96</v>
      </c>
      <c r="BQ55" s="1">
        <v>4.46</v>
      </c>
      <c r="BR55" s="1">
        <v>5.45</v>
      </c>
      <c r="BS55" s="22">
        <v>1.06</v>
      </c>
      <c r="BT55" s="26">
        <v>61007231.423950203</v>
      </c>
      <c r="BU55" s="26">
        <v>76038000</v>
      </c>
      <c r="BV55" s="26">
        <v>45930566</v>
      </c>
      <c r="BW55" s="2">
        <v>3.3190860308579692E-2</v>
      </c>
    </row>
    <row r="56" spans="1:75" s="21" customFormat="1" ht="19" customHeight="1" x14ac:dyDescent="0.2">
      <c r="A56" s="7" t="s">
        <v>456</v>
      </c>
      <c r="B56" s="7" t="s">
        <v>83</v>
      </c>
      <c r="C56" s="7" t="s">
        <v>87</v>
      </c>
      <c r="D56" s="7" t="s">
        <v>78</v>
      </c>
      <c r="E56" s="7" t="s">
        <v>454</v>
      </c>
      <c r="F56" s="7" t="s">
        <v>88</v>
      </c>
      <c r="G56" s="10">
        <v>28.749994505196891</v>
      </c>
      <c r="H56" s="10">
        <v>-13.592231998413011</v>
      </c>
      <c r="I56" s="10">
        <v>-13.592231998413011</v>
      </c>
      <c r="J56" s="7" t="s">
        <v>89</v>
      </c>
      <c r="K56" s="8">
        <v>0.80000001192092896</v>
      </c>
      <c r="L56" s="8">
        <v>0.85</v>
      </c>
      <c r="M56" s="8">
        <v>1.029999971389771</v>
      </c>
      <c r="N56" s="8">
        <v>1.080000042915344</v>
      </c>
      <c r="O56" s="8">
        <v>0.85000002384185791</v>
      </c>
      <c r="P56" s="8">
        <v>0.88999998569488525</v>
      </c>
      <c r="Q56" s="7">
        <v>1.03</v>
      </c>
      <c r="R56" s="7">
        <v>1.05</v>
      </c>
      <c r="S56" s="7">
        <v>0.96</v>
      </c>
      <c r="T56" s="7">
        <v>0.96</v>
      </c>
      <c r="U56" s="7">
        <v>0.99</v>
      </c>
      <c r="V56" s="7">
        <v>1.08</v>
      </c>
      <c r="W56" s="7">
        <v>1.01</v>
      </c>
      <c r="X56" s="7">
        <v>0.98</v>
      </c>
      <c r="Y56" s="7">
        <v>0.93</v>
      </c>
      <c r="Z56" s="7">
        <v>0.94</v>
      </c>
      <c r="AA56" s="7">
        <v>0.96</v>
      </c>
      <c r="AB56" s="7">
        <v>0.95</v>
      </c>
      <c r="AC56" s="7">
        <v>0.94</v>
      </c>
      <c r="AD56" s="7">
        <v>0.92</v>
      </c>
      <c r="AE56" s="7">
        <v>0.9</v>
      </c>
      <c r="AF56" s="7">
        <v>0.9</v>
      </c>
      <c r="AG56" s="7">
        <v>0.9</v>
      </c>
      <c r="AH56" s="7">
        <v>0.91</v>
      </c>
      <c r="AI56" s="7">
        <v>0.91</v>
      </c>
      <c r="AJ56" s="7">
        <v>0.91</v>
      </c>
      <c r="AK56" s="7">
        <v>0.91</v>
      </c>
      <c r="AL56" s="7">
        <v>0.88</v>
      </c>
      <c r="AM56" s="7">
        <v>0.87</v>
      </c>
      <c r="AN56" s="7">
        <v>0.9</v>
      </c>
      <c r="AO56" s="7">
        <v>0.9</v>
      </c>
      <c r="AP56" s="7">
        <v>0.88</v>
      </c>
      <c r="AQ56" s="7">
        <v>0.89</v>
      </c>
      <c r="AR56" s="7">
        <v>-2.91</v>
      </c>
      <c r="AS56" s="7">
        <v>-4.8499999999999996</v>
      </c>
      <c r="AT56" s="7">
        <v>-7.28</v>
      </c>
      <c r="AU56" s="7">
        <v>-8.74</v>
      </c>
      <c r="AV56" s="7">
        <v>-5.05</v>
      </c>
      <c r="AW56" s="7">
        <v>-3.11</v>
      </c>
      <c r="AX56" s="7">
        <v>-5.83</v>
      </c>
      <c r="AY56" s="7">
        <v>-10.64</v>
      </c>
      <c r="AZ56" s="7">
        <v>-9.8699999999999992</v>
      </c>
      <c r="BA56" s="7">
        <v>-9.4</v>
      </c>
      <c r="BB56" s="7">
        <v>-8.0299999999999994</v>
      </c>
      <c r="BC56" s="7">
        <v>-8.75</v>
      </c>
      <c r="BD56" s="7">
        <v>-11.65</v>
      </c>
      <c r="BE56" s="7">
        <v>-12.42</v>
      </c>
      <c r="BF56" s="7">
        <v>-14.08</v>
      </c>
      <c r="BG56" s="7">
        <v>-15.44</v>
      </c>
      <c r="BH56" s="7">
        <v>-14.56</v>
      </c>
      <c r="BI56" s="7">
        <v>-12.62</v>
      </c>
      <c r="BJ56" s="7">
        <v>-13</v>
      </c>
      <c r="BK56" s="7">
        <v>-11.95</v>
      </c>
      <c r="BL56" s="7">
        <v>-14.56</v>
      </c>
      <c r="BM56" s="7">
        <v>-16.489999999999998</v>
      </c>
      <c r="BN56" s="7">
        <v>-15.74</v>
      </c>
      <c r="BO56" s="7">
        <v>-14.38</v>
      </c>
      <c r="BP56" s="7">
        <v>-14.83</v>
      </c>
      <c r="BQ56" s="7">
        <v>-15.21</v>
      </c>
      <c r="BR56" s="7">
        <v>-14.56</v>
      </c>
      <c r="BS56" s="24">
        <v>0.91</v>
      </c>
      <c r="BT56" s="26">
        <v>38786193.922638893</v>
      </c>
      <c r="BU56" s="26">
        <v>6874000</v>
      </c>
      <c r="BV56" s="26">
        <v>24845736</v>
      </c>
      <c r="BW56" s="8">
        <v>7.3235101588457674E-3</v>
      </c>
    </row>
    <row r="57" spans="1:75" s="21" customFormat="1" ht="19" customHeight="1" x14ac:dyDescent="0.2">
      <c r="A57" s="7" t="s">
        <v>533</v>
      </c>
      <c r="B57" s="7" t="s">
        <v>96</v>
      </c>
      <c r="C57" s="7" t="s">
        <v>124</v>
      </c>
      <c r="D57" s="7" t="s">
        <v>125</v>
      </c>
      <c r="E57" s="7" t="s">
        <v>535</v>
      </c>
      <c r="F57" s="7" t="s">
        <v>88</v>
      </c>
      <c r="G57" s="10">
        <v>28.846154904224498</v>
      </c>
      <c r="H57" s="10">
        <v>-18.20895261078315</v>
      </c>
      <c r="I57" s="10">
        <v>-18.20895261078315</v>
      </c>
      <c r="J57" s="7" t="s">
        <v>89</v>
      </c>
      <c r="K57" s="8">
        <v>2.5999999046325679</v>
      </c>
      <c r="L57" s="8">
        <v>6.76</v>
      </c>
      <c r="M57" s="8">
        <v>3.3499999046325679</v>
      </c>
      <c r="N57" s="8">
        <v>3.8299999237060551</v>
      </c>
      <c r="O57" s="8">
        <v>2.7300000190734859</v>
      </c>
      <c r="P57" s="8">
        <v>2.7400000095367432</v>
      </c>
      <c r="Q57" s="7">
        <v>3.7</v>
      </c>
      <c r="R57" s="7">
        <v>3.59</v>
      </c>
      <c r="S57" s="7">
        <v>3.29</v>
      </c>
      <c r="T57" s="7">
        <v>3.38</v>
      </c>
      <c r="U57" s="7">
        <v>3.38</v>
      </c>
      <c r="V57" s="7">
        <v>3.83</v>
      </c>
      <c r="W57" s="7">
        <v>3.65</v>
      </c>
      <c r="X57" s="7">
        <v>3.55</v>
      </c>
      <c r="Y57" s="7">
        <v>3.55</v>
      </c>
      <c r="Z57" s="7">
        <v>3.47</v>
      </c>
      <c r="AA57" s="7">
        <v>3.47</v>
      </c>
      <c r="AB57" s="7">
        <v>3.31</v>
      </c>
      <c r="AC57" s="7">
        <v>3.25</v>
      </c>
      <c r="AD57" s="7">
        <v>3.25</v>
      </c>
      <c r="AE57" s="7">
        <v>3.34</v>
      </c>
      <c r="AF57" s="7">
        <v>3.38</v>
      </c>
      <c r="AG57" s="7">
        <v>3.23</v>
      </c>
      <c r="AH57" s="7">
        <v>3.19</v>
      </c>
      <c r="AI57" s="7">
        <v>3.17</v>
      </c>
      <c r="AJ57" s="7">
        <v>3.1</v>
      </c>
      <c r="AK57" s="7">
        <v>2.96</v>
      </c>
      <c r="AL57" s="7">
        <v>3.14</v>
      </c>
      <c r="AM57" s="7">
        <v>3.02</v>
      </c>
      <c r="AN57" s="7">
        <v>2.91</v>
      </c>
      <c r="AO57" s="7">
        <v>2.9</v>
      </c>
      <c r="AP57" s="7">
        <v>2.86</v>
      </c>
      <c r="AQ57" s="7">
        <v>2.81</v>
      </c>
      <c r="AR57" s="7">
        <v>7.46</v>
      </c>
      <c r="AS57" s="7">
        <v>-2.4300000000000002</v>
      </c>
      <c r="AT57" s="7">
        <v>-6.87</v>
      </c>
      <c r="AU57" s="7">
        <v>-3.13</v>
      </c>
      <c r="AV57" s="7">
        <v>-2.39</v>
      </c>
      <c r="AW57" s="7">
        <v>7.46</v>
      </c>
      <c r="AX57" s="7">
        <v>2.39</v>
      </c>
      <c r="AY57" s="7">
        <v>-1.79</v>
      </c>
      <c r="AZ57" s="7">
        <v>3.28</v>
      </c>
      <c r="BA57" s="7">
        <v>3.28</v>
      </c>
      <c r="BB57" s="7">
        <v>-1.79</v>
      </c>
      <c r="BC57" s="7">
        <v>-3.28</v>
      </c>
      <c r="BD57" s="7">
        <v>-4.1900000000000004</v>
      </c>
      <c r="BE57" s="7">
        <v>-5.37</v>
      </c>
      <c r="BF57" s="7">
        <v>-1.49</v>
      </c>
      <c r="BG57" s="7">
        <v>-3.52</v>
      </c>
      <c r="BH57" s="7">
        <v>-5.34</v>
      </c>
      <c r="BI57" s="7">
        <v>-6.27</v>
      </c>
      <c r="BJ57" s="7">
        <v>-8.2100000000000009</v>
      </c>
      <c r="BK57" s="7">
        <v>-13.43</v>
      </c>
      <c r="BL57" s="7">
        <v>-17.010000000000002</v>
      </c>
      <c r="BM57" s="7">
        <v>-11.65</v>
      </c>
      <c r="BN57" s="7">
        <v>-14.63</v>
      </c>
      <c r="BO57" s="7">
        <v>-15.52</v>
      </c>
      <c r="BP57" s="7">
        <v>-14.49</v>
      </c>
      <c r="BQ57" s="7">
        <v>-16.87</v>
      </c>
      <c r="BR57" s="7">
        <v>-18.510000000000002</v>
      </c>
      <c r="BS57" s="24">
        <v>3.2</v>
      </c>
      <c r="BT57" s="26">
        <v>49610818.587684631</v>
      </c>
      <c r="BU57" s="26">
        <v>18438200</v>
      </c>
      <c r="BV57" s="26">
        <v>3984553</v>
      </c>
      <c r="BW57" s="8">
        <v>0.2701457352932688</v>
      </c>
    </row>
    <row r="58" spans="1:75" s="21" customFormat="1" ht="19" customHeight="1" x14ac:dyDescent="0.2">
      <c r="A58" s="1" t="s">
        <v>184</v>
      </c>
      <c r="B58" s="1" t="s">
        <v>159</v>
      </c>
      <c r="C58" s="1" t="s">
        <v>87</v>
      </c>
      <c r="D58" s="1" t="s">
        <v>122</v>
      </c>
      <c r="E58" s="1" t="s">
        <v>214</v>
      </c>
      <c r="F58" s="1" t="s">
        <v>88</v>
      </c>
      <c r="G58" s="9">
        <v>28.956627718069711</v>
      </c>
      <c r="H58" s="9">
        <v>-14.363635670055039</v>
      </c>
      <c r="I58" s="9">
        <f>(N58-O58)/O58*100</f>
        <v>33.409340918650429</v>
      </c>
      <c r="J58" s="1" t="s">
        <v>89</v>
      </c>
      <c r="K58" s="2">
        <v>8.5299997329711914</v>
      </c>
      <c r="L58" s="2">
        <v>11.7</v>
      </c>
      <c r="M58" s="2">
        <v>11</v>
      </c>
      <c r="N58" s="2">
        <v>11.69999980926514</v>
      </c>
      <c r="O58" s="2">
        <v>8.7700004577636719</v>
      </c>
      <c r="P58" s="2">
        <v>9.4200000762939453</v>
      </c>
      <c r="Q58" s="1">
        <v>11.7</v>
      </c>
      <c r="R58" s="1">
        <v>10.73</v>
      </c>
      <c r="S58" s="1">
        <v>11.29</v>
      </c>
      <c r="T58" s="1">
        <v>11.08</v>
      </c>
      <c r="U58" s="1">
        <v>10.8</v>
      </c>
      <c r="V58" s="1">
        <v>9.7799999999999994</v>
      </c>
      <c r="W58" s="1">
        <v>9.27</v>
      </c>
      <c r="X58" s="1">
        <v>9.4700000000000006</v>
      </c>
      <c r="Y58" s="1">
        <v>10.19</v>
      </c>
      <c r="Z58" s="1">
        <v>10.49</v>
      </c>
      <c r="AA58" s="1">
        <v>10.34</v>
      </c>
      <c r="AB58" s="1">
        <v>10.1</v>
      </c>
      <c r="AC58" s="1">
        <v>10.23</v>
      </c>
      <c r="AD58" s="1">
        <v>10.7</v>
      </c>
      <c r="AE58" s="1">
        <v>10.5</v>
      </c>
      <c r="AF58" s="1">
        <v>10.25</v>
      </c>
      <c r="AG58" s="1">
        <v>10.3</v>
      </c>
      <c r="AH58" s="1">
        <v>10.41</v>
      </c>
      <c r="AI58" s="1">
        <v>10.09</v>
      </c>
      <c r="AJ58" s="1">
        <v>9.91</v>
      </c>
      <c r="AK58" s="1">
        <v>10.35</v>
      </c>
      <c r="AL58" s="1">
        <v>10.41</v>
      </c>
      <c r="AM58" s="1">
        <v>10.28</v>
      </c>
      <c r="AN58" s="1">
        <v>10.24</v>
      </c>
      <c r="AO58" s="1">
        <v>10.15</v>
      </c>
      <c r="AP58" s="1">
        <v>10.11</v>
      </c>
      <c r="AQ58" s="1">
        <v>9.74</v>
      </c>
      <c r="AR58" s="1">
        <v>-3.49</v>
      </c>
      <c r="AS58" s="1">
        <v>-6</v>
      </c>
      <c r="AT58" s="1">
        <v>1.82</v>
      </c>
      <c r="AU58" s="1">
        <v>-4.3600000000000003</v>
      </c>
      <c r="AV58" s="1">
        <v>-10.68</v>
      </c>
      <c r="AW58" s="1">
        <v>-15.75</v>
      </c>
      <c r="AX58" s="1">
        <v>-16.73</v>
      </c>
      <c r="AY58" s="1">
        <v>-13.91</v>
      </c>
      <c r="AZ58" s="1">
        <v>-7.36</v>
      </c>
      <c r="BA58" s="1">
        <v>-6.36</v>
      </c>
      <c r="BB58" s="1">
        <v>-6.36</v>
      </c>
      <c r="BC58" s="1">
        <v>-8.14</v>
      </c>
      <c r="BD58" s="1">
        <v>-7</v>
      </c>
      <c r="BE58" s="1">
        <v>-4.45</v>
      </c>
      <c r="BF58" s="1">
        <v>-7.35</v>
      </c>
      <c r="BG58" s="1">
        <v>-9.09</v>
      </c>
      <c r="BH58" s="1">
        <v>-8.18</v>
      </c>
      <c r="BI58" s="1">
        <v>-6.82</v>
      </c>
      <c r="BJ58" s="1">
        <v>-9.92</v>
      </c>
      <c r="BK58" s="1">
        <v>-9.86</v>
      </c>
      <c r="BL58" s="1">
        <v>-5.91</v>
      </c>
      <c r="BM58" s="1">
        <v>-6.82</v>
      </c>
      <c r="BN58" s="1">
        <v>-7.27</v>
      </c>
      <c r="BO58" s="1">
        <v>-6.91</v>
      </c>
      <c r="BP58" s="1">
        <v>-9</v>
      </c>
      <c r="BQ58" s="1">
        <v>-11.64</v>
      </c>
      <c r="BR58" s="1">
        <v>-14.36</v>
      </c>
      <c r="BS58" s="22">
        <v>8.77</v>
      </c>
      <c r="BT58" s="26">
        <v>13713810</v>
      </c>
      <c r="BU58" s="26">
        <v>351100</v>
      </c>
      <c r="BV58" s="26">
        <v>521160</v>
      </c>
      <c r="BW58" s="2">
        <v>0.1243667971448308</v>
      </c>
    </row>
    <row r="59" spans="1:75" s="21" customFormat="1" ht="19" customHeight="1" x14ac:dyDescent="0.2">
      <c r="A59" s="1" t="s">
        <v>307</v>
      </c>
      <c r="B59" s="1" t="s">
        <v>106</v>
      </c>
      <c r="C59" s="1" t="s">
        <v>87</v>
      </c>
      <c r="D59" s="1" t="s">
        <v>78</v>
      </c>
      <c r="E59" s="1" t="s">
        <v>305</v>
      </c>
      <c r="F59" s="1" t="s">
        <v>80</v>
      </c>
      <c r="G59" s="9">
        <v>28.967250596001399</v>
      </c>
      <c r="H59" s="9">
        <v>40.624999417923377</v>
      </c>
      <c r="I59" s="9">
        <f>(N59-O59)/O59*100</f>
        <v>51.574801671408096</v>
      </c>
      <c r="J59" s="1" t="s">
        <v>81</v>
      </c>
      <c r="K59" s="2">
        <v>7.940000057220459</v>
      </c>
      <c r="L59" s="2">
        <v>15.4</v>
      </c>
      <c r="M59" s="2">
        <v>10.239999771118161</v>
      </c>
      <c r="N59" s="2">
        <v>15.39999961853027</v>
      </c>
      <c r="O59" s="2">
        <v>10.159999847412109</v>
      </c>
      <c r="P59" s="2">
        <v>14.39999961853027</v>
      </c>
      <c r="Q59" s="1">
        <v>10.53</v>
      </c>
      <c r="R59" s="1">
        <v>10.33</v>
      </c>
      <c r="S59" s="1">
        <v>13.35</v>
      </c>
      <c r="T59" s="1">
        <v>14.6</v>
      </c>
      <c r="U59" s="1">
        <v>14.99</v>
      </c>
      <c r="V59" s="1">
        <v>14.98</v>
      </c>
      <c r="W59" s="1">
        <v>15.4</v>
      </c>
      <c r="X59" s="1">
        <v>14.33</v>
      </c>
      <c r="Y59" s="1">
        <v>14.45</v>
      </c>
      <c r="Z59" s="1">
        <v>14.02</v>
      </c>
      <c r="AA59" s="1">
        <v>13.96</v>
      </c>
      <c r="AB59" s="1">
        <v>14.45</v>
      </c>
      <c r="AC59" s="1">
        <v>14.59</v>
      </c>
      <c r="AD59" s="1">
        <v>14.44</v>
      </c>
      <c r="AE59" s="1">
        <v>14.34</v>
      </c>
      <c r="AF59" s="1">
        <v>14.32</v>
      </c>
      <c r="AG59" s="1">
        <v>14.43</v>
      </c>
      <c r="AH59" s="1">
        <v>14.22</v>
      </c>
      <c r="AI59" s="1">
        <v>14.19</v>
      </c>
      <c r="AJ59" s="1">
        <v>14.35</v>
      </c>
      <c r="AK59" s="1">
        <v>13.95</v>
      </c>
      <c r="AL59" s="1">
        <v>13.93</v>
      </c>
      <c r="AM59" s="1">
        <v>14.17</v>
      </c>
      <c r="AN59" s="1">
        <v>14.64</v>
      </c>
      <c r="AO59" s="1">
        <v>14.56</v>
      </c>
      <c r="AP59" s="1">
        <v>14.48</v>
      </c>
      <c r="AQ59" s="1">
        <v>14.55</v>
      </c>
      <c r="AR59" s="1">
        <v>0.1</v>
      </c>
      <c r="AS59" s="1">
        <v>0.1</v>
      </c>
      <c r="AT59" s="1">
        <v>29.98</v>
      </c>
      <c r="AU59" s="1">
        <v>38.11</v>
      </c>
      <c r="AV59" s="1">
        <v>45.51</v>
      </c>
      <c r="AW59" s="1">
        <v>41.41</v>
      </c>
      <c r="AX59" s="1">
        <v>38.380000000000003</v>
      </c>
      <c r="AY59" s="1">
        <v>36.229999999999997</v>
      </c>
      <c r="AZ59" s="1">
        <v>28.42</v>
      </c>
      <c r="BA59" s="1">
        <v>31.54</v>
      </c>
      <c r="BB59" s="1">
        <v>34.770000000000003</v>
      </c>
      <c r="BC59" s="1">
        <v>38.18</v>
      </c>
      <c r="BD59" s="1">
        <v>40.04</v>
      </c>
      <c r="BE59" s="1">
        <v>36.229999999999997</v>
      </c>
      <c r="BF59" s="1">
        <v>37.89</v>
      </c>
      <c r="BG59" s="1">
        <v>38.96</v>
      </c>
      <c r="BH59" s="1">
        <v>36.909999999999997</v>
      </c>
      <c r="BI59" s="1">
        <v>36.26</v>
      </c>
      <c r="BJ59" s="1">
        <v>36.130000000000003</v>
      </c>
      <c r="BK59" s="1">
        <v>32.909999999999997</v>
      </c>
      <c r="BL59" s="1">
        <v>35.56</v>
      </c>
      <c r="BM59" s="1">
        <v>35.11</v>
      </c>
      <c r="BN59" s="1">
        <v>36.72</v>
      </c>
      <c r="BO59" s="1">
        <v>41.21</v>
      </c>
      <c r="BP59" s="1">
        <v>38.96</v>
      </c>
      <c r="BQ59" s="1">
        <v>39.65</v>
      </c>
      <c r="BR59" s="1">
        <v>40.72</v>
      </c>
      <c r="BS59" s="22">
        <v>13.05</v>
      </c>
      <c r="BT59" s="26">
        <v>645199857.57865906</v>
      </c>
      <c r="BU59" s="26">
        <v>61499000</v>
      </c>
      <c r="BV59" s="26">
        <v>59841031</v>
      </c>
      <c r="BW59" s="2">
        <v>4.974767229528515E-2</v>
      </c>
    </row>
    <row r="60" spans="1:75" s="21" customFormat="1" ht="19" customHeight="1" x14ac:dyDescent="0.2">
      <c r="A60" s="1" t="s">
        <v>298</v>
      </c>
      <c r="B60" s="1" t="s">
        <v>159</v>
      </c>
      <c r="C60" s="1" t="s">
        <v>87</v>
      </c>
      <c r="D60" s="1" t="s">
        <v>98</v>
      </c>
      <c r="E60" s="1" t="s">
        <v>292</v>
      </c>
      <c r="F60" s="1" t="s">
        <v>88</v>
      </c>
      <c r="G60" s="9">
        <v>29.009435978085289</v>
      </c>
      <c r="H60" s="9">
        <v>-8.5923182489771754</v>
      </c>
      <c r="I60" s="9">
        <f>(N60-O60)/O60*100</f>
        <v>10.020040539760576</v>
      </c>
      <c r="J60" s="1" t="s">
        <v>89</v>
      </c>
      <c r="K60" s="2">
        <v>4.2399997711181641</v>
      </c>
      <c r="L60" s="2">
        <v>4.24</v>
      </c>
      <c r="M60" s="2">
        <v>5.4699997901916504</v>
      </c>
      <c r="N60" s="2">
        <v>5.4899997711181641</v>
      </c>
      <c r="O60" s="2">
        <v>4.9899997711181641</v>
      </c>
      <c r="P60" s="2">
        <v>5</v>
      </c>
      <c r="Q60" s="1">
        <v>5.49</v>
      </c>
      <c r="R60" s="1">
        <v>5.34</v>
      </c>
      <c r="S60" s="1">
        <v>5</v>
      </c>
      <c r="T60" s="1">
        <v>5</v>
      </c>
      <c r="U60" s="1">
        <v>5</v>
      </c>
      <c r="V60" s="1">
        <v>5</v>
      </c>
      <c r="W60" s="1">
        <v>5</v>
      </c>
      <c r="X60" s="1">
        <v>5</v>
      </c>
      <c r="Y60" s="1">
        <v>5</v>
      </c>
      <c r="Z60" s="1">
        <v>5</v>
      </c>
      <c r="AA60" s="1">
        <v>5</v>
      </c>
      <c r="AB60" s="1">
        <v>5</v>
      </c>
      <c r="AC60" s="1">
        <v>5</v>
      </c>
      <c r="AD60" s="1">
        <v>5</v>
      </c>
      <c r="AE60" s="1">
        <v>5</v>
      </c>
      <c r="AF60" s="1">
        <v>5</v>
      </c>
      <c r="AG60" s="1">
        <v>5</v>
      </c>
      <c r="AH60" s="1">
        <v>4.99</v>
      </c>
      <c r="AI60" s="1">
        <v>4.99</v>
      </c>
      <c r="AJ60" s="1">
        <v>4.99</v>
      </c>
      <c r="AK60" s="1">
        <v>4.99</v>
      </c>
      <c r="AL60" s="1">
        <v>4.99</v>
      </c>
      <c r="AM60" s="1">
        <v>4.99</v>
      </c>
      <c r="AN60" s="1">
        <v>5</v>
      </c>
      <c r="AO60" s="1">
        <v>5</v>
      </c>
      <c r="AP60" s="1">
        <v>5</v>
      </c>
      <c r="AQ60" s="1">
        <v>5</v>
      </c>
      <c r="AR60" s="1">
        <v>-1.92</v>
      </c>
      <c r="AS60" s="1">
        <v>-4.3</v>
      </c>
      <c r="AT60" s="1">
        <v>-8.7799999999999994</v>
      </c>
      <c r="AU60" s="1">
        <v>-8.7799999999999994</v>
      </c>
      <c r="AV60" s="1">
        <v>-8.7799999999999994</v>
      </c>
      <c r="AW60" s="1">
        <v>-8.7799999999999994</v>
      </c>
      <c r="AX60" s="1">
        <v>-8.7799999999999994</v>
      </c>
      <c r="AY60" s="1">
        <v>-8.7799999999999994</v>
      </c>
      <c r="AZ60" s="1">
        <v>-8.7799999999999994</v>
      </c>
      <c r="BA60" s="1">
        <v>-8.7799999999999994</v>
      </c>
      <c r="BB60" s="1">
        <v>-8.7799999999999994</v>
      </c>
      <c r="BC60" s="1">
        <v>-8.7799999999999994</v>
      </c>
      <c r="BD60" s="1">
        <v>-8.7799999999999994</v>
      </c>
      <c r="BE60" s="1">
        <v>-8.7799999999999994</v>
      </c>
      <c r="BF60" s="1">
        <v>-8.7799999999999994</v>
      </c>
      <c r="BG60" s="1">
        <v>-8.7799999999999994</v>
      </c>
      <c r="BH60" s="1">
        <v>-8.7799999999999994</v>
      </c>
      <c r="BI60" s="1">
        <v>-8.7799999999999994</v>
      </c>
      <c r="BJ60" s="1">
        <v>-8.7799999999999994</v>
      </c>
      <c r="BK60" s="1">
        <v>-8.7799999999999994</v>
      </c>
      <c r="BL60" s="1">
        <v>-8.7799999999999994</v>
      </c>
      <c r="BM60" s="1">
        <v>-8.7799999999999994</v>
      </c>
      <c r="BN60" s="1">
        <v>-8.7799999999999994</v>
      </c>
      <c r="BO60" s="1">
        <v>-8.59</v>
      </c>
      <c r="BP60" s="1">
        <v>-8.59</v>
      </c>
      <c r="BQ60" s="1">
        <v>-8.59</v>
      </c>
      <c r="BR60" s="1">
        <v>-8.59</v>
      </c>
      <c r="BS60" s="22">
        <v>4.99</v>
      </c>
      <c r="BT60" s="26">
        <v>29022396.686811451</v>
      </c>
      <c r="BU60" s="26">
        <v>4700</v>
      </c>
      <c r="BV60" s="26">
        <v>1472556</v>
      </c>
      <c r="BW60" s="2">
        <v>1.301138971964394E-3</v>
      </c>
    </row>
    <row r="61" spans="1:75" s="21" customFormat="1" ht="19" customHeight="1" x14ac:dyDescent="0.2">
      <c r="A61" s="7" t="s">
        <v>445</v>
      </c>
      <c r="B61" s="7" t="s">
        <v>106</v>
      </c>
      <c r="C61" s="7" t="s">
        <v>87</v>
      </c>
      <c r="D61" s="7" t="s">
        <v>98</v>
      </c>
      <c r="E61" s="7" t="s">
        <v>443</v>
      </c>
      <c r="F61" s="7" t="s">
        <v>80</v>
      </c>
      <c r="G61" s="10">
        <v>29.076620328213838</v>
      </c>
      <c r="H61" s="10">
        <v>34.550988152447673</v>
      </c>
      <c r="I61" s="10">
        <v>34.550988152447673</v>
      </c>
      <c r="J61" s="7" t="s">
        <v>81</v>
      </c>
      <c r="K61" s="8">
        <v>5.0900001525878906</v>
      </c>
      <c r="L61" s="8">
        <v>5.59</v>
      </c>
      <c r="M61" s="8">
        <v>6.570000171661377</v>
      </c>
      <c r="N61" s="8">
        <v>9.3500003814697266</v>
      </c>
      <c r="O61" s="8">
        <v>6.179999828338623</v>
      </c>
      <c r="P61" s="8">
        <v>8.8400001525878906</v>
      </c>
      <c r="Q61" s="7">
        <v>7.35</v>
      </c>
      <c r="R61" s="7">
        <v>7.35</v>
      </c>
      <c r="S61" s="7">
        <v>8.26</v>
      </c>
      <c r="T61" s="7">
        <v>7.94</v>
      </c>
      <c r="U61" s="7">
        <v>7.7</v>
      </c>
      <c r="V61" s="7">
        <v>7.15</v>
      </c>
      <c r="W61" s="7">
        <v>7.34</v>
      </c>
      <c r="X61" s="7">
        <v>7.09</v>
      </c>
      <c r="Y61" s="7">
        <v>6.87</v>
      </c>
      <c r="Z61" s="7">
        <v>6.87</v>
      </c>
      <c r="AA61" s="7">
        <v>7.06</v>
      </c>
      <c r="AB61" s="7">
        <v>7.06</v>
      </c>
      <c r="AC61" s="7">
        <v>7.04</v>
      </c>
      <c r="AD61" s="7">
        <v>7.05</v>
      </c>
      <c r="AE61" s="7">
        <v>7.25</v>
      </c>
      <c r="AF61" s="7">
        <v>7.22</v>
      </c>
      <c r="AG61" s="7">
        <v>7.41</v>
      </c>
      <c r="AH61" s="7">
        <v>7.43</v>
      </c>
      <c r="AI61" s="7">
        <v>7.7</v>
      </c>
      <c r="AJ61" s="7">
        <v>7.79</v>
      </c>
      <c r="AK61" s="7">
        <v>8.09</v>
      </c>
      <c r="AL61" s="7">
        <v>9.35</v>
      </c>
      <c r="AM61" s="7">
        <v>7.91</v>
      </c>
      <c r="AN61" s="7">
        <v>7.99</v>
      </c>
      <c r="AO61" s="7">
        <v>8.19</v>
      </c>
      <c r="AP61" s="7">
        <v>8.75</v>
      </c>
      <c r="AQ61" s="7">
        <v>9</v>
      </c>
      <c r="AR61" s="7">
        <v>2.59</v>
      </c>
      <c r="AS61" s="7">
        <v>10.25</v>
      </c>
      <c r="AT61" s="7">
        <v>15.22</v>
      </c>
      <c r="AU61" s="7">
        <v>17.12</v>
      </c>
      <c r="AV61" s="7">
        <v>6.54</v>
      </c>
      <c r="AW61" s="7">
        <v>7.47</v>
      </c>
      <c r="AX61" s="7">
        <v>8.07</v>
      </c>
      <c r="AY61" s="7">
        <v>3.99</v>
      </c>
      <c r="AZ61" s="7">
        <v>2.21</v>
      </c>
      <c r="BA61" s="7">
        <v>3.57</v>
      </c>
      <c r="BB61" s="7">
        <v>6.85</v>
      </c>
      <c r="BC61" s="7">
        <v>6.54</v>
      </c>
      <c r="BD61" s="7">
        <v>6.27</v>
      </c>
      <c r="BE61" s="7">
        <v>7.02</v>
      </c>
      <c r="BF61" s="7">
        <v>7.79</v>
      </c>
      <c r="BG61" s="7">
        <v>9.82</v>
      </c>
      <c r="BH61" s="7">
        <v>12.63</v>
      </c>
      <c r="BI61" s="7">
        <v>12.63</v>
      </c>
      <c r="BJ61" s="7">
        <v>15.3</v>
      </c>
      <c r="BK61" s="7">
        <v>17.03</v>
      </c>
      <c r="BL61" s="7">
        <v>21.46</v>
      </c>
      <c r="BM61" s="7">
        <v>15.6</v>
      </c>
      <c r="BN61" s="7">
        <v>15.91</v>
      </c>
      <c r="BO61" s="7">
        <v>21.01</v>
      </c>
      <c r="BP61" s="7">
        <v>19.850000000000001</v>
      </c>
      <c r="BQ61" s="7">
        <v>25.57</v>
      </c>
      <c r="BR61" s="7">
        <v>36.07</v>
      </c>
      <c r="BS61" s="24">
        <v>6.66</v>
      </c>
      <c r="BT61" s="26">
        <v>233541168.1019783</v>
      </c>
      <c r="BU61" s="26">
        <v>4404300</v>
      </c>
      <c r="BV61" s="26">
        <v>10985337</v>
      </c>
      <c r="BW61" s="8">
        <v>2.0526452670500692E-3</v>
      </c>
    </row>
    <row r="62" spans="1:75" s="21" customFormat="1" ht="19" customHeight="1" x14ac:dyDescent="0.2">
      <c r="A62" s="1" t="s">
        <v>155</v>
      </c>
      <c r="B62" s="1" t="s">
        <v>83</v>
      </c>
      <c r="C62" s="1" t="s">
        <v>87</v>
      </c>
      <c r="D62" s="1" t="s">
        <v>98</v>
      </c>
      <c r="E62" s="1" t="s">
        <v>314</v>
      </c>
      <c r="F62" s="1" t="s">
        <v>88</v>
      </c>
      <c r="G62" s="9">
        <v>29.096986046293551</v>
      </c>
      <c r="H62" s="9">
        <v>-19.689119459014641</v>
      </c>
      <c r="I62" s="9">
        <f>(N62-O62)/O62*100</f>
        <v>34.113719601730935</v>
      </c>
      <c r="J62" s="1" t="s">
        <v>89</v>
      </c>
      <c r="K62" s="2">
        <v>2.9900000095367432</v>
      </c>
      <c r="L62" s="2">
        <v>3.09</v>
      </c>
      <c r="M62" s="2">
        <v>3.8599998950958252</v>
      </c>
      <c r="N62" s="2">
        <v>4.0100002288818359</v>
      </c>
      <c r="O62" s="2">
        <v>2.9900000095367432</v>
      </c>
      <c r="P62" s="2">
        <v>3.0999999046325679</v>
      </c>
      <c r="Q62" s="1">
        <v>3.9</v>
      </c>
      <c r="R62" s="1">
        <v>4.01</v>
      </c>
      <c r="S62" s="1">
        <v>3.76</v>
      </c>
      <c r="T62" s="1">
        <v>3.44</v>
      </c>
      <c r="U62" s="1">
        <v>3.5</v>
      </c>
      <c r="V62" s="1">
        <v>3.65</v>
      </c>
      <c r="W62" s="1">
        <v>3.63</v>
      </c>
      <c r="X62" s="1">
        <v>3.43</v>
      </c>
      <c r="Y62" s="1">
        <v>3.36</v>
      </c>
      <c r="Z62" s="1">
        <v>3.16</v>
      </c>
      <c r="AA62" s="1">
        <v>3.16</v>
      </c>
      <c r="AB62" s="1">
        <v>3.25</v>
      </c>
      <c r="AC62" s="1">
        <v>3.22</v>
      </c>
      <c r="AD62" s="1">
        <v>3.18</v>
      </c>
      <c r="AE62" s="1">
        <v>3.14</v>
      </c>
      <c r="AF62" s="1">
        <v>3.13</v>
      </c>
      <c r="AG62" s="1">
        <v>3.1</v>
      </c>
      <c r="AH62" s="1">
        <v>3.13</v>
      </c>
      <c r="AI62" s="1">
        <v>3.08</v>
      </c>
      <c r="AJ62" s="1">
        <v>3.08</v>
      </c>
      <c r="AK62" s="1">
        <v>3.08</v>
      </c>
      <c r="AL62" s="1">
        <v>3.1</v>
      </c>
      <c r="AM62" s="1">
        <v>3.05</v>
      </c>
      <c r="AN62" s="1">
        <v>3.07</v>
      </c>
      <c r="AO62" s="1">
        <v>3.03</v>
      </c>
      <c r="AP62" s="1">
        <v>3.05</v>
      </c>
      <c r="AQ62" s="1">
        <v>3.12</v>
      </c>
      <c r="AR62" s="1">
        <v>-1.32</v>
      </c>
      <c r="AS62" s="1">
        <v>-5.31</v>
      </c>
      <c r="AT62" s="1">
        <v>-13.21</v>
      </c>
      <c r="AU62" s="1">
        <v>-13.21</v>
      </c>
      <c r="AV62" s="1">
        <v>-13.21</v>
      </c>
      <c r="AW62" s="1">
        <v>-6.35</v>
      </c>
      <c r="AX62" s="1">
        <v>-13.08</v>
      </c>
      <c r="AY62" s="1">
        <v>-13.21</v>
      </c>
      <c r="AZ62" s="1">
        <v>-19.95</v>
      </c>
      <c r="BA62" s="1">
        <v>-18.39</v>
      </c>
      <c r="BB62" s="1">
        <v>-18.14</v>
      </c>
      <c r="BC62" s="1">
        <v>-16.579999999999998</v>
      </c>
      <c r="BD62" s="1">
        <v>-19.3</v>
      </c>
      <c r="BE62" s="1">
        <v>-18.649999999999999</v>
      </c>
      <c r="BF62" s="1">
        <v>-20.67</v>
      </c>
      <c r="BG62" s="1">
        <v>-20.47</v>
      </c>
      <c r="BH62" s="1">
        <v>-19.77</v>
      </c>
      <c r="BI62" s="1">
        <v>-19.11</v>
      </c>
      <c r="BJ62" s="1">
        <v>-21.5</v>
      </c>
      <c r="BK62" s="1">
        <v>-21</v>
      </c>
      <c r="BL62" s="1">
        <v>-20.73</v>
      </c>
      <c r="BM62" s="1">
        <v>-20.98</v>
      </c>
      <c r="BN62" s="1">
        <v>-21.63</v>
      </c>
      <c r="BO62" s="1">
        <v>-20.73</v>
      </c>
      <c r="BP62" s="1">
        <v>-22.02</v>
      </c>
      <c r="BQ62" s="1">
        <v>-21.63</v>
      </c>
      <c r="BR62" s="1">
        <v>-19.87</v>
      </c>
      <c r="BS62" s="22">
        <v>3.05</v>
      </c>
      <c r="BT62" s="26">
        <v>55242388.498663902</v>
      </c>
      <c r="BU62" s="26">
        <v>1291100</v>
      </c>
      <c r="BV62" s="26">
        <v>13946435</v>
      </c>
      <c r="BW62" s="2">
        <v>7.5040682439634224E-3</v>
      </c>
    </row>
    <row r="63" spans="1:75" s="21" customFormat="1" ht="19" customHeight="1" x14ac:dyDescent="0.2">
      <c r="A63" s="7" t="s">
        <v>565</v>
      </c>
      <c r="B63" s="7" t="s">
        <v>83</v>
      </c>
      <c r="C63" s="7" t="s">
        <v>87</v>
      </c>
      <c r="D63" s="7" t="s">
        <v>78</v>
      </c>
      <c r="E63" s="7" t="s">
        <v>562</v>
      </c>
      <c r="F63" s="7" t="s">
        <v>88</v>
      </c>
      <c r="G63" s="10">
        <v>29.487178337670649</v>
      </c>
      <c r="H63" s="10">
        <v>-12.871286193829681</v>
      </c>
      <c r="I63" s="10">
        <v>-12.871286193829681</v>
      </c>
      <c r="J63" s="7" t="s">
        <v>89</v>
      </c>
      <c r="K63" s="8">
        <v>11.69999980926514</v>
      </c>
      <c r="L63" s="8">
        <v>12</v>
      </c>
      <c r="M63" s="8">
        <v>15.14999961853027</v>
      </c>
      <c r="N63" s="8">
        <v>15.14999961853027</v>
      </c>
      <c r="O63" s="8">
        <v>12</v>
      </c>
      <c r="P63" s="8">
        <v>13.19999980926514</v>
      </c>
      <c r="Q63" s="7">
        <v>1.01</v>
      </c>
      <c r="R63" s="7">
        <v>0.98</v>
      </c>
      <c r="S63" s="7">
        <v>1.01</v>
      </c>
      <c r="T63" s="7">
        <v>0.89</v>
      </c>
      <c r="U63" s="7">
        <v>0.89</v>
      </c>
      <c r="V63" s="7">
        <v>0.87</v>
      </c>
      <c r="W63" s="7">
        <v>0.85</v>
      </c>
      <c r="X63" s="7">
        <v>0.84</v>
      </c>
      <c r="Y63" s="7">
        <v>0.83</v>
      </c>
      <c r="Z63" s="7">
        <v>0.84</v>
      </c>
      <c r="AA63" s="7">
        <v>0.85</v>
      </c>
      <c r="AB63" s="7">
        <v>0.85</v>
      </c>
      <c r="AC63" s="7">
        <v>0.84</v>
      </c>
      <c r="AD63" s="7">
        <v>0.83</v>
      </c>
      <c r="AE63" s="7">
        <v>0.83</v>
      </c>
      <c r="AF63" s="7">
        <v>0.83</v>
      </c>
      <c r="AG63" s="7">
        <v>0.83</v>
      </c>
      <c r="AH63" s="7">
        <v>0.83</v>
      </c>
      <c r="AI63" s="7">
        <v>0.85</v>
      </c>
      <c r="AJ63" s="7">
        <v>0.84</v>
      </c>
      <c r="AK63" s="7">
        <v>0.84</v>
      </c>
      <c r="AL63" s="7">
        <v>0.84</v>
      </c>
      <c r="AM63" s="7">
        <v>0.84</v>
      </c>
      <c r="AN63" s="7">
        <v>0.84</v>
      </c>
      <c r="AO63" s="7">
        <v>0.84</v>
      </c>
      <c r="AP63" s="7">
        <v>0.84</v>
      </c>
      <c r="AQ63" s="7">
        <v>0.9</v>
      </c>
      <c r="AR63" s="7">
        <v>-93.54</v>
      </c>
      <c r="AS63" s="7">
        <v>-93.98</v>
      </c>
      <c r="AT63" s="7">
        <v>-93.98</v>
      </c>
      <c r="AU63" s="7">
        <v>-94.23</v>
      </c>
      <c r="AV63" s="7">
        <v>-94.32</v>
      </c>
      <c r="AW63" s="7">
        <v>-94.58</v>
      </c>
      <c r="AX63" s="7">
        <v>-94.46</v>
      </c>
      <c r="AY63" s="7">
        <v>-94.62</v>
      </c>
      <c r="AZ63" s="7">
        <v>-94.56</v>
      </c>
      <c r="BA63" s="7">
        <v>-94.46</v>
      </c>
      <c r="BB63" s="7">
        <v>-94.51</v>
      </c>
      <c r="BC63" s="7">
        <v>-94.57</v>
      </c>
      <c r="BD63" s="7">
        <v>-94.52</v>
      </c>
      <c r="BE63" s="7">
        <v>-94.62</v>
      </c>
      <c r="BF63" s="7">
        <v>-94.52</v>
      </c>
      <c r="BG63" s="7">
        <v>-94.57</v>
      </c>
      <c r="BH63" s="7">
        <v>-94.59</v>
      </c>
      <c r="BI63" s="7">
        <v>-94.53</v>
      </c>
      <c r="BJ63" s="7">
        <v>-94.47</v>
      </c>
      <c r="BK63" s="7">
        <v>-94.46</v>
      </c>
      <c r="BL63" s="7">
        <v>-94.47</v>
      </c>
      <c r="BM63" s="7">
        <v>-94.46</v>
      </c>
      <c r="BN63" s="7">
        <v>-94.46</v>
      </c>
      <c r="BO63" s="7">
        <v>-94.52</v>
      </c>
      <c r="BP63" s="7">
        <v>-94.47</v>
      </c>
      <c r="BQ63" s="7">
        <v>-94.46</v>
      </c>
      <c r="BR63" s="7">
        <v>-94.27</v>
      </c>
      <c r="BS63" s="24">
        <v>0.8</v>
      </c>
      <c r="BT63" s="26">
        <v>57191400.059947968</v>
      </c>
      <c r="BU63" s="26">
        <v>1132800</v>
      </c>
      <c r="BV63" s="26">
        <v>2675263</v>
      </c>
      <c r="BW63" s="8">
        <v>1.181790351079501E-2</v>
      </c>
    </row>
    <row r="64" spans="1:75" s="21" customFormat="1" ht="19" customHeight="1" x14ac:dyDescent="0.2">
      <c r="A64" s="1" t="s">
        <v>82</v>
      </c>
      <c r="B64" s="1" t="s">
        <v>83</v>
      </c>
      <c r="C64" s="1" t="s">
        <v>84</v>
      </c>
      <c r="D64" s="1" t="s">
        <v>78</v>
      </c>
      <c r="E64" s="1" t="s">
        <v>79</v>
      </c>
      <c r="F64" s="1" t="s">
        <v>80</v>
      </c>
      <c r="G64" s="9">
        <v>29.518080638479219</v>
      </c>
      <c r="H64" s="9">
        <v>16.279064609657791</v>
      </c>
      <c r="I64" s="9">
        <f>(N64-O64)/O64*100</f>
        <v>29.064035590374299</v>
      </c>
      <c r="J64" s="1" t="s">
        <v>81</v>
      </c>
      <c r="K64" s="2">
        <v>1.6599999666213989</v>
      </c>
      <c r="L64" s="2">
        <v>1.5</v>
      </c>
      <c r="M64" s="2">
        <v>2.1500000953674321</v>
      </c>
      <c r="N64" s="2">
        <v>2.619999885559082</v>
      </c>
      <c r="O64" s="2">
        <v>2.029999971389771</v>
      </c>
      <c r="P64" s="2">
        <v>2.5</v>
      </c>
      <c r="Q64" s="1">
        <v>2.2400000000000002</v>
      </c>
      <c r="R64" s="1">
        <v>2.14</v>
      </c>
      <c r="S64" s="1">
        <v>2.25</v>
      </c>
      <c r="T64" s="1">
        <v>2.17</v>
      </c>
      <c r="U64" s="1">
        <v>2.17</v>
      </c>
      <c r="V64" s="1">
        <v>2.13</v>
      </c>
      <c r="W64" s="1">
        <v>2.16</v>
      </c>
      <c r="X64" s="1">
        <v>2.39</v>
      </c>
      <c r="Y64" s="1">
        <v>2.41</v>
      </c>
      <c r="Z64" s="1">
        <v>2.34</v>
      </c>
      <c r="AA64" s="1">
        <v>2.4500000000000002</v>
      </c>
      <c r="AB64" s="1">
        <v>2.44</v>
      </c>
      <c r="AC64" s="1">
        <v>2.4300000000000002</v>
      </c>
      <c r="AD64" s="1">
        <v>2.52</v>
      </c>
      <c r="AE64" s="1">
        <v>2.52</v>
      </c>
      <c r="AF64" s="1">
        <v>2.52</v>
      </c>
      <c r="AG64" s="1">
        <v>2.5</v>
      </c>
      <c r="AH64" s="1">
        <v>2.62</v>
      </c>
      <c r="AI64" s="1">
        <v>2.59</v>
      </c>
      <c r="AJ64" s="1">
        <v>2.5499999999999998</v>
      </c>
      <c r="AK64" s="1">
        <v>2.5</v>
      </c>
      <c r="AL64" s="1">
        <v>2.4900000000000002</v>
      </c>
      <c r="AM64" s="1">
        <v>2.48</v>
      </c>
      <c r="AN64" s="1">
        <v>2.4500000000000002</v>
      </c>
      <c r="AO64" s="1">
        <v>2.4300000000000002</v>
      </c>
      <c r="AP64" s="1">
        <v>2.39</v>
      </c>
      <c r="AQ64" s="1">
        <v>2.5</v>
      </c>
      <c r="AR64" s="1">
        <v>0.93</v>
      </c>
      <c r="AS64" s="1">
        <v>-4.7699999999999996</v>
      </c>
      <c r="AT64" s="1">
        <v>-1.46</v>
      </c>
      <c r="AU64" s="1">
        <v>-0.7</v>
      </c>
      <c r="AV64" s="1">
        <v>-1.39</v>
      </c>
      <c r="AW64" s="1">
        <v>-2.79</v>
      </c>
      <c r="AX64" s="1">
        <v>0.47</v>
      </c>
      <c r="AY64" s="1">
        <v>10.7</v>
      </c>
      <c r="AZ64" s="1">
        <v>7.56</v>
      </c>
      <c r="BA64" s="1">
        <v>8.14</v>
      </c>
      <c r="BB64" s="1">
        <v>10.23</v>
      </c>
      <c r="BC64" s="1">
        <v>13.02</v>
      </c>
      <c r="BD64" s="1">
        <v>11.16</v>
      </c>
      <c r="BE64" s="1">
        <v>15.58</v>
      </c>
      <c r="BF64" s="1">
        <v>15.81</v>
      </c>
      <c r="BG64" s="1">
        <v>13.07</v>
      </c>
      <c r="BH64" s="1">
        <v>16.05</v>
      </c>
      <c r="BI64" s="1">
        <v>20.059999999999999</v>
      </c>
      <c r="BJ64" s="1">
        <v>18.37</v>
      </c>
      <c r="BK64" s="1">
        <v>15.35</v>
      </c>
      <c r="BL64" s="1">
        <v>11.86</v>
      </c>
      <c r="BM64" s="1">
        <v>15.81</v>
      </c>
      <c r="BN64" s="1">
        <v>12.79</v>
      </c>
      <c r="BO64" s="1">
        <v>10</v>
      </c>
      <c r="BP64" s="1">
        <v>10.93</v>
      </c>
      <c r="BQ64" s="1">
        <v>10.47</v>
      </c>
      <c r="BR64" s="1">
        <v>15.81</v>
      </c>
      <c r="BS64" s="22">
        <v>2.06</v>
      </c>
      <c r="BT64" s="26">
        <v>1375299126.6040649</v>
      </c>
      <c r="BU64" s="26">
        <v>104761500</v>
      </c>
      <c r="BV64" s="26">
        <v>579073164</v>
      </c>
      <c r="BW64" s="2">
        <v>1.898790460958056E-2</v>
      </c>
    </row>
    <row r="65" spans="1:75" s="21" customFormat="1" ht="19" customHeight="1" x14ac:dyDescent="0.2">
      <c r="A65" s="1" t="s">
        <v>276</v>
      </c>
      <c r="B65" s="1" t="s">
        <v>96</v>
      </c>
      <c r="C65" s="1" t="s">
        <v>87</v>
      </c>
      <c r="D65" s="1" t="s">
        <v>98</v>
      </c>
      <c r="E65" s="1" t="s">
        <v>274</v>
      </c>
      <c r="F65" s="1" t="s">
        <v>88</v>
      </c>
      <c r="G65" s="9">
        <v>29.545447402749339</v>
      </c>
      <c r="H65" s="9">
        <v>-15.087713779908359</v>
      </c>
      <c r="I65" s="9">
        <f>(N65-O65)/O65*100</f>
        <v>29.72972972972973</v>
      </c>
      <c r="J65" s="1" t="s">
        <v>89</v>
      </c>
      <c r="K65" s="2">
        <v>8.8000001907348633</v>
      </c>
      <c r="L65" s="2">
        <v>8.81</v>
      </c>
      <c r="M65" s="2">
        <v>11.39999961853027</v>
      </c>
      <c r="N65" s="2">
        <v>12</v>
      </c>
      <c r="O65" s="2">
        <v>9.25</v>
      </c>
      <c r="P65" s="2">
        <v>9.6800003051757812</v>
      </c>
      <c r="Q65" s="1">
        <v>12</v>
      </c>
      <c r="R65" s="1">
        <v>12</v>
      </c>
      <c r="S65" s="1">
        <v>11.5</v>
      </c>
      <c r="T65" s="1">
        <v>10.57</v>
      </c>
      <c r="U65" s="1">
        <v>10.45</v>
      </c>
      <c r="V65" s="1">
        <v>10.72</v>
      </c>
      <c r="W65" s="1">
        <v>10.35</v>
      </c>
      <c r="X65" s="1">
        <v>10.32</v>
      </c>
      <c r="Y65" s="1">
        <v>10.32</v>
      </c>
      <c r="Z65" s="1">
        <v>10.32</v>
      </c>
      <c r="AA65" s="1">
        <v>10.32</v>
      </c>
      <c r="AB65" s="1">
        <v>10.09</v>
      </c>
      <c r="AC65" s="1">
        <v>10.09</v>
      </c>
      <c r="AD65" s="1">
        <v>10.09</v>
      </c>
      <c r="AE65" s="1">
        <v>10.15</v>
      </c>
      <c r="AF65" s="1">
        <v>10.15</v>
      </c>
      <c r="AG65" s="1">
        <v>10.220000000000001</v>
      </c>
      <c r="AH65" s="1">
        <v>10.220000000000001</v>
      </c>
      <c r="AI65" s="1">
        <v>10.220000000000001</v>
      </c>
      <c r="AJ65" s="1">
        <v>10.07</v>
      </c>
      <c r="AK65" s="1">
        <v>10.07</v>
      </c>
      <c r="AL65" s="1">
        <v>9.89</v>
      </c>
      <c r="AM65" s="1">
        <v>9.89</v>
      </c>
      <c r="AN65" s="1">
        <v>9.65</v>
      </c>
      <c r="AO65" s="1">
        <v>9.65</v>
      </c>
      <c r="AP65" s="1">
        <v>9.65</v>
      </c>
      <c r="AQ65" s="1">
        <v>9.85</v>
      </c>
      <c r="AR65" s="1">
        <v>5.26</v>
      </c>
      <c r="AS65" s="1">
        <v>5.26</v>
      </c>
      <c r="AT65" s="1">
        <v>-7.46</v>
      </c>
      <c r="AU65" s="1">
        <v>-16.670000000000002</v>
      </c>
      <c r="AV65" s="1">
        <v>-8.33</v>
      </c>
      <c r="AW65" s="1">
        <v>-6.01</v>
      </c>
      <c r="AX65" s="1">
        <v>-12.89</v>
      </c>
      <c r="AY65" s="1">
        <v>-9.4700000000000006</v>
      </c>
      <c r="AZ65" s="1">
        <v>-9.4700000000000006</v>
      </c>
      <c r="BA65" s="1">
        <v>-9.4700000000000006</v>
      </c>
      <c r="BB65" s="1">
        <v>-9.4700000000000006</v>
      </c>
      <c r="BC65" s="1">
        <v>-11.49</v>
      </c>
      <c r="BD65" s="1">
        <v>-11.49</v>
      </c>
      <c r="BE65" s="1">
        <v>-11.49</v>
      </c>
      <c r="BF65" s="1">
        <v>-11.67</v>
      </c>
      <c r="BG65" s="1">
        <v>-11.67</v>
      </c>
      <c r="BH65" s="1">
        <v>-10.32</v>
      </c>
      <c r="BI65" s="1">
        <v>-10.32</v>
      </c>
      <c r="BJ65" s="1">
        <v>-10.32</v>
      </c>
      <c r="BK65" s="1">
        <v>-17.72</v>
      </c>
      <c r="BL65" s="1">
        <v>-17.72</v>
      </c>
      <c r="BM65" s="1">
        <v>-13.25</v>
      </c>
      <c r="BN65" s="1">
        <v>-13.25</v>
      </c>
      <c r="BO65" s="1">
        <v>-15.35</v>
      </c>
      <c r="BP65" s="1">
        <v>-15.35</v>
      </c>
      <c r="BQ65" s="1">
        <v>-15.35</v>
      </c>
      <c r="BR65" s="1">
        <v>-15.09</v>
      </c>
      <c r="BS65" s="22">
        <v>9.93</v>
      </c>
      <c r="BT65" s="26">
        <v>18424109.383487701</v>
      </c>
      <c r="BU65" s="26">
        <v>32600</v>
      </c>
      <c r="BV65" s="26">
        <v>1344404</v>
      </c>
      <c r="BW65" s="2">
        <v>6.0569590688513272E-3</v>
      </c>
    </row>
    <row r="66" spans="1:75" s="21" customFormat="1" ht="19" customHeight="1" x14ac:dyDescent="0.2">
      <c r="A66" s="1" t="s">
        <v>85</v>
      </c>
      <c r="B66" s="1" t="s">
        <v>86</v>
      </c>
      <c r="C66" s="1" t="s">
        <v>87</v>
      </c>
      <c r="D66" s="1" t="s">
        <v>78</v>
      </c>
      <c r="E66" s="1" t="s">
        <v>79</v>
      </c>
      <c r="F66" s="1" t="s">
        <v>88</v>
      </c>
      <c r="G66" s="9">
        <v>29.57198483286718</v>
      </c>
      <c r="H66" s="9">
        <v>-12.012007991390011</v>
      </c>
      <c r="I66" s="9">
        <f>(N66-O66)/O66*100</f>
        <v>23.7930964176212</v>
      </c>
      <c r="J66" s="1" t="s">
        <v>89</v>
      </c>
      <c r="K66" s="2">
        <v>2.5699999332427979</v>
      </c>
      <c r="L66" s="2">
        <v>2.2599999999999998</v>
      </c>
      <c r="M66" s="2">
        <v>3.3299999237060551</v>
      </c>
      <c r="N66" s="2">
        <v>3.589999914169312</v>
      </c>
      <c r="O66" s="2">
        <v>2.9000000953674321</v>
      </c>
      <c r="P66" s="2">
        <v>2.9300000667572021</v>
      </c>
      <c r="Q66" s="1">
        <v>3.59</v>
      </c>
      <c r="R66" s="1">
        <v>3.59</v>
      </c>
      <c r="S66" s="1">
        <v>3.29</v>
      </c>
      <c r="T66" s="1">
        <v>3.23</v>
      </c>
      <c r="U66" s="1">
        <v>3.24</v>
      </c>
      <c r="V66" s="1">
        <v>3.2</v>
      </c>
      <c r="W66" s="1">
        <v>3.25</v>
      </c>
      <c r="X66" s="1">
        <v>3.3</v>
      </c>
      <c r="Y66" s="1">
        <v>3.4</v>
      </c>
      <c r="Z66" s="1">
        <v>3.37</v>
      </c>
      <c r="AA66" s="1">
        <v>3.31</v>
      </c>
      <c r="AB66" s="1">
        <v>3.28</v>
      </c>
      <c r="AC66" s="1">
        <v>3.22</v>
      </c>
      <c r="AD66" s="1">
        <v>3.28</v>
      </c>
      <c r="AE66" s="1">
        <v>3.27</v>
      </c>
      <c r="AF66" s="1">
        <v>3.21</v>
      </c>
      <c r="AG66" s="1">
        <v>3.21</v>
      </c>
      <c r="AH66" s="1">
        <v>3.21</v>
      </c>
      <c r="AI66" s="1">
        <v>3.14</v>
      </c>
      <c r="AJ66" s="1">
        <v>3.09</v>
      </c>
      <c r="AK66" s="1">
        <v>3.05</v>
      </c>
      <c r="AL66" s="1">
        <v>2.99</v>
      </c>
      <c r="AM66" s="1">
        <v>2.96</v>
      </c>
      <c r="AN66" s="1">
        <v>3</v>
      </c>
      <c r="AO66" s="1">
        <v>2.99</v>
      </c>
      <c r="AP66" s="1">
        <v>2.95</v>
      </c>
      <c r="AQ66" s="1">
        <v>2.97</v>
      </c>
      <c r="AR66" s="1">
        <v>7.81</v>
      </c>
      <c r="AS66" s="1">
        <v>-0.49</v>
      </c>
      <c r="AT66" s="1">
        <v>-9.91</v>
      </c>
      <c r="AU66" s="1">
        <v>-5.86</v>
      </c>
      <c r="AV66" s="1">
        <v>-4.21</v>
      </c>
      <c r="AW66" s="1">
        <v>-5.1100000000000003</v>
      </c>
      <c r="AX66" s="1">
        <v>-3.9</v>
      </c>
      <c r="AY66" s="1">
        <v>-1.46</v>
      </c>
      <c r="AZ66" s="1">
        <v>0.9</v>
      </c>
      <c r="BA66" s="1">
        <v>-2.31</v>
      </c>
      <c r="BB66" s="1">
        <v>-2.7</v>
      </c>
      <c r="BC66" s="1">
        <v>-3.42</v>
      </c>
      <c r="BD66" s="1">
        <v>-3.3</v>
      </c>
      <c r="BE66" s="1">
        <v>-1.65</v>
      </c>
      <c r="BF66" s="1">
        <v>-3.75</v>
      </c>
      <c r="BG66" s="1">
        <v>-4.6500000000000004</v>
      </c>
      <c r="BH66" s="1">
        <v>-3.6</v>
      </c>
      <c r="BI66" s="1">
        <v>-5.71</v>
      </c>
      <c r="BJ66" s="1">
        <v>-8.41</v>
      </c>
      <c r="BK66" s="1">
        <v>-8.26</v>
      </c>
      <c r="BL66" s="1">
        <v>-10.51</v>
      </c>
      <c r="BM66" s="1">
        <v>-11.41</v>
      </c>
      <c r="BN66" s="1">
        <v>-11.83</v>
      </c>
      <c r="BO66" s="1">
        <v>-10.35</v>
      </c>
      <c r="BP66" s="1">
        <v>-11.71</v>
      </c>
      <c r="BQ66" s="1">
        <v>-12.31</v>
      </c>
      <c r="BR66" s="1">
        <v>-10.96</v>
      </c>
      <c r="BS66" s="22">
        <v>3.12</v>
      </c>
      <c r="BT66" s="26">
        <v>182410735.82077029</v>
      </c>
      <c r="BU66" s="26">
        <v>6158800</v>
      </c>
      <c r="BV66" s="26">
        <v>49812422</v>
      </c>
      <c r="BW66" s="2">
        <v>1.228312086491197E-2</v>
      </c>
    </row>
    <row r="67" spans="1:75" s="21" customFormat="1" ht="19" customHeight="1" x14ac:dyDescent="0.2">
      <c r="A67" s="7" t="s">
        <v>437</v>
      </c>
      <c r="B67" s="7" t="s">
        <v>131</v>
      </c>
      <c r="C67" s="7" t="s">
        <v>104</v>
      </c>
      <c r="D67" s="7" t="s">
        <v>98</v>
      </c>
      <c r="E67" s="7" t="s">
        <v>434</v>
      </c>
      <c r="F67" s="7" t="s">
        <v>88</v>
      </c>
      <c r="G67" s="10">
        <v>29.629626819054032</v>
      </c>
      <c r="H67" s="10">
        <v>-8.0357172317346617</v>
      </c>
      <c r="I67" s="10">
        <v>-8.0357172317346617</v>
      </c>
      <c r="J67" s="7" t="s">
        <v>89</v>
      </c>
      <c r="K67" s="8">
        <v>0.86400002241134644</v>
      </c>
      <c r="L67" s="8">
        <v>0.9</v>
      </c>
      <c r="M67" s="8">
        <v>1.120000004768372</v>
      </c>
      <c r="N67" s="8">
        <v>1.1499999761581421</v>
      </c>
      <c r="O67" s="8">
        <v>0.95099997520446777</v>
      </c>
      <c r="P67" s="8">
        <v>1.029999971389771</v>
      </c>
      <c r="Q67" s="7">
        <v>1.1499999999999999</v>
      </c>
      <c r="R67" s="7">
        <v>1.07</v>
      </c>
      <c r="S67" s="7">
        <v>1.1000000000000001</v>
      </c>
      <c r="T67" s="7">
        <v>1.1000000000000001</v>
      </c>
      <c r="U67" s="7">
        <v>1.05</v>
      </c>
      <c r="V67" s="7">
        <v>1.04</v>
      </c>
      <c r="W67" s="7">
        <v>1.03</v>
      </c>
      <c r="X67" s="7">
        <v>0.98</v>
      </c>
      <c r="Y67" s="7">
        <v>1.02</v>
      </c>
      <c r="Z67" s="7">
        <v>1.01</v>
      </c>
      <c r="AA67" s="7">
        <v>1</v>
      </c>
      <c r="AB67" s="7">
        <v>1</v>
      </c>
      <c r="AC67" s="7">
        <v>0.99</v>
      </c>
      <c r="AD67" s="7">
        <v>1.02</v>
      </c>
      <c r="AE67" s="7">
        <v>1.02</v>
      </c>
      <c r="AF67" s="7">
        <v>1.01</v>
      </c>
      <c r="AG67" s="7">
        <v>1.03</v>
      </c>
      <c r="AH67" s="7">
        <v>1.03</v>
      </c>
      <c r="AI67" s="7">
        <v>1.03</v>
      </c>
      <c r="AJ67" s="7">
        <v>1.02</v>
      </c>
      <c r="AK67" s="7">
        <v>1.03</v>
      </c>
      <c r="AL67" s="7">
        <v>1.02</v>
      </c>
      <c r="AM67" s="7">
        <v>1.02</v>
      </c>
      <c r="AN67" s="7">
        <v>1.03</v>
      </c>
      <c r="AO67" s="7">
        <v>1.05</v>
      </c>
      <c r="AP67" s="7">
        <v>1.06</v>
      </c>
      <c r="AQ67" s="7">
        <v>1.06</v>
      </c>
      <c r="AR67" s="7">
        <v>-4.91</v>
      </c>
      <c r="AS67" s="7">
        <v>-4.55</v>
      </c>
      <c r="AT67" s="7">
        <v>-2.39</v>
      </c>
      <c r="AU67" s="7">
        <v>-6.25</v>
      </c>
      <c r="AV67" s="7">
        <v>-8.0399999999999991</v>
      </c>
      <c r="AW67" s="7">
        <v>-8.0399999999999991</v>
      </c>
      <c r="AX67" s="7">
        <v>-12.85</v>
      </c>
      <c r="AY67" s="7">
        <v>-13.97</v>
      </c>
      <c r="AZ67" s="7">
        <v>-12.05</v>
      </c>
      <c r="BA67" s="7">
        <v>-11.61</v>
      </c>
      <c r="BB67" s="7">
        <v>-10.73</v>
      </c>
      <c r="BC67" s="7">
        <v>-10.96</v>
      </c>
      <c r="BD67" s="7">
        <v>-12.4</v>
      </c>
      <c r="BE67" s="7">
        <v>-10.71</v>
      </c>
      <c r="BF67" s="7">
        <v>-10.71</v>
      </c>
      <c r="BG67" s="7">
        <v>-9.82</v>
      </c>
      <c r="BH67" s="7">
        <v>-8.93</v>
      </c>
      <c r="BI67" s="7">
        <v>-8.0399999999999991</v>
      </c>
      <c r="BJ67" s="7">
        <v>-9.82</v>
      </c>
      <c r="BK67" s="7">
        <v>-9.3800000000000008</v>
      </c>
      <c r="BL67" s="7">
        <v>-9.3800000000000008</v>
      </c>
      <c r="BM67" s="7">
        <v>-10.71</v>
      </c>
      <c r="BN67" s="7">
        <v>-9.3800000000000008</v>
      </c>
      <c r="BO67" s="7">
        <v>-9.82</v>
      </c>
      <c r="BP67" s="7">
        <v>-6.25</v>
      </c>
      <c r="BQ67" s="7">
        <v>-6.7</v>
      </c>
      <c r="BR67" s="7">
        <v>-8.0399999999999991</v>
      </c>
      <c r="BS67" s="24">
        <v>0.95</v>
      </c>
      <c r="BT67" s="26">
        <v>29353072.124969959</v>
      </c>
      <c r="BU67" s="26">
        <v>5554100</v>
      </c>
      <c r="BV67" s="26">
        <v>14175715</v>
      </c>
      <c r="BW67" s="8">
        <v>2.662370116780706E-3</v>
      </c>
    </row>
    <row r="68" spans="1:75" s="21" customFormat="1" ht="19" customHeight="1" x14ac:dyDescent="0.2">
      <c r="A68" s="7" t="s">
        <v>558</v>
      </c>
      <c r="B68" s="7" t="s">
        <v>106</v>
      </c>
      <c r="C68" s="7" t="s">
        <v>104</v>
      </c>
      <c r="D68" s="7" t="s">
        <v>78</v>
      </c>
      <c r="E68" s="7" t="s">
        <v>562</v>
      </c>
      <c r="F68" s="7" t="s">
        <v>80</v>
      </c>
      <c r="G68" s="10">
        <v>29.665073989993111</v>
      </c>
      <c r="H68" s="10">
        <v>20.418202017777759</v>
      </c>
      <c r="I68" s="10">
        <v>20.418202017777759</v>
      </c>
      <c r="J68" s="7" t="s">
        <v>81</v>
      </c>
      <c r="K68" s="8">
        <v>6.2699999809265137</v>
      </c>
      <c r="L68" s="8">
        <v>6.29</v>
      </c>
      <c r="M68" s="8">
        <v>8.130000114440918</v>
      </c>
      <c r="N68" s="8">
        <v>12.180000305175779</v>
      </c>
      <c r="O68" s="8">
        <v>8.119999885559082</v>
      </c>
      <c r="P68" s="8">
        <v>9.7899999618530273</v>
      </c>
      <c r="Q68" s="7">
        <v>9.5</v>
      </c>
      <c r="R68" s="7">
        <v>9.3800000000000008</v>
      </c>
      <c r="S68" s="7">
        <v>9.5</v>
      </c>
      <c r="T68" s="7">
        <v>9.44</v>
      </c>
      <c r="U68" s="7">
        <v>9.91</v>
      </c>
      <c r="V68" s="7">
        <v>12.18</v>
      </c>
      <c r="W68" s="7">
        <v>11.95</v>
      </c>
      <c r="X68" s="7">
        <v>11.79</v>
      </c>
      <c r="Y68" s="7">
        <v>10.72</v>
      </c>
      <c r="Z68" s="7">
        <v>10.68</v>
      </c>
      <c r="AA68" s="7">
        <v>10.75</v>
      </c>
      <c r="AB68" s="7">
        <v>11.3</v>
      </c>
      <c r="AC68" s="7">
        <v>11.21</v>
      </c>
      <c r="AD68" s="7">
        <v>11.08</v>
      </c>
      <c r="AE68" s="7">
        <v>11.03</v>
      </c>
      <c r="AF68" s="7">
        <v>10.96</v>
      </c>
      <c r="AG68" s="7">
        <v>11.15</v>
      </c>
      <c r="AH68" s="7">
        <v>11.25</v>
      </c>
      <c r="AI68" s="7">
        <v>10.93</v>
      </c>
      <c r="AJ68" s="7">
        <v>10.66</v>
      </c>
      <c r="AK68" s="7">
        <v>10.58</v>
      </c>
      <c r="AL68" s="7">
        <v>10.4</v>
      </c>
      <c r="AM68" s="7">
        <v>10</v>
      </c>
      <c r="AN68" s="7">
        <v>10.199999999999999</v>
      </c>
      <c r="AO68" s="7">
        <v>10.25</v>
      </c>
      <c r="AP68" s="7">
        <v>10.1</v>
      </c>
      <c r="AQ68" s="7">
        <v>9.8800000000000008</v>
      </c>
      <c r="AR68" s="7">
        <v>13.53</v>
      </c>
      <c r="AS68" s="7">
        <v>4.67</v>
      </c>
      <c r="AT68" s="7">
        <v>4.67</v>
      </c>
      <c r="AU68" s="7">
        <v>10.52</v>
      </c>
      <c r="AV68" s="7">
        <v>21.77</v>
      </c>
      <c r="AW68" s="7">
        <v>45.27</v>
      </c>
      <c r="AX68" s="7">
        <v>41.32</v>
      </c>
      <c r="AY68" s="7">
        <v>23.74</v>
      </c>
      <c r="AZ68" s="7">
        <v>28.9</v>
      </c>
      <c r="BA68" s="7">
        <v>28.04</v>
      </c>
      <c r="BB68" s="7">
        <v>30.14</v>
      </c>
      <c r="BC68" s="7">
        <v>36.159999999999997</v>
      </c>
      <c r="BD68" s="7">
        <v>34.93</v>
      </c>
      <c r="BE68" s="7">
        <v>35.299999999999997</v>
      </c>
      <c r="BF68" s="7">
        <v>30.87</v>
      </c>
      <c r="BG68" s="7">
        <v>33.090000000000003</v>
      </c>
      <c r="BH68" s="7">
        <v>35.799999999999997</v>
      </c>
      <c r="BI68" s="7">
        <v>34.200000000000003</v>
      </c>
      <c r="BJ68" s="7">
        <v>30.14</v>
      </c>
      <c r="BK68" s="7">
        <v>25.7</v>
      </c>
      <c r="BL68" s="7">
        <v>27.52</v>
      </c>
      <c r="BM68" s="7">
        <v>20.3</v>
      </c>
      <c r="BN68" s="7">
        <v>18.079999999999998</v>
      </c>
      <c r="BO68" s="7">
        <v>24.48</v>
      </c>
      <c r="BP68" s="7">
        <v>23.25</v>
      </c>
      <c r="BQ68" s="7">
        <v>21.16</v>
      </c>
      <c r="BR68" s="7">
        <v>19.93</v>
      </c>
      <c r="BS68" s="24">
        <v>9.67</v>
      </c>
      <c r="BT68" s="26">
        <v>1306133298.3856201</v>
      </c>
      <c r="BU68" s="26">
        <v>461649600</v>
      </c>
      <c r="BV68" s="26">
        <v>121071772</v>
      </c>
      <c r="BW68" s="8">
        <v>0.33136363941216618</v>
      </c>
    </row>
    <row r="69" spans="1:75" s="21" customFormat="1" ht="19" customHeight="1" x14ac:dyDescent="0.2">
      <c r="A69" s="7" t="s">
        <v>532</v>
      </c>
      <c r="B69" s="7" t="s">
        <v>106</v>
      </c>
      <c r="C69" s="7" t="s">
        <v>87</v>
      </c>
      <c r="D69" s="7" t="s">
        <v>98</v>
      </c>
      <c r="E69" s="7" t="s">
        <v>529</v>
      </c>
      <c r="F69" s="7" t="s">
        <v>88</v>
      </c>
      <c r="G69" s="10">
        <v>29.828844613116029</v>
      </c>
      <c r="H69" s="10">
        <v>-0.94161420784371097</v>
      </c>
      <c r="I69" s="10">
        <v>-0.94161420784371097</v>
      </c>
      <c r="J69" s="7" t="s">
        <v>81</v>
      </c>
      <c r="K69" s="8">
        <v>4.0900001525878906</v>
      </c>
      <c r="L69" s="8">
        <v>4.2</v>
      </c>
      <c r="M69" s="8">
        <v>5.309999942779541</v>
      </c>
      <c r="N69" s="8">
        <v>6.0900001525878906</v>
      </c>
      <c r="O69" s="8">
        <v>4.7699999809265137</v>
      </c>
      <c r="P69" s="8">
        <v>5.2600002288818359</v>
      </c>
      <c r="Q69" s="7">
        <v>5.55</v>
      </c>
      <c r="R69" s="7">
        <v>5.71</v>
      </c>
      <c r="S69" s="7">
        <v>5.1100000000000003</v>
      </c>
      <c r="T69" s="7">
        <v>5.68</v>
      </c>
      <c r="U69" s="7">
        <v>5.72</v>
      </c>
      <c r="V69" s="7">
        <v>5.24</v>
      </c>
      <c r="W69" s="7">
        <v>5.35</v>
      </c>
      <c r="X69" s="7">
        <v>5.54</v>
      </c>
      <c r="Y69" s="7">
        <v>5.45</v>
      </c>
      <c r="Z69" s="7">
        <v>5.68</v>
      </c>
      <c r="AA69" s="7">
        <v>6.09</v>
      </c>
      <c r="AB69" s="7">
        <v>5.73</v>
      </c>
      <c r="AC69" s="7">
        <v>5.27</v>
      </c>
      <c r="AD69" s="7">
        <v>5.16</v>
      </c>
      <c r="AE69" s="7">
        <v>5.14</v>
      </c>
      <c r="AF69" s="7">
        <v>5.12</v>
      </c>
      <c r="AG69" s="7">
        <v>5.29</v>
      </c>
      <c r="AH69" s="7">
        <v>5.23</v>
      </c>
      <c r="AI69" s="7">
        <v>5.23</v>
      </c>
      <c r="AJ69" s="7">
        <v>5.21</v>
      </c>
      <c r="AK69" s="7">
        <v>5.09</v>
      </c>
      <c r="AL69" s="7">
        <v>5.07</v>
      </c>
      <c r="AM69" s="7">
        <v>5.18</v>
      </c>
      <c r="AN69" s="7">
        <v>5.16</v>
      </c>
      <c r="AO69" s="7">
        <v>5.09</v>
      </c>
      <c r="AP69" s="7">
        <v>5.0999999999999996</v>
      </c>
      <c r="AQ69" s="7">
        <v>5.26</v>
      </c>
      <c r="AR69" s="7">
        <v>-2.73</v>
      </c>
      <c r="AS69" s="7">
        <v>-0.82</v>
      </c>
      <c r="AT69" s="7">
        <v>-6.78</v>
      </c>
      <c r="AU69" s="7">
        <v>0.19</v>
      </c>
      <c r="AV69" s="7">
        <v>-5.46</v>
      </c>
      <c r="AW69" s="7">
        <v>-3.2</v>
      </c>
      <c r="AX69" s="7">
        <v>-2.54</v>
      </c>
      <c r="AY69" s="7">
        <v>0.19</v>
      </c>
      <c r="AZ69" s="7">
        <v>-0.75</v>
      </c>
      <c r="BA69" s="7">
        <v>2.0699999999999998</v>
      </c>
      <c r="BB69" s="7">
        <v>6.59</v>
      </c>
      <c r="BC69" s="7">
        <v>-1.1299999999999999</v>
      </c>
      <c r="BD69" s="7">
        <v>-2.82</v>
      </c>
      <c r="BE69" s="7">
        <v>-5.27</v>
      </c>
      <c r="BF69" s="7">
        <v>-4.5199999999999996</v>
      </c>
      <c r="BG69" s="7">
        <v>-6.03</v>
      </c>
      <c r="BH69" s="7">
        <v>-4.05</v>
      </c>
      <c r="BI69" s="7">
        <v>-4.2300000000000004</v>
      </c>
      <c r="BJ69" s="7">
        <v>-3.01</v>
      </c>
      <c r="BK69" s="7">
        <v>-5.84</v>
      </c>
      <c r="BL69" s="7">
        <v>-4.5199999999999996</v>
      </c>
      <c r="BM69" s="7">
        <v>-6.03</v>
      </c>
      <c r="BN69" s="7">
        <v>-2.85</v>
      </c>
      <c r="BO69" s="7">
        <v>-5.27</v>
      </c>
      <c r="BP69" s="7">
        <v>-4.24</v>
      </c>
      <c r="BQ69" s="7">
        <v>-6.21</v>
      </c>
      <c r="BR69" s="7">
        <v>-1.1299999999999999</v>
      </c>
      <c r="BS69" s="24">
        <v>4.93</v>
      </c>
      <c r="BT69" s="26">
        <v>19603776.38875008</v>
      </c>
      <c r="BU69" s="26">
        <v>49275200</v>
      </c>
      <c r="BV69" s="26">
        <v>3645413</v>
      </c>
      <c r="BW69" s="8">
        <v>4.178593756043554E-2</v>
      </c>
    </row>
    <row r="70" spans="1:75" s="21" customFormat="1" ht="19" customHeight="1" x14ac:dyDescent="0.2">
      <c r="A70" s="1" t="s">
        <v>129</v>
      </c>
      <c r="B70" s="1" t="s">
        <v>106</v>
      </c>
      <c r="C70" s="1" t="s">
        <v>87</v>
      </c>
      <c r="D70" s="1" t="s">
        <v>98</v>
      </c>
      <c r="E70" s="1" t="s">
        <v>127</v>
      </c>
      <c r="F70" s="1" t="s">
        <v>88</v>
      </c>
      <c r="G70" s="9">
        <v>29.951685108721179</v>
      </c>
      <c r="H70" s="9">
        <v>-17.286239861744399</v>
      </c>
      <c r="I70" s="9">
        <f>(N70-O70)/O70*100</f>
        <v>29.027353640702476</v>
      </c>
      <c r="J70" s="1" t="s">
        <v>89</v>
      </c>
      <c r="K70" s="2">
        <v>6.2100000381469727</v>
      </c>
      <c r="L70" s="2">
        <v>5.94</v>
      </c>
      <c r="M70" s="2">
        <v>8.0699996948242188</v>
      </c>
      <c r="N70" s="2">
        <v>8.4899997711181641</v>
      </c>
      <c r="O70" s="2">
        <v>6.5799999237060547</v>
      </c>
      <c r="P70" s="2">
        <v>6.6750001907348633</v>
      </c>
      <c r="Q70" s="1">
        <v>8.1300000000000008</v>
      </c>
      <c r="R70" s="1">
        <v>7.95</v>
      </c>
      <c r="S70" s="1">
        <v>7.66</v>
      </c>
      <c r="T70" s="1">
        <v>7.27</v>
      </c>
      <c r="U70" s="1">
        <v>7.27</v>
      </c>
      <c r="V70" s="1">
        <v>7.15</v>
      </c>
      <c r="W70" s="1">
        <v>7.08</v>
      </c>
      <c r="X70" s="1">
        <v>7.29</v>
      </c>
      <c r="Y70" s="1">
        <v>7.18</v>
      </c>
      <c r="Z70" s="1">
        <v>7.45</v>
      </c>
      <c r="AA70" s="1">
        <v>8.17</v>
      </c>
      <c r="AB70" s="1">
        <v>8.49</v>
      </c>
      <c r="AC70" s="1">
        <v>8.3000000000000007</v>
      </c>
      <c r="AD70" s="1">
        <v>8.1199999999999992</v>
      </c>
      <c r="AE70" s="1">
        <v>8.2799999999999994</v>
      </c>
      <c r="AF70" s="1">
        <v>7.8</v>
      </c>
      <c r="AG70" s="1">
        <v>7.58</v>
      </c>
      <c r="AH70" s="1">
        <v>7.41</v>
      </c>
      <c r="AI70" s="1">
        <v>7.42</v>
      </c>
      <c r="AJ70" s="1">
        <v>7.26</v>
      </c>
      <c r="AK70" s="1">
        <v>7.3</v>
      </c>
      <c r="AL70" s="1">
        <v>7.23</v>
      </c>
      <c r="AM70" s="1">
        <v>6.95</v>
      </c>
      <c r="AN70" s="1">
        <v>6.95</v>
      </c>
      <c r="AO70" s="1">
        <v>6.89</v>
      </c>
      <c r="AP70" s="1">
        <v>6.82</v>
      </c>
      <c r="AQ70" s="1">
        <v>6.78</v>
      </c>
      <c r="AR70" s="1">
        <v>-1.49</v>
      </c>
      <c r="AS70" s="1">
        <v>-7.93</v>
      </c>
      <c r="AT70" s="1">
        <v>-11.03</v>
      </c>
      <c r="AU70" s="1">
        <v>-11.9</v>
      </c>
      <c r="AV70" s="1">
        <v>-14.19</v>
      </c>
      <c r="AW70" s="1">
        <v>-12.64</v>
      </c>
      <c r="AX70" s="1">
        <v>-15.12</v>
      </c>
      <c r="AY70" s="1">
        <v>-11.4</v>
      </c>
      <c r="AZ70" s="1">
        <v>-13.63</v>
      </c>
      <c r="BA70" s="1">
        <v>-7.71</v>
      </c>
      <c r="BB70" s="1">
        <v>1.24</v>
      </c>
      <c r="BC70" s="1">
        <v>-0.37</v>
      </c>
      <c r="BD70" s="1">
        <v>-2.35</v>
      </c>
      <c r="BE70" s="1">
        <v>-1.61</v>
      </c>
      <c r="BF70" s="1">
        <v>-5.64</v>
      </c>
      <c r="BG70" s="1">
        <v>-6.14</v>
      </c>
      <c r="BH70" s="1">
        <v>-8.43</v>
      </c>
      <c r="BI70" s="1">
        <v>-9.67</v>
      </c>
      <c r="BJ70" s="1">
        <v>-10.41</v>
      </c>
      <c r="BK70" s="1">
        <v>-12.08</v>
      </c>
      <c r="BL70" s="1">
        <v>-10.36</v>
      </c>
      <c r="BM70" s="1">
        <v>-15.74</v>
      </c>
      <c r="BN70" s="1">
        <v>-14.99</v>
      </c>
      <c r="BO70" s="1">
        <v>-15.43</v>
      </c>
      <c r="BP70" s="1">
        <v>-16.23</v>
      </c>
      <c r="BQ70" s="1">
        <v>-16.38</v>
      </c>
      <c r="BR70" s="1">
        <v>-17.22</v>
      </c>
      <c r="BS70" s="22">
        <v>6.7</v>
      </c>
      <c r="BT70" s="26">
        <v>863732067.33703613</v>
      </c>
      <c r="BU70" s="26">
        <v>12608900</v>
      </c>
      <c r="BV70" s="26">
        <v>35974486</v>
      </c>
      <c r="BW70" s="2">
        <v>2.1058924928072639E-2</v>
      </c>
    </row>
    <row r="71" spans="1:75" s="21" customFormat="1" ht="19" customHeight="1" x14ac:dyDescent="0.2">
      <c r="A71" s="7" t="s">
        <v>498</v>
      </c>
      <c r="B71" s="7" t="s">
        <v>96</v>
      </c>
      <c r="C71" s="7" t="s">
        <v>87</v>
      </c>
      <c r="D71" s="7" t="s">
        <v>98</v>
      </c>
      <c r="E71" s="7" t="s">
        <v>497</v>
      </c>
      <c r="F71" s="7" t="s">
        <v>88</v>
      </c>
      <c r="G71" s="10">
        <v>30.274134182539171</v>
      </c>
      <c r="H71" s="10">
        <v>-24.611166138612059</v>
      </c>
      <c r="I71" s="10">
        <v>-24.611166138612059</v>
      </c>
      <c r="J71" s="7" t="s">
        <v>89</v>
      </c>
      <c r="K71" s="8">
        <v>8.3900003433227539</v>
      </c>
      <c r="L71" s="8">
        <v>8.5500000000000007</v>
      </c>
      <c r="M71" s="8">
        <v>10.930000305175779</v>
      </c>
      <c r="N71" s="8">
        <v>11.60000038146973</v>
      </c>
      <c r="O71" s="8">
        <v>8.0600004196166992</v>
      </c>
      <c r="P71" s="8">
        <v>8.2399997711181641</v>
      </c>
      <c r="Q71" s="7">
        <v>11.6</v>
      </c>
      <c r="R71" s="7">
        <v>10.75</v>
      </c>
      <c r="S71" s="7">
        <v>10.58</v>
      </c>
      <c r="T71" s="7">
        <v>10.43</v>
      </c>
      <c r="U71" s="7">
        <v>9.6300000000000008</v>
      </c>
      <c r="V71" s="7">
        <v>9.34</v>
      </c>
      <c r="W71" s="7">
        <v>9.44</v>
      </c>
      <c r="X71" s="7">
        <v>9.3000000000000007</v>
      </c>
      <c r="Y71" s="7">
        <v>9.2100000000000009</v>
      </c>
      <c r="Z71" s="7">
        <v>9.14</v>
      </c>
      <c r="AA71" s="7">
        <v>9.18</v>
      </c>
      <c r="AB71" s="7">
        <v>9</v>
      </c>
      <c r="AC71" s="7">
        <v>9.01</v>
      </c>
      <c r="AD71" s="7">
        <v>8.7899999999999991</v>
      </c>
      <c r="AE71" s="7">
        <v>8.8699999999999992</v>
      </c>
      <c r="AF71" s="7">
        <v>8.76</v>
      </c>
      <c r="AG71" s="7">
        <v>8.65</v>
      </c>
      <c r="AH71" s="7">
        <v>8.69</v>
      </c>
      <c r="AI71" s="7">
        <v>8.7899999999999991</v>
      </c>
      <c r="AJ71" s="7">
        <v>8.85</v>
      </c>
      <c r="AK71" s="7">
        <v>8.68</v>
      </c>
      <c r="AL71" s="7">
        <v>8.6300000000000008</v>
      </c>
      <c r="AM71" s="7">
        <v>8.64</v>
      </c>
      <c r="AN71" s="7">
        <v>8.5500000000000007</v>
      </c>
      <c r="AO71" s="7">
        <v>8.33</v>
      </c>
      <c r="AP71" s="7">
        <v>8.3000000000000007</v>
      </c>
      <c r="AQ71" s="7">
        <v>8.2799999999999994</v>
      </c>
      <c r="AR71" s="7">
        <v>-1.92</v>
      </c>
      <c r="AS71" s="7">
        <v>-5.85</v>
      </c>
      <c r="AT71" s="7">
        <v>-7.59</v>
      </c>
      <c r="AU71" s="7">
        <v>-12.08</v>
      </c>
      <c r="AV71" s="7">
        <v>-16.739999999999998</v>
      </c>
      <c r="AW71" s="7">
        <v>-16.649999999999999</v>
      </c>
      <c r="AX71" s="7">
        <v>-17.02</v>
      </c>
      <c r="AY71" s="7">
        <v>-15.83</v>
      </c>
      <c r="AZ71" s="7">
        <v>-17.38</v>
      </c>
      <c r="BA71" s="7">
        <v>-16.96</v>
      </c>
      <c r="BB71" s="7">
        <v>-18.12</v>
      </c>
      <c r="BC71" s="7">
        <v>-20.68</v>
      </c>
      <c r="BD71" s="7">
        <v>-20.49</v>
      </c>
      <c r="BE71" s="7">
        <v>-20.86</v>
      </c>
      <c r="BF71" s="7">
        <v>-19.760000000000002</v>
      </c>
      <c r="BG71" s="7">
        <v>-21.41</v>
      </c>
      <c r="BH71" s="7">
        <v>-22.85</v>
      </c>
      <c r="BI71" s="7">
        <v>-21.95</v>
      </c>
      <c r="BJ71" s="7">
        <v>-19.579999999999998</v>
      </c>
      <c r="BK71" s="7">
        <v>-21.41</v>
      </c>
      <c r="BL71" s="7">
        <v>-21.32</v>
      </c>
      <c r="BM71" s="7">
        <v>-21.56</v>
      </c>
      <c r="BN71" s="7">
        <v>-21.68</v>
      </c>
      <c r="BO71" s="7">
        <v>-23.79</v>
      </c>
      <c r="BP71" s="7">
        <v>-25.07</v>
      </c>
      <c r="BQ71" s="7">
        <v>-25.53</v>
      </c>
      <c r="BR71" s="7">
        <v>-24.66</v>
      </c>
      <c r="BS71" s="24">
        <v>8.85</v>
      </c>
      <c r="BT71" s="26">
        <v>35411780.088729858</v>
      </c>
      <c r="BU71" s="26">
        <v>8119900</v>
      </c>
      <c r="BV71" s="26">
        <v>2309350</v>
      </c>
      <c r="BW71" s="8">
        <v>2.3465477298807019E-3</v>
      </c>
    </row>
    <row r="72" spans="1:75" s="21" customFormat="1" ht="19" customHeight="1" x14ac:dyDescent="0.2">
      <c r="A72" s="1" t="s">
        <v>308</v>
      </c>
      <c r="B72" s="1" t="s">
        <v>106</v>
      </c>
      <c r="C72" s="1" t="s">
        <v>87</v>
      </c>
      <c r="D72" s="1" t="s">
        <v>98</v>
      </c>
      <c r="E72" s="1" t="s">
        <v>305</v>
      </c>
      <c r="F72" s="1" t="s">
        <v>88</v>
      </c>
      <c r="G72" s="9">
        <v>30.476196855644812</v>
      </c>
      <c r="H72" s="9">
        <v>-24.087594289544398</v>
      </c>
      <c r="I72" s="9">
        <f>(N72-O72)/O72*100</f>
        <v>39.61353614039929</v>
      </c>
      <c r="J72" s="1" t="s">
        <v>89</v>
      </c>
      <c r="K72" s="2">
        <v>2.0999999046325679</v>
      </c>
      <c r="L72" s="2">
        <v>2.89</v>
      </c>
      <c r="M72" s="2">
        <v>2.7400000095367432</v>
      </c>
      <c r="N72" s="2">
        <v>2.8900001049041748</v>
      </c>
      <c r="O72" s="2">
        <v>2.0699999332427979</v>
      </c>
      <c r="P72" s="2">
        <v>2.0799999237060551</v>
      </c>
      <c r="Q72" s="1">
        <v>2.89</v>
      </c>
      <c r="R72" s="1">
        <v>2.73</v>
      </c>
      <c r="S72" s="1">
        <v>2.4300000000000002</v>
      </c>
      <c r="T72" s="1">
        <v>2.4300000000000002</v>
      </c>
      <c r="U72" s="1">
        <v>2.39</v>
      </c>
      <c r="V72" s="1">
        <v>2.35</v>
      </c>
      <c r="W72" s="1">
        <v>2.31</v>
      </c>
      <c r="X72" s="1">
        <v>2.2999999999999998</v>
      </c>
      <c r="Y72" s="1">
        <v>2.2599999999999998</v>
      </c>
      <c r="Z72" s="1">
        <v>2.21</v>
      </c>
      <c r="AA72" s="1">
        <v>2.2400000000000002</v>
      </c>
      <c r="AB72" s="1">
        <v>2.2400000000000002</v>
      </c>
      <c r="AC72" s="1">
        <v>2.2799999999999998</v>
      </c>
      <c r="AD72" s="1">
        <v>2.34</v>
      </c>
      <c r="AE72" s="1">
        <v>2.23</v>
      </c>
      <c r="AF72" s="1">
        <v>2.21</v>
      </c>
      <c r="AG72" s="1">
        <v>2.21</v>
      </c>
      <c r="AH72" s="1">
        <v>2.16</v>
      </c>
      <c r="AI72" s="1">
        <v>2.14</v>
      </c>
      <c r="AJ72" s="1">
        <v>2.13</v>
      </c>
      <c r="AK72" s="1">
        <v>2.17</v>
      </c>
      <c r="AL72" s="1">
        <v>2.16</v>
      </c>
      <c r="AM72" s="1">
        <v>2.15</v>
      </c>
      <c r="AN72" s="1">
        <v>2.14</v>
      </c>
      <c r="AO72" s="1">
        <v>2.16</v>
      </c>
      <c r="AP72" s="1">
        <v>2.1800000000000002</v>
      </c>
      <c r="AQ72" s="1">
        <v>2.14</v>
      </c>
      <c r="AR72" s="1">
        <v>-0.8</v>
      </c>
      <c r="AS72" s="1">
        <v>-7.3</v>
      </c>
      <c r="AT72" s="1">
        <v>-15.69</v>
      </c>
      <c r="AU72" s="1">
        <v>-14.59</v>
      </c>
      <c r="AV72" s="1">
        <v>-14.72</v>
      </c>
      <c r="AW72" s="1">
        <v>-17.149999999999999</v>
      </c>
      <c r="AX72" s="1">
        <v>-17.149999999999999</v>
      </c>
      <c r="AY72" s="1">
        <v>-19.34</v>
      </c>
      <c r="AZ72" s="1">
        <v>-20.07</v>
      </c>
      <c r="BA72" s="1">
        <v>-19.53</v>
      </c>
      <c r="BB72" s="1">
        <v>-19.34</v>
      </c>
      <c r="BC72" s="1">
        <v>-18.420000000000002</v>
      </c>
      <c r="BD72" s="1">
        <v>-17.09</v>
      </c>
      <c r="BE72" s="1">
        <v>-18.61</v>
      </c>
      <c r="BF72" s="1">
        <v>-20.25</v>
      </c>
      <c r="BG72" s="1">
        <v>-19.71</v>
      </c>
      <c r="BH72" s="1">
        <v>-21.72</v>
      </c>
      <c r="BI72" s="1">
        <v>-22.32</v>
      </c>
      <c r="BJ72" s="1">
        <v>-22.81</v>
      </c>
      <c r="BK72" s="1">
        <v>-23.18</v>
      </c>
      <c r="BL72" s="1">
        <v>-21.17</v>
      </c>
      <c r="BM72" s="1">
        <v>-21.9</v>
      </c>
      <c r="BN72" s="1">
        <v>-21.9</v>
      </c>
      <c r="BO72" s="1">
        <v>-22.83</v>
      </c>
      <c r="BP72" s="1">
        <v>-21.72</v>
      </c>
      <c r="BQ72" s="1">
        <v>-22.26</v>
      </c>
      <c r="BR72" s="1">
        <v>-24.15</v>
      </c>
      <c r="BS72" s="22">
        <v>2.1800000000000002</v>
      </c>
      <c r="BT72" s="26">
        <v>293097801.02014542</v>
      </c>
      <c r="BU72" s="26">
        <v>23577800</v>
      </c>
      <c r="BV72" s="26">
        <v>44483463</v>
      </c>
      <c r="BW72" s="2">
        <v>2.0678403567635908E-2</v>
      </c>
    </row>
    <row r="73" spans="1:75" s="21" customFormat="1" ht="19" customHeight="1" x14ac:dyDescent="0.2">
      <c r="A73" s="1" t="s">
        <v>229</v>
      </c>
      <c r="B73" s="1" t="s">
        <v>159</v>
      </c>
      <c r="C73" s="1" t="s">
        <v>87</v>
      </c>
      <c r="D73" s="1" t="s">
        <v>78</v>
      </c>
      <c r="E73" s="1" t="s">
        <v>226</v>
      </c>
      <c r="F73" s="1" t="s">
        <v>80</v>
      </c>
      <c r="G73" s="9">
        <v>30.685919732436869</v>
      </c>
      <c r="H73" s="9">
        <v>13.425415767745219</v>
      </c>
      <c r="I73" s="9">
        <f>(N73-O73)/O73*100</f>
        <v>47.09676927135839</v>
      </c>
      <c r="J73" s="1" t="s">
        <v>81</v>
      </c>
      <c r="K73" s="2">
        <v>13.85000038146973</v>
      </c>
      <c r="L73" s="2">
        <v>15.56</v>
      </c>
      <c r="M73" s="2">
        <v>18.10000038146973</v>
      </c>
      <c r="N73" s="2">
        <v>22.79999923706055</v>
      </c>
      <c r="O73" s="2">
        <v>15.5</v>
      </c>
      <c r="P73" s="2">
        <v>20.530000686645511</v>
      </c>
      <c r="Q73" s="1">
        <v>18.100000000000001</v>
      </c>
      <c r="R73" s="1">
        <v>18</v>
      </c>
      <c r="S73" s="1">
        <v>16.5</v>
      </c>
      <c r="T73" s="1">
        <v>16.34</v>
      </c>
      <c r="U73" s="1">
        <v>16.2</v>
      </c>
      <c r="V73" s="1">
        <v>16.03</v>
      </c>
      <c r="W73" s="1">
        <v>16</v>
      </c>
      <c r="X73" s="1">
        <v>16.5</v>
      </c>
      <c r="Y73" s="1">
        <v>16.61</v>
      </c>
      <c r="Z73" s="1">
        <v>16.36</v>
      </c>
      <c r="AA73" s="1">
        <v>16.899999999999999</v>
      </c>
      <c r="AB73" s="1">
        <v>16.95</v>
      </c>
      <c r="AC73" s="1">
        <v>17.2</v>
      </c>
      <c r="AD73" s="1">
        <v>18.5</v>
      </c>
      <c r="AE73" s="1">
        <v>18.600000000000001</v>
      </c>
      <c r="AF73" s="1">
        <v>18.899999999999999</v>
      </c>
      <c r="AG73" s="1">
        <v>18.84</v>
      </c>
      <c r="AH73" s="1">
        <v>19</v>
      </c>
      <c r="AI73" s="1">
        <v>19.78</v>
      </c>
      <c r="AJ73" s="1">
        <v>20.63</v>
      </c>
      <c r="AK73" s="1">
        <v>20.56</v>
      </c>
      <c r="AL73" s="1">
        <v>19.850000000000001</v>
      </c>
      <c r="AM73" s="1">
        <v>21.1</v>
      </c>
      <c r="AN73" s="1">
        <v>21.6</v>
      </c>
      <c r="AO73" s="1">
        <v>20.85</v>
      </c>
      <c r="AP73" s="1">
        <v>20.86</v>
      </c>
      <c r="AQ73" s="1">
        <v>20.6</v>
      </c>
      <c r="AR73" s="1">
        <v>-1.1000000000000001</v>
      </c>
      <c r="AS73" s="1">
        <v>-8.84</v>
      </c>
      <c r="AT73" s="1">
        <v>-10.06</v>
      </c>
      <c r="AU73" s="1">
        <v>-11.71</v>
      </c>
      <c r="AV73" s="1">
        <v>-13.26</v>
      </c>
      <c r="AW73" s="1">
        <v>-11.88</v>
      </c>
      <c r="AX73" s="1">
        <v>-12.6</v>
      </c>
      <c r="AY73" s="1">
        <v>-9.23</v>
      </c>
      <c r="AZ73" s="1">
        <v>-11.38</v>
      </c>
      <c r="BA73" s="1">
        <v>-9.67</v>
      </c>
      <c r="BB73" s="1">
        <v>-7.04</v>
      </c>
      <c r="BC73" s="1">
        <v>-6.49</v>
      </c>
      <c r="BD73" s="1">
        <v>-5.25</v>
      </c>
      <c r="BE73" s="1">
        <v>2.04</v>
      </c>
      <c r="BF73" s="1">
        <v>-1.19</v>
      </c>
      <c r="BG73" s="1">
        <v>2.98</v>
      </c>
      <c r="BH73" s="1">
        <v>3.12</v>
      </c>
      <c r="BI73" s="1">
        <v>4.92</v>
      </c>
      <c r="BJ73" s="1">
        <v>8.7899999999999991</v>
      </c>
      <c r="BK73" s="1">
        <v>11.84</v>
      </c>
      <c r="BL73" s="1">
        <v>6.91</v>
      </c>
      <c r="BM73" s="1">
        <v>8.84</v>
      </c>
      <c r="BN73" s="1">
        <v>15.81</v>
      </c>
      <c r="BO73" s="1">
        <v>12.1</v>
      </c>
      <c r="BP73" s="1">
        <v>11.27</v>
      </c>
      <c r="BQ73" s="1">
        <v>11.99</v>
      </c>
      <c r="BR73" s="1">
        <v>13.43</v>
      </c>
      <c r="BS73" s="22">
        <v>15.6</v>
      </c>
      <c r="BT73" s="26">
        <v>317644146.69456482</v>
      </c>
      <c r="BU73" s="26">
        <v>16013300</v>
      </c>
      <c r="BV73" s="26">
        <v>13720624</v>
      </c>
      <c r="BW73" s="2">
        <v>3.5502758475124747E-2</v>
      </c>
    </row>
    <row r="74" spans="1:75" s="21" customFormat="1" ht="19" customHeight="1" x14ac:dyDescent="0.2">
      <c r="A74" s="1" t="s">
        <v>266</v>
      </c>
      <c r="B74" s="1" t="s">
        <v>118</v>
      </c>
      <c r="C74" s="1" t="s">
        <v>124</v>
      </c>
      <c r="D74" s="1" t="s">
        <v>98</v>
      </c>
      <c r="E74" s="1" t="s">
        <v>264</v>
      </c>
      <c r="F74" s="1" t="s">
        <v>88</v>
      </c>
      <c r="G74" s="9">
        <v>30.71894990280418</v>
      </c>
      <c r="H74" s="9">
        <v>-20.833333333333339</v>
      </c>
      <c r="I74" s="9">
        <f>(N74-O74)/O74*100</f>
        <v>75.824168453670609</v>
      </c>
      <c r="J74" s="1" t="s">
        <v>89</v>
      </c>
      <c r="K74" s="2">
        <v>4.5900001525878906</v>
      </c>
      <c r="L74" s="2">
        <v>8</v>
      </c>
      <c r="M74" s="2">
        <v>6</v>
      </c>
      <c r="N74" s="2">
        <v>8</v>
      </c>
      <c r="O74" s="2">
        <v>4.5500001907348633</v>
      </c>
      <c r="P74" s="2">
        <v>4.75</v>
      </c>
      <c r="Q74" s="1">
        <v>6.47</v>
      </c>
      <c r="R74" s="1">
        <v>6.29</v>
      </c>
      <c r="S74" s="1">
        <v>7.5</v>
      </c>
      <c r="T74" s="1">
        <v>7.48</v>
      </c>
      <c r="U74" s="1">
        <v>7</v>
      </c>
      <c r="V74" s="1">
        <v>7.5</v>
      </c>
      <c r="W74" s="1">
        <v>8</v>
      </c>
      <c r="X74" s="1">
        <v>6.7</v>
      </c>
      <c r="Y74" s="1">
        <v>6.58</v>
      </c>
      <c r="Z74" s="1">
        <v>6</v>
      </c>
      <c r="AA74" s="1">
        <v>6.09</v>
      </c>
      <c r="AB74" s="1">
        <v>5.25</v>
      </c>
      <c r="AC74" s="1">
        <v>5.09</v>
      </c>
      <c r="AD74" s="1">
        <v>5.01</v>
      </c>
      <c r="AE74" s="1">
        <v>4.8600000000000003</v>
      </c>
      <c r="AF74" s="1">
        <v>4.84</v>
      </c>
      <c r="AG74" s="1">
        <v>4.8600000000000003</v>
      </c>
      <c r="AH74" s="1">
        <v>5.3</v>
      </c>
      <c r="AI74" s="1">
        <v>5.28</v>
      </c>
      <c r="AJ74" s="1">
        <v>5.14</v>
      </c>
      <c r="AK74" s="1">
        <v>4.9800000000000004</v>
      </c>
      <c r="AL74" s="1">
        <v>4.96</v>
      </c>
      <c r="AM74" s="1">
        <v>4.9000000000000004</v>
      </c>
      <c r="AN74" s="1">
        <v>4.8099999999999996</v>
      </c>
      <c r="AO74" s="1">
        <v>4.84</v>
      </c>
      <c r="AP74" s="1">
        <v>4.8600000000000003</v>
      </c>
      <c r="AQ74" s="1">
        <v>4.78</v>
      </c>
      <c r="AR74" s="1">
        <v>4.57</v>
      </c>
      <c r="AS74" s="1">
        <v>2.67</v>
      </c>
      <c r="AT74" s="1">
        <v>24.17</v>
      </c>
      <c r="AU74" s="1">
        <v>15.83</v>
      </c>
      <c r="AV74" s="1">
        <v>15.33</v>
      </c>
      <c r="AW74" s="1">
        <v>22.33</v>
      </c>
      <c r="AX74" s="1">
        <v>13</v>
      </c>
      <c r="AY74" s="1">
        <v>7.17</v>
      </c>
      <c r="AZ74" s="1">
        <v>-3</v>
      </c>
      <c r="BA74" s="1">
        <v>-2.5</v>
      </c>
      <c r="BB74" s="1">
        <v>-12.17</v>
      </c>
      <c r="BC74" s="1">
        <v>-20.170000000000002</v>
      </c>
      <c r="BD74" s="1">
        <v>-18.170000000000002</v>
      </c>
      <c r="BE74" s="1">
        <v>-21.5</v>
      </c>
      <c r="BF74" s="1">
        <v>-20.83</v>
      </c>
      <c r="BG74" s="1">
        <v>-20</v>
      </c>
      <c r="BH74" s="1">
        <v>-20.43</v>
      </c>
      <c r="BI74" s="1">
        <v>-13.83</v>
      </c>
      <c r="BJ74" s="1">
        <v>-15.5</v>
      </c>
      <c r="BK74" s="1">
        <v>-20</v>
      </c>
      <c r="BL74" s="1">
        <v>-18.329999999999998</v>
      </c>
      <c r="BM74" s="1">
        <v>-18.170000000000002</v>
      </c>
      <c r="BN74" s="1">
        <v>-21</v>
      </c>
      <c r="BO74" s="1">
        <v>-20.67</v>
      </c>
      <c r="BP74" s="1">
        <v>-19.809999999999999</v>
      </c>
      <c r="BQ74" s="1">
        <v>-22.83</v>
      </c>
      <c r="BR74" s="1">
        <v>-20.329999999999998</v>
      </c>
      <c r="BS74" s="22">
        <v>5.51</v>
      </c>
      <c r="BT74" s="26">
        <v>506457600</v>
      </c>
      <c r="BU74" s="26">
        <v>6238500</v>
      </c>
      <c r="BV74" s="26">
        <v>63583169</v>
      </c>
      <c r="BW74" s="2">
        <v>4.0209540358078092E-3</v>
      </c>
    </row>
    <row r="75" spans="1:75" s="21" customFormat="1" ht="19" customHeight="1" x14ac:dyDescent="0.2">
      <c r="A75" s="7" t="s">
        <v>524</v>
      </c>
      <c r="B75" s="7" t="s">
        <v>83</v>
      </c>
      <c r="C75" s="7" t="s">
        <v>87</v>
      </c>
      <c r="D75" s="7" t="s">
        <v>98</v>
      </c>
      <c r="E75" s="7" t="s">
        <v>521</v>
      </c>
      <c r="F75" s="7" t="s">
        <v>88</v>
      </c>
      <c r="G75" s="10">
        <v>30.7692369413096</v>
      </c>
      <c r="H75" s="10">
        <v>-26.470589008710778</v>
      </c>
      <c r="I75" s="10">
        <v>-26.470589008710778</v>
      </c>
      <c r="J75" s="7" t="s">
        <v>89</v>
      </c>
      <c r="K75" s="8">
        <v>0.25999999046325678</v>
      </c>
      <c r="L75" s="8">
        <v>0.3</v>
      </c>
      <c r="M75" s="8">
        <v>0.34000000357627869</v>
      </c>
      <c r="N75" s="8">
        <v>0.34000000357627869</v>
      </c>
      <c r="O75" s="8">
        <v>0.23000000417232511</v>
      </c>
      <c r="P75" s="8">
        <v>0.25</v>
      </c>
      <c r="Q75" s="7">
        <v>0.34</v>
      </c>
      <c r="R75" s="7">
        <v>0.33</v>
      </c>
      <c r="S75" s="7">
        <v>0.32</v>
      </c>
      <c r="T75" s="7">
        <v>0.3</v>
      </c>
      <c r="U75" s="7">
        <v>0.31</v>
      </c>
      <c r="V75" s="7">
        <v>0.32</v>
      </c>
      <c r="W75" s="7">
        <v>0.31</v>
      </c>
      <c r="X75" s="7">
        <v>0.3</v>
      </c>
      <c r="Y75" s="7">
        <v>0.3</v>
      </c>
      <c r="Z75" s="7">
        <v>0.28999999999999998</v>
      </c>
      <c r="AA75" s="7">
        <v>0.3</v>
      </c>
      <c r="AB75" s="7">
        <v>0.3</v>
      </c>
      <c r="AC75" s="7">
        <v>0.28999999999999998</v>
      </c>
      <c r="AD75" s="7">
        <v>0.28000000000000003</v>
      </c>
      <c r="AE75" s="7">
        <v>0.28000000000000003</v>
      </c>
      <c r="AF75" s="7">
        <v>0.28000000000000003</v>
      </c>
      <c r="AG75" s="7">
        <v>0.27</v>
      </c>
      <c r="AH75" s="7">
        <v>0.26</v>
      </c>
      <c r="AI75" s="7">
        <v>0.26</v>
      </c>
      <c r="AJ75" s="7">
        <v>0.24</v>
      </c>
      <c r="AK75" s="7">
        <v>0.25</v>
      </c>
      <c r="AL75" s="7">
        <v>0.25</v>
      </c>
      <c r="AM75" s="7">
        <v>0.25</v>
      </c>
      <c r="AN75" s="7">
        <v>0.25</v>
      </c>
      <c r="AO75" s="7">
        <v>0.25</v>
      </c>
      <c r="AP75" s="7">
        <v>0.25</v>
      </c>
      <c r="AQ75" s="7">
        <v>0.25</v>
      </c>
      <c r="AR75" s="7">
        <v>-4.12</v>
      </c>
      <c r="AS75" s="7">
        <v>-10.47</v>
      </c>
      <c r="AT75" s="7">
        <v>-14.91</v>
      </c>
      <c r="AU75" s="7">
        <v>-13.49</v>
      </c>
      <c r="AV75" s="7">
        <v>-10.88</v>
      </c>
      <c r="AW75" s="7">
        <v>-9.2899999999999991</v>
      </c>
      <c r="AX75" s="7">
        <v>-11.18</v>
      </c>
      <c r="AY75" s="7">
        <v>-13.21</v>
      </c>
      <c r="AZ75" s="7">
        <v>-13.62</v>
      </c>
      <c r="BA75" s="7">
        <v>-13.54</v>
      </c>
      <c r="BB75" s="7">
        <v>-12.79</v>
      </c>
      <c r="BC75" s="7">
        <v>-14.35</v>
      </c>
      <c r="BD75" s="7">
        <v>-16.88</v>
      </c>
      <c r="BE75" s="7">
        <v>-18.12</v>
      </c>
      <c r="BF75" s="7">
        <v>-18.91</v>
      </c>
      <c r="BG75" s="7">
        <v>-21.65</v>
      </c>
      <c r="BH75" s="7">
        <v>-23.94</v>
      </c>
      <c r="BI75" s="7">
        <v>-24.41</v>
      </c>
      <c r="BJ75" s="7">
        <v>-29.38</v>
      </c>
      <c r="BK75" s="7">
        <v>-31.47</v>
      </c>
      <c r="BL75" s="7">
        <v>-27.38</v>
      </c>
      <c r="BM75" s="7">
        <v>-26.47</v>
      </c>
      <c r="BN75" s="7">
        <v>-25.35</v>
      </c>
      <c r="BO75" s="7">
        <v>-28.38</v>
      </c>
      <c r="BP75" s="7">
        <v>-26.44</v>
      </c>
      <c r="BQ75" s="7">
        <v>-25.85</v>
      </c>
      <c r="BR75" s="7">
        <v>-26.38</v>
      </c>
      <c r="BS75" s="24">
        <v>0.28999999999999998</v>
      </c>
      <c r="BT75" s="26">
        <v>54439440.572619438</v>
      </c>
      <c r="BU75" s="26">
        <v>70912500</v>
      </c>
      <c r="BV75" s="26">
        <v>158287306</v>
      </c>
      <c r="BW75" s="8">
        <v>9.3108641320864979E-2</v>
      </c>
    </row>
    <row r="76" spans="1:75" s="21" customFormat="1" ht="19" customHeight="1" x14ac:dyDescent="0.2">
      <c r="A76" s="7" t="s">
        <v>363</v>
      </c>
      <c r="B76" s="7" t="s">
        <v>106</v>
      </c>
      <c r="C76" s="7" t="s">
        <v>87</v>
      </c>
      <c r="D76" s="7" t="s">
        <v>98</v>
      </c>
      <c r="E76" s="7" t="s">
        <v>359</v>
      </c>
      <c r="F76" s="7" t="s">
        <v>80</v>
      </c>
      <c r="G76" s="10">
        <v>30.938040468455991</v>
      </c>
      <c r="H76" s="10">
        <v>4.0420622080214699</v>
      </c>
      <c r="I76" s="10">
        <v>4.0420622080214699</v>
      </c>
      <c r="J76" s="7" t="s">
        <v>81</v>
      </c>
      <c r="K76" s="8">
        <v>23.239999771118161</v>
      </c>
      <c r="L76" s="8">
        <v>24.6</v>
      </c>
      <c r="M76" s="8">
        <v>30.430000305175781</v>
      </c>
      <c r="N76" s="8">
        <v>35.700000762939453</v>
      </c>
      <c r="O76" s="8">
        <v>30.010000228881839</v>
      </c>
      <c r="P76" s="8">
        <v>31.659999847412109</v>
      </c>
      <c r="Q76" s="7">
        <v>33.950000000000003</v>
      </c>
      <c r="R76" s="7">
        <v>35.700000000000003</v>
      </c>
      <c r="S76" s="7">
        <v>34.79</v>
      </c>
      <c r="T76" s="7">
        <v>32.65</v>
      </c>
      <c r="U76" s="7">
        <v>32.49</v>
      </c>
      <c r="V76" s="7">
        <v>32.4</v>
      </c>
      <c r="W76" s="7">
        <v>31.86</v>
      </c>
      <c r="X76" s="7">
        <v>32.840000000000003</v>
      </c>
      <c r="Y76" s="7">
        <v>32.549999999999997</v>
      </c>
      <c r="Z76" s="7">
        <v>33.25</v>
      </c>
      <c r="AA76" s="7">
        <v>32.799999999999997</v>
      </c>
      <c r="AB76" s="7">
        <v>32.58</v>
      </c>
      <c r="AC76" s="7">
        <v>32.4</v>
      </c>
      <c r="AD76" s="7">
        <v>32.19</v>
      </c>
      <c r="AE76" s="7">
        <v>31.99</v>
      </c>
      <c r="AF76" s="7">
        <v>32.18</v>
      </c>
      <c r="AG76" s="7">
        <v>32</v>
      </c>
      <c r="AH76" s="7">
        <v>31.74</v>
      </c>
      <c r="AI76" s="7">
        <v>31.24</v>
      </c>
      <c r="AJ76" s="7">
        <v>30.83</v>
      </c>
      <c r="AK76" s="7">
        <v>30.7</v>
      </c>
      <c r="AL76" s="7">
        <v>30.85</v>
      </c>
      <c r="AM76" s="7">
        <v>31.48</v>
      </c>
      <c r="AN76" s="7">
        <v>31.45</v>
      </c>
      <c r="AO76" s="7">
        <v>31.33</v>
      </c>
      <c r="AP76" s="7">
        <v>31.67</v>
      </c>
      <c r="AQ76" s="7">
        <v>31.68</v>
      </c>
      <c r="AR76" s="7">
        <v>7.63</v>
      </c>
      <c r="AS76" s="7">
        <v>12.22</v>
      </c>
      <c r="AT76" s="7">
        <v>6.82</v>
      </c>
      <c r="AU76" s="7">
        <v>6.14</v>
      </c>
      <c r="AV76" s="7">
        <v>4.2699999999999996</v>
      </c>
      <c r="AW76" s="7">
        <v>4.4000000000000004</v>
      </c>
      <c r="AX76" s="7">
        <v>4.4000000000000004</v>
      </c>
      <c r="AY76" s="7">
        <v>6.77</v>
      </c>
      <c r="AZ76" s="7">
        <v>6.97</v>
      </c>
      <c r="BA76" s="7">
        <v>7.39</v>
      </c>
      <c r="BB76" s="7">
        <v>4.74</v>
      </c>
      <c r="BC76" s="7">
        <v>5.87</v>
      </c>
      <c r="BD76" s="7">
        <v>4.63</v>
      </c>
      <c r="BE76" s="7">
        <v>4.63</v>
      </c>
      <c r="BF76" s="7">
        <v>4.8</v>
      </c>
      <c r="BG76" s="7">
        <v>5</v>
      </c>
      <c r="BH76" s="7">
        <v>4.22</v>
      </c>
      <c r="BI76" s="7">
        <v>1.64</v>
      </c>
      <c r="BJ76" s="7">
        <v>0.33</v>
      </c>
      <c r="BK76" s="7">
        <v>0.16</v>
      </c>
      <c r="BL76" s="7">
        <v>-0.59</v>
      </c>
      <c r="BM76" s="7">
        <v>0.12</v>
      </c>
      <c r="BN76" s="7">
        <v>3.14</v>
      </c>
      <c r="BO76" s="7">
        <v>2.2799999999999998</v>
      </c>
      <c r="BP76" s="7">
        <v>2.96</v>
      </c>
      <c r="BQ76" s="7">
        <v>3.65</v>
      </c>
      <c r="BR76" s="7">
        <v>4.01</v>
      </c>
      <c r="BS76" s="24">
        <v>31.01</v>
      </c>
      <c r="BT76" s="26">
        <v>3225062722.3434448</v>
      </c>
      <c r="BU76" s="26">
        <v>6306700</v>
      </c>
      <c r="BV76" s="26">
        <v>67407387</v>
      </c>
      <c r="BW76" s="8">
        <v>7.6539979216224477E-3</v>
      </c>
    </row>
    <row r="77" spans="1:75" s="21" customFormat="1" ht="19" customHeight="1" x14ac:dyDescent="0.2">
      <c r="A77" s="7" t="s">
        <v>515</v>
      </c>
      <c r="B77" s="7" t="s">
        <v>111</v>
      </c>
      <c r="C77" s="7" t="s">
        <v>87</v>
      </c>
      <c r="D77" s="7" t="s">
        <v>78</v>
      </c>
      <c r="E77" s="7" t="s">
        <v>510</v>
      </c>
      <c r="F77" s="7" t="s">
        <v>88</v>
      </c>
      <c r="G77" s="10">
        <v>30.938116628462591</v>
      </c>
      <c r="H77" s="10">
        <v>-18.445122693618242</v>
      </c>
      <c r="I77" s="10">
        <v>-18.445122693618242</v>
      </c>
      <c r="J77" s="7" t="s">
        <v>89</v>
      </c>
      <c r="K77" s="8">
        <v>5.0100002288818359</v>
      </c>
      <c r="L77" s="8">
        <v>5.07</v>
      </c>
      <c r="M77" s="8">
        <v>6.559999942779541</v>
      </c>
      <c r="N77" s="8">
        <v>6.5799999237060547</v>
      </c>
      <c r="O77" s="8">
        <v>5.0999999046325684</v>
      </c>
      <c r="P77" s="8">
        <v>5.3499999046325684</v>
      </c>
      <c r="Q77" s="7">
        <v>6.58</v>
      </c>
      <c r="R77" s="7">
        <v>6.34</v>
      </c>
      <c r="S77" s="7">
        <v>6.1</v>
      </c>
      <c r="T77" s="7">
        <v>5.87</v>
      </c>
      <c r="U77" s="7">
        <v>5.69</v>
      </c>
      <c r="V77" s="7">
        <v>5.63</v>
      </c>
      <c r="W77" s="7">
        <v>5.58</v>
      </c>
      <c r="X77" s="7">
        <v>5.57</v>
      </c>
      <c r="Y77" s="7">
        <v>5.51</v>
      </c>
      <c r="Z77" s="7">
        <v>5.49</v>
      </c>
      <c r="AA77" s="7">
        <v>5.48</v>
      </c>
      <c r="AB77" s="7">
        <v>5.47</v>
      </c>
      <c r="AC77" s="7">
        <v>5.51</v>
      </c>
      <c r="AD77" s="7">
        <v>5.41</v>
      </c>
      <c r="AE77" s="7">
        <v>5.36</v>
      </c>
      <c r="AF77" s="7">
        <v>5.38</v>
      </c>
      <c r="AG77" s="7">
        <v>5.44</v>
      </c>
      <c r="AH77" s="7">
        <v>5.5</v>
      </c>
      <c r="AI77" s="7">
        <v>5.49</v>
      </c>
      <c r="AJ77" s="7">
        <v>5.39</v>
      </c>
      <c r="AK77" s="7">
        <v>5.4</v>
      </c>
      <c r="AL77" s="7">
        <v>5.32</v>
      </c>
      <c r="AM77" s="7">
        <v>5.32</v>
      </c>
      <c r="AN77" s="7">
        <v>5.31</v>
      </c>
      <c r="AO77" s="7">
        <v>5.29</v>
      </c>
      <c r="AP77" s="7">
        <v>5.33</v>
      </c>
      <c r="AQ77" s="7">
        <v>5.36</v>
      </c>
      <c r="AR77" s="7">
        <v>-5.41</v>
      </c>
      <c r="AS77" s="7">
        <v>-9.2200000000000006</v>
      </c>
      <c r="AT77" s="7">
        <v>-11.83</v>
      </c>
      <c r="AU77" s="7">
        <v>-15.24</v>
      </c>
      <c r="AV77" s="7">
        <v>-15.45</v>
      </c>
      <c r="AW77" s="7">
        <v>-15.24</v>
      </c>
      <c r="AX77" s="7">
        <v>-15.7</v>
      </c>
      <c r="AY77" s="7">
        <v>-15.85</v>
      </c>
      <c r="AZ77" s="7">
        <v>-16.920000000000002</v>
      </c>
      <c r="BA77" s="7">
        <v>-16.7</v>
      </c>
      <c r="BB77" s="7">
        <v>-17.38</v>
      </c>
      <c r="BC77" s="7">
        <v>-16.62</v>
      </c>
      <c r="BD77" s="7">
        <v>-17.68</v>
      </c>
      <c r="BE77" s="7">
        <v>-20.12</v>
      </c>
      <c r="BF77" s="7">
        <v>-18.75</v>
      </c>
      <c r="BG77" s="7">
        <v>-17.989999999999998</v>
      </c>
      <c r="BH77" s="7">
        <v>-17.3</v>
      </c>
      <c r="BI77" s="7">
        <v>-16.62</v>
      </c>
      <c r="BJ77" s="7">
        <v>-17.84</v>
      </c>
      <c r="BK77" s="7">
        <v>-17.989999999999998</v>
      </c>
      <c r="BL77" s="7">
        <v>-19.05</v>
      </c>
      <c r="BM77" s="7">
        <v>-19.21</v>
      </c>
      <c r="BN77" s="7">
        <v>-19.21</v>
      </c>
      <c r="BO77" s="7">
        <v>-20.58</v>
      </c>
      <c r="BP77" s="7">
        <v>-20.12</v>
      </c>
      <c r="BQ77" s="7">
        <v>-19.66</v>
      </c>
      <c r="BR77" s="7">
        <v>-18.45</v>
      </c>
      <c r="BS77" s="24">
        <v>5.34</v>
      </c>
      <c r="BT77" s="26">
        <v>385855916.63432121</v>
      </c>
      <c r="BU77" s="26">
        <v>2367700</v>
      </c>
      <c r="BV77" s="26">
        <v>22756691</v>
      </c>
      <c r="BW77" s="8">
        <v>7.4266069702313047E-3</v>
      </c>
    </row>
    <row r="78" spans="1:75" s="21" customFormat="1" ht="19" customHeight="1" x14ac:dyDescent="0.2">
      <c r="A78" s="1" t="s">
        <v>130</v>
      </c>
      <c r="B78" s="1" t="s">
        <v>131</v>
      </c>
      <c r="C78" s="1" t="s">
        <v>124</v>
      </c>
      <c r="D78" s="1" t="s">
        <v>125</v>
      </c>
      <c r="E78" s="1" t="s">
        <v>127</v>
      </c>
      <c r="F78" s="1" t="s">
        <v>88</v>
      </c>
      <c r="G78" s="9">
        <v>30.999994277954102</v>
      </c>
      <c r="H78" s="9">
        <v>-14.50381269544409</v>
      </c>
      <c r="I78" s="9">
        <f>(N78-O78)/O78*100</f>
        <v>47.058826279337723</v>
      </c>
      <c r="J78" s="1" t="s">
        <v>89</v>
      </c>
      <c r="K78" s="2">
        <v>1</v>
      </c>
      <c r="L78" s="2">
        <v>0.93</v>
      </c>
      <c r="M78" s="2">
        <v>1.309999942779541</v>
      </c>
      <c r="N78" s="2">
        <v>1.5</v>
      </c>
      <c r="O78" s="2">
        <v>1.0199999809265139</v>
      </c>
      <c r="P78" s="2">
        <v>1.120000004768372</v>
      </c>
      <c r="Q78" s="1">
        <v>1.36</v>
      </c>
      <c r="R78" s="1">
        <v>1.46</v>
      </c>
      <c r="S78" s="1">
        <v>1.46</v>
      </c>
      <c r="T78" s="1">
        <v>1.34</v>
      </c>
      <c r="U78" s="1">
        <v>1.36</v>
      </c>
      <c r="V78" s="1">
        <v>1.5</v>
      </c>
      <c r="W78" s="1">
        <v>1.47</v>
      </c>
      <c r="X78" s="1">
        <v>1.4</v>
      </c>
      <c r="Y78" s="1">
        <v>1.35</v>
      </c>
      <c r="Z78" s="1">
        <v>1.32</v>
      </c>
      <c r="AA78" s="1">
        <v>1.3</v>
      </c>
      <c r="AB78" s="1">
        <v>1.2</v>
      </c>
      <c r="AC78" s="1">
        <v>1.25</v>
      </c>
      <c r="AD78" s="1">
        <v>1.24</v>
      </c>
      <c r="AE78" s="1">
        <v>1.24</v>
      </c>
      <c r="AF78" s="1">
        <v>1.25</v>
      </c>
      <c r="AG78" s="1">
        <v>1.23</v>
      </c>
      <c r="AH78" s="1">
        <v>1.22</v>
      </c>
      <c r="AI78" s="1">
        <v>1.1100000000000001</v>
      </c>
      <c r="AJ78" s="1">
        <v>1.07</v>
      </c>
      <c r="AK78" s="1">
        <v>1.07</v>
      </c>
      <c r="AL78" s="1">
        <v>1.1499999999999999</v>
      </c>
      <c r="AM78" s="1">
        <v>1.1599999999999999</v>
      </c>
      <c r="AN78" s="1">
        <v>1.1599999999999999</v>
      </c>
      <c r="AO78" s="1">
        <v>1.1499999999999999</v>
      </c>
      <c r="AP78" s="1">
        <v>1.1299999999999999</v>
      </c>
      <c r="AQ78" s="1">
        <v>1.1299999999999999</v>
      </c>
      <c r="AR78" s="1">
        <v>-1.85</v>
      </c>
      <c r="AS78" s="1">
        <v>6.87</v>
      </c>
      <c r="AT78" s="1">
        <v>-2.15</v>
      </c>
      <c r="AU78" s="1">
        <v>-0.76</v>
      </c>
      <c r="AV78" s="1">
        <v>1.4</v>
      </c>
      <c r="AW78" s="1">
        <v>9.92</v>
      </c>
      <c r="AX78" s="1">
        <v>4.3099999999999996</v>
      </c>
      <c r="AY78" s="1">
        <v>-0.76</v>
      </c>
      <c r="AZ78" s="1">
        <v>0.77</v>
      </c>
      <c r="BA78" s="1">
        <v>-0.76</v>
      </c>
      <c r="BB78" s="1">
        <v>-10.69</v>
      </c>
      <c r="BC78" s="1">
        <v>-11.45</v>
      </c>
      <c r="BD78" s="1">
        <v>-4.58</v>
      </c>
      <c r="BE78" s="1">
        <v>-5.34</v>
      </c>
      <c r="BF78" s="1">
        <v>-5.34</v>
      </c>
      <c r="BG78" s="1">
        <v>-5.34</v>
      </c>
      <c r="BH78" s="1">
        <v>-6.47</v>
      </c>
      <c r="BI78" s="1">
        <v>-12.21</v>
      </c>
      <c r="BJ78" s="1">
        <v>-19.05</v>
      </c>
      <c r="BK78" s="1">
        <v>-19.68</v>
      </c>
      <c r="BL78" s="1">
        <v>-19.68</v>
      </c>
      <c r="BM78" s="1">
        <v>-12.21</v>
      </c>
      <c r="BN78" s="1">
        <v>-11.45</v>
      </c>
      <c r="BO78" s="1">
        <v>-12.21</v>
      </c>
      <c r="BP78" s="1">
        <v>-12.21</v>
      </c>
      <c r="BQ78" s="1">
        <v>-14.2</v>
      </c>
      <c r="BR78" s="1">
        <v>-14.5</v>
      </c>
      <c r="BS78" s="22">
        <v>1.29</v>
      </c>
      <c r="BT78" s="26">
        <v>41577302.183914177</v>
      </c>
      <c r="BU78" s="26">
        <v>416100</v>
      </c>
      <c r="BV78" s="26">
        <v>6474176</v>
      </c>
      <c r="BW78" s="2">
        <v>2.136024723455155E-3</v>
      </c>
    </row>
    <row r="79" spans="1:75" s="21" customFormat="1" ht="19" customHeight="1" x14ac:dyDescent="0.2">
      <c r="A79" s="1" t="s">
        <v>181</v>
      </c>
      <c r="B79" s="1" t="s">
        <v>86</v>
      </c>
      <c r="C79" s="1" t="s">
        <v>87</v>
      </c>
      <c r="D79" s="1" t="s">
        <v>98</v>
      </c>
      <c r="E79" s="1" t="s">
        <v>179</v>
      </c>
      <c r="F79" s="1" t="s">
        <v>88</v>
      </c>
      <c r="G79" s="9">
        <v>31.020407170268331</v>
      </c>
      <c r="H79" s="9">
        <v>-6.8535833643549813</v>
      </c>
      <c r="I79" s="9">
        <f>(N79-O79)/O79*100</f>
        <v>55.234664994351093</v>
      </c>
      <c r="J79" s="1" t="s">
        <v>89</v>
      </c>
      <c r="K79" s="2">
        <v>2.4500000476837158</v>
      </c>
      <c r="L79" s="2">
        <v>3.2</v>
      </c>
      <c r="M79" s="2">
        <v>3.2100000381469731</v>
      </c>
      <c r="N79" s="2">
        <v>4.3000001907348633</v>
      </c>
      <c r="O79" s="2">
        <v>2.7699999809265141</v>
      </c>
      <c r="P79" s="2">
        <v>2.9900000095367432</v>
      </c>
      <c r="Q79" s="1">
        <v>3.32</v>
      </c>
      <c r="R79" s="1">
        <v>3.69</v>
      </c>
      <c r="S79" s="1">
        <v>4.13</v>
      </c>
      <c r="T79" s="1">
        <v>4.3</v>
      </c>
      <c r="U79" s="1">
        <v>3.75</v>
      </c>
      <c r="V79" s="1">
        <v>3.64</v>
      </c>
      <c r="W79" s="1">
        <v>3.43</v>
      </c>
      <c r="X79" s="1">
        <v>3.29</v>
      </c>
      <c r="Y79" s="1">
        <v>3.23</v>
      </c>
      <c r="Z79" s="1">
        <v>3.38</v>
      </c>
      <c r="AA79" s="1">
        <v>3.3</v>
      </c>
      <c r="AB79" s="1">
        <v>3.25</v>
      </c>
      <c r="AC79" s="1">
        <v>3.03</v>
      </c>
      <c r="AD79" s="1">
        <v>2.99</v>
      </c>
      <c r="AE79" s="1">
        <v>3.05</v>
      </c>
      <c r="AF79" s="1">
        <v>2.99</v>
      </c>
      <c r="AG79" s="1">
        <v>2.96</v>
      </c>
      <c r="AH79" s="1">
        <v>2.93</v>
      </c>
      <c r="AI79" s="1">
        <v>2.9</v>
      </c>
      <c r="AJ79" s="1">
        <v>2.9</v>
      </c>
      <c r="AK79" s="1">
        <v>2.95</v>
      </c>
      <c r="AL79" s="1">
        <v>2.98</v>
      </c>
      <c r="AM79" s="1">
        <v>2.98</v>
      </c>
      <c r="AN79" s="1">
        <v>2.93</v>
      </c>
      <c r="AO79" s="1">
        <v>2.96</v>
      </c>
      <c r="AP79" s="1">
        <v>3.15</v>
      </c>
      <c r="AQ79" s="1">
        <v>3.08</v>
      </c>
      <c r="AR79" s="1">
        <v>-0.62</v>
      </c>
      <c r="AS79" s="1">
        <v>6.85</v>
      </c>
      <c r="AT79" s="1">
        <v>23.36</v>
      </c>
      <c r="AU79" s="1">
        <v>13.08</v>
      </c>
      <c r="AV79" s="1">
        <v>6.54</v>
      </c>
      <c r="AW79" s="1">
        <v>6.24</v>
      </c>
      <c r="AX79" s="1">
        <v>1.56</v>
      </c>
      <c r="AY79" s="1">
        <v>-2.4900000000000002</v>
      </c>
      <c r="AZ79" s="1">
        <v>-0.72</v>
      </c>
      <c r="BA79" s="1">
        <v>2.91</v>
      </c>
      <c r="BB79" s="1">
        <v>0.62</v>
      </c>
      <c r="BC79" s="1">
        <v>-9.0299999999999994</v>
      </c>
      <c r="BD79" s="1">
        <v>-9.66</v>
      </c>
      <c r="BE79" s="1">
        <v>-7.48</v>
      </c>
      <c r="BF79" s="1">
        <v>-6.7</v>
      </c>
      <c r="BG79" s="1">
        <v>-7.79</v>
      </c>
      <c r="BH79" s="1">
        <v>-12.15</v>
      </c>
      <c r="BI79" s="1">
        <v>-10.9</v>
      </c>
      <c r="BJ79" s="1">
        <v>-10.050000000000001</v>
      </c>
      <c r="BK79" s="1">
        <v>-10.9</v>
      </c>
      <c r="BL79" s="1">
        <v>-8.1199999999999992</v>
      </c>
      <c r="BM79" s="1">
        <v>-8.1</v>
      </c>
      <c r="BN79" s="1">
        <v>-8.1</v>
      </c>
      <c r="BO79" s="1">
        <v>-9.06</v>
      </c>
      <c r="BP79" s="1">
        <v>-7.79</v>
      </c>
      <c r="BQ79" s="1">
        <v>-3.74</v>
      </c>
      <c r="BR79" s="1">
        <v>-6.85</v>
      </c>
      <c r="BS79" s="22">
        <v>3.1</v>
      </c>
      <c r="BT79" s="26">
        <v>25164763.199052811</v>
      </c>
      <c r="BU79" s="26">
        <v>5125400</v>
      </c>
      <c r="BV79" s="26">
        <v>2169118</v>
      </c>
      <c r="BW79" s="2">
        <v>2.0275983141534951E-2</v>
      </c>
    </row>
    <row r="80" spans="1:75" s="21" customFormat="1" ht="19" customHeight="1" x14ac:dyDescent="0.2">
      <c r="A80" s="7" t="s">
        <v>508</v>
      </c>
      <c r="B80" s="7" t="s">
        <v>76</v>
      </c>
      <c r="C80" s="7" t="s">
        <v>87</v>
      </c>
      <c r="D80" s="7" t="s">
        <v>98</v>
      </c>
      <c r="E80" s="7" t="s">
        <v>504</v>
      </c>
      <c r="F80" s="7" t="s">
        <v>80</v>
      </c>
      <c r="G80" s="10">
        <v>31.120330841875759</v>
      </c>
      <c r="H80" s="10">
        <v>8.2278475759885641</v>
      </c>
      <c r="I80" s="10">
        <v>8.2278475759885641</v>
      </c>
      <c r="J80" s="7" t="s">
        <v>81</v>
      </c>
      <c r="K80" s="8">
        <v>2.410000085830688</v>
      </c>
      <c r="L80" s="8">
        <v>2.4500000000000002</v>
      </c>
      <c r="M80" s="8">
        <v>3.160000085830688</v>
      </c>
      <c r="N80" s="8">
        <v>3.75</v>
      </c>
      <c r="O80" s="8">
        <v>3.0699999332427979</v>
      </c>
      <c r="P80" s="8">
        <v>3.4200000762939449</v>
      </c>
      <c r="Q80" s="7">
        <v>3.27</v>
      </c>
      <c r="R80" s="7">
        <v>3.2</v>
      </c>
      <c r="S80" s="7">
        <v>3.65</v>
      </c>
      <c r="T80" s="7">
        <v>3.7</v>
      </c>
      <c r="U80" s="7">
        <v>3.75</v>
      </c>
      <c r="V80" s="7">
        <v>3.71</v>
      </c>
      <c r="W80" s="7">
        <v>3.65</v>
      </c>
      <c r="X80" s="7">
        <v>3.5</v>
      </c>
      <c r="Y80" s="7">
        <v>3.44</v>
      </c>
      <c r="Z80" s="7">
        <v>3.36</v>
      </c>
      <c r="AA80" s="7">
        <v>3.39</v>
      </c>
      <c r="AB80" s="7">
        <v>3.43</v>
      </c>
      <c r="AC80" s="7">
        <v>3.45</v>
      </c>
      <c r="AD80" s="7">
        <v>3.37</v>
      </c>
      <c r="AE80" s="7">
        <v>3.37</v>
      </c>
      <c r="AF80" s="7">
        <v>3.36</v>
      </c>
      <c r="AG80" s="7">
        <v>3.44</v>
      </c>
      <c r="AH80" s="7">
        <v>3.43</v>
      </c>
      <c r="AI80" s="7">
        <v>3.52</v>
      </c>
      <c r="AJ80" s="7">
        <v>3.56</v>
      </c>
      <c r="AK80" s="7">
        <v>3.52</v>
      </c>
      <c r="AL80" s="7">
        <v>3.41</v>
      </c>
      <c r="AM80" s="7">
        <v>3.38</v>
      </c>
      <c r="AN80" s="7">
        <v>3.45</v>
      </c>
      <c r="AO80" s="7">
        <v>3.43</v>
      </c>
      <c r="AP80" s="7">
        <v>3.43</v>
      </c>
      <c r="AQ80" s="7">
        <v>3.5</v>
      </c>
      <c r="AR80" s="7">
        <v>0.92</v>
      </c>
      <c r="AS80" s="7">
        <v>-0.32</v>
      </c>
      <c r="AT80" s="7">
        <v>3.47</v>
      </c>
      <c r="AU80" s="7">
        <v>9.9700000000000006</v>
      </c>
      <c r="AV80" s="7">
        <v>17.25</v>
      </c>
      <c r="AW80" s="7">
        <v>11.55</v>
      </c>
      <c r="AX80" s="7">
        <v>10.130000000000001</v>
      </c>
      <c r="AY80" s="7">
        <v>6.02</v>
      </c>
      <c r="AZ80" s="7">
        <v>4.1100000000000003</v>
      </c>
      <c r="BA80" s="7">
        <v>5.0599999999999996</v>
      </c>
      <c r="BB80" s="7">
        <v>6.65</v>
      </c>
      <c r="BC80" s="7">
        <v>7.12</v>
      </c>
      <c r="BD80" s="7">
        <v>5.37</v>
      </c>
      <c r="BE80" s="7">
        <v>5.7</v>
      </c>
      <c r="BF80" s="7">
        <v>6.01</v>
      </c>
      <c r="BG80" s="7">
        <v>4.43</v>
      </c>
      <c r="BH80" s="7">
        <v>7.6</v>
      </c>
      <c r="BI80" s="7">
        <v>7.91</v>
      </c>
      <c r="BJ80" s="7">
        <v>5.7</v>
      </c>
      <c r="BK80" s="7">
        <v>11.39</v>
      </c>
      <c r="BL80" s="7">
        <v>6.65</v>
      </c>
      <c r="BM80" s="7">
        <v>6.17</v>
      </c>
      <c r="BN80" s="7">
        <v>6.84</v>
      </c>
      <c r="BO80" s="7">
        <v>8.23</v>
      </c>
      <c r="BP80" s="7">
        <v>7.91</v>
      </c>
      <c r="BQ80" s="7">
        <v>7.6</v>
      </c>
      <c r="BR80" s="7">
        <v>7.91</v>
      </c>
      <c r="BS80" s="24">
        <v>3.24</v>
      </c>
      <c r="BT80" s="26">
        <v>84969874.307918549</v>
      </c>
      <c r="BU80" s="26">
        <v>22902500</v>
      </c>
      <c r="BV80" s="26">
        <v>13004151</v>
      </c>
      <c r="BW80" s="8">
        <v>1.0508029320791489E-2</v>
      </c>
    </row>
    <row r="81" spans="1:75" s="21" customFormat="1" ht="19" customHeight="1" x14ac:dyDescent="0.2">
      <c r="A81" s="1" t="s">
        <v>309</v>
      </c>
      <c r="B81" s="1" t="s">
        <v>106</v>
      </c>
      <c r="C81" s="1" t="s">
        <v>87</v>
      </c>
      <c r="D81" s="1" t="s">
        <v>109</v>
      </c>
      <c r="E81" s="1" t="s">
        <v>305</v>
      </c>
      <c r="F81" s="1" t="s">
        <v>88</v>
      </c>
      <c r="G81" s="9">
        <v>31.19265172088447</v>
      </c>
      <c r="H81" s="9">
        <v>-2.7972002321830249</v>
      </c>
      <c r="I81" s="9">
        <f>(N81-O81)/O81*100</f>
        <v>32.20339085787954</v>
      </c>
      <c r="J81" s="1" t="s">
        <v>81</v>
      </c>
      <c r="K81" s="2">
        <v>1.0900000333786011</v>
      </c>
      <c r="L81" s="2">
        <v>1.56</v>
      </c>
      <c r="M81" s="2">
        <v>1.429999947547913</v>
      </c>
      <c r="N81" s="2">
        <v>1.559999942779541</v>
      </c>
      <c r="O81" s="2">
        <v>1.179999947547913</v>
      </c>
      <c r="P81" s="2">
        <v>1.389999985694885</v>
      </c>
      <c r="Q81" s="1">
        <v>1.49</v>
      </c>
      <c r="R81" s="1">
        <v>1.49</v>
      </c>
      <c r="S81" s="1">
        <v>1.56</v>
      </c>
      <c r="T81" s="1">
        <v>1.5</v>
      </c>
      <c r="U81" s="1">
        <v>1.44</v>
      </c>
      <c r="V81" s="1">
        <v>1.4</v>
      </c>
      <c r="W81" s="1">
        <v>1.38</v>
      </c>
      <c r="X81" s="1">
        <v>1.31</v>
      </c>
      <c r="Y81" s="1">
        <v>1.33</v>
      </c>
      <c r="Z81" s="1">
        <v>1.38</v>
      </c>
      <c r="AA81" s="1">
        <v>1.43</v>
      </c>
      <c r="AB81" s="1">
        <v>1.48</v>
      </c>
      <c r="AC81" s="1">
        <v>1.43</v>
      </c>
      <c r="AD81" s="1">
        <v>1.41</v>
      </c>
      <c r="AE81" s="1">
        <v>1.39</v>
      </c>
      <c r="AF81" s="1">
        <v>1.39</v>
      </c>
      <c r="AG81" s="1">
        <v>1.37</v>
      </c>
      <c r="AH81" s="1">
        <v>1.38</v>
      </c>
      <c r="AI81" s="1">
        <v>1.36</v>
      </c>
      <c r="AJ81" s="1">
        <v>1.35</v>
      </c>
      <c r="AK81" s="1">
        <v>1.33</v>
      </c>
      <c r="AL81" s="1">
        <v>1.32</v>
      </c>
      <c r="AM81" s="1">
        <v>1.34</v>
      </c>
      <c r="AN81" s="1">
        <v>1.36</v>
      </c>
      <c r="AO81" s="1">
        <v>1.4</v>
      </c>
      <c r="AP81" s="1">
        <v>1.39</v>
      </c>
      <c r="AQ81" s="1">
        <v>1.42</v>
      </c>
      <c r="AR81" s="1">
        <v>4.2</v>
      </c>
      <c r="AS81" s="1">
        <v>-1.05</v>
      </c>
      <c r="AT81" s="1">
        <v>2.8</v>
      </c>
      <c r="AU81" s="1">
        <v>0.01</v>
      </c>
      <c r="AV81" s="1">
        <v>-2.1</v>
      </c>
      <c r="AW81" s="1">
        <v>-7.7</v>
      </c>
      <c r="AX81" s="1">
        <v>-9.5299999999999994</v>
      </c>
      <c r="AY81" s="1">
        <v>-16.78</v>
      </c>
      <c r="AZ81" s="1">
        <v>-10.84</v>
      </c>
      <c r="BA81" s="1">
        <v>-3.85</v>
      </c>
      <c r="BB81" s="1">
        <v>-0.08</v>
      </c>
      <c r="BC81" s="1">
        <v>-0.35</v>
      </c>
      <c r="BD81" s="1">
        <v>-2.8</v>
      </c>
      <c r="BE81" s="1">
        <v>-3.85</v>
      </c>
      <c r="BF81" s="1">
        <v>-3.5</v>
      </c>
      <c r="BG81" s="1">
        <v>-5.13</v>
      </c>
      <c r="BH81" s="1">
        <v>-6.29</v>
      </c>
      <c r="BI81" s="1">
        <v>-6.16</v>
      </c>
      <c r="BJ81" s="1">
        <v>-6.99</v>
      </c>
      <c r="BK81" s="1">
        <v>-6.3</v>
      </c>
      <c r="BL81" s="1">
        <v>-8.18</v>
      </c>
      <c r="BM81" s="1">
        <v>-8.39</v>
      </c>
      <c r="BN81" s="1">
        <v>-6.3</v>
      </c>
      <c r="BO81" s="1">
        <v>-5.14</v>
      </c>
      <c r="BP81" s="1">
        <v>-6.29</v>
      </c>
      <c r="BQ81" s="1">
        <v>-3.49</v>
      </c>
      <c r="BR81" s="1">
        <v>-2.8</v>
      </c>
      <c r="BS81" s="22">
        <v>1.18</v>
      </c>
      <c r="BT81" s="26">
        <v>249073089.42405319</v>
      </c>
      <c r="BU81" s="26">
        <v>93597000</v>
      </c>
      <c r="BV81" s="26">
        <v>166976036</v>
      </c>
      <c r="BW81" s="2">
        <v>9.6742187603495386E-2</v>
      </c>
    </row>
    <row r="82" spans="1:75" s="21" customFormat="1" ht="19" customHeight="1" x14ac:dyDescent="0.2">
      <c r="A82" s="7" t="s">
        <v>401</v>
      </c>
      <c r="B82" s="7" t="s">
        <v>106</v>
      </c>
      <c r="C82" s="7" t="s">
        <v>87</v>
      </c>
      <c r="D82" s="7" t="s">
        <v>122</v>
      </c>
      <c r="E82" s="7" t="s">
        <v>398</v>
      </c>
      <c r="F82" s="7" t="s">
        <v>88</v>
      </c>
      <c r="G82" s="10">
        <v>31.250001940255409</v>
      </c>
      <c r="H82" s="10">
        <v>-15.87301977757817</v>
      </c>
      <c r="I82" s="10">
        <v>-15.87301977757817</v>
      </c>
      <c r="J82" s="7" t="s">
        <v>89</v>
      </c>
      <c r="K82" s="8">
        <v>0.95999997854232788</v>
      </c>
      <c r="L82" s="8">
        <v>1.43</v>
      </c>
      <c r="M82" s="8">
        <v>1.2599999904632571</v>
      </c>
      <c r="N82" s="8">
        <v>1.429999947547913</v>
      </c>
      <c r="O82" s="8">
        <v>1.029999971389771</v>
      </c>
      <c r="P82" s="8">
        <v>1.059999942779541</v>
      </c>
      <c r="Q82" s="7">
        <v>1.43</v>
      </c>
      <c r="R82" s="7">
        <v>1.32</v>
      </c>
      <c r="S82" s="7">
        <v>1.22</v>
      </c>
      <c r="T82" s="7">
        <v>1.19</v>
      </c>
      <c r="U82" s="7">
        <v>1.18</v>
      </c>
      <c r="V82" s="7">
        <v>1.1200000000000001</v>
      </c>
      <c r="W82" s="7">
        <v>1.1200000000000001</v>
      </c>
      <c r="X82" s="7">
        <v>1.1200000000000001</v>
      </c>
      <c r="Y82" s="7">
        <v>1.1000000000000001</v>
      </c>
      <c r="Z82" s="7">
        <v>1.08</v>
      </c>
      <c r="AA82" s="7">
        <v>1.08</v>
      </c>
      <c r="AB82" s="7">
        <v>1.0900000000000001</v>
      </c>
      <c r="AC82" s="7">
        <v>1.1000000000000001</v>
      </c>
      <c r="AD82" s="7">
        <v>1.0900000000000001</v>
      </c>
      <c r="AE82" s="7">
        <v>1.08</v>
      </c>
      <c r="AF82" s="7">
        <v>1.07</v>
      </c>
      <c r="AG82" s="7">
        <v>1.08</v>
      </c>
      <c r="AH82" s="7">
        <v>1.1000000000000001</v>
      </c>
      <c r="AI82" s="7">
        <v>1.1200000000000001</v>
      </c>
      <c r="AJ82" s="7">
        <v>1.1299999999999999</v>
      </c>
      <c r="AK82" s="7">
        <v>1.1000000000000001</v>
      </c>
      <c r="AL82" s="7">
        <v>1.08</v>
      </c>
      <c r="AM82" s="7">
        <v>1.07</v>
      </c>
      <c r="AN82" s="7">
        <v>1.08</v>
      </c>
      <c r="AO82" s="7">
        <v>1.07</v>
      </c>
      <c r="AP82" s="7">
        <v>1.07</v>
      </c>
      <c r="AQ82" s="7">
        <v>1.1000000000000001</v>
      </c>
      <c r="AR82" s="7">
        <v>4.75</v>
      </c>
      <c r="AS82" s="7">
        <v>-1.59</v>
      </c>
      <c r="AT82" s="7">
        <v>-5.95</v>
      </c>
      <c r="AU82" s="7">
        <v>-7.54</v>
      </c>
      <c r="AV82" s="7">
        <v>-11.9</v>
      </c>
      <c r="AW82" s="7">
        <v>-11.51</v>
      </c>
      <c r="AX82" s="7">
        <v>-13.1</v>
      </c>
      <c r="AY82" s="7">
        <v>-12.7</v>
      </c>
      <c r="AZ82" s="7">
        <v>-16.670000000000002</v>
      </c>
      <c r="BA82" s="7">
        <v>-14.29</v>
      </c>
      <c r="BB82" s="7">
        <v>-15.87</v>
      </c>
      <c r="BC82" s="7">
        <v>-13.49</v>
      </c>
      <c r="BD82" s="7">
        <v>-13.82</v>
      </c>
      <c r="BE82" s="7">
        <v>-14.68</v>
      </c>
      <c r="BF82" s="7">
        <v>-15.48</v>
      </c>
      <c r="BG82" s="7">
        <v>-16.670000000000002</v>
      </c>
      <c r="BH82" s="7">
        <v>-15.48</v>
      </c>
      <c r="BI82" s="7">
        <v>-13.89</v>
      </c>
      <c r="BJ82" s="7">
        <v>-11.11</v>
      </c>
      <c r="BK82" s="7">
        <v>-12.7</v>
      </c>
      <c r="BL82" s="7">
        <v>-14.81</v>
      </c>
      <c r="BM82" s="7">
        <v>-15.87</v>
      </c>
      <c r="BN82" s="7">
        <v>-15.87</v>
      </c>
      <c r="BO82" s="7">
        <v>-15.61</v>
      </c>
      <c r="BP82" s="7">
        <v>-17.46</v>
      </c>
      <c r="BQ82" s="7">
        <v>-15.87</v>
      </c>
      <c r="BR82" s="7">
        <v>-13.49</v>
      </c>
      <c r="BS82" s="24">
        <v>1.03</v>
      </c>
      <c r="BT82" s="26">
        <v>52592273.601937287</v>
      </c>
      <c r="BU82" s="26">
        <v>58596700</v>
      </c>
      <c r="BV82" s="26">
        <v>32524568</v>
      </c>
      <c r="BW82" s="8">
        <v>6.4694295094096257E-2</v>
      </c>
    </row>
    <row r="83" spans="1:75" s="21" customFormat="1" ht="19" customHeight="1" x14ac:dyDescent="0.2">
      <c r="A83" s="7" t="s">
        <v>385</v>
      </c>
      <c r="B83" s="7" t="s">
        <v>111</v>
      </c>
      <c r="C83" s="7" t="s">
        <v>124</v>
      </c>
      <c r="D83" s="7" t="s">
        <v>109</v>
      </c>
      <c r="E83" s="7" t="s">
        <v>382</v>
      </c>
      <c r="F83" s="7" t="s">
        <v>88</v>
      </c>
      <c r="G83" s="10">
        <v>31.451610794424571</v>
      </c>
      <c r="H83" s="10">
        <v>-2.9447826055413282</v>
      </c>
      <c r="I83" s="10">
        <v>-2.9447826055413282</v>
      </c>
      <c r="J83" s="7" t="s">
        <v>81</v>
      </c>
      <c r="K83" s="8">
        <v>6.1999998092651367</v>
      </c>
      <c r="L83" s="8">
        <v>6.2</v>
      </c>
      <c r="M83" s="8">
        <v>8.1499996185302734</v>
      </c>
      <c r="N83" s="8">
        <v>9.630000114440918</v>
      </c>
      <c r="O83" s="8">
        <v>6.2100000381469727</v>
      </c>
      <c r="P83" s="8">
        <v>7.9099998474121094</v>
      </c>
      <c r="Q83" s="7">
        <v>9.18</v>
      </c>
      <c r="R83" s="7">
        <v>9.6300000000000008</v>
      </c>
      <c r="S83" s="7">
        <v>8.83</v>
      </c>
      <c r="T83" s="7">
        <v>8.5</v>
      </c>
      <c r="U83" s="7">
        <v>7.5</v>
      </c>
      <c r="V83" s="7">
        <v>7.46</v>
      </c>
      <c r="W83" s="7">
        <v>7.5</v>
      </c>
      <c r="X83" s="7">
        <v>7.38</v>
      </c>
      <c r="Y83" s="7">
        <v>7.26</v>
      </c>
      <c r="Z83" s="7">
        <v>7.32</v>
      </c>
      <c r="AA83" s="7">
        <v>7.43</v>
      </c>
      <c r="AB83" s="7">
        <v>7.43</v>
      </c>
      <c r="AC83" s="7">
        <v>7.32</v>
      </c>
      <c r="AD83" s="7">
        <v>7.29</v>
      </c>
      <c r="AE83" s="7">
        <v>7.25</v>
      </c>
      <c r="AF83" s="7">
        <v>7.24</v>
      </c>
      <c r="AG83" s="7">
        <v>7.22</v>
      </c>
      <c r="AH83" s="7">
        <v>6.8</v>
      </c>
      <c r="AI83" s="7">
        <v>6.61</v>
      </c>
      <c r="AJ83" s="7">
        <v>6.74</v>
      </c>
      <c r="AK83" s="7">
        <v>6.6</v>
      </c>
      <c r="AL83" s="7">
        <v>6.55</v>
      </c>
      <c r="AM83" s="7">
        <v>6.25</v>
      </c>
      <c r="AN83" s="7">
        <v>6.35</v>
      </c>
      <c r="AO83" s="7">
        <v>6.43</v>
      </c>
      <c r="AP83" s="7">
        <v>6.48</v>
      </c>
      <c r="AQ83" s="7">
        <v>7.9</v>
      </c>
      <c r="AR83" s="7">
        <v>12.64</v>
      </c>
      <c r="AS83" s="7">
        <v>6.26</v>
      </c>
      <c r="AT83" s="7">
        <v>3.83</v>
      </c>
      <c r="AU83" s="7">
        <v>-9.07</v>
      </c>
      <c r="AV83" s="7">
        <v>-10.8</v>
      </c>
      <c r="AW83" s="7">
        <v>-10.119999999999999</v>
      </c>
      <c r="AX83" s="7">
        <v>-8</v>
      </c>
      <c r="AY83" s="7">
        <v>-11.41</v>
      </c>
      <c r="AZ83" s="7">
        <v>-11.07</v>
      </c>
      <c r="BA83" s="7">
        <v>-10.19</v>
      </c>
      <c r="BB83" s="7">
        <v>-9.57</v>
      </c>
      <c r="BC83" s="7">
        <v>-9.57</v>
      </c>
      <c r="BD83" s="7">
        <v>-10.119999999999999</v>
      </c>
      <c r="BE83" s="7">
        <v>-10.55</v>
      </c>
      <c r="BF83" s="7">
        <v>-11.41</v>
      </c>
      <c r="BG83" s="7">
        <v>-11.29</v>
      </c>
      <c r="BH83" s="7">
        <v>-16.87</v>
      </c>
      <c r="BI83" s="7">
        <v>-18.899999999999999</v>
      </c>
      <c r="BJ83" s="7">
        <v>-19.079999999999998</v>
      </c>
      <c r="BK83" s="7">
        <v>-18.59</v>
      </c>
      <c r="BL83" s="7">
        <v>-20.25</v>
      </c>
      <c r="BM83" s="7">
        <v>-21.34</v>
      </c>
      <c r="BN83" s="7">
        <v>-23.31</v>
      </c>
      <c r="BO83" s="7">
        <v>-22.09</v>
      </c>
      <c r="BP83" s="7">
        <v>-21.09</v>
      </c>
      <c r="BQ83" s="7">
        <v>-21.35</v>
      </c>
      <c r="BR83" s="7">
        <v>-5.52</v>
      </c>
      <c r="BS83" s="24">
        <v>7.2</v>
      </c>
      <c r="BT83" s="26">
        <v>189492381.13060001</v>
      </c>
      <c r="BU83" s="26">
        <v>552400</v>
      </c>
      <c r="BV83" s="26">
        <v>2011640</v>
      </c>
      <c r="BW83" s="8">
        <v>5.4303951005150028E-3</v>
      </c>
    </row>
    <row r="84" spans="1:75" s="21" customFormat="1" ht="19" customHeight="1" x14ac:dyDescent="0.2">
      <c r="A84" s="7" t="s">
        <v>446</v>
      </c>
      <c r="B84" s="7" t="s">
        <v>118</v>
      </c>
      <c r="C84" s="7" t="s">
        <v>97</v>
      </c>
      <c r="D84" s="7" t="s">
        <v>98</v>
      </c>
      <c r="E84" s="7" t="s">
        <v>443</v>
      </c>
      <c r="F84" s="7" t="s">
        <v>88</v>
      </c>
      <c r="G84" s="10">
        <v>31.468535957316071</v>
      </c>
      <c r="H84" s="10">
        <v>-5.3191502178454657</v>
      </c>
      <c r="I84" s="10">
        <v>-5.3191502178454657</v>
      </c>
      <c r="J84" s="7" t="s">
        <v>89</v>
      </c>
      <c r="K84" s="8">
        <v>1.429999947547913</v>
      </c>
      <c r="L84" s="8">
        <v>1.51</v>
      </c>
      <c r="M84" s="8">
        <v>1.879999995231628</v>
      </c>
      <c r="N84" s="8">
        <v>1.8999999761581421</v>
      </c>
      <c r="O84" s="8">
        <v>1.440000057220459</v>
      </c>
      <c r="P84" s="8">
        <v>1.779999971389771</v>
      </c>
      <c r="Q84" s="7">
        <v>1.9</v>
      </c>
      <c r="R84" s="7">
        <v>1.78</v>
      </c>
      <c r="S84" s="7">
        <v>1.75</v>
      </c>
      <c r="T84" s="7">
        <v>1.63</v>
      </c>
      <c r="U84" s="7">
        <v>1.64</v>
      </c>
      <c r="V84" s="7">
        <v>1.58</v>
      </c>
      <c r="W84" s="7">
        <v>1.59</v>
      </c>
      <c r="X84" s="7">
        <v>1.5</v>
      </c>
      <c r="Y84" s="7">
        <v>1.52</v>
      </c>
      <c r="Z84" s="7">
        <v>1.49</v>
      </c>
      <c r="AA84" s="7">
        <v>1.49</v>
      </c>
      <c r="AB84" s="7">
        <v>1.49</v>
      </c>
      <c r="AC84" s="7">
        <v>1.57</v>
      </c>
      <c r="AD84" s="7">
        <v>1.53</v>
      </c>
      <c r="AE84" s="7">
        <v>1.53</v>
      </c>
      <c r="AF84" s="7">
        <v>1.51</v>
      </c>
      <c r="AG84" s="7">
        <v>1.53</v>
      </c>
      <c r="AH84" s="7">
        <v>1.6</v>
      </c>
      <c r="AI84" s="7">
        <v>1.58</v>
      </c>
      <c r="AJ84" s="7">
        <v>1.57</v>
      </c>
      <c r="AK84" s="7">
        <v>1.57</v>
      </c>
      <c r="AL84" s="7">
        <v>1.55</v>
      </c>
      <c r="AM84" s="7">
        <v>1.56</v>
      </c>
      <c r="AN84" s="7">
        <v>1.56</v>
      </c>
      <c r="AO84" s="7">
        <v>1.62</v>
      </c>
      <c r="AP84" s="7">
        <v>1.74</v>
      </c>
      <c r="AQ84" s="7">
        <v>1.9</v>
      </c>
      <c r="AR84" s="7">
        <v>-8.51</v>
      </c>
      <c r="AS84" s="7">
        <v>-9.4700000000000006</v>
      </c>
      <c r="AT84" s="7">
        <v>-13.3</v>
      </c>
      <c r="AU84" s="7">
        <v>-16.489999999999998</v>
      </c>
      <c r="AV84" s="7">
        <v>-18.88</v>
      </c>
      <c r="AW84" s="7">
        <v>-16.760000000000002</v>
      </c>
      <c r="AX84" s="7">
        <v>-20.21</v>
      </c>
      <c r="AY84" s="7">
        <v>-20.69</v>
      </c>
      <c r="AZ84" s="7">
        <v>-21.28</v>
      </c>
      <c r="BA84" s="7">
        <v>-21.81</v>
      </c>
      <c r="BB84" s="7">
        <v>-21.47</v>
      </c>
      <c r="BC84" s="7">
        <v>-20.75</v>
      </c>
      <c r="BD84" s="7">
        <v>-18.850000000000001</v>
      </c>
      <c r="BE84" s="7">
        <v>-19.41</v>
      </c>
      <c r="BF84" s="7">
        <v>-19.68</v>
      </c>
      <c r="BG84" s="7">
        <v>-20.48</v>
      </c>
      <c r="BH84" s="7">
        <v>-18.62</v>
      </c>
      <c r="BI84" s="7">
        <v>-16.22</v>
      </c>
      <c r="BJ84" s="7">
        <v>-17.29</v>
      </c>
      <c r="BK84" s="7">
        <v>-16.489999999999998</v>
      </c>
      <c r="BL84" s="7">
        <v>-17.36</v>
      </c>
      <c r="BM84" s="7">
        <v>-18.09</v>
      </c>
      <c r="BN84" s="7">
        <v>-17.37</v>
      </c>
      <c r="BO84" s="7">
        <v>-17.82</v>
      </c>
      <c r="BP84" s="7">
        <v>-14.63</v>
      </c>
      <c r="BQ84" s="7">
        <v>-11.44</v>
      </c>
      <c r="BR84" s="7">
        <v>-5.33</v>
      </c>
      <c r="BS84" s="24">
        <v>1.44</v>
      </c>
      <c r="BT84" s="26">
        <v>102469211.7401004</v>
      </c>
      <c r="BU84" s="26">
        <v>18249000</v>
      </c>
      <c r="BV84" s="26">
        <v>28805974</v>
      </c>
      <c r="BW84" s="8">
        <v>9.0123250128601798E-2</v>
      </c>
    </row>
    <row r="85" spans="1:75" s="21" customFormat="1" ht="19" customHeight="1" x14ac:dyDescent="0.2">
      <c r="A85" s="7" t="s">
        <v>457</v>
      </c>
      <c r="B85" s="7" t="s">
        <v>134</v>
      </c>
      <c r="C85" s="7" t="s">
        <v>87</v>
      </c>
      <c r="D85" s="7" t="s">
        <v>98</v>
      </c>
      <c r="E85" s="7" t="s">
        <v>454</v>
      </c>
      <c r="F85" s="7" t="s">
        <v>88</v>
      </c>
      <c r="G85" s="10">
        <v>31.472074952022801</v>
      </c>
      <c r="H85" s="10">
        <v>-11.19691009511245</v>
      </c>
      <c r="I85" s="10">
        <v>-11.19691009511245</v>
      </c>
      <c r="J85" s="7" t="s">
        <v>89</v>
      </c>
      <c r="K85" s="8">
        <v>1.970000028610229</v>
      </c>
      <c r="L85" s="8">
        <v>2.23</v>
      </c>
      <c r="M85" s="8">
        <v>2.589999914169312</v>
      </c>
      <c r="N85" s="8">
        <v>2.6500000953674321</v>
      </c>
      <c r="O85" s="8">
        <v>2.059999942779541</v>
      </c>
      <c r="P85" s="8">
        <v>2.2999999523162842</v>
      </c>
      <c r="Q85" s="7">
        <v>2.65</v>
      </c>
      <c r="R85" s="7">
        <v>2.5</v>
      </c>
      <c r="S85" s="7">
        <v>2.42</v>
      </c>
      <c r="T85" s="7">
        <v>2.63</v>
      </c>
      <c r="U85" s="7">
        <v>2.4700000000000002</v>
      </c>
      <c r="V85" s="7">
        <v>2.37</v>
      </c>
      <c r="W85" s="7">
        <v>2.29</v>
      </c>
      <c r="X85" s="7">
        <v>2.2799999999999998</v>
      </c>
      <c r="Y85" s="7">
        <v>2.2400000000000002</v>
      </c>
      <c r="Z85" s="7">
        <v>2.19</v>
      </c>
      <c r="AA85" s="7">
        <v>2.16</v>
      </c>
      <c r="AB85" s="7">
        <v>2.2200000000000002</v>
      </c>
      <c r="AC85" s="7">
        <v>2.42</v>
      </c>
      <c r="AD85" s="7">
        <v>2.33</v>
      </c>
      <c r="AE85" s="7">
        <v>2.33</v>
      </c>
      <c r="AF85" s="7">
        <v>2.25</v>
      </c>
      <c r="AG85" s="7">
        <v>2.2400000000000002</v>
      </c>
      <c r="AH85" s="7">
        <v>2.29</v>
      </c>
      <c r="AI85" s="7">
        <v>2.2999999999999998</v>
      </c>
      <c r="AJ85" s="7">
        <v>2.29</v>
      </c>
      <c r="AK85" s="7">
        <v>2.2999999999999998</v>
      </c>
      <c r="AL85" s="7">
        <v>2.37</v>
      </c>
      <c r="AM85" s="7">
        <v>2.37</v>
      </c>
      <c r="AN85" s="7">
        <v>2.27</v>
      </c>
      <c r="AO85" s="7">
        <v>2.27</v>
      </c>
      <c r="AP85" s="7">
        <v>2.31</v>
      </c>
      <c r="AQ85" s="7">
        <v>2.33</v>
      </c>
      <c r="AR85" s="7">
        <v>-5.85</v>
      </c>
      <c r="AS85" s="7">
        <v>-8.69</v>
      </c>
      <c r="AT85" s="7">
        <v>-7.5</v>
      </c>
      <c r="AU85" s="7">
        <v>-5.04</v>
      </c>
      <c r="AV85" s="7">
        <v>-9.68</v>
      </c>
      <c r="AW85" s="7">
        <v>-13.9</v>
      </c>
      <c r="AX85" s="7">
        <v>-12.16</v>
      </c>
      <c r="AY85" s="7">
        <v>-13.52</v>
      </c>
      <c r="AZ85" s="7">
        <v>-17.32</v>
      </c>
      <c r="BA85" s="7">
        <v>-18.93</v>
      </c>
      <c r="BB85" s="7">
        <v>-18.34</v>
      </c>
      <c r="BC85" s="7">
        <v>-15.25</v>
      </c>
      <c r="BD85" s="7">
        <v>-11.2</v>
      </c>
      <c r="BE85" s="7">
        <v>-10.97</v>
      </c>
      <c r="BF85" s="7">
        <v>-13.63</v>
      </c>
      <c r="BG85" s="7">
        <v>-14.73</v>
      </c>
      <c r="BH85" s="7">
        <v>-13.71</v>
      </c>
      <c r="BI85" s="7">
        <v>-12.74</v>
      </c>
      <c r="BJ85" s="7">
        <v>-13.13</v>
      </c>
      <c r="BK85" s="7">
        <v>-14.04</v>
      </c>
      <c r="BL85" s="7">
        <v>-12.01</v>
      </c>
      <c r="BM85" s="7">
        <v>-8.8800000000000008</v>
      </c>
      <c r="BN85" s="7">
        <v>-13.13</v>
      </c>
      <c r="BO85" s="7">
        <v>-13.9</v>
      </c>
      <c r="BP85" s="7">
        <v>-13.51</v>
      </c>
      <c r="BQ85" s="7">
        <v>-11.59</v>
      </c>
      <c r="BR85" s="7">
        <v>-11.58</v>
      </c>
      <c r="BS85" s="24">
        <v>2.1</v>
      </c>
      <c r="BT85" s="26">
        <v>30252234.99746323</v>
      </c>
      <c r="BU85" s="26">
        <v>30338500</v>
      </c>
      <c r="BV85" s="26">
        <v>5042100</v>
      </c>
      <c r="BW85" s="8">
        <v>0.17031931139802861</v>
      </c>
    </row>
    <row r="86" spans="1:75" s="21" customFormat="1" ht="19" customHeight="1" x14ac:dyDescent="0.2">
      <c r="A86" s="1" t="s">
        <v>172</v>
      </c>
      <c r="B86" s="1" t="s">
        <v>96</v>
      </c>
      <c r="C86" s="1" t="s">
        <v>87</v>
      </c>
      <c r="D86" s="1" t="s">
        <v>109</v>
      </c>
      <c r="E86" s="1" t="s">
        <v>169</v>
      </c>
      <c r="F86" s="1" t="s">
        <v>88</v>
      </c>
      <c r="G86" s="9">
        <v>31.578949019519261</v>
      </c>
      <c r="H86" s="9">
        <v>-1.999998092651367</v>
      </c>
      <c r="I86" s="9">
        <f>(N86-O86)/O86*100</f>
        <v>55.172415683064443</v>
      </c>
      <c r="J86" s="1" t="s">
        <v>81</v>
      </c>
      <c r="K86" s="2">
        <v>1.8999999761581421</v>
      </c>
      <c r="L86" s="2">
        <v>1.67</v>
      </c>
      <c r="M86" s="2">
        <v>2.5</v>
      </c>
      <c r="N86" s="2">
        <v>2.7000000476837158</v>
      </c>
      <c r="O86" s="2">
        <v>1.7400000095367429</v>
      </c>
      <c r="P86" s="2">
        <v>2.4500000476837158</v>
      </c>
      <c r="Q86" s="1">
        <v>2.7</v>
      </c>
      <c r="R86" s="1">
        <v>2.7</v>
      </c>
      <c r="S86" s="1">
        <v>2.42</v>
      </c>
      <c r="T86" s="1">
        <v>2.25</v>
      </c>
      <c r="U86" s="1">
        <v>2.38</v>
      </c>
      <c r="V86" s="1">
        <v>2.2000000000000002</v>
      </c>
      <c r="W86" s="1">
        <v>2.23</v>
      </c>
      <c r="X86" s="1">
        <v>2.1800000000000002</v>
      </c>
      <c r="Y86" s="1">
        <v>2.11</v>
      </c>
      <c r="Z86" s="1">
        <v>1.91</v>
      </c>
      <c r="AA86" s="1">
        <v>1.84</v>
      </c>
      <c r="AB86" s="1">
        <v>1.81</v>
      </c>
      <c r="AC86" s="1">
        <v>1.91</v>
      </c>
      <c r="AD86" s="1">
        <v>2.2799999999999998</v>
      </c>
      <c r="AE86" s="1">
        <v>2.4</v>
      </c>
      <c r="AF86" s="1">
        <v>2.36</v>
      </c>
      <c r="AG86" s="1">
        <v>2.33</v>
      </c>
      <c r="AH86" s="1">
        <v>2.15</v>
      </c>
      <c r="AI86" s="1">
        <v>2.21</v>
      </c>
      <c r="AJ86" s="1">
        <v>2.21</v>
      </c>
      <c r="AK86" s="1">
        <v>2.2599999999999998</v>
      </c>
      <c r="AL86" s="1">
        <v>2.2400000000000002</v>
      </c>
      <c r="AM86" s="1">
        <v>2.23</v>
      </c>
      <c r="AN86" s="1">
        <v>2.2000000000000002</v>
      </c>
      <c r="AO86" s="1">
        <v>2.35</v>
      </c>
      <c r="AP86" s="1">
        <v>2.36</v>
      </c>
      <c r="AQ86" s="1">
        <v>2.4500000000000002</v>
      </c>
      <c r="AR86" s="1">
        <v>-1.6</v>
      </c>
      <c r="AS86" s="1">
        <v>3.2</v>
      </c>
      <c r="AT86" s="1">
        <v>-13.2</v>
      </c>
      <c r="AU86" s="1">
        <v>-11.2</v>
      </c>
      <c r="AV86" s="1">
        <v>-12.4</v>
      </c>
      <c r="AW86" s="1">
        <v>-12.8</v>
      </c>
      <c r="AX86" s="1">
        <v>-14.8</v>
      </c>
      <c r="AY86" s="1">
        <v>-15.6</v>
      </c>
      <c r="AZ86" s="1">
        <v>-23.62</v>
      </c>
      <c r="BA86" s="1">
        <v>-26.94</v>
      </c>
      <c r="BB86" s="1">
        <v>-27.2</v>
      </c>
      <c r="BC86" s="1">
        <v>-27.6</v>
      </c>
      <c r="BD86" s="1">
        <v>-23.6</v>
      </c>
      <c r="BE86" s="1">
        <v>-12.93</v>
      </c>
      <c r="BF86" s="1">
        <v>-8.6</v>
      </c>
      <c r="BG86" s="1">
        <v>-10.96</v>
      </c>
      <c r="BH86" s="1">
        <v>-18</v>
      </c>
      <c r="BI86" s="1">
        <v>-19.72</v>
      </c>
      <c r="BJ86" s="1">
        <v>-11.6</v>
      </c>
      <c r="BK86" s="1">
        <v>-14</v>
      </c>
      <c r="BL86" s="1">
        <v>-14.6</v>
      </c>
      <c r="BM86" s="1">
        <v>-10.44</v>
      </c>
      <c r="BN86" s="1">
        <v>-13.94</v>
      </c>
      <c r="BO86" s="1">
        <v>-15.6</v>
      </c>
      <c r="BP86" s="1">
        <v>-6</v>
      </c>
      <c r="BQ86" s="1">
        <v>-7.2</v>
      </c>
      <c r="BR86" s="1">
        <v>-3.6</v>
      </c>
      <c r="BS86" s="22">
        <v>1.87</v>
      </c>
      <c r="BT86" s="26">
        <v>13841350</v>
      </c>
      <c r="BU86" s="26">
        <v>3542500</v>
      </c>
      <c r="BV86" s="26">
        <v>3448270</v>
      </c>
      <c r="BW86" s="2">
        <v>4.3166573383174754E-3</v>
      </c>
    </row>
    <row r="87" spans="1:75" s="21" customFormat="1" ht="19" customHeight="1" x14ac:dyDescent="0.2">
      <c r="A87" s="1" t="s">
        <v>165</v>
      </c>
      <c r="B87" s="1" t="s">
        <v>159</v>
      </c>
      <c r="C87" s="1" t="s">
        <v>87</v>
      </c>
      <c r="D87" s="1" t="s">
        <v>109</v>
      </c>
      <c r="E87" s="1" t="s">
        <v>179</v>
      </c>
      <c r="F87" s="1" t="s">
        <v>88</v>
      </c>
      <c r="G87" s="9">
        <v>31.746030784908761</v>
      </c>
      <c r="H87" s="9">
        <v>-10.84337439379923</v>
      </c>
      <c r="I87" s="9">
        <f>(N87-O87)/O87*100</f>
        <v>62.500003921358285</v>
      </c>
      <c r="J87" s="1" t="s">
        <v>89</v>
      </c>
      <c r="K87" s="2">
        <v>3.1500000953674321</v>
      </c>
      <c r="L87" s="2">
        <v>5.4</v>
      </c>
      <c r="M87" s="2">
        <v>4.1500000953674316</v>
      </c>
      <c r="N87" s="2">
        <v>4.940000057220459</v>
      </c>
      <c r="O87" s="2">
        <v>3.0399999618530269</v>
      </c>
      <c r="P87" s="2">
        <v>3.7000000476837158</v>
      </c>
      <c r="Q87" s="1">
        <v>4.9000000000000004</v>
      </c>
      <c r="R87" s="1">
        <v>4.8499999999999996</v>
      </c>
      <c r="S87" s="1">
        <v>4.4800000000000004</v>
      </c>
      <c r="T87" s="1">
        <v>4.34</v>
      </c>
      <c r="U87" s="1">
        <v>4.12</v>
      </c>
      <c r="V87" s="1">
        <v>4.04</v>
      </c>
      <c r="W87" s="1">
        <v>4</v>
      </c>
      <c r="X87" s="1">
        <v>3.8</v>
      </c>
      <c r="Y87" s="1">
        <v>3.94</v>
      </c>
      <c r="Z87" s="1">
        <v>3.89</v>
      </c>
      <c r="AA87" s="1">
        <v>3.85</v>
      </c>
      <c r="AB87" s="1">
        <v>3.8</v>
      </c>
      <c r="AC87" s="1">
        <v>3.68</v>
      </c>
      <c r="AD87" s="1">
        <v>3.49</v>
      </c>
      <c r="AE87" s="1">
        <v>3.41</v>
      </c>
      <c r="AF87" s="1">
        <v>3.4</v>
      </c>
      <c r="AG87" s="1">
        <v>3.26</v>
      </c>
      <c r="AH87" s="1">
        <v>3.18</v>
      </c>
      <c r="AI87" s="1">
        <v>3.3</v>
      </c>
      <c r="AJ87" s="1">
        <v>3.42</v>
      </c>
      <c r="AK87" s="1">
        <v>3.39</v>
      </c>
      <c r="AL87" s="1">
        <v>3.49</v>
      </c>
      <c r="AM87" s="1">
        <v>3.48</v>
      </c>
      <c r="AN87" s="1">
        <v>3.59</v>
      </c>
      <c r="AO87" s="1">
        <v>3.6</v>
      </c>
      <c r="AP87" s="1">
        <v>3.6</v>
      </c>
      <c r="AQ87" s="1">
        <v>3.97</v>
      </c>
      <c r="AR87" s="1">
        <v>14.94</v>
      </c>
      <c r="AS87" s="1">
        <v>13.67</v>
      </c>
      <c r="AT87" s="1">
        <v>3.35</v>
      </c>
      <c r="AU87" s="1">
        <v>-0.72</v>
      </c>
      <c r="AV87" s="1">
        <v>-2.77</v>
      </c>
      <c r="AW87" s="1">
        <v>-3.61</v>
      </c>
      <c r="AX87" s="1">
        <v>-9.4</v>
      </c>
      <c r="AY87" s="1">
        <v>-9.8800000000000008</v>
      </c>
      <c r="AZ87" s="1">
        <v>-10.48</v>
      </c>
      <c r="BA87" s="1">
        <v>-10.84</v>
      </c>
      <c r="BB87" s="1">
        <v>-8.16</v>
      </c>
      <c r="BC87" s="1">
        <v>-13.97</v>
      </c>
      <c r="BD87" s="1">
        <v>-18.920000000000002</v>
      </c>
      <c r="BE87" s="1">
        <v>-20.85</v>
      </c>
      <c r="BF87" s="1">
        <v>-18.07</v>
      </c>
      <c r="BG87" s="1">
        <v>-21.02</v>
      </c>
      <c r="BH87" s="1">
        <v>-24.34</v>
      </c>
      <c r="BI87" s="1">
        <v>-24.1</v>
      </c>
      <c r="BJ87" s="1">
        <v>-20.48</v>
      </c>
      <c r="BK87" s="1">
        <v>-18.55</v>
      </c>
      <c r="BL87" s="1">
        <v>-18.309999999999999</v>
      </c>
      <c r="BM87" s="1">
        <v>-16.87</v>
      </c>
      <c r="BN87" s="1">
        <v>-17.649999999999999</v>
      </c>
      <c r="BO87" s="1">
        <v>-14.94</v>
      </c>
      <c r="BP87" s="1">
        <v>-14.82</v>
      </c>
      <c r="BQ87" s="1">
        <v>-17.59</v>
      </c>
      <c r="BR87" s="1">
        <v>-5.0599999999999996</v>
      </c>
      <c r="BS87" s="22">
        <v>3.52</v>
      </c>
      <c r="BT87" s="26">
        <v>12248102.781462669</v>
      </c>
      <c r="BU87" s="26">
        <v>3281100</v>
      </c>
      <c r="BV87" s="26">
        <v>2271332</v>
      </c>
      <c r="BW87" s="2">
        <v>1.4035816868692031E-3</v>
      </c>
    </row>
    <row r="88" spans="1:75" s="21" customFormat="1" ht="19" customHeight="1" x14ac:dyDescent="0.2">
      <c r="A88" s="1" t="s">
        <v>277</v>
      </c>
      <c r="B88" s="1" t="s">
        <v>118</v>
      </c>
      <c r="C88" s="1" t="s">
        <v>87</v>
      </c>
      <c r="D88" s="1" t="s">
        <v>98</v>
      </c>
      <c r="E88" s="1" t="s">
        <v>274</v>
      </c>
      <c r="F88" s="1" t="s">
        <v>88</v>
      </c>
      <c r="G88" s="9">
        <v>31.782953329838989</v>
      </c>
      <c r="H88" s="9">
        <v>-15.29411665708551</v>
      </c>
      <c r="I88" s="9">
        <f>(N88-O88)/O88*100</f>
        <v>30.434779604050689</v>
      </c>
      <c r="J88" s="1" t="s">
        <v>89</v>
      </c>
      <c r="K88" s="2">
        <v>1.2899999618530269</v>
      </c>
      <c r="L88" s="2">
        <v>1.39</v>
      </c>
      <c r="M88" s="2">
        <v>1.700000047683716</v>
      </c>
      <c r="N88" s="2">
        <v>1.799999952316284</v>
      </c>
      <c r="O88" s="2">
        <v>1.379999995231628</v>
      </c>
      <c r="P88" s="2">
        <v>1.440000057220459</v>
      </c>
      <c r="Q88" s="1">
        <v>1.8</v>
      </c>
      <c r="R88" s="1">
        <v>1.77</v>
      </c>
      <c r="S88" s="1">
        <v>1.65</v>
      </c>
      <c r="T88" s="1">
        <v>1.62</v>
      </c>
      <c r="U88" s="1">
        <v>1.57</v>
      </c>
      <c r="V88" s="1">
        <v>1.5</v>
      </c>
      <c r="W88" s="1">
        <v>1.52</v>
      </c>
      <c r="X88" s="1">
        <v>1.55</v>
      </c>
      <c r="Y88" s="1">
        <v>1.45</v>
      </c>
      <c r="Z88" s="1">
        <v>1.5</v>
      </c>
      <c r="AA88" s="1">
        <v>1.48</v>
      </c>
      <c r="AB88" s="1">
        <v>1.45</v>
      </c>
      <c r="AC88" s="1">
        <v>1.44</v>
      </c>
      <c r="AD88" s="1">
        <v>1.47</v>
      </c>
      <c r="AE88" s="1">
        <v>1.45</v>
      </c>
      <c r="AF88" s="1">
        <v>1.47</v>
      </c>
      <c r="AG88" s="1">
        <v>1.45</v>
      </c>
      <c r="AH88" s="1">
        <v>1.45</v>
      </c>
      <c r="AI88" s="1">
        <v>1.49</v>
      </c>
      <c r="AJ88" s="1">
        <v>1.49</v>
      </c>
      <c r="AK88" s="1">
        <v>1.54</v>
      </c>
      <c r="AL88" s="1">
        <v>1.52</v>
      </c>
      <c r="AM88" s="1">
        <v>1.5</v>
      </c>
      <c r="AN88" s="1">
        <v>1.48</v>
      </c>
      <c r="AO88" s="1">
        <v>1.47</v>
      </c>
      <c r="AP88" s="1">
        <v>1.48</v>
      </c>
      <c r="AQ88" s="1">
        <v>1.48</v>
      </c>
      <c r="AR88" s="1">
        <v>3.53</v>
      </c>
      <c r="AS88" s="1">
        <v>-2.65</v>
      </c>
      <c r="AT88" s="1">
        <v>-8.83</v>
      </c>
      <c r="AU88" s="1">
        <v>-10</v>
      </c>
      <c r="AV88" s="1">
        <v>-12.35</v>
      </c>
      <c r="AW88" s="1">
        <v>-15.88</v>
      </c>
      <c r="AX88" s="1">
        <v>-13.53</v>
      </c>
      <c r="AY88" s="1">
        <v>-16.47</v>
      </c>
      <c r="AZ88" s="1">
        <v>-16.47</v>
      </c>
      <c r="BA88" s="1">
        <v>-13.24</v>
      </c>
      <c r="BB88" s="1">
        <v>-15.88</v>
      </c>
      <c r="BC88" s="1">
        <v>-15.59</v>
      </c>
      <c r="BD88" s="1">
        <v>-16.47</v>
      </c>
      <c r="BE88" s="1">
        <v>-15.09</v>
      </c>
      <c r="BF88" s="1">
        <v>-17.059999999999999</v>
      </c>
      <c r="BG88" s="1">
        <v>-16.47</v>
      </c>
      <c r="BH88" s="1">
        <v>-14.71</v>
      </c>
      <c r="BI88" s="1">
        <v>-15.82</v>
      </c>
      <c r="BJ88" s="1">
        <v>-12.35</v>
      </c>
      <c r="BK88" s="1">
        <v>-12.95</v>
      </c>
      <c r="BL88" s="1">
        <v>-12.35</v>
      </c>
      <c r="BM88" s="1">
        <v>-11.76</v>
      </c>
      <c r="BN88" s="1">
        <v>-13.82</v>
      </c>
      <c r="BO88" s="1">
        <v>-15.36</v>
      </c>
      <c r="BP88" s="1">
        <v>-15</v>
      </c>
      <c r="BQ88" s="1">
        <v>-13.01</v>
      </c>
      <c r="BR88" s="1">
        <v>-15.29</v>
      </c>
      <c r="BS88" s="22">
        <v>1.38</v>
      </c>
      <c r="BT88" s="26">
        <v>73943032.074046135</v>
      </c>
      <c r="BU88" s="26">
        <v>42935900</v>
      </c>
      <c r="BV88" s="26">
        <v>33640427</v>
      </c>
      <c r="BW88" s="2">
        <v>0.17782021613459309</v>
      </c>
    </row>
    <row r="89" spans="1:75" s="21" customFormat="1" ht="19" customHeight="1" x14ac:dyDescent="0.2">
      <c r="A89" s="1" t="s">
        <v>237</v>
      </c>
      <c r="B89" s="1" t="s">
        <v>76</v>
      </c>
      <c r="C89" s="1" t="s">
        <v>87</v>
      </c>
      <c r="D89" s="1" t="s">
        <v>98</v>
      </c>
      <c r="E89" s="1" t="s">
        <v>234</v>
      </c>
      <c r="F89" s="1" t="s">
        <v>88</v>
      </c>
      <c r="G89" s="9">
        <v>31.818178739429491</v>
      </c>
      <c r="H89" s="9">
        <v>-2.5862045045697748</v>
      </c>
      <c r="I89" s="9">
        <f>(N89-O89)/O89*100</f>
        <v>34.615387260561313</v>
      </c>
      <c r="J89" s="1" t="s">
        <v>81</v>
      </c>
      <c r="K89" s="2">
        <v>0.87999999523162842</v>
      </c>
      <c r="L89" s="2">
        <v>1.4</v>
      </c>
      <c r="M89" s="2">
        <v>1.1599999666213989</v>
      </c>
      <c r="N89" s="2">
        <v>1.3999999761581421</v>
      </c>
      <c r="O89" s="2">
        <v>1.0399999618530269</v>
      </c>
      <c r="P89" s="2">
        <v>1.129999995231628</v>
      </c>
      <c r="Q89" s="1">
        <v>1.3</v>
      </c>
      <c r="R89" s="1">
        <v>1.4</v>
      </c>
      <c r="S89" s="1">
        <v>1.32</v>
      </c>
      <c r="T89" s="1">
        <v>1.27</v>
      </c>
      <c r="U89" s="1">
        <v>1.25</v>
      </c>
      <c r="V89" s="1">
        <v>1.22</v>
      </c>
      <c r="W89" s="1">
        <v>1.17</v>
      </c>
      <c r="X89" s="1">
        <v>1.1399999999999999</v>
      </c>
      <c r="Y89" s="1">
        <v>1.1299999999999999</v>
      </c>
      <c r="Z89" s="1">
        <v>1.25</v>
      </c>
      <c r="AA89" s="1">
        <v>1.19</v>
      </c>
      <c r="AB89" s="1">
        <v>1.1599999999999999</v>
      </c>
      <c r="AC89" s="1">
        <v>1.19</v>
      </c>
      <c r="AD89" s="1">
        <v>1.2</v>
      </c>
      <c r="AE89" s="1">
        <v>1.17</v>
      </c>
      <c r="AF89" s="1">
        <v>1.1399999999999999</v>
      </c>
      <c r="AG89" s="1">
        <v>1.1399999999999999</v>
      </c>
      <c r="AH89" s="1">
        <v>1.1499999999999999</v>
      </c>
      <c r="AI89" s="1">
        <v>1.18</v>
      </c>
      <c r="AJ89" s="1">
        <v>1.18</v>
      </c>
      <c r="AK89" s="1">
        <v>1.1599999999999999</v>
      </c>
      <c r="AL89" s="1">
        <v>1.1499999999999999</v>
      </c>
      <c r="AM89" s="1">
        <v>1.1499999999999999</v>
      </c>
      <c r="AN89" s="1">
        <v>1.1499999999999999</v>
      </c>
      <c r="AO89" s="1">
        <v>1.1399999999999999</v>
      </c>
      <c r="AP89" s="1">
        <v>1.1299999999999999</v>
      </c>
      <c r="AQ89" s="1">
        <v>1.1499999999999999</v>
      </c>
      <c r="AR89" s="1">
        <v>8.7100000000000009</v>
      </c>
      <c r="AS89" s="1">
        <v>14.65</v>
      </c>
      <c r="AT89" s="1">
        <v>3.45</v>
      </c>
      <c r="AU89" s="1">
        <v>6.97</v>
      </c>
      <c r="AV89" s="1">
        <v>2.52</v>
      </c>
      <c r="AW89" s="1">
        <v>0.01</v>
      </c>
      <c r="AX89" s="1">
        <v>-4.25</v>
      </c>
      <c r="AY89" s="1">
        <v>-4.74</v>
      </c>
      <c r="AZ89" s="1">
        <v>-2.59</v>
      </c>
      <c r="BA89" s="1">
        <v>2.16</v>
      </c>
      <c r="BB89" s="1">
        <v>-1.29</v>
      </c>
      <c r="BC89" s="1">
        <v>-0.86</v>
      </c>
      <c r="BD89" s="1">
        <v>2.58</v>
      </c>
      <c r="BE89" s="1">
        <v>0.86</v>
      </c>
      <c r="BF89" s="1">
        <v>-2.1</v>
      </c>
      <c r="BG89" s="1">
        <v>-3.46</v>
      </c>
      <c r="BH89" s="1">
        <v>-1.73</v>
      </c>
      <c r="BI89" s="1">
        <v>-1.72</v>
      </c>
      <c r="BJ89" s="1">
        <v>1.72</v>
      </c>
      <c r="BK89" s="1">
        <v>-0.57999999999999996</v>
      </c>
      <c r="BL89" s="1">
        <v>-0.86</v>
      </c>
      <c r="BM89" s="1">
        <v>-2.16</v>
      </c>
      <c r="BN89" s="1">
        <v>-0.86</v>
      </c>
      <c r="BO89" s="1">
        <v>-2.16</v>
      </c>
      <c r="BP89" s="1">
        <v>-2.59</v>
      </c>
      <c r="BQ89" s="1">
        <v>-9.91</v>
      </c>
      <c r="BR89" s="1">
        <v>-5.16</v>
      </c>
      <c r="BS89" s="22">
        <v>1.0900000000000001</v>
      </c>
      <c r="BT89" s="26">
        <v>28578223.177671429</v>
      </c>
      <c r="BU89" s="26">
        <v>14178200</v>
      </c>
      <c r="BV89" s="26">
        <v>17076714</v>
      </c>
      <c r="BW89" s="2">
        <v>3.4130688140587241E-3</v>
      </c>
    </row>
    <row r="90" spans="1:75" s="21" customFormat="1" ht="19" customHeight="1" x14ac:dyDescent="0.2">
      <c r="A90" s="1" t="s">
        <v>327</v>
      </c>
      <c r="B90" s="1" t="s">
        <v>106</v>
      </c>
      <c r="C90" s="1" t="s">
        <v>87</v>
      </c>
      <c r="D90" s="1" t="s">
        <v>98</v>
      </c>
      <c r="E90" s="1" t="s">
        <v>322</v>
      </c>
      <c r="F90" s="1" t="s">
        <v>88</v>
      </c>
      <c r="G90" s="9">
        <v>32.193728749076129</v>
      </c>
      <c r="H90" s="9">
        <v>-5.3879311895186257</v>
      </c>
      <c r="I90" s="9">
        <f>(N90-O90)/O90*100</f>
        <v>18.69158118414035</v>
      </c>
      <c r="J90" s="1" t="s">
        <v>89</v>
      </c>
      <c r="K90" s="2">
        <v>3.5099999904632568</v>
      </c>
      <c r="L90" s="2">
        <v>3.89</v>
      </c>
      <c r="M90" s="2">
        <v>4.6399998664855957</v>
      </c>
      <c r="N90" s="2">
        <v>5.0799999237060547</v>
      </c>
      <c r="O90" s="2">
        <v>4.2800002098083496</v>
      </c>
      <c r="P90" s="2">
        <v>4.3899998664855957</v>
      </c>
      <c r="Q90" s="1">
        <v>4.76</v>
      </c>
      <c r="R90" s="1">
        <v>4.8899999999999997</v>
      </c>
      <c r="S90" s="1">
        <v>5.0599999999999996</v>
      </c>
      <c r="T90" s="1">
        <v>4.7300000000000004</v>
      </c>
      <c r="U90" s="1">
        <v>4.8499999999999996</v>
      </c>
      <c r="V90" s="1">
        <v>4.68</v>
      </c>
      <c r="W90" s="1">
        <v>4.75</v>
      </c>
      <c r="X90" s="1">
        <v>4.8</v>
      </c>
      <c r="Y90" s="1">
        <v>4.66</v>
      </c>
      <c r="Z90" s="1">
        <v>4.75</v>
      </c>
      <c r="AA90" s="1">
        <v>4.7</v>
      </c>
      <c r="AB90" s="1">
        <v>4.7</v>
      </c>
      <c r="AC90" s="1">
        <v>4.6399999999999997</v>
      </c>
      <c r="AD90" s="1">
        <v>4.5199999999999996</v>
      </c>
      <c r="AE90" s="1">
        <v>4.55</v>
      </c>
      <c r="AF90" s="1">
        <v>4.55</v>
      </c>
      <c r="AG90" s="1">
        <v>4.68</v>
      </c>
      <c r="AH90" s="1">
        <v>4.7</v>
      </c>
      <c r="AI90" s="1">
        <v>4.59</v>
      </c>
      <c r="AJ90" s="1">
        <v>4.51</v>
      </c>
      <c r="AK90" s="1">
        <v>4.59</v>
      </c>
      <c r="AL90" s="1">
        <v>4.6100000000000003</v>
      </c>
      <c r="AM90" s="1">
        <v>4.55</v>
      </c>
      <c r="AN90" s="1">
        <v>4.51</v>
      </c>
      <c r="AO90" s="1">
        <v>4.41</v>
      </c>
      <c r="AP90" s="1">
        <v>4.3899999999999997</v>
      </c>
      <c r="AQ90" s="1">
        <v>4.46</v>
      </c>
      <c r="AR90" s="1">
        <v>-3.45</v>
      </c>
      <c r="AS90" s="1">
        <v>0.86</v>
      </c>
      <c r="AT90" s="1">
        <v>-1</v>
      </c>
      <c r="AU90" s="1">
        <v>0.21</v>
      </c>
      <c r="AV90" s="1">
        <v>0.82</v>
      </c>
      <c r="AW90" s="1">
        <v>-2.71</v>
      </c>
      <c r="AX90" s="1">
        <v>0.47</v>
      </c>
      <c r="AY90" s="1">
        <v>-0.43</v>
      </c>
      <c r="AZ90" s="1">
        <v>-0.32</v>
      </c>
      <c r="BA90" s="1">
        <v>0.26</v>
      </c>
      <c r="BB90" s="1">
        <v>-0.65</v>
      </c>
      <c r="BC90" s="1">
        <v>0</v>
      </c>
      <c r="BD90" s="1">
        <v>-3.77</v>
      </c>
      <c r="BE90" s="1">
        <v>-3.34</v>
      </c>
      <c r="BF90" s="1">
        <v>-2.16</v>
      </c>
      <c r="BG90" s="1">
        <v>-3.88</v>
      </c>
      <c r="BH90" s="1">
        <v>-0.86</v>
      </c>
      <c r="BI90" s="1">
        <v>-1.1000000000000001</v>
      </c>
      <c r="BJ90" s="1">
        <v>-3.05</v>
      </c>
      <c r="BK90" s="1">
        <v>-3.02</v>
      </c>
      <c r="BL90" s="1">
        <v>-1.19</v>
      </c>
      <c r="BM90" s="1">
        <v>-2.42</v>
      </c>
      <c r="BN90" s="1">
        <v>-2.8</v>
      </c>
      <c r="BO90" s="1">
        <v>-5.1100000000000003</v>
      </c>
      <c r="BP90" s="1">
        <v>-6.57</v>
      </c>
      <c r="BQ90" s="1">
        <v>-7.33</v>
      </c>
      <c r="BR90" s="1">
        <v>-5.6</v>
      </c>
      <c r="BS90" s="22">
        <v>4.4400000000000004</v>
      </c>
      <c r="BT90" s="26">
        <v>319614772.24319458</v>
      </c>
      <c r="BU90" s="26">
        <v>44219500</v>
      </c>
      <c r="BV90" s="26">
        <v>55546126</v>
      </c>
      <c r="BW90" s="2">
        <v>2.2915009410377239E-2</v>
      </c>
    </row>
    <row r="91" spans="1:75" s="21" customFormat="1" ht="19" customHeight="1" x14ac:dyDescent="0.2">
      <c r="A91" s="7" t="s">
        <v>248</v>
      </c>
      <c r="B91" s="7" t="s">
        <v>159</v>
      </c>
      <c r="C91" s="7" t="s">
        <v>124</v>
      </c>
      <c r="D91" s="7" t="s">
        <v>98</v>
      </c>
      <c r="E91" s="7" t="s">
        <v>516</v>
      </c>
      <c r="F91" s="7" t="s">
        <v>88</v>
      </c>
      <c r="G91" s="10">
        <v>32.624116952939467</v>
      </c>
      <c r="H91" s="10">
        <v>-39.57219292244887</v>
      </c>
      <c r="I91" s="10">
        <v>-39.57219292244887</v>
      </c>
      <c r="J91" s="7" t="s">
        <v>89</v>
      </c>
      <c r="K91" s="8">
        <v>1.4099999666213989</v>
      </c>
      <c r="L91" s="8">
        <v>1.5</v>
      </c>
      <c r="M91" s="8">
        <v>1.870000004768372</v>
      </c>
      <c r="N91" s="8">
        <v>1.9800000190734861</v>
      </c>
      <c r="O91" s="8">
        <v>1.029999971389771</v>
      </c>
      <c r="P91" s="8">
        <v>1.129999995231628</v>
      </c>
      <c r="Q91" s="7">
        <v>1.98</v>
      </c>
      <c r="R91" s="7">
        <v>1.63</v>
      </c>
      <c r="S91" s="7">
        <v>1.5</v>
      </c>
      <c r="T91" s="7">
        <v>1.42</v>
      </c>
      <c r="U91" s="7">
        <v>1.37</v>
      </c>
      <c r="V91" s="7">
        <v>1.34</v>
      </c>
      <c r="W91" s="7">
        <v>1.25</v>
      </c>
      <c r="X91" s="7">
        <v>1.23</v>
      </c>
      <c r="Y91" s="7">
        <v>1.1499999999999999</v>
      </c>
      <c r="Z91" s="7">
        <v>1.1599999999999999</v>
      </c>
      <c r="AA91" s="7">
        <v>1.18</v>
      </c>
      <c r="AB91" s="7">
        <v>1.1499999999999999</v>
      </c>
      <c r="AC91" s="7">
        <v>1.1499999999999999</v>
      </c>
      <c r="AD91" s="7">
        <v>1.21</v>
      </c>
      <c r="AE91" s="7">
        <v>1.2</v>
      </c>
      <c r="AF91" s="7">
        <v>1.19</v>
      </c>
      <c r="AG91" s="7">
        <v>1.1399999999999999</v>
      </c>
      <c r="AH91" s="7">
        <v>1.1299999999999999</v>
      </c>
      <c r="AI91" s="7">
        <v>1.1399999999999999</v>
      </c>
      <c r="AJ91" s="7">
        <v>1.1499999999999999</v>
      </c>
      <c r="AK91" s="7">
        <v>1.18</v>
      </c>
      <c r="AL91" s="7">
        <v>1.1399999999999999</v>
      </c>
      <c r="AM91" s="7">
        <v>1.1200000000000001</v>
      </c>
      <c r="AN91" s="7">
        <v>1.1299999999999999</v>
      </c>
      <c r="AO91" s="7">
        <v>1.1499999999999999</v>
      </c>
      <c r="AP91" s="7">
        <v>1.1499999999999999</v>
      </c>
      <c r="AQ91" s="7">
        <v>1.1599999999999999</v>
      </c>
      <c r="AR91" s="7">
        <v>-13.37</v>
      </c>
      <c r="AS91" s="7">
        <v>-22.99</v>
      </c>
      <c r="AT91" s="7">
        <v>-31.55</v>
      </c>
      <c r="AU91" s="7">
        <v>-28.15</v>
      </c>
      <c r="AV91" s="7">
        <v>-28.61</v>
      </c>
      <c r="AW91" s="7">
        <v>-33.96</v>
      </c>
      <c r="AX91" s="7">
        <v>-34.76</v>
      </c>
      <c r="AY91" s="7">
        <v>-38.880000000000003</v>
      </c>
      <c r="AZ91" s="7">
        <v>-38.5</v>
      </c>
      <c r="BA91" s="7">
        <v>-39.83</v>
      </c>
      <c r="BB91" s="7">
        <v>-40.64</v>
      </c>
      <c r="BC91" s="7">
        <v>-38.770000000000003</v>
      </c>
      <c r="BD91" s="7">
        <v>-38.770000000000003</v>
      </c>
      <c r="BE91" s="7">
        <v>-36.1</v>
      </c>
      <c r="BF91" s="7">
        <v>-36.630000000000003</v>
      </c>
      <c r="BG91" s="7">
        <v>-39.57</v>
      </c>
      <c r="BH91" s="7">
        <v>-39.57</v>
      </c>
      <c r="BI91" s="7">
        <v>-39.33</v>
      </c>
      <c r="BJ91" s="7">
        <v>-43.32</v>
      </c>
      <c r="BK91" s="7">
        <v>-39.86</v>
      </c>
      <c r="BL91" s="7">
        <v>-39.299999999999997</v>
      </c>
      <c r="BM91" s="7">
        <v>-41.71</v>
      </c>
      <c r="BN91" s="7">
        <v>-40.17</v>
      </c>
      <c r="BO91" s="7">
        <v>-39.97</v>
      </c>
      <c r="BP91" s="7">
        <v>-39.840000000000003</v>
      </c>
      <c r="BQ91" s="7">
        <v>-38.770000000000003</v>
      </c>
      <c r="BR91" s="7">
        <v>-40.64</v>
      </c>
      <c r="BS91" s="24">
        <v>1.1000000000000001</v>
      </c>
      <c r="BT91" s="26">
        <v>81080956.20675087</v>
      </c>
      <c r="BU91" s="26">
        <v>56144100</v>
      </c>
      <c r="BV91" s="26">
        <v>29019623</v>
      </c>
      <c r="BW91" s="8">
        <v>4.162469650277676E-2</v>
      </c>
    </row>
    <row r="92" spans="1:75" s="21" customFormat="1" ht="19" customHeight="1" x14ac:dyDescent="0.2">
      <c r="A92" s="1" t="s">
        <v>138</v>
      </c>
      <c r="B92" s="1" t="s">
        <v>83</v>
      </c>
      <c r="C92" s="1" t="s">
        <v>87</v>
      </c>
      <c r="D92" s="1" t="s">
        <v>98</v>
      </c>
      <c r="E92" s="1" t="s">
        <v>137</v>
      </c>
      <c r="F92" s="1" t="s">
        <v>88</v>
      </c>
      <c r="G92" s="9">
        <v>32.65305377701246</v>
      </c>
      <c r="H92" s="9">
        <v>-9.2307699361496685</v>
      </c>
      <c r="I92" s="9">
        <f>(N92-O92)/O92*100</f>
        <v>25.92592224662706</v>
      </c>
      <c r="J92" s="1" t="s">
        <v>89</v>
      </c>
      <c r="K92" s="2">
        <v>0.98000001907348633</v>
      </c>
      <c r="L92" s="2">
        <v>1.54</v>
      </c>
      <c r="M92" s="2">
        <v>1.299999952316284</v>
      </c>
      <c r="N92" s="2">
        <v>1.360000014305115</v>
      </c>
      <c r="O92" s="2">
        <v>1.080000042915344</v>
      </c>
      <c r="P92" s="2">
        <v>1.179999947547913</v>
      </c>
      <c r="Q92" s="1">
        <v>1.32</v>
      </c>
      <c r="R92" s="1">
        <v>1.32</v>
      </c>
      <c r="S92" s="1">
        <v>1.31</v>
      </c>
      <c r="T92" s="1">
        <v>1.26</v>
      </c>
      <c r="U92" s="1">
        <v>1.24</v>
      </c>
      <c r="V92" s="1">
        <v>1.18</v>
      </c>
      <c r="W92" s="1">
        <v>1.18</v>
      </c>
      <c r="X92" s="1">
        <v>1.18</v>
      </c>
      <c r="Y92" s="1">
        <v>1.18</v>
      </c>
      <c r="Z92" s="1">
        <v>1.18</v>
      </c>
      <c r="AA92" s="1">
        <v>1.18</v>
      </c>
      <c r="AB92" s="1">
        <v>1.18</v>
      </c>
      <c r="AC92" s="1">
        <v>1.18</v>
      </c>
      <c r="AD92" s="1">
        <v>1.18</v>
      </c>
      <c r="AE92" s="1">
        <v>1.18</v>
      </c>
      <c r="AF92" s="1">
        <v>1.18</v>
      </c>
      <c r="AG92" s="1">
        <v>1.18</v>
      </c>
      <c r="AH92" s="1">
        <v>1.18</v>
      </c>
      <c r="AI92" s="1">
        <v>1.1599999999999999</v>
      </c>
      <c r="AJ92" s="1">
        <v>1.1499999999999999</v>
      </c>
      <c r="AK92" s="1">
        <v>1.1399999999999999</v>
      </c>
      <c r="AL92" s="1">
        <v>1.17</v>
      </c>
      <c r="AM92" s="1">
        <v>1.18</v>
      </c>
      <c r="AN92" s="1">
        <v>1.19</v>
      </c>
      <c r="AO92" s="1">
        <v>1.18</v>
      </c>
      <c r="AP92" s="1">
        <v>1.1599999999999999</v>
      </c>
      <c r="AQ92" s="1">
        <v>1.18</v>
      </c>
      <c r="AR92" s="1">
        <v>-3.08</v>
      </c>
      <c r="AS92" s="1">
        <v>0.77</v>
      </c>
      <c r="AT92" s="1">
        <v>-6.54</v>
      </c>
      <c r="AU92" s="1">
        <v>-6.15</v>
      </c>
      <c r="AV92" s="1">
        <v>-9.4600000000000009</v>
      </c>
      <c r="AW92" s="1">
        <v>-9.57</v>
      </c>
      <c r="AX92" s="1">
        <v>-12.69</v>
      </c>
      <c r="AY92" s="1">
        <v>-12.69</v>
      </c>
      <c r="AZ92" s="1">
        <v>-12.69</v>
      </c>
      <c r="BA92" s="1">
        <v>-12.69</v>
      </c>
      <c r="BB92" s="1">
        <v>-12.69</v>
      </c>
      <c r="BC92" s="1">
        <v>-12.69</v>
      </c>
      <c r="BD92" s="1">
        <v>-12.69</v>
      </c>
      <c r="BE92" s="1">
        <v>-12.69</v>
      </c>
      <c r="BF92" s="1">
        <v>-12.69</v>
      </c>
      <c r="BG92" s="1">
        <v>-10</v>
      </c>
      <c r="BH92" s="1">
        <v>-9.6199999999999992</v>
      </c>
      <c r="BI92" s="1">
        <v>-11.54</v>
      </c>
      <c r="BJ92" s="1">
        <v>-12.46</v>
      </c>
      <c r="BK92" s="1">
        <v>-13.44</v>
      </c>
      <c r="BL92" s="1">
        <v>-12.31</v>
      </c>
      <c r="BM92" s="1">
        <v>-12.3</v>
      </c>
      <c r="BN92" s="1">
        <v>-9.99</v>
      </c>
      <c r="BO92" s="1">
        <v>-9.6199999999999992</v>
      </c>
      <c r="BP92" s="1">
        <v>-13.08</v>
      </c>
      <c r="BQ92" s="1">
        <v>-11.15</v>
      </c>
      <c r="BR92" s="1">
        <v>-10</v>
      </c>
      <c r="BS92" s="22">
        <v>1.1100000000000001</v>
      </c>
      <c r="BT92" s="26">
        <v>421253274.14852142</v>
      </c>
      <c r="BU92" s="26">
        <v>65173000</v>
      </c>
      <c r="BV92" s="26">
        <v>298084868</v>
      </c>
      <c r="BW92" s="2">
        <v>3.1297395478659451E-2</v>
      </c>
    </row>
    <row r="93" spans="1:75" s="21" customFormat="1" ht="19" customHeight="1" x14ac:dyDescent="0.2">
      <c r="A93" s="7" t="s">
        <v>447</v>
      </c>
      <c r="B93" s="7" t="s">
        <v>111</v>
      </c>
      <c r="C93" s="7" t="s">
        <v>87</v>
      </c>
      <c r="D93" s="7" t="s">
        <v>98</v>
      </c>
      <c r="E93" s="7" t="s">
        <v>443</v>
      </c>
      <c r="F93" s="7" t="s">
        <v>88</v>
      </c>
      <c r="G93" s="10">
        <v>32.760260401357513</v>
      </c>
      <c r="H93" s="10">
        <v>-18.920857790963641</v>
      </c>
      <c r="I93" s="10">
        <v>-18.920857790963641</v>
      </c>
      <c r="J93" s="7" t="s">
        <v>89</v>
      </c>
      <c r="K93" s="8">
        <v>10.47000026702881</v>
      </c>
      <c r="L93" s="8">
        <v>10.89</v>
      </c>
      <c r="M93" s="8">
        <v>13.89999961853027</v>
      </c>
      <c r="N93" s="8">
        <v>15</v>
      </c>
      <c r="O93" s="8">
        <v>11.10000038146973</v>
      </c>
      <c r="P93" s="8">
        <v>11.27000045776367</v>
      </c>
      <c r="Q93" s="7">
        <v>15</v>
      </c>
      <c r="R93" s="7">
        <v>14.11</v>
      </c>
      <c r="S93" s="7">
        <v>13.39</v>
      </c>
      <c r="T93" s="7">
        <v>12.7</v>
      </c>
      <c r="U93" s="7">
        <v>12.5</v>
      </c>
      <c r="V93" s="7">
        <v>13.29</v>
      </c>
      <c r="W93" s="7">
        <v>13.46</v>
      </c>
      <c r="X93" s="7">
        <v>13.34</v>
      </c>
      <c r="Y93" s="7">
        <v>13.16</v>
      </c>
      <c r="Z93" s="7">
        <v>13.13</v>
      </c>
      <c r="AA93" s="7">
        <v>12.83</v>
      </c>
      <c r="AB93" s="7">
        <v>12.67</v>
      </c>
      <c r="AC93" s="7">
        <v>12.25</v>
      </c>
      <c r="AD93" s="7">
        <v>11.99</v>
      </c>
      <c r="AE93" s="7">
        <v>11.85</v>
      </c>
      <c r="AF93" s="7">
        <v>12.09</v>
      </c>
      <c r="AG93" s="7">
        <v>12.06</v>
      </c>
      <c r="AH93" s="7">
        <v>12.37</v>
      </c>
      <c r="AI93" s="7">
        <v>12.46</v>
      </c>
      <c r="AJ93" s="7">
        <v>12.2</v>
      </c>
      <c r="AK93" s="7">
        <v>12.2</v>
      </c>
      <c r="AL93" s="7">
        <v>11.97</v>
      </c>
      <c r="AM93" s="7">
        <v>11.81</v>
      </c>
      <c r="AN93" s="7">
        <v>11.66</v>
      </c>
      <c r="AO93" s="7">
        <v>11.7</v>
      </c>
      <c r="AP93" s="7">
        <v>11.64</v>
      </c>
      <c r="AQ93" s="7">
        <v>11.47</v>
      </c>
      <c r="AR93" s="7">
        <v>-3.13</v>
      </c>
      <c r="AS93" s="7">
        <v>-3.17</v>
      </c>
      <c r="AT93" s="7">
        <v>-11.76</v>
      </c>
      <c r="AU93" s="7">
        <v>-11.15</v>
      </c>
      <c r="AV93" s="7">
        <v>-11.37</v>
      </c>
      <c r="AW93" s="7">
        <v>-5.04</v>
      </c>
      <c r="AX93" s="7">
        <v>-4.7699999999999996</v>
      </c>
      <c r="AY93" s="7">
        <v>-8.09</v>
      </c>
      <c r="AZ93" s="7">
        <v>-5.76</v>
      </c>
      <c r="BA93" s="7">
        <v>-8.5500000000000007</v>
      </c>
      <c r="BB93" s="7">
        <v>-8.8000000000000007</v>
      </c>
      <c r="BC93" s="7">
        <v>-12.09</v>
      </c>
      <c r="BD93" s="7">
        <v>-13.88</v>
      </c>
      <c r="BE93" s="7">
        <v>-14.89</v>
      </c>
      <c r="BF93" s="7">
        <v>-16.07</v>
      </c>
      <c r="BG93" s="7">
        <v>-13.81</v>
      </c>
      <c r="BH93" s="7">
        <v>-13.73</v>
      </c>
      <c r="BI93" s="7">
        <v>-12.06</v>
      </c>
      <c r="BJ93" s="7">
        <v>-13.02</v>
      </c>
      <c r="BK93" s="7">
        <v>-13.09</v>
      </c>
      <c r="BL93" s="7">
        <v>-14.39</v>
      </c>
      <c r="BM93" s="7">
        <v>-14.96</v>
      </c>
      <c r="BN93" s="7">
        <v>-16.12</v>
      </c>
      <c r="BO93" s="7">
        <v>-17.05</v>
      </c>
      <c r="BP93" s="7">
        <v>-16.29</v>
      </c>
      <c r="BQ93" s="7">
        <v>-18.059999999999999</v>
      </c>
      <c r="BR93" s="7">
        <v>-18.850000000000001</v>
      </c>
      <c r="BS93" s="24">
        <v>12.22</v>
      </c>
      <c r="BT93" s="26">
        <v>968369827.82418823</v>
      </c>
      <c r="BU93" s="26">
        <v>8860700</v>
      </c>
      <c r="BV93" s="26">
        <v>50543630</v>
      </c>
      <c r="BW93" s="8">
        <v>2.4067325595727891E-3</v>
      </c>
    </row>
    <row r="94" spans="1:75" s="21" customFormat="1" ht="19" customHeight="1" x14ac:dyDescent="0.2">
      <c r="A94" s="1" t="s">
        <v>238</v>
      </c>
      <c r="B94" s="1" t="s">
        <v>76</v>
      </c>
      <c r="C94" s="1" t="s">
        <v>87</v>
      </c>
      <c r="D94" s="1" t="s">
        <v>122</v>
      </c>
      <c r="E94" s="1" t="s">
        <v>234</v>
      </c>
      <c r="F94" s="1" t="s">
        <v>88</v>
      </c>
      <c r="G94" s="9">
        <v>32.812506693881147</v>
      </c>
      <c r="H94" s="9">
        <v>-2.352945878843816</v>
      </c>
      <c r="I94" s="9">
        <f>(N94-O94)/O94*100</f>
        <v>27.536231633670944</v>
      </c>
      <c r="J94" s="1" t="s">
        <v>81</v>
      </c>
      <c r="K94" s="2">
        <v>1.279999971389771</v>
      </c>
      <c r="L94" s="2">
        <v>1.76</v>
      </c>
      <c r="M94" s="2">
        <v>1.700000047683716</v>
      </c>
      <c r="N94" s="2">
        <v>1.7599999904632571</v>
      </c>
      <c r="O94" s="2">
        <v>1.379999995231628</v>
      </c>
      <c r="P94" s="2">
        <v>1.6599999666213989</v>
      </c>
      <c r="Q94" s="1">
        <v>1.73</v>
      </c>
      <c r="R94" s="1">
        <v>1.75</v>
      </c>
      <c r="S94" s="1">
        <v>1.62</v>
      </c>
      <c r="T94" s="1">
        <v>1.68</v>
      </c>
      <c r="U94" s="1">
        <v>1.64</v>
      </c>
      <c r="V94" s="1">
        <v>1.57</v>
      </c>
      <c r="W94" s="1">
        <v>1.48</v>
      </c>
      <c r="X94" s="1">
        <v>1.47</v>
      </c>
      <c r="Y94" s="1">
        <v>1.46</v>
      </c>
      <c r="Z94" s="1">
        <v>1.5</v>
      </c>
      <c r="AA94" s="1">
        <v>1.48</v>
      </c>
      <c r="AB94" s="1">
        <v>1.58</v>
      </c>
      <c r="AC94" s="1">
        <v>1.57</v>
      </c>
      <c r="AD94" s="1">
        <v>1.54</v>
      </c>
      <c r="AE94" s="1">
        <v>1.52</v>
      </c>
      <c r="AF94" s="1">
        <v>1.5</v>
      </c>
      <c r="AG94" s="1">
        <v>1.49</v>
      </c>
      <c r="AH94" s="1">
        <v>1.45</v>
      </c>
      <c r="AI94" s="1">
        <v>1.5</v>
      </c>
      <c r="AJ94" s="1">
        <v>1.52</v>
      </c>
      <c r="AK94" s="1">
        <v>1.59</v>
      </c>
      <c r="AL94" s="1">
        <v>1.63</v>
      </c>
      <c r="AM94" s="1">
        <v>1.53</v>
      </c>
      <c r="AN94" s="1">
        <v>1.63</v>
      </c>
      <c r="AO94" s="1">
        <v>1.64</v>
      </c>
      <c r="AP94" s="1">
        <v>1.63</v>
      </c>
      <c r="AQ94" s="1">
        <v>1.7</v>
      </c>
      <c r="AR94" s="1">
        <v>-4.4400000000000004</v>
      </c>
      <c r="AS94" s="1">
        <v>-2.35</v>
      </c>
      <c r="AT94" s="1">
        <v>-9.7100000000000009</v>
      </c>
      <c r="AU94" s="1">
        <v>-4.71</v>
      </c>
      <c r="AV94" s="1">
        <v>-8.83</v>
      </c>
      <c r="AW94" s="1">
        <v>-13.82</v>
      </c>
      <c r="AX94" s="1">
        <v>-14.76</v>
      </c>
      <c r="AY94" s="1">
        <v>-16.760000000000002</v>
      </c>
      <c r="AZ94" s="1">
        <v>-15.59</v>
      </c>
      <c r="BA94" s="1">
        <v>-14.11</v>
      </c>
      <c r="BB94" s="1">
        <v>-14.12</v>
      </c>
      <c r="BC94" s="1">
        <v>-8.24</v>
      </c>
      <c r="BD94" s="1">
        <v>-10.82</v>
      </c>
      <c r="BE94" s="1">
        <v>-11.18</v>
      </c>
      <c r="BF94" s="1">
        <v>-11.77</v>
      </c>
      <c r="BG94" s="1">
        <v>-12.94</v>
      </c>
      <c r="BH94" s="1">
        <v>-15.29</v>
      </c>
      <c r="BI94" s="1">
        <v>-15</v>
      </c>
      <c r="BJ94" s="1">
        <v>-11.77</v>
      </c>
      <c r="BK94" s="1">
        <v>-11.85</v>
      </c>
      <c r="BL94" s="1">
        <v>-9.41</v>
      </c>
      <c r="BM94" s="1">
        <v>-11.47</v>
      </c>
      <c r="BN94" s="1">
        <v>-12.94</v>
      </c>
      <c r="BO94" s="1">
        <v>-4.12</v>
      </c>
      <c r="BP94" s="1">
        <v>-8.24</v>
      </c>
      <c r="BQ94" s="1">
        <v>-6.76</v>
      </c>
      <c r="BR94" s="1">
        <v>-2.65</v>
      </c>
      <c r="BS94" s="22">
        <v>1.38</v>
      </c>
      <c r="BT94" s="26">
        <v>74150772.079873085</v>
      </c>
      <c r="BU94" s="26">
        <v>66902800</v>
      </c>
      <c r="BV94" s="26">
        <v>28613296</v>
      </c>
      <c r="BW94" s="2">
        <v>0.14244692397548331</v>
      </c>
    </row>
    <row r="95" spans="1:75" s="21" customFormat="1" ht="19" customHeight="1" x14ac:dyDescent="0.2">
      <c r="A95" s="7" t="s">
        <v>418</v>
      </c>
      <c r="B95" s="7" t="s">
        <v>76</v>
      </c>
      <c r="C95" s="7" t="s">
        <v>87</v>
      </c>
      <c r="D95" s="7" t="s">
        <v>98</v>
      </c>
      <c r="E95" s="7" t="s">
        <v>417</v>
      </c>
      <c r="F95" s="7" t="s">
        <v>88</v>
      </c>
      <c r="G95" s="10">
        <v>32.848839989670367</v>
      </c>
      <c r="H95" s="10">
        <v>-4.376373710935483</v>
      </c>
      <c r="I95" s="10">
        <v>-4.376373710935483</v>
      </c>
      <c r="J95" s="7" t="s">
        <v>81</v>
      </c>
      <c r="K95" s="8">
        <v>3.440000057220459</v>
      </c>
      <c r="L95" s="8">
        <v>4.26</v>
      </c>
      <c r="M95" s="8">
        <v>4.570000171661377</v>
      </c>
      <c r="N95" s="8">
        <v>6.2199997901916504</v>
      </c>
      <c r="O95" s="8">
        <v>4.1100001335144043</v>
      </c>
      <c r="P95" s="8">
        <v>4.369999885559082</v>
      </c>
      <c r="Q95" s="7">
        <v>4.8099999999999996</v>
      </c>
      <c r="R95" s="7">
        <v>5.2</v>
      </c>
      <c r="S95" s="7">
        <v>5.29</v>
      </c>
      <c r="T95" s="7">
        <v>5.7</v>
      </c>
      <c r="U95" s="7">
        <v>6.22</v>
      </c>
      <c r="V95" s="7">
        <v>5.42</v>
      </c>
      <c r="W95" s="7">
        <v>4.91</v>
      </c>
      <c r="X95" s="7">
        <v>5.17</v>
      </c>
      <c r="Y95" s="7">
        <v>5.08</v>
      </c>
      <c r="Z95" s="7">
        <v>4.93</v>
      </c>
      <c r="AA95" s="7">
        <v>4.5999999999999996</v>
      </c>
      <c r="AB95" s="7">
        <v>4.6100000000000003</v>
      </c>
      <c r="AC95" s="7">
        <v>4.28</v>
      </c>
      <c r="AD95" s="7">
        <v>4.28</v>
      </c>
      <c r="AE95" s="7">
        <v>4.46</v>
      </c>
      <c r="AF95" s="7">
        <v>4.88</v>
      </c>
      <c r="AG95" s="7">
        <v>4.75</v>
      </c>
      <c r="AH95" s="7">
        <v>5.44</v>
      </c>
      <c r="AI95" s="7">
        <v>5.8</v>
      </c>
      <c r="AJ95" s="7">
        <v>5.74</v>
      </c>
      <c r="AK95" s="7">
        <v>4.8899999999999997</v>
      </c>
      <c r="AL95" s="7">
        <v>4.9400000000000004</v>
      </c>
      <c r="AM95" s="7">
        <v>4.8600000000000003</v>
      </c>
      <c r="AN95" s="7">
        <v>5.08</v>
      </c>
      <c r="AO95" s="7">
        <v>4.8499999999999996</v>
      </c>
      <c r="AP95" s="7">
        <v>4.7699999999999996</v>
      </c>
      <c r="AQ95" s="7">
        <v>4.49</v>
      </c>
      <c r="AR95" s="7">
        <v>4.5599999999999996</v>
      </c>
      <c r="AS95" s="7">
        <v>0.77</v>
      </c>
      <c r="AT95" s="7">
        <v>10.82</v>
      </c>
      <c r="AU95" s="7">
        <v>23.61</v>
      </c>
      <c r="AV95" s="7">
        <v>18.489999999999998</v>
      </c>
      <c r="AW95" s="7">
        <v>5.25</v>
      </c>
      <c r="AX95" s="7">
        <v>5.98</v>
      </c>
      <c r="AY95" s="7">
        <v>9.6300000000000008</v>
      </c>
      <c r="AZ95" s="7">
        <v>7</v>
      </c>
      <c r="BA95" s="7">
        <v>-3.39</v>
      </c>
      <c r="BB95" s="7">
        <v>0.44</v>
      </c>
      <c r="BC95" s="7">
        <v>-8.75</v>
      </c>
      <c r="BD95" s="7">
        <v>-8.4499999999999993</v>
      </c>
      <c r="BE95" s="7">
        <v>-8.1</v>
      </c>
      <c r="BF95" s="7">
        <v>-3.28</v>
      </c>
      <c r="BG95" s="7">
        <v>0.88</v>
      </c>
      <c r="BH95" s="7">
        <v>2.19</v>
      </c>
      <c r="BI95" s="7">
        <v>15.98</v>
      </c>
      <c r="BJ95" s="7">
        <v>23.85</v>
      </c>
      <c r="BK95" s="7">
        <v>4.16</v>
      </c>
      <c r="BL95" s="7">
        <v>5.14</v>
      </c>
      <c r="BM95" s="7">
        <v>5.03</v>
      </c>
      <c r="BN95" s="7">
        <v>4.92</v>
      </c>
      <c r="BO95" s="7">
        <v>4.6500000000000004</v>
      </c>
      <c r="BP95" s="7">
        <v>4.38</v>
      </c>
      <c r="BQ95" s="7">
        <v>-3.72</v>
      </c>
      <c r="BR95" s="7">
        <v>-5.25</v>
      </c>
      <c r="BS95" s="24">
        <v>4.6399999999999997</v>
      </c>
      <c r="BT95" s="26">
        <v>75897191.85090065</v>
      </c>
      <c r="BU95" s="26">
        <v>133260200</v>
      </c>
      <c r="BV95" s="26">
        <v>3487276</v>
      </c>
      <c r="BW95" s="8">
        <v>1.520071253322077</v>
      </c>
    </row>
    <row r="96" spans="1:75" s="21" customFormat="1" ht="19" customHeight="1" x14ac:dyDescent="0.2">
      <c r="A96" s="1" t="s">
        <v>245</v>
      </c>
      <c r="B96" s="1" t="s">
        <v>118</v>
      </c>
      <c r="C96" s="1" t="s">
        <v>87</v>
      </c>
      <c r="D96" s="1" t="s">
        <v>98</v>
      </c>
      <c r="E96" s="1" t="s">
        <v>242</v>
      </c>
      <c r="F96" s="1" t="s">
        <v>88</v>
      </c>
      <c r="G96" s="9">
        <v>32.978723741538282</v>
      </c>
      <c r="H96" s="9">
        <v>-9.6000003814697266</v>
      </c>
      <c r="I96" s="9">
        <f>(N96-O96)/O96*100</f>
        <v>22.399019664834256</v>
      </c>
      <c r="J96" s="1" t="s">
        <v>89</v>
      </c>
      <c r="K96" s="2">
        <v>7.5199999809265137</v>
      </c>
      <c r="L96" s="2">
        <v>8.0299999999999994</v>
      </c>
      <c r="M96" s="2">
        <v>10</v>
      </c>
      <c r="N96" s="2">
        <v>10</v>
      </c>
      <c r="O96" s="2">
        <v>8.1700000762939453</v>
      </c>
      <c r="P96" s="2">
        <v>9.0399999618530273</v>
      </c>
      <c r="Q96" s="1">
        <v>10</v>
      </c>
      <c r="R96" s="1">
        <v>9.5299999999999994</v>
      </c>
      <c r="S96" s="1">
        <v>9.99</v>
      </c>
      <c r="T96" s="1">
        <v>9.44</v>
      </c>
      <c r="U96" s="1">
        <v>9.44</v>
      </c>
      <c r="V96" s="1">
        <v>9.35</v>
      </c>
      <c r="W96" s="1">
        <v>9.2100000000000009</v>
      </c>
      <c r="X96" s="1">
        <v>8.85</v>
      </c>
      <c r="Y96" s="1">
        <v>8.65</v>
      </c>
      <c r="Z96" s="1">
        <v>8.56</v>
      </c>
      <c r="AA96" s="1">
        <v>8.4</v>
      </c>
      <c r="AB96" s="1">
        <v>8.32</v>
      </c>
      <c r="AC96" s="1">
        <v>8.26</v>
      </c>
      <c r="AD96" s="1">
        <v>8.4600000000000009</v>
      </c>
      <c r="AE96" s="1">
        <v>9</v>
      </c>
      <c r="AF96" s="1">
        <v>9.14</v>
      </c>
      <c r="AG96" s="1">
        <v>8.86</v>
      </c>
      <c r="AH96" s="1">
        <v>9.08</v>
      </c>
      <c r="AI96" s="1">
        <v>9.15</v>
      </c>
      <c r="AJ96" s="1">
        <v>9.14</v>
      </c>
      <c r="AK96" s="1">
        <v>9.02</v>
      </c>
      <c r="AL96" s="1">
        <v>8.99</v>
      </c>
      <c r="AM96" s="1">
        <v>9.0299999999999994</v>
      </c>
      <c r="AN96" s="1">
        <v>9.07</v>
      </c>
      <c r="AO96" s="1">
        <v>9.07</v>
      </c>
      <c r="AP96" s="1">
        <v>9.0500000000000007</v>
      </c>
      <c r="AQ96" s="1">
        <v>9.16</v>
      </c>
      <c r="AR96" s="1">
        <v>-5.3</v>
      </c>
      <c r="AS96" s="1">
        <v>-5.18</v>
      </c>
      <c r="AT96" s="1">
        <v>-6.65</v>
      </c>
      <c r="AU96" s="1">
        <v>-7.6</v>
      </c>
      <c r="AV96" s="1">
        <v>-6.35</v>
      </c>
      <c r="AW96" s="1">
        <v>-7.1</v>
      </c>
      <c r="AX96" s="1">
        <v>-14</v>
      </c>
      <c r="AY96" s="1">
        <v>-13.1</v>
      </c>
      <c r="AZ96" s="1">
        <v>-14.65</v>
      </c>
      <c r="BA96" s="1">
        <v>-14.9</v>
      </c>
      <c r="BB96" s="1">
        <v>-16.8</v>
      </c>
      <c r="BC96" s="1">
        <v>-17.399999999999999</v>
      </c>
      <c r="BD96" s="1">
        <v>-17.399999999999999</v>
      </c>
      <c r="BE96" s="1">
        <v>-15.5</v>
      </c>
      <c r="BF96" s="1">
        <v>-10</v>
      </c>
      <c r="BG96" s="1">
        <v>-11.9</v>
      </c>
      <c r="BH96" s="1">
        <v>-12.6</v>
      </c>
      <c r="BI96" s="1">
        <v>-9.1999999999999993</v>
      </c>
      <c r="BJ96" s="1">
        <v>-11.2</v>
      </c>
      <c r="BK96" s="1">
        <v>-9.8000000000000007</v>
      </c>
      <c r="BL96" s="1">
        <v>-10.1</v>
      </c>
      <c r="BM96" s="1">
        <v>-10.1</v>
      </c>
      <c r="BN96" s="1">
        <v>-9.7100000000000009</v>
      </c>
      <c r="BO96" s="1">
        <v>-9.32</v>
      </c>
      <c r="BP96" s="1">
        <v>-9.7100000000000009</v>
      </c>
      <c r="BQ96" s="1">
        <v>-9.5500000000000007</v>
      </c>
      <c r="BR96" s="1">
        <v>-10.5</v>
      </c>
      <c r="BS96" s="22">
        <v>8.5299999999999994</v>
      </c>
      <c r="BT96" s="26">
        <v>256840000</v>
      </c>
      <c r="BU96" s="26">
        <v>367300</v>
      </c>
      <c r="BV96" s="26">
        <v>5503835</v>
      </c>
      <c r="BW96" s="2">
        <v>1.0724158700251731E-2</v>
      </c>
    </row>
    <row r="97" spans="1:75" s="21" customFormat="1" ht="19" customHeight="1" x14ac:dyDescent="0.2">
      <c r="A97" s="7" t="s">
        <v>372</v>
      </c>
      <c r="B97" s="7" t="s">
        <v>118</v>
      </c>
      <c r="C97" s="7" t="s">
        <v>87</v>
      </c>
      <c r="D97" s="7" t="s">
        <v>98</v>
      </c>
      <c r="E97" s="7" t="s">
        <v>443</v>
      </c>
      <c r="F97" s="7" t="s">
        <v>80</v>
      </c>
      <c r="G97" s="10">
        <v>33.137825442226251</v>
      </c>
      <c r="H97" s="10">
        <v>74.008814135386046</v>
      </c>
      <c r="I97" s="10">
        <v>74.008814135386046</v>
      </c>
      <c r="J97" s="7" t="s">
        <v>81</v>
      </c>
      <c r="K97" s="8">
        <v>3.410000085830688</v>
      </c>
      <c r="L97" s="8">
        <v>5.39</v>
      </c>
      <c r="M97" s="8">
        <v>4.5399999618530273</v>
      </c>
      <c r="N97" s="8">
        <v>14.30000019073486</v>
      </c>
      <c r="O97" s="8">
        <v>4.1500000953674316</v>
      </c>
      <c r="P97" s="8">
        <v>7.9000000953674316</v>
      </c>
      <c r="Q97" s="7">
        <v>4.6399999999999997</v>
      </c>
      <c r="R97" s="7">
        <v>4.5</v>
      </c>
      <c r="S97" s="7">
        <v>5.58</v>
      </c>
      <c r="T97" s="7">
        <v>7</v>
      </c>
      <c r="U97" s="7">
        <v>9.5299999999999994</v>
      </c>
      <c r="V97" s="7">
        <v>10.89</v>
      </c>
      <c r="W97" s="7">
        <v>14.3</v>
      </c>
      <c r="X97" s="7">
        <v>11.01</v>
      </c>
      <c r="Y97" s="7">
        <v>10.38</v>
      </c>
      <c r="Z97" s="7">
        <v>9.34</v>
      </c>
      <c r="AA97" s="7">
        <v>7.48</v>
      </c>
      <c r="AB97" s="7">
        <v>7.09</v>
      </c>
      <c r="AC97" s="7">
        <v>6.76</v>
      </c>
      <c r="AD97" s="7">
        <v>9.44</v>
      </c>
      <c r="AE97" s="7">
        <v>9.9499999999999993</v>
      </c>
      <c r="AF97" s="7">
        <v>9.2100000000000009</v>
      </c>
      <c r="AG97" s="7">
        <v>7.5</v>
      </c>
      <c r="AH97" s="7">
        <v>7.8</v>
      </c>
      <c r="AI97" s="7">
        <v>7.5</v>
      </c>
      <c r="AJ97" s="7">
        <v>7.1</v>
      </c>
      <c r="AK97" s="7">
        <v>6.8</v>
      </c>
      <c r="AL97" s="7">
        <v>6.5</v>
      </c>
      <c r="AM97" s="7">
        <v>6.7</v>
      </c>
      <c r="AN97" s="7">
        <v>7.6</v>
      </c>
      <c r="AO97" s="7">
        <v>6.6</v>
      </c>
      <c r="AP97" s="7">
        <v>6.87</v>
      </c>
      <c r="AQ97" s="7">
        <v>7.83</v>
      </c>
      <c r="AR97" s="7">
        <v>-7.93</v>
      </c>
      <c r="AS97" s="7">
        <v>-2.75</v>
      </c>
      <c r="AT97" s="7">
        <v>22.91</v>
      </c>
      <c r="AU97" s="7">
        <v>51.76</v>
      </c>
      <c r="AV97" s="7">
        <v>107.27</v>
      </c>
      <c r="AW97" s="7">
        <v>139.87</v>
      </c>
      <c r="AX97" s="7">
        <v>175.77</v>
      </c>
      <c r="AY97" s="7">
        <v>98.46</v>
      </c>
      <c r="AZ97" s="7">
        <v>99.34</v>
      </c>
      <c r="BA97" s="7">
        <v>56.39</v>
      </c>
      <c r="BB97" s="7">
        <v>54.94</v>
      </c>
      <c r="BC97" s="7">
        <v>36.56</v>
      </c>
      <c r="BD97" s="7">
        <v>43.64</v>
      </c>
      <c r="BE97" s="7">
        <v>74.23</v>
      </c>
      <c r="BF97" s="7">
        <v>95.06</v>
      </c>
      <c r="BG97" s="7">
        <v>58.96</v>
      </c>
      <c r="BH97" s="7">
        <v>46.89</v>
      </c>
      <c r="BI97" s="7">
        <v>56.61</v>
      </c>
      <c r="BJ97" s="7">
        <v>54.19</v>
      </c>
      <c r="BK97" s="7">
        <v>45.93</v>
      </c>
      <c r="BL97" s="7">
        <v>34.75</v>
      </c>
      <c r="BM97" s="7">
        <v>36.72</v>
      </c>
      <c r="BN97" s="7">
        <v>43.28</v>
      </c>
      <c r="BO97" s="7">
        <v>39.869999999999997</v>
      </c>
      <c r="BP97" s="7">
        <v>36.56</v>
      </c>
      <c r="BQ97" s="7">
        <v>45.59</v>
      </c>
      <c r="BR97" s="7">
        <v>72.47</v>
      </c>
      <c r="BS97" s="24">
        <v>7.61</v>
      </c>
      <c r="BT97" s="26">
        <v>24053646.197891239</v>
      </c>
      <c r="BU97" s="26">
        <v>28272100</v>
      </c>
      <c r="BV97" s="26">
        <v>2421100</v>
      </c>
      <c r="BW97" s="8">
        <v>4.9587790673660731E-2</v>
      </c>
    </row>
    <row r="98" spans="1:75" s="21" customFormat="1" ht="19" customHeight="1" x14ac:dyDescent="0.2">
      <c r="A98" s="1" t="s">
        <v>152</v>
      </c>
      <c r="B98" s="1" t="s">
        <v>106</v>
      </c>
      <c r="C98" s="1" t="s">
        <v>87</v>
      </c>
      <c r="D98" s="1" t="s">
        <v>109</v>
      </c>
      <c r="E98" s="1" t="s">
        <v>149</v>
      </c>
      <c r="F98" s="1" t="s">
        <v>88</v>
      </c>
      <c r="G98" s="9">
        <v>33.252273918904407</v>
      </c>
      <c r="H98" s="9">
        <v>-13.321168184902829</v>
      </c>
      <c r="I98" s="9">
        <f>(N98-O98)/O98*100</f>
        <v>49.176474178538584</v>
      </c>
      <c r="J98" s="1" t="s">
        <v>89</v>
      </c>
      <c r="K98" s="2">
        <v>8.2250003814697266</v>
      </c>
      <c r="L98" s="2">
        <v>12.68</v>
      </c>
      <c r="M98" s="2">
        <v>10.960000038146971</v>
      </c>
      <c r="N98" s="2">
        <v>12.680000305175779</v>
      </c>
      <c r="O98" s="2">
        <v>8.5</v>
      </c>
      <c r="P98" s="2">
        <v>9.5</v>
      </c>
      <c r="Q98" s="1">
        <v>12.68</v>
      </c>
      <c r="R98" s="1">
        <v>11</v>
      </c>
      <c r="S98" s="1">
        <v>10.06</v>
      </c>
      <c r="T98" s="1">
        <v>9.89</v>
      </c>
      <c r="U98" s="1">
        <v>9.75</v>
      </c>
      <c r="V98" s="1">
        <v>9.5500000000000007</v>
      </c>
      <c r="W98" s="1">
        <v>9.31</v>
      </c>
      <c r="X98" s="1">
        <v>9.39</v>
      </c>
      <c r="Y98" s="1">
        <v>9.27</v>
      </c>
      <c r="Z98" s="1">
        <v>9.59</v>
      </c>
      <c r="AA98" s="1">
        <v>9.49</v>
      </c>
      <c r="AB98" s="1">
        <v>9.41</v>
      </c>
      <c r="AC98" s="1">
        <v>9.42</v>
      </c>
      <c r="AD98" s="1">
        <v>9.3800000000000008</v>
      </c>
      <c r="AE98" s="1">
        <v>9.17</v>
      </c>
      <c r="AF98" s="1">
        <v>9.34</v>
      </c>
      <c r="AG98" s="1">
        <v>9.11</v>
      </c>
      <c r="AH98" s="1">
        <v>9.02</v>
      </c>
      <c r="AI98" s="1">
        <v>9.25</v>
      </c>
      <c r="AJ98" s="1">
        <v>9.15</v>
      </c>
      <c r="AK98" s="1">
        <v>9.11</v>
      </c>
      <c r="AL98" s="1">
        <v>9.1300000000000008</v>
      </c>
      <c r="AM98" s="1">
        <v>9.19</v>
      </c>
      <c r="AN98" s="1">
        <v>9.25</v>
      </c>
      <c r="AO98" s="1">
        <v>9.09</v>
      </c>
      <c r="AP98" s="1">
        <v>9.15</v>
      </c>
      <c r="AQ98" s="1">
        <v>9.5</v>
      </c>
      <c r="AR98" s="1">
        <v>-1.92</v>
      </c>
      <c r="AS98" s="1">
        <v>-5.2</v>
      </c>
      <c r="AT98" s="1">
        <v>-15.24</v>
      </c>
      <c r="AU98" s="1">
        <v>-10.68</v>
      </c>
      <c r="AV98" s="1">
        <v>-13.69</v>
      </c>
      <c r="AW98" s="1">
        <v>-15.6</v>
      </c>
      <c r="AX98" s="1">
        <v>-15.57</v>
      </c>
      <c r="AY98" s="1">
        <v>-15.65</v>
      </c>
      <c r="AZ98" s="1">
        <v>-15.47</v>
      </c>
      <c r="BA98" s="1">
        <v>-12.5</v>
      </c>
      <c r="BB98" s="1">
        <v>-13.44</v>
      </c>
      <c r="BC98" s="1">
        <v>-14.14</v>
      </c>
      <c r="BD98" s="1">
        <v>-14.46</v>
      </c>
      <c r="BE98" s="1">
        <v>-16.97</v>
      </c>
      <c r="BF98" s="1">
        <v>-16.510000000000002</v>
      </c>
      <c r="BG98" s="1">
        <v>-14.82</v>
      </c>
      <c r="BH98" s="1">
        <v>-16.97</v>
      </c>
      <c r="BI98" s="1">
        <v>-20.58</v>
      </c>
      <c r="BJ98" s="1">
        <v>-15.6</v>
      </c>
      <c r="BK98" s="1">
        <v>-17.43</v>
      </c>
      <c r="BL98" s="1">
        <v>-17.059999999999999</v>
      </c>
      <c r="BM98" s="1">
        <v>-17.93</v>
      </c>
      <c r="BN98" s="1">
        <v>-16.149999999999999</v>
      </c>
      <c r="BO98" s="1">
        <v>-17.43</v>
      </c>
      <c r="BP98" s="1">
        <v>-17.04</v>
      </c>
      <c r="BQ98" s="1">
        <v>-16.7</v>
      </c>
      <c r="BR98" s="1">
        <v>-14.19</v>
      </c>
      <c r="BS98" s="22">
        <v>9.16</v>
      </c>
      <c r="BT98" s="26">
        <v>116549736.40565871</v>
      </c>
      <c r="BU98" s="26">
        <v>181500</v>
      </c>
      <c r="BV98" s="26">
        <v>2235708</v>
      </c>
      <c r="BW98" s="2">
        <v>7.6128009561177038E-4</v>
      </c>
    </row>
    <row r="99" spans="1:75" s="21" customFormat="1" ht="19" customHeight="1" x14ac:dyDescent="0.2">
      <c r="A99" s="1" t="s">
        <v>139</v>
      </c>
      <c r="B99" s="1" t="s">
        <v>83</v>
      </c>
      <c r="C99" s="1" t="s">
        <v>140</v>
      </c>
      <c r="D99" s="1" t="s">
        <v>78</v>
      </c>
      <c r="E99" s="1" t="s">
        <v>137</v>
      </c>
      <c r="F99" s="1" t="s">
        <v>88</v>
      </c>
      <c r="G99" s="9">
        <v>33.333333333333329</v>
      </c>
      <c r="H99" s="9">
        <v>-13.70967385299995</v>
      </c>
      <c r="I99" s="9">
        <f>(N99-O99)/O99*100</f>
        <v>25</v>
      </c>
      <c r="J99" s="1" t="s">
        <v>89</v>
      </c>
      <c r="K99" s="2">
        <v>0.93000000715255737</v>
      </c>
      <c r="L99" s="2">
        <v>1.47</v>
      </c>
      <c r="M99" s="2">
        <v>1.2400000095367429</v>
      </c>
      <c r="N99" s="2">
        <v>1.25</v>
      </c>
      <c r="O99" s="2">
        <v>1</v>
      </c>
      <c r="P99" s="2">
        <v>1.070000052452087</v>
      </c>
      <c r="Q99" s="1">
        <v>1.25</v>
      </c>
      <c r="R99" s="1">
        <v>1.24</v>
      </c>
      <c r="S99" s="1">
        <v>1.23</v>
      </c>
      <c r="T99" s="1">
        <v>1.2</v>
      </c>
      <c r="U99" s="1">
        <v>1.17</v>
      </c>
      <c r="V99" s="1">
        <v>1.1200000000000001</v>
      </c>
      <c r="W99" s="1">
        <v>1.1000000000000001</v>
      </c>
      <c r="X99" s="1">
        <v>1.1000000000000001</v>
      </c>
      <c r="Y99" s="1">
        <v>1.08</v>
      </c>
      <c r="Z99" s="1">
        <v>1.1000000000000001</v>
      </c>
      <c r="AA99" s="1">
        <v>1.08</v>
      </c>
      <c r="AB99" s="1">
        <v>1.1100000000000001</v>
      </c>
      <c r="AC99" s="1">
        <v>1.0900000000000001</v>
      </c>
      <c r="AD99" s="1">
        <v>1.08</v>
      </c>
      <c r="AE99" s="1">
        <v>1.08</v>
      </c>
      <c r="AF99" s="1">
        <v>1.07</v>
      </c>
      <c r="AG99" s="1">
        <v>1.07</v>
      </c>
      <c r="AH99" s="1">
        <v>1.07</v>
      </c>
      <c r="AI99" s="1">
        <v>1.05</v>
      </c>
      <c r="AJ99" s="1">
        <v>1.03</v>
      </c>
      <c r="AK99" s="1">
        <v>1.04</v>
      </c>
      <c r="AL99" s="1">
        <v>1.07</v>
      </c>
      <c r="AM99" s="1">
        <v>1.07</v>
      </c>
      <c r="AN99" s="1">
        <v>1.07</v>
      </c>
      <c r="AO99" s="1">
        <v>1.07</v>
      </c>
      <c r="AP99" s="1">
        <v>1.07</v>
      </c>
      <c r="AQ99" s="1">
        <v>1.07</v>
      </c>
      <c r="AR99" s="1">
        <v>-8.06</v>
      </c>
      <c r="AS99" s="1">
        <v>0</v>
      </c>
      <c r="AT99" s="1">
        <v>-5.65</v>
      </c>
      <c r="AU99" s="1">
        <v>-5.89</v>
      </c>
      <c r="AV99" s="1">
        <v>-9.67</v>
      </c>
      <c r="AW99" s="1">
        <v>-12.77</v>
      </c>
      <c r="AX99" s="1">
        <v>-15.46</v>
      </c>
      <c r="AY99" s="1">
        <v>-16.190000000000001</v>
      </c>
      <c r="AZ99" s="1">
        <v>-15.32</v>
      </c>
      <c r="BA99" s="1">
        <v>-12.91</v>
      </c>
      <c r="BB99" s="1">
        <v>-12.9</v>
      </c>
      <c r="BC99" s="1">
        <v>-12.9</v>
      </c>
      <c r="BD99" s="1">
        <v>-14.52</v>
      </c>
      <c r="BE99" s="1">
        <v>-14.52</v>
      </c>
      <c r="BF99" s="1">
        <v>-14.11</v>
      </c>
      <c r="BG99" s="1">
        <v>-13.85</v>
      </c>
      <c r="BH99" s="1">
        <v>-14.52</v>
      </c>
      <c r="BI99" s="1">
        <v>-15.73</v>
      </c>
      <c r="BJ99" s="1">
        <v>-17.739999999999998</v>
      </c>
      <c r="BK99" s="1">
        <v>-16.940000000000001</v>
      </c>
      <c r="BL99" s="1">
        <v>-16.940000000000001</v>
      </c>
      <c r="BM99" s="1">
        <v>-15.73</v>
      </c>
      <c r="BN99" s="1">
        <v>-14.11</v>
      </c>
      <c r="BO99" s="1">
        <v>-14.11</v>
      </c>
      <c r="BP99" s="1">
        <v>-15.19</v>
      </c>
      <c r="BQ99" s="1">
        <v>-13.85</v>
      </c>
      <c r="BR99" s="1">
        <v>-14.51</v>
      </c>
      <c r="BS99" s="22">
        <v>1</v>
      </c>
      <c r="BT99" s="26">
        <v>255366832.04400629</v>
      </c>
      <c r="BU99" s="26">
        <v>34698800</v>
      </c>
      <c r="BV99" s="26">
        <v>167666725</v>
      </c>
      <c r="BW99" s="2">
        <v>1.9901003016549651E-2</v>
      </c>
    </row>
    <row r="100" spans="1:75" s="21" customFormat="1" ht="19" customHeight="1" x14ac:dyDescent="0.2">
      <c r="A100" s="7" t="s">
        <v>499</v>
      </c>
      <c r="B100" s="7" t="s">
        <v>106</v>
      </c>
      <c r="C100" s="7" t="s">
        <v>87</v>
      </c>
      <c r="D100" s="7" t="s">
        <v>98</v>
      </c>
      <c r="E100" s="7" t="s">
        <v>497</v>
      </c>
      <c r="F100" s="7" t="s">
        <v>88</v>
      </c>
      <c r="G100" s="10">
        <v>33.453665374175998</v>
      </c>
      <c r="H100" s="10">
        <v>-1.7132599769467081</v>
      </c>
      <c r="I100" s="10">
        <v>-1.7132599769467081</v>
      </c>
      <c r="J100" s="7" t="s">
        <v>81</v>
      </c>
      <c r="K100" s="8">
        <v>8.3100004196166992</v>
      </c>
      <c r="L100" s="8">
        <v>8.5299999999999994</v>
      </c>
      <c r="M100" s="8">
        <v>11.090000152587891</v>
      </c>
      <c r="N100" s="8">
        <v>11.38000011444092</v>
      </c>
      <c r="O100" s="8">
        <v>10.569999694824221</v>
      </c>
      <c r="P100" s="8">
        <v>10.89999961853027</v>
      </c>
      <c r="Q100" s="7">
        <v>11.38</v>
      </c>
      <c r="R100" s="7">
        <v>11.02</v>
      </c>
      <c r="S100" s="7">
        <v>11.06</v>
      </c>
      <c r="T100" s="7">
        <v>11.18</v>
      </c>
      <c r="U100" s="7">
        <v>10.94</v>
      </c>
      <c r="V100" s="7">
        <v>10.94</v>
      </c>
      <c r="W100" s="7">
        <v>10.79</v>
      </c>
      <c r="X100" s="7">
        <v>10.84</v>
      </c>
      <c r="Y100" s="7">
        <v>11.01</v>
      </c>
      <c r="Z100" s="7">
        <v>11.01</v>
      </c>
      <c r="AA100" s="7">
        <v>10.97</v>
      </c>
      <c r="AB100" s="7">
        <v>11.1</v>
      </c>
      <c r="AC100" s="7">
        <v>10.91</v>
      </c>
      <c r="AD100" s="7">
        <v>10.87</v>
      </c>
      <c r="AE100" s="7">
        <v>10.85</v>
      </c>
      <c r="AF100" s="7">
        <v>10.81</v>
      </c>
      <c r="AG100" s="7">
        <v>10.77</v>
      </c>
      <c r="AH100" s="7">
        <v>10.8</v>
      </c>
      <c r="AI100" s="7">
        <v>10.77</v>
      </c>
      <c r="AJ100" s="7">
        <v>10.79</v>
      </c>
      <c r="AK100" s="7">
        <v>10.87</v>
      </c>
      <c r="AL100" s="7">
        <v>10.88</v>
      </c>
      <c r="AM100" s="7">
        <v>10.88</v>
      </c>
      <c r="AN100" s="7">
        <v>10.89</v>
      </c>
      <c r="AO100" s="7">
        <v>10.87</v>
      </c>
      <c r="AP100" s="7">
        <v>10.84</v>
      </c>
      <c r="AQ100" s="7">
        <v>10.9</v>
      </c>
      <c r="AR100" s="7">
        <v>1.26</v>
      </c>
      <c r="AS100" s="7">
        <v>-1.8</v>
      </c>
      <c r="AT100" s="7">
        <v>-0.81</v>
      </c>
      <c r="AU100" s="7">
        <v>-3.02</v>
      </c>
      <c r="AV100" s="7">
        <v>-2.71</v>
      </c>
      <c r="AW100" s="7">
        <v>-3.07</v>
      </c>
      <c r="AX100" s="7">
        <v>-3.07</v>
      </c>
      <c r="AY100" s="7">
        <v>-2.4500000000000002</v>
      </c>
      <c r="AZ100" s="7">
        <v>-0.9</v>
      </c>
      <c r="BA100" s="7">
        <v>-1.08</v>
      </c>
      <c r="BB100" s="7">
        <v>-1.26</v>
      </c>
      <c r="BC100" s="7">
        <v>-1.71</v>
      </c>
      <c r="BD100" s="7">
        <v>-2.34</v>
      </c>
      <c r="BE100" s="7">
        <v>-2.25</v>
      </c>
      <c r="BF100" s="7">
        <v>-2.71</v>
      </c>
      <c r="BG100" s="7">
        <v>-2.98</v>
      </c>
      <c r="BH100" s="7">
        <v>-3.01</v>
      </c>
      <c r="BI100" s="7">
        <v>-3.02</v>
      </c>
      <c r="BJ100" s="7">
        <v>-3.29</v>
      </c>
      <c r="BK100" s="7">
        <v>-3.07</v>
      </c>
      <c r="BL100" s="7">
        <v>-2.0699999999999998</v>
      </c>
      <c r="BM100" s="7">
        <v>-2.0699999999999998</v>
      </c>
      <c r="BN100" s="7">
        <v>-2.25</v>
      </c>
      <c r="BO100" s="7">
        <v>-2.0699999999999998</v>
      </c>
      <c r="BP100" s="7">
        <v>-2.52</v>
      </c>
      <c r="BQ100" s="7">
        <v>-2.39</v>
      </c>
      <c r="BR100" s="7">
        <v>-1.71</v>
      </c>
      <c r="BS100" s="24">
        <v>10.61</v>
      </c>
      <c r="BT100" s="26">
        <v>1752020404.1061399</v>
      </c>
      <c r="BU100" s="26">
        <v>14012200</v>
      </c>
      <c r="BV100" s="26">
        <v>155577200</v>
      </c>
      <c r="BW100" s="8">
        <v>7.3404136338743728E-3</v>
      </c>
    </row>
    <row r="101" spans="1:75" s="21" customFormat="1" ht="19" customHeight="1" x14ac:dyDescent="0.2">
      <c r="A101" s="7" t="s">
        <v>536</v>
      </c>
      <c r="B101" s="7" t="s">
        <v>159</v>
      </c>
      <c r="C101" s="7" t="s">
        <v>87</v>
      </c>
      <c r="D101" s="7" t="s">
        <v>109</v>
      </c>
      <c r="E101" s="7" t="s">
        <v>535</v>
      </c>
      <c r="F101" s="7" t="s">
        <v>80</v>
      </c>
      <c r="G101" s="10">
        <v>33.456789018758663</v>
      </c>
      <c r="H101" s="10">
        <v>2.1276552572463592</v>
      </c>
      <c r="I101" s="10">
        <v>2.1276552572463592</v>
      </c>
      <c r="J101" s="7" t="s">
        <v>81</v>
      </c>
      <c r="K101" s="8">
        <v>8.1000003814697266</v>
      </c>
      <c r="L101" s="8">
        <v>9.39</v>
      </c>
      <c r="M101" s="8">
        <v>10.810000419616699</v>
      </c>
      <c r="N101" s="8">
        <v>11.35499954223633</v>
      </c>
      <c r="O101" s="8">
        <v>10.80000019073486</v>
      </c>
      <c r="P101" s="8">
        <v>11.039999961853029</v>
      </c>
      <c r="Q101" s="7">
        <v>11.35</v>
      </c>
      <c r="R101" s="7">
        <v>11.35</v>
      </c>
      <c r="S101" s="7">
        <v>11.32</v>
      </c>
      <c r="T101" s="7">
        <v>11.06</v>
      </c>
      <c r="U101" s="7">
        <v>10.99</v>
      </c>
      <c r="V101" s="7">
        <v>11.06</v>
      </c>
      <c r="W101" s="7">
        <v>11.05</v>
      </c>
      <c r="X101" s="7">
        <v>11.1</v>
      </c>
      <c r="Y101" s="7">
        <v>11.07</v>
      </c>
      <c r="Z101" s="7">
        <v>11.07</v>
      </c>
      <c r="AA101" s="7">
        <v>11.07</v>
      </c>
      <c r="AB101" s="7">
        <v>11.07</v>
      </c>
      <c r="AC101" s="7">
        <v>11.1</v>
      </c>
      <c r="AD101" s="7">
        <v>11.1</v>
      </c>
      <c r="AE101" s="7">
        <v>11.07</v>
      </c>
      <c r="AF101" s="7">
        <v>11.09</v>
      </c>
      <c r="AG101" s="7">
        <v>11.08</v>
      </c>
      <c r="AH101" s="7">
        <v>11.08</v>
      </c>
      <c r="AI101" s="7">
        <v>11.04</v>
      </c>
      <c r="AJ101" s="7">
        <v>11.04</v>
      </c>
      <c r="AK101" s="7">
        <v>11.04</v>
      </c>
      <c r="AL101" s="7">
        <v>11.04</v>
      </c>
      <c r="AM101" s="7">
        <v>11.02</v>
      </c>
      <c r="AN101" s="7">
        <v>11.02</v>
      </c>
      <c r="AO101" s="7">
        <v>11.04</v>
      </c>
      <c r="AP101" s="7">
        <v>11.04</v>
      </c>
      <c r="AQ101" s="7">
        <v>11.04</v>
      </c>
      <c r="AR101" s="7">
        <v>2.46</v>
      </c>
      <c r="AS101" s="7">
        <v>5</v>
      </c>
      <c r="AT101" s="7">
        <v>4.72</v>
      </c>
      <c r="AU101" s="7">
        <v>2.13</v>
      </c>
      <c r="AV101" s="7">
        <v>1.67</v>
      </c>
      <c r="AW101" s="7">
        <v>2.14</v>
      </c>
      <c r="AX101" s="7">
        <v>2.2200000000000002</v>
      </c>
      <c r="AY101" s="7">
        <v>2.68</v>
      </c>
      <c r="AZ101" s="7">
        <v>2.4300000000000002</v>
      </c>
      <c r="BA101" s="7">
        <v>2.41</v>
      </c>
      <c r="BB101" s="7">
        <v>2.41</v>
      </c>
      <c r="BC101" s="7">
        <v>2.41</v>
      </c>
      <c r="BD101" s="7">
        <v>2.58</v>
      </c>
      <c r="BE101" s="7">
        <v>2.58</v>
      </c>
      <c r="BF101" s="7">
        <v>2.41</v>
      </c>
      <c r="BG101" s="7">
        <v>2.54</v>
      </c>
      <c r="BH101" s="7">
        <v>2.5</v>
      </c>
      <c r="BI101" s="7">
        <v>2.5</v>
      </c>
      <c r="BJ101" s="7">
        <v>1.77</v>
      </c>
      <c r="BK101" s="7">
        <v>1.77</v>
      </c>
      <c r="BL101" s="7">
        <v>1.77</v>
      </c>
      <c r="BM101" s="7">
        <v>1.77</v>
      </c>
      <c r="BN101" s="7">
        <v>1.67</v>
      </c>
      <c r="BO101" s="7">
        <v>1.67</v>
      </c>
      <c r="BP101" s="7">
        <v>1.67</v>
      </c>
      <c r="BQ101" s="7">
        <v>1.67</v>
      </c>
      <c r="BR101" s="7">
        <v>2.13</v>
      </c>
      <c r="BS101" s="24">
        <v>10.99</v>
      </c>
      <c r="BT101" s="26">
        <v>59175023.297023773</v>
      </c>
      <c r="BU101" s="26">
        <v>35000</v>
      </c>
      <c r="BV101" s="26">
        <v>5077321</v>
      </c>
      <c r="BW101" s="8">
        <v>7.3426517645821488E-3</v>
      </c>
    </row>
    <row r="102" spans="1:75" s="21" customFormat="1" ht="19" customHeight="1" x14ac:dyDescent="0.2">
      <c r="A102" s="7" t="s">
        <v>425</v>
      </c>
      <c r="B102" s="7" t="s">
        <v>106</v>
      </c>
      <c r="C102" s="7" t="s">
        <v>87</v>
      </c>
      <c r="D102" s="7" t="s">
        <v>122</v>
      </c>
      <c r="E102" s="7" t="s">
        <v>423</v>
      </c>
      <c r="F102" s="7" t="s">
        <v>88</v>
      </c>
      <c r="G102" s="10">
        <v>33.769639340713937</v>
      </c>
      <c r="H102" s="10">
        <v>-2.3483436254572059</v>
      </c>
      <c r="I102" s="10">
        <v>-2.3483436254572059</v>
      </c>
      <c r="J102" s="7" t="s">
        <v>81</v>
      </c>
      <c r="K102" s="8">
        <v>3.8199999332427979</v>
      </c>
      <c r="L102" s="8">
        <v>3.95</v>
      </c>
      <c r="M102" s="8">
        <v>5.1100001335144043</v>
      </c>
      <c r="N102" s="8">
        <v>5.6700000762939453</v>
      </c>
      <c r="O102" s="8">
        <v>4.809999942779541</v>
      </c>
      <c r="P102" s="8">
        <v>4.9899997711181641</v>
      </c>
      <c r="Q102" s="7">
        <v>5.13</v>
      </c>
      <c r="R102" s="7">
        <v>5.25</v>
      </c>
      <c r="S102" s="7">
        <v>5.4</v>
      </c>
      <c r="T102" s="7">
        <v>5.29</v>
      </c>
      <c r="U102" s="7">
        <v>5.4</v>
      </c>
      <c r="V102" s="7">
        <v>5.6</v>
      </c>
      <c r="W102" s="7">
        <v>5.67</v>
      </c>
      <c r="X102" s="7">
        <v>5.37</v>
      </c>
      <c r="Y102" s="7">
        <v>5.45</v>
      </c>
      <c r="Z102" s="7">
        <v>5.3</v>
      </c>
      <c r="AA102" s="7">
        <v>5.18</v>
      </c>
      <c r="AB102" s="7">
        <v>5.2</v>
      </c>
      <c r="AC102" s="7">
        <v>5.25</v>
      </c>
      <c r="AD102" s="7">
        <v>5.29</v>
      </c>
      <c r="AE102" s="7">
        <v>5.2</v>
      </c>
      <c r="AF102" s="7">
        <v>5.08</v>
      </c>
      <c r="AG102" s="7">
        <v>5.08</v>
      </c>
      <c r="AH102" s="7">
        <v>5.0599999999999996</v>
      </c>
      <c r="AI102" s="7">
        <v>5</v>
      </c>
      <c r="AJ102" s="7">
        <v>5.08</v>
      </c>
      <c r="AK102" s="7">
        <v>5.14</v>
      </c>
      <c r="AL102" s="7">
        <v>5.0599999999999996</v>
      </c>
      <c r="AM102" s="7">
        <v>5.04</v>
      </c>
      <c r="AN102" s="7">
        <v>5.0199999999999996</v>
      </c>
      <c r="AO102" s="7">
        <v>4.95</v>
      </c>
      <c r="AP102" s="7">
        <v>4.93</v>
      </c>
      <c r="AQ102" s="7">
        <v>5.0599999999999996</v>
      </c>
      <c r="AR102" s="7">
        <v>-4.8899999999999997</v>
      </c>
      <c r="AS102" s="7">
        <v>-0.59</v>
      </c>
      <c r="AT102" s="7">
        <v>-2.74</v>
      </c>
      <c r="AU102" s="7">
        <v>2.94</v>
      </c>
      <c r="AV102" s="7">
        <v>4.5999999999999996</v>
      </c>
      <c r="AW102" s="7">
        <v>7.83</v>
      </c>
      <c r="AX102" s="7">
        <v>3.68</v>
      </c>
      <c r="AY102" s="7">
        <v>4.8</v>
      </c>
      <c r="AZ102" s="7">
        <v>2.79</v>
      </c>
      <c r="BA102" s="7">
        <v>0.2</v>
      </c>
      <c r="BB102" s="7">
        <v>-1.37</v>
      </c>
      <c r="BC102" s="7">
        <v>0.16</v>
      </c>
      <c r="BD102" s="7">
        <v>2.54</v>
      </c>
      <c r="BE102" s="7">
        <v>1.17</v>
      </c>
      <c r="BF102" s="7">
        <v>-1.17</v>
      </c>
      <c r="BG102" s="7">
        <v>-2.15</v>
      </c>
      <c r="BH102" s="7">
        <v>-1.1299999999999999</v>
      </c>
      <c r="BI102" s="7">
        <v>-3.13</v>
      </c>
      <c r="BJ102" s="7">
        <v>-2.15</v>
      </c>
      <c r="BK102" s="7">
        <v>-1.17</v>
      </c>
      <c r="BL102" s="7">
        <v>-1.96</v>
      </c>
      <c r="BM102" s="7">
        <v>-3.13</v>
      </c>
      <c r="BN102" s="7">
        <v>-2.94</v>
      </c>
      <c r="BO102" s="7">
        <v>-4.1100000000000003</v>
      </c>
      <c r="BP102" s="7">
        <v>-4.5</v>
      </c>
      <c r="BQ102" s="7">
        <v>-4.3099999999999996</v>
      </c>
      <c r="BR102" s="7">
        <v>-2.35</v>
      </c>
      <c r="BS102" s="24">
        <v>5.15</v>
      </c>
      <c r="BT102" s="26">
        <v>18762847.390236851</v>
      </c>
      <c r="BU102" s="26">
        <v>45847500</v>
      </c>
      <c r="BV102" s="26">
        <v>3075505</v>
      </c>
      <c r="BW102" s="8">
        <v>1.920098975615387</v>
      </c>
    </row>
    <row r="103" spans="1:75" s="21" customFormat="1" ht="19" customHeight="1" x14ac:dyDescent="0.2">
      <c r="A103" s="7" t="s">
        <v>500</v>
      </c>
      <c r="B103" s="7" t="s">
        <v>106</v>
      </c>
      <c r="C103" s="7" t="s">
        <v>87</v>
      </c>
      <c r="D103" s="7" t="s">
        <v>122</v>
      </c>
      <c r="E103" s="7" t="s">
        <v>497</v>
      </c>
      <c r="F103" s="7" t="s">
        <v>88</v>
      </c>
      <c r="G103" s="10">
        <v>34.246574447669083</v>
      </c>
      <c r="H103" s="10">
        <v>-10.71428745203043</v>
      </c>
      <c r="I103" s="10">
        <v>-10.71428745203043</v>
      </c>
      <c r="J103" s="7" t="s">
        <v>89</v>
      </c>
      <c r="K103" s="8">
        <v>1.4600000381469731</v>
      </c>
      <c r="L103" s="8">
        <v>1.52</v>
      </c>
      <c r="M103" s="8">
        <v>1.9600000381469731</v>
      </c>
      <c r="N103" s="8">
        <v>2.1400001049041748</v>
      </c>
      <c r="O103" s="8">
        <v>1.6499999761581421</v>
      </c>
      <c r="P103" s="8">
        <v>1.75</v>
      </c>
      <c r="Q103" s="7">
        <v>2.06</v>
      </c>
      <c r="R103" s="7">
        <v>2.14</v>
      </c>
      <c r="S103" s="7">
        <v>1.89</v>
      </c>
      <c r="T103" s="7">
        <v>1.85</v>
      </c>
      <c r="U103" s="7">
        <v>1.82</v>
      </c>
      <c r="V103" s="7">
        <v>1.75</v>
      </c>
      <c r="W103" s="7">
        <v>1.75</v>
      </c>
      <c r="X103" s="7">
        <v>1.78</v>
      </c>
      <c r="Y103" s="7">
        <v>1.8</v>
      </c>
      <c r="Z103" s="7">
        <v>1.78</v>
      </c>
      <c r="AA103" s="7">
        <v>1.74</v>
      </c>
      <c r="AB103" s="7">
        <v>1.77</v>
      </c>
      <c r="AC103" s="7">
        <v>1.75</v>
      </c>
      <c r="AD103" s="7">
        <v>1.77</v>
      </c>
      <c r="AE103" s="7">
        <v>1.78</v>
      </c>
      <c r="AF103" s="7">
        <v>1.75</v>
      </c>
      <c r="AG103" s="7">
        <v>1.73</v>
      </c>
      <c r="AH103" s="7">
        <v>1.72</v>
      </c>
      <c r="AI103" s="7">
        <v>1.69</v>
      </c>
      <c r="AJ103" s="7">
        <v>1.7</v>
      </c>
      <c r="AK103" s="7">
        <v>1.72</v>
      </c>
      <c r="AL103" s="7">
        <v>1.71</v>
      </c>
      <c r="AM103" s="7">
        <v>1.73</v>
      </c>
      <c r="AN103" s="7">
        <v>1.73</v>
      </c>
      <c r="AO103" s="7">
        <v>1.74</v>
      </c>
      <c r="AP103" s="7">
        <v>1.74</v>
      </c>
      <c r="AQ103" s="7">
        <v>1.77</v>
      </c>
      <c r="AR103" s="7">
        <v>2.04</v>
      </c>
      <c r="AS103" s="7">
        <v>-0.63</v>
      </c>
      <c r="AT103" s="7">
        <v>-7.4</v>
      </c>
      <c r="AU103" s="7">
        <v>-8.69</v>
      </c>
      <c r="AV103" s="7">
        <v>-11.15</v>
      </c>
      <c r="AW103" s="7">
        <v>-12.98</v>
      </c>
      <c r="AX103" s="7">
        <v>-12.5</v>
      </c>
      <c r="AY103" s="7">
        <v>-11.22</v>
      </c>
      <c r="AZ103" s="7">
        <v>-9.8699999999999992</v>
      </c>
      <c r="BA103" s="7">
        <v>-12.24</v>
      </c>
      <c r="BB103" s="7">
        <v>-13.26</v>
      </c>
      <c r="BC103" s="7">
        <v>-11.43</v>
      </c>
      <c r="BD103" s="7">
        <v>-11.48</v>
      </c>
      <c r="BE103" s="7">
        <v>-10.210000000000001</v>
      </c>
      <c r="BF103" s="7">
        <v>-11.73</v>
      </c>
      <c r="BG103" s="7">
        <v>-11.99</v>
      </c>
      <c r="BH103" s="7">
        <v>-12.24</v>
      </c>
      <c r="BI103" s="7">
        <v>-14.62</v>
      </c>
      <c r="BJ103" s="7">
        <v>-14.03</v>
      </c>
      <c r="BK103" s="7">
        <v>-13.78</v>
      </c>
      <c r="BL103" s="7">
        <v>-13.01</v>
      </c>
      <c r="BM103" s="7">
        <v>-13.78</v>
      </c>
      <c r="BN103" s="7">
        <v>-12.76</v>
      </c>
      <c r="BO103" s="7">
        <v>-11.99</v>
      </c>
      <c r="BP103" s="7">
        <v>-13.27</v>
      </c>
      <c r="BQ103" s="7">
        <v>-11.73</v>
      </c>
      <c r="BR103" s="7">
        <v>-11.48</v>
      </c>
      <c r="BS103" s="24">
        <v>1.67</v>
      </c>
      <c r="BT103" s="26">
        <v>131811178.5654068</v>
      </c>
      <c r="BU103" s="26">
        <v>30134000</v>
      </c>
      <c r="BV103" s="26">
        <v>34486800</v>
      </c>
      <c r="BW103" s="8">
        <v>2.2449748889430158E-3</v>
      </c>
    </row>
    <row r="104" spans="1:75" s="21" customFormat="1" ht="19" customHeight="1" x14ac:dyDescent="0.2">
      <c r="A104" s="1" t="s">
        <v>165</v>
      </c>
      <c r="B104" s="1" t="s">
        <v>159</v>
      </c>
      <c r="C104" s="1" t="s">
        <v>87</v>
      </c>
      <c r="D104" s="1" t="s">
        <v>109</v>
      </c>
      <c r="E104" s="1" t="s">
        <v>214</v>
      </c>
      <c r="F104" s="1" t="s">
        <v>88</v>
      </c>
      <c r="G104" s="9">
        <v>34.334773258807573</v>
      </c>
      <c r="H104" s="9">
        <v>-22.04472945662199</v>
      </c>
      <c r="I104" s="9">
        <f>(N104-O104)/O104*100</f>
        <v>43.303572521449972</v>
      </c>
      <c r="J104" s="1" t="s">
        <v>89</v>
      </c>
      <c r="K104" s="2">
        <v>2.3299999237060551</v>
      </c>
      <c r="L104" s="2">
        <v>3.21</v>
      </c>
      <c r="M104" s="2">
        <v>3.130000114440918</v>
      </c>
      <c r="N104" s="2">
        <v>3.2100000381469731</v>
      </c>
      <c r="O104" s="2">
        <v>2.2400000095367432</v>
      </c>
      <c r="P104" s="2">
        <v>2.440000057220459</v>
      </c>
      <c r="Q104" s="1">
        <v>3.21</v>
      </c>
      <c r="R104" s="1">
        <v>3.09</v>
      </c>
      <c r="S104" s="1">
        <v>2.93</v>
      </c>
      <c r="T104" s="1">
        <v>2.64</v>
      </c>
      <c r="U104" s="1">
        <v>2.4900000000000002</v>
      </c>
      <c r="V104" s="1">
        <v>2.5</v>
      </c>
      <c r="W104" s="1">
        <v>2.5</v>
      </c>
      <c r="X104" s="1">
        <v>2.56</v>
      </c>
      <c r="Y104" s="1">
        <v>2.56</v>
      </c>
      <c r="Z104" s="1">
        <v>2.52</v>
      </c>
      <c r="AA104" s="1">
        <v>2.4900000000000002</v>
      </c>
      <c r="AB104" s="1">
        <v>2.4500000000000002</v>
      </c>
      <c r="AC104" s="1">
        <v>2.46</v>
      </c>
      <c r="AD104" s="1">
        <v>2.4300000000000002</v>
      </c>
      <c r="AE104" s="1">
        <v>2.42</v>
      </c>
      <c r="AF104" s="1">
        <v>2.42</v>
      </c>
      <c r="AG104" s="1">
        <v>2.42</v>
      </c>
      <c r="AH104" s="1">
        <v>2.42</v>
      </c>
      <c r="AI104" s="1">
        <v>2.41</v>
      </c>
      <c r="AJ104" s="1">
        <v>2.34</v>
      </c>
      <c r="AK104" s="1">
        <v>2.41</v>
      </c>
      <c r="AL104" s="1">
        <v>2.41</v>
      </c>
      <c r="AM104" s="1">
        <v>2.37</v>
      </c>
      <c r="AN104" s="1">
        <v>2.39</v>
      </c>
      <c r="AO104" s="1">
        <v>2.42</v>
      </c>
      <c r="AP104" s="1">
        <v>2.48</v>
      </c>
      <c r="AQ104" s="1">
        <v>2.5</v>
      </c>
      <c r="AR104" s="1">
        <v>-8.4700000000000006</v>
      </c>
      <c r="AS104" s="1">
        <v>-2.66</v>
      </c>
      <c r="AT104" s="1">
        <v>-17.73</v>
      </c>
      <c r="AU104" s="1">
        <v>-21.73</v>
      </c>
      <c r="AV104" s="1">
        <v>-21.34</v>
      </c>
      <c r="AW104" s="1">
        <v>-20.71</v>
      </c>
      <c r="AX104" s="1">
        <v>-21.73</v>
      </c>
      <c r="AY104" s="1">
        <v>-18.21</v>
      </c>
      <c r="AZ104" s="1">
        <v>-21.05</v>
      </c>
      <c r="BA104" s="1">
        <v>-19.809999999999999</v>
      </c>
      <c r="BB104" s="1">
        <v>-22.68</v>
      </c>
      <c r="BC104" s="1">
        <v>-21.83</v>
      </c>
      <c r="BD104" s="1">
        <v>-21.55</v>
      </c>
      <c r="BE104" s="1">
        <v>-22.68</v>
      </c>
      <c r="BF104" s="1">
        <v>-22.68</v>
      </c>
      <c r="BG104" s="1">
        <v>-22.68</v>
      </c>
      <c r="BH104" s="1">
        <v>-22.68</v>
      </c>
      <c r="BI104" s="1">
        <v>-23</v>
      </c>
      <c r="BJ104" s="1">
        <v>-26.52</v>
      </c>
      <c r="BK104" s="1">
        <v>-26.52</v>
      </c>
      <c r="BL104" s="1">
        <v>-23.32</v>
      </c>
      <c r="BM104" s="1">
        <v>-23.32</v>
      </c>
      <c r="BN104" s="1">
        <v>-27.8</v>
      </c>
      <c r="BO104" s="1">
        <v>-25.4</v>
      </c>
      <c r="BP104" s="1">
        <v>-22.68</v>
      </c>
      <c r="BQ104" s="1">
        <v>-20.77</v>
      </c>
      <c r="BR104" s="1">
        <v>-22.68</v>
      </c>
      <c r="BS104" s="22">
        <v>2.38</v>
      </c>
      <c r="BT104" s="26">
        <v>9237725.8377552032</v>
      </c>
      <c r="BU104" s="26">
        <v>699500</v>
      </c>
      <c r="BV104" s="26">
        <v>2271332</v>
      </c>
      <c r="BW104" s="2">
        <v>1.109481132656961E-3</v>
      </c>
    </row>
    <row r="105" spans="1:75" s="21" customFormat="1" ht="19" customHeight="1" x14ac:dyDescent="0.2">
      <c r="A105" s="7" t="s">
        <v>380</v>
      </c>
      <c r="B105" s="7" t="s">
        <v>76</v>
      </c>
      <c r="C105" s="7" t="s">
        <v>87</v>
      </c>
      <c r="D105" s="7" t="s">
        <v>122</v>
      </c>
      <c r="E105" s="7" t="s">
        <v>382</v>
      </c>
      <c r="F105" s="7" t="s">
        <v>88</v>
      </c>
      <c r="G105" s="10">
        <v>34.375005238689603</v>
      </c>
      <c r="H105" s="10">
        <v>-26.162793034795389</v>
      </c>
      <c r="I105" s="10">
        <v>-26.162793034795389</v>
      </c>
      <c r="J105" s="7" t="s">
        <v>89</v>
      </c>
      <c r="K105" s="8">
        <v>2.559999942779541</v>
      </c>
      <c r="L105" s="8">
        <v>0.69</v>
      </c>
      <c r="M105" s="8">
        <v>3.440000057220459</v>
      </c>
      <c r="N105" s="8">
        <v>4.5</v>
      </c>
      <c r="O105" s="8">
        <v>2.2999999523162842</v>
      </c>
      <c r="P105" s="8">
        <v>2.5399999618530269</v>
      </c>
      <c r="Q105" s="7">
        <v>3.46</v>
      </c>
      <c r="R105" s="7">
        <v>3.44</v>
      </c>
      <c r="S105" s="7">
        <v>4.16</v>
      </c>
      <c r="T105" s="7">
        <v>3.87</v>
      </c>
      <c r="U105" s="7">
        <v>3.74</v>
      </c>
      <c r="V105" s="7">
        <v>3.53</v>
      </c>
      <c r="W105" s="7">
        <v>3.32</v>
      </c>
      <c r="X105" s="7">
        <v>3.25</v>
      </c>
      <c r="Y105" s="7">
        <v>3.21</v>
      </c>
      <c r="Z105" s="7">
        <v>3.33</v>
      </c>
      <c r="AA105" s="7">
        <v>3.44</v>
      </c>
      <c r="AB105" s="7">
        <v>3.27</v>
      </c>
      <c r="AC105" s="7">
        <v>3.24</v>
      </c>
      <c r="AD105" s="7">
        <v>3.05</v>
      </c>
      <c r="AE105" s="7">
        <v>3.01</v>
      </c>
      <c r="AF105" s="7">
        <v>2.96</v>
      </c>
      <c r="AG105" s="7">
        <v>2.89</v>
      </c>
      <c r="AH105" s="7">
        <v>2.72</v>
      </c>
      <c r="AI105" s="7">
        <v>2.65</v>
      </c>
      <c r="AJ105" s="7">
        <v>2.54</v>
      </c>
      <c r="AK105" s="7">
        <v>2.77</v>
      </c>
      <c r="AL105" s="7">
        <v>2.73</v>
      </c>
      <c r="AM105" s="7">
        <v>2.73</v>
      </c>
      <c r="AN105" s="7">
        <v>2.65</v>
      </c>
      <c r="AO105" s="7">
        <v>2.5</v>
      </c>
      <c r="AP105" s="7">
        <v>2.41</v>
      </c>
      <c r="AQ105" s="7">
        <v>2.5499999999999998</v>
      </c>
      <c r="AR105" s="7">
        <v>-15.41</v>
      </c>
      <c r="AS105" s="7">
        <v>-2.91</v>
      </c>
      <c r="AT105" s="7">
        <v>5.52</v>
      </c>
      <c r="AU105" s="7">
        <v>-4.6500000000000004</v>
      </c>
      <c r="AV105" s="7">
        <v>-2.67</v>
      </c>
      <c r="AW105" s="7">
        <v>-5.12</v>
      </c>
      <c r="AX105" s="7">
        <v>-10.32</v>
      </c>
      <c r="AY105" s="7">
        <v>-9.67</v>
      </c>
      <c r="AZ105" s="7">
        <v>-7.51</v>
      </c>
      <c r="BA105" s="7">
        <v>-4.7300000000000004</v>
      </c>
      <c r="BB105" s="7">
        <v>-6.69</v>
      </c>
      <c r="BC105" s="7">
        <v>-7.7</v>
      </c>
      <c r="BD105" s="7">
        <v>-11.95</v>
      </c>
      <c r="BE105" s="7">
        <v>-19.39</v>
      </c>
      <c r="BF105" s="7">
        <v>-14.31</v>
      </c>
      <c r="BG105" s="7">
        <v>-15.99</v>
      </c>
      <c r="BH105" s="7">
        <v>-25</v>
      </c>
      <c r="BI105" s="7">
        <v>-23.25</v>
      </c>
      <c r="BJ105" s="7">
        <v>-26.89</v>
      </c>
      <c r="BK105" s="7">
        <v>-32.56</v>
      </c>
      <c r="BL105" s="7">
        <v>-20.93</v>
      </c>
      <c r="BM105" s="7">
        <v>-22.96</v>
      </c>
      <c r="BN105" s="7">
        <v>-23.26</v>
      </c>
      <c r="BO105" s="7">
        <v>-29.65</v>
      </c>
      <c r="BP105" s="7">
        <v>-30.38</v>
      </c>
      <c r="BQ105" s="7">
        <v>-31.69</v>
      </c>
      <c r="BR105" s="7">
        <v>-28.34</v>
      </c>
      <c r="BS105" s="24">
        <v>2.96</v>
      </c>
      <c r="BT105" s="26">
        <v>141680186.35668749</v>
      </c>
      <c r="BU105" s="26">
        <v>247472600</v>
      </c>
      <c r="BV105" s="26">
        <v>33545185</v>
      </c>
      <c r="BW105" s="8">
        <v>0.1199569178110063</v>
      </c>
    </row>
    <row r="106" spans="1:75" s="21" customFormat="1" ht="19" customHeight="1" x14ac:dyDescent="0.2">
      <c r="A106" s="1" t="s">
        <v>299</v>
      </c>
      <c r="B106" s="1" t="s">
        <v>131</v>
      </c>
      <c r="C106" s="1" t="s">
        <v>87</v>
      </c>
      <c r="D106" s="1" t="s">
        <v>98</v>
      </c>
      <c r="E106" s="1" t="s">
        <v>292</v>
      </c>
      <c r="F106" s="1" t="s">
        <v>88</v>
      </c>
      <c r="G106" s="9">
        <v>34.468094215721543</v>
      </c>
      <c r="H106" s="9">
        <v>-11.392408978994339</v>
      </c>
      <c r="I106" s="9">
        <f>(N106-O106)/O106*100</f>
        <v>26.171878565219291</v>
      </c>
      <c r="J106" s="1" t="s">
        <v>89</v>
      </c>
      <c r="K106" s="2">
        <v>2.3499999046325679</v>
      </c>
      <c r="L106" s="2">
        <v>1.87</v>
      </c>
      <c r="M106" s="2">
        <v>3.160000085830688</v>
      </c>
      <c r="N106" s="2">
        <v>3.2300000190734859</v>
      </c>
      <c r="O106" s="2">
        <v>2.559999942779541</v>
      </c>
      <c r="P106" s="2">
        <v>2.7999999523162842</v>
      </c>
      <c r="Q106" s="1">
        <v>3.23</v>
      </c>
      <c r="R106" s="1">
        <v>2.96</v>
      </c>
      <c r="S106" s="1">
        <v>2.94</v>
      </c>
      <c r="T106" s="1">
        <v>3</v>
      </c>
      <c r="U106" s="1">
        <v>3.16</v>
      </c>
      <c r="V106" s="1">
        <v>3.13</v>
      </c>
      <c r="W106" s="1">
        <v>3.1</v>
      </c>
      <c r="X106" s="1">
        <v>2.98</v>
      </c>
      <c r="Y106" s="1">
        <v>2.84</v>
      </c>
      <c r="Z106" s="1">
        <v>2.7</v>
      </c>
      <c r="AA106" s="1">
        <v>2.75</v>
      </c>
      <c r="AB106" s="1">
        <v>2.76</v>
      </c>
      <c r="AC106" s="1">
        <v>2.74</v>
      </c>
      <c r="AD106" s="1">
        <v>2.73</v>
      </c>
      <c r="AE106" s="1">
        <v>2.69</v>
      </c>
      <c r="AF106" s="1">
        <v>2.7</v>
      </c>
      <c r="AG106" s="1">
        <v>2.72</v>
      </c>
      <c r="AH106" s="1">
        <v>2.7</v>
      </c>
      <c r="AI106" s="1">
        <v>2.72</v>
      </c>
      <c r="AJ106" s="1">
        <v>2.67</v>
      </c>
      <c r="AK106" s="1">
        <v>2.67</v>
      </c>
      <c r="AL106" s="1">
        <v>2.66</v>
      </c>
      <c r="AM106" s="1">
        <v>2.72</v>
      </c>
      <c r="AN106" s="1">
        <v>2.79</v>
      </c>
      <c r="AO106" s="1">
        <v>2.84</v>
      </c>
      <c r="AP106" s="1">
        <v>2.81</v>
      </c>
      <c r="AQ106" s="1">
        <v>2.82</v>
      </c>
      <c r="AR106" s="1">
        <v>-9.81</v>
      </c>
      <c r="AS106" s="1">
        <v>-8.23</v>
      </c>
      <c r="AT106" s="1">
        <v>-7.28</v>
      </c>
      <c r="AU106" s="1">
        <v>-6.01</v>
      </c>
      <c r="AV106" s="1">
        <v>-6.01</v>
      </c>
      <c r="AW106" s="1">
        <v>-2.5299999999999998</v>
      </c>
      <c r="AX106" s="1">
        <v>-6.49</v>
      </c>
      <c r="AY106" s="1">
        <v>-10.44</v>
      </c>
      <c r="AZ106" s="1">
        <v>-16.14</v>
      </c>
      <c r="BA106" s="1">
        <v>-16.46</v>
      </c>
      <c r="BB106" s="1">
        <v>-13.69</v>
      </c>
      <c r="BC106" s="1">
        <v>-14.56</v>
      </c>
      <c r="BD106" s="1">
        <v>-14.08</v>
      </c>
      <c r="BE106" s="1">
        <v>-15.82</v>
      </c>
      <c r="BF106" s="1">
        <v>-16.46</v>
      </c>
      <c r="BG106" s="1">
        <v>-15.35</v>
      </c>
      <c r="BH106" s="1">
        <v>-15.82</v>
      </c>
      <c r="BI106" s="1">
        <v>-14.72</v>
      </c>
      <c r="BJ106" s="1">
        <v>-15.66</v>
      </c>
      <c r="BK106" s="1">
        <v>-16.61</v>
      </c>
      <c r="BL106" s="1">
        <v>-17.559999999999999</v>
      </c>
      <c r="BM106" s="1">
        <v>-16.61</v>
      </c>
      <c r="BN106" s="1">
        <v>-14.87</v>
      </c>
      <c r="BO106" s="1">
        <v>-12.82</v>
      </c>
      <c r="BP106" s="1">
        <v>-12.66</v>
      </c>
      <c r="BQ106" s="1">
        <v>-11.39</v>
      </c>
      <c r="BR106" s="1">
        <v>-11.71</v>
      </c>
      <c r="BS106" s="22">
        <v>2.63</v>
      </c>
      <c r="BT106" s="26">
        <v>396282970.76368332</v>
      </c>
      <c r="BU106" s="26">
        <v>53540700</v>
      </c>
      <c r="BV106" s="26">
        <v>104779322</v>
      </c>
      <c r="BW106" s="2">
        <v>2.456718511692603E-2</v>
      </c>
    </row>
    <row r="107" spans="1:75" s="21" customFormat="1" ht="19" customHeight="1" x14ac:dyDescent="0.2">
      <c r="A107" s="7" t="s">
        <v>491</v>
      </c>
      <c r="B107" s="7" t="s">
        <v>106</v>
      </c>
      <c r="C107" s="7" t="s">
        <v>97</v>
      </c>
      <c r="D107" s="7" t="s">
        <v>98</v>
      </c>
      <c r="E107" s="7" t="s">
        <v>489</v>
      </c>
      <c r="F107" s="7" t="s">
        <v>88</v>
      </c>
      <c r="G107" s="10">
        <v>34.868419607920643</v>
      </c>
      <c r="H107" s="10">
        <v>-6.3414633295353058</v>
      </c>
      <c r="I107" s="10">
        <v>-6.3414633295353058</v>
      </c>
      <c r="J107" s="7" t="s">
        <v>89</v>
      </c>
      <c r="K107" s="8">
        <v>1.5199999809265139</v>
      </c>
      <c r="L107" s="8">
        <v>1.59</v>
      </c>
      <c r="M107" s="8">
        <v>2.0499999523162842</v>
      </c>
      <c r="N107" s="8">
        <v>2.279999971389771</v>
      </c>
      <c r="O107" s="8">
        <v>1.7599999904632571</v>
      </c>
      <c r="P107" s="8">
        <v>1.919999957084656</v>
      </c>
      <c r="Q107" s="7">
        <v>2.2200000000000002</v>
      </c>
      <c r="R107" s="7">
        <v>2.25</v>
      </c>
      <c r="S107" s="7">
        <v>2.08</v>
      </c>
      <c r="T107" s="7">
        <v>1.89</v>
      </c>
      <c r="U107" s="7">
        <v>1.98</v>
      </c>
      <c r="V107" s="7">
        <v>1.96</v>
      </c>
      <c r="W107" s="7">
        <v>1.92</v>
      </c>
      <c r="X107" s="7">
        <v>1.94</v>
      </c>
      <c r="Y107" s="7">
        <v>1.88</v>
      </c>
      <c r="Z107" s="7">
        <v>1.85</v>
      </c>
      <c r="AA107" s="7">
        <v>1.85</v>
      </c>
      <c r="AB107" s="7">
        <v>1.83</v>
      </c>
      <c r="AC107" s="7">
        <v>1.85</v>
      </c>
      <c r="AD107" s="7">
        <v>1.9</v>
      </c>
      <c r="AE107" s="7">
        <v>1.96</v>
      </c>
      <c r="AF107" s="7">
        <v>1.9</v>
      </c>
      <c r="AG107" s="7">
        <v>1.88</v>
      </c>
      <c r="AH107" s="7">
        <v>1.88</v>
      </c>
      <c r="AI107" s="7">
        <v>1.88</v>
      </c>
      <c r="AJ107" s="7">
        <v>1.89</v>
      </c>
      <c r="AK107" s="7">
        <v>1.89</v>
      </c>
      <c r="AL107" s="7">
        <v>1.84</v>
      </c>
      <c r="AM107" s="7">
        <v>1.89</v>
      </c>
      <c r="AN107" s="7">
        <v>1.94</v>
      </c>
      <c r="AO107" s="7">
        <v>1.89</v>
      </c>
      <c r="AP107" s="7">
        <v>1.93</v>
      </c>
      <c r="AQ107" s="7">
        <v>1.95</v>
      </c>
      <c r="AR107" s="7">
        <v>4.88</v>
      </c>
      <c r="AS107" s="7">
        <v>2.93</v>
      </c>
      <c r="AT107" s="7">
        <v>-8.7799999999999994</v>
      </c>
      <c r="AU107" s="7">
        <v>-8.35</v>
      </c>
      <c r="AV107" s="7">
        <v>-6.59</v>
      </c>
      <c r="AW107" s="7">
        <v>-6.83</v>
      </c>
      <c r="AX107" s="7">
        <v>-8.5399999999999991</v>
      </c>
      <c r="AY107" s="7">
        <v>-9.27</v>
      </c>
      <c r="AZ107" s="7">
        <v>-11.3</v>
      </c>
      <c r="BA107" s="7">
        <v>-12.49</v>
      </c>
      <c r="BB107" s="7">
        <v>-12.2</v>
      </c>
      <c r="BC107" s="7">
        <v>-12.2</v>
      </c>
      <c r="BD107" s="7">
        <v>-10.24</v>
      </c>
      <c r="BE107" s="7">
        <v>-7.56</v>
      </c>
      <c r="BF107" s="7">
        <v>-9.76</v>
      </c>
      <c r="BG107" s="7">
        <v>-9.61</v>
      </c>
      <c r="BH107" s="7">
        <v>-9.76</v>
      </c>
      <c r="BI107" s="7">
        <v>-8.31</v>
      </c>
      <c r="BJ107" s="7">
        <v>-9.32</v>
      </c>
      <c r="BK107" s="7">
        <v>-7.8</v>
      </c>
      <c r="BL107" s="7">
        <v>-11.22</v>
      </c>
      <c r="BM107" s="7">
        <v>-11.71</v>
      </c>
      <c r="BN107" s="7">
        <v>-8.0500000000000007</v>
      </c>
      <c r="BO107" s="7">
        <v>-9.76</v>
      </c>
      <c r="BP107" s="7">
        <v>-9.27</v>
      </c>
      <c r="BQ107" s="7">
        <v>-6.67</v>
      </c>
      <c r="BR107" s="7">
        <v>-4.88</v>
      </c>
      <c r="BS107" s="24">
        <v>1.78</v>
      </c>
      <c r="BT107" s="26">
        <v>15700683.134796619</v>
      </c>
      <c r="BU107" s="26">
        <v>29695100</v>
      </c>
      <c r="BV107" s="26">
        <v>3752297</v>
      </c>
      <c r="BW107" s="8">
        <v>2.4641972637027401E-2</v>
      </c>
    </row>
    <row r="108" spans="1:75" s="21" customFormat="1" ht="19" customHeight="1" x14ac:dyDescent="0.2">
      <c r="A108" s="1" t="s">
        <v>141</v>
      </c>
      <c r="B108" s="1" t="s">
        <v>118</v>
      </c>
      <c r="C108" s="1" t="s">
        <v>142</v>
      </c>
      <c r="D108" s="1" t="s">
        <v>98</v>
      </c>
      <c r="E108" s="1" t="s">
        <v>137</v>
      </c>
      <c r="F108" s="1" t="s">
        <v>88</v>
      </c>
      <c r="G108" s="9">
        <v>34.893625742065183</v>
      </c>
      <c r="H108" s="9">
        <v>-11.987385025087351</v>
      </c>
      <c r="I108" s="9">
        <f>(N108-O108)/O108*100</f>
        <v>38.367348527570677</v>
      </c>
      <c r="J108" s="1" t="s">
        <v>89</v>
      </c>
      <c r="K108" s="2">
        <v>2.3499999046325679</v>
      </c>
      <c r="L108" s="2">
        <v>3.75</v>
      </c>
      <c r="M108" s="2">
        <v>3.1700000762939449</v>
      </c>
      <c r="N108" s="2">
        <v>3.3900001049041748</v>
      </c>
      <c r="O108" s="2">
        <v>2.4500000476837158</v>
      </c>
      <c r="P108" s="2">
        <v>2.7899999618530269</v>
      </c>
      <c r="Q108" s="1">
        <v>3.39</v>
      </c>
      <c r="R108" s="1">
        <v>3.17</v>
      </c>
      <c r="S108" s="1">
        <v>2.95</v>
      </c>
      <c r="T108" s="1">
        <v>2.76</v>
      </c>
      <c r="U108" s="1">
        <v>2.62</v>
      </c>
      <c r="V108" s="1">
        <v>3.1</v>
      </c>
      <c r="W108" s="1">
        <v>3.1</v>
      </c>
      <c r="X108" s="1">
        <v>3.1</v>
      </c>
      <c r="Y108" s="1">
        <v>3.1</v>
      </c>
      <c r="Z108" s="1">
        <v>3.1</v>
      </c>
      <c r="AA108" s="1">
        <v>3.1</v>
      </c>
      <c r="AB108" s="1">
        <v>3.1</v>
      </c>
      <c r="AC108" s="1">
        <v>3.1</v>
      </c>
      <c r="AD108" s="1">
        <v>3.1</v>
      </c>
      <c r="AE108" s="1">
        <v>3.1</v>
      </c>
      <c r="AF108" s="1">
        <v>2.73</v>
      </c>
      <c r="AG108" s="1">
        <v>2.72</v>
      </c>
      <c r="AH108" s="1">
        <v>2.73</v>
      </c>
      <c r="AI108" s="1">
        <v>2.73</v>
      </c>
      <c r="AJ108" s="1">
        <v>2.69</v>
      </c>
      <c r="AK108" s="1">
        <v>2.66</v>
      </c>
      <c r="AL108" s="1">
        <v>2.66</v>
      </c>
      <c r="AM108" s="1">
        <v>2.67</v>
      </c>
      <c r="AN108" s="1">
        <v>2.64</v>
      </c>
      <c r="AO108" s="1">
        <v>2.74</v>
      </c>
      <c r="AP108" s="1">
        <v>2.83</v>
      </c>
      <c r="AQ108" s="1">
        <v>2.84</v>
      </c>
      <c r="AR108" s="1">
        <v>-0.32</v>
      </c>
      <c r="AS108" s="1">
        <v>-7.57</v>
      </c>
      <c r="AT108" s="1">
        <v>-14.51</v>
      </c>
      <c r="AU108" s="1">
        <v>-21.77</v>
      </c>
      <c r="AV108" s="1">
        <v>-17.98</v>
      </c>
      <c r="AW108" s="1">
        <v>-5.68</v>
      </c>
      <c r="AX108" s="1">
        <v>-4.42</v>
      </c>
      <c r="AY108" s="1">
        <v>-4.42</v>
      </c>
      <c r="AZ108" s="1">
        <v>-4.42</v>
      </c>
      <c r="BA108" s="1">
        <v>-4.42</v>
      </c>
      <c r="BB108" s="1">
        <v>-4.42</v>
      </c>
      <c r="BC108" s="1">
        <v>-4.42</v>
      </c>
      <c r="BD108" s="1">
        <v>-4.42</v>
      </c>
      <c r="BE108" s="1">
        <v>-4.42</v>
      </c>
      <c r="BF108" s="1">
        <v>-4.42</v>
      </c>
      <c r="BG108" s="1">
        <v>-13.89</v>
      </c>
      <c r="BH108" s="1">
        <v>-14.2</v>
      </c>
      <c r="BI108" s="1">
        <v>-14.2</v>
      </c>
      <c r="BJ108" s="1">
        <v>-13.92</v>
      </c>
      <c r="BK108" s="1">
        <v>-16.09</v>
      </c>
      <c r="BL108" s="1">
        <v>-15.93</v>
      </c>
      <c r="BM108" s="1">
        <v>-16.09</v>
      </c>
      <c r="BN108" s="1">
        <v>-17.350000000000001</v>
      </c>
      <c r="BO108" s="1">
        <v>-16.72</v>
      </c>
      <c r="BP108" s="1">
        <v>-14.83</v>
      </c>
      <c r="BQ108" s="1">
        <v>-12.93</v>
      </c>
      <c r="BR108" s="1">
        <v>-12.3</v>
      </c>
      <c r="BS108" s="22">
        <v>2.61</v>
      </c>
      <c r="BT108" s="26">
        <v>50457842.214393623</v>
      </c>
      <c r="BU108" s="26">
        <v>812500</v>
      </c>
      <c r="BV108" s="26">
        <v>4433301</v>
      </c>
      <c r="BW108" s="2">
        <v>2.7172754568210011E-2</v>
      </c>
    </row>
    <row r="109" spans="1:75" s="21" customFormat="1" ht="19" customHeight="1" x14ac:dyDescent="0.2">
      <c r="A109" s="1" t="s">
        <v>182</v>
      </c>
      <c r="B109" s="1" t="s">
        <v>159</v>
      </c>
      <c r="C109" s="1" t="s">
        <v>124</v>
      </c>
      <c r="D109" s="1" t="s">
        <v>125</v>
      </c>
      <c r="E109" s="1" t="s">
        <v>179</v>
      </c>
      <c r="F109" s="1" t="s">
        <v>88</v>
      </c>
      <c r="G109" s="9">
        <v>35.13513339358235</v>
      </c>
      <c r="H109" s="9">
        <v>-0.66666603088378906</v>
      </c>
      <c r="I109" s="9">
        <f>(N109-O109)/O109*100</f>
        <v>42.857136454925602</v>
      </c>
      <c r="J109" s="1" t="s">
        <v>81</v>
      </c>
      <c r="K109" s="2">
        <v>1.110000014305115</v>
      </c>
      <c r="L109" s="2">
        <v>1.2</v>
      </c>
      <c r="M109" s="2">
        <v>1.5</v>
      </c>
      <c r="N109" s="2">
        <v>1.8999999761581421</v>
      </c>
      <c r="O109" s="2">
        <v>1.330000042915344</v>
      </c>
      <c r="P109" s="2">
        <v>1.4900000095367429</v>
      </c>
      <c r="Q109" s="1">
        <v>1.64</v>
      </c>
      <c r="R109" s="1">
        <v>1.9</v>
      </c>
      <c r="S109" s="1">
        <v>1.68</v>
      </c>
      <c r="T109" s="1">
        <v>1.74</v>
      </c>
      <c r="U109" s="1">
        <v>1.82</v>
      </c>
      <c r="V109" s="1">
        <v>1.76</v>
      </c>
      <c r="W109" s="1">
        <v>1.67</v>
      </c>
      <c r="X109" s="1">
        <v>1.6</v>
      </c>
      <c r="Y109" s="1">
        <v>1.53</v>
      </c>
      <c r="Z109" s="1">
        <v>1.47</v>
      </c>
      <c r="AA109" s="1">
        <v>1.48</v>
      </c>
      <c r="AB109" s="1">
        <v>1.4</v>
      </c>
      <c r="AC109" s="1">
        <v>1.38</v>
      </c>
      <c r="AD109" s="1">
        <v>1.37</v>
      </c>
      <c r="AE109" s="1">
        <v>1.5</v>
      </c>
      <c r="AF109" s="1">
        <v>1.48</v>
      </c>
      <c r="AG109" s="1">
        <v>1.46</v>
      </c>
      <c r="AH109" s="1">
        <v>1.42</v>
      </c>
      <c r="AI109" s="1">
        <v>1.41</v>
      </c>
      <c r="AJ109" s="1">
        <v>1.43</v>
      </c>
      <c r="AK109" s="1">
        <v>1.43</v>
      </c>
      <c r="AL109" s="1">
        <v>1.4</v>
      </c>
      <c r="AM109" s="1">
        <v>1.41</v>
      </c>
      <c r="AN109" s="1">
        <v>1.4</v>
      </c>
      <c r="AO109" s="1">
        <v>1.44</v>
      </c>
      <c r="AP109" s="1">
        <v>1.5</v>
      </c>
      <c r="AQ109" s="1">
        <v>1.53</v>
      </c>
      <c r="AR109" s="1">
        <v>9.33</v>
      </c>
      <c r="AS109" s="1">
        <v>18</v>
      </c>
      <c r="AT109" s="1">
        <v>4.67</v>
      </c>
      <c r="AU109" s="1">
        <v>13.99</v>
      </c>
      <c r="AV109" s="1">
        <v>12.67</v>
      </c>
      <c r="AW109" s="1">
        <v>5.5</v>
      </c>
      <c r="AX109" s="1">
        <v>5.33</v>
      </c>
      <c r="AY109" s="1">
        <v>1.33</v>
      </c>
      <c r="AZ109" s="1">
        <v>-3.33</v>
      </c>
      <c r="BA109" s="1">
        <v>-4</v>
      </c>
      <c r="BB109" s="1">
        <v>-7.67</v>
      </c>
      <c r="BC109" s="1">
        <v>-8.33</v>
      </c>
      <c r="BD109" s="1">
        <v>-9.36</v>
      </c>
      <c r="BE109" s="1">
        <v>-8.67</v>
      </c>
      <c r="BF109" s="1">
        <v>-5.33</v>
      </c>
      <c r="BG109" s="1">
        <v>-4</v>
      </c>
      <c r="BH109" s="1">
        <v>-6</v>
      </c>
      <c r="BI109" s="1">
        <v>-6.07</v>
      </c>
      <c r="BJ109" s="1">
        <v>-6.67</v>
      </c>
      <c r="BK109" s="1">
        <v>-4.8899999999999997</v>
      </c>
      <c r="BL109" s="1">
        <v>-7</v>
      </c>
      <c r="BM109" s="1">
        <v>-7.8</v>
      </c>
      <c r="BN109" s="1">
        <v>-7.99</v>
      </c>
      <c r="BO109" s="1">
        <v>-8.2100000000000009</v>
      </c>
      <c r="BP109" s="1">
        <v>-4.33</v>
      </c>
      <c r="BQ109" s="1">
        <v>-1.33</v>
      </c>
      <c r="BR109" s="1">
        <v>-0.67</v>
      </c>
      <c r="BS109" s="22">
        <v>1.4</v>
      </c>
      <c r="BT109" s="26">
        <v>59540250</v>
      </c>
      <c r="BU109" s="26">
        <v>17241100</v>
      </c>
      <c r="BV109" s="26">
        <v>24674651</v>
      </c>
      <c r="BW109" s="2">
        <v>8.9824978679536333E-3</v>
      </c>
    </row>
    <row r="110" spans="1:75" s="21" customFormat="1" ht="19" customHeight="1" x14ac:dyDescent="0.2">
      <c r="A110" s="11" t="s">
        <v>166</v>
      </c>
      <c r="B110" s="11" t="s">
        <v>159</v>
      </c>
      <c r="C110" s="11" t="s">
        <v>87</v>
      </c>
      <c r="D110" s="11" t="s">
        <v>98</v>
      </c>
      <c r="E110" s="11" t="s">
        <v>454</v>
      </c>
      <c r="F110" s="11" t="s">
        <v>88</v>
      </c>
      <c r="G110" s="12">
        <v>35.526313725600907</v>
      </c>
      <c r="H110" s="12">
        <v>-15.533977773369481</v>
      </c>
      <c r="I110" s="12">
        <v>-15.533977773369481</v>
      </c>
      <c r="J110" s="11" t="s">
        <v>89</v>
      </c>
      <c r="K110" s="13">
        <v>0.75999999046325684</v>
      </c>
      <c r="L110" s="13">
        <v>0.81</v>
      </c>
      <c r="M110" s="13">
        <v>1.029999971389771</v>
      </c>
      <c r="N110" s="13">
        <v>1.2300000190734861</v>
      </c>
      <c r="O110" s="13">
        <v>0.80699998140335083</v>
      </c>
      <c r="P110" s="13">
        <v>0.87000000476837158</v>
      </c>
      <c r="Q110" s="11">
        <v>1.23</v>
      </c>
      <c r="R110" s="11">
        <v>1.1200000000000001</v>
      </c>
      <c r="S110" s="11">
        <v>0.97</v>
      </c>
      <c r="T110" s="11">
        <v>0.95</v>
      </c>
      <c r="U110" s="11">
        <v>0.93</v>
      </c>
      <c r="V110" s="11">
        <v>0.88</v>
      </c>
      <c r="W110" s="11">
        <v>0.9</v>
      </c>
      <c r="X110" s="11">
        <v>0.87</v>
      </c>
      <c r="Y110" s="11">
        <v>0.89</v>
      </c>
      <c r="Z110" s="11">
        <v>0.93</v>
      </c>
      <c r="AA110" s="11">
        <v>0.94</v>
      </c>
      <c r="AB110" s="11">
        <v>0.93</v>
      </c>
      <c r="AC110" s="11">
        <v>0.9</v>
      </c>
      <c r="AD110" s="11">
        <v>0.92</v>
      </c>
      <c r="AE110" s="11">
        <v>0.9</v>
      </c>
      <c r="AF110" s="11">
        <v>0.86</v>
      </c>
      <c r="AG110" s="11">
        <v>0.86</v>
      </c>
      <c r="AH110" s="11">
        <v>0.88</v>
      </c>
      <c r="AI110" s="11">
        <v>0.89</v>
      </c>
      <c r="AJ110" s="11">
        <v>0.89</v>
      </c>
      <c r="AK110" s="11">
        <v>0.88</v>
      </c>
      <c r="AL110" s="11">
        <v>0.87</v>
      </c>
      <c r="AM110" s="11">
        <v>0.86</v>
      </c>
      <c r="AN110" s="11">
        <v>0.86</v>
      </c>
      <c r="AO110" s="11">
        <v>0.85</v>
      </c>
      <c r="AP110" s="11">
        <v>0.85</v>
      </c>
      <c r="AQ110" s="11">
        <v>0.88</v>
      </c>
      <c r="AR110" s="11">
        <v>8.4600000000000009</v>
      </c>
      <c r="AS110" s="11">
        <v>-4.96</v>
      </c>
      <c r="AT110" s="11">
        <v>-10.36</v>
      </c>
      <c r="AU110" s="11">
        <v>-10.43</v>
      </c>
      <c r="AV110" s="11">
        <v>-21.18</v>
      </c>
      <c r="AW110" s="11">
        <v>-16.8</v>
      </c>
      <c r="AX110" s="11">
        <v>-16.260000000000002</v>
      </c>
      <c r="AY110" s="11">
        <v>-17.829999999999998</v>
      </c>
      <c r="AZ110" s="11">
        <v>-15.71</v>
      </c>
      <c r="BA110" s="11">
        <v>-11.66</v>
      </c>
      <c r="BB110" s="11">
        <v>-12.63</v>
      </c>
      <c r="BC110" s="11">
        <v>-12.44</v>
      </c>
      <c r="BD110" s="11">
        <v>-13.59</v>
      </c>
      <c r="BE110" s="11">
        <v>-13.5</v>
      </c>
      <c r="BF110" s="11">
        <v>-16.96</v>
      </c>
      <c r="BG110" s="11">
        <v>-18</v>
      </c>
      <c r="BH110" s="11">
        <v>-17.190000000000001</v>
      </c>
      <c r="BI110" s="11">
        <v>-18.04</v>
      </c>
      <c r="BJ110" s="11">
        <v>-16.5</v>
      </c>
      <c r="BK110" s="11">
        <v>-14.27</v>
      </c>
      <c r="BL110" s="11">
        <v>-18.559999999999999</v>
      </c>
      <c r="BM110" s="11">
        <v>-17.46</v>
      </c>
      <c r="BN110" s="11">
        <v>-18.64</v>
      </c>
      <c r="BO110" s="11">
        <v>-17.86</v>
      </c>
      <c r="BP110" s="11">
        <v>-20.149999999999999</v>
      </c>
      <c r="BQ110" s="11">
        <v>-20.18</v>
      </c>
      <c r="BR110" s="11">
        <v>-15.36</v>
      </c>
      <c r="BS110" s="25">
        <v>0.81</v>
      </c>
      <c r="BT110" s="26">
        <v>15057363.581752781</v>
      </c>
      <c r="BU110" s="26">
        <v>61584000</v>
      </c>
      <c r="BV110" s="26">
        <v>4256817</v>
      </c>
      <c r="BW110" s="8">
        <v>2.1641052457740138E-2</v>
      </c>
    </row>
    <row r="111" spans="1:75" s="21" customFormat="1" ht="19" customHeight="1" x14ac:dyDescent="0.2">
      <c r="A111" s="1" t="s">
        <v>105</v>
      </c>
      <c r="B111" s="1" t="s">
        <v>106</v>
      </c>
      <c r="C111" s="1" t="s">
        <v>87</v>
      </c>
      <c r="D111" s="1" t="s">
        <v>98</v>
      </c>
      <c r="E111" s="1" t="s">
        <v>101</v>
      </c>
      <c r="F111" s="1" t="s">
        <v>88</v>
      </c>
      <c r="G111" s="9">
        <v>35.71428976902348</v>
      </c>
      <c r="H111" s="9">
        <v>-9.9415247076932509</v>
      </c>
      <c r="I111" s="9">
        <f>(N111-O111)/O111*100</f>
        <v>25.827813785299153</v>
      </c>
      <c r="J111" s="1" t="s">
        <v>89</v>
      </c>
      <c r="K111" s="2">
        <v>1.2599999904632571</v>
      </c>
      <c r="L111" s="2">
        <v>1.9</v>
      </c>
      <c r="M111" s="2">
        <v>1.7100000381469731</v>
      </c>
      <c r="N111" s="2">
        <v>1.8999999761581421</v>
      </c>
      <c r="O111" s="2">
        <v>1.5099999904632571</v>
      </c>
      <c r="P111" s="2">
        <v>1.5399999618530269</v>
      </c>
      <c r="Q111" s="1">
        <v>1.72</v>
      </c>
      <c r="R111" s="1">
        <v>1.66</v>
      </c>
      <c r="S111" s="1">
        <v>1.75</v>
      </c>
      <c r="T111" s="1">
        <v>1.63</v>
      </c>
      <c r="U111" s="1">
        <v>1.72</v>
      </c>
      <c r="V111" s="1">
        <v>1.68</v>
      </c>
      <c r="W111" s="1">
        <v>1.62</v>
      </c>
      <c r="X111" s="1">
        <v>1.63</v>
      </c>
      <c r="Y111" s="1">
        <v>1.59</v>
      </c>
      <c r="Z111" s="1">
        <v>1.63</v>
      </c>
      <c r="AA111" s="1">
        <v>1.69</v>
      </c>
      <c r="AB111" s="1">
        <v>1.67</v>
      </c>
      <c r="AC111" s="1">
        <v>1.68</v>
      </c>
      <c r="AD111" s="1">
        <v>1.69</v>
      </c>
      <c r="AE111" s="1">
        <v>1.69</v>
      </c>
      <c r="AF111" s="1">
        <v>1.68</v>
      </c>
      <c r="AG111" s="1">
        <v>1.7</v>
      </c>
      <c r="AH111" s="1">
        <v>1.9</v>
      </c>
      <c r="AI111" s="1">
        <v>1.82</v>
      </c>
      <c r="AJ111" s="1">
        <v>1.82</v>
      </c>
      <c r="AK111" s="1">
        <v>1.72</v>
      </c>
      <c r="AL111" s="1">
        <v>1.67</v>
      </c>
      <c r="AM111" s="1">
        <v>1.66</v>
      </c>
      <c r="AN111" s="1">
        <v>1.72</v>
      </c>
      <c r="AO111" s="1">
        <v>1.71</v>
      </c>
      <c r="AP111" s="1">
        <v>1.67</v>
      </c>
      <c r="AQ111" s="1">
        <v>1.6</v>
      </c>
      <c r="AR111" s="1">
        <v>-3.51</v>
      </c>
      <c r="AS111" s="1">
        <v>-9.94</v>
      </c>
      <c r="AT111" s="1">
        <v>-4.97</v>
      </c>
      <c r="AU111" s="1">
        <v>-7.6</v>
      </c>
      <c r="AV111" s="1">
        <v>-6.43</v>
      </c>
      <c r="AW111" s="1">
        <v>-5.39</v>
      </c>
      <c r="AX111" s="1">
        <v>-7.6</v>
      </c>
      <c r="AY111" s="1">
        <v>-7.98</v>
      </c>
      <c r="AZ111" s="1">
        <v>-9.36</v>
      </c>
      <c r="BA111" s="1">
        <v>-5.85</v>
      </c>
      <c r="BB111" s="1">
        <v>-5.85</v>
      </c>
      <c r="BC111" s="1">
        <v>-2.71</v>
      </c>
      <c r="BD111" s="1">
        <v>-2.63</v>
      </c>
      <c r="BE111" s="1">
        <v>-1.46</v>
      </c>
      <c r="BF111" s="1">
        <v>-1.18</v>
      </c>
      <c r="BG111" s="1">
        <v>-2.92</v>
      </c>
      <c r="BH111" s="1">
        <v>-1.75</v>
      </c>
      <c r="BI111" s="1">
        <v>5.85</v>
      </c>
      <c r="BJ111" s="1">
        <v>-4.09</v>
      </c>
      <c r="BK111" s="1">
        <v>-2.34</v>
      </c>
      <c r="BL111" s="1">
        <v>-2.34</v>
      </c>
      <c r="BM111" s="1">
        <v>-3.17</v>
      </c>
      <c r="BN111" s="1">
        <v>-6.43</v>
      </c>
      <c r="BO111" s="1">
        <v>-1.46</v>
      </c>
      <c r="BP111" s="1">
        <v>-2.92</v>
      </c>
      <c r="BQ111" s="1">
        <v>-7.61</v>
      </c>
      <c r="BR111" s="1">
        <v>-9.65</v>
      </c>
      <c r="BS111" s="22">
        <v>1.55</v>
      </c>
      <c r="BT111" s="26">
        <v>39532122.881889343</v>
      </c>
      <c r="BU111" s="26">
        <v>11541100</v>
      </c>
      <c r="BV111" s="26">
        <v>6553788</v>
      </c>
      <c r="BW111" s="2">
        <v>3.9851609481417458E-2</v>
      </c>
    </row>
    <row r="112" spans="1:75" s="21" customFormat="1" ht="19" customHeight="1" x14ac:dyDescent="0.2">
      <c r="A112" s="1" t="s">
        <v>90</v>
      </c>
      <c r="B112" s="1" t="s">
        <v>86</v>
      </c>
      <c r="C112" s="1" t="s">
        <v>87</v>
      </c>
      <c r="D112" s="1" t="s">
        <v>78</v>
      </c>
      <c r="E112" s="1" t="s">
        <v>79</v>
      </c>
      <c r="F112" s="1" t="s">
        <v>88</v>
      </c>
      <c r="G112" s="9">
        <v>35.775870086534653</v>
      </c>
      <c r="H112" s="9">
        <v>-10.15873530073816</v>
      </c>
      <c r="I112" s="9">
        <f>(N112-O112)/O112*100</f>
        <v>23.188409678101245</v>
      </c>
      <c r="J112" s="1" t="s">
        <v>89</v>
      </c>
      <c r="K112" s="2">
        <v>2.3199999332427979</v>
      </c>
      <c r="L112" s="2">
        <v>1.95</v>
      </c>
      <c r="M112" s="2">
        <v>3.1500000953674321</v>
      </c>
      <c r="N112" s="2">
        <v>3.4000000953674321</v>
      </c>
      <c r="O112" s="2">
        <v>2.7599999904632568</v>
      </c>
      <c r="P112" s="2">
        <v>2.8299999237060551</v>
      </c>
      <c r="Q112" s="1">
        <v>3.38</v>
      </c>
      <c r="R112" s="1">
        <v>3.39</v>
      </c>
      <c r="S112" s="1">
        <v>3.06</v>
      </c>
      <c r="T112" s="1">
        <v>3</v>
      </c>
      <c r="U112" s="1">
        <v>2.98</v>
      </c>
      <c r="V112" s="1">
        <v>2.98</v>
      </c>
      <c r="W112" s="1">
        <v>3.14</v>
      </c>
      <c r="X112" s="1">
        <v>3.18</v>
      </c>
      <c r="Y112" s="1">
        <v>3.24</v>
      </c>
      <c r="Z112" s="1">
        <v>3.29</v>
      </c>
      <c r="AA112" s="1">
        <v>3.24</v>
      </c>
      <c r="AB112" s="1">
        <v>3.25</v>
      </c>
      <c r="AC112" s="1">
        <v>3.37</v>
      </c>
      <c r="AD112" s="1">
        <v>3.37</v>
      </c>
      <c r="AE112" s="1">
        <v>3.36</v>
      </c>
      <c r="AF112" s="1">
        <v>3.33</v>
      </c>
      <c r="AG112" s="1">
        <v>3.28</v>
      </c>
      <c r="AH112" s="1">
        <v>3.27</v>
      </c>
      <c r="AI112" s="1">
        <v>3.19</v>
      </c>
      <c r="AJ112" s="1">
        <v>3.1</v>
      </c>
      <c r="AK112" s="1">
        <v>3.05</v>
      </c>
      <c r="AL112" s="1">
        <v>3.03</v>
      </c>
      <c r="AM112" s="1">
        <v>2.96</v>
      </c>
      <c r="AN112" s="1">
        <v>2.97</v>
      </c>
      <c r="AO112" s="1">
        <v>2.89</v>
      </c>
      <c r="AP112" s="1">
        <v>2.83</v>
      </c>
      <c r="AQ112" s="1">
        <v>2.85</v>
      </c>
      <c r="AR112" s="1">
        <v>6.67</v>
      </c>
      <c r="AS112" s="1">
        <v>0</v>
      </c>
      <c r="AT112" s="1">
        <v>-9.6300000000000008</v>
      </c>
      <c r="AU112" s="1">
        <v>-6.03</v>
      </c>
      <c r="AV112" s="1">
        <v>-7.62</v>
      </c>
      <c r="AW112" s="1">
        <v>-5.56</v>
      </c>
      <c r="AX112" s="1">
        <v>-1.9</v>
      </c>
      <c r="AY112" s="1">
        <v>0.85</v>
      </c>
      <c r="AZ112" s="1">
        <v>1.96</v>
      </c>
      <c r="BA112" s="1">
        <v>1.27</v>
      </c>
      <c r="BB112" s="1">
        <v>1.9</v>
      </c>
      <c r="BC112" s="1">
        <v>2.06</v>
      </c>
      <c r="BD112" s="1">
        <v>5.71</v>
      </c>
      <c r="BE112" s="1">
        <v>6.57</v>
      </c>
      <c r="BF112" s="1">
        <v>4.0199999999999996</v>
      </c>
      <c r="BG112" s="1">
        <v>3.71</v>
      </c>
      <c r="BH112" s="1">
        <v>3.81</v>
      </c>
      <c r="BI112" s="1">
        <v>0.22</v>
      </c>
      <c r="BJ112" s="1">
        <v>-2.64</v>
      </c>
      <c r="BK112" s="1">
        <v>-3.49</v>
      </c>
      <c r="BL112" s="1">
        <v>-4.2300000000000004</v>
      </c>
      <c r="BM112" s="1">
        <v>-6.35</v>
      </c>
      <c r="BN112" s="1">
        <v>-7.19</v>
      </c>
      <c r="BO112" s="1">
        <v>-9.0500000000000007</v>
      </c>
      <c r="BP112" s="1">
        <v>-10.16</v>
      </c>
      <c r="BQ112" s="1">
        <v>-11.11</v>
      </c>
      <c r="BR112" s="1">
        <v>-10.48</v>
      </c>
      <c r="BS112" s="22">
        <v>2.87</v>
      </c>
      <c r="BT112" s="26">
        <v>1427712292.8245239</v>
      </c>
      <c r="BU112" s="26">
        <v>90268900</v>
      </c>
      <c r="BV112" s="26">
        <v>449344361</v>
      </c>
      <c r="BW112" s="2">
        <v>1.204065627519914E-2</v>
      </c>
    </row>
    <row r="113" spans="1:75" s="21" customFormat="1" ht="19" customHeight="1" x14ac:dyDescent="0.2">
      <c r="A113" s="7" t="s">
        <v>379</v>
      </c>
      <c r="B113" s="7" t="s">
        <v>106</v>
      </c>
      <c r="C113" s="7" t="s">
        <v>87</v>
      </c>
      <c r="D113" s="7" t="s">
        <v>98</v>
      </c>
      <c r="E113" s="7" t="s">
        <v>376</v>
      </c>
      <c r="F113" s="7" t="s">
        <v>88</v>
      </c>
      <c r="G113" s="10">
        <v>35.949537464629842</v>
      </c>
      <c r="H113" s="10">
        <v>-0.67009878001456469</v>
      </c>
      <c r="I113" s="10">
        <v>-0.67009878001456469</v>
      </c>
      <c r="J113" s="7" t="s">
        <v>81</v>
      </c>
      <c r="K113" s="8">
        <v>14.27000045776367</v>
      </c>
      <c r="L113" s="8">
        <v>15.27</v>
      </c>
      <c r="M113" s="8">
        <v>19.39999961853027</v>
      </c>
      <c r="N113" s="8">
        <v>19.5</v>
      </c>
      <c r="O113" s="8">
        <v>19.190000534057621</v>
      </c>
      <c r="P113" s="8">
        <v>19.270000457763668</v>
      </c>
      <c r="Q113" s="7">
        <v>19.5</v>
      </c>
      <c r="R113" s="7">
        <v>19.420000000000002</v>
      </c>
      <c r="S113" s="7">
        <v>19.399999999999999</v>
      </c>
      <c r="T113" s="7">
        <v>19.329999999999998</v>
      </c>
      <c r="U113" s="7">
        <v>19.29</v>
      </c>
      <c r="V113" s="7">
        <v>19.28</v>
      </c>
      <c r="W113" s="7">
        <v>19.3</v>
      </c>
      <c r="X113" s="7">
        <v>19.3</v>
      </c>
      <c r="Y113" s="7">
        <v>19.309999999999999</v>
      </c>
      <c r="Z113" s="7">
        <v>19.39</v>
      </c>
      <c r="AA113" s="7">
        <v>19.329999999999998</v>
      </c>
      <c r="AB113" s="7">
        <v>19.3</v>
      </c>
      <c r="AC113" s="7">
        <v>19.28</v>
      </c>
      <c r="AD113" s="7">
        <v>19.27</v>
      </c>
      <c r="AE113" s="7">
        <v>19.25</v>
      </c>
      <c r="AF113" s="7">
        <v>19.25</v>
      </c>
      <c r="AG113" s="7">
        <v>19.260000000000002</v>
      </c>
      <c r="AH113" s="7">
        <v>19.27</v>
      </c>
      <c r="AI113" s="7">
        <v>19.34</v>
      </c>
      <c r="AJ113" s="7">
        <v>19.37</v>
      </c>
      <c r="AK113" s="7">
        <v>19.399999999999999</v>
      </c>
      <c r="AL113" s="7">
        <v>19.41</v>
      </c>
      <c r="AM113" s="7">
        <v>19.41</v>
      </c>
      <c r="AN113" s="7">
        <v>19.41</v>
      </c>
      <c r="AO113" s="7">
        <v>19.47</v>
      </c>
      <c r="AP113" s="7">
        <v>19.28</v>
      </c>
      <c r="AQ113" s="7">
        <v>19.27</v>
      </c>
      <c r="AR113" s="7">
        <v>0</v>
      </c>
      <c r="AS113" s="7">
        <v>-0.18</v>
      </c>
      <c r="AT113" s="7">
        <v>-0.52</v>
      </c>
      <c r="AU113" s="7">
        <v>-0.64</v>
      </c>
      <c r="AV113" s="7">
        <v>-0.62</v>
      </c>
      <c r="AW113" s="7">
        <v>-0.72</v>
      </c>
      <c r="AX113" s="7">
        <v>-0.56999999999999995</v>
      </c>
      <c r="AY113" s="7">
        <v>-0.59</v>
      </c>
      <c r="AZ113" s="7">
        <v>-0.46</v>
      </c>
      <c r="BA113" s="7">
        <v>-0.52</v>
      </c>
      <c r="BB113" s="7">
        <v>-0.51</v>
      </c>
      <c r="BC113" s="7">
        <v>-0.72</v>
      </c>
      <c r="BD113" s="7">
        <v>-0.9</v>
      </c>
      <c r="BE113" s="7">
        <v>-0.98</v>
      </c>
      <c r="BF113" s="7">
        <v>-0.9</v>
      </c>
      <c r="BG113" s="7">
        <v>-0.82</v>
      </c>
      <c r="BH113" s="7">
        <v>-0.82</v>
      </c>
      <c r="BI113" s="7">
        <v>-0.67</v>
      </c>
      <c r="BJ113" s="7">
        <v>-0.31</v>
      </c>
      <c r="BK113" s="7">
        <v>-0.21</v>
      </c>
      <c r="BL113" s="7">
        <v>0</v>
      </c>
      <c r="BM113" s="7">
        <v>0</v>
      </c>
      <c r="BN113" s="7">
        <v>-0.21</v>
      </c>
      <c r="BO113" s="7">
        <v>0</v>
      </c>
      <c r="BP113" s="7">
        <v>-0.59</v>
      </c>
      <c r="BQ113" s="7">
        <v>-0.72</v>
      </c>
      <c r="BR113" s="7">
        <v>-0.77</v>
      </c>
      <c r="BS113" s="24">
        <v>19.239999999999998</v>
      </c>
      <c r="BT113" s="26">
        <v>377000192.5868988</v>
      </c>
      <c r="BU113" s="26">
        <v>2321000</v>
      </c>
      <c r="BV113" s="26">
        <v>8952579</v>
      </c>
      <c r="BW113" s="8">
        <v>7.4436651159403341E-3</v>
      </c>
    </row>
    <row r="114" spans="1:75" s="21" customFormat="1" ht="19" customHeight="1" x14ac:dyDescent="0.2">
      <c r="A114" s="1" t="s">
        <v>190</v>
      </c>
      <c r="B114" s="1" t="s">
        <v>96</v>
      </c>
      <c r="C114" s="1" t="s">
        <v>124</v>
      </c>
      <c r="D114" s="1" t="s">
        <v>109</v>
      </c>
      <c r="E114" s="1" t="s">
        <v>186</v>
      </c>
      <c r="F114" s="1" t="s">
        <v>80</v>
      </c>
      <c r="G114" s="9">
        <v>36.034115919010077</v>
      </c>
      <c r="H114" s="9">
        <v>2.8213138731956979</v>
      </c>
      <c r="I114" s="9">
        <f>(N114-O114)/O114*100</f>
        <v>80.240540579291519</v>
      </c>
      <c r="J114" s="1" t="s">
        <v>81</v>
      </c>
      <c r="K114" s="2">
        <v>4.690000057220459</v>
      </c>
      <c r="L114" s="2">
        <v>10.49</v>
      </c>
      <c r="M114" s="2">
        <v>6.380000114440918</v>
      </c>
      <c r="N114" s="2">
        <v>10.489999771118161</v>
      </c>
      <c r="O114" s="2">
        <v>5.820000171661377</v>
      </c>
      <c r="P114" s="2">
        <v>6.559999942779541</v>
      </c>
      <c r="Q114" s="1">
        <v>6.67</v>
      </c>
      <c r="R114" s="1">
        <v>6.9</v>
      </c>
      <c r="S114" s="1">
        <v>10.18</v>
      </c>
      <c r="T114" s="1">
        <v>10.49</v>
      </c>
      <c r="U114" s="1">
        <v>8.3800000000000008</v>
      </c>
      <c r="V114" s="1">
        <v>7.97</v>
      </c>
      <c r="W114" s="1">
        <v>7.99</v>
      </c>
      <c r="X114" s="1">
        <v>6.95</v>
      </c>
      <c r="Y114" s="1">
        <v>6.98</v>
      </c>
      <c r="Z114" s="1">
        <v>6.88</v>
      </c>
      <c r="AA114" s="1">
        <v>6.88</v>
      </c>
      <c r="AB114" s="1">
        <v>6.8</v>
      </c>
      <c r="AC114" s="1">
        <v>7.27</v>
      </c>
      <c r="AD114" s="1">
        <v>7.52</v>
      </c>
      <c r="AE114" s="1">
        <v>7.65</v>
      </c>
      <c r="AF114" s="1">
        <v>7.22</v>
      </c>
      <c r="AG114" s="1">
        <v>6.97</v>
      </c>
      <c r="AH114" s="1">
        <v>6.76</v>
      </c>
      <c r="AI114" s="1">
        <v>6.75</v>
      </c>
      <c r="AJ114" s="1">
        <v>6.59</v>
      </c>
      <c r="AK114" s="1">
        <v>6.35</v>
      </c>
      <c r="AL114" s="1">
        <v>6.27</v>
      </c>
      <c r="AM114" s="1">
        <v>6.3</v>
      </c>
      <c r="AN114" s="1">
        <v>6.3</v>
      </c>
      <c r="AO114" s="1">
        <v>6.37</v>
      </c>
      <c r="AP114" s="1">
        <v>6.45</v>
      </c>
      <c r="AQ114" s="1">
        <v>6.73</v>
      </c>
      <c r="AR114" s="1">
        <v>-3.61</v>
      </c>
      <c r="AS114" s="1">
        <v>7.84</v>
      </c>
      <c r="AT114" s="1">
        <v>56.03</v>
      </c>
      <c r="AU114" s="1">
        <v>25.86</v>
      </c>
      <c r="AV114" s="1">
        <v>24.91</v>
      </c>
      <c r="AW114" s="1">
        <v>22.1</v>
      </c>
      <c r="AX114" s="1">
        <v>8.6199999999999992</v>
      </c>
      <c r="AY114" s="1">
        <v>4.2300000000000004</v>
      </c>
      <c r="AZ114" s="1">
        <v>0.47</v>
      </c>
      <c r="BA114" s="1">
        <v>4.8099999999999996</v>
      </c>
      <c r="BB114" s="1">
        <v>1.83</v>
      </c>
      <c r="BC114" s="1">
        <v>2.04</v>
      </c>
      <c r="BD114" s="1">
        <v>9.09</v>
      </c>
      <c r="BE114" s="1">
        <v>13.79</v>
      </c>
      <c r="BF114" s="1">
        <v>7.52</v>
      </c>
      <c r="BG114" s="1">
        <v>7.68</v>
      </c>
      <c r="BH114" s="1">
        <v>4.28</v>
      </c>
      <c r="BI114" s="1">
        <v>3.5</v>
      </c>
      <c r="BJ114" s="1">
        <v>3.3</v>
      </c>
      <c r="BK114" s="1">
        <v>-2.98</v>
      </c>
      <c r="BL114" s="1">
        <v>-4.55</v>
      </c>
      <c r="BM114" s="1">
        <v>-3.92</v>
      </c>
      <c r="BN114" s="1">
        <v>-2.02</v>
      </c>
      <c r="BO114" s="1">
        <v>-5.42</v>
      </c>
      <c r="BP114" s="1">
        <v>-1.57</v>
      </c>
      <c r="BQ114" s="1">
        <v>-2.82</v>
      </c>
      <c r="BR114" s="1">
        <v>2.82</v>
      </c>
      <c r="BS114" s="22">
        <v>6.22</v>
      </c>
      <c r="BT114" s="26">
        <v>20836059.573745731</v>
      </c>
      <c r="BU114" s="26">
        <v>31232700</v>
      </c>
      <c r="BV114" s="26">
        <v>1346113</v>
      </c>
      <c r="BW114" s="2">
        <v>0.2076289286263486</v>
      </c>
    </row>
    <row r="115" spans="1:75" s="21" customFormat="1" ht="19" customHeight="1" x14ac:dyDescent="0.2">
      <c r="A115" s="7" t="s">
        <v>367</v>
      </c>
      <c r="B115" s="7" t="s">
        <v>106</v>
      </c>
      <c r="C115" s="7" t="s">
        <v>87</v>
      </c>
      <c r="D115" s="7" t="s">
        <v>98</v>
      </c>
      <c r="E115" s="7" t="s">
        <v>419</v>
      </c>
      <c r="F115" s="7" t="s">
        <v>88</v>
      </c>
      <c r="G115" s="10">
        <v>36.065567843666209</v>
      </c>
      <c r="H115" s="10">
        <v>-8.7349387856695202</v>
      </c>
      <c r="I115" s="10">
        <v>-8.7349387856695202</v>
      </c>
      <c r="J115" s="7" t="s">
        <v>89</v>
      </c>
      <c r="K115" s="8">
        <v>2.440000057220459</v>
      </c>
      <c r="L115" s="8">
        <v>2.5499999999999998</v>
      </c>
      <c r="M115" s="8">
        <v>3.3199999332427979</v>
      </c>
      <c r="N115" s="8">
        <v>3.5</v>
      </c>
      <c r="O115" s="8">
        <v>2.8499999046325679</v>
      </c>
      <c r="P115" s="8">
        <v>3.029999971389771</v>
      </c>
      <c r="Q115" s="7">
        <v>3.43</v>
      </c>
      <c r="R115" s="7">
        <v>3.3</v>
      </c>
      <c r="S115" s="7">
        <v>3.16</v>
      </c>
      <c r="T115" s="7">
        <v>3.13</v>
      </c>
      <c r="U115" s="7">
        <v>3.24</v>
      </c>
      <c r="V115" s="7">
        <v>3.5</v>
      </c>
      <c r="W115" s="7">
        <v>3.17</v>
      </c>
      <c r="X115" s="7">
        <v>3.18</v>
      </c>
      <c r="Y115" s="7">
        <v>3.17</v>
      </c>
      <c r="Z115" s="7">
        <v>3.28</v>
      </c>
      <c r="AA115" s="7">
        <v>3.25</v>
      </c>
      <c r="AB115" s="7">
        <v>3.22</v>
      </c>
      <c r="AC115" s="7">
        <v>3.19</v>
      </c>
      <c r="AD115" s="7">
        <v>3.14</v>
      </c>
      <c r="AE115" s="7">
        <v>3.08</v>
      </c>
      <c r="AF115" s="7">
        <v>3.06</v>
      </c>
      <c r="AG115" s="7">
        <v>2.97</v>
      </c>
      <c r="AH115" s="7">
        <v>3.04</v>
      </c>
      <c r="AI115" s="7">
        <v>3.01</v>
      </c>
      <c r="AJ115" s="7">
        <v>3.03</v>
      </c>
      <c r="AK115" s="7">
        <v>3.01</v>
      </c>
      <c r="AL115" s="7">
        <v>2.96</v>
      </c>
      <c r="AM115" s="7">
        <v>2.93</v>
      </c>
      <c r="AN115" s="7">
        <v>3.05</v>
      </c>
      <c r="AO115" s="7">
        <v>3.03</v>
      </c>
      <c r="AP115" s="7">
        <v>3.02</v>
      </c>
      <c r="AQ115" s="7">
        <v>3.03</v>
      </c>
      <c r="AR115" s="7">
        <v>-4.07</v>
      </c>
      <c r="AS115" s="7">
        <v>-3.46</v>
      </c>
      <c r="AT115" s="7">
        <v>-6.63</v>
      </c>
      <c r="AU115" s="7">
        <v>-7.83</v>
      </c>
      <c r="AV115" s="7">
        <v>-3.46</v>
      </c>
      <c r="AW115" s="7">
        <v>-5.87</v>
      </c>
      <c r="AX115" s="7">
        <v>-8.58</v>
      </c>
      <c r="AY115" s="7">
        <v>-7.23</v>
      </c>
      <c r="AZ115" s="7">
        <v>-5.72</v>
      </c>
      <c r="BA115" s="7">
        <v>-2.44</v>
      </c>
      <c r="BB115" s="7">
        <v>-3.6</v>
      </c>
      <c r="BC115" s="7">
        <v>-6.33</v>
      </c>
      <c r="BD115" s="7">
        <v>-5.42</v>
      </c>
      <c r="BE115" s="7">
        <v>-7.23</v>
      </c>
      <c r="BF115" s="7">
        <v>-8.2799999999999994</v>
      </c>
      <c r="BG115" s="7">
        <v>-11.75</v>
      </c>
      <c r="BH115" s="7">
        <v>-11.14</v>
      </c>
      <c r="BI115" s="7">
        <v>-9.94</v>
      </c>
      <c r="BJ115" s="7">
        <v>-10.84</v>
      </c>
      <c r="BK115" s="7">
        <v>-9.49</v>
      </c>
      <c r="BL115" s="7">
        <v>-11.45</v>
      </c>
      <c r="BM115" s="7">
        <v>-12.65</v>
      </c>
      <c r="BN115" s="7">
        <v>-13.25</v>
      </c>
      <c r="BO115" s="7">
        <v>-9.19</v>
      </c>
      <c r="BP115" s="7">
        <v>-10.54</v>
      </c>
      <c r="BQ115" s="7">
        <v>-11.29</v>
      </c>
      <c r="BR115" s="7">
        <v>-8.73</v>
      </c>
      <c r="BS115" s="24">
        <v>2.97</v>
      </c>
      <c r="BT115" s="26">
        <v>15868205.28092861</v>
      </c>
      <c r="BU115" s="26">
        <v>34411600</v>
      </c>
      <c r="BV115" s="26">
        <v>4631130</v>
      </c>
      <c r="BW115" s="8">
        <v>3.0271229699878862E-3</v>
      </c>
    </row>
    <row r="116" spans="1:75" s="21" customFormat="1" ht="19" customHeight="1" x14ac:dyDescent="0.2">
      <c r="A116" s="7" t="s">
        <v>483</v>
      </c>
      <c r="B116" s="7" t="s">
        <v>111</v>
      </c>
      <c r="C116" s="7" t="s">
        <v>124</v>
      </c>
      <c r="D116" s="7" t="s">
        <v>98</v>
      </c>
      <c r="E116" s="7" t="s">
        <v>516</v>
      </c>
      <c r="F116" s="7" t="s">
        <v>88</v>
      </c>
      <c r="G116" s="10">
        <v>36.134447636270231</v>
      </c>
      <c r="H116" s="10">
        <v>-30.246914079904808</v>
      </c>
      <c r="I116" s="10">
        <v>-30.246914079904808</v>
      </c>
      <c r="J116" s="7" t="s">
        <v>89</v>
      </c>
      <c r="K116" s="8">
        <v>1.190000057220459</v>
      </c>
      <c r="L116" s="8">
        <v>1.39</v>
      </c>
      <c r="M116" s="8">
        <v>1.620000004768372</v>
      </c>
      <c r="N116" s="8">
        <v>1.720000028610229</v>
      </c>
      <c r="O116" s="8">
        <v>1.080000042915344</v>
      </c>
      <c r="P116" s="8">
        <v>1.129999995231628</v>
      </c>
      <c r="Q116" s="7">
        <v>1.72</v>
      </c>
      <c r="R116" s="7">
        <v>1.67</v>
      </c>
      <c r="S116" s="7">
        <v>1.5</v>
      </c>
      <c r="T116" s="7">
        <v>1.41</v>
      </c>
      <c r="U116" s="7">
        <v>1.38</v>
      </c>
      <c r="V116" s="7">
        <v>1.36</v>
      </c>
      <c r="W116" s="7">
        <v>1.36</v>
      </c>
      <c r="X116" s="7">
        <v>1.33</v>
      </c>
      <c r="Y116" s="7">
        <v>1.29</v>
      </c>
      <c r="Z116" s="7">
        <v>1.24</v>
      </c>
      <c r="AA116" s="7">
        <v>1.26</v>
      </c>
      <c r="AB116" s="7">
        <v>1.25</v>
      </c>
      <c r="AC116" s="7">
        <v>1.27</v>
      </c>
      <c r="AD116" s="7">
        <v>1.22</v>
      </c>
      <c r="AE116" s="7">
        <v>1.22</v>
      </c>
      <c r="AF116" s="7">
        <v>1.18</v>
      </c>
      <c r="AG116" s="7">
        <v>1.1499999999999999</v>
      </c>
      <c r="AH116" s="7">
        <v>1.1399999999999999</v>
      </c>
      <c r="AI116" s="7">
        <v>1.1399999999999999</v>
      </c>
      <c r="AJ116" s="7">
        <v>1.1299999999999999</v>
      </c>
      <c r="AK116" s="7">
        <v>1.1399999999999999</v>
      </c>
      <c r="AL116" s="7">
        <v>1.1599999999999999</v>
      </c>
      <c r="AM116" s="7">
        <v>1.1200000000000001</v>
      </c>
      <c r="AN116" s="7">
        <v>1.1200000000000001</v>
      </c>
      <c r="AO116" s="7">
        <v>1.1100000000000001</v>
      </c>
      <c r="AP116" s="7">
        <v>1.1100000000000001</v>
      </c>
      <c r="AQ116" s="7">
        <v>1.1399999999999999</v>
      </c>
      <c r="AR116" s="7">
        <v>0.62</v>
      </c>
      <c r="AS116" s="7">
        <v>-6.7</v>
      </c>
      <c r="AT116" s="7">
        <v>-14.81</v>
      </c>
      <c r="AU116" s="7">
        <v>-14.82</v>
      </c>
      <c r="AV116" s="7">
        <v>-20.37</v>
      </c>
      <c r="AW116" s="7">
        <v>-16.670000000000002</v>
      </c>
      <c r="AX116" s="7">
        <v>-19.14</v>
      </c>
      <c r="AY116" s="7">
        <v>-20.99</v>
      </c>
      <c r="AZ116" s="7">
        <v>-24.59</v>
      </c>
      <c r="BA116" s="7">
        <v>-23.56</v>
      </c>
      <c r="BB116" s="7">
        <v>-26.09</v>
      </c>
      <c r="BC116" s="7">
        <v>-23.79</v>
      </c>
      <c r="BD116" s="7">
        <v>-25.22</v>
      </c>
      <c r="BE116" s="7">
        <v>-25.31</v>
      </c>
      <c r="BF116" s="7">
        <v>-27.78</v>
      </c>
      <c r="BG116" s="7">
        <v>-30.15</v>
      </c>
      <c r="BH116" s="7">
        <v>-30.25</v>
      </c>
      <c r="BI116" s="7">
        <v>-32.1</v>
      </c>
      <c r="BJ116" s="7">
        <v>-30.3</v>
      </c>
      <c r="BK116" s="7">
        <v>-30.25</v>
      </c>
      <c r="BL116" s="7">
        <v>-29.94</v>
      </c>
      <c r="BM116" s="7">
        <v>-31.58</v>
      </c>
      <c r="BN116" s="7">
        <v>-31.48</v>
      </c>
      <c r="BO116" s="7">
        <v>-32.1</v>
      </c>
      <c r="BP116" s="7">
        <v>-32.1</v>
      </c>
      <c r="BQ116" s="7">
        <v>-32.1</v>
      </c>
      <c r="BR116" s="7">
        <v>-30.25</v>
      </c>
      <c r="BS116" s="24">
        <v>1.22</v>
      </c>
      <c r="BT116" s="26">
        <v>553111754.58805084</v>
      </c>
      <c r="BU116" s="26">
        <v>57693800</v>
      </c>
      <c r="BV116" s="26">
        <v>80527446</v>
      </c>
      <c r="BW116" s="8">
        <v>3.4377173715406301E-2</v>
      </c>
    </row>
    <row r="117" spans="1:75" s="21" customFormat="1" ht="19" customHeight="1" x14ac:dyDescent="0.2">
      <c r="A117" s="7" t="s">
        <v>357</v>
      </c>
      <c r="B117" s="7" t="s">
        <v>106</v>
      </c>
      <c r="C117" s="7" t="s">
        <v>87</v>
      </c>
      <c r="D117" s="7" t="s">
        <v>109</v>
      </c>
      <c r="E117" s="7" t="s">
        <v>350</v>
      </c>
      <c r="F117" s="7" t="s">
        <v>88</v>
      </c>
      <c r="G117" s="10">
        <v>36.363627332629939</v>
      </c>
      <c r="H117" s="10">
        <v>-16.1111094186335</v>
      </c>
      <c r="I117" s="10">
        <v>-16.1111094186335</v>
      </c>
      <c r="J117" s="7" t="s">
        <v>89</v>
      </c>
      <c r="K117" s="8">
        <v>1.320000052452087</v>
      </c>
      <c r="L117" s="8">
        <v>1.32</v>
      </c>
      <c r="M117" s="8">
        <v>1.799999952316284</v>
      </c>
      <c r="N117" s="8">
        <v>1.830000042915344</v>
      </c>
      <c r="O117" s="8">
        <v>1.429999947547913</v>
      </c>
      <c r="P117" s="8">
        <v>1.5099999904632571</v>
      </c>
      <c r="Q117" s="7">
        <v>1.83</v>
      </c>
      <c r="R117" s="7">
        <v>1.82</v>
      </c>
      <c r="S117" s="7">
        <v>1.67</v>
      </c>
      <c r="T117" s="7">
        <v>1.62</v>
      </c>
      <c r="U117" s="7">
        <v>1.56</v>
      </c>
      <c r="V117" s="7">
        <v>1.53</v>
      </c>
      <c r="W117" s="7">
        <v>1.51</v>
      </c>
      <c r="X117" s="7">
        <v>1.53</v>
      </c>
      <c r="Y117" s="7">
        <v>1.53</v>
      </c>
      <c r="Z117" s="7">
        <v>1.55</v>
      </c>
      <c r="AA117" s="7">
        <v>1.5</v>
      </c>
      <c r="AB117" s="7">
        <v>1.5</v>
      </c>
      <c r="AC117" s="7">
        <v>1.5</v>
      </c>
      <c r="AD117" s="7">
        <v>1.53</v>
      </c>
      <c r="AE117" s="7">
        <v>1.51</v>
      </c>
      <c r="AF117" s="7">
        <v>1.5</v>
      </c>
      <c r="AG117" s="7">
        <v>1.51</v>
      </c>
      <c r="AH117" s="7">
        <v>1.49</v>
      </c>
      <c r="AI117" s="7">
        <v>1.48</v>
      </c>
      <c r="AJ117" s="7">
        <v>1.49</v>
      </c>
      <c r="AK117" s="7">
        <v>1.49</v>
      </c>
      <c r="AL117" s="7">
        <v>1.5</v>
      </c>
      <c r="AM117" s="7">
        <v>1.5</v>
      </c>
      <c r="AN117" s="7">
        <v>1.51</v>
      </c>
      <c r="AO117" s="7">
        <v>1.54</v>
      </c>
      <c r="AP117" s="7">
        <v>1.56</v>
      </c>
      <c r="AQ117" s="7">
        <v>1.54</v>
      </c>
      <c r="AR117" s="7">
        <v>-4.5599999999999996</v>
      </c>
      <c r="AS117" s="7">
        <v>-2.2200000000000002</v>
      </c>
      <c r="AT117" s="7">
        <v>-11.11</v>
      </c>
      <c r="AU117" s="7">
        <v>-13.89</v>
      </c>
      <c r="AV117" s="7">
        <v>-15.56</v>
      </c>
      <c r="AW117" s="7">
        <v>-19.989999999999998</v>
      </c>
      <c r="AX117" s="7">
        <v>-16.14</v>
      </c>
      <c r="AY117" s="7">
        <v>-15.84</v>
      </c>
      <c r="AZ117" s="7">
        <v>-15.56</v>
      </c>
      <c r="BA117" s="7">
        <v>-16.829999999999998</v>
      </c>
      <c r="BB117" s="7">
        <v>-18.059999999999999</v>
      </c>
      <c r="BC117" s="7">
        <v>-17.22</v>
      </c>
      <c r="BD117" s="7">
        <v>-17.53</v>
      </c>
      <c r="BE117" s="7">
        <v>-16.39</v>
      </c>
      <c r="BF117" s="7">
        <v>-17.690000000000001</v>
      </c>
      <c r="BG117" s="7">
        <v>-16.920000000000002</v>
      </c>
      <c r="BH117" s="7">
        <v>-17.5</v>
      </c>
      <c r="BI117" s="7">
        <v>-18.329999999999998</v>
      </c>
      <c r="BJ117" s="7">
        <v>-19.440000000000001</v>
      </c>
      <c r="BK117" s="7">
        <v>-17.5</v>
      </c>
      <c r="BL117" s="7">
        <v>-17.78</v>
      </c>
      <c r="BM117" s="7">
        <v>-17.23</v>
      </c>
      <c r="BN117" s="7">
        <v>-16.940000000000001</v>
      </c>
      <c r="BO117" s="7">
        <v>-16.11</v>
      </c>
      <c r="BP117" s="7">
        <v>-15</v>
      </c>
      <c r="BQ117" s="7">
        <v>-16.11</v>
      </c>
      <c r="BR117" s="7">
        <v>-16.22</v>
      </c>
      <c r="BS117" s="24">
        <v>1.43</v>
      </c>
      <c r="BT117" s="26">
        <v>75722397.994041443</v>
      </c>
      <c r="BU117" s="26">
        <v>29686100</v>
      </c>
      <c r="BV117" s="26">
        <v>27712718</v>
      </c>
      <c r="BW117" s="8">
        <v>4.4446344093711773E-2</v>
      </c>
    </row>
    <row r="118" spans="1:75" s="21" customFormat="1" ht="19" customHeight="1" x14ac:dyDescent="0.2">
      <c r="A118" s="7" t="s">
        <v>399</v>
      </c>
      <c r="B118" s="7" t="s">
        <v>106</v>
      </c>
      <c r="C118" s="7" t="s">
        <v>87</v>
      </c>
      <c r="D118" s="7" t="s">
        <v>109</v>
      </c>
      <c r="E118" s="7" t="s">
        <v>405</v>
      </c>
      <c r="F118" s="7" t="s">
        <v>88</v>
      </c>
      <c r="G118" s="10">
        <v>36.461547208255887</v>
      </c>
      <c r="H118" s="10">
        <v>-4.8478062299418108</v>
      </c>
      <c r="I118" s="10">
        <v>-4.8478062299418108</v>
      </c>
      <c r="J118" s="7" t="s">
        <v>81</v>
      </c>
      <c r="K118" s="8">
        <v>0.64999997615814209</v>
      </c>
      <c r="L118" s="8">
        <v>0.75</v>
      </c>
      <c r="M118" s="8">
        <v>0.88700002431869507</v>
      </c>
      <c r="N118" s="8">
        <v>1.110000014305115</v>
      </c>
      <c r="O118" s="8">
        <v>0.78200000524520874</v>
      </c>
      <c r="P118" s="8">
        <v>0.84399998188018799</v>
      </c>
      <c r="Q118" s="7">
        <v>0.89</v>
      </c>
      <c r="R118" s="7">
        <v>0.88</v>
      </c>
      <c r="S118" s="7">
        <v>0.85</v>
      </c>
      <c r="T118" s="7">
        <v>0.97</v>
      </c>
      <c r="U118" s="7">
        <v>1</v>
      </c>
      <c r="V118" s="7">
        <v>1.08</v>
      </c>
      <c r="W118" s="7">
        <v>1.1100000000000001</v>
      </c>
      <c r="X118" s="7">
        <v>1.02</v>
      </c>
      <c r="Y118" s="7">
        <v>1.01</v>
      </c>
      <c r="Z118" s="7">
        <v>0.94</v>
      </c>
      <c r="AA118" s="7">
        <v>0.97</v>
      </c>
      <c r="AB118" s="7">
        <v>0.94</v>
      </c>
      <c r="AC118" s="7">
        <v>0.94</v>
      </c>
      <c r="AD118" s="7">
        <v>0.94</v>
      </c>
      <c r="AE118" s="7">
        <v>0.94</v>
      </c>
      <c r="AF118" s="7">
        <v>0.93</v>
      </c>
      <c r="AG118" s="7">
        <v>0.92</v>
      </c>
      <c r="AH118" s="7">
        <v>0.99</v>
      </c>
      <c r="AI118" s="7">
        <v>1.01</v>
      </c>
      <c r="AJ118" s="7">
        <v>0.97</v>
      </c>
      <c r="AK118" s="7">
        <v>0.91</v>
      </c>
      <c r="AL118" s="7">
        <v>0.89</v>
      </c>
      <c r="AM118" s="7">
        <v>0.93</v>
      </c>
      <c r="AN118" s="7">
        <v>0.96</v>
      </c>
      <c r="AO118" s="7">
        <v>0.94</v>
      </c>
      <c r="AP118" s="7">
        <v>0.92</v>
      </c>
      <c r="AQ118" s="7">
        <v>0.93</v>
      </c>
      <c r="AR118" s="7">
        <v>-0.24</v>
      </c>
      <c r="AS118" s="7">
        <v>-2.0699999999999998</v>
      </c>
      <c r="AT118" s="7">
        <v>-5.54</v>
      </c>
      <c r="AU118" s="7">
        <v>7.79</v>
      </c>
      <c r="AV118" s="7">
        <v>11.72</v>
      </c>
      <c r="AW118" s="7">
        <v>20.63</v>
      </c>
      <c r="AX118" s="7">
        <v>14.44</v>
      </c>
      <c r="AY118" s="7">
        <v>12.56</v>
      </c>
      <c r="AZ118" s="7">
        <v>4.8099999999999996</v>
      </c>
      <c r="BA118" s="7">
        <v>2.19</v>
      </c>
      <c r="BB118" s="7">
        <v>3.79</v>
      </c>
      <c r="BC118" s="7">
        <v>3.37</v>
      </c>
      <c r="BD118" s="7">
        <v>3.36</v>
      </c>
      <c r="BE118" s="7">
        <v>5.5</v>
      </c>
      <c r="BF118" s="7">
        <v>1.35</v>
      </c>
      <c r="BG118" s="7">
        <v>4.05</v>
      </c>
      <c r="BH118" s="7">
        <v>1.8</v>
      </c>
      <c r="BI118" s="7">
        <v>9.75</v>
      </c>
      <c r="BJ118" s="7">
        <v>8.23</v>
      </c>
      <c r="BK118" s="7">
        <v>1.48</v>
      </c>
      <c r="BL118" s="7">
        <v>-1.49</v>
      </c>
      <c r="BM118" s="7">
        <v>-0.25</v>
      </c>
      <c r="BN118" s="7">
        <v>2.91</v>
      </c>
      <c r="BO118" s="7">
        <v>2.59</v>
      </c>
      <c r="BP118" s="7">
        <v>3.12</v>
      </c>
      <c r="BQ118" s="7">
        <v>1.1200000000000001</v>
      </c>
      <c r="BR118" s="7">
        <v>-5.05</v>
      </c>
      <c r="BS118" s="24">
        <v>0.92</v>
      </c>
      <c r="BT118" s="26">
        <v>123234461.3786936</v>
      </c>
      <c r="BU118" s="26">
        <v>185826100</v>
      </c>
      <c r="BV118" s="26">
        <v>98666591</v>
      </c>
      <c r="BW118" s="8">
        <v>8.1104687198527009E-2</v>
      </c>
    </row>
    <row r="119" spans="1:75" s="21" customFormat="1" ht="19" customHeight="1" x14ac:dyDescent="0.2">
      <c r="A119" s="1" t="s">
        <v>246</v>
      </c>
      <c r="B119" s="1" t="s">
        <v>106</v>
      </c>
      <c r="C119" s="1" t="s">
        <v>87</v>
      </c>
      <c r="D119" s="1" t="s">
        <v>98</v>
      </c>
      <c r="E119" s="1" t="s">
        <v>242</v>
      </c>
      <c r="F119" s="1" t="s">
        <v>88</v>
      </c>
      <c r="G119" s="9">
        <v>36.789053494399241</v>
      </c>
      <c r="H119" s="9">
        <v>-5.39473483436986</v>
      </c>
      <c r="I119" s="9">
        <f>(N119-O119)/O119*100</f>
        <v>9.5426347906439339</v>
      </c>
      <c r="J119" s="1" t="s">
        <v>89</v>
      </c>
      <c r="K119" s="2">
        <v>13.89000034332275</v>
      </c>
      <c r="L119" s="2">
        <v>14.13</v>
      </c>
      <c r="M119" s="2">
        <v>19</v>
      </c>
      <c r="N119" s="2">
        <v>19.39999961853027</v>
      </c>
      <c r="O119" s="2">
        <v>17.70999908447266</v>
      </c>
      <c r="P119" s="2">
        <v>17.97500038146973</v>
      </c>
      <c r="Q119" s="1">
        <v>19.399999999999999</v>
      </c>
      <c r="R119" s="1">
        <v>19.09</v>
      </c>
      <c r="S119" s="1">
        <v>19.05</v>
      </c>
      <c r="T119" s="1">
        <v>18.7</v>
      </c>
      <c r="U119" s="1">
        <v>18.48</v>
      </c>
      <c r="V119" s="1">
        <v>18.29</v>
      </c>
      <c r="W119" s="1">
        <v>18.190000000000001</v>
      </c>
      <c r="X119" s="1">
        <v>18.32</v>
      </c>
      <c r="Y119" s="1">
        <v>18.09</v>
      </c>
      <c r="Z119" s="1">
        <v>18.079999999999998</v>
      </c>
      <c r="AA119" s="1">
        <v>18</v>
      </c>
      <c r="AB119" s="1">
        <v>17.940000000000001</v>
      </c>
      <c r="AC119" s="1">
        <v>17.899999999999999</v>
      </c>
      <c r="AD119" s="1">
        <v>18.25</v>
      </c>
      <c r="AE119" s="1">
        <v>18.239999999999998</v>
      </c>
      <c r="AF119" s="1">
        <v>18.170000000000002</v>
      </c>
      <c r="AG119" s="1">
        <v>18.03</v>
      </c>
      <c r="AH119" s="1">
        <v>18.18</v>
      </c>
      <c r="AI119" s="1">
        <v>18.100000000000001</v>
      </c>
      <c r="AJ119" s="1">
        <v>18.100000000000001</v>
      </c>
      <c r="AK119" s="1">
        <v>18.05</v>
      </c>
      <c r="AL119" s="1">
        <v>18.07</v>
      </c>
      <c r="AM119" s="1">
        <v>18.14</v>
      </c>
      <c r="AN119" s="1">
        <v>18.09</v>
      </c>
      <c r="AO119" s="1">
        <v>17.87</v>
      </c>
      <c r="AP119" s="1">
        <v>17.89</v>
      </c>
      <c r="AQ119" s="1">
        <v>18.010000000000002</v>
      </c>
      <c r="AR119" s="1">
        <v>-1.34</v>
      </c>
      <c r="AS119" s="1">
        <v>-1.63</v>
      </c>
      <c r="AT119" s="1">
        <v>-1.84</v>
      </c>
      <c r="AU119" s="1">
        <v>-3.21</v>
      </c>
      <c r="AV119" s="1">
        <v>-4.21</v>
      </c>
      <c r="AW119" s="1">
        <v>-5.37</v>
      </c>
      <c r="AX119" s="1">
        <v>-5.21</v>
      </c>
      <c r="AY119" s="1">
        <v>-5.03</v>
      </c>
      <c r="AZ119" s="1">
        <v>-4.91</v>
      </c>
      <c r="BA119" s="1">
        <v>-5.42</v>
      </c>
      <c r="BB119" s="1">
        <v>-6.16</v>
      </c>
      <c r="BC119" s="1">
        <v>-6.37</v>
      </c>
      <c r="BD119" s="1">
        <v>-6.1</v>
      </c>
      <c r="BE119" s="1">
        <v>-4</v>
      </c>
      <c r="BF119" s="1">
        <v>-4.97</v>
      </c>
      <c r="BG119" s="1">
        <v>-5.32</v>
      </c>
      <c r="BH119" s="1">
        <v>-5.5</v>
      </c>
      <c r="BI119" s="1">
        <v>-4.97</v>
      </c>
      <c r="BJ119" s="1">
        <v>-4.79</v>
      </c>
      <c r="BK119" s="1">
        <v>-5.05</v>
      </c>
      <c r="BL119" s="1">
        <v>-5.21</v>
      </c>
      <c r="BM119" s="1">
        <v>-5.05</v>
      </c>
      <c r="BN119" s="1">
        <v>-4.79</v>
      </c>
      <c r="BO119" s="1">
        <v>-6.21</v>
      </c>
      <c r="BP119" s="1">
        <v>-6.58</v>
      </c>
      <c r="BQ119" s="1">
        <v>-6.05</v>
      </c>
      <c r="BR119" s="1">
        <v>-5.42</v>
      </c>
      <c r="BS119" s="22">
        <v>17.809999999999999</v>
      </c>
      <c r="BT119" s="26">
        <v>618624800</v>
      </c>
      <c r="BU119" s="26">
        <v>3776500</v>
      </c>
      <c r="BV119" s="26">
        <v>29042841</v>
      </c>
      <c r="BW119" s="2">
        <v>5.8622019794826547E-3</v>
      </c>
    </row>
    <row r="120" spans="1:75" s="21" customFormat="1" ht="19" customHeight="1" x14ac:dyDescent="0.2">
      <c r="A120" s="1" t="s">
        <v>278</v>
      </c>
      <c r="B120" s="1" t="s">
        <v>83</v>
      </c>
      <c r="C120" s="1" t="s">
        <v>87</v>
      </c>
      <c r="D120" s="1" t="s">
        <v>98</v>
      </c>
      <c r="E120" s="1" t="s">
        <v>274</v>
      </c>
      <c r="F120" s="1" t="s">
        <v>88</v>
      </c>
      <c r="G120" s="9">
        <v>36.842097191122463</v>
      </c>
      <c r="H120" s="9">
        <v>-15.81196150130758</v>
      </c>
      <c r="I120" s="9">
        <f>(N120-O120)/O120*100</f>
        <v>37.967910006803848</v>
      </c>
      <c r="J120" s="1" t="s">
        <v>89</v>
      </c>
      <c r="K120" s="2">
        <v>1.7100000381469731</v>
      </c>
      <c r="L120" s="2">
        <v>1.8</v>
      </c>
      <c r="M120" s="2">
        <v>2.339999914169312</v>
      </c>
      <c r="N120" s="2">
        <v>2.5799999237060551</v>
      </c>
      <c r="O120" s="2">
        <v>1.870000004768372</v>
      </c>
      <c r="P120" s="2">
        <v>1.970000028610229</v>
      </c>
      <c r="Q120" s="1">
        <v>2.38</v>
      </c>
      <c r="R120" s="1">
        <v>2.58</v>
      </c>
      <c r="S120" s="1">
        <v>2.34</v>
      </c>
      <c r="T120" s="1">
        <v>2.19</v>
      </c>
      <c r="U120" s="1">
        <v>2.15</v>
      </c>
      <c r="V120" s="1">
        <v>2.15</v>
      </c>
      <c r="W120" s="1">
        <v>2.17</v>
      </c>
      <c r="X120" s="1">
        <v>2.16</v>
      </c>
      <c r="Y120" s="1">
        <v>2.1</v>
      </c>
      <c r="Z120" s="1">
        <v>2.08</v>
      </c>
      <c r="AA120" s="1">
        <v>2.04</v>
      </c>
      <c r="AB120" s="1">
        <v>1.96</v>
      </c>
      <c r="AC120" s="1">
        <v>1.92</v>
      </c>
      <c r="AD120" s="1">
        <v>1.93</v>
      </c>
      <c r="AE120" s="1">
        <v>1.92</v>
      </c>
      <c r="AF120" s="1">
        <v>1.89</v>
      </c>
      <c r="AG120" s="1">
        <v>1.92</v>
      </c>
      <c r="AH120" s="1">
        <v>1.92</v>
      </c>
      <c r="AI120" s="1">
        <v>1.89</v>
      </c>
      <c r="AJ120" s="1">
        <v>1.94</v>
      </c>
      <c r="AK120" s="1">
        <v>1.93</v>
      </c>
      <c r="AL120" s="1">
        <v>1.92</v>
      </c>
      <c r="AM120" s="1">
        <v>1.93</v>
      </c>
      <c r="AN120" s="1">
        <v>1.93</v>
      </c>
      <c r="AO120" s="1">
        <v>1.95</v>
      </c>
      <c r="AP120" s="1">
        <v>2.02</v>
      </c>
      <c r="AQ120" s="1">
        <v>2.04</v>
      </c>
      <c r="AR120" s="1">
        <v>1.71</v>
      </c>
      <c r="AS120" s="1">
        <v>9.4</v>
      </c>
      <c r="AT120" s="1">
        <v>-6.98</v>
      </c>
      <c r="AU120" s="1">
        <v>-11.54</v>
      </c>
      <c r="AV120" s="1">
        <v>-8.33</v>
      </c>
      <c r="AW120" s="1">
        <v>-10.99</v>
      </c>
      <c r="AX120" s="1">
        <v>-8.1199999999999992</v>
      </c>
      <c r="AY120" s="1">
        <v>-10.26</v>
      </c>
      <c r="AZ120" s="1">
        <v>-11.12</v>
      </c>
      <c r="BA120" s="1">
        <v>-13.25</v>
      </c>
      <c r="BB120" s="1">
        <v>-17.52</v>
      </c>
      <c r="BC120" s="1">
        <v>-18.38</v>
      </c>
      <c r="BD120" s="1">
        <v>-18.38</v>
      </c>
      <c r="BE120" s="1">
        <v>-19.66</v>
      </c>
      <c r="BF120" s="1">
        <v>-19.23</v>
      </c>
      <c r="BG120" s="1">
        <v>-19.87</v>
      </c>
      <c r="BH120" s="1">
        <v>-18.59</v>
      </c>
      <c r="BI120" s="1">
        <v>-19.38</v>
      </c>
      <c r="BJ120" s="1">
        <v>-19.440000000000001</v>
      </c>
      <c r="BK120" s="1">
        <v>-17.52</v>
      </c>
      <c r="BL120" s="1">
        <v>-17.95</v>
      </c>
      <c r="BM120" s="1">
        <v>-18.38</v>
      </c>
      <c r="BN120" s="1">
        <v>-17.95</v>
      </c>
      <c r="BO120" s="1">
        <v>-18.38</v>
      </c>
      <c r="BP120" s="1">
        <v>-17.309999999999999</v>
      </c>
      <c r="BQ120" s="1">
        <v>-14.1</v>
      </c>
      <c r="BR120" s="1">
        <v>-15.81</v>
      </c>
      <c r="BS120" s="22">
        <v>2.02</v>
      </c>
      <c r="BT120" s="26">
        <v>282325669.64435577</v>
      </c>
      <c r="BU120" s="26">
        <v>1492900</v>
      </c>
      <c r="BV120" s="26">
        <v>12070797</v>
      </c>
      <c r="BW120" s="2">
        <v>4.7884162081426769E-3</v>
      </c>
    </row>
    <row r="121" spans="1:75" s="21" customFormat="1" ht="19" customHeight="1" x14ac:dyDescent="0.2">
      <c r="A121" s="1" t="s">
        <v>328</v>
      </c>
      <c r="B121" s="1" t="s">
        <v>111</v>
      </c>
      <c r="C121" s="1" t="s">
        <v>104</v>
      </c>
      <c r="D121" s="1" t="s">
        <v>98</v>
      </c>
      <c r="E121" s="1" t="s">
        <v>322</v>
      </c>
      <c r="F121" s="1" t="s">
        <v>88</v>
      </c>
      <c r="G121" s="9">
        <v>36.87500153668222</v>
      </c>
      <c r="H121" s="9">
        <v>-15.52511527374698</v>
      </c>
      <c r="I121" s="9">
        <f>(N121-O121)/O121*100</f>
        <v>60.693638193057353</v>
      </c>
      <c r="J121" s="1" t="s">
        <v>89</v>
      </c>
      <c r="K121" s="2">
        <v>1.6000000238418579</v>
      </c>
      <c r="L121" s="2">
        <v>1.62</v>
      </c>
      <c r="M121" s="2">
        <v>2.190000057220459</v>
      </c>
      <c r="N121" s="2">
        <v>2.779999971389771</v>
      </c>
      <c r="O121" s="2">
        <v>1.7300000190734861</v>
      </c>
      <c r="P121" s="2">
        <v>1.8500000238418579</v>
      </c>
      <c r="Q121" s="1">
        <v>2.39</v>
      </c>
      <c r="R121" s="1">
        <v>2.65</v>
      </c>
      <c r="S121" s="1">
        <v>2.65</v>
      </c>
      <c r="T121" s="1">
        <v>2.78</v>
      </c>
      <c r="U121" s="1">
        <v>2.62</v>
      </c>
      <c r="V121" s="1">
        <v>2.4300000000000002</v>
      </c>
      <c r="W121" s="1">
        <v>2.4</v>
      </c>
      <c r="X121" s="1">
        <v>2.2999999999999998</v>
      </c>
      <c r="Y121" s="1">
        <v>2.25</v>
      </c>
      <c r="Z121" s="1">
        <v>2.2000000000000002</v>
      </c>
      <c r="AA121" s="1">
        <v>2.13</v>
      </c>
      <c r="AB121" s="1">
        <v>2.12</v>
      </c>
      <c r="AC121" s="1">
        <v>2.16</v>
      </c>
      <c r="AD121" s="1">
        <v>2.14</v>
      </c>
      <c r="AE121" s="1">
        <v>2.09</v>
      </c>
      <c r="AF121" s="1">
        <v>2.08</v>
      </c>
      <c r="AG121" s="1">
        <v>2.1</v>
      </c>
      <c r="AH121" s="1">
        <v>2.0499999999999998</v>
      </c>
      <c r="AI121" s="1">
        <v>2.04</v>
      </c>
      <c r="AJ121" s="1">
        <v>2.04</v>
      </c>
      <c r="AK121" s="1">
        <v>1.9</v>
      </c>
      <c r="AL121" s="1">
        <v>1.88</v>
      </c>
      <c r="AM121" s="1">
        <v>1.84</v>
      </c>
      <c r="AN121" s="1">
        <v>1.81</v>
      </c>
      <c r="AO121" s="1">
        <v>1.82</v>
      </c>
      <c r="AP121" s="1">
        <v>1.9</v>
      </c>
      <c r="AQ121" s="1">
        <v>1.85</v>
      </c>
      <c r="AR121" s="1">
        <v>7.78</v>
      </c>
      <c r="AS121" s="1">
        <v>13.7</v>
      </c>
      <c r="AT121" s="1">
        <v>7.99</v>
      </c>
      <c r="AU121" s="1">
        <v>15.54</v>
      </c>
      <c r="AV121" s="1">
        <v>9.59</v>
      </c>
      <c r="AW121" s="1">
        <v>9.58</v>
      </c>
      <c r="AX121" s="1">
        <v>1.1499999999999999</v>
      </c>
      <c r="AY121" s="1">
        <v>2.96</v>
      </c>
      <c r="AZ121" s="1">
        <v>-0.46</v>
      </c>
      <c r="BA121" s="1">
        <v>-3.65</v>
      </c>
      <c r="BB121" s="1">
        <v>-5.71</v>
      </c>
      <c r="BC121" s="1">
        <v>-5.59</v>
      </c>
      <c r="BD121" s="1">
        <v>-3.42</v>
      </c>
      <c r="BE121" s="1">
        <v>-6.16</v>
      </c>
      <c r="BF121" s="1">
        <v>-5.07</v>
      </c>
      <c r="BG121" s="1">
        <v>-6.74</v>
      </c>
      <c r="BH121" s="1">
        <v>-6.39</v>
      </c>
      <c r="BI121" s="1">
        <v>-6.85</v>
      </c>
      <c r="BJ121" s="1">
        <v>-6.85</v>
      </c>
      <c r="BK121" s="1">
        <v>-13.25</v>
      </c>
      <c r="BL121" s="1">
        <v>-15.07</v>
      </c>
      <c r="BM121" s="1">
        <v>-17.12</v>
      </c>
      <c r="BN121" s="1">
        <v>-18.260000000000002</v>
      </c>
      <c r="BO121" s="1">
        <v>-20.09</v>
      </c>
      <c r="BP121" s="1">
        <v>-19.64</v>
      </c>
      <c r="BQ121" s="1">
        <v>-15.53</v>
      </c>
      <c r="BR121" s="1">
        <v>-15.98</v>
      </c>
      <c r="BS121" s="22">
        <v>2.15</v>
      </c>
      <c r="BT121" s="26">
        <v>21885787.471833229</v>
      </c>
      <c r="BU121" s="26">
        <v>65801700</v>
      </c>
      <c r="BV121" s="26">
        <v>8872824</v>
      </c>
      <c r="BW121" s="2">
        <v>6.7073684770485698E-2</v>
      </c>
    </row>
    <row r="122" spans="1:75" s="21" customFormat="1" ht="19" customHeight="1" x14ac:dyDescent="0.2">
      <c r="A122" s="1" t="s">
        <v>203</v>
      </c>
      <c r="B122" s="1" t="s">
        <v>106</v>
      </c>
      <c r="C122" s="1" t="s">
        <v>87</v>
      </c>
      <c r="D122" s="1" t="s">
        <v>98</v>
      </c>
      <c r="E122" s="1" t="s">
        <v>206</v>
      </c>
      <c r="F122" s="1" t="s">
        <v>88</v>
      </c>
      <c r="G122" s="9">
        <v>36.943107150635569</v>
      </c>
      <c r="H122" s="9">
        <v>-12.21220561867881</v>
      </c>
      <c r="I122" s="9">
        <f>(N122-O122)/O122*100</f>
        <v>30.024206701166694</v>
      </c>
      <c r="J122" s="1" t="s">
        <v>89</v>
      </c>
      <c r="K122" s="2">
        <v>7.2950000762939453</v>
      </c>
      <c r="L122" s="2">
        <v>3.41</v>
      </c>
      <c r="M122" s="2">
        <v>9.9899997711181641</v>
      </c>
      <c r="N122" s="2">
        <v>10.739999771118161</v>
      </c>
      <c r="O122" s="2">
        <v>8.2600002288818359</v>
      </c>
      <c r="P122" s="2">
        <v>8.7700004577636719</v>
      </c>
      <c r="Q122" s="1">
        <v>9.99</v>
      </c>
      <c r="R122" s="1">
        <v>10.119999999999999</v>
      </c>
      <c r="S122" s="1">
        <v>10.74</v>
      </c>
      <c r="T122" s="1">
        <v>9.49</v>
      </c>
      <c r="U122" s="1">
        <v>9.5</v>
      </c>
      <c r="V122" s="1">
        <v>10.72</v>
      </c>
      <c r="W122" s="1">
        <v>10.35</v>
      </c>
      <c r="X122" s="1">
        <v>10.199999999999999</v>
      </c>
      <c r="Y122" s="1">
        <v>9.94</v>
      </c>
      <c r="Z122" s="1">
        <v>9.75</v>
      </c>
      <c r="AA122" s="1">
        <v>9.5299999999999994</v>
      </c>
      <c r="AB122" s="1">
        <v>9.6</v>
      </c>
      <c r="AC122" s="1">
        <v>9.36</v>
      </c>
      <c r="AD122" s="1">
        <v>9.43</v>
      </c>
      <c r="AE122" s="1">
        <v>9.32</v>
      </c>
      <c r="AF122" s="1">
        <v>9.35</v>
      </c>
      <c r="AG122" s="1">
        <v>9.1300000000000008</v>
      </c>
      <c r="AH122" s="1">
        <v>9.02</v>
      </c>
      <c r="AI122" s="1">
        <v>8.8000000000000007</v>
      </c>
      <c r="AJ122" s="1">
        <v>8.59</v>
      </c>
      <c r="AK122" s="1">
        <v>8.7100000000000009</v>
      </c>
      <c r="AL122" s="1">
        <v>8.91</v>
      </c>
      <c r="AM122" s="1">
        <v>9.15</v>
      </c>
      <c r="AN122" s="1">
        <v>8.91</v>
      </c>
      <c r="AO122" s="1">
        <v>8.8699999999999992</v>
      </c>
      <c r="AP122" s="1">
        <v>9.1</v>
      </c>
      <c r="AQ122" s="1">
        <v>8.99</v>
      </c>
      <c r="AR122" s="1">
        <v>-10.71</v>
      </c>
      <c r="AS122" s="1">
        <v>1.3</v>
      </c>
      <c r="AT122" s="1">
        <v>-7.61</v>
      </c>
      <c r="AU122" s="1">
        <v>-9.51</v>
      </c>
      <c r="AV122" s="1">
        <v>-6.71</v>
      </c>
      <c r="AW122" s="1">
        <v>0.3</v>
      </c>
      <c r="AX122" s="1">
        <v>0.53</v>
      </c>
      <c r="AY122" s="1">
        <v>-2.9</v>
      </c>
      <c r="AZ122" s="1">
        <v>-2.5</v>
      </c>
      <c r="BA122" s="1">
        <v>-5.91</v>
      </c>
      <c r="BB122" s="1">
        <v>-5.41</v>
      </c>
      <c r="BC122" s="1">
        <v>-6.61</v>
      </c>
      <c r="BD122" s="1">
        <v>-9.41</v>
      </c>
      <c r="BE122" s="1">
        <v>-6.81</v>
      </c>
      <c r="BF122" s="1">
        <v>-9.31</v>
      </c>
      <c r="BG122" s="1">
        <v>-8.6300000000000008</v>
      </c>
      <c r="BH122" s="1">
        <v>-10.31</v>
      </c>
      <c r="BI122" s="1">
        <v>-12.04</v>
      </c>
      <c r="BJ122" s="1">
        <v>-15.52</v>
      </c>
      <c r="BK122" s="1">
        <v>-16.32</v>
      </c>
      <c r="BL122" s="1">
        <v>-14.71</v>
      </c>
      <c r="BM122" s="1">
        <v>-11.91</v>
      </c>
      <c r="BN122" s="1">
        <v>-10.91</v>
      </c>
      <c r="BO122" s="1">
        <v>-13.41</v>
      </c>
      <c r="BP122" s="1">
        <v>-11.81</v>
      </c>
      <c r="BQ122" s="1">
        <v>-10.24</v>
      </c>
      <c r="BR122" s="1">
        <v>-11.91</v>
      </c>
      <c r="BS122" s="22">
        <v>9.31</v>
      </c>
      <c r="BT122" s="26">
        <v>78032887.212181091</v>
      </c>
      <c r="BU122" s="26">
        <v>36051500</v>
      </c>
      <c r="BV122" s="26">
        <v>4132424</v>
      </c>
      <c r="BW122" s="2">
        <v>7.1215102806488392E-2</v>
      </c>
    </row>
    <row r="123" spans="1:75" s="21" customFormat="1" ht="19" customHeight="1" x14ac:dyDescent="0.2">
      <c r="A123" s="7" t="s">
        <v>501</v>
      </c>
      <c r="B123" s="7" t="s">
        <v>106</v>
      </c>
      <c r="C123" s="7" t="s">
        <v>87</v>
      </c>
      <c r="D123" s="7" t="s">
        <v>98</v>
      </c>
      <c r="E123" s="7" t="s">
        <v>497</v>
      </c>
      <c r="F123" s="7" t="s">
        <v>88</v>
      </c>
      <c r="G123" s="10">
        <v>37.248326389592279</v>
      </c>
      <c r="H123" s="10">
        <v>-3.1784867870643518</v>
      </c>
      <c r="I123" s="10">
        <v>-3.1784867870643518</v>
      </c>
      <c r="J123" s="7" t="s">
        <v>81</v>
      </c>
      <c r="K123" s="8">
        <v>2.9800000190734859</v>
      </c>
      <c r="L123" s="8">
        <v>3.04</v>
      </c>
      <c r="M123" s="8">
        <v>4.0900001525878906</v>
      </c>
      <c r="N123" s="8">
        <v>5.7199997901916504</v>
      </c>
      <c r="O123" s="8">
        <v>3.7599999904632568</v>
      </c>
      <c r="P123" s="8">
        <v>3.9600000381469731</v>
      </c>
      <c r="Q123" s="7">
        <v>4.37</v>
      </c>
      <c r="R123" s="7">
        <v>4.54</v>
      </c>
      <c r="S123" s="7">
        <v>4.32</v>
      </c>
      <c r="T123" s="7">
        <v>5.19</v>
      </c>
      <c r="U123" s="7">
        <v>5.72</v>
      </c>
      <c r="V123" s="7">
        <v>4.95</v>
      </c>
      <c r="W123" s="7">
        <v>4.5</v>
      </c>
      <c r="X123" s="7">
        <v>4.29</v>
      </c>
      <c r="Y123" s="7">
        <v>4.47</v>
      </c>
      <c r="Z123" s="7">
        <v>4.47</v>
      </c>
      <c r="AA123" s="7">
        <v>4.55</v>
      </c>
      <c r="AB123" s="7">
        <v>4.49</v>
      </c>
      <c r="AC123" s="7">
        <v>4.25</v>
      </c>
      <c r="AD123" s="7">
        <v>4.2699999999999996</v>
      </c>
      <c r="AE123" s="7">
        <v>4.29</v>
      </c>
      <c r="AF123" s="7">
        <v>4.2699999999999996</v>
      </c>
      <c r="AG123" s="7">
        <v>4.2300000000000004</v>
      </c>
      <c r="AH123" s="7">
        <v>4.1900000000000004</v>
      </c>
      <c r="AI123" s="7">
        <v>4.1500000000000004</v>
      </c>
      <c r="AJ123" s="7">
        <v>4.09</v>
      </c>
      <c r="AK123" s="7">
        <v>4</v>
      </c>
      <c r="AL123" s="7">
        <v>3.94</v>
      </c>
      <c r="AM123" s="7">
        <v>3.92</v>
      </c>
      <c r="AN123" s="7">
        <v>4.0199999999999996</v>
      </c>
      <c r="AO123" s="7">
        <v>3.91</v>
      </c>
      <c r="AP123" s="7">
        <v>3.95</v>
      </c>
      <c r="AQ123" s="7">
        <v>4.08</v>
      </c>
      <c r="AR123" s="7">
        <v>5.26</v>
      </c>
      <c r="AS123" s="7">
        <v>7.58</v>
      </c>
      <c r="AT123" s="7">
        <v>3.42</v>
      </c>
      <c r="AU123" s="7">
        <v>18.46</v>
      </c>
      <c r="AV123" s="7">
        <v>20.54</v>
      </c>
      <c r="AW123" s="7">
        <v>3.91</v>
      </c>
      <c r="AX123" s="7">
        <v>1.96</v>
      </c>
      <c r="AY123" s="7">
        <v>4.16</v>
      </c>
      <c r="AZ123" s="7">
        <v>7.7</v>
      </c>
      <c r="BA123" s="7">
        <v>5.61</v>
      </c>
      <c r="BB123" s="7">
        <v>6.36</v>
      </c>
      <c r="BC123" s="7">
        <v>3.67</v>
      </c>
      <c r="BD123" s="7">
        <v>1.88</v>
      </c>
      <c r="BE123" s="7">
        <v>3.18</v>
      </c>
      <c r="BF123" s="7">
        <v>3.67</v>
      </c>
      <c r="BG123" s="7">
        <v>3.18</v>
      </c>
      <c r="BH123" s="7">
        <v>1.22</v>
      </c>
      <c r="BI123" s="7">
        <v>1.22</v>
      </c>
      <c r="BJ123" s="7">
        <v>-0.12</v>
      </c>
      <c r="BK123" s="7">
        <v>-2.36</v>
      </c>
      <c r="BL123" s="7">
        <v>-3.67</v>
      </c>
      <c r="BM123" s="7">
        <v>-5.62</v>
      </c>
      <c r="BN123" s="7">
        <v>-5.13</v>
      </c>
      <c r="BO123" s="7">
        <v>-5.13</v>
      </c>
      <c r="BP123" s="7">
        <v>-4.5199999999999996</v>
      </c>
      <c r="BQ123" s="7">
        <v>-3.67</v>
      </c>
      <c r="BR123" s="7">
        <v>-2.96</v>
      </c>
      <c r="BS123" s="24">
        <v>4.1100000000000003</v>
      </c>
      <c r="BT123" s="26">
        <v>16530144.616699221</v>
      </c>
      <c r="BU123" s="26">
        <v>49247700</v>
      </c>
      <c r="BV123" s="26">
        <v>3699959</v>
      </c>
      <c r="BW123" s="8">
        <v>2.3350799292640809E-2</v>
      </c>
    </row>
    <row r="124" spans="1:75" s="21" customFormat="1" ht="19" customHeight="1" x14ac:dyDescent="0.2">
      <c r="A124" s="1" t="s">
        <v>117</v>
      </c>
      <c r="B124" s="1" t="s">
        <v>118</v>
      </c>
      <c r="C124" s="1" t="s">
        <v>87</v>
      </c>
      <c r="D124" s="1" t="s">
        <v>109</v>
      </c>
      <c r="E124" s="1" t="s">
        <v>115</v>
      </c>
      <c r="F124" s="1" t="s">
        <v>80</v>
      </c>
      <c r="G124" s="9">
        <v>37.614674684967589</v>
      </c>
      <c r="H124" s="9">
        <v>11.99999650319417</v>
      </c>
      <c r="I124" s="9">
        <f>(N124-O124)/O124*100</f>
        <v>143.10955123387933</v>
      </c>
      <c r="J124" s="1" t="s">
        <v>81</v>
      </c>
      <c r="K124" s="2">
        <v>2.1800000667572021</v>
      </c>
      <c r="L124" s="2">
        <v>2.2999999999999998</v>
      </c>
      <c r="M124" s="2">
        <v>3</v>
      </c>
      <c r="N124" s="2">
        <v>6.880000114440918</v>
      </c>
      <c r="O124" s="2">
        <v>2.8299999237060551</v>
      </c>
      <c r="P124" s="2">
        <v>3.3599998950958252</v>
      </c>
      <c r="Q124" s="1">
        <v>3.75</v>
      </c>
      <c r="R124" s="1">
        <v>4.72</v>
      </c>
      <c r="S124" s="1">
        <v>4.1100000000000003</v>
      </c>
      <c r="T124" s="1">
        <v>4.8899999999999997</v>
      </c>
      <c r="U124" s="1">
        <v>6.88</v>
      </c>
      <c r="V124" s="1">
        <v>5.87</v>
      </c>
      <c r="W124" s="1">
        <v>5.43</v>
      </c>
      <c r="X124" s="1">
        <v>5.2</v>
      </c>
      <c r="Y124" s="1">
        <v>4.6900000000000004</v>
      </c>
      <c r="Z124" s="1">
        <v>4.74</v>
      </c>
      <c r="AA124" s="1">
        <v>4.55</v>
      </c>
      <c r="AB124" s="1">
        <v>4.3499999999999996</v>
      </c>
      <c r="AC124" s="1">
        <v>4.58</v>
      </c>
      <c r="AD124" s="1">
        <v>4.47</v>
      </c>
      <c r="AE124" s="1">
        <v>4.4400000000000004</v>
      </c>
      <c r="AF124" s="1">
        <v>4.25</v>
      </c>
      <c r="AG124" s="1">
        <v>4.0999999999999996</v>
      </c>
      <c r="AH124" s="1">
        <v>3.99</v>
      </c>
      <c r="AI124" s="1">
        <v>4.32</v>
      </c>
      <c r="AJ124" s="1">
        <v>4.0999999999999996</v>
      </c>
      <c r="AK124" s="1">
        <v>4.0999999999999996</v>
      </c>
      <c r="AL124" s="1">
        <v>3.94</v>
      </c>
      <c r="AM124" s="1">
        <v>3.82</v>
      </c>
      <c r="AN124" s="1">
        <v>3.73</v>
      </c>
      <c r="AO124" s="1">
        <v>3.39</v>
      </c>
      <c r="AP124" s="1">
        <v>3.3</v>
      </c>
      <c r="AQ124" s="1">
        <v>3.5</v>
      </c>
      <c r="AR124" s="1">
        <v>24</v>
      </c>
      <c r="AS124" s="1">
        <v>40.67</v>
      </c>
      <c r="AT124" s="1">
        <v>29.65</v>
      </c>
      <c r="AU124" s="1">
        <v>61.67</v>
      </c>
      <c r="AV124" s="1">
        <v>80</v>
      </c>
      <c r="AW124" s="1">
        <v>81</v>
      </c>
      <c r="AX124" s="1">
        <v>57.34</v>
      </c>
      <c r="AY124" s="1">
        <v>55</v>
      </c>
      <c r="AZ124" s="1">
        <v>43.67</v>
      </c>
      <c r="BA124" s="1">
        <v>50.33</v>
      </c>
      <c r="BB124" s="1">
        <v>42.33</v>
      </c>
      <c r="BC124" s="1">
        <v>38</v>
      </c>
      <c r="BD124" s="1">
        <v>49</v>
      </c>
      <c r="BE124" s="1">
        <v>42.67</v>
      </c>
      <c r="BF124" s="1">
        <v>41</v>
      </c>
      <c r="BG124" s="1">
        <v>36.32</v>
      </c>
      <c r="BH124" s="1">
        <v>30.67</v>
      </c>
      <c r="BI124" s="1">
        <v>31.51</v>
      </c>
      <c r="BJ124" s="1">
        <v>31</v>
      </c>
      <c r="BK124" s="1">
        <v>35.33</v>
      </c>
      <c r="BL124" s="1">
        <v>29.67</v>
      </c>
      <c r="BM124" s="1">
        <v>27.34</v>
      </c>
      <c r="BN124" s="1">
        <v>19.170000000000002</v>
      </c>
      <c r="BO124" s="1">
        <v>10.26</v>
      </c>
      <c r="BP124" s="1">
        <v>-4.7699999999999996</v>
      </c>
      <c r="BQ124" s="1">
        <v>10</v>
      </c>
      <c r="BR124" s="1">
        <v>10.33</v>
      </c>
      <c r="BS124" s="22">
        <v>4.12</v>
      </c>
      <c r="BT124" s="26">
        <v>58907400</v>
      </c>
      <c r="BU124" s="26">
        <v>29688000</v>
      </c>
      <c r="BV124" s="26">
        <v>1481523</v>
      </c>
      <c r="BW124" s="2">
        <v>0.27471595108547081</v>
      </c>
    </row>
    <row r="125" spans="1:75" s="21" customFormat="1" ht="19" customHeight="1" x14ac:dyDescent="0.2">
      <c r="A125" s="1" t="s">
        <v>230</v>
      </c>
      <c r="B125" s="1" t="s">
        <v>106</v>
      </c>
      <c r="C125" s="1" t="s">
        <v>104</v>
      </c>
      <c r="D125" s="1" t="s">
        <v>98</v>
      </c>
      <c r="E125" s="1" t="s">
        <v>226</v>
      </c>
      <c r="F125" s="1" t="s">
        <v>88</v>
      </c>
      <c r="G125" s="9">
        <v>37.61754820502204</v>
      </c>
      <c r="H125" s="9">
        <v>-19.817765649627649</v>
      </c>
      <c r="I125" s="9">
        <f>(N125-O125)/O125*100</f>
        <v>40.186914221898299</v>
      </c>
      <c r="J125" s="1" t="s">
        <v>89</v>
      </c>
      <c r="K125" s="2">
        <v>3.190000057220459</v>
      </c>
      <c r="L125" s="2">
        <v>3.72</v>
      </c>
      <c r="M125" s="2">
        <v>4.3899998664855957</v>
      </c>
      <c r="N125" s="2">
        <v>4.5</v>
      </c>
      <c r="O125" s="2">
        <v>3.2100000381469731</v>
      </c>
      <c r="P125" s="2">
        <v>3.5199999809265141</v>
      </c>
      <c r="Q125" s="1">
        <v>4.5</v>
      </c>
      <c r="R125" s="1">
        <v>4.45</v>
      </c>
      <c r="S125" s="1">
        <v>4.2699999999999996</v>
      </c>
      <c r="T125" s="1">
        <v>4.2</v>
      </c>
      <c r="U125" s="1">
        <v>4.07</v>
      </c>
      <c r="V125" s="1">
        <v>3.94</v>
      </c>
      <c r="W125" s="1">
        <v>3.9</v>
      </c>
      <c r="X125" s="1">
        <v>3.8</v>
      </c>
      <c r="Y125" s="1">
        <v>3.79</v>
      </c>
      <c r="Z125" s="1">
        <v>3.88</v>
      </c>
      <c r="AA125" s="1">
        <v>3.75</v>
      </c>
      <c r="AB125" s="1">
        <v>3.69</v>
      </c>
      <c r="AC125" s="1">
        <v>3.6</v>
      </c>
      <c r="AD125" s="1">
        <v>3.54</v>
      </c>
      <c r="AE125" s="1">
        <v>3.58</v>
      </c>
      <c r="AF125" s="1">
        <v>3.52</v>
      </c>
      <c r="AG125" s="1">
        <v>3.44</v>
      </c>
      <c r="AH125" s="1">
        <v>3.52</v>
      </c>
      <c r="AI125" s="1">
        <v>3.41</v>
      </c>
      <c r="AJ125" s="1">
        <v>3.47</v>
      </c>
      <c r="AK125" s="1">
        <v>3.43</v>
      </c>
      <c r="AL125" s="1">
        <v>3.34</v>
      </c>
      <c r="AM125" s="1">
        <v>3.38</v>
      </c>
      <c r="AN125" s="1">
        <v>3.45</v>
      </c>
      <c r="AO125" s="1">
        <v>3.54</v>
      </c>
      <c r="AP125" s="1">
        <v>3.53</v>
      </c>
      <c r="AQ125" s="1">
        <v>3.54</v>
      </c>
      <c r="AR125" s="1">
        <v>-2.2799999999999998</v>
      </c>
      <c r="AS125" s="1">
        <v>-0.23</v>
      </c>
      <c r="AT125" s="1">
        <v>-5.92</v>
      </c>
      <c r="AU125" s="1">
        <v>-8.66</v>
      </c>
      <c r="AV125" s="1">
        <v>-14.05</v>
      </c>
      <c r="AW125" s="1">
        <v>-11.85</v>
      </c>
      <c r="AX125" s="1">
        <v>-14.81</v>
      </c>
      <c r="AY125" s="1">
        <v>-15.49</v>
      </c>
      <c r="AZ125" s="1">
        <v>-14.33</v>
      </c>
      <c r="BA125" s="1">
        <v>-14.81</v>
      </c>
      <c r="BB125" s="1">
        <v>-16.170000000000002</v>
      </c>
      <c r="BC125" s="1">
        <v>-18</v>
      </c>
      <c r="BD125" s="1">
        <v>-19.59</v>
      </c>
      <c r="BE125" s="1">
        <v>-19.82</v>
      </c>
      <c r="BF125" s="1">
        <v>-20.04</v>
      </c>
      <c r="BG125" s="1">
        <v>-23.46</v>
      </c>
      <c r="BH125" s="1">
        <v>-23.23</v>
      </c>
      <c r="BI125" s="1">
        <v>-23.23</v>
      </c>
      <c r="BJ125" s="1">
        <v>-22.78</v>
      </c>
      <c r="BK125" s="1">
        <v>-22.1</v>
      </c>
      <c r="BL125" s="1">
        <v>-24.38</v>
      </c>
      <c r="BM125" s="1">
        <v>-25.51</v>
      </c>
      <c r="BN125" s="1">
        <v>-23.23</v>
      </c>
      <c r="BO125" s="1">
        <v>-21.64</v>
      </c>
      <c r="BP125" s="1">
        <v>-19.82</v>
      </c>
      <c r="BQ125" s="1">
        <v>-19.59</v>
      </c>
      <c r="BR125" s="1">
        <v>-20.079999999999998</v>
      </c>
      <c r="BS125" s="22">
        <v>3.7</v>
      </c>
      <c r="BT125" s="26">
        <v>171326768.78938669</v>
      </c>
      <c r="BU125" s="26">
        <v>6003300</v>
      </c>
      <c r="BV125" s="26">
        <v>10973351</v>
      </c>
      <c r="BW125" s="2">
        <v>3.0014532479640909E-3</v>
      </c>
    </row>
    <row r="126" spans="1:75" s="21" customFormat="1" ht="19" customHeight="1" x14ac:dyDescent="0.2">
      <c r="A126" s="7" t="s">
        <v>312</v>
      </c>
      <c r="B126" s="7" t="s">
        <v>106</v>
      </c>
      <c r="C126" s="7" t="s">
        <v>140</v>
      </c>
      <c r="D126" s="7" t="s">
        <v>98</v>
      </c>
      <c r="E126" s="7" t="s">
        <v>417</v>
      </c>
      <c r="F126" s="7" t="s">
        <v>88</v>
      </c>
      <c r="G126" s="10">
        <v>37.619058864187458</v>
      </c>
      <c r="H126" s="10">
        <v>-11.41869031646889</v>
      </c>
      <c r="I126" s="10">
        <v>-11.41869031646889</v>
      </c>
      <c r="J126" s="7" t="s">
        <v>89</v>
      </c>
      <c r="K126" s="8">
        <v>2.0999999046325679</v>
      </c>
      <c r="L126" s="8">
        <v>2.35</v>
      </c>
      <c r="M126" s="8">
        <v>2.8900001049041748</v>
      </c>
      <c r="N126" s="8">
        <v>2.970000028610229</v>
      </c>
      <c r="O126" s="8">
        <v>2.2999999523162842</v>
      </c>
      <c r="P126" s="8">
        <v>2.559999942779541</v>
      </c>
      <c r="Q126" s="7">
        <v>2.97</v>
      </c>
      <c r="R126" s="7">
        <v>2.84</v>
      </c>
      <c r="S126" s="7">
        <v>2.72</v>
      </c>
      <c r="T126" s="7">
        <v>2.59</v>
      </c>
      <c r="U126" s="7">
        <v>2.5</v>
      </c>
      <c r="V126" s="7">
        <v>2.46</v>
      </c>
      <c r="W126" s="7">
        <v>2.4500000000000002</v>
      </c>
      <c r="X126" s="7">
        <v>2.4300000000000002</v>
      </c>
      <c r="Y126" s="7">
        <v>2.41</v>
      </c>
      <c r="Z126" s="7">
        <v>2.48</v>
      </c>
      <c r="AA126" s="7">
        <v>2.4500000000000002</v>
      </c>
      <c r="AB126" s="7">
        <v>2.42</v>
      </c>
      <c r="AC126" s="7">
        <v>2.41</v>
      </c>
      <c r="AD126" s="7">
        <v>2.39</v>
      </c>
      <c r="AE126" s="7">
        <v>2.37</v>
      </c>
      <c r="AF126" s="7">
        <v>2.37</v>
      </c>
      <c r="AG126" s="7">
        <v>2.34</v>
      </c>
      <c r="AH126" s="7">
        <v>2.34</v>
      </c>
      <c r="AI126" s="7">
        <v>2.34</v>
      </c>
      <c r="AJ126" s="7">
        <v>2.37</v>
      </c>
      <c r="AK126" s="7">
        <v>2.4</v>
      </c>
      <c r="AL126" s="7">
        <v>2.4500000000000002</v>
      </c>
      <c r="AM126" s="7">
        <v>2.5</v>
      </c>
      <c r="AN126" s="7">
        <v>2.4300000000000002</v>
      </c>
      <c r="AO126" s="7">
        <v>2.41</v>
      </c>
      <c r="AP126" s="7">
        <v>2.4</v>
      </c>
      <c r="AQ126" s="7">
        <v>2.6</v>
      </c>
      <c r="AR126" s="7">
        <v>-2.77</v>
      </c>
      <c r="AS126" s="7">
        <v>-9.33</v>
      </c>
      <c r="AT126" s="7">
        <v>-11.48</v>
      </c>
      <c r="AU126" s="7">
        <v>-14.53</v>
      </c>
      <c r="AV126" s="7">
        <v>-16.96</v>
      </c>
      <c r="AW126" s="7">
        <v>-17.98</v>
      </c>
      <c r="AX126" s="7">
        <v>-17.649999999999999</v>
      </c>
      <c r="AY126" s="7">
        <v>-16.96</v>
      </c>
      <c r="AZ126" s="7">
        <v>-17.82</v>
      </c>
      <c r="BA126" s="7">
        <v>-16.190000000000001</v>
      </c>
      <c r="BB126" s="7">
        <v>-17.07</v>
      </c>
      <c r="BC126" s="7">
        <v>-16.96</v>
      </c>
      <c r="BD126" s="7">
        <v>-17.47</v>
      </c>
      <c r="BE126" s="7">
        <v>-17.989999999999998</v>
      </c>
      <c r="BF126" s="7">
        <v>-18.34</v>
      </c>
      <c r="BG126" s="7">
        <v>-19.38</v>
      </c>
      <c r="BH126" s="7">
        <v>-19.04</v>
      </c>
      <c r="BI126" s="7">
        <v>-19.72</v>
      </c>
      <c r="BJ126" s="7">
        <v>-19.03</v>
      </c>
      <c r="BK126" s="7">
        <v>-18</v>
      </c>
      <c r="BL126" s="7">
        <v>-16.96</v>
      </c>
      <c r="BM126" s="7">
        <v>-15.57</v>
      </c>
      <c r="BN126" s="7">
        <v>-16.010000000000002</v>
      </c>
      <c r="BO126" s="7">
        <v>-16.61</v>
      </c>
      <c r="BP126" s="7">
        <v>-16.96</v>
      </c>
      <c r="BQ126" s="7">
        <v>-17.64</v>
      </c>
      <c r="BR126" s="7">
        <v>-14.52</v>
      </c>
      <c r="BS126" s="24">
        <v>2.35</v>
      </c>
      <c r="BT126" s="26">
        <v>36442323.322820663</v>
      </c>
      <c r="BU126" s="26">
        <v>30192300</v>
      </c>
      <c r="BV126" s="26">
        <v>6382937</v>
      </c>
      <c r="BW126" s="8">
        <v>0.1386125227305236</v>
      </c>
    </row>
    <row r="127" spans="1:75" s="21" customFormat="1" ht="19" customHeight="1" x14ac:dyDescent="0.2">
      <c r="A127" s="7" t="s">
        <v>458</v>
      </c>
      <c r="B127" s="7" t="s">
        <v>76</v>
      </c>
      <c r="C127" s="7" t="s">
        <v>87</v>
      </c>
      <c r="D127" s="7" t="s">
        <v>98</v>
      </c>
      <c r="E127" s="7" t="s">
        <v>454</v>
      </c>
      <c r="F127" s="7" t="s">
        <v>88</v>
      </c>
      <c r="G127" s="10">
        <v>37.777776404172819</v>
      </c>
      <c r="H127" s="10">
        <v>-7.930109516804376</v>
      </c>
      <c r="I127" s="10">
        <v>-7.930109516804376</v>
      </c>
      <c r="J127" s="7" t="s">
        <v>89</v>
      </c>
      <c r="K127" s="8">
        <v>5.4000000953674316</v>
      </c>
      <c r="L127" s="8">
        <v>6</v>
      </c>
      <c r="M127" s="8">
        <v>7.440000057220459</v>
      </c>
      <c r="N127" s="8">
        <v>7.4899997711181641</v>
      </c>
      <c r="O127" s="8">
        <v>5.9200000762939453</v>
      </c>
      <c r="P127" s="8">
        <v>6.8499999046325684</v>
      </c>
      <c r="Q127" s="7">
        <v>7.49</v>
      </c>
      <c r="R127" s="7">
        <v>6.97</v>
      </c>
      <c r="S127" s="7">
        <v>7.2</v>
      </c>
      <c r="T127" s="7">
        <v>7</v>
      </c>
      <c r="U127" s="7">
        <v>6.78</v>
      </c>
      <c r="V127" s="7">
        <v>7</v>
      </c>
      <c r="W127" s="7">
        <v>6.81</v>
      </c>
      <c r="X127" s="7">
        <v>6.75</v>
      </c>
      <c r="Y127" s="7">
        <v>6.77</v>
      </c>
      <c r="Z127" s="7">
        <v>6.74</v>
      </c>
      <c r="AA127" s="7">
        <v>6.75</v>
      </c>
      <c r="AB127" s="7">
        <v>6.64</v>
      </c>
      <c r="AC127" s="7">
        <v>6.4</v>
      </c>
      <c r="AD127" s="7">
        <v>6.31</v>
      </c>
      <c r="AE127" s="7">
        <v>6.46</v>
      </c>
      <c r="AF127" s="7">
        <v>6.47</v>
      </c>
      <c r="AG127" s="7">
        <v>6.47</v>
      </c>
      <c r="AH127" s="7">
        <v>6.47</v>
      </c>
      <c r="AI127" s="7">
        <v>6.65</v>
      </c>
      <c r="AJ127" s="7">
        <v>6.7</v>
      </c>
      <c r="AK127" s="7">
        <v>6.67</v>
      </c>
      <c r="AL127" s="7">
        <v>6.75</v>
      </c>
      <c r="AM127" s="7">
        <v>6.95</v>
      </c>
      <c r="AN127" s="7">
        <v>6.9</v>
      </c>
      <c r="AO127" s="7">
        <v>6.8</v>
      </c>
      <c r="AP127" s="7">
        <v>6.8</v>
      </c>
      <c r="AQ127" s="7">
        <v>6.85</v>
      </c>
      <c r="AR127" s="7">
        <v>-7.24</v>
      </c>
      <c r="AS127" s="7">
        <v>-6.99</v>
      </c>
      <c r="AT127" s="7">
        <v>-7.09</v>
      </c>
      <c r="AU127" s="7">
        <v>-9.2100000000000009</v>
      </c>
      <c r="AV127" s="7">
        <v>-10.130000000000001</v>
      </c>
      <c r="AW127" s="7">
        <v>-10.7</v>
      </c>
      <c r="AX127" s="7">
        <v>-9.41</v>
      </c>
      <c r="AY127" s="7">
        <v>-10.35</v>
      </c>
      <c r="AZ127" s="7">
        <v>-10.35</v>
      </c>
      <c r="BA127" s="7">
        <v>-9.41</v>
      </c>
      <c r="BB127" s="7">
        <v>-13.44</v>
      </c>
      <c r="BC127" s="7">
        <v>-15.91</v>
      </c>
      <c r="BD127" s="7">
        <v>-16.05</v>
      </c>
      <c r="BE127" s="7">
        <v>-16.8</v>
      </c>
      <c r="BF127" s="7">
        <v>-14.05</v>
      </c>
      <c r="BG127" s="7">
        <v>-13.31</v>
      </c>
      <c r="BH127" s="7">
        <v>-15.32</v>
      </c>
      <c r="BI127" s="7">
        <v>-14.18</v>
      </c>
      <c r="BJ127" s="7">
        <v>-11.63</v>
      </c>
      <c r="BK127" s="7">
        <v>-13.37</v>
      </c>
      <c r="BL127" s="7">
        <v>-10.48</v>
      </c>
      <c r="BM127" s="7">
        <v>-10.35</v>
      </c>
      <c r="BN127" s="7">
        <v>-7.39</v>
      </c>
      <c r="BO127" s="7">
        <v>-10.62</v>
      </c>
      <c r="BP127" s="7">
        <v>-10.67</v>
      </c>
      <c r="BQ127" s="7">
        <v>-9.14</v>
      </c>
      <c r="BR127" s="7">
        <v>-8.6</v>
      </c>
      <c r="BS127" s="24">
        <v>6.53</v>
      </c>
      <c r="BT127" s="26">
        <v>84962568.653440475</v>
      </c>
      <c r="BU127" s="26">
        <v>2277800</v>
      </c>
      <c r="BV127" s="26">
        <v>6832429</v>
      </c>
      <c r="BW127" s="8">
        <v>6.9238919277463404E-3</v>
      </c>
    </row>
    <row r="128" spans="1:75" s="21" customFormat="1" ht="19" customHeight="1" x14ac:dyDescent="0.2">
      <c r="A128" s="1" t="s">
        <v>112</v>
      </c>
      <c r="B128" s="1" t="s">
        <v>106</v>
      </c>
      <c r="C128" s="1" t="s">
        <v>113</v>
      </c>
      <c r="D128" s="1" t="s">
        <v>109</v>
      </c>
      <c r="E128" s="1" t="s">
        <v>179</v>
      </c>
      <c r="F128" s="1" t="s">
        <v>88</v>
      </c>
      <c r="G128" s="9">
        <v>38.193548879315777</v>
      </c>
      <c r="H128" s="9">
        <v>-12.41829989700139</v>
      </c>
      <c r="I128" s="9">
        <f>(N128-O128)/O128*100</f>
        <v>41.842390769364279</v>
      </c>
      <c r="J128" s="1" t="s">
        <v>89</v>
      </c>
      <c r="K128" s="2">
        <v>7.75</v>
      </c>
      <c r="L128" s="2">
        <v>9.1999999999999993</v>
      </c>
      <c r="M128" s="2">
        <v>10.710000038146971</v>
      </c>
      <c r="N128" s="2">
        <v>12.77999973297119</v>
      </c>
      <c r="O128" s="2">
        <v>9.0100002288818359</v>
      </c>
      <c r="P128" s="2">
        <v>9.380000114440918</v>
      </c>
      <c r="Q128" s="1">
        <v>11.86</v>
      </c>
      <c r="R128" s="1">
        <v>12.75</v>
      </c>
      <c r="S128" s="1">
        <v>12.49</v>
      </c>
      <c r="T128" s="1">
        <v>11.68</v>
      </c>
      <c r="U128" s="1">
        <v>11.24</v>
      </c>
      <c r="V128" s="1">
        <v>11.8</v>
      </c>
      <c r="W128" s="1">
        <v>11.57</v>
      </c>
      <c r="X128" s="1">
        <v>11.38</v>
      </c>
      <c r="Y128" s="1">
        <v>11.37</v>
      </c>
      <c r="Z128" s="1">
        <v>11.15</v>
      </c>
      <c r="AA128" s="1">
        <v>10.93</v>
      </c>
      <c r="AB128" s="1">
        <v>10.68</v>
      </c>
      <c r="AC128" s="1">
        <v>10.39</v>
      </c>
      <c r="AD128" s="1">
        <v>9.92</v>
      </c>
      <c r="AE128" s="1">
        <v>9.9</v>
      </c>
      <c r="AF128" s="1">
        <v>9.9</v>
      </c>
      <c r="AG128" s="1">
        <v>9.82</v>
      </c>
      <c r="AH128" s="1">
        <v>9.7899999999999991</v>
      </c>
      <c r="AI128" s="1">
        <v>9.6999999999999993</v>
      </c>
      <c r="AJ128" s="1">
        <v>9.74</v>
      </c>
      <c r="AK128" s="1">
        <v>9.74</v>
      </c>
      <c r="AL128" s="1">
        <v>9.69</v>
      </c>
      <c r="AM128" s="1">
        <v>9.64</v>
      </c>
      <c r="AN128" s="1">
        <v>9.4499999999999993</v>
      </c>
      <c r="AO128" s="1">
        <v>9.33</v>
      </c>
      <c r="AP128" s="1">
        <v>9.4</v>
      </c>
      <c r="AQ128" s="1">
        <v>9.4</v>
      </c>
      <c r="AR128" s="1">
        <v>9.06</v>
      </c>
      <c r="AS128" s="1">
        <v>19.05</v>
      </c>
      <c r="AT128" s="1">
        <v>5.51</v>
      </c>
      <c r="AU128" s="1">
        <v>3.35</v>
      </c>
      <c r="AV128" s="1">
        <v>4.95</v>
      </c>
      <c r="AW128" s="1">
        <v>5.88</v>
      </c>
      <c r="AX128" s="1">
        <v>2.2400000000000002</v>
      </c>
      <c r="AY128" s="1">
        <v>3.36</v>
      </c>
      <c r="AZ128" s="1">
        <v>2.52</v>
      </c>
      <c r="BA128" s="1">
        <v>1.31</v>
      </c>
      <c r="BB128" s="1">
        <v>-0.34</v>
      </c>
      <c r="BC128" s="1">
        <v>-2.8</v>
      </c>
      <c r="BD128" s="1">
        <v>-7.47</v>
      </c>
      <c r="BE128" s="1">
        <v>-9.24</v>
      </c>
      <c r="BF128" s="1">
        <v>-8.1199999999999992</v>
      </c>
      <c r="BG128" s="1">
        <v>-10.55</v>
      </c>
      <c r="BH128" s="1">
        <v>-9.52</v>
      </c>
      <c r="BI128" s="1">
        <v>-9.99</v>
      </c>
      <c r="BJ128" s="1">
        <v>-9.43</v>
      </c>
      <c r="BK128" s="1">
        <v>-9.7100000000000009</v>
      </c>
      <c r="BL128" s="1">
        <v>-9.81</v>
      </c>
      <c r="BM128" s="1">
        <v>-10.02</v>
      </c>
      <c r="BN128" s="1">
        <v>-12.42</v>
      </c>
      <c r="BO128" s="1">
        <v>-13.54</v>
      </c>
      <c r="BP128" s="1">
        <v>-14.94</v>
      </c>
      <c r="BQ128" s="1">
        <v>-13.11</v>
      </c>
      <c r="BR128" s="1">
        <v>-12.7</v>
      </c>
      <c r="BS128" s="22">
        <v>10.8</v>
      </c>
      <c r="BT128" s="26">
        <v>59159898.210716248</v>
      </c>
      <c r="BU128" s="26">
        <v>4730000</v>
      </c>
      <c r="BV128" s="26">
        <v>3561691</v>
      </c>
      <c r="BW128" s="2">
        <v>0.2461005179842945</v>
      </c>
    </row>
    <row r="129" spans="1:75" s="21" customFormat="1" ht="19" customHeight="1" x14ac:dyDescent="0.2">
      <c r="A129" s="1" t="s">
        <v>107</v>
      </c>
      <c r="B129" s="1" t="s">
        <v>96</v>
      </c>
      <c r="C129" s="1" t="s">
        <v>108</v>
      </c>
      <c r="D129" s="1" t="s">
        <v>109</v>
      </c>
      <c r="E129" s="1" t="s">
        <v>101</v>
      </c>
      <c r="F129" s="1" t="s">
        <v>80</v>
      </c>
      <c r="G129" s="9">
        <v>38.438876272524013</v>
      </c>
      <c r="H129" s="9">
        <v>73.404255251692348</v>
      </c>
      <c r="I129" s="9">
        <f>(N129-O129)/O129*100</f>
        <v>208.23527200824313</v>
      </c>
      <c r="J129" s="1" t="s">
        <v>81</v>
      </c>
      <c r="K129" s="2">
        <v>0.67900002002716064</v>
      </c>
      <c r="L129" s="2">
        <v>2.62</v>
      </c>
      <c r="M129" s="2">
        <v>0.93999999761581421</v>
      </c>
      <c r="N129" s="2">
        <v>2.619999885559082</v>
      </c>
      <c r="O129" s="2">
        <v>0.85000002384185791</v>
      </c>
      <c r="P129" s="2">
        <v>1.629999995231628</v>
      </c>
      <c r="Q129" s="1">
        <v>0.95</v>
      </c>
      <c r="R129" s="1">
        <v>0.98</v>
      </c>
      <c r="S129" s="1">
        <v>1.2</v>
      </c>
      <c r="T129" s="1">
        <v>1.2</v>
      </c>
      <c r="U129" s="1">
        <v>1.06</v>
      </c>
      <c r="V129" s="1">
        <v>1.18</v>
      </c>
      <c r="W129" s="1">
        <v>1.27</v>
      </c>
      <c r="X129" s="1">
        <v>1.48</v>
      </c>
      <c r="Y129" s="1">
        <v>1.36</v>
      </c>
      <c r="Z129" s="1">
        <v>1.32</v>
      </c>
      <c r="AA129" s="1">
        <v>1.25</v>
      </c>
      <c r="AB129" s="1">
        <v>1.28</v>
      </c>
      <c r="AC129" s="1">
        <v>1.38</v>
      </c>
      <c r="AD129" s="1">
        <v>1.45</v>
      </c>
      <c r="AE129" s="1">
        <v>1.72</v>
      </c>
      <c r="AF129" s="1">
        <v>1.83</v>
      </c>
      <c r="AG129" s="1">
        <v>1.72</v>
      </c>
      <c r="AH129" s="1">
        <v>1.67</v>
      </c>
      <c r="AI129" s="1">
        <v>1.92</v>
      </c>
      <c r="AJ129" s="1">
        <v>2.0299999999999998</v>
      </c>
      <c r="AK129" s="1">
        <v>2.1800000000000002</v>
      </c>
      <c r="AL129" s="1">
        <v>2.5</v>
      </c>
      <c r="AM129" s="1">
        <v>2.62</v>
      </c>
      <c r="AN129" s="1">
        <v>2.0699999999999998</v>
      </c>
      <c r="AO129" s="1">
        <v>1.86</v>
      </c>
      <c r="AP129" s="1">
        <v>1.85</v>
      </c>
      <c r="AQ129" s="1">
        <v>1.95</v>
      </c>
      <c r="AR129" s="1">
        <v>0.42</v>
      </c>
      <c r="AS129" s="1">
        <v>-3.76</v>
      </c>
      <c r="AT129" s="1">
        <v>24.47</v>
      </c>
      <c r="AU129" s="1">
        <v>9.57</v>
      </c>
      <c r="AV129" s="1">
        <v>11.7</v>
      </c>
      <c r="AW129" s="1">
        <v>25.52</v>
      </c>
      <c r="AX129" s="1">
        <v>30.69</v>
      </c>
      <c r="AY129" s="1">
        <v>43.62</v>
      </c>
      <c r="AZ129" s="1">
        <v>32.99</v>
      </c>
      <c r="BA129" s="1">
        <v>31.91</v>
      </c>
      <c r="BB129" s="1">
        <v>30.84</v>
      </c>
      <c r="BC129" s="1">
        <v>36.17</v>
      </c>
      <c r="BD129" s="1">
        <v>44.67</v>
      </c>
      <c r="BE129" s="1">
        <v>50</v>
      </c>
      <c r="BF129" s="1">
        <v>74.47</v>
      </c>
      <c r="BG129" s="1">
        <v>65.959999999999994</v>
      </c>
      <c r="BH129" s="1">
        <v>76.599999999999994</v>
      </c>
      <c r="BI129" s="1">
        <v>70.209999999999994</v>
      </c>
      <c r="BJ129" s="1">
        <v>90.43</v>
      </c>
      <c r="BK129" s="1">
        <v>104.26</v>
      </c>
      <c r="BL129" s="1">
        <v>122.34</v>
      </c>
      <c r="BM129" s="1">
        <v>161.69999999999999</v>
      </c>
      <c r="BN129" s="1">
        <v>117.02</v>
      </c>
      <c r="BO129" s="1">
        <v>97.87</v>
      </c>
      <c r="BP129" s="1">
        <v>84.03</v>
      </c>
      <c r="BQ129" s="1">
        <v>86.17</v>
      </c>
      <c r="BR129" s="1">
        <v>71.16</v>
      </c>
      <c r="BS129" s="22">
        <v>1.04</v>
      </c>
      <c r="BT129" s="26">
        <v>6738822.3829078674</v>
      </c>
      <c r="BU129" s="26">
        <v>159968000</v>
      </c>
      <c r="BV129" s="26">
        <v>7121643</v>
      </c>
      <c r="BW129" s="2">
        <v>0.58976446867668042</v>
      </c>
    </row>
    <row r="130" spans="1:75" s="21" customFormat="1" ht="19" customHeight="1" x14ac:dyDescent="0.2">
      <c r="A130" s="1" t="s">
        <v>288</v>
      </c>
      <c r="B130" s="1" t="s">
        <v>76</v>
      </c>
      <c r="C130" s="1" t="s">
        <v>87</v>
      </c>
      <c r="D130" s="1" t="s">
        <v>78</v>
      </c>
      <c r="E130" s="1" t="s">
        <v>284</v>
      </c>
      <c r="F130" s="1" t="s">
        <v>80</v>
      </c>
      <c r="G130" s="9">
        <v>38.461549042245032</v>
      </c>
      <c r="H130" s="9">
        <v>2.777775018303593</v>
      </c>
      <c r="I130" s="9">
        <f>(N130-O130)/O130*100</f>
        <v>55.208337795920748</v>
      </c>
      <c r="J130" s="1" t="s">
        <v>81</v>
      </c>
      <c r="K130" s="2">
        <v>0.77999997138977051</v>
      </c>
      <c r="L130" s="2">
        <v>0.83</v>
      </c>
      <c r="M130" s="2">
        <v>1.080000042915344</v>
      </c>
      <c r="N130" s="2">
        <v>1.4900000095367429</v>
      </c>
      <c r="O130" s="2">
        <v>0.95999997854232788</v>
      </c>
      <c r="P130" s="2">
        <v>1.110000014305115</v>
      </c>
      <c r="Q130" s="1">
        <v>1.29</v>
      </c>
      <c r="R130" s="1">
        <v>1.28</v>
      </c>
      <c r="S130" s="1">
        <v>1.49</v>
      </c>
      <c r="T130" s="1">
        <v>1.27</v>
      </c>
      <c r="U130" s="1">
        <v>1.21</v>
      </c>
      <c r="V130" s="1">
        <v>1.21</v>
      </c>
      <c r="W130" s="1">
        <v>1.2</v>
      </c>
      <c r="X130" s="1">
        <v>1.2</v>
      </c>
      <c r="Y130" s="1">
        <v>1.17</v>
      </c>
      <c r="Z130" s="1">
        <v>1.1399999999999999</v>
      </c>
      <c r="AA130" s="1">
        <v>1.1200000000000001</v>
      </c>
      <c r="AB130" s="1">
        <v>1.06</v>
      </c>
      <c r="AC130" s="1">
        <v>1.06</v>
      </c>
      <c r="AD130" s="1">
        <v>1.1000000000000001</v>
      </c>
      <c r="AE130" s="1">
        <v>1.1000000000000001</v>
      </c>
      <c r="AF130" s="1">
        <v>1.06</v>
      </c>
      <c r="AG130" s="1">
        <v>1.04</v>
      </c>
      <c r="AH130" s="1">
        <v>1.03</v>
      </c>
      <c r="AI130" s="1">
        <v>1.02</v>
      </c>
      <c r="AJ130" s="1">
        <v>1</v>
      </c>
      <c r="AK130" s="1">
        <v>1.01</v>
      </c>
      <c r="AL130" s="1">
        <v>1.0900000000000001</v>
      </c>
      <c r="AM130" s="1">
        <v>1.08</v>
      </c>
      <c r="AN130" s="1">
        <v>1.08</v>
      </c>
      <c r="AO130" s="1">
        <v>1.1399999999999999</v>
      </c>
      <c r="AP130" s="1">
        <v>1.18</v>
      </c>
      <c r="AQ130" s="1">
        <v>1.1100000000000001</v>
      </c>
      <c r="AR130" s="1">
        <v>11.11</v>
      </c>
      <c r="AS130" s="1">
        <v>10.28</v>
      </c>
      <c r="AT130" s="1">
        <v>15.28</v>
      </c>
      <c r="AU130" s="1">
        <v>11.11</v>
      </c>
      <c r="AV130" s="1">
        <v>6.02</v>
      </c>
      <c r="AW130" s="1">
        <v>6.02</v>
      </c>
      <c r="AX130" s="1">
        <v>7.87</v>
      </c>
      <c r="AY130" s="1">
        <v>6.11</v>
      </c>
      <c r="AZ130" s="1">
        <v>5.09</v>
      </c>
      <c r="BA130" s="1">
        <v>-1.85</v>
      </c>
      <c r="BB130" s="1">
        <v>-4.63</v>
      </c>
      <c r="BC130" s="1">
        <v>-3.24</v>
      </c>
      <c r="BD130" s="1">
        <v>-2.57</v>
      </c>
      <c r="BE130" s="1">
        <v>-3.24</v>
      </c>
      <c r="BF130" s="1">
        <v>-3.25</v>
      </c>
      <c r="BG130" s="1">
        <v>-4.63</v>
      </c>
      <c r="BH130" s="1">
        <v>-5.56</v>
      </c>
      <c r="BI130" s="1">
        <v>-8.33</v>
      </c>
      <c r="BJ130" s="1">
        <v>-8.32</v>
      </c>
      <c r="BK130" s="1">
        <v>-7.41</v>
      </c>
      <c r="BL130" s="1">
        <v>-6.49</v>
      </c>
      <c r="BM130" s="1">
        <v>-5.09</v>
      </c>
      <c r="BN130" s="1">
        <v>-1.39</v>
      </c>
      <c r="BO130" s="1">
        <v>-0.74</v>
      </c>
      <c r="BP130" s="1">
        <v>2.78</v>
      </c>
      <c r="BQ130" s="1">
        <v>-3.7</v>
      </c>
      <c r="BR130" s="1">
        <v>0</v>
      </c>
      <c r="BS130" s="22">
        <v>1.07</v>
      </c>
      <c r="BT130" s="26">
        <v>46946197.865474217</v>
      </c>
      <c r="BU130" s="26">
        <v>11799100</v>
      </c>
      <c r="BV130" s="26">
        <v>31803896</v>
      </c>
      <c r="BW130" s="2">
        <v>3.3205051355972241E-3</v>
      </c>
    </row>
    <row r="131" spans="1:75" s="21" customFormat="1" ht="19" customHeight="1" x14ac:dyDescent="0.2">
      <c r="A131" s="7" t="s">
        <v>448</v>
      </c>
      <c r="B131" s="7" t="s">
        <v>106</v>
      </c>
      <c r="C131" s="7" t="s">
        <v>87</v>
      </c>
      <c r="D131" s="7" t="s">
        <v>125</v>
      </c>
      <c r="E131" s="7" t="s">
        <v>443</v>
      </c>
      <c r="F131" s="7" t="s">
        <v>88</v>
      </c>
      <c r="G131" s="10">
        <v>38.632166571828073</v>
      </c>
      <c r="H131" s="10">
        <v>-6.666666666666667</v>
      </c>
      <c r="I131" s="10">
        <v>-6.666666666666667</v>
      </c>
      <c r="J131" s="7" t="s">
        <v>89</v>
      </c>
      <c r="K131" s="8">
        <v>5.4099998474121094</v>
      </c>
      <c r="L131" s="8">
        <v>6.52</v>
      </c>
      <c r="M131" s="8">
        <v>7.5</v>
      </c>
      <c r="N131" s="8">
        <v>8.1999998092651367</v>
      </c>
      <c r="O131" s="8">
        <v>6.9600000381469727</v>
      </c>
      <c r="P131" s="8">
        <v>7</v>
      </c>
      <c r="Q131" s="7">
        <v>7.78</v>
      </c>
      <c r="R131" s="7">
        <v>7.73</v>
      </c>
      <c r="S131" s="7">
        <v>8.1999999999999993</v>
      </c>
      <c r="T131" s="7">
        <v>7.7</v>
      </c>
      <c r="U131" s="7">
        <v>7.61</v>
      </c>
      <c r="V131" s="7">
        <v>7.54</v>
      </c>
      <c r="W131" s="7">
        <v>7.2</v>
      </c>
      <c r="X131" s="7">
        <v>7.09</v>
      </c>
      <c r="Y131" s="7">
        <v>7.04</v>
      </c>
      <c r="Z131" s="7">
        <v>7.1</v>
      </c>
      <c r="AA131" s="7">
        <v>7.3</v>
      </c>
      <c r="AB131" s="7">
        <v>7.4</v>
      </c>
      <c r="AC131" s="7">
        <v>7.24</v>
      </c>
      <c r="AD131" s="7">
        <v>7.3</v>
      </c>
      <c r="AE131" s="7">
        <v>7.29</v>
      </c>
      <c r="AF131" s="7">
        <v>7.22</v>
      </c>
      <c r="AG131" s="7">
        <v>7.13</v>
      </c>
      <c r="AH131" s="7">
        <v>7.2</v>
      </c>
      <c r="AI131" s="7">
        <v>7.2</v>
      </c>
      <c r="AJ131" s="7">
        <v>7.21</v>
      </c>
      <c r="AK131" s="7">
        <v>7.22</v>
      </c>
      <c r="AL131" s="7">
        <v>7.34</v>
      </c>
      <c r="AM131" s="7">
        <v>7.28</v>
      </c>
      <c r="AN131" s="7">
        <v>7.2</v>
      </c>
      <c r="AO131" s="7">
        <v>7.2</v>
      </c>
      <c r="AP131" s="7">
        <v>7.22</v>
      </c>
      <c r="AQ131" s="7">
        <v>7.07</v>
      </c>
      <c r="AR131" s="7">
        <v>0</v>
      </c>
      <c r="AS131" s="7">
        <v>2.4</v>
      </c>
      <c r="AT131" s="7">
        <v>-2.33</v>
      </c>
      <c r="AU131" s="7">
        <v>1.27</v>
      </c>
      <c r="AV131" s="7">
        <v>-0.13</v>
      </c>
      <c r="AW131" s="7">
        <v>-4.2699999999999996</v>
      </c>
      <c r="AX131" s="7">
        <v>-6.4</v>
      </c>
      <c r="AY131" s="7">
        <v>-7.2</v>
      </c>
      <c r="AZ131" s="7">
        <v>-7.13</v>
      </c>
      <c r="BA131" s="7">
        <v>-5.68</v>
      </c>
      <c r="BB131" s="7">
        <v>-2.8</v>
      </c>
      <c r="BC131" s="7">
        <v>-3.27</v>
      </c>
      <c r="BD131" s="7">
        <v>-4</v>
      </c>
      <c r="BE131" s="7">
        <v>-3.4</v>
      </c>
      <c r="BF131" s="7">
        <v>-3.83</v>
      </c>
      <c r="BG131" s="7">
        <v>-6.23</v>
      </c>
      <c r="BH131" s="7">
        <v>-5.07</v>
      </c>
      <c r="BI131" s="7">
        <v>-4.07</v>
      </c>
      <c r="BJ131" s="7">
        <v>-4.07</v>
      </c>
      <c r="BK131" s="7">
        <v>-4.07</v>
      </c>
      <c r="BL131" s="7">
        <v>-3.8</v>
      </c>
      <c r="BM131" s="7">
        <v>-3.87</v>
      </c>
      <c r="BN131" s="7">
        <v>-4.2699999999999996</v>
      </c>
      <c r="BO131" s="7">
        <v>-4.07</v>
      </c>
      <c r="BP131" s="7">
        <v>-4.13</v>
      </c>
      <c r="BQ131" s="7">
        <v>-6.67</v>
      </c>
      <c r="BR131" s="7">
        <v>-6.8</v>
      </c>
      <c r="BS131" s="24">
        <v>6.96</v>
      </c>
      <c r="BT131" s="26">
        <v>238034250</v>
      </c>
      <c r="BU131" s="26">
        <v>1183000</v>
      </c>
      <c r="BV131" s="26">
        <v>15387202</v>
      </c>
      <c r="BW131" s="8">
        <v>2.2826112245748118E-3</v>
      </c>
    </row>
    <row r="132" spans="1:75" s="21" customFormat="1" ht="19" customHeight="1" x14ac:dyDescent="0.2">
      <c r="A132" s="1" t="s">
        <v>247</v>
      </c>
      <c r="B132" s="1" t="s">
        <v>106</v>
      </c>
      <c r="C132" s="1" t="s">
        <v>87</v>
      </c>
      <c r="D132" s="1" t="s">
        <v>122</v>
      </c>
      <c r="E132" s="1" t="s">
        <v>242</v>
      </c>
      <c r="F132" s="1" t="s">
        <v>88</v>
      </c>
      <c r="G132" s="9">
        <v>38.728327682491503</v>
      </c>
      <c r="H132" s="9">
        <v>-9.2708365412220743</v>
      </c>
      <c r="I132" s="9">
        <f>(N132-O132)/O132*100</f>
        <v>24.314210697799414</v>
      </c>
      <c r="J132" s="1" t="s">
        <v>89</v>
      </c>
      <c r="K132" s="2">
        <v>6.9200000762939453</v>
      </c>
      <c r="L132" s="2">
        <v>7.23</v>
      </c>
      <c r="M132" s="2">
        <v>9.6000003814697266</v>
      </c>
      <c r="N132" s="2">
        <v>9.9700002670288086</v>
      </c>
      <c r="O132" s="2">
        <v>8.0200004577636719</v>
      </c>
      <c r="P132" s="2">
        <v>8.7100000381469727</v>
      </c>
      <c r="Q132" s="1">
        <v>9.8000000000000007</v>
      </c>
      <c r="R132" s="1">
        <v>9.81</v>
      </c>
      <c r="S132" s="1">
        <v>9.25</v>
      </c>
      <c r="T132" s="1">
        <v>9.35</v>
      </c>
      <c r="U132" s="1">
        <v>8.99</v>
      </c>
      <c r="V132" s="1">
        <v>9.19</v>
      </c>
      <c r="W132" s="1">
        <v>9.57</v>
      </c>
      <c r="X132" s="1">
        <v>9.1199999999999992</v>
      </c>
      <c r="Y132" s="1">
        <v>8.9499999999999993</v>
      </c>
      <c r="Z132" s="1">
        <v>8.9600000000000009</v>
      </c>
      <c r="AA132" s="1">
        <v>8.85</v>
      </c>
      <c r="AB132" s="1">
        <v>8.74</v>
      </c>
      <c r="AC132" s="1">
        <v>8.58</v>
      </c>
      <c r="AD132" s="1">
        <v>8.4600000000000009</v>
      </c>
      <c r="AE132" s="1">
        <v>8.42</v>
      </c>
      <c r="AF132" s="1">
        <v>8.42</v>
      </c>
      <c r="AG132" s="1">
        <v>8.34</v>
      </c>
      <c r="AH132" s="1">
        <v>8.42</v>
      </c>
      <c r="AI132" s="1">
        <v>8.5</v>
      </c>
      <c r="AJ132" s="1">
        <v>8.39</v>
      </c>
      <c r="AK132" s="1">
        <v>8.5</v>
      </c>
      <c r="AL132" s="1">
        <v>8.4</v>
      </c>
      <c r="AM132" s="1">
        <v>8.77</v>
      </c>
      <c r="AN132" s="1">
        <v>8.59</v>
      </c>
      <c r="AO132" s="1">
        <v>8.65</v>
      </c>
      <c r="AP132" s="1">
        <v>8.7899999999999991</v>
      </c>
      <c r="AQ132" s="1">
        <v>8.8000000000000007</v>
      </c>
      <c r="AR132" s="1">
        <v>0</v>
      </c>
      <c r="AS132" s="1">
        <v>-3.23</v>
      </c>
      <c r="AT132" s="1">
        <v>-5</v>
      </c>
      <c r="AU132" s="1">
        <v>-9.06</v>
      </c>
      <c r="AV132" s="1">
        <v>-7.53</v>
      </c>
      <c r="AW132" s="1">
        <v>-6.98</v>
      </c>
      <c r="AX132" s="1">
        <v>-5.73</v>
      </c>
      <c r="AY132" s="1">
        <v>-6.15</v>
      </c>
      <c r="AZ132" s="1">
        <v>-7.3</v>
      </c>
      <c r="BA132" s="1">
        <v>-9.3800000000000008</v>
      </c>
      <c r="BB132" s="1">
        <v>-8.9600000000000009</v>
      </c>
      <c r="BC132" s="1">
        <v>-10.94</v>
      </c>
      <c r="BD132" s="1">
        <v>-13.23</v>
      </c>
      <c r="BE132" s="1">
        <v>-12.4</v>
      </c>
      <c r="BF132" s="1">
        <v>-13.02</v>
      </c>
      <c r="BG132" s="1">
        <v>-13.41</v>
      </c>
      <c r="BH132" s="1">
        <v>-15</v>
      </c>
      <c r="BI132" s="1">
        <v>-12.29</v>
      </c>
      <c r="BJ132" s="1">
        <v>-15.37</v>
      </c>
      <c r="BK132" s="1">
        <v>-14</v>
      </c>
      <c r="BL132" s="1">
        <v>-13.02</v>
      </c>
      <c r="BM132" s="1">
        <v>-13.07</v>
      </c>
      <c r="BN132" s="1">
        <v>-11.67</v>
      </c>
      <c r="BO132" s="1">
        <v>-11.88</v>
      </c>
      <c r="BP132" s="1">
        <v>-11.25</v>
      </c>
      <c r="BQ132" s="1">
        <v>-8.65</v>
      </c>
      <c r="BR132" s="1">
        <v>-9.74</v>
      </c>
      <c r="BS132" s="22">
        <v>8.7100000000000009</v>
      </c>
      <c r="BT132" s="26">
        <v>102227524.06215671</v>
      </c>
      <c r="BU132" s="26">
        <v>32439100</v>
      </c>
      <c r="BV132" s="26">
        <v>6396737</v>
      </c>
      <c r="BW132" s="2">
        <v>0.12520195843599641</v>
      </c>
    </row>
    <row r="133" spans="1:75" s="21" customFormat="1" ht="19" customHeight="1" x14ac:dyDescent="0.2">
      <c r="A133" s="1" t="s">
        <v>91</v>
      </c>
      <c r="B133" s="1" t="s">
        <v>86</v>
      </c>
      <c r="C133" s="1" t="s">
        <v>87</v>
      </c>
      <c r="D133" s="1" t="s">
        <v>78</v>
      </c>
      <c r="E133" s="1" t="s">
        <v>79</v>
      </c>
      <c r="F133" s="1" t="s">
        <v>88</v>
      </c>
      <c r="G133" s="9">
        <v>38.826812740449803</v>
      </c>
      <c r="H133" s="9">
        <v>-14.8893320393808</v>
      </c>
      <c r="I133" s="9">
        <f>(N133-O133)/O133*100</f>
        <v>22.33009955943486</v>
      </c>
      <c r="J133" s="1" t="s">
        <v>89</v>
      </c>
      <c r="K133" s="2">
        <v>3.5799999237060551</v>
      </c>
      <c r="L133" s="2">
        <v>3.01</v>
      </c>
      <c r="M133" s="2">
        <v>4.9699997901916504</v>
      </c>
      <c r="N133" s="2">
        <v>5.0399999618530273</v>
      </c>
      <c r="O133" s="2">
        <v>4.119999885559082</v>
      </c>
      <c r="P133" s="2">
        <v>4.2300000190734863</v>
      </c>
      <c r="Q133" s="1">
        <v>5.04</v>
      </c>
      <c r="R133" s="1">
        <v>4.9800000000000004</v>
      </c>
      <c r="S133" s="1">
        <v>4.75</v>
      </c>
      <c r="T133" s="1">
        <v>4.5999999999999996</v>
      </c>
      <c r="U133" s="1">
        <v>4.53</v>
      </c>
      <c r="V133" s="1">
        <v>4.4400000000000004</v>
      </c>
      <c r="W133" s="1">
        <v>4.55</v>
      </c>
      <c r="X133" s="1">
        <v>4.58</v>
      </c>
      <c r="Y133" s="1">
        <v>4.92</v>
      </c>
      <c r="Z133" s="1">
        <v>4.79</v>
      </c>
      <c r="AA133" s="1">
        <v>4.8</v>
      </c>
      <c r="AB133" s="1">
        <v>4.7699999999999996</v>
      </c>
      <c r="AC133" s="1">
        <v>4.68</v>
      </c>
      <c r="AD133" s="1">
        <v>4.72</v>
      </c>
      <c r="AE133" s="1">
        <v>4.74</v>
      </c>
      <c r="AF133" s="1">
        <v>4.72</v>
      </c>
      <c r="AG133" s="1">
        <v>4.66</v>
      </c>
      <c r="AH133" s="1">
        <v>4.6100000000000003</v>
      </c>
      <c r="AI133" s="1">
        <v>4.51</v>
      </c>
      <c r="AJ133" s="1">
        <v>4.49</v>
      </c>
      <c r="AK133" s="1">
        <v>4.47</v>
      </c>
      <c r="AL133" s="1">
        <v>4.3899999999999997</v>
      </c>
      <c r="AM133" s="1">
        <v>4.3099999999999996</v>
      </c>
      <c r="AN133" s="1">
        <v>4.28</v>
      </c>
      <c r="AO133" s="1">
        <v>4.2</v>
      </c>
      <c r="AP133" s="1">
        <v>4.26</v>
      </c>
      <c r="AQ133" s="1">
        <v>4.26</v>
      </c>
      <c r="AR133" s="1">
        <v>0.2</v>
      </c>
      <c r="AS133" s="1">
        <v>-7.04</v>
      </c>
      <c r="AT133" s="1">
        <v>-12.21</v>
      </c>
      <c r="AU133" s="1">
        <v>-9.0299999999999994</v>
      </c>
      <c r="AV133" s="1">
        <v>-10.71</v>
      </c>
      <c r="AW133" s="1">
        <v>-12.59</v>
      </c>
      <c r="AX133" s="1">
        <v>-9.66</v>
      </c>
      <c r="AY133" s="1">
        <v>-8.0500000000000007</v>
      </c>
      <c r="AZ133" s="1">
        <v>-5.73</v>
      </c>
      <c r="BA133" s="1">
        <v>-5.57</v>
      </c>
      <c r="BB133" s="1">
        <v>-4.63</v>
      </c>
      <c r="BC133" s="1">
        <v>-6.69</v>
      </c>
      <c r="BD133" s="1">
        <v>-5.84</v>
      </c>
      <c r="BE133" s="1">
        <v>-5.33</v>
      </c>
      <c r="BF133" s="1">
        <v>-5.43</v>
      </c>
      <c r="BG133" s="1">
        <v>-6.28</v>
      </c>
      <c r="BH133" s="1">
        <v>-7.44</v>
      </c>
      <c r="BI133" s="1">
        <v>-9.66</v>
      </c>
      <c r="BJ133" s="1">
        <v>-11.27</v>
      </c>
      <c r="BK133" s="1">
        <v>-10.76</v>
      </c>
      <c r="BL133" s="1">
        <v>-11.92</v>
      </c>
      <c r="BM133" s="1">
        <v>-13.47</v>
      </c>
      <c r="BN133" s="1">
        <v>-14.41</v>
      </c>
      <c r="BO133" s="1">
        <v>-15.74</v>
      </c>
      <c r="BP133" s="1">
        <v>-15.74</v>
      </c>
      <c r="BQ133" s="1">
        <v>-14.99</v>
      </c>
      <c r="BR133" s="1">
        <v>-14.69</v>
      </c>
      <c r="BS133" s="22">
        <v>4.32</v>
      </c>
      <c r="BT133" s="26">
        <v>901100721.96006775</v>
      </c>
      <c r="BU133" s="26">
        <v>53794200</v>
      </c>
      <c r="BV133" s="26">
        <v>164583635</v>
      </c>
      <c r="BW133" s="2">
        <v>2.8370682176268619E-2</v>
      </c>
    </row>
    <row r="134" spans="1:75" s="21" customFormat="1" ht="19" customHeight="1" x14ac:dyDescent="0.2">
      <c r="A134" s="1" t="s">
        <v>275</v>
      </c>
      <c r="B134" s="1" t="s">
        <v>106</v>
      </c>
      <c r="C134" s="1" t="s">
        <v>87</v>
      </c>
      <c r="D134" s="1" t="s">
        <v>109</v>
      </c>
      <c r="E134" s="1" t="s">
        <v>305</v>
      </c>
      <c r="F134" s="1" t="s">
        <v>88</v>
      </c>
      <c r="G134" s="9">
        <v>39.090903475264987</v>
      </c>
      <c r="H134" s="9">
        <v>-13.071890994400279</v>
      </c>
      <c r="I134" s="9">
        <f>(N134-O134)/O134*100</f>
        <v>23.015870162538992</v>
      </c>
      <c r="J134" s="1" t="s">
        <v>89</v>
      </c>
      <c r="K134" s="2">
        <v>1.1000000238418579</v>
      </c>
      <c r="L134" s="2">
        <v>1.55</v>
      </c>
      <c r="M134" s="2">
        <v>1.529999971389771</v>
      </c>
      <c r="N134" s="2">
        <v>1.549999952316284</v>
      </c>
      <c r="O134" s="2">
        <v>1.2599999904632571</v>
      </c>
      <c r="P134" s="2">
        <v>1.330000042915344</v>
      </c>
      <c r="Q134" s="1">
        <v>1.53</v>
      </c>
      <c r="R134" s="1">
        <v>1.45</v>
      </c>
      <c r="S134" s="1">
        <v>1.55</v>
      </c>
      <c r="T134" s="1">
        <v>1.43</v>
      </c>
      <c r="U134" s="1">
        <v>1.41</v>
      </c>
      <c r="V134" s="1">
        <v>1.45</v>
      </c>
      <c r="W134" s="1">
        <v>1.37</v>
      </c>
      <c r="X134" s="1">
        <v>1.33</v>
      </c>
      <c r="Y134" s="1">
        <v>1.32</v>
      </c>
      <c r="Z134" s="1">
        <v>1.34</v>
      </c>
      <c r="AA134" s="1">
        <v>1.35</v>
      </c>
      <c r="AB134" s="1">
        <v>1.35</v>
      </c>
      <c r="AC134" s="1">
        <v>1.35</v>
      </c>
      <c r="AD134" s="1">
        <v>1.34</v>
      </c>
      <c r="AE134" s="1">
        <v>1.35</v>
      </c>
      <c r="AF134" s="1">
        <v>1.36</v>
      </c>
      <c r="AG134" s="1">
        <v>1.34</v>
      </c>
      <c r="AH134" s="1">
        <v>1.35</v>
      </c>
      <c r="AI134" s="1">
        <v>1.33</v>
      </c>
      <c r="AJ134" s="1">
        <v>1.33</v>
      </c>
      <c r="AK134" s="1">
        <v>1.32</v>
      </c>
      <c r="AL134" s="1">
        <v>1.31</v>
      </c>
      <c r="AM134" s="1">
        <v>1.3</v>
      </c>
      <c r="AN134" s="1">
        <v>1.31</v>
      </c>
      <c r="AO134" s="1">
        <v>1.34</v>
      </c>
      <c r="AP134" s="1">
        <v>1.35</v>
      </c>
      <c r="AQ134" s="1">
        <v>1.35</v>
      </c>
      <c r="AR134" s="1">
        <v>-5.88</v>
      </c>
      <c r="AS134" s="1">
        <v>-7.52</v>
      </c>
      <c r="AT134" s="1">
        <v>-6.54</v>
      </c>
      <c r="AU134" s="1">
        <v>-9.16</v>
      </c>
      <c r="AV134" s="1">
        <v>-7.85</v>
      </c>
      <c r="AW134" s="1">
        <v>-10.78</v>
      </c>
      <c r="AX134" s="1">
        <v>-15.03</v>
      </c>
      <c r="AY134" s="1">
        <v>-16.34</v>
      </c>
      <c r="AZ134" s="1">
        <v>-16.329999999999998</v>
      </c>
      <c r="BA134" s="1">
        <v>-12.48</v>
      </c>
      <c r="BB134" s="1">
        <v>-13.07</v>
      </c>
      <c r="BC134" s="1">
        <v>-12.09</v>
      </c>
      <c r="BD134" s="1">
        <v>-13.07</v>
      </c>
      <c r="BE134" s="1">
        <v>-12.42</v>
      </c>
      <c r="BF134" s="1">
        <v>-12.42</v>
      </c>
      <c r="BG134" s="1">
        <v>-13.32</v>
      </c>
      <c r="BH134" s="1">
        <v>-12.75</v>
      </c>
      <c r="BI134" s="1">
        <v>-13.71</v>
      </c>
      <c r="BJ134" s="1">
        <v>-13.4</v>
      </c>
      <c r="BK134" s="1">
        <v>-14.05</v>
      </c>
      <c r="BL134" s="1">
        <v>-14.77</v>
      </c>
      <c r="BM134" s="1">
        <v>-16.07</v>
      </c>
      <c r="BN134" s="1">
        <v>-15.03</v>
      </c>
      <c r="BO134" s="1">
        <v>-14.5</v>
      </c>
      <c r="BP134" s="1">
        <v>-13.07</v>
      </c>
      <c r="BQ134" s="1">
        <v>-11.77</v>
      </c>
      <c r="BR134" s="1">
        <v>-13.08</v>
      </c>
      <c r="BS134" s="22">
        <v>1.26</v>
      </c>
      <c r="BT134" s="26">
        <v>92416894.271850586</v>
      </c>
      <c r="BU134" s="26">
        <v>45611900</v>
      </c>
      <c r="BV134" s="26">
        <v>45930566</v>
      </c>
      <c r="BW134" s="2">
        <v>3.2660625170610788E-2</v>
      </c>
    </row>
    <row r="135" spans="1:75" s="21" customFormat="1" ht="19" customHeight="1" x14ac:dyDescent="0.2">
      <c r="A135" s="7" t="s">
        <v>468</v>
      </c>
      <c r="B135" s="7" t="s">
        <v>76</v>
      </c>
      <c r="C135" s="7" t="s">
        <v>87</v>
      </c>
      <c r="D135" s="7" t="s">
        <v>125</v>
      </c>
      <c r="E135" s="7" t="s">
        <v>469</v>
      </c>
      <c r="F135" s="7" t="s">
        <v>88</v>
      </c>
      <c r="G135" s="10">
        <v>40.147786635804579</v>
      </c>
      <c r="H135" s="10">
        <v>-11.599294213970831</v>
      </c>
      <c r="I135" s="10">
        <v>-11.599294213970831</v>
      </c>
      <c r="J135" s="7" t="s">
        <v>89</v>
      </c>
      <c r="K135" s="8">
        <v>4.059999942779541</v>
      </c>
      <c r="L135" s="8">
        <v>4.1500000000000004</v>
      </c>
      <c r="M135" s="8">
        <v>5.690000057220459</v>
      </c>
      <c r="N135" s="8">
        <v>6.25</v>
      </c>
      <c r="O135" s="8">
        <v>4.809999942779541</v>
      </c>
      <c r="P135" s="8">
        <v>5.0300002098083496</v>
      </c>
      <c r="Q135" s="7">
        <v>5.69</v>
      </c>
      <c r="R135" s="7">
        <v>5.63</v>
      </c>
      <c r="S135" s="7">
        <v>5.81</v>
      </c>
      <c r="T135" s="7">
        <v>6.25</v>
      </c>
      <c r="U135" s="7">
        <v>6.24</v>
      </c>
      <c r="V135" s="7">
        <v>5.71</v>
      </c>
      <c r="W135" s="7">
        <v>5.61</v>
      </c>
      <c r="X135" s="7">
        <v>5.7</v>
      </c>
      <c r="Y135" s="7">
        <v>5.46</v>
      </c>
      <c r="Z135" s="7">
        <v>5.4</v>
      </c>
      <c r="AA135" s="7">
        <v>5.23</v>
      </c>
      <c r="AB135" s="7">
        <v>5.14</v>
      </c>
      <c r="AC135" s="7">
        <v>5.17</v>
      </c>
      <c r="AD135" s="7">
        <v>5.22</v>
      </c>
      <c r="AE135" s="7">
        <v>5.18</v>
      </c>
      <c r="AF135" s="7">
        <v>5.14</v>
      </c>
      <c r="AG135" s="7">
        <v>5.09</v>
      </c>
      <c r="AH135" s="7">
        <v>4.97</v>
      </c>
      <c r="AI135" s="7">
        <v>5.03</v>
      </c>
      <c r="AJ135" s="7">
        <v>4.95</v>
      </c>
      <c r="AK135" s="7">
        <v>4.95</v>
      </c>
      <c r="AL135" s="7">
        <v>5.07</v>
      </c>
      <c r="AM135" s="7">
        <v>5.05</v>
      </c>
      <c r="AN135" s="7">
        <v>5.14</v>
      </c>
      <c r="AO135" s="7">
        <v>5.1100000000000003</v>
      </c>
      <c r="AP135" s="7">
        <v>5.1100000000000003</v>
      </c>
      <c r="AQ135" s="7">
        <v>5.05</v>
      </c>
      <c r="AR135" s="7">
        <v>-4.3899999999999997</v>
      </c>
      <c r="AS135" s="7">
        <v>-4.75</v>
      </c>
      <c r="AT135" s="7">
        <v>-3.69</v>
      </c>
      <c r="AU135" s="7">
        <v>9.59</v>
      </c>
      <c r="AV135" s="7">
        <v>-1.05</v>
      </c>
      <c r="AW135" s="7">
        <v>-1.76</v>
      </c>
      <c r="AX135" s="7">
        <v>-1.96</v>
      </c>
      <c r="AY135" s="7">
        <v>-4.04</v>
      </c>
      <c r="AZ135" s="7">
        <v>-5.0999999999999996</v>
      </c>
      <c r="BA135" s="7">
        <v>-8.26</v>
      </c>
      <c r="BB135" s="7">
        <v>-10.9</v>
      </c>
      <c r="BC135" s="7">
        <v>-10.02</v>
      </c>
      <c r="BD135" s="7">
        <v>-9.84</v>
      </c>
      <c r="BE135" s="7">
        <v>-8.7899999999999991</v>
      </c>
      <c r="BF135" s="7">
        <v>-10.9</v>
      </c>
      <c r="BG135" s="7">
        <v>-10.54</v>
      </c>
      <c r="BH135" s="7">
        <v>-14.59</v>
      </c>
      <c r="BI135" s="7">
        <v>-13.18</v>
      </c>
      <c r="BJ135" s="7">
        <v>-14.06</v>
      </c>
      <c r="BK135" s="7">
        <v>-14.59</v>
      </c>
      <c r="BL135" s="7">
        <v>-13.36</v>
      </c>
      <c r="BM135" s="7">
        <v>-12.48</v>
      </c>
      <c r="BN135" s="7">
        <v>-12.48</v>
      </c>
      <c r="BO135" s="7">
        <v>-12.13</v>
      </c>
      <c r="BP135" s="7">
        <v>-11.07</v>
      </c>
      <c r="BQ135" s="7">
        <v>-11.14</v>
      </c>
      <c r="BR135" s="7">
        <v>-11.76</v>
      </c>
      <c r="BS135" s="24">
        <v>5.3</v>
      </c>
      <c r="BT135" s="26">
        <v>105600142.06194881</v>
      </c>
      <c r="BU135" s="26">
        <v>13596700</v>
      </c>
      <c r="BV135" s="26">
        <v>13884111</v>
      </c>
      <c r="BW135" s="8">
        <v>2.032971358411064E-3</v>
      </c>
    </row>
    <row r="136" spans="1:75" s="21" customFormat="1" ht="19" customHeight="1" x14ac:dyDescent="0.2">
      <c r="A136" s="7" t="s">
        <v>257</v>
      </c>
      <c r="B136" s="7" t="s">
        <v>96</v>
      </c>
      <c r="C136" s="7" t="s">
        <v>104</v>
      </c>
      <c r="D136" s="7" t="s">
        <v>122</v>
      </c>
      <c r="E136" s="7" t="s">
        <v>529</v>
      </c>
      <c r="F136" s="7" t="s">
        <v>88</v>
      </c>
      <c r="G136" s="10">
        <v>40.229887577419241</v>
      </c>
      <c r="H136" s="10">
        <v>-12.29507972463046</v>
      </c>
      <c r="I136" s="10">
        <v>-12.29507972463046</v>
      </c>
      <c r="J136" s="7" t="s">
        <v>89</v>
      </c>
      <c r="K136" s="8">
        <v>0.87000000476837158</v>
      </c>
      <c r="L136" s="8">
        <v>0.9</v>
      </c>
      <c r="M136" s="8">
        <v>1.220000028610229</v>
      </c>
      <c r="N136" s="8">
        <v>1.330000042915344</v>
      </c>
      <c r="O136" s="8">
        <v>0.92000001668930054</v>
      </c>
      <c r="P136" s="8">
        <v>1.070000052452087</v>
      </c>
      <c r="Q136" s="7">
        <v>1.3</v>
      </c>
      <c r="R136" s="7">
        <v>1.1299999999999999</v>
      </c>
      <c r="S136" s="7">
        <v>1.07</v>
      </c>
      <c r="T136" s="7">
        <v>0.99</v>
      </c>
      <c r="U136" s="7">
        <v>1.07</v>
      </c>
      <c r="V136" s="7">
        <v>1.0900000000000001</v>
      </c>
      <c r="W136" s="7">
        <v>1</v>
      </c>
      <c r="X136" s="7">
        <v>1.02</v>
      </c>
      <c r="Y136" s="7">
        <v>1.06</v>
      </c>
      <c r="Z136" s="7">
        <v>1.02</v>
      </c>
      <c r="AA136" s="7">
        <v>0.98</v>
      </c>
      <c r="AB136" s="7">
        <v>0.97</v>
      </c>
      <c r="AC136" s="7">
        <v>0.96</v>
      </c>
      <c r="AD136" s="7">
        <v>0.97</v>
      </c>
      <c r="AE136" s="7">
        <v>0.98</v>
      </c>
      <c r="AF136" s="7">
        <v>0.98</v>
      </c>
      <c r="AG136" s="7">
        <v>0.97</v>
      </c>
      <c r="AH136" s="7">
        <v>0.97</v>
      </c>
      <c r="AI136" s="7">
        <v>1</v>
      </c>
      <c r="AJ136" s="7">
        <v>1.03</v>
      </c>
      <c r="AK136" s="7">
        <v>1.01</v>
      </c>
      <c r="AL136" s="7">
        <v>1.02</v>
      </c>
      <c r="AM136" s="7">
        <v>1.01</v>
      </c>
      <c r="AN136" s="7">
        <v>1.01</v>
      </c>
      <c r="AO136" s="7">
        <v>1.0900000000000001</v>
      </c>
      <c r="AP136" s="7">
        <v>1.0900000000000001</v>
      </c>
      <c r="AQ136" s="7">
        <v>1.0900000000000001</v>
      </c>
      <c r="AR136" s="7">
        <v>-9.43</v>
      </c>
      <c r="AS136" s="7">
        <v>-13.11</v>
      </c>
      <c r="AT136" s="7">
        <v>-19.37</v>
      </c>
      <c r="AU136" s="7">
        <v>-20.82</v>
      </c>
      <c r="AV136" s="7">
        <v>-12.3</v>
      </c>
      <c r="AW136" s="7">
        <v>-19.68</v>
      </c>
      <c r="AX136" s="7">
        <v>-20.49</v>
      </c>
      <c r="AY136" s="7">
        <v>-18.48</v>
      </c>
      <c r="AZ136" s="7">
        <v>-17.66</v>
      </c>
      <c r="BA136" s="7">
        <v>-19.75</v>
      </c>
      <c r="BB136" s="7">
        <v>-22.54</v>
      </c>
      <c r="BC136" s="7">
        <v>-22.85</v>
      </c>
      <c r="BD136" s="7">
        <v>-21.84</v>
      </c>
      <c r="BE136" s="7">
        <v>-22.03</v>
      </c>
      <c r="BF136" s="7">
        <v>-20.91</v>
      </c>
      <c r="BG136" s="7">
        <v>-20.93</v>
      </c>
      <c r="BH136" s="7">
        <v>-22.13</v>
      </c>
      <c r="BI136" s="7">
        <v>-21.31</v>
      </c>
      <c r="BJ136" s="7">
        <v>-19.25</v>
      </c>
      <c r="BK136" s="7">
        <v>-19.260000000000002</v>
      </c>
      <c r="BL136" s="7">
        <v>-17.21</v>
      </c>
      <c r="BM136" s="7">
        <v>-18.03</v>
      </c>
      <c r="BN136" s="7">
        <v>-17.62</v>
      </c>
      <c r="BO136" s="7">
        <v>-17.21</v>
      </c>
      <c r="BP136" s="7">
        <v>-15.98</v>
      </c>
      <c r="BQ136" s="7">
        <v>-12.3</v>
      </c>
      <c r="BR136" s="7">
        <v>-13.11</v>
      </c>
      <c r="BS136" s="24">
        <v>0.96</v>
      </c>
      <c r="BT136" s="26">
        <v>12508538.29333782</v>
      </c>
      <c r="BU136" s="26">
        <v>34382300</v>
      </c>
      <c r="BV136" s="26">
        <v>4275632</v>
      </c>
      <c r="BW136" s="8">
        <v>1.8320566409831339E-2</v>
      </c>
    </row>
    <row r="137" spans="1:75" s="21" customFormat="1" ht="19" customHeight="1" x14ac:dyDescent="0.2">
      <c r="A137" s="1" t="s">
        <v>289</v>
      </c>
      <c r="B137" s="1" t="s">
        <v>118</v>
      </c>
      <c r="C137" s="1" t="s">
        <v>87</v>
      </c>
      <c r="D137" s="1" t="s">
        <v>98</v>
      </c>
      <c r="E137" s="1" t="s">
        <v>284</v>
      </c>
      <c r="F137" s="1" t="s">
        <v>80</v>
      </c>
      <c r="G137" s="9">
        <v>40.336124099469032</v>
      </c>
      <c r="H137" s="9">
        <v>25.748500514848519</v>
      </c>
      <c r="I137" s="9">
        <f>(N137-O137)/O137*100</f>
        <v>51.46580444566009</v>
      </c>
      <c r="J137" s="1" t="s">
        <v>81</v>
      </c>
      <c r="K137" s="2">
        <v>2.380000114440918</v>
      </c>
      <c r="L137" s="2">
        <v>2.73</v>
      </c>
      <c r="M137" s="2">
        <v>3.339999914169312</v>
      </c>
      <c r="N137" s="2">
        <v>4.6500000953674316</v>
      </c>
      <c r="O137" s="2">
        <v>3.0699999332427979</v>
      </c>
      <c r="P137" s="2">
        <v>4.1999998092651367</v>
      </c>
      <c r="Q137" s="1">
        <v>3.4</v>
      </c>
      <c r="R137" s="1">
        <v>3.85</v>
      </c>
      <c r="S137" s="1">
        <v>4.09</v>
      </c>
      <c r="T137" s="1">
        <v>4.6500000000000004</v>
      </c>
      <c r="U137" s="1">
        <v>4.37</v>
      </c>
      <c r="V137" s="1">
        <v>4.1900000000000004</v>
      </c>
      <c r="W137" s="1">
        <v>3.98</v>
      </c>
      <c r="X137" s="1">
        <v>3.81</v>
      </c>
      <c r="Y137" s="1">
        <v>4.1399999999999997</v>
      </c>
      <c r="Z137" s="1">
        <v>4.04</v>
      </c>
      <c r="AA137" s="1">
        <v>4.13</v>
      </c>
      <c r="AB137" s="1">
        <v>3.88</v>
      </c>
      <c r="AC137" s="1">
        <v>3.84</v>
      </c>
      <c r="AD137" s="1">
        <v>3.77</v>
      </c>
      <c r="AE137" s="1">
        <v>3.74</v>
      </c>
      <c r="AF137" s="1">
        <v>3.57</v>
      </c>
      <c r="AG137" s="1">
        <v>3.49</v>
      </c>
      <c r="AH137" s="1">
        <v>3.47</v>
      </c>
      <c r="AI137" s="1">
        <v>3.52</v>
      </c>
      <c r="AJ137" s="1">
        <v>3.42</v>
      </c>
      <c r="AK137" s="1">
        <v>3.95</v>
      </c>
      <c r="AL137" s="1">
        <v>3.89</v>
      </c>
      <c r="AM137" s="1">
        <v>3.89</v>
      </c>
      <c r="AN137" s="1">
        <v>4.2300000000000004</v>
      </c>
      <c r="AO137" s="1">
        <v>4.2699999999999996</v>
      </c>
      <c r="AP137" s="1">
        <v>4.49</v>
      </c>
      <c r="AQ137" s="1">
        <v>4.55</v>
      </c>
      <c r="AR137" s="1">
        <v>1.1399999999999999</v>
      </c>
      <c r="AS137" s="1">
        <v>12.86</v>
      </c>
      <c r="AT137" s="1">
        <v>21.86</v>
      </c>
      <c r="AU137" s="1">
        <v>26.35</v>
      </c>
      <c r="AV137" s="1">
        <v>19.48</v>
      </c>
      <c r="AW137" s="1">
        <v>14.97</v>
      </c>
      <c r="AX137" s="1">
        <v>12.72</v>
      </c>
      <c r="AY137" s="1">
        <v>10.18</v>
      </c>
      <c r="AZ137" s="1">
        <v>18.86</v>
      </c>
      <c r="BA137" s="1">
        <v>15.27</v>
      </c>
      <c r="BB137" s="1">
        <v>16.16</v>
      </c>
      <c r="BC137" s="1">
        <v>13.92</v>
      </c>
      <c r="BD137" s="1">
        <v>12.66</v>
      </c>
      <c r="BE137" s="1">
        <v>11.93</v>
      </c>
      <c r="BF137" s="1">
        <v>2.1</v>
      </c>
      <c r="BG137" s="1">
        <v>2.69</v>
      </c>
      <c r="BH137" s="1">
        <v>0.3</v>
      </c>
      <c r="BI137" s="1">
        <v>2.69</v>
      </c>
      <c r="BJ137" s="1">
        <v>-0.15</v>
      </c>
      <c r="BK137" s="1">
        <v>-3.29</v>
      </c>
      <c r="BL137" s="1">
        <v>14.67</v>
      </c>
      <c r="BM137" s="1">
        <v>11.08</v>
      </c>
      <c r="BN137" s="1">
        <v>12.4</v>
      </c>
      <c r="BO137" s="1">
        <v>20.96</v>
      </c>
      <c r="BP137" s="1">
        <v>18.559999999999999</v>
      </c>
      <c r="BQ137" s="1">
        <v>30.84</v>
      </c>
      <c r="BR137" s="1">
        <v>24.85</v>
      </c>
      <c r="BS137" s="22">
        <v>3.56</v>
      </c>
      <c r="BT137" s="26">
        <v>106403379.26566599</v>
      </c>
      <c r="BU137" s="26">
        <v>318299600</v>
      </c>
      <c r="BV137" s="26">
        <v>11774028</v>
      </c>
      <c r="BW137" s="2">
        <v>0.25842175676837192</v>
      </c>
    </row>
    <row r="138" spans="1:75" s="21" customFormat="1" ht="19" customHeight="1" x14ac:dyDescent="0.2">
      <c r="A138" s="1" t="s">
        <v>201</v>
      </c>
      <c r="B138" s="1" t="s">
        <v>159</v>
      </c>
      <c r="C138" s="1" t="s">
        <v>124</v>
      </c>
      <c r="D138" s="1" t="s">
        <v>98</v>
      </c>
      <c r="E138" s="1" t="s">
        <v>197</v>
      </c>
      <c r="F138" s="1" t="s">
        <v>80</v>
      </c>
      <c r="G138" s="9">
        <v>41.15854130569209</v>
      </c>
      <c r="H138" s="9">
        <v>45.788333329557076</v>
      </c>
      <c r="I138" s="9">
        <f>(N138-O138)/O138*100</f>
        <v>67.079209498407437</v>
      </c>
      <c r="J138" s="1" t="s">
        <v>81</v>
      </c>
      <c r="K138" s="2">
        <v>3.279999971389771</v>
      </c>
      <c r="L138" s="2">
        <v>2.2200000000000002</v>
      </c>
      <c r="M138" s="2">
        <v>4.630000114440918</v>
      </c>
      <c r="N138" s="2">
        <v>6.75</v>
      </c>
      <c r="O138" s="2">
        <v>4.0399999618530273</v>
      </c>
      <c r="P138" s="2">
        <v>6.75</v>
      </c>
      <c r="Q138" s="1">
        <v>4.76</v>
      </c>
      <c r="R138" s="1">
        <v>4.41</v>
      </c>
      <c r="S138" s="1">
        <v>4.83</v>
      </c>
      <c r="T138" s="1">
        <v>4.41</v>
      </c>
      <c r="U138" s="1">
        <v>5.43</v>
      </c>
      <c r="V138" s="1">
        <v>4.87</v>
      </c>
      <c r="W138" s="1">
        <v>4.6500000000000004</v>
      </c>
      <c r="X138" s="1">
        <v>4.57</v>
      </c>
      <c r="Y138" s="1">
        <v>4.79</v>
      </c>
      <c r="Z138" s="1">
        <v>4.53</v>
      </c>
      <c r="AA138" s="1">
        <v>4.5999999999999996</v>
      </c>
      <c r="AB138" s="1">
        <v>5.15</v>
      </c>
      <c r="AC138" s="1">
        <v>5.91</v>
      </c>
      <c r="AD138" s="1">
        <v>5.97</v>
      </c>
      <c r="AE138" s="1">
        <v>5.68</v>
      </c>
      <c r="AF138" s="1">
        <v>5.37</v>
      </c>
      <c r="AG138" s="1">
        <v>5.85</v>
      </c>
      <c r="AH138" s="1">
        <v>5.56</v>
      </c>
      <c r="AI138" s="1">
        <v>5.48</v>
      </c>
      <c r="AJ138" s="1">
        <v>6.25</v>
      </c>
      <c r="AK138" s="1">
        <v>5.8</v>
      </c>
      <c r="AL138" s="1">
        <v>5.63</v>
      </c>
      <c r="AM138" s="1">
        <v>5.73</v>
      </c>
      <c r="AN138" s="1">
        <v>5.47</v>
      </c>
      <c r="AO138" s="1">
        <v>5.44</v>
      </c>
      <c r="AP138" s="1">
        <v>5.97</v>
      </c>
      <c r="AQ138" s="1">
        <v>6.75</v>
      </c>
      <c r="AR138" s="1">
        <v>-7.13</v>
      </c>
      <c r="AS138" s="1">
        <v>-9.61</v>
      </c>
      <c r="AT138" s="1">
        <v>-12.1</v>
      </c>
      <c r="AU138" s="1">
        <v>-8.2100000000000009</v>
      </c>
      <c r="AV138" s="1">
        <v>4.32</v>
      </c>
      <c r="AW138" s="1">
        <v>-2.57</v>
      </c>
      <c r="AX138" s="1">
        <v>-4.0199999999999996</v>
      </c>
      <c r="AY138" s="1">
        <v>-7.77</v>
      </c>
      <c r="AZ138" s="1">
        <v>-3.52</v>
      </c>
      <c r="BA138" s="1">
        <v>-4.12</v>
      </c>
      <c r="BB138" s="1">
        <v>-3.89</v>
      </c>
      <c r="BC138" s="1">
        <v>9.7200000000000006</v>
      </c>
      <c r="BD138" s="1">
        <v>20.95</v>
      </c>
      <c r="BE138" s="1">
        <v>19.87</v>
      </c>
      <c r="BF138" s="1">
        <v>10.8</v>
      </c>
      <c r="BG138" s="1">
        <v>10.039999999999999</v>
      </c>
      <c r="BH138" s="1">
        <v>19.329999999999998</v>
      </c>
      <c r="BI138" s="1">
        <v>17.71</v>
      </c>
      <c r="BJ138" s="1">
        <v>16.899999999999999</v>
      </c>
      <c r="BK138" s="1">
        <v>25.59</v>
      </c>
      <c r="BL138" s="1">
        <v>14.69</v>
      </c>
      <c r="BM138" s="1">
        <v>15.33</v>
      </c>
      <c r="BN138" s="1">
        <v>16.2</v>
      </c>
      <c r="BO138" s="1">
        <v>15.77</v>
      </c>
      <c r="BP138" s="1">
        <v>15.55</v>
      </c>
      <c r="BQ138" s="1">
        <v>24.19</v>
      </c>
      <c r="BR138" s="1">
        <v>43.2</v>
      </c>
      <c r="BS138" s="22">
        <v>4.21</v>
      </c>
      <c r="BT138" s="26">
        <v>53280189.316940308</v>
      </c>
      <c r="BU138" s="26">
        <v>25937900</v>
      </c>
      <c r="BV138" s="26">
        <v>3764928</v>
      </c>
      <c r="BW138" s="2">
        <v>1.9433040950583919E-2</v>
      </c>
    </row>
    <row r="139" spans="1:75" s="21" customFormat="1" ht="19" customHeight="1" x14ac:dyDescent="0.2">
      <c r="A139" s="7" t="s">
        <v>567</v>
      </c>
      <c r="B139" s="7" t="s">
        <v>118</v>
      </c>
      <c r="C139" s="7" t="s">
        <v>87</v>
      </c>
      <c r="D139" s="7" t="s">
        <v>98</v>
      </c>
      <c r="E139" s="7" t="s">
        <v>568</v>
      </c>
      <c r="F139" s="7" t="s">
        <v>80</v>
      </c>
      <c r="G139" s="10">
        <v>41.314545950309537</v>
      </c>
      <c r="H139" s="10">
        <v>20.598010828639222</v>
      </c>
      <c r="I139" s="10">
        <v>20.598010828639222</v>
      </c>
      <c r="J139" s="7" t="s">
        <v>81</v>
      </c>
      <c r="K139" s="8">
        <v>2.130000114440918</v>
      </c>
      <c r="L139" s="8">
        <v>2.21</v>
      </c>
      <c r="M139" s="8">
        <v>3.0099999904632568</v>
      </c>
      <c r="N139" s="8">
        <v>3.880000114440918</v>
      </c>
      <c r="O139" s="8">
        <v>2.720000028610229</v>
      </c>
      <c r="P139" s="8">
        <v>3.630000114440918</v>
      </c>
      <c r="Q139" s="7">
        <v>3.15</v>
      </c>
      <c r="R139" s="7">
        <v>2.97</v>
      </c>
      <c r="S139" s="7">
        <v>3.39</v>
      </c>
      <c r="T139" s="7">
        <v>3.17</v>
      </c>
      <c r="U139" s="7">
        <v>3.33</v>
      </c>
      <c r="V139" s="7">
        <v>3.33</v>
      </c>
      <c r="W139" s="7">
        <v>3.24</v>
      </c>
      <c r="X139" s="7">
        <v>3.33</v>
      </c>
      <c r="Y139" s="7">
        <v>3.48</v>
      </c>
      <c r="Z139" s="7">
        <v>3.7</v>
      </c>
      <c r="AA139" s="7">
        <v>3.88</v>
      </c>
      <c r="AB139" s="7">
        <v>3.56</v>
      </c>
      <c r="AC139" s="7">
        <v>3.34</v>
      </c>
      <c r="AD139" s="7">
        <v>3.35</v>
      </c>
      <c r="AE139" s="7">
        <v>3.27</v>
      </c>
      <c r="AF139" s="7">
        <v>3.45</v>
      </c>
      <c r="AG139" s="7">
        <v>3.53</v>
      </c>
      <c r="AH139" s="7">
        <v>3.44</v>
      </c>
      <c r="AI139" s="7">
        <v>3.5</v>
      </c>
      <c r="AJ139" s="7">
        <v>3.55</v>
      </c>
      <c r="AK139" s="7">
        <v>3.6</v>
      </c>
      <c r="AL139" s="7">
        <v>3.35</v>
      </c>
      <c r="AM139" s="7">
        <v>3.3</v>
      </c>
      <c r="AN139" s="7">
        <v>3.39</v>
      </c>
      <c r="AO139" s="7">
        <v>3.44</v>
      </c>
      <c r="AP139" s="7">
        <v>3.79</v>
      </c>
      <c r="AQ139" s="7">
        <v>3.78</v>
      </c>
      <c r="AR139" s="7">
        <v>-4.32</v>
      </c>
      <c r="AS139" s="7">
        <v>-7.31</v>
      </c>
      <c r="AT139" s="7">
        <v>2.33</v>
      </c>
      <c r="AU139" s="7">
        <v>2.97</v>
      </c>
      <c r="AV139" s="7">
        <v>10.3</v>
      </c>
      <c r="AW139" s="7">
        <v>0.83</v>
      </c>
      <c r="AX139" s="7">
        <v>4.9800000000000004</v>
      </c>
      <c r="AY139" s="7">
        <v>9.3000000000000007</v>
      </c>
      <c r="AZ139" s="7">
        <v>9.14</v>
      </c>
      <c r="BA139" s="7">
        <v>20.27</v>
      </c>
      <c r="BB139" s="7">
        <v>14.28</v>
      </c>
      <c r="BC139" s="7">
        <v>10.47</v>
      </c>
      <c r="BD139" s="7">
        <v>8.64</v>
      </c>
      <c r="BE139" s="7">
        <v>7.97</v>
      </c>
      <c r="BF139" s="7">
        <v>8.4700000000000006</v>
      </c>
      <c r="BG139" s="7">
        <v>13.29</v>
      </c>
      <c r="BH139" s="7">
        <v>10.130000000000001</v>
      </c>
      <c r="BI139" s="7">
        <v>12.46</v>
      </c>
      <c r="BJ139" s="7">
        <v>12.29</v>
      </c>
      <c r="BK139" s="7">
        <v>15.95</v>
      </c>
      <c r="BL139" s="7">
        <v>9.64</v>
      </c>
      <c r="BM139" s="7">
        <v>7.97</v>
      </c>
      <c r="BN139" s="7">
        <v>7.31</v>
      </c>
      <c r="BO139" s="7">
        <v>11.96</v>
      </c>
      <c r="BP139" s="7">
        <v>11.38</v>
      </c>
      <c r="BQ139" s="7">
        <v>25.25</v>
      </c>
      <c r="BR139" s="7">
        <v>20.27</v>
      </c>
      <c r="BS139" s="24">
        <v>2.93</v>
      </c>
      <c r="BT139" s="26">
        <v>23545363.725399971</v>
      </c>
      <c r="BU139" s="26">
        <v>131792200</v>
      </c>
      <c r="BV139" s="26">
        <v>6668587</v>
      </c>
      <c r="BW139" s="8">
        <v>0.59745325359030332</v>
      </c>
    </row>
    <row r="140" spans="1:75" s="21" customFormat="1" ht="19" customHeight="1" x14ac:dyDescent="0.2">
      <c r="A140" s="1" t="s">
        <v>239</v>
      </c>
      <c r="B140" s="1" t="s">
        <v>106</v>
      </c>
      <c r="C140" s="1" t="s">
        <v>87</v>
      </c>
      <c r="D140" s="1" t="s">
        <v>98</v>
      </c>
      <c r="E140" s="1" t="s">
        <v>234</v>
      </c>
      <c r="F140" s="1" t="s">
        <v>88</v>
      </c>
      <c r="G140" s="9">
        <v>41.545901509627328</v>
      </c>
      <c r="H140" s="9">
        <v>-24.573379256168231</v>
      </c>
      <c r="I140" s="9">
        <f>(N140-O140)/O140*100</f>
        <v>65.094348534692827</v>
      </c>
      <c r="J140" s="1" t="s">
        <v>89</v>
      </c>
      <c r="K140" s="2">
        <v>2.0699999332427979</v>
      </c>
      <c r="L140" s="2">
        <v>3.5</v>
      </c>
      <c r="M140" s="2">
        <v>2.9300000667572021</v>
      </c>
      <c r="N140" s="2">
        <v>3.5</v>
      </c>
      <c r="O140" s="2">
        <v>2.119999885559082</v>
      </c>
      <c r="P140" s="2">
        <v>2.2100000381469731</v>
      </c>
      <c r="Q140" s="1">
        <v>3.1</v>
      </c>
      <c r="R140" s="1">
        <v>3.49</v>
      </c>
      <c r="S140" s="1">
        <v>2.99</v>
      </c>
      <c r="T140" s="1">
        <v>2.77</v>
      </c>
      <c r="U140" s="1">
        <v>2.72</v>
      </c>
      <c r="V140" s="1">
        <v>2.92</v>
      </c>
      <c r="W140" s="1">
        <v>2.65</v>
      </c>
      <c r="X140" s="1">
        <v>2.5499999999999998</v>
      </c>
      <c r="Y140" s="1">
        <v>2.4</v>
      </c>
      <c r="Z140" s="1">
        <v>2.34</v>
      </c>
      <c r="AA140" s="1">
        <v>2.34</v>
      </c>
      <c r="AB140" s="1">
        <v>2.34</v>
      </c>
      <c r="AC140" s="1">
        <v>2.31</v>
      </c>
      <c r="AD140" s="1">
        <v>2.2999999999999998</v>
      </c>
      <c r="AE140" s="1">
        <v>2.2599999999999998</v>
      </c>
      <c r="AF140" s="1">
        <v>2.27</v>
      </c>
      <c r="AG140" s="1">
        <v>2.2999999999999998</v>
      </c>
      <c r="AH140" s="1">
        <v>2.27</v>
      </c>
      <c r="AI140" s="1">
        <v>2.23</v>
      </c>
      <c r="AJ140" s="1">
        <v>2.19</v>
      </c>
      <c r="AK140" s="1">
        <v>2.29</v>
      </c>
      <c r="AL140" s="1">
        <v>2.27</v>
      </c>
      <c r="AM140" s="1">
        <v>2.2400000000000002</v>
      </c>
      <c r="AN140" s="1">
        <v>2.21</v>
      </c>
      <c r="AO140" s="1">
        <v>2.2400000000000002</v>
      </c>
      <c r="AP140" s="1">
        <v>2.2400000000000002</v>
      </c>
      <c r="AQ140" s="1">
        <v>2.35</v>
      </c>
      <c r="AR140" s="1">
        <v>-3.24</v>
      </c>
      <c r="AS140" s="1">
        <v>13.65</v>
      </c>
      <c r="AT140" s="1">
        <v>-8.58</v>
      </c>
      <c r="AU140" s="1">
        <v>-10.75</v>
      </c>
      <c r="AV140" s="1">
        <v>-9.56</v>
      </c>
      <c r="AW140" s="1">
        <v>-10.24</v>
      </c>
      <c r="AX140" s="1">
        <v>-14.68</v>
      </c>
      <c r="AY140" s="1">
        <v>-20.83</v>
      </c>
      <c r="AZ140" s="1">
        <v>-19.8</v>
      </c>
      <c r="BA140" s="1">
        <v>-22.18</v>
      </c>
      <c r="BB140" s="1">
        <v>-21.84</v>
      </c>
      <c r="BC140" s="1">
        <v>-21.84</v>
      </c>
      <c r="BD140" s="1">
        <v>-21.84</v>
      </c>
      <c r="BE140" s="1">
        <v>-23.48</v>
      </c>
      <c r="BF140" s="1">
        <v>-23.18</v>
      </c>
      <c r="BG140" s="1">
        <v>-27.65</v>
      </c>
      <c r="BH140" s="1">
        <v>-22.87</v>
      </c>
      <c r="BI140" s="1">
        <v>-24.22</v>
      </c>
      <c r="BJ140" s="1">
        <v>-27.3</v>
      </c>
      <c r="BK140" s="1">
        <v>-25.94</v>
      </c>
      <c r="BL140" s="1">
        <v>-23.72</v>
      </c>
      <c r="BM140" s="1">
        <v>-25.6</v>
      </c>
      <c r="BN140" s="1">
        <v>-23.55</v>
      </c>
      <c r="BO140" s="1">
        <v>-26.19</v>
      </c>
      <c r="BP140" s="1">
        <v>-25.26</v>
      </c>
      <c r="BQ140" s="1">
        <v>-23.56</v>
      </c>
      <c r="BR140" s="1">
        <v>-22.7</v>
      </c>
      <c r="BS140" s="22">
        <v>2.25</v>
      </c>
      <c r="BT140" s="26">
        <v>13518317.108001711</v>
      </c>
      <c r="BU140" s="26">
        <v>6583500</v>
      </c>
      <c r="BV140" s="26">
        <v>3444771</v>
      </c>
      <c r="BW140" s="2">
        <v>4.1129003930885392E-3</v>
      </c>
    </row>
    <row r="141" spans="1:75" s="21" customFormat="1" ht="19" customHeight="1" x14ac:dyDescent="0.2">
      <c r="A141" s="7" t="s">
        <v>470</v>
      </c>
      <c r="B141" s="7" t="s">
        <v>118</v>
      </c>
      <c r="C141" s="7" t="s">
        <v>124</v>
      </c>
      <c r="D141" s="7" t="s">
        <v>98</v>
      </c>
      <c r="E141" s="7" t="s">
        <v>469</v>
      </c>
      <c r="F141" s="7" t="s">
        <v>88</v>
      </c>
      <c r="G141" s="10">
        <v>42.561980947006447</v>
      </c>
      <c r="H141" s="10">
        <v>-2.0289835442116839</v>
      </c>
      <c r="I141" s="10">
        <v>-2.0289835442116839</v>
      </c>
      <c r="J141" s="7" t="s">
        <v>81</v>
      </c>
      <c r="K141" s="8">
        <v>1.2100000381469731</v>
      </c>
      <c r="L141" s="8">
        <v>1.3</v>
      </c>
      <c r="M141" s="8">
        <v>1.7250000238418579</v>
      </c>
      <c r="N141" s="8">
        <v>1.879999995231628</v>
      </c>
      <c r="O141" s="8">
        <v>1.580000042915344</v>
      </c>
      <c r="P141" s="8">
        <v>1.690000057220459</v>
      </c>
      <c r="Q141" s="7">
        <v>1.74</v>
      </c>
      <c r="R141" s="7">
        <v>1.79</v>
      </c>
      <c r="S141" s="7">
        <v>1.88</v>
      </c>
      <c r="T141" s="7">
        <v>1.7</v>
      </c>
      <c r="U141" s="7">
        <v>1.67</v>
      </c>
      <c r="V141" s="7">
        <v>1.71</v>
      </c>
      <c r="W141" s="7">
        <v>1.73</v>
      </c>
      <c r="X141" s="7">
        <v>1.7</v>
      </c>
      <c r="Y141" s="7">
        <v>1.68</v>
      </c>
      <c r="Z141" s="7">
        <v>1.66</v>
      </c>
      <c r="AA141" s="7">
        <v>1.66</v>
      </c>
      <c r="AB141" s="7">
        <v>1.65</v>
      </c>
      <c r="AC141" s="7">
        <v>1.66</v>
      </c>
      <c r="AD141" s="7">
        <v>1.65</v>
      </c>
      <c r="AE141" s="7">
        <v>1.69</v>
      </c>
      <c r="AF141" s="7">
        <v>1.67</v>
      </c>
      <c r="AG141" s="7">
        <v>1.67</v>
      </c>
      <c r="AH141" s="7">
        <v>1.66</v>
      </c>
      <c r="AI141" s="7">
        <v>1.65</v>
      </c>
      <c r="AJ141" s="7">
        <v>1.65</v>
      </c>
      <c r="AK141" s="7">
        <v>1.65</v>
      </c>
      <c r="AL141" s="7">
        <v>1.7</v>
      </c>
      <c r="AM141" s="7">
        <v>1.69</v>
      </c>
      <c r="AN141" s="7">
        <v>1.68</v>
      </c>
      <c r="AO141" s="7">
        <v>1.68</v>
      </c>
      <c r="AP141" s="7">
        <v>1.68</v>
      </c>
      <c r="AQ141" s="7">
        <v>1.71</v>
      </c>
      <c r="AR141" s="7">
        <v>-0.57999999999999996</v>
      </c>
      <c r="AS141" s="7">
        <v>-1.45</v>
      </c>
      <c r="AT141" s="7">
        <v>-2.0299999999999998</v>
      </c>
      <c r="AU141" s="7">
        <v>-6.67</v>
      </c>
      <c r="AV141" s="7">
        <v>-5.8</v>
      </c>
      <c r="AW141" s="7">
        <v>-3.19</v>
      </c>
      <c r="AX141" s="7">
        <v>-1.46</v>
      </c>
      <c r="AY141" s="7">
        <v>-4.3499999999999996</v>
      </c>
      <c r="AZ141" s="7">
        <v>-5.51</v>
      </c>
      <c r="BA141" s="7">
        <v>-4.0599999999999996</v>
      </c>
      <c r="BB141" s="7">
        <v>-4.3499999999999996</v>
      </c>
      <c r="BC141" s="7">
        <v>-5.8</v>
      </c>
      <c r="BD141" s="7">
        <v>-4.93</v>
      </c>
      <c r="BE141" s="7">
        <v>-4.93</v>
      </c>
      <c r="BF141" s="7">
        <v>-3.57</v>
      </c>
      <c r="BG141" s="7">
        <v>-3.77</v>
      </c>
      <c r="BH141" s="7">
        <v>-4.0599999999999996</v>
      </c>
      <c r="BI141" s="7">
        <v>-4.3499999999999996</v>
      </c>
      <c r="BJ141" s="7">
        <v>-5.32</v>
      </c>
      <c r="BK141" s="7">
        <v>-4.93</v>
      </c>
      <c r="BL141" s="7">
        <v>-4.6399999999999997</v>
      </c>
      <c r="BM141" s="7">
        <v>-2.4500000000000002</v>
      </c>
      <c r="BN141" s="7">
        <v>-2.69</v>
      </c>
      <c r="BO141" s="7">
        <v>-4.0599999999999996</v>
      </c>
      <c r="BP141" s="7">
        <v>-3.77</v>
      </c>
      <c r="BQ141" s="7">
        <v>-2.61</v>
      </c>
      <c r="BR141" s="7">
        <v>-2.0299999999999998</v>
      </c>
      <c r="BS141" s="24">
        <v>1.6</v>
      </c>
      <c r="BT141" s="26">
        <v>60397080.834770203</v>
      </c>
      <c r="BU141" s="26">
        <v>14607100</v>
      </c>
      <c r="BV141" s="26">
        <v>10197257</v>
      </c>
      <c r="BW141" s="8">
        <v>3.3439384728657911E-3</v>
      </c>
    </row>
    <row r="142" spans="1:75" s="21" customFormat="1" ht="19" customHeight="1" x14ac:dyDescent="0.2">
      <c r="A142" s="1" t="s">
        <v>329</v>
      </c>
      <c r="B142" s="1" t="s">
        <v>106</v>
      </c>
      <c r="C142" s="1" t="s">
        <v>97</v>
      </c>
      <c r="D142" s="1" t="s">
        <v>109</v>
      </c>
      <c r="E142" s="1" t="s">
        <v>322</v>
      </c>
      <c r="F142" s="1" t="s">
        <v>88</v>
      </c>
      <c r="G142" s="9">
        <v>42.931940669223494</v>
      </c>
      <c r="H142" s="9">
        <v>-19.413918230287891</v>
      </c>
      <c r="I142" s="9">
        <f>(N142-O142)/O142*100</f>
        <v>55.825248898587176</v>
      </c>
      <c r="J142" s="1" t="s">
        <v>89</v>
      </c>
      <c r="K142" s="2">
        <v>1.9099999666213989</v>
      </c>
      <c r="L142" s="2">
        <v>1.98</v>
      </c>
      <c r="M142" s="2">
        <v>2.7300000190734859</v>
      </c>
      <c r="N142" s="2">
        <v>3.2100000381469731</v>
      </c>
      <c r="O142" s="2">
        <v>2.059999942779541</v>
      </c>
      <c r="P142" s="2">
        <v>2.2000000476837158</v>
      </c>
      <c r="Q142" s="1">
        <v>3.08</v>
      </c>
      <c r="R142" s="1">
        <v>2.8</v>
      </c>
      <c r="S142" s="1">
        <v>3.21</v>
      </c>
      <c r="T142" s="1">
        <v>2.96</v>
      </c>
      <c r="U142" s="1">
        <v>2.8</v>
      </c>
      <c r="V142" s="1">
        <v>2.73</v>
      </c>
      <c r="W142" s="1">
        <v>2.59</v>
      </c>
      <c r="X142" s="1">
        <v>2.5499999999999998</v>
      </c>
      <c r="Y142" s="1">
        <v>2.4500000000000002</v>
      </c>
      <c r="Z142" s="1">
        <v>2.4500000000000002</v>
      </c>
      <c r="AA142" s="1">
        <v>2.44</v>
      </c>
      <c r="AB142" s="1">
        <v>2.36</v>
      </c>
      <c r="AC142" s="1">
        <v>2.33</v>
      </c>
      <c r="AD142" s="1">
        <v>2.2999999999999998</v>
      </c>
      <c r="AE142" s="1">
        <v>2.2999999999999998</v>
      </c>
      <c r="AF142" s="1">
        <v>2.34</v>
      </c>
      <c r="AG142" s="1">
        <v>2.35</v>
      </c>
      <c r="AH142" s="1">
        <v>2.2999999999999998</v>
      </c>
      <c r="AI142" s="1">
        <v>2.2599999999999998</v>
      </c>
      <c r="AJ142" s="1">
        <v>2.2400000000000002</v>
      </c>
      <c r="AK142" s="1">
        <v>2.19</v>
      </c>
      <c r="AL142" s="1">
        <v>2.4</v>
      </c>
      <c r="AM142" s="1">
        <v>2.4300000000000002</v>
      </c>
      <c r="AN142" s="1">
        <v>2.27</v>
      </c>
      <c r="AO142" s="1">
        <v>2.11</v>
      </c>
      <c r="AP142" s="1">
        <v>2.15</v>
      </c>
      <c r="AQ142" s="1">
        <v>2.2599999999999998</v>
      </c>
      <c r="AR142" s="1">
        <v>3.67</v>
      </c>
      <c r="AS142" s="1">
        <v>0.95</v>
      </c>
      <c r="AT142" s="1">
        <v>7.69</v>
      </c>
      <c r="AU142" s="1">
        <v>0.73</v>
      </c>
      <c r="AV142" s="1">
        <v>-0.37</v>
      </c>
      <c r="AW142" s="1">
        <v>-6.23</v>
      </c>
      <c r="AX142" s="1">
        <v>-7.33</v>
      </c>
      <c r="AY142" s="1">
        <v>-12.04</v>
      </c>
      <c r="AZ142" s="1">
        <v>-14.29</v>
      </c>
      <c r="BA142" s="1">
        <v>-11.72</v>
      </c>
      <c r="BB142" s="1">
        <v>-13.92</v>
      </c>
      <c r="BC142" s="1">
        <v>-16.48</v>
      </c>
      <c r="BD142" s="1">
        <v>-15.75</v>
      </c>
      <c r="BE142" s="1">
        <v>-16.12</v>
      </c>
      <c r="BF142" s="1">
        <v>-16.93</v>
      </c>
      <c r="BG142" s="1">
        <v>-15.57</v>
      </c>
      <c r="BH142" s="1">
        <v>-17.03</v>
      </c>
      <c r="BI142" s="1">
        <v>-17.95</v>
      </c>
      <c r="BJ142" s="1">
        <v>-19.05</v>
      </c>
      <c r="BK142" s="1">
        <v>-20.51</v>
      </c>
      <c r="BL142" s="1">
        <v>-20.51</v>
      </c>
      <c r="BM142" s="1">
        <v>-12.09</v>
      </c>
      <c r="BN142" s="1">
        <v>-17.22</v>
      </c>
      <c r="BO142" s="1">
        <v>-23.44</v>
      </c>
      <c r="BP142" s="1">
        <v>-23.44</v>
      </c>
      <c r="BQ142" s="1">
        <v>-22.71</v>
      </c>
      <c r="BR142" s="1">
        <v>-21.25</v>
      </c>
      <c r="BS142" s="22">
        <v>2.34</v>
      </c>
      <c r="BT142" s="26">
        <v>49779366.347789757</v>
      </c>
      <c r="BU142" s="26">
        <v>28999200</v>
      </c>
      <c r="BV142" s="26">
        <v>8854341</v>
      </c>
      <c r="BW142" s="2">
        <v>5.7129604563456497E-2</v>
      </c>
    </row>
    <row r="143" spans="1:75" s="21" customFormat="1" ht="19" customHeight="1" x14ac:dyDescent="0.2">
      <c r="A143" s="1" t="s">
        <v>210</v>
      </c>
      <c r="B143" s="1" t="s">
        <v>106</v>
      </c>
      <c r="C143" s="1" t="s">
        <v>87</v>
      </c>
      <c r="D143" s="1" t="s">
        <v>98</v>
      </c>
      <c r="E143" s="1" t="s">
        <v>206</v>
      </c>
      <c r="F143" s="1" t="s">
        <v>88</v>
      </c>
      <c r="G143" s="9">
        <v>43.518508400446507</v>
      </c>
      <c r="H143" s="9">
        <v>-10.9677395041601</v>
      </c>
      <c r="I143" s="9">
        <f>(N143-O143)/O143*100</f>
        <v>66.949162388012624</v>
      </c>
      <c r="J143" s="1" t="s">
        <v>89</v>
      </c>
      <c r="K143" s="2">
        <v>1.080000042915344</v>
      </c>
      <c r="L143" s="2">
        <v>0.9</v>
      </c>
      <c r="M143" s="2">
        <v>1.549999952316284</v>
      </c>
      <c r="N143" s="2">
        <v>1.970000028610229</v>
      </c>
      <c r="O143" s="2">
        <v>1.179999947547913</v>
      </c>
      <c r="P143" s="2">
        <v>1.379999995231628</v>
      </c>
      <c r="Q143" s="1">
        <v>1.6</v>
      </c>
      <c r="R143" s="1">
        <v>1.75</v>
      </c>
      <c r="S143" s="1">
        <v>1.97</v>
      </c>
      <c r="T143" s="1">
        <v>1.92</v>
      </c>
      <c r="U143" s="1">
        <v>1.87</v>
      </c>
      <c r="V143" s="1">
        <v>1.65</v>
      </c>
      <c r="W143" s="1">
        <v>1.67</v>
      </c>
      <c r="X143" s="1">
        <v>1.62</v>
      </c>
      <c r="Y143" s="1">
        <v>1.6</v>
      </c>
      <c r="Z143" s="1">
        <v>1.57</v>
      </c>
      <c r="AA143" s="1">
        <v>1.42</v>
      </c>
      <c r="AB143" s="1">
        <v>1.39</v>
      </c>
      <c r="AC143" s="1">
        <v>1.49</v>
      </c>
      <c r="AD143" s="1">
        <v>1.5</v>
      </c>
      <c r="AE143" s="1">
        <v>1.49</v>
      </c>
      <c r="AF143" s="1">
        <v>1.48</v>
      </c>
      <c r="AG143" s="1">
        <v>1.44</v>
      </c>
      <c r="AH143" s="1">
        <v>1.43</v>
      </c>
      <c r="AI143" s="1">
        <v>1.43</v>
      </c>
      <c r="AJ143" s="1">
        <v>1.41</v>
      </c>
      <c r="AK143" s="1">
        <v>1.3</v>
      </c>
      <c r="AL143" s="1">
        <v>1.35</v>
      </c>
      <c r="AM143" s="1">
        <v>1.35</v>
      </c>
      <c r="AN143" s="1">
        <v>1.35</v>
      </c>
      <c r="AO143" s="1">
        <v>1.33</v>
      </c>
      <c r="AP143" s="1">
        <v>1.4</v>
      </c>
      <c r="AQ143" s="1">
        <v>1.45</v>
      </c>
      <c r="AR143" s="1">
        <v>-4.1900000000000004</v>
      </c>
      <c r="AS143" s="1">
        <v>1.94</v>
      </c>
      <c r="AT143" s="1">
        <v>21.94</v>
      </c>
      <c r="AU143" s="1">
        <v>20.64</v>
      </c>
      <c r="AV143" s="1">
        <v>-2.58</v>
      </c>
      <c r="AW143" s="1">
        <v>0.74</v>
      </c>
      <c r="AX143" s="1">
        <v>-0.65</v>
      </c>
      <c r="AY143" s="1">
        <v>2.58</v>
      </c>
      <c r="AZ143" s="1">
        <v>0.65</v>
      </c>
      <c r="BA143" s="1">
        <v>-12.9</v>
      </c>
      <c r="BB143" s="1">
        <v>-10.97</v>
      </c>
      <c r="BC143" s="1">
        <v>-10.32</v>
      </c>
      <c r="BD143" s="1">
        <v>-3.94</v>
      </c>
      <c r="BE143" s="1">
        <v>-7.74</v>
      </c>
      <c r="BF143" s="1">
        <v>-5.48</v>
      </c>
      <c r="BG143" s="1">
        <v>-7.74</v>
      </c>
      <c r="BH143" s="1">
        <v>-9.68</v>
      </c>
      <c r="BI143" s="1">
        <v>-8.7100000000000009</v>
      </c>
      <c r="BJ143" s="1">
        <v>-9.0299999999999994</v>
      </c>
      <c r="BK143" s="1">
        <v>-16.77</v>
      </c>
      <c r="BL143" s="1">
        <v>-17.420000000000002</v>
      </c>
      <c r="BM143" s="1">
        <v>-15.81</v>
      </c>
      <c r="BN143" s="1">
        <v>-14.85</v>
      </c>
      <c r="BO143" s="1">
        <v>-17.41</v>
      </c>
      <c r="BP143" s="1">
        <v>-15.16</v>
      </c>
      <c r="BQ143" s="1">
        <v>-10.65</v>
      </c>
      <c r="BR143" s="1">
        <v>-11.61</v>
      </c>
      <c r="BS143" s="22">
        <v>1.45</v>
      </c>
      <c r="BT143" s="26">
        <v>70039692.845320702</v>
      </c>
      <c r="BU143" s="26">
        <v>68256200</v>
      </c>
      <c r="BV143" s="26">
        <v>24533120</v>
      </c>
      <c r="BW143" s="2">
        <v>2.878276387185975E-2</v>
      </c>
    </row>
    <row r="144" spans="1:75" s="21" customFormat="1" ht="19" customHeight="1" x14ac:dyDescent="0.2">
      <c r="A144" s="7" t="s">
        <v>312</v>
      </c>
      <c r="B144" s="7" t="s">
        <v>106</v>
      </c>
      <c r="C144" s="7" t="s">
        <v>140</v>
      </c>
      <c r="D144" s="7" t="s">
        <v>98</v>
      </c>
      <c r="E144" s="7" t="s">
        <v>388</v>
      </c>
      <c r="F144" s="7" t="s">
        <v>80</v>
      </c>
      <c r="G144" s="10">
        <v>43.850270072788433</v>
      </c>
      <c r="H144" s="10">
        <v>1.1152405483875369</v>
      </c>
      <c r="I144" s="10">
        <v>1.1152405483875369</v>
      </c>
      <c r="J144" s="7" t="s">
        <v>81</v>
      </c>
      <c r="K144" s="8">
        <v>1.870000004768372</v>
      </c>
      <c r="L144" s="8">
        <v>2</v>
      </c>
      <c r="M144" s="8">
        <v>2.690000057220459</v>
      </c>
      <c r="N144" s="8">
        <v>4.3299999237060547</v>
      </c>
      <c r="O144" s="8">
        <v>2.5999999046325679</v>
      </c>
      <c r="P144" s="8">
        <v>2.720000028610229</v>
      </c>
      <c r="Q144" s="7">
        <v>3.2</v>
      </c>
      <c r="R144" s="7">
        <v>3.67</v>
      </c>
      <c r="S144" s="7">
        <v>4</v>
      </c>
      <c r="T144" s="7">
        <v>4.33</v>
      </c>
      <c r="U144" s="7">
        <v>3.47</v>
      </c>
      <c r="V144" s="7">
        <v>3.32</v>
      </c>
      <c r="W144" s="7">
        <v>3.24</v>
      </c>
      <c r="X144" s="7">
        <v>3.37</v>
      </c>
      <c r="Y144" s="7">
        <v>3</v>
      </c>
      <c r="Z144" s="7">
        <v>3.16</v>
      </c>
      <c r="AA144" s="7">
        <v>2.98</v>
      </c>
      <c r="AB144" s="7">
        <v>3.08</v>
      </c>
      <c r="AC144" s="7">
        <v>3.09</v>
      </c>
      <c r="AD144" s="7">
        <v>3.01</v>
      </c>
      <c r="AE144" s="7">
        <v>3.08</v>
      </c>
      <c r="AF144" s="7">
        <v>2.99</v>
      </c>
      <c r="AG144" s="7">
        <v>3.05</v>
      </c>
      <c r="AH144" s="7">
        <v>3.03</v>
      </c>
      <c r="AI144" s="7">
        <v>3.14</v>
      </c>
      <c r="AJ144" s="7">
        <v>2.96</v>
      </c>
      <c r="AK144" s="7">
        <v>2.93</v>
      </c>
      <c r="AL144" s="7">
        <v>2.85</v>
      </c>
      <c r="AM144" s="7">
        <v>2.84</v>
      </c>
      <c r="AN144" s="7">
        <v>2.77</v>
      </c>
      <c r="AO144" s="7">
        <v>2.79</v>
      </c>
      <c r="AP144" s="7">
        <v>2.9</v>
      </c>
      <c r="AQ144" s="7">
        <v>2.82</v>
      </c>
      <c r="AR144" s="7">
        <v>14.13</v>
      </c>
      <c r="AS144" s="7">
        <v>19.14</v>
      </c>
      <c r="AT144" s="7">
        <v>34.57</v>
      </c>
      <c r="AU144" s="7">
        <v>25.28</v>
      </c>
      <c r="AV144" s="7">
        <v>23.05</v>
      </c>
      <c r="AW144" s="7">
        <v>13.75</v>
      </c>
      <c r="AX144" s="7">
        <v>15.99</v>
      </c>
      <c r="AY144" s="7">
        <v>8.93</v>
      </c>
      <c r="AZ144" s="7">
        <v>8.59</v>
      </c>
      <c r="BA144" s="7">
        <v>8.92</v>
      </c>
      <c r="BB144" s="7">
        <v>4.5199999999999996</v>
      </c>
      <c r="BC144" s="7">
        <v>14.09</v>
      </c>
      <c r="BD144" s="7">
        <v>10.78</v>
      </c>
      <c r="BE144" s="7">
        <v>11.52</v>
      </c>
      <c r="BF144" s="7">
        <v>11.52</v>
      </c>
      <c r="BG144" s="7">
        <v>9.67</v>
      </c>
      <c r="BH144" s="7">
        <v>12.64</v>
      </c>
      <c r="BI144" s="7">
        <v>11.16</v>
      </c>
      <c r="BJ144" s="7">
        <v>8.93</v>
      </c>
      <c r="BK144" s="7">
        <v>8.64</v>
      </c>
      <c r="BL144" s="7">
        <v>2.23</v>
      </c>
      <c r="BM144" s="7">
        <v>3.9</v>
      </c>
      <c r="BN144" s="7">
        <v>1.82</v>
      </c>
      <c r="BO144" s="7">
        <v>2.29</v>
      </c>
      <c r="BP144" s="7">
        <v>1.86</v>
      </c>
      <c r="BQ144" s="7">
        <v>3.53</v>
      </c>
      <c r="BR144" s="7">
        <v>0.93</v>
      </c>
      <c r="BS144" s="24">
        <v>2.88</v>
      </c>
      <c r="BT144" s="26">
        <v>33920362.721538544</v>
      </c>
      <c r="BU144" s="26">
        <v>150912200</v>
      </c>
      <c r="BV144" s="26">
        <v>6382937</v>
      </c>
      <c r="BW144" s="8">
        <v>0.1386125227305236</v>
      </c>
    </row>
    <row r="145" spans="1:75" s="21" customFormat="1" ht="19" customHeight="1" x14ac:dyDescent="0.2">
      <c r="A145" s="7" t="s">
        <v>541</v>
      </c>
      <c r="B145" s="7" t="s">
        <v>111</v>
      </c>
      <c r="C145" s="7" t="s">
        <v>87</v>
      </c>
      <c r="D145" s="7" t="s">
        <v>98</v>
      </c>
      <c r="E145" s="7" t="s">
        <v>540</v>
      </c>
      <c r="F145" s="7" t="s">
        <v>88</v>
      </c>
      <c r="G145" s="10">
        <v>44.210528627326973</v>
      </c>
      <c r="H145" s="10">
        <v>-6.5693454792226484</v>
      </c>
      <c r="I145" s="10">
        <v>-6.5693454792226484</v>
      </c>
      <c r="J145" s="7" t="s">
        <v>89</v>
      </c>
      <c r="K145" s="8">
        <v>0.94999998807907104</v>
      </c>
      <c r="L145" s="8">
        <v>0.96</v>
      </c>
      <c r="M145" s="8">
        <v>1.370000004768372</v>
      </c>
      <c r="N145" s="8">
        <v>1.7400000095367429</v>
      </c>
      <c r="O145" s="8">
        <v>1.1499999761581421</v>
      </c>
      <c r="P145" s="8">
        <v>1.279999971389771</v>
      </c>
      <c r="Q145" s="7">
        <v>1.5</v>
      </c>
      <c r="R145" s="7">
        <v>1.5</v>
      </c>
      <c r="S145" s="7">
        <v>1.66</v>
      </c>
      <c r="T145" s="7">
        <v>1.74</v>
      </c>
      <c r="U145" s="7">
        <v>1.58</v>
      </c>
      <c r="V145" s="7">
        <v>1.47</v>
      </c>
      <c r="W145" s="7">
        <v>1.42</v>
      </c>
      <c r="X145" s="7">
        <v>1.37</v>
      </c>
      <c r="Y145" s="7">
        <v>1.31</v>
      </c>
      <c r="Z145" s="7">
        <v>1.3</v>
      </c>
      <c r="AA145" s="7">
        <v>1.26</v>
      </c>
      <c r="AB145" s="7">
        <v>1.23</v>
      </c>
      <c r="AC145" s="7">
        <v>1.22</v>
      </c>
      <c r="AD145" s="7">
        <v>1.19</v>
      </c>
      <c r="AE145" s="7">
        <v>1.27</v>
      </c>
      <c r="AF145" s="7">
        <v>1.25</v>
      </c>
      <c r="AG145" s="7">
        <v>1.28</v>
      </c>
      <c r="AH145" s="7">
        <v>1.28</v>
      </c>
      <c r="AI145" s="7">
        <v>1.37</v>
      </c>
      <c r="AJ145" s="7">
        <v>1.3</v>
      </c>
      <c r="AK145" s="7">
        <v>1.26</v>
      </c>
      <c r="AL145" s="7">
        <v>1.2</v>
      </c>
      <c r="AM145" s="7">
        <v>1.2</v>
      </c>
      <c r="AN145" s="7">
        <v>1.25</v>
      </c>
      <c r="AO145" s="7">
        <v>1.25</v>
      </c>
      <c r="AP145" s="7">
        <v>1.32</v>
      </c>
      <c r="AQ145" s="7">
        <v>1.3</v>
      </c>
      <c r="AR145" s="7">
        <v>8.39</v>
      </c>
      <c r="AS145" s="7">
        <v>3.65</v>
      </c>
      <c r="AT145" s="7">
        <v>17.88</v>
      </c>
      <c r="AU145" s="7">
        <v>14.02</v>
      </c>
      <c r="AV145" s="7">
        <v>-0.36</v>
      </c>
      <c r="AW145" s="7">
        <v>1.46</v>
      </c>
      <c r="AX145" s="7">
        <v>0</v>
      </c>
      <c r="AY145" s="7">
        <v>-6.57</v>
      </c>
      <c r="AZ145" s="7">
        <v>-6.2</v>
      </c>
      <c r="BA145" s="7">
        <v>-7.3</v>
      </c>
      <c r="BB145" s="7">
        <v>-11.31</v>
      </c>
      <c r="BC145" s="7">
        <v>-11.31</v>
      </c>
      <c r="BD145" s="7">
        <v>-15.32</v>
      </c>
      <c r="BE145" s="7">
        <v>-13.87</v>
      </c>
      <c r="BF145" s="7">
        <v>-10.58</v>
      </c>
      <c r="BG145" s="7">
        <v>-10.95</v>
      </c>
      <c r="BH145" s="7">
        <v>-9.85</v>
      </c>
      <c r="BI145" s="7">
        <v>-6.99</v>
      </c>
      <c r="BJ145" s="7">
        <v>-5.4</v>
      </c>
      <c r="BK145" s="7">
        <v>-9.49</v>
      </c>
      <c r="BL145" s="7">
        <v>-12.77</v>
      </c>
      <c r="BM145" s="7">
        <v>-13.86</v>
      </c>
      <c r="BN145" s="7">
        <v>-14.96</v>
      </c>
      <c r="BO145" s="7">
        <v>-11.08</v>
      </c>
      <c r="BP145" s="7">
        <v>-9.4499999999999993</v>
      </c>
      <c r="BQ145" s="7">
        <v>-5.84</v>
      </c>
      <c r="BR145" s="7">
        <v>-7.3</v>
      </c>
      <c r="BS145" s="24">
        <v>1.24</v>
      </c>
      <c r="BT145" s="26">
        <v>16718658.058190349</v>
      </c>
      <c r="BU145" s="26">
        <v>102151400</v>
      </c>
      <c r="BV145" s="26">
        <v>7566350</v>
      </c>
      <c r="BW145" s="8">
        <v>0.1220967837861056</v>
      </c>
    </row>
    <row r="146" spans="1:75" s="21" customFormat="1" ht="19" customHeight="1" x14ac:dyDescent="0.2">
      <c r="A146" s="7" t="s">
        <v>459</v>
      </c>
      <c r="B146" s="7" t="s">
        <v>83</v>
      </c>
      <c r="C146" s="7" t="s">
        <v>87</v>
      </c>
      <c r="D146" s="7" t="s">
        <v>122</v>
      </c>
      <c r="E146" s="7" t="s">
        <v>454</v>
      </c>
      <c r="F146" s="7" t="s">
        <v>88</v>
      </c>
      <c r="G146" s="10">
        <v>44.262290917170851</v>
      </c>
      <c r="H146" s="10">
        <v>-12.500001693313781</v>
      </c>
      <c r="I146" s="10">
        <v>-12.500001693313781</v>
      </c>
      <c r="J146" s="7" t="s">
        <v>89</v>
      </c>
      <c r="K146" s="8">
        <v>1.220000028610229</v>
      </c>
      <c r="L146" s="8">
        <v>1.23</v>
      </c>
      <c r="M146" s="8">
        <v>1.7599999904632571</v>
      </c>
      <c r="N146" s="8">
        <v>2.3250000476837158</v>
      </c>
      <c r="O146" s="8">
        <v>1.370000004768372</v>
      </c>
      <c r="P146" s="8">
        <v>1.5399999618530269</v>
      </c>
      <c r="Q146" s="7">
        <v>2.08</v>
      </c>
      <c r="R146" s="7">
        <v>2.31</v>
      </c>
      <c r="S146" s="7">
        <v>1.78</v>
      </c>
      <c r="T146" s="7">
        <v>1.71</v>
      </c>
      <c r="U146" s="7">
        <v>1.8</v>
      </c>
      <c r="V146" s="7">
        <v>1.58</v>
      </c>
      <c r="W146" s="7">
        <v>1.57</v>
      </c>
      <c r="X146" s="7">
        <v>1.59</v>
      </c>
      <c r="Y146" s="7">
        <v>1.6</v>
      </c>
      <c r="Z146" s="7">
        <v>1.53</v>
      </c>
      <c r="AA146" s="7">
        <v>1.49</v>
      </c>
      <c r="AB146" s="7">
        <v>1.53</v>
      </c>
      <c r="AC146" s="7">
        <v>1.51</v>
      </c>
      <c r="AD146" s="7">
        <v>1.58</v>
      </c>
      <c r="AE146" s="7">
        <v>1.6</v>
      </c>
      <c r="AF146" s="7">
        <v>1.56</v>
      </c>
      <c r="AG146" s="7">
        <v>1.56</v>
      </c>
      <c r="AH146" s="7">
        <v>1.51</v>
      </c>
      <c r="AI146" s="7">
        <v>1.51</v>
      </c>
      <c r="AJ146" s="7">
        <v>1.54</v>
      </c>
      <c r="AK146" s="7">
        <v>1.54</v>
      </c>
      <c r="AL146" s="7">
        <v>1.5</v>
      </c>
      <c r="AM146" s="7">
        <v>1.47</v>
      </c>
      <c r="AN146" s="7">
        <v>1.46</v>
      </c>
      <c r="AO146" s="7">
        <v>1.51</v>
      </c>
      <c r="AP146" s="7">
        <v>1.54</v>
      </c>
      <c r="AQ146" s="7">
        <v>1.6</v>
      </c>
      <c r="AR146" s="7">
        <v>11.69</v>
      </c>
      <c r="AS146" s="7">
        <v>31.25</v>
      </c>
      <c r="AT146" s="7">
        <v>-17.05</v>
      </c>
      <c r="AU146" s="7">
        <v>-4.55</v>
      </c>
      <c r="AV146" s="7">
        <v>-11.08</v>
      </c>
      <c r="AW146" s="7">
        <v>-20.74</v>
      </c>
      <c r="AX146" s="7">
        <v>-15.91</v>
      </c>
      <c r="AY146" s="7">
        <v>-12.5</v>
      </c>
      <c r="AZ146" s="7">
        <v>-14.49</v>
      </c>
      <c r="BA146" s="7">
        <v>-18.22</v>
      </c>
      <c r="BB146" s="7">
        <v>-15.34</v>
      </c>
      <c r="BC146" s="7">
        <v>-15.34</v>
      </c>
      <c r="BD146" s="7">
        <v>-17.329999999999998</v>
      </c>
      <c r="BE146" s="7">
        <v>-13.64</v>
      </c>
      <c r="BF146" s="7">
        <v>-12.5</v>
      </c>
      <c r="BG146" s="7">
        <v>-11.36</v>
      </c>
      <c r="BH146" s="7">
        <v>-14.49</v>
      </c>
      <c r="BI146" s="7">
        <v>-16.48</v>
      </c>
      <c r="BJ146" s="7">
        <v>-14.77</v>
      </c>
      <c r="BK146" s="7">
        <v>-13.07</v>
      </c>
      <c r="BL146" s="7">
        <v>-13.64</v>
      </c>
      <c r="BM146" s="7">
        <v>-17.05</v>
      </c>
      <c r="BN146" s="7">
        <v>-19.600000000000001</v>
      </c>
      <c r="BO146" s="7">
        <v>-18.18</v>
      </c>
      <c r="BP146" s="7">
        <v>-14.77</v>
      </c>
      <c r="BQ146" s="7">
        <v>-12.5</v>
      </c>
      <c r="BR146" s="7">
        <v>-11.93</v>
      </c>
      <c r="BS146" s="24">
        <v>1.37</v>
      </c>
      <c r="BT146" s="26">
        <v>127535400.2689362</v>
      </c>
      <c r="BU146" s="26">
        <v>18389700</v>
      </c>
      <c r="BV146" s="26">
        <v>8428211</v>
      </c>
      <c r="BW146" s="8">
        <v>1.4303154014535229E-2</v>
      </c>
    </row>
    <row r="147" spans="1:75" s="21" customFormat="1" ht="19" customHeight="1" x14ac:dyDescent="0.2">
      <c r="A147" s="1" t="s">
        <v>92</v>
      </c>
      <c r="B147" s="1" t="s">
        <v>86</v>
      </c>
      <c r="C147" s="1" t="s">
        <v>87</v>
      </c>
      <c r="D147" s="1" t="s">
        <v>78</v>
      </c>
      <c r="E147" s="1" t="s">
        <v>79</v>
      </c>
      <c r="F147" s="1" t="s">
        <v>88</v>
      </c>
      <c r="G147" s="9">
        <v>44.363637404008337</v>
      </c>
      <c r="H147" s="9">
        <v>-9.3199023000306216</v>
      </c>
      <c r="I147" s="9">
        <f>(N147-O147)/O147*100</f>
        <v>20.420430052712689</v>
      </c>
      <c r="J147" s="1" t="s">
        <v>89</v>
      </c>
      <c r="K147" s="2">
        <v>2.75</v>
      </c>
      <c r="L147" s="2">
        <v>2.6</v>
      </c>
      <c r="M147" s="2">
        <v>3.970000028610229</v>
      </c>
      <c r="N147" s="2">
        <v>4.0100002288818359</v>
      </c>
      <c r="O147" s="2">
        <v>3.3299999237060551</v>
      </c>
      <c r="P147" s="2">
        <v>3.5999999046325679</v>
      </c>
      <c r="Q147" s="1">
        <v>4.01</v>
      </c>
      <c r="R147" s="1">
        <v>3.96</v>
      </c>
      <c r="S147" s="1">
        <v>3.64</v>
      </c>
      <c r="T147" s="1">
        <v>3.59</v>
      </c>
      <c r="U147" s="1">
        <v>3.58</v>
      </c>
      <c r="V147" s="1">
        <v>3.65</v>
      </c>
      <c r="W147" s="1">
        <v>3.88</v>
      </c>
      <c r="X147" s="1">
        <v>3.86</v>
      </c>
      <c r="Y147" s="1">
        <v>3.97</v>
      </c>
      <c r="Z147" s="1">
        <v>3.9</v>
      </c>
      <c r="AA147" s="1">
        <v>3.9</v>
      </c>
      <c r="AB147" s="1">
        <v>3.89</v>
      </c>
      <c r="AC147" s="1">
        <v>3.83</v>
      </c>
      <c r="AD147" s="1">
        <v>3.86</v>
      </c>
      <c r="AE147" s="1">
        <v>3.89</v>
      </c>
      <c r="AF147" s="1">
        <v>3.86</v>
      </c>
      <c r="AG147" s="1">
        <v>3.85</v>
      </c>
      <c r="AH147" s="1">
        <v>3.86</v>
      </c>
      <c r="AI147" s="1">
        <v>3.82</v>
      </c>
      <c r="AJ147" s="1">
        <v>3.75</v>
      </c>
      <c r="AK147" s="1">
        <v>3.71</v>
      </c>
      <c r="AL147" s="1">
        <v>3.69</v>
      </c>
      <c r="AM147" s="1">
        <v>3.64</v>
      </c>
      <c r="AN147" s="1">
        <v>3.65</v>
      </c>
      <c r="AO147" s="1">
        <v>3.57</v>
      </c>
      <c r="AP147" s="1">
        <v>3.6</v>
      </c>
      <c r="AQ147" s="1">
        <v>3.65</v>
      </c>
      <c r="AR147" s="1">
        <v>-1.51</v>
      </c>
      <c r="AS147" s="1">
        <v>-8.9</v>
      </c>
      <c r="AT147" s="1">
        <v>-15.74</v>
      </c>
      <c r="AU147" s="1">
        <v>-9.83</v>
      </c>
      <c r="AV147" s="1">
        <v>-11.08</v>
      </c>
      <c r="AW147" s="1">
        <v>-8.06</v>
      </c>
      <c r="AX147" s="1">
        <v>-3.03</v>
      </c>
      <c r="AY147" s="1">
        <v>-3.03</v>
      </c>
      <c r="AZ147" s="1">
        <v>-2.14</v>
      </c>
      <c r="BA147" s="1">
        <v>-4.41</v>
      </c>
      <c r="BB147" s="1">
        <v>-2.39</v>
      </c>
      <c r="BC147" s="1">
        <v>-5.03</v>
      </c>
      <c r="BD147" s="1">
        <v>-3.53</v>
      </c>
      <c r="BE147" s="1">
        <v>-2.9</v>
      </c>
      <c r="BF147" s="1">
        <v>-2.9</v>
      </c>
      <c r="BG147" s="1">
        <v>-3.15</v>
      </c>
      <c r="BH147" s="1">
        <v>-3.15</v>
      </c>
      <c r="BI147" s="1">
        <v>-4.28</v>
      </c>
      <c r="BJ147" s="1">
        <v>-6.93</v>
      </c>
      <c r="BK147" s="1">
        <v>-6.8</v>
      </c>
      <c r="BL147" s="1">
        <v>-8.4</v>
      </c>
      <c r="BM147" s="1">
        <v>-8.31</v>
      </c>
      <c r="BN147" s="1">
        <v>-9.07</v>
      </c>
      <c r="BO147" s="1">
        <v>-10.58</v>
      </c>
      <c r="BP147" s="1">
        <v>-11.08</v>
      </c>
      <c r="BQ147" s="1">
        <v>-9.83</v>
      </c>
      <c r="BR147" s="1">
        <v>-8.82</v>
      </c>
      <c r="BS147" s="22">
        <v>3.51</v>
      </c>
      <c r="BT147" s="26">
        <v>130309295.9390879</v>
      </c>
      <c r="BU147" s="26">
        <v>13372900</v>
      </c>
      <c r="BV147" s="26">
        <v>32140126</v>
      </c>
      <c r="BW147" s="2">
        <v>3.7891792956878889E-2</v>
      </c>
    </row>
    <row r="148" spans="1:75" s="21" customFormat="1" ht="19" customHeight="1" x14ac:dyDescent="0.2">
      <c r="A148" s="7" t="s">
        <v>494</v>
      </c>
      <c r="B148" s="7" t="s">
        <v>106</v>
      </c>
      <c r="C148" s="7" t="s">
        <v>77</v>
      </c>
      <c r="D148" s="7" t="s">
        <v>98</v>
      </c>
      <c r="E148" s="7" t="s">
        <v>493</v>
      </c>
      <c r="F148" s="7" t="s">
        <v>88</v>
      </c>
      <c r="G148" s="10">
        <v>44.378696722266632</v>
      </c>
      <c r="H148" s="10">
        <v>-15.57377481678412</v>
      </c>
      <c r="I148" s="10">
        <v>-15.57377481678412</v>
      </c>
      <c r="J148" s="7" t="s">
        <v>89</v>
      </c>
      <c r="K148" s="8">
        <v>0.84500002861022949</v>
      </c>
      <c r="L148" s="8">
        <v>0.88</v>
      </c>
      <c r="M148" s="8">
        <v>1.220000028610229</v>
      </c>
      <c r="N148" s="8">
        <v>1.299999952316284</v>
      </c>
      <c r="O148" s="8">
        <v>1</v>
      </c>
      <c r="P148" s="8">
        <v>1.029999971389771</v>
      </c>
      <c r="Q148" s="7">
        <v>1.3</v>
      </c>
      <c r="R148" s="7">
        <v>1.17</v>
      </c>
      <c r="S148" s="7">
        <v>1.1499999999999999</v>
      </c>
      <c r="T148" s="7">
        <v>1.1299999999999999</v>
      </c>
      <c r="U148" s="7">
        <v>1.1599999999999999</v>
      </c>
      <c r="V148" s="7">
        <v>1.22</v>
      </c>
      <c r="W148" s="7">
        <v>1.1299999999999999</v>
      </c>
      <c r="X148" s="7">
        <v>1.1000000000000001</v>
      </c>
      <c r="Y148" s="7">
        <v>1.0900000000000001</v>
      </c>
      <c r="Z148" s="7">
        <v>1.07</v>
      </c>
      <c r="AA148" s="7">
        <v>1.04</v>
      </c>
      <c r="AB148" s="7">
        <v>1.05</v>
      </c>
      <c r="AC148" s="7">
        <v>1.07</v>
      </c>
      <c r="AD148" s="7">
        <v>1.06</v>
      </c>
      <c r="AE148" s="7">
        <v>1.04</v>
      </c>
      <c r="AF148" s="7">
        <v>1.06</v>
      </c>
      <c r="AG148" s="7">
        <v>1.03</v>
      </c>
      <c r="AH148" s="7">
        <v>1.05</v>
      </c>
      <c r="AI148" s="7">
        <v>1.05</v>
      </c>
      <c r="AJ148" s="7">
        <v>1.03</v>
      </c>
      <c r="AK148" s="7">
        <v>1.07</v>
      </c>
      <c r="AL148" s="7">
        <v>1.06</v>
      </c>
      <c r="AM148" s="7">
        <v>1.0900000000000001</v>
      </c>
      <c r="AN148" s="7">
        <v>1.07</v>
      </c>
      <c r="AO148" s="7">
        <v>1.04</v>
      </c>
      <c r="AP148" s="7">
        <v>1.08</v>
      </c>
      <c r="AQ148" s="7">
        <v>1.0900000000000001</v>
      </c>
      <c r="AR148" s="7">
        <v>-6.56</v>
      </c>
      <c r="AS148" s="7">
        <v>-7.38</v>
      </c>
      <c r="AT148" s="7">
        <v>-10.66</v>
      </c>
      <c r="AU148" s="7">
        <v>-11.48</v>
      </c>
      <c r="AV148" s="7">
        <v>-6.56</v>
      </c>
      <c r="AW148" s="7">
        <v>-9.43</v>
      </c>
      <c r="AX148" s="7">
        <v>-11.48</v>
      </c>
      <c r="AY148" s="7">
        <v>-12.3</v>
      </c>
      <c r="AZ148" s="7">
        <v>-14.75</v>
      </c>
      <c r="BA148" s="7">
        <v>-15.16</v>
      </c>
      <c r="BB148" s="7">
        <v>-15.81</v>
      </c>
      <c r="BC148" s="7">
        <v>-14.75</v>
      </c>
      <c r="BD148" s="7">
        <v>-16.39</v>
      </c>
      <c r="BE148" s="7">
        <v>-16.39</v>
      </c>
      <c r="BF148" s="7">
        <v>-16.39</v>
      </c>
      <c r="BG148" s="7">
        <v>-17.21</v>
      </c>
      <c r="BH148" s="7">
        <v>-15.57</v>
      </c>
      <c r="BI148" s="7">
        <v>-15.57</v>
      </c>
      <c r="BJ148" s="7">
        <v>-16.39</v>
      </c>
      <c r="BK148" s="7">
        <v>-16.39</v>
      </c>
      <c r="BL148" s="7">
        <v>-14.75</v>
      </c>
      <c r="BM148" s="7">
        <v>-14.75</v>
      </c>
      <c r="BN148" s="7">
        <v>-12.3</v>
      </c>
      <c r="BO148" s="7">
        <v>-14.75</v>
      </c>
      <c r="BP148" s="7">
        <v>-14.75</v>
      </c>
      <c r="BQ148" s="7">
        <v>-11.48</v>
      </c>
      <c r="BR148" s="7">
        <v>-15.57</v>
      </c>
      <c r="BS148" s="24">
        <v>1.04</v>
      </c>
      <c r="BT148" s="26">
        <v>8649202.4028325081</v>
      </c>
      <c r="BU148" s="26">
        <v>51489800</v>
      </c>
      <c r="BV148" s="26">
        <v>6519373</v>
      </c>
      <c r="BW148" s="8">
        <v>6.4030697430565789E-3</v>
      </c>
    </row>
    <row r="149" spans="1:75" s="21" customFormat="1" ht="19" customHeight="1" x14ac:dyDescent="0.2">
      <c r="A149" s="1" t="s">
        <v>316</v>
      </c>
      <c r="B149" s="1" t="s">
        <v>106</v>
      </c>
      <c r="C149" s="1" t="s">
        <v>87</v>
      </c>
      <c r="D149" s="1" t="s">
        <v>122</v>
      </c>
      <c r="E149" s="1" t="s">
        <v>314</v>
      </c>
      <c r="F149" s="1" t="s">
        <v>88</v>
      </c>
      <c r="G149" s="9">
        <v>44.852941756533077</v>
      </c>
      <c r="H149" s="9">
        <v>-24.365482847840902</v>
      </c>
      <c r="I149" s="9">
        <f>(N149-O149)/O149*100</f>
        <v>49.285710697271355</v>
      </c>
      <c r="J149" s="1" t="s">
        <v>89</v>
      </c>
      <c r="K149" s="2">
        <v>1.360000014305115</v>
      </c>
      <c r="L149" s="2">
        <v>1.78</v>
      </c>
      <c r="M149" s="2">
        <v>1.970000028610229</v>
      </c>
      <c r="N149" s="2">
        <v>2.089999914169312</v>
      </c>
      <c r="O149" s="2">
        <v>1.3999999761581421</v>
      </c>
      <c r="P149" s="2">
        <v>1.4900000095367429</v>
      </c>
      <c r="Q149" s="1">
        <v>2.09</v>
      </c>
      <c r="R149" s="1">
        <v>2.0499999999999998</v>
      </c>
      <c r="S149" s="1">
        <v>1.86</v>
      </c>
      <c r="T149" s="1">
        <v>1.77</v>
      </c>
      <c r="U149" s="1">
        <v>1.83</v>
      </c>
      <c r="V149" s="1">
        <v>1.73</v>
      </c>
      <c r="W149" s="1">
        <v>1.63</v>
      </c>
      <c r="X149" s="1">
        <v>1.61</v>
      </c>
      <c r="Y149" s="1">
        <v>1.63</v>
      </c>
      <c r="Z149" s="1">
        <v>1.65</v>
      </c>
      <c r="AA149" s="1">
        <v>1.59</v>
      </c>
      <c r="AB149" s="1">
        <v>1.6</v>
      </c>
      <c r="AC149" s="1">
        <v>1.59</v>
      </c>
      <c r="AD149" s="1">
        <v>1.57</v>
      </c>
      <c r="AE149" s="1">
        <v>1.56</v>
      </c>
      <c r="AF149" s="1">
        <v>1.6</v>
      </c>
      <c r="AG149" s="1">
        <v>1.58</v>
      </c>
      <c r="AH149" s="1">
        <v>1.55</v>
      </c>
      <c r="AI149" s="1">
        <v>1.5</v>
      </c>
      <c r="AJ149" s="1">
        <v>1.47</v>
      </c>
      <c r="AK149" s="1">
        <v>1.48</v>
      </c>
      <c r="AL149" s="1">
        <v>1.48</v>
      </c>
      <c r="AM149" s="1">
        <v>1.47</v>
      </c>
      <c r="AN149" s="1">
        <v>1.48</v>
      </c>
      <c r="AO149" s="1">
        <v>1.47</v>
      </c>
      <c r="AP149" s="1">
        <v>1.51</v>
      </c>
      <c r="AQ149" s="1">
        <v>1.5</v>
      </c>
      <c r="AR149" s="1">
        <v>1.02</v>
      </c>
      <c r="AS149" s="1">
        <v>-5.33</v>
      </c>
      <c r="AT149" s="1">
        <v>-15.74</v>
      </c>
      <c r="AU149" s="1">
        <v>-12.69</v>
      </c>
      <c r="AV149" s="1">
        <v>-12.19</v>
      </c>
      <c r="AW149" s="1">
        <v>-17.260000000000002</v>
      </c>
      <c r="AX149" s="1">
        <v>-19.8</v>
      </c>
      <c r="AY149" s="1">
        <v>-21.32</v>
      </c>
      <c r="AZ149" s="1">
        <v>-17.510000000000002</v>
      </c>
      <c r="BA149" s="1">
        <v>-19.29</v>
      </c>
      <c r="BB149" s="1">
        <v>-19.54</v>
      </c>
      <c r="BC149" s="1">
        <v>-19.29</v>
      </c>
      <c r="BD149" s="1">
        <v>-21.32</v>
      </c>
      <c r="BE149" s="1">
        <v>-20.81</v>
      </c>
      <c r="BF149" s="1">
        <v>-21.32</v>
      </c>
      <c r="BG149" s="1">
        <v>-20.3</v>
      </c>
      <c r="BH149" s="1">
        <v>-21.32</v>
      </c>
      <c r="BI149" s="1">
        <v>-24.36</v>
      </c>
      <c r="BJ149" s="1">
        <v>-26.4</v>
      </c>
      <c r="BK149" s="1">
        <v>-26.4</v>
      </c>
      <c r="BL149" s="1">
        <v>-25.38</v>
      </c>
      <c r="BM149" s="1">
        <v>-25.89</v>
      </c>
      <c r="BN149" s="1">
        <v>-27.5</v>
      </c>
      <c r="BO149" s="1">
        <v>-25.89</v>
      </c>
      <c r="BP149" s="1">
        <v>-26.14</v>
      </c>
      <c r="BQ149" s="1">
        <v>-24.36</v>
      </c>
      <c r="BR149" s="1">
        <v>-24.84</v>
      </c>
      <c r="BS149" s="22">
        <v>1.53</v>
      </c>
      <c r="BT149" s="26">
        <v>109064717.5839424</v>
      </c>
      <c r="BU149" s="26">
        <v>77127700</v>
      </c>
      <c r="BV149" s="26">
        <v>35085069</v>
      </c>
      <c r="BW149" s="2">
        <v>0.2001345358619645</v>
      </c>
    </row>
    <row r="150" spans="1:75" s="21" customFormat="1" ht="19" customHeight="1" x14ac:dyDescent="0.2">
      <c r="A150" s="7" t="s">
        <v>320</v>
      </c>
      <c r="B150" s="7" t="s">
        <v>83</v>
      </c>
      <c r="C150" s="7" t="s">
        <v>87</v>
      </c>
      <c r="D150" s="7" t="s">
        <v>122</v>
      </c>
      <c r="E150" s="7" t="s">
        <v>454</v>
      </c>
      <c r="F150" s="7" t="s">
        <v>88</v>
      </c>
      <c r="G150" s="10">
        <v>45.060237170754</v>
      </c>
      <c r="H150" s="10">
        <v>-15.282393342339381</v>
      </c>
      <c r="I150" s="10">
        <v>-15.282393342339381</v>
      </c>
      <c r="J150" s="7" t="s">
        <v>89</v>
      </c>
      <c r="K150" s="8">
        <v>4.1500000953674316</v>
      </c>
      <c r="L150" s="8">
        <v>4.22</v>
      </c>
      <c r="M150" s="8">
        <v>6.0199999809265137</v>
      </c>
      <c r="N150" s="8">
        <v>6.4899997711181641</v>
      </c>
      <c r="O150" s="8">
        <v>4.429999828338623</v>
      </c>
      <c r="P150" s="8">
        <v>5.0999999046325684</v>
      </c>
      <c r="Q150" s="7">
        <v>6.38</v>
      </c>
      <c r="R150" s="7">
        <v>6.49</v>
      </c>
      <c r="S150" s="7">
        <v>5.83</v>
      </c>
      <c r="T150" s="7">
        <v>5.92</v>
      </c>
      <c r="U150" s="7">
        <v>6.29</v>
      </c>
      <c r="V150" s="7">
        <v>5.51</v>
      </c>
      <c r="W150" s="7">
        <v>5.28</v>
      </c>
      <c r="X150" s="7">
        <v>5.32</v>
      </c>
      <c r="Y150" s="7">
        <v>5.2</v>
      </c>
      <c r="Z150" s="7">
        <v>5.1100000000000003</v>
      </c>
      <c r="AA150" s="7">
        <v>4.74</v>
      </c>
      <c r="AB150" s="7">
        <v>4.8</v>
      </c>
      <c r="AC150" s="7">
        <v>4.6500000000000004</v>
      </c>
      <c r="AD150" s="7">
        <v>4.67</v>
      </c>
      <c r="AE150" s="7">
        <v>4.83</v>
      </c>
      <c r="AF150" s="7">
        <v>4.9400000000000004</v>
      </c>
      <c r="AG150" s="7">
        <v>4.9000000000000004</v>
      </c>
      <c r="AH150" s="7">
        <v>4.82</v>
      </c>
      <c r="AI150" s="7">
        <v>4.78</v>
      </c>
      <c r="AJ150" s="7">
        <v>4.8600000000000003</v>
      </c>
      <c r="AK150" s="7">
        <v>4.82</v>
      </c>
      <c r="AL150" s="7">
        <v>4.92</v>
      </c>
      <c r="AM150" s="7">
        <v>4.8600000000000003</v>
      </c>
      <c r="AN150" s="7">
        <v>4.88</v>
      </c>
      <c r="AO150" s="7">
        <v>4.9800000000000004</v>
      </c>
      <c r="AP150" s="7">
        <v>5.0999999999999996</v>
      </c>
      <c r="AQ150" s="7">
        <v>5.0999999999999996</v>
      </c>
      <c r="AR150" s="7">
        <v>5.98</v>
      </c>
      <c r="AS150" s="7">
        <v>-2.99</v>
      </c>
      <c r="AT150" s="7">
        <v>-14.78</v>
      </c>
      <c r="AU150" s="7">
        <v>-8.5500000000000007</v>
      </c>
      <c r="AV150" s="7">
        <v>-11.3</v>
      </c>
      <c r="AW150" s="7">
        <v>-12.71</v>
      </c>
      <c r="AX150" s="7">
        <v>-12.79</v>
      </c>
      <c r="AY150" s="7">
        <v>-12.94</v>
      </c>
      <c r="AZ150" s="7">
        <v>-14.62</v>
      </c>
      <c r="BA150" s="7">
        <v>-21.93</v>
      </c>
      <c r="BB150" s="7">
        <v>-22.59</v>
      </c>
      <c r="BC150" s="7">
        <v>-22.59</v>
      </c>
      <c r="BD150" s="7">
        <v>-24.5</v>
      </c>
      <c r="BE150" s="7">
        <v>-24.58</v>
      </c>
      <c r="BF150" s="7">
        <v>-21.93</v>
      </c>
      <c r="BG150" s="7">
        <v>-20.27</v>
      </c>
      <c r="BH150" s="7">
        <v>-18.600000000000001</v>
      </c>
      <c r="BI150" s="7">
        <v>-22.34</v>
      </c>
      <c r="BJ150" s="7">
        <v>-20.6</v>
      </c>
      <c r="BK150" s="7">
        <v>-21.93</v>
      </c>
      <c r="BL150" s="7">
        <v>-19.93</v>
      </c>
      <c r="BM150" s="7">
        <v>-19.600000000000001</v>
      </c>
      <c r="BN150" s="7">
        <v>-21.54</v>
      </c>
      <c r="BO150" s="7">
        <v>-19.600000000000001</v>
      </c>
      <c r="BP150" s="7">
        <v>-17.940000000000001</v>
      </c>
      <c r="BQ150" s="7">
        <v>-16.11</v>
      </c>
      <c r="BR150" s="7">
        <v>-19.27</v>
      </c>
      <c r="BS150" s="24">
        <v>5</v>
      </c>
      <c r="BT150" s="26">
        <v>12352257.360863689</v>
      </c>
      <c r="BU150" s="26">
        <v>1735200</v>
      </c>
      <c r="BV150" s="26">
        <v>817862</v>
      </c>
      <c r="BW150" s="8">
        <v>1.3042542629441149E-2</v>
      </c>
    </row>
    <row r="151" spans="1:75" s="21" customFormat="1" ht="19" customHeight="1" x14ac:dyDescent="0.2">
      <c r="A151" s="7" t="s">
        <v>460</v>
      </c>
      <c r="B151" s="7" t="s">
        <v>76</v>
      </c>
      <c r="C151" s="7" t="s">
        <v>142</v>
      </c>
      <c r="D151" s="7" t="s">
        <v>98</v>
      </c>
      <c r="E151" s="7" t="s">
        <v>454</v>
      </c>
      <c r="F151" s="7" t="s">
        <v>80</v>
      </c>
      <c r="G151" s="10">
        <v>45.098043798896263</v>
      </c>
      <c r="H151" s="10">
        <v>7.4324333032088239</v>
      </c>
      <c r="I151" s="10">
        <v>7.4324333032088239</v>
      </c>
      <c r="J151" s="7" t="s">
        <v>81</v>
      </c>
      <c r="K151" s="8">
        <v>1.0199999809265139</v>
      </c>
      <c r="L151" s="8">
        <v>1.03</v>
      </c>
      <c r="M151" s="8">
        <v>1.4800000190734861</v>
      </c>
      <c r="N151" s="8">
        <v>2.160000085830688</v>
      </c>
      <c r="O151" s="8">
        <v>1.2599999904632571</v>
      </c>
      <c r="P151" s="8">
        <v>1.5900000333786011</v>
      </c>
      <c r="Q151" s="7">
        <v>1.51</v>
      </c>
      <c r="R151" s="7">
        <v>1.92</v>
      </c>
      <c r="S151" s="7">
        <v>2.16</v>
      </c>
      <c r="T151" s="7">
        <v>1.68</v>
      </c>
      <c r="U151" s="7">
        <v>1.62</v>
      </c>
      <c r="V151" s="7">
        <v>1.56</v>
      </c>
      <c r="W151" s="7">
        <v>1.53</v>
      </c>
      <c r="X151" s="7">
        <v>1.53</v>
      </c>
      <c r="Y151" s="7">
        <v>1.58</v>
      </c>
      <c r="Z151" s="7">
        <v>1.52</v>
      </c>
      <c r="AA151" s="7">
        <v>1.55</v>
      </c>
      <c r="AB151" s="7">
        <v>1.53</v>
      </c>
      <c r="AC151" s="7">
        <v>1.47</v>
      </c>
      <c r="AD151" s="7">
        <v>1.46</v>
      </c>
      <c r="AE151" s="7">
        <v>1.37</v>
      </c>
      <c r="AF151" s="7">
        <v>1.37</v>
      </c>
      <c r="AG151" s="7">
        <v>1.36</v>
      </c>
      <c r="AH151" s="7">
        <v>1.35</v>
      </c>
      <c r="AI151" s="7">
        <v>1.34</v>
      </c>
      <c r="AJ151" s="7">
        <v>1.38</v>
      </c>
      <c r="AK151" s="7">
        <v>1.39</v>
      </c>
      <c r="AL151" s="7">
        <v>1.42</v>
      </c>
      <c r="AM151" s="7">
        <v>1.38</v>
      </c>
      <c r="AN151" s="7">
        <v>1.37</v>
      </c>
      <c r="AO151" s="7">
        <v>1.41</v>
      </c>
      <c r="AP151" s="7">
        <v>1.58</v>
      </c>
      <c r="AQ151" s="7">
        <v>1.65</v>
      </c>
      <c r="AR151" s="7">
        <v>1.35</v>
      </c>
      <c r="AS151" s="7">
        <v>29.73</v>
      </c>
      <c r="AT151" s="7">
        <v>12.16</v>
      </c>
      <c r="AU151" s="7">
        <v>0</v>
      </c>
      <c r="AV151" s="7">
        <v>5.55</v>
      </c>
      <c r="AW151" s="7">
        <v>-0.68</v>
      </c>
      <c r="AX151" s="7">
        <v>1.35</v>
      </c>
      <c r="AY151" s="7">
        <v>1.69</v>
      </c>
      <c r="AZ151" s="7">
        <v>0.68</v>
      </c>
      <c r="BA151" s="7">
        <v>2.0299999999999998</v>
      </c>
      <c r="BB151" s="7">
        <v>2.0299999999999998</v>
      </c>
      <c r="BC151" s="7">
        <v>-1.35</v>
      </c>
      <c r="BD151" s="7">
        <v>-0.7</v>
      </c>
      <c r="BE151" s="7">
        <v>-9.8000000000000007</v>
      </c>
      <c r="BF151" s="7">
        <v>-8.7799999999999994</v>
      </c>
      <c r="BG151" s="7">
        <v>-9.4600000000000009</v>
      </c>
      <c r="BH151" s="7">
        <v>-13.51</v>
      </c>
      <c r="BI151" s="7">
        <v>-10.14</v>
      </c>
      <c r="BJ151" s="7">
        <v>-10.81</v>
      </c>
      <c r="BK151" s="7">
        <v>-7.43</v>
      </c>
      <c r="BL151" s="7">
        <v>-7.43</v>
      </c>
      <c r="BM151" s="7">
        <v>-7.43</v>
      </c>
      <c r="BN151" s="7">
        <v>-9.4600000000000009</v>
      </c>
      <c r="BO151" s="7">
        <v>-8.11</v>
      </c>
      <c r="BP151" s="7">
        <v>-5.41</v>
      </c>
      <c r="BQ151" s="7">
        <v>0</v>
      </c>
      <c r="BR151" s="7">
        <v>8.11</v>
      </c>
      <c r="BS151" s="24">
        <v>1.42</v>
      </c>
      <c r="BT151" s="26">
        <v>87858425.132274628</v>
      </c>
      <c r="BU151" s="26">
        <v>14647500</v>
      </c>
      <c r="BV151" s="26">
        <v>16665944</v>
      </c>
      <c r="BW151" s="8">
        <v>2.5924124070019678E-3</v>
      </c>
    </row>
    <row r="152" spans="1:75" s="21" customFormat="1" ht="19" customHeight="1" x14ac:dyDescent="0.2">
      <c r="A152" s="1" t="s">
        <v>300</v>
      </c>
      <c r="B152" s="1" t="s">
        <v>76</v>
      </c>
      <c r="C152" s="1" t="s">
        <v>87</v>
      </c>
      <c r="D152" s="1" t="s">
        <v>109</v>
      </c>
      <c r="E152" s="1" t="s">
        <v>292</v>
      </c>
      <c r="F152" s="1" t="s">
        <v>88</v>
      </c>
      <c r="G152" s="9">
        <v>45.161296139963333</v>
      </c>
      <c r="H152" s="9">
        <v>-17.777782487280501</v>
      </c>
      <c r="I152" s="9">
        <f>(N152-O152)/O152*100</f>
        <v>47.368427033968587</v>
      </c>
      <c r="J152" s="1" t="s">
        <v>89</v>
      </c>
      <c r="K152" s="2">
        <v>8.9899997711181641</v>
      </c>
      <c r="L152" s="2">
        <v>8.1</v>
      </c>
      <c r="M152" s="2">
        <v>13.05000019073486</v>
      </c>
      <c r="N152" s="2">
        <v>14.840000152587891</v>
      </c>
      <c r="O152" s="2">
        <v>10.069999694824221</v>
      </c>
      <c r="P152" s="2">
        <v>10.72999954223633</v>
      </c>
      <c r="Q152" s="1">
        <v>13.81</v>
      </c>
      <c r="R152" s="1">
        <v>13.9</v>
      </c>
      <c r="S152" s="1">
        <v>14.84</v>
      </c>
      <c r="T152" s="1">
        <v>13.62</v>
      </c>
      <c r="U152" s="1">
        <v>13.75</v>
      </c>
      <c r="V152" s="1">
        <v>12.98</v>
      </c>
      <c r="W152" s="1">
        <v>12.55</v>
      </c>
      <c r="X152" s="1">
        <v>12.85</v>
      </c>
      <c r="Y152" s="1">
        <v>12.67</v>
      </c>
      <c r="Z152" s="1">
        <v>12.62</v>
      </c>
      <c r="AA152" s="1">
        <v>12.49</v>
      </c>
      <c r="AB152" s="1">
        <v>12.19</v>
      </c>
      <c r="AC152" s="1">
        <v>11.59</v>
      </c>
      <c r="AD152" s="1">
        <v>11.33</v>
      </c>
      <c r="AE152" s="1">
        <v>10.9</v>
      </c>
      <c r="AF152" s="1">
        <v>10.73</v>
      </c>
      <c r="AG152" s="1">
        <v>10.91</v>
      </c>
      <c r="AH152" s="1">
        <v>12.93</v>
      </c>
      <c r="AI152" s="1">
        <v>13.37</v>
      </c>
      <c r="AJ152" s="1">
        <v>11.69</v>
      </c>
      <c r="AK152" s="1">
        <v>11.55</v>
      </c>
      <c r="AL152" s="1">
        <v>11.36</v>
      </c>
      <c r="AM152" s="1">
        <v>11.28</v>
      </c>
      <c r="AN152" s="1">
        <v>11.44</v>
      </c>
      <c r="AO152" s="1">
        <v>11.19</v>
      </c>
      <c r="AP152" s="1">
        <v>10.8</v>
      </c>
      <c r="AQ152" s="1">
        <v>10.89</v>
      </c>
      <c r="AR152" s="1">
        <v>3.68</v>
      </c>
      <c r="AS152" s="1">
        <v>-1.88</v>
      </c>
      <c r="AT152" s="1">
        <v>0.92</v>
      </c>
      <c r="AU152" s="1">
        <v>3.33</v>
      </c>
      <c r="AV152" s="1">
        <v>-1.69</v>
      </c>
      <c r="AW152" s="1">
        <v>-7.43</v>
      </c>
      <c r="AX152" s="1">
        <v>-6.05</v>
      </c>
      <c r="AY152" s="1">
        <v>-5.28</v>
      </c>
      <c r="AZ152" s="1">
        <v>-3.67</v>
      </c>
      <c r="BA152" s="1">
        <v>-5.98</v>
      </c>
      <c r="BB152" s="1">
        <v>-6.3</v>
      </c>
      <c r="BC152" s="1">
        <v>-13.02</v>
      </c>
      <c r="BD152" s="1">
        <v>-14.18</v>
      </c>
      <c r="BE152" s="1">
        <v>-16.5</v>
      </c>
      <c r="BF152" s="1">
        <v>-17.78</v>
      </c>
      <c r="BG152" s="1">
        <v>-20.149999999999999</v>
      </c>
      <c r="BH152" s="1">
        <v>-17.32</v>
      </c>
      <c r="BI152" s="1">
        <v>-3.04</v>
      </c>
      <c r="BJ152" s="1">
        <v>-12.57</v>
      </c>
      <c r="BK152" s="1">
        <v>-13.27</v>
      </c>
      <c r="BL152" s="1">
        <v>-16.170000000000002</v>
      </c>
      <c r="BM152" s="1">
        <v>-13.95</v>
      </c>
      <c r="BN152" s="1">
        <v>-14.38</v>
      </c>
      <c r="BO152" s="1">
        <v>-14.33</v>
      </c>
      <c r="BP152" s="1">
        <v>-17.28</v>
      </c>
      <c r="BQ152" s="1">
        <v>-17.850000000000001</v>
      </c>
      <c r="BR152" s="1">
        <v>-18.239999999999998</v>
      </c>
      <c r="BS152" s="22">
        <v>12</v>
      </c>
      <c r="BT152" s="26">
        <v>61047900.89225769</v>
      </c>
      <c r="BU152" s="26">
        <v>22578000</v>
      </c>
      <c r="BV152" s="26">
        <v>4004027</v>
      </c>
      <c r="BW152" s="2">
        <v>6.7691351731644173E-2</v>
      </c>
    </row>
    <row r="153" spans="1:75" s="21" customFormat="1" ht="19" customHeight="1" x14ac:dyDescent="0.2">
      <c r="A153" s="1" t="s">
        <v>323</v>
      </c>
      <c r="B153" s="1" t="s">
        <v>106</v>
      </c>
      <c r="C153" s="1" t="s">
        <v>87</v>
      </c>
      <c r="D153" s="1" t="s">
        <v>109</v>
      </c>
      <c r="E153" s="1" t="s">
        <v>332</v>
      </c>
      <c r="F153" s="1" t="s">
        <v>88</v>
      </c>
      <c r="G153" s="9">
        <v>45.205478706390899</v>
      </c>
      <c r="H153" s="9">
        <v>-22.012579653733759</v>
      </c>
      <c r="I153" s="9">
        <f>(N153-O153)/O153*100</f>
        <v>33.057848227072185</v>
      </c>
      <c r="J153" s="1" t="s">
        <v>89</v>
      </c>
      <c r="K153" s="2">
        <v>1.095000028610229</v>
      </c>
      <c r="L153" s="2">
        <v>1.18</v>
      </c>
      <c r="M153" s="2">
        <v>1.5900000333786011</v>
      </c>
      <c r="N153" s="2">
        <v>1.610000014305115</v>
      </c>
      <c r="O153" s="2">
        <v>1.2100000381469731</v>
      </c>
      <c r="P153" s="2">
        <v>1.2400000095367429</v>
      </c>
      <c r="Q153" s="1">
        <v>1.61</v>
      </c>
      <c r="R153" s="1">
        <v>1.54</v>
      </c>
      <c r="S153" s="1">
        <v>1.48</v>
      </c>
      <c r="T153" s="1">
        <v>1.43</v>
      </c>
      <c r="U153" s="1">
        <v>1.43</v>
      </c>
      <c r="V153" s="1">
        <v>1.45</v>
      </c>
      <c r="W153" s="1">
        <v>1.48</v>
      </c>
      <c r="X153" s="1">
        <v>1.42</v>
      </c>
      <c r="Y153" s="1">
        <v>1.35</v>
      </c>
      <c r="Z153" s="1">
        <v>1.33</v>
      </c>
      <c r="AA153" s="1">
        <v>1.3</v>
      </c>
      <c r="AB153" s="1">
        <v>1.31</v>
      </c>
      <c r="AC153" s="1">
        <v>1.31</v>
      </c>
      <c r="AD153" s="1">
        <v>1.29</v>
      </c>
      <c r="AE153" s="1">
        <v>1.27</v>
      </c>
      <c r="AF153" s="1">
        <v>1.26</v>
      </c>
      <c r="AG153" s="1">
        <v>1.28</v>
      </c>
      <c r="AH153" s="1">
        <v>1.28</v>
      </c>
      <c r="AI153" s="1">
        <v>1.28</v>
      </c>
      <c r="AJ153" s="1">
        <v>1.28</v>
      </c>
      <c r="AK153" s="1">
        <v>1.27</v>
      </c>
      <c r="AL153" s="1">
        <v>1.27</v>
      </c>
      <c r="AM153" s="1">
        <v>1.25</v>
      </c>
      <c r="AN153" s="1">
        <v>1.27</v>
      </c>
      <c r="AO153" s="1">
        <v>1.28</v>
      </c>
      <c r="AP153" s="1">
        <v>1.3</v>
      </c>
      <c r="AQ153" s="1">
        <v>1.25</v>
      </c>
      <c r="AR153" s="1">
        <v>-3.14</v>
      </c>
      <c r="AS153" s="1">
        <v>-9.23</v>
      </c>
      <c r="AT153" s="1">
        <v>-11.94</v>
      </c>
      <c r="AU153" s="1">
        <v>-10.69</v>
      </c>
      <c r="AV153" s="1">
        <v>-12.25</v>
      </c>
      <c r="AW153" s="1">
        <v>-10.06</v>
      </c>
      <c r="AX153" s="1">
        <v>-11.32</v>
      </c>
      <c r="AY153" s="1">
        <v>-15.09</v>
      </c>
      <c r="AZ153" s="1">
        <v>-16.670000000000002</v>
      </c>
      <c r="BA153" s="1">
        <v>-18.55</v>
      </c>
      <c r="BB153" s="1">
        <v>-20.440000000000001</v>
      </c>
      <c r="BC153" s="1">
        <v>-19.18</v>
      </c>
      <c r="BD153" s="1">
        <v>-18.96</v>
      </c>
      <c r="BE153" s="1">
        <v>-21.07</v>
      </c>
      <c r="BF153" s="1">
        <v>-20.76</v>
      </c>
      <c r="BG153" s="1">
        <v>-23.58</v>
      </c>
      <c r="BH153" s="1">
        <v>-20.440000000000001</v>
      </c>
      <c r="BI153" s="1">
        <v>-21.39</v>
      </c>
      <c r="BJ153" s="1">
        <v>-20.13</v>
      </c>
      <c r="BK153" s="1">
        <v>-21.07</v>
      </c>
      <c r="BL153" s="1">
        <v>-20.13</v>
      </c>
      <c r="BM153" s="1">
        <v>-22.33</v>
      </c>
      <c r="BN153" s="1">
        <v>-21.7</v>
      </c>
      <c r="BO153" s="1">
        <v>-20.13</v>
      </c>
      <c r="BP153" s="1">
        <v>-20.440000000000001</v>
      </c>
      <c r="BQ153" s="1">
        <v>-22.15</v>
      </c>
      <c r="BR153" s="1">
        <v>-22.01</v>
      </c>
      <c r="BS153" s="22">
        <v>1.27</v>
      </c>
      <c r="BT153" s="26">
        <v>84392908.771646023</v>
      </c>
      <c r="BU153" s="26">
        <v>44353800</v>
      </c>
      <c r="BV153" s="26">
        <v>46880568</v>
      </c>
      <c r="BW153" s="2">
        <v>9.6881718668596337E-2</v>
      </c>
    </row>
    <row r="154" spans="1:75" s="21" customFormat="1" ht="19" customHeight="1" x14ac:dyDescent="0.2">
      <c r="A154" s="1" t="s">
        <v>156</v>
      </c>
      <c r="B154" s="1" t="s">
        <v>106</v>
      </c>
      <c r="C154" s="1" t="s">
        <v>87</v>
      </c>
      <c r="D154" s="1" t="s">
        <v>98</v>
      </c>
      <c r="E154" s="1" t="s">
        <v>157</v>
      </c>
      <c r="F154" s="1" t="s">
        <v>88</v>
      </c>
      <c r="G154" s="9">
        <v>45.270274841846323</v>
      </c>
      <c r="H154" s="9">
        <v>-19.76744431041255</v>
      </c>
      <c r="I154" s="9">
        <f>(N154-O154)/O154*100</f>
        <v>37.888199309637493</v>
      </c>
      <c r="J154" s="1" t="s">
        <v>89</v>
      </c>
      <c r="K154" s="2">
        <v>1.4800000190734861</v>
      </c>
      <c r="L154" s="2">
        <v>1.49</v>
      </c>
      <c r="M154" s="2">
        <v>2.1500000953674321</v>
      </c>
      <c r="N154" s="2">
        <v>2.220000028610229</v>
      </c>
      <c r="O154" s="2">
        <v>1.610000014305115</v>
      </c>
      <c r="P154" s="2">
        <v>1.7250000238418579</v>
      </c>
      <c r="Q154" s="1">
        <v>2.2000000000000002</v>
      </c>
      <c r="R154" s="1">
        <v>2.0699999999999998</v>
      </c>
      <c r="S154" s="1">
        <v>2.0099999999999998</v>
      </c>
      <c r="T154" s="1">
        <v>1.88</v>
      </c>
      <c r="U154" s="1">
        <v>1.85</v>
      </c>
      <c r="V154" s="1">
        <v>1.84</v>
      </c>
      <c r="W154" s="1">
        <v>1.84</v>
      </c>
      <c r="X154" s="1">
        <v>1.84</v>
      </c>
      <c r="Y154" s="1">
        <v>1.74</v>
      </c>
      <c r="Z154" s="1">
        <v>1.73</v>
      </c>
      <c r="AA154" s="1">
        <v>1.73</v>
      </c>
      <c r="AB154" s="1">
        <v>1.74</v>
      </c>
      <c r="AC154" s="1">
        <v>1.8</v>
      </c>
      <c r="AD154" s="1">
        <v>1.86</v>
      </c>
      <c r="AE154" s="1">
        <v>1.86</v>
      </c>
      <c r="AF154" s="1">
        <v>1.93</v>
      </c>
      <c r="AG154" s="1">
        <v>1.9</v>
      </c>
      <c r="AH154" s="1">
        <v>1.85</v>
      </c>
      <c r="AI154" s="1">
        <v>1.82</v>
      </c>
      <c r="AJ154" s="1">
        <v>1.78</v>
      </c>
      <c r="AK154" s="1">
        <v>1.79</v>
      </c>
      <c r="AL154" s="1">
        <v>1.76</v>
      </c>
      <c r="AM154" s="1">
        <v>1.75</v>
      </c>
      <c r="AN154" s="1">
        <v>1.75</v>
      </c>
      <c r="AO154" s="1">
        <v>1.74</v>
      </c>
      <c r="AP154" s="1">
        <v>1.76</v>
      </c>
      <c r="AQ154" s="1">
        <v>1.77</v>
      </c>
      <c r="AR154" s="1">
        <v>-4.6500000000000004</v>
      </c>
      <c r="AS154" s="1">
        <v>-10.23</v>
      </c>
      <c r="AT154" s="1">
        <v>-13.02</v>
      </c>
      <c r="AU154" s="1">
        <v>-18.579999999999998</v>
      </c>
      <c r="AV154" s="1">
        <v>-20</v>
      </c>
      <c r="AW154" s="1">
        <v>-14.88</v>
      </c>
      <c r="AX154" s="1">
        <v>-16.739999999999998</v>
      </c>
      <c r="AY154" s="1">
        <v>-20.47</v>
      </c>
      <c r="AZ154" s="1">
        <v>-22.79</v>
      </c>
      <c r="BA154" s="1">
        <v>-19.53</v>
      </c>
      <c r="BB154" s="1">
        <v>-20.93</v>
      </c>
      <c r="BC154" s="1">
        <v>-19.53</v>
      </c>
      <c r="BD154" s="1">
        <v>-17.670000000000002</v>
      </c>
      <c r="BE154" s="1">
        <v>-13.49</v>
      </c>
      <c r="BF154" s="1">
        <v>-16.739999999999998</v>
      </c>
      <c r="BG154" s="1">
        <v>-12.09</v>
      </c>
      <c r="BH154" s="1">
        <v>-15.49</v>
      </c>
      <c r="BI154" s="1">
        <v>-15.35</v>
      </c>
      <c r="BJ154" s="1">
        <v>-18.399999999999999</v>
      </c>
      <c r="BK154" s="1">
        <v>-17.260000000000002</v>
      </c>
      <c r="BL154" s="1">
        <v>-17.670000000000002</v>
      </c>
      <c r="BM154" s="1">
        <v>-20</v>
      </c>
      <c r="BN154" s="1">
        <v>-20.93</v>
      </c>
      <c r="BO154" s="1">
        <v>-19.07</v>
      </c>
      <c r="BP154" s="1">
        <v>-20.239999999999998</v>
      </c>
      <c r="BQ154" s="1">
        <v>-18.37</v>
      </c>
      <c r="BR154" s="1">
        <v>-19.77</v>
      </c>
      <c r="BS154" s="22">
        <v>1.61</v>
      </c>
      <c r="BT154" s="26">
        <v>89939233.989429474</v>
      </c>
      <c r="BU154" s="26">
        <v>8754600</v>
      </c>
      <c r="BV154" s="26">
        <v>26251036</v>
      </c>
      <c r="BW154" s="2">
        <v>1.9682194637956379E-2</v>
      </c>
    </row>
    <row r="155" spans="1:75" s="21" customFormat="1" ht="19" customHeight="1" x14ac:dyDescent="0.2">
      <c r="A155" s="1" t="s">
        <v>143</v>
      </c>
      <c r="B155" s="1" t="s">
        <v>86</v>
      </c>
      <c r="C155" s="1" t="s">
        <v>87</v>
      </c>
      <c r="D155" s="1" t="s">
        <v>122</v>
      </c>
      <c r="E155" s="1" t="s">
        <v>137</v>
      </c>
      <c r="F155" s="1" t="s">
        <v>88</v>
      </c>
      <c r="G155" s="9">
        <v>45.555553053632131</v>
      </c>
      <c r="H155" s="9">
        <v>-31.297708742755081</v>
      </c>
      <c r="I155" s="9">
        <f>(N155-O155)/O155*100</f>
        <v>71.604936000432659</v>
      </c>
      <c r="J155" s="1" t="s">
        <v>89</v>
      </c>
      <c r="K155" s="2">
        <v>0.89999997615814209</v>
      </c>
      <c r="L155" s="2">
        <v>1.01</v>
      </c>
      <c r="M155" s="2">
        <v>1.309999942779541</v>
      </c>
      <c r="N155" s="2">
        <v>1.389999985694885</v>
      </c>
      <c r="O155" s="2">
        <v>0.81000000238418579</v>
      </c>
      <c r="P155" s="2">
        <v>0.89999997615814209</v>
      </c>
      <c r="Q155" s="1">
        <v>1.39</v>
      </c>
      <c r="R155" s="1">
        <v>1.22</v>
      </c>
      <c r="S155" s="1">
        <v>1.18</v>
      </c>
      <c r="T155" s="1">
        <v>1.08</v>
      </c>
      <c r="U155" s="1">
        <v>1.0900000000000001</v>
      </c>
      <c r="V155" s="1">
        <v>1.1000000000000001</v>
      </c>
      <c r="W155" s="1">
        <v>1.07</v>
      </c>
      <c r="X155" s="1">
        <v>1.01</v>
      </c>
      <c r="Y155" s="1">
        <v>1.02</v>
      </c>
      <c r="Z155" s="1">
        <v>1</v>
      </c>
      <c r="AA155" s="1">
        <v>0.99</v>
      </c>
      <c r="AB155" s="1">
        <v>1</v>
      </c>
      <c r="AC155" s="1">
        <v>1</v>
      </c>
      <c r="AD155" s="1">
        <v>0.98</v>
      </c>
      <c r="AE155" s="1">
        <v>0.97</v>
      </c>
      <c r="AF155" s="1">
        <v>0.96</v>
      </c>
      <c r="AG155" s="1">
        <v>0.96</v>
      </c>
      <c r="AH155" s="1">
        <v>0.95</v>
      </c>
      <c r="AI155" s="1">
        <v>1.02</v>
      </c>
      <c r="AJ155" s="1">
        <v>0.95</v>
      </c>
      <c r="AK155" s="1">
        <v>0.93</v>
      </c>
      <c r="AL155" s="1">
        <v>0.89</v>
      </c>
      <c r="AM155" s="1">
        <v>0.96</v>
      </c>
      <c r="AN155" s="1">
        <v>0.93</v>
      </c>
      <c r="AO155" s="1">
        <v>0.95</v>
      </c>
      <c r="AP155" s="1">
        <v>0.96</v>
      </c>
      <c r="AQ155" s="1">
        <v>0.91</v>
      </c>
      <c r="AR155" s="1">
        <v>-6.7</v>
      </c>
      <c r="AS155" s="1">
        <v>-11.45</v>
      </c>
      <c r="AT155" s="1">
        <v>-20.61</v>
      </c>
      <c r="AU155" s="1">
        <v>-18.34</v>
      </c>
      <c r="AV155" s="1">
        <v>-26.89</v>
      </c>
      <c r="AW155" s="1">
        <v>-19.079999999999998</v>
      </c>
      <c r="AX155" s="1">
        <v>-21.37</v>
      </c>
      <c r="AY155" s="1">
        <v>-27.86</v>
      </c>
      <c r="AZ155" s="1">
        <v>-23.66</v>
      </c>
      <c r="BA155" s="1">
        <v>-23.67</v>
      </c>
      <c r="BB155" s="1">
        <v>-27.48</v>
      </c>
      <c r="BC155" s="1">
        <v>-23.66</v>
      </c>
      <c r="BD155" s="1">
        <v>-24.43</v>
      </c>
      <c r="BE155" s="1">
        <v>-25.57</v>
      </c>
      <c r="BF155" s="1">
        <v>-26.33</v>
      </c>
      <c r="BG155" s="1">
        <v>-26.71</v>
      </c>
      <c r="BH155" s="1">
        <v>-29.01</v>
      </c>
      <c r="BI155" s="1">
        <v>-27.11</v>
      </c>
      <c r="BJ155" s="1">
        <v>-27.98</v>
      </c>
      <c r="BK155" s="1">
        <v>-28.42</v>
      </c>
      <c r="BL155" s="1">
        <v>-32.17</v>
      </c>
      <c r="BM155" s="1">
        <v>-32.17</v>
      </c>
      <c r="BN155" s="1">
        <v>-29</v>
      </c>
      <c r="BO155" s="1">
        <v>-29</v>
      </c>
      <c r="BP155" s="1">
        <v>-28.24</v>
      </c>
      <c r="BQ155" s="1">
        <v>-34.17</v>
      </c>
      <c r="BR155" s="1">
        <v>-31.68</v>
      </c>
      <c r="BS155" s="22">
        <v>0.94</v>
      </c>
      <c r="BT155" s="26">
        <v>12194815.667333599</v>
      </c>
      <c r="BU155" s="26">
        <v>547400</v>
      </c>
      <c r="BV155" s="26">
        <v>3166651</v>
      </c>
      <c r="BW155" s="2">
        <v>1.40084903577944E-3</v>
      </c>
    </row>
    <row r="156" spans="1:75" s="21" customFormat="1" ht="19" customHeight="1" x14ac:dyDescent="0.2">
      <c r="A156" s="7" t="s">
        <v>442</v>
      </c>
      <c r="B156" s="7" t="s">
        <v>76</v>
      </c>
      <c r="C156" s="7" t="s">
        <v>87</v>
      </c>
      <c r="D156" s="7" t="s">
        <v>109</v>
      </c>
      <c r="E156" s="7" t="s">
        <v>480</v>
      </c>
      <c r="F156" s="7" t="s">
        <v>88</v>
      </c>
      <c r="G156" s="10">
        <v>45.871558228322527</v>
      </c>
      <c r="H156" s="10">
        <v>-6.2893095435581357</v>
      </c>
      <c r="I156" s="10">
        <v>-6.2893095435581357</v>
      </c>
      <c r="J156" s="7" t="s">
        <v>89</v>
      </c>
      <c r="K156" s="8">
        <v>2.1800000667572021</v>
      </c>
      <c r="L156" s="8">
        <v>2.62</v>
      </c>
      <c r="M156" s="8">
        <v>3.1800000667572021</v>
      </c>
      <c r="N156" s="8">
        <v>3.720000028610229</v>
      </c>
      <c r="O156" s="8">
        <v>2.6800000667572021</v>
      </c>
      <c r="P156" s="8">
        <v>2.9800000190734859</v>
      </c>
      <c r="Q156" s="7">
        <v>3.64</v>
      </c>
      <c r="R156" s="7">
        <v>3.02</v>
      </c>
      <c r="S156" s="7">
        <v>3.15</v>
      </c>
      <c r="T156" s="7">
        <v>3.08</v>
      </c>
      <c r="U156" s="7">
        <v>3.25</v>
      </c>
      <c r="V156" s="7">
        <v>3.2</v>
      </c>
      <c r="W156" s="7">
        <v>3.48</v>
      </c>
      <c r="X156" s="7">
        <v>3.56</v>
      </c>
      <c r="Y156" s="7">
        <v>3.72</v>
      </c>
      <c r="Z156" s="7">
        <v>3.66</v>
      </c>
      <c r="AA156" s="7">
        <v>3.48</v>
      </c>
      <c r="AB156" s="7">
        <v>3.4</v>
      </c>
      <c r="AC156" s="7">
        <v>3.34</v>
      </c>
      <c r="AD156" s="7">
        <v>3.21</v>
      </c>
      <c r="AE156" s="7">
        <v>3.19</v>
      </c>
      <c r="AF156" s="7">
        <v>3.27</v>
      </c>
      <c r="AG156" s="7">
        <v>3.21</v>
      </c>
      <c r="AH156" s="7">
        <v>3.15</v>
      </c>
      <c r="AI156" s="7">
        <v>3.13</v>
      </c>
      <c r="AJ156" s="7">
        <v>3.14</v>
      </c>
      <c r="AK156" s="7">
        <v>3.19</v>
      </c>
      <c r="AL156" s="7">
        <v>3.1</v>
      </c>
      <c r="AM156" s="7">
        <v>3.12</v>
      </c>
      <c r="AN156" s="7">
        <v>3.1</v>
      </c>
      <c r="AO156" s="7">
        <v>3.09</v>
      </c>
      <c r="AP156" s="7">
        <v>2.99</v>
      </c>
      <c r="AQ156" s="7">
        <v>3.04</v>
      </c>
      <c r="AR156" s="7">
        <v>-6.92</v>
      </c>
      <c r="AS156" s="7">
        <v>-12.2</v>
      </c>
      <c r="AT156" s="7">
        <v>-8.84</v>
      </c>
      <c r="AU156" s="7">
        <v>-4.09</v>
      </c>
      <c r="AV156" s="7">
        <v>-8.25</v>
      </c>
      <c r="AW156" s="7">
        <v>-3.14</v>
      </c>
      <c r="AX156" s="7">
        <v>4.0199999999999996</v>
      </c>
      <c r="AY156" s="7">
        <v>7.86</v>
      </c>
      <c r="AZ156" s="7">
        <v>15.09</v>
      </c>
      <c r="BA156" s="7">
        <v>5.35</v>
      </c>
      <c r="BB156" s="7">
        <v>2.83</v>
      </c>
      <c r="BC156" s="7">
        <v>3.14</v>
      </c>
      <c r="BD156" s="7">
        <v>0</v>
      </c>
      <c r="BE156" s="7">
        <v>-3.47</v>
      </c>
      <c r="BF156" s="7">
        <v>-1.26</v>
      </c>
      <c r="BG156" s="7">
        <v>-0.31</v>
      </c>
      <c r="BH156" s="7">
        <v>-1.37</v>
      </c>
      <c r="BI156" s="7">
        <v>-5.35</v>
      </c>
      <c r="BJ156" s="7">
        <v>-5.97</v>
      </c>
      <c r="BK156" s="7">
        <v>-3.77</v>
      </c>
      <c r="BL156" s="7">
        <v>-2.82</v>
      </c>
      <c r="BM156" s="7">
        <v>-4.4000000000000004</v>
      </c>
      <c r="BN156" s="7">
        <v>-3.3</v>
      </c>
      <c r="BO156" s="7">
        <v>-5.97</v>
      </c>
      <c r="BP156" s="7">
        <v>-5.97</v>
      </c>
      <c r="BQ156" s="7">
        <v>-6.73</v>
      </c>
      <c r="BR156" s="7">
        <v>-6.6</v>
      </c>
      <c r="BS156" s="24">
        <v>2.87</v>
      </c>
      <c r="BT156" s="26">
        <v>76794775.612139702</v>
      </c>
      <c r="BU156" s="26">
        <v>165484500</v>
      </c>
      <c r="BV156" s="26">
        <v>18515691</v>
      </c>
      <c r="BW156" s="8">
        <v>1.211648001686785E-2</v>
      </c>
    </row>
    <row r="157" spans="1:75" s="21" customFormat="1" ht="19" customHeight="1" x14ac:dyDescent="0.2">
      <c r="A157" s="7" t="s">
        <v>539</v>
      </c>
      <c r="B157" s="7" t="s">
        <v>118</v>
      </c>
      <c r="C157" s="7" t="s">
        <v>87</v>
      </c>
      <c r="D157" s="7" t="s">
        <v>109</v>
      </c>
      <c r="E157" s="7" t="s">
        <v>543</v>
      </c>
      <c r="F157" s="7" t="s">
        <v>88</v>
      </c>
      <c r="G157" s="10">
        <v>47.222224850293003</v>
      </c>
      <c r="H157" s="10">
        <v>-16.981134985529081</v>
      </c>
      <c r="I157" s="10">
        <v>-16.981134985529081</v>
      </c>
      <c r="J157" s="7" t="s">
        <v>89</v>
      </c>
      <c r="K157" s="8">
        <v>2.5199999809265141</v>
      </c>
      <c r="L157" s="8">
        <v>2.69</v>
      </c>
      <c r="M157" s="8">
        <v>3.7100000381469731</v>
      </c>
      <c r="N157" s="8">
        <v>3.7400000095367432</v>
      </c>
      <c r="O157" s="8">
        <v>2.839999914169312</v>
      </c>
      <c r="P157" s="8">
        <v>3.0799999237060551</v>
      </c>
      <c r="Q157" s="7">
        <v>3.74</v>
      </c>
      <c r="R157" s="7">
        <v>3.53</v>
      </c>
      <c r="S157" s="7">
        <v>3.45</v>
      </c>
      <c r="T157" s="7">
        <v>3.18</v>
      </c>
      <c r="U157" s="7">
        <v>3.24</v>
      </c>
      <c r="V157" s="7">
        <v>3.27</v>
      </c>
      <c r="W157" s="7">
        <v>3.15</v>
      </c>
      <c r="X157" s="7">
        <v>3.15</v>
      </c>
      <c r="Y157" s="7">
        <v>3</v>
      </c>
      <c r="Z157" s="7">
        <v>2.99</v>
      </c>
      <c r="AA157" s="7">
        <v>3.03</v>
      </c>
      <c r="AB157" s="7">
        <v>3.02</v>
      </c>
      <c r="AC157" s="7">
        <v>3.12</v>
      </c>
      <c r="AD157" s="7">
        <v>3.1</v>
      </c>
      <c r="AE157" s="7">
        <v>3.06</v>
      </c>
      <c r="AF157" s="7">
        <v>2.98</v>
      </c>
      <c r="AG157" s="7">
        <v>2.97</v>
      </c>
      <c r="AH157" s="7">
        <v>2.99</v>
      </c>
      <c r="AI157" s="7">
        <v>3.04</v>
      </c>
      <c r="AJ157" s="7">
        <v>3.02</v>
      </c>
      <c r="AK157" s="7">
        <v>3.08</v>
      </c>
      <c r="AL157" s="7">
        <v>3.08</v>
      </c>
      <c r="AM157" s="7">
        <v>3.06</v>
      </c>
      <c r="AN157" s="7">
        <v>3.04</v>
      </c>
      <c r="AO157" s="7">
        <v>3.06</v>
      </c>
      <c r="AP157" s="7">
        <v>3.13</v>
      </c>
      <c r="AQ157" s="7">
        <v>3.13</v>
      </c>
      <c r="AR157" s="7">
        <v>-8.6300000000000008</v>
      </c>
      <c r="AS157" s="7">
        <v>-5.39</v>
      </c>
      <c r="AT157" s="7">
        <v>-15.66</v>
      </c>
      <c r="AU157" s="7">
        <v>-15.9</v>
      </c>
      <c r="AV157" s="7">
        <v>-12.94</v>
      </c>
      <c r="AW157" s="7">
        <v>-16.43</v>
      </c>
      <c r="AX157" s="7">
        <v>-15.62</v>
      </c>
      <c r="AY157" s="7">
        <v>-19.739999999999998</v>
      </c>
      <c r="AZ157" s="7">
        <v>-21.02</v>
      </c>
      <c r="BA157" s="7">
        <v>-20.350000000000001</v>
      </c>
      <c r="BB157" s="7">
        <v>-18.87</v>
      </c>
      <c r="BC157" s="7">
        <v>-19.52</v>
      </c>
      <c r="BD157" s="7">
        <v>-17.25</v>
      </c>
      <c r="BE157" s="7">
        <v>-17.79</v>
      </c>
      <c r="BF157" s="7">
        <v>-19.68</v>
      </c>
      <c r="BG157" s="7">
        <v>-22.37</v>
      </c>
      <c r="BH157" s="7">
        <v>-20.49</v>
      </c>
      <c r="BI157" s="7">
        <v>-19.95</v>
      </c>
      <c r="BJ157" s="7">
        <v>-19.41</v>
      </c>
      <c r="BK157" s="7">
        <v>-19.41</v>
      </c>
      <c r="BL157" s="7">
        <v>-16.989999999999998</v>
      </c>
      <c r="BM157" s="7">
        <v>-18.73</v>
      </c>
      <c r="BN157" s="7">
        <v>-18.190000000000001</v>
      </c>
      <c r="BO157" s="7">
        <v>-18.87</v>
      </c>
      <c r="BP157" s="7">
        <v>-17.79</v>
      </c>
      <c r="BQ157" s="7">
        <v>-17.649999999999999</v>
      </c>
      <c r="BR157" s="7">
        <v>-16.98</v>
      </c>
      <c r="BS157" s="24">
        <v>2.92</v>
      </c>
      <c r="BT157" s="26">
        <v>22447948.830814362</v>
      </c>
      <c r="BU157" s="26">
        <v>28737200</v>
      </c>
      <c r="BV157" s="26">
        <v>4341141</v>
      </c>
      <c r="BW157" s="8">
        <v>4.9779309172404217E-2</v>
      </c>
    </row>
    <row r="158" spans="1:75" s="21" customFormat="1" ht="19" customHeight="1" x14ac:dyDescent="0.2">
      <c r="A158" s="7" t="s">
        <v>395</v>
      </c>
      <c r="B158" s="7" t="s">
        <v>106</v>
      </c>
      <c r="C158" s="7" t="s">
        <v>396</v>
      </c>
      <c r="D158" s="7" t="s">
        <v>98</v>
      </c>
      <c r="E158" s="7" t="s">
        <v>480</v>
      </c>
      <c r="F158" s="7" t="s">
        <v>88</v>
      </c>
      <c r="G158" s="10">
        <v>47.272724514165262</v>
      </c>
      <c r="H158" s="10">
        <v>-8.3333327201168252</v>
      </c>
      <c r="I158" s="10">
        <v>-8.3333327201168252</v>
      </c>
      <c r="J158" s="7" t="s">
        <v>89</v>
      </c>
      <c r="K158" s="8">
        <v>4.4000000953674316</v>
      </c>
      <c r="L158" s="8">
        <v>4.49</v>
      </c>
      <c r="M158" s="8">
        <v>6.4800000190734863</v>
      </c>
      <c r="N158" s="8">
        <v>7.0999999046325684</v>
      </c>
      <c r="O158" s="8">
        <v>5.5100002288818359</v>
      </c>
      <c r="P158" s="8">
        <v>5.940000057220459</v>
      </c>
      <c r="Q158" s="7">
        <v>6.5</v>
      </c>
      <c r="R158" s="7">
        <v>6.36</v>
      </c>
      <c r="S158" s="7">
        <v>6.12</v>
      </c>
      <c r="T158" s="7">
        <v>6.17</v>
      </c>
      <c r="U158" s="7">
        <v>7.1</v>
      </c>
      <c r="V158" s="7">
        <v>6.26</v>
      </c>
      <c r="W158" s="7">
        <v>6.4</v>
      </c>
      <c r="X158" s="7">
        <v>6.27</v>
      </c>
      <c r="Y158" s="7">
        <v>6.2</v>
      </c>
      <c r="Z158" s="7">
        <v>6.1</v>
      </c>
      <c r="AA158" s="7">
        <v>6.05</v>
      </c>
      <c r="AB158" s="7">
        <v>6.05</v>
      </c>
      <c r="AC158" s="7">
        <v>5.89</v>
      </c>
      <c r="AD158" s="7">
        <v>5.72</v>
      </c>
      <c r="AE158" s="7">
        <v>5.7</v>
      </c>
      <c r="AF158" s="7">
        <v>5.75</v>
      </c>
      <c r="AG158" s="7">
        <v>5.68</v>
      </c>
      <c r="AH158" s="7">
        <v>5.68</v>
      </c>
      <c r="AI158" s="7">
        <v>5.75</v>
      </c>
      <c r="AJ158" s="7">
        <v>5.79</v>
      </c>
      <c r="AK158" s="7">
        <v>5.84</v>
      </c>
      <c r="AL158" s="7">
        <v>5.78</v>
      </c>
      <c r="AM158" s="7">
        <v>5.82</v>
      </c>
      <c r="AN158" s="7">
        <v>5.86</v>
      </c>
      <c r="AO158" s="7">
        <v>5.99</v>
      </c>
      <c r="AP158" s="7">
        <v>6</v>
      </c>
      <c r="AQ158" s="7">
        <v>6.45</v>
      </c>
      <c r="AR158" s="7">
        <v>-6.85</v>
      </c>
      <c r="AS158" s="7">
        <v>-7.41</v>
      </c>
      <c r="AT158" s="7">
        <v>-7.41</v>
      </c>
      <c r="AU158" s="7">
        <v>-6.33</v>
      </c>
      <c r="AV158" s="7">
        <v>-3.24</v>
      </c>
      <c r="AW158" s="7">
        <v>-8.18</v>
      </c>
      <c r="AX158" s="7">
        <v>-4.17</v>
      </c>
      <c r="AY158" s="7">
        <v>-5.4</v>
      </c>
      <c r="AZ158" s="7">
        <v>-7.41</v>
      </c>
      <c r="BA158" s="7">
        <v>-10.19</v>
      </c>
      <c r="BB158" s="7">
        <v>-6.64</v>
      </c>
      <c r="BC158" s="7">
        <v>-10.029999999999999</v>
      </c>
      <c r="BD158" s="7">
        <v>-13.73</v>
      </c>
      <c r="BE158" s="7">
        <v>-12.31</v>
      </c>
      <c r="BF158" s="7">
        <v>-12.04</v>
      </c>
      <c r="BG158" s="7">
        <v>-12.35</v>
      </c>
      <c r="BH158" s="7">
        <v>-13.27</v>
      </c>
      <c r="BI158" s="7">
        <v>-14.35</v>
      </c>
      <c r="BJ158" s="7">
        <v>-13.73</v>
      </c>
      <c r="BK158" s="7">
        <v>-10.8</v>
      </c>
      <c r="BL158" s="7">
        <v>-13.58</v>
      </c>
      <c r="BM158" s="7">
        <v>-11.27</v>
      </c>
      <c r="BN158" s="7">
        <v>-10.8</v>
      </c>
      <c r="BO158" s="7">
        <v>-12.65</v>
      </c>
      <c r="BP158" s="7">
        <v>-8.9499999999999993</v>
      </c>
      <c r="BQ158" s="7">
        <v>-7.87</v>
      </c>
      <c r="BR158" s="7">
        <v>-7.4</v>
      </c>
      <c r="BS158" s="24">
        <v>5.72</v>
      </c>
      <c r="BT158" s="26">
        <v>272662200.80256462</v>
      </c>
      <c r="BU158" s="26">
        <v>3819300</v>
      </c>
      <c r="BV158" s="26">
        <v>33766957</v>
      </c>
      <c r="BW158" s="8">
        <v>2.6715466247076989E-4</v>
      </c>
    </row>
    <row r="159" spans="1:75" s="21" customFormat="1" ht="19" customHeight="1" x14ac:dyDescent="0.2">
      <c r="A159" s="1" t="s">
        <v>217</v>
      </c>
      <c r="B159" s="1" t="s">
        <v>96</v>
      </c>
      <c r="C159" s="1" t="s">
        <v>87</v>
      </c>
      <c r="D159" s="1" t="s">
        <v>98</v>
      </c>
      <c r="E159" s="1" t="s">
        <v>214</v>
      </c>
      <c r="F159" s="1" t="s">
        <v>88</v>
      </c>
      <c r="G159" s="9">
        <v>47.381533917270538</v>
      </c>
      <c r="H159" s="9">
        <v>-3.89170939106199</v>
      </c>
      <c r="I159" s="9">
        <f>(N159-O159)/O159*100</f>
        <v>29.615384968074832</v>
      </c>
      <c r="J159" s="1" t="s">
        <v>81</v>
      </c>
      <c r="K159" s="2">
        <v>4.0100002288818359</v>
      </c>
      <c r="L159" s="2">
        <v>6.74</v>
      </c>
      <c r="M159" s="2">
        <v>5.9099998474121094</v>
      </c>
      <c r="N159" s="2">
        <v>6.7399997711181641</v>
      </c>
      <c r="O159" s="2">
        <v>5.1999998092651367</v>
      </c>
      <c r="P159" s="2">
        <v>5.679999828338623</v>
      </c>
      <c r="Q159" s="1">
        <v>5.93</v>
      </c>
      <c r="R159" s="1">
        <v>5.83</v>
      </c>
      <c r="S159" s="1">
        <v>6.5</v>
      </c>
      <c r="T159" s="1">
        <v>6.18</v>
      </c>
      <c r="U159" s="1">
        <v>6.19</v>
      </c>
      <c r="V159" s="1">
        <v>6.7</v>
      </c>
      <c r="W159" s="1">
        <v>6.74</v>
      </c>
      <c r="X159" s="1">
        <v>6.47</v>
      </c>
      <c r="Y159" s="1">
        <v>6.24</v>
      </c>
      <c r="Z159" s="1">
        <v>6.06</v>
      </c>
      <c r="AA159" s="1">
        <v>5.94</v>
      </c>
      <c r="AB159" s="1">
        <v>5.93</v>
      </c>
      <c r="AC159" s="1">
        <v>5.83</v>
      </c>
      <c r="AD159" s="1">
        <v>5.69</v>
      </c>
      <c r="AE159" s="1">
        <v>5.65</v>
      </c>
      <c r="AF159" s="1">
        <v>5.57</v>
      </c>
      <c r="AG159" s="1">
        <v>5.86</v>
      </c>
      <c r="AH159" s="1">
        <v>5.8</v>
      </c>
      <c r="AI159" s="1">
        <v>5.8</v>
      </c>
      <c r="AJ159" s="1">
        <v>5.85</v>
      </c>
      <c r="AK159" s="1">
        <v>5.84</v>
      </c>
      <c r="AL159" s="1">
        <v>5.84</v>
      </c>
      <c r="AM159" s="1">
        <v>5.8</v>
      </c>
      <c r="AN159" s="1">
        <v>5.78</v>
      </c>
      <c r="AO159" s="1">
        <v>5.62</v>
      </c>
      <c r="AP159" s="1">
        <v>5.74</v>
      </c>
      <c r="AQ159" s="1">
        <v>5.72</v>
      </c>
      <c r="AR159" s="1">
        <v>-3.99</v>
      </c>
      <c r="AS159" s="1">
        <v>-5.4</v>
      </c>
      <c r="AT159" s="1">
        <v>0.68</v>
      </c>
      <c r="AU159" s="1">
        <v>-3.76</v>
      </c>
      <c r="AV159" s="1">
        <v>2.71</v>
      </c>
      <c r="AW159" s="1">
        <v>8.2899999999999991</v>
      </c>
      <c r="AX159" s="1">
        <v>6.09</v>
      </c>
      <c r="AY159" s="1">
        <v>5.38</v>
      </c>
      <c r="AZ159" s="1">
        <v>2.54</v>
      </c>
      <c r="BA159" s="1">
        <v>-0.51</v>
      </c>
      <c r="BB159" s="1">
        <v>-0.68</v>
      </c>
      <c r="BC159" s="1">
        <v>-1.69</v>
      </c>
      <c r="BD159" s="1">
        <v>-3.72</v>
      </c>
      <c r="BE159" s="1">
        <v>-8.1199999999999992</v>
      </c>
      <c r="BF159" s="1">
        <v>-7.14</v>
      </c>
      <c r="BG159" s="1">
        <v>-6.94</v>
      </c>
      <c r="BH159" s="1">
        <v>-2.0299999999999998</v>
      </c>
      <c r="BI159" s="1">
        <v>-3.05</v>
      </c>
      <c r="BJ159" s="1">
        <v>-6.09</v>
      </c>
      <c r="BK159" s="1">
        <v>-1.38</v>
      </c>
      <c r="BL159" s="1">
        <v>-3.96</v>
      </c>
      <c r="BM159" s="1">
        <v>-3.05</v>
      </c>
      <c r="BN159" s="1">
        <v>-2.88</v>
      </c>
      <c r="BO159" s="1">
        <v>-5.93</v>
      </c>
      <c r="BP159" s="1">
        <v>-6.43</v>
      </c>
      <c r="BQ159" s="1">
        <v>-3.39</v>
      </c>
      <c r="BR159" s="1">
        <v>-3.84</v>
      </c>
      <c r="BS159" s="22">
        <v>5.85</v>
      </c>
      <c r="BT159" s="26">
        <v>182924542.27714539</v>
      </c>
      <c r="BU159" s="26">
        <v>67297300</v>
      </c>
      <c r="BV159" s="26">
        <v>19138805</v>
      </c>
      <c r="BW159" s="2">
        <v>0.1129135805500918</v>
      </c>
    </row>
    <row r="160" spans="1:75" s="21" customFormat="1" ht="19" customHeight="1" x14ac:dyDescent="0.2">
      <c r="A160" s="7" t="s">
        <v>569</v>
      </c>
      <c r="B160" s="7" t="s">
        <v>76</v>
      </c>
      <c r="C160" s="7" t="s">
        <v>124</v>
      </c>
      <c r="D160" s="7" t="s">
        <v>98</v>
      </c>
      <c r="E160" s="7" t="s">
        <v>568</v>
      </c>
      <c r="F160" s="7" t="s">
        <v>80</v>
      </c>
      <c r="G160" s="10">
        <v>47.43590488157983</v>
      </c>
      <c r="H160" s="10">
        <v>49.565210901271293</v>
      </c>
      <c r="I160" s="10">
        <v>49.565210901271293</v>
      </c>
      <c r="J160" s="7" t="s">
        <v>81</v>
      </c>
      <c r="K160" s="8">
        <v>2.339999914169312</v>
      </c>
      <c r="L160" s="8">
        <v>2.4500000000000002</v>
      </c>
      <c r="M160" s="8">
        <v>3.4500000476837158</v>
      </c>
      <c r="N160" s="8">
        <v>10</v>
      </c>
      <c r="O160" s="8">
        <v>3.2599999904632568</v>
      </c>
      <c r="P160" s="8">
        <v>5.1599998474121094</v>
      </c>
      <c r="Q160" s="7">
        <v>3.99</v>
      </c>
      <c r="R160" s="7">
        <v>4.55</v>
      </c>
      <c r="S160" s="7">
        <v>5.97</v>
      </c>
      <c r="T160" s="7">
        <v>5.8</v>
      </c>
      <c r="U160" s="7">
        <v>7</v>
      </c>
      <c r="V160" s="7">
        <v>6.9</v>
      </c>
      <c r="W160" s="7">
        <v>6.46</v>
      </c>
      <c r="X160" s="7">
        <v>7.68</v>
      </c>
      <c r="Y160" s="7">
        <v>9.66</v>
      </c>
      <c r="Z160" s="7">
        <v>10</v>
      </c>
      <c r="AA160" s="7">
        <v>9.85</v>
      </c>
      <c r="AB160" s="7">
        <v>8.09</v>
      </c>
      <c r="AC160" s="7">
        <v>7.89</v>
      </c>
      <c r="AD160" s="7">
        <v>7.09</v>
      </c>
      <c r="AE160" s="7">
        <v>6.33</v>
      </c>
      <c r="AF160" s="7">
        <v>6.46</v>
      </c>
      <c r="AG160" s="7">
        <v>6.09</v>
      </c>
      <c r="AH160" s="7">
        <v>5.56</v>
      </c>
      <c r="AI160" s="7">
        <v>5.53</v>
      </c>
      <c r="AJ160" s="7">
        <v>5.41</v>
      </c>
      <c r="AK160" s="7">
        <v>5.93</v>
      </c>
      <c r="AL160" s="7">
        <v>6.1</v>
      </c>
      <c r="AM160" s="7">
        <v>5.97</v>
      </c>
      <c r="AN160" s="7">
        <v>5.25</v>
      </c>
      <c r="AO160" s="7">
        <v>4.9000000000000004</v>
      </c>
      <c r="AP160" s="7">
        <v>4.9000000000000004</v>
      </c>
      <c r="AQ160" s="7">
        <v>5.21</v>
      </c>
      <c r="AR160" s="7">
        <v>8.41</v>
      </c>
      <c r="AS160" s="7">
        <v>31.88</v>
      </c>
      <c r="AT160" s="7">
        <v>50.72</v>
      </c>
      <c r="AU160" s="7">
        <v>52.17</v>
      </c>
      <c r="AV160" s="7">
        <v>93.04</v>
      </c>
      <c r="AW160" s="7">
        <v>66.73</v>
      </c>
      <c r="AX160" s="7">
        <v>78.84</v>
      </c>
      <c r="AY160" s="7">
        <v>107.54</v>
      </c>
      <c r="AZ160" s="7">
        <v>154.78</v>
      </c>
      <c r="BA160" s="7">
        <v>174.79</v>
      </c>
      <c r="BB160" s="7">
        <v>123.19</v>
      </c>
      <c r="BC160" s="7">
        <v>125.21</v>
      </c>
      <c r="BD160" s="7">
        <v>94.64</v>
      </c>
      <c r="BE160" s="7">
        <v>73.97</v>
      </c>
      <c r="BF160" s="7">
        <v>75.069999999999993</v>
      </c>
      <c r="BG160" s="7">
        <v>74.2</v>
      </c>
      <c r="BH160" s="7">
        <v>56.81</v>
      </c>
      <c r="BI160" s="7">
        <v>57.97</v>
      </c>
      <c r="BJ160" s="7">
        <v>46.96</v>
      </c>
      <c r="BK160" s="7">
        <v>55.94</v>
      </c>
      <c r="BL160" s="7">
        <v>68.12</v>
      </c>
      <c r="BM160" s="7">
        <v>72.75</v>
      </c>
      <c r="BN160" s="7">
        <v>50.72</v>
      </c>
      <c r="BO160" s="7">
        <v>39.42</v>
      </c>
      <c r="BP160" s="7">
        <v>34.61</v>
      </c>
      <c r="BQ160" s="7">
        <v>35.86</v>
      </c>
      <c r="BR160" s="7">
        <v>47.83</v>
      </c>
      <c r="BS160" s="24">
        <v>5.56</v>
      </c>
      <c r="BT160" s="26">
        <v>34572795.477843277</v>
      </c>
      <c r="BU160" s="26">
        <v>166001800</v>
      </c>
      <c r="BV160" s="26">
        <v>1184098</v>
      </c>
      <c r="BW160" s="8">
        <v>3.0150485855055922</v>
      </c>
    </row>
    <row r="161" spans="1:75" s="21" customFormat="1" ht="19" customHeight="1" x14ac:dyDescent="0.2">
      <c r="A161" s="7" t="s">
        <v>487</v>
      </c>
      <c r="B161" s="7" t="s">
        <v>159</v>
      </c>
      <c r="C161" s="7" t="s">
        <v>87</v>
      </c>
      <c r="D161" s="7" t="s">
        <v>98</v>
      </c>
      <c r="E161" s="7" t="s">
        <v>484</v>
      </c>
      <c r="F161" s="7" t="s">
        <v>88</v>
      </c>
      <c r="G161" s="10">
        <v>47.447446243410923</v>
      </c>
      <c r="H161" s="10">
        <v>-4.4806475973233413</v>
      </c>
      <c r="I161" s="10">
        <v>-4.4806475973233413</v>
      </c>
      <c r="J161" s="7" t="s">
        <v>81</v>
      </c>
      <c r="K161" s="8">
        <v>3.3299999237060551</v>
      </c>
      <c r="L161" s="8">
        <v>3.4</v>
      </c>
      <c r="M161" s="8">
        <v>4.9099998474121094</v>
      </c>
      <c r="N161" s="8">
        <v>5.119999885559082</v>
      </c>
      <c r="O161" s="8">
        <v>4.369999885559082</v>
      </c>
      <c r="P161" s="8">
        <v>4.690000057220459</v>
      </c>
      <c r="Q161" s="7">
        <v>5.0999999999999996</v>
      </c>
      <c r="R161" s="7">
        <v>5.1100000000000003</v>
      </c>
      <c r="S161" s="7">
        <v>4.8499999999999996</v>
      </c>
      <c r="T161" s="7">
        <v>4.7699999999999996</v>
      </c>
      <c r="U161" s="7">
        <v>4.72</v>
      </c>
      <c r="V161" s="7">
        <v>4.6100000000000003</v>
      </c>
      <c r="W161" s="7">
        <v>4.63</v>
      </c>
      <c r="X161" s="7">
        <v>4.75</v>
      </c>
      <c r="Y161" s="7">
        <v>4.68</v>
      </c>
      <c r="Z161" s="7">
        <v>4.68</v>
      </c>
      <c r="AA161" s="7">
        <v>4.5999999999999996</v>
      </c>
      <c r="AB161" s="7">
        <v>4.68</v>
      </c>
      <c r="AC161" s="7">
        <v>4.75</v>
      </c>
      <c r="AD161" s="7">
        <v>4.74</v>
      </c>
      <c r="AE161" s="7">
        <v>4.7699999999999996</v>
      </c>
      <c r="AF161" s="7">
        <v>4.71</v>
      </c>
      <c r="AG161" s="7">
        <v>4.74</v>
      </c>
      <c r="AH161" s="7">
        <v>4.7</v>
      </c>
      <c r="AI161" s="7">
        <v>4.7</v>
      </c>
      <c r="AJ161" s="7">
        <v>4.68</v>
      </c>
      <c r="AK161" s="7">
        <v>4.6900000000000004</v>
      </c>
      <c r="AL161" s="7">
        <v>4.7300000000000004</v>
      </c>
      <c r="AM161" s="7">
        <v>4.74</v>
      </c>
      <c r="AN161" s="7">
        <v>4.7</v>
      </c>
      <c r="AO161" s="7">
        <v>4.7300000000000004</v>
      </c>
      <c r="AP161" s="7">
        <v>4.74</v>
      </c>
      <c r="AQ161" s="7">
        <v>4.7</v>
      </c>
      <c r="AR161" s="7">
        <v>-0.81</v>
      </c>
      <c r="AS161" s="7">
        <v>2.63</v>
      </c>
      <c r="AT161" s="7">
        <v>-3.26</v>
      </c>
      <c r="AU161" s="7">
        <v>-3.66</v>
      </c>
      <c r="AV161" s="7">
        <v>-9.16</v>
      </c>
      <c r="AW161" s="7">
        <v>-7.74</v>
      </c>
      <c r="AX161" s="7">
        <v>-6.31</v>
      </c>
      <c r="AY161" s="7">
        <v>-5.18</v>
      </c>
      <c r="AZ161" s="7">
        <v>-4.79</v>
      </c>
      <c r="BA161" s="7">
        <v>-7.33</v>
      </c>
      <c r="BB161" s="7">
        <v>-6.72</v>
      </c>
      <c r="BC161" s="7">
        <v>-4.8899999999999997</v>
      </c>
      <c r="BD161" s="7">
        <v>-3.97</v>
      </c>
      <c r="BE161" s="7">
        <v>-3.67</v>
      </c>
      <c r="BF161" s="7">
        <v>-4.4800000000000004</v>
      </c>
      <c r="BG161" s="7">
        <v>-4.28</v>
      </c>
      <c r="BH161" s="7">
        <v>-4.68</v>
      </c>
      <c r="BI161" s="7">
        <v>-4.38</v>
      </c>
      <c r="BJ161" s="7">
        <v>-5.0999999999999996</v>
      </c>
      <c r="BK161" s="7">
        <v>-4.8899999999999997</v>
      </c>
      <c r="BL161" s="7">
        <v>-4.99</v>
      </c>
      <c r="BM161" s="7">
        <v>-4.4800000000000004</v>
      </c>
      <c r="BN161" s="7">
        <v>-4.68</v>
      </c>
      <c r="BO161" s="7">
        <v>-4.4800000000000004</v>
      </c>
      <c r="BP161" s="7">
        <v>-3.77</v>
      </c>
      <c r="BQ161" s="7">
        <v>-4.28</v>
      </c>
      <c r="BR161" s="7">
        <v>-4.4800000000000004</v>
      </c>
      <c r="BS161" s="24">
        <v>4.42</v>
      </c>
      <c r="BT161" s="26">
        <v>110794637.556839</v>
      </c>
      <c r="BU161" s="26">
        <v>6023100</v>
      </c>
      <c r="BV161" s="26">
        <v>13010737</v>
      </c>
      <c r="BW161" s="8">
        <v>1.3189875408287791E-3</v>
      </c>
    </row>
    <row r="162" spans="1:75" s="21" customFormat="1" ht="19" customHeight="1" x14ac:dyDescent="0.2">
      <c r="A162" s="7" t="s">
        <v>409</v>
      </c>
      <c r="B162" s="7" t="s">
        <v>96</v>
      </c>
      <c r="C162" s="7" t="s">
        <v>140</v>
      </c>
      <c r="D162" s="7" t="s">
        <v>78</v>
      </c>
      <c r="E162" s="7" t="s">
        <v>405</v>
      </c>
      <c r="F162" s="7" t="s">
        <v>88</v>
      </c>
      <c r="G162" s="10">
        <v>47.758279816961448</v>
      </c>
      <c r="H162" s="10">
        <v>-1.5831119626240191</v>
      </c>
      <c r="I162" s="10">
        <v>-1.5831119626240191</v>
      </c>
      <c r="J162" s="7" t="s">
        <v>81</v>
      </c>
      <c r="K162" s="8">
        <v>5.130000114440918</v>
      </c>
      <c r="L162" s="8">
        <v>5.36</v>
      </c>
      <c r="M162" s="8">
        <v>7.5799999237060547</v>
      </c>
      <c r="N162" s="8">
        <v>7.5900001525878906</v>
      </c>
      <c r="O162" s="8">
        <v>7.440000057220459</v>
      </c>
      <c r="P162" s="8">
        <v>7.4600000381469727</v>
      </c>
      <c r="Q162" s="7">
        <v>7.59</v>
      </c>
      <c r="R162" s="7">
        <v>7.5</v>
      </c>
      <c r="S162" s="7">
        <v>7.49</v>
      </c>
      <c r="T162" s="7">
        <v>7.5</v>
      </c>
      <c r="U162" s="7">
        <v>7.53</v>
      </c>
      <c r="V162" s="7">
        <v>7.53</v>
      </c>
      <c r="W162" s="7">
        <v>7.55</v>
      </c>
      <c r="X162" s="7">
        <v>7.5</v>
      </c>
      <c r="Y162" s="7">
        <v>7.52</v>
      </c>
      <c r="Z162" s="7">
        <v>7.53</v>
      </c>
      <c r="AA162" s="7">
        <v>7.51</v>
      </c>
      <c r="AB162" s="7">
        <v>7.52</v>
      </c>
      <c r="AC162" s="7">
        <v>7.52</v>
      </c>
      <c r="AD162" s="7">
        <v>7.52</v>
      </c>
      <c r="AE162" s="7">
        <v>7.52</v>
      </c>
      <c r="AF162" s="7">
        <v>7.52</v>
      </c>
      <c r="AG162" s="7">
        <v>7.51</v>
      </c>
      <c r="AH162" s="7">
        <v>7.51</v>
      </c>
      <c r="AI162" s="7">
        <v>7.51</v>
      </c>
      <c r="AJ162" s="7">
        <v>7.51</v>
      </c>
      <c r="AK162" s="7">
        <v>7.51</v>
      </c>
      <c r="AL162" s="7">
        <v>7.5</v>
      </c>
      <c r="AM162" s="7">
        <v>7.5</v>
      </c>
      <c r="AN162" s="7">
        <v>7.5</v>
      </c>
      <c r="AO162" s="7">
        <v>7.5</v>
      </c>
      <c r="AP162" s="7">
        <v>7.5</v>
      </c>
      <c r="AQ162" s="7">
        <v>7.5</v>
      </c>
      <c r="AR162" s="7">
        <v>-1.19</v>
      </c>
      <c r="AS162" s="7">
        <v>-1.25</v>
      </c>
      <c r="AT162" s="7">
        <v>-1.19</v>
      </c>
      <c r="AU162" s="7">
        <v>-1.39</v>
      </c>
      <c r="AV162" s="7">
        <v>-0.73</v>
      </c>
      <c r="AW162" s="7">
        <v>-0.7</v>
      </c>
      <c r="AX162" s="7">
        <v>-1.19</v>
      </c>
      <c r="AY162" s="7">
        <v>-1.06</v>
      </c>
      <c r="AZ162" s="7">
        <v>-0.86</v>
      </c>
      <c r="BA162" s="7">
        <v>-0.86</v>
      </c>
      <c r="BB162" s="7">
        <v>-0.92</v>
      </c>
      <c r="BC162" s="7">
        <v>-0.92</v>
      </c>
      <c r="BD162" s="7">
        <v>-0.99</v>
      </c>
      <c r="BE162" s="7">
        <v>-0.92</v>
      </c>
      <c r="BF162" s="7">
        <v>-0.99</v>
      </c>
      <c r="BG162" s="7">
        <v>-0.99</v>
      </c>
      <c r="BH162" s="7">
        <v>-1.1200000000000001</v>
      </c>
      <c r="BI162" s="7">
        <v>-1.06</v>
      </c>
      <c r="BJ162" s="7">
        <v>-0.92</v>
      </c>
      <c r="BK162" s="7">
        <v>-0.92</v>
      </c>
      <c r="BL162" s="7">
        <v>-1.19</v>
      </c>
      <c r="BM162" s="7">
        <v>-1.1200000000000001</v>
      </c>
      <c r="BN162" s="7">
        <v>-1.19</v>
      </c>
      <c r="BO162" s="7">
        <v>-1.19</v>
      </c>
      <c r="BP162" s="7">
        <v>-1.19</v>
      </c>
      <c r="BQ162" s="7">
        <v>-1.19</v>
      </c>
      <c r="BR162" s="7">
        <v>-1.58</v>
      </c>
      <c r="BS162" s="24">
        <v>7.48</v>
      </c>
      <c r="BT162" s="26">
        <v>298232822.99823761</v>
      </c>
      <c r="BU162" s="26">
        <v>26703800</v>
      </c>
      <c r="BV162" s="26">
        <v>39247326</v>
      </c>
      <c r="BW162" s="8">
        <v>0.1042882004241512</v>
      </c>
    </row>
    <row r="163" spans="1:75" s="21" customFormat="1" ht="19" customHeight="1" x14ac:dyDescent="0.2">
      <c r="A163" s="7" t="s">
        <v>570</v>
      </c>
      <c r="B163" s="7" t="s">
        <v>106</v>
      </c>
      <c r="C163" s="7" t="s">
        <v>87</v>
      </c>
      <c r="D163" s="7" t="s">
        <v>98</v>
      </c>
      <c r="E163" s="7" t="s">
        <v>568</v>
      </c>
      <c r="F163" s="7" t="s">
        <v>88</v>
      </c>
      <c r="G163" s="10">
        <v>47.906973288470716</v>
      </c>
      <c r="H163" s="10">
        <v>-4.0880538274165916</v>
      </c>
      <c r="I163" s="10">
        <v>-4.0880538274165916</v>
      </c>
      <c r="J163" s="7" t="s">
        <v>81</v>
      </c>
      <c r="K163" s="8">
        <v>4.3000001907348633</v>
      </c>
      <c r="L163" s="8">
        <v>4.54</v>
      </c>
      <c r="M163" s="8">
        <v>6.3600001335144043</v>
      </c>
      <c r="N163" s="8">
        <v>7.880000114440918</v>
      </c>
      <c r="O163" s="8">
        <v>5.4099998474121094</v>
      </c>
      <c r="P163" s="8">
        <v>6.0999999046325684</v>
      </c>
      <c r="Q163" s="7">
        <v>6.37</v>
      </c>
      <c r="R163" s="7">
        <v>6.48</v>
      </c>
      <c r="S163" s="7">
        <v>6.57</v>
      </c>
      <c r="T163" s="7">
        <v>5.74</v>
      </c>
      <c r="U163" s="7">
        <v>5.73</v>
      </c>
      <c r="V163" s="7">
        <v>6</v>
      </c>
      <c r="W163" s="7">
        <v>6</v>
      </c>
      <c r="X163" s="7">
        <v>5.89</v>
      </c>
      <c r="Y163" s="7">
        <v>5.92</v>
      </c>
      <c r="Z163" s="7">
        <v>5.75</v>
      </c>
      <c r="AA163" s="7">
        <v>6</v>
      </c>
      <c r="AB163" s="7">
        <v>5.95</v>
      </c>
      <c r="AC163" s="7">
        <v>5.75</v>
      </c>
      <c r="AD163" s="7">
        <v>5.66</v>
      </c>
      <c r="AE163" s="7">
        <v>5.72</v>
      </c>
      <c r="AF163" s="7">
        <v>5.98</v>
      </c>
      <c r="AG163" s="7">
        <v>5.98</v>
      </c>
      <c r="AH163" s="7">
        <v>5.94</v>
      </c>
      <c r="AI163" s="7">
        <v>7.37</v>
      </c>
      <c r="AJ163" s="7">
        <v>7.49</v>
      </c>
      <c r="AK163" s="7">
        <v>7.88</v>
      </c>
      <c r="AL163" s="7">
        <v>6.85</v>
      </c>
      <c r="AM163" s="7">
        <v>6.32</v>
      </c>
      <c r="AN163" s="7">
        <v>6.25</v>
      </c>
      <c r="AO163" s="7">
        <v>6.05</v>
      </c>
      <c r="AP163" s="7">
        <v>6.2</v>
      </c>
      <c r="AQ163" s="7">
        <v>6.3</v>
      </c>
      <c r="AR163" s="7">
        <v>-3.93</v>
      </c>
      <c r="AS163" s="7">
        <v>-4.72</v>
      </c>
      <c r="AT163" s="7">
        <v>-10.29</v>
      </c>
      <c r="AU163" s="7">
        <v>-10.85</v>
      </c>
      <c r="AV163" s="7">
        <v>-10.220000000000001</v>
      </c>
      <c r="AW163" s="7">
        <v>-6.13</v>
      </c>
      <c r="AX163" s="7">
        <v>-8.49</v>
      </c>
      <c r="AY163" s="7">
        <v>-9.4499999999999993</v>
      </c>
      <c r="AZ163" s="7">
        <v>-10.220000000000001</v>
      </c>
      <c r="BA163" s="7">
        <v>-11.79</v>
      </c>
      <c r="BB163" s="7">
        <v>-7.08</v>
      </c>
      <c r="BC163" s="7">
        <v>-10.31</v>
      </c>
      <c r="BD163" s="7">
        <v>-11.95</v>
      </c>
      <c r="BE163" s="7">
        <v>-11.95</v>
      </c>
      <c r="BF163" s="7">
        <v>-10.78</v>
      </c>
      <c r="BG163" s="7">
        <v>-7.39</v>
      </c>
      <c r="BH163" s="7">
        <v>-9.75</v>
      </c>
      <c r="BI163" s="7">
        <v>-7.55</v>
      </c>
      <c r="BJ163" s="7">
        <v>13.21</v>
      </c>
      <c r="BK163" s="7">
        <v>9.83</v>
      </c>
      <c r="BL163" s="7">
        <v>7.39</v>
      </c>
      <c r="BM163" s="7">
        <v>-2.99</v>
      </c>
      <c r="BN163" s="7">
        <v>-2.56</v>
      </c>
      <c r="BO163" s="7">
        <v>-6.44</v>
      </c>
      <c r="BP163" s="7">
        <v>-7.08</v>
      </c>
      <c r="BQ163" s="7">
        <v>-6.44</v>
      </c>
      <c r="BR163" s="7">
        <v>-4.09</v>
      </c>
      <c r="BS163" s="24">
        <v>5.61</v>
      </c>
      <c r="BT163" s="26">
        <v>51472753.080558777</v>
      </c>
      <c r="BU163" s="26">
        <v>30789500</v>
      </c>
      <c r="BV163" s="26">
        <v>2971742</v>
      </c>
      <c r="BW163" s="8">
        <v>0.25498411369493051</v>
      </c>
    </row>
    <row r="164" spans="1:75" s="21" customFormat="1" ht="19" customHeight="1" x14ac:dyDescent="0.2">
      <c r="A164" s="1" t="s">
        <v>267</v>
      </c>
      <c r="B164" s="1" t="s">
        <v>106</v>
      </c>
      <c r="C164" s="1" t="s">
        <v>87</v>
      </c>
      <c r="D164" s="1" t="s">
        <v>98</v>
      </c>
      <c r="E164" s="1" t="s">
        <v>264</v>
      </c>
      <c r="F164" s="1" t="s">
        <v>80</v>
      </c>
      <c r="G164" s="9">
        <v>48.148144468849239</v>
      </c>
      <c r="H164" s="9">
        <v>29.062501653097549</v>
      </c>
      <c r="I164" s="9">
        <f>(N164-O164)/O164*100</f>
        <v>65.822773063016996</v>
      </c>
      <c r="J164" s="1" t="s">
        <v>81</v>
      </c>
      <c r="K164" s="2">
        <v>2.160000085830688</v>
      </c>
      <c r="L164" s="2">
        <v>5.24</v>
      </c>
      <c r="M164" s="2">
        <v>3.2000000476837158</v>
      </c>
      <c r="N164" s="2">
        <v>5.2399997711181641</v>
      </c>
      <c r="O164" s="2">
        <v>3.160000085830688</v>
      </c>
      <c r="P164" s="2">
        <v>4.130000114440918</v>
      </c>
      <c r="Q164" s="1">
        <v>3.77</v>
      </c>
      <c r="R164" s="1">
        <v>4.09</v>
      </c>
      <c r="S164" s="1">
        <v>5.24</v>
      </c>
      <c r="T164" s="1">
        <v>4.25</v>
      </c>
      <c r="U164" s="1">
        <v>4</v>
      </c>
      <c r="V164" s="1">
        <v>3.82</v>
      </c>
      <c r="W164" s="1">
        <v>3.95</v>
      </c>
      <c r="X164" s="1">
        <v>3.82</v>
      </c>
      <c r="Y164" s="1">
        <v>3.72</v>
      </c>
      <c r="Z164" s="1">
        <v>3.59</v>
      </c>
      <c r="AA164" s="1">
        <v>3.64</v>
      </c>
      <c r="AB164" s="1">
        <v>3.63</v>
      </c>
      <c r="AC164" s="1">
        <v>3.83</v>
      </c>
      <c r="AD164" s="1">
        <v>4.0999999999999996</v>
      </c>
      <c r="AE164" s="1">
        <v>4.5199999999999996</v>
      </c>
      <c r="AF164" s="1">
        <v>4.3099999999999996</v>
      </c>
      <c r="AG164" s="1">
        <v>4.13</v>
      </c>
      <c r="AH164" s="1">
        <v>4.3</v>
      </c>
      <c r="AI164" s="1">
        <v>4.42</v>
      </c>
      <c r="AJ164" s="1">
        <v>4.38</v>
      </c>
      <c r="AK164" s="1">
        <v>4.5</v>
      </c>
      <c r="AL164" s="1">
        <v>4.7</v>
      </c>
      <c r="AM164" s="1">
        <v>4.54</v>
      </c>
      <c r="AN164" s="1">
        <v>4.5</v>
      </c>
      <c r="AO164" s="1">
        <v>4.18</v>
      </c>
      <c r="AP164" s="1">
        <v>4.1500000000000004</v>
      </c>
      <c r="AQ164" s="1">
        <v>4.3</v>
      </c>
      <c r="AR164" s="1">
        <v>8.1199999999999992</v>
      </c>
      <c r="AS164" s="1">
        <v>25.47</v>
      </c>
      <c r="AT164" s="1">
        <v>18.670000000000002</v>
      </c>
      <c r="AU164" s="1">
        <v>21.72</v>
      </c>
      <c r="AV164" s="1">
        <v>11.25</v>
      </c>
      <c r="AW164" s="1">
        <v>12.38</v>
      </c>
      <c r="AX164" s="1">
        <v>15.94</v>
      </c>
      <c r="AY164" s="1">
        <v>15.94</v>
      </c>
      <c r="AZ164" s="1">
        <v>8.59</v>
      </c>
      <c r="BA164" s="1">
        <v>8.1300000000000008</v>
      </c>
      <c r="BB164" s="1">
        <v>12.81</v>
      </c>
      <c r="BC164" s="1">
        <v>9.3699999999999992</v>
      </c>
      <c r="BD164" s="1">
        <v>18.989999999999998</v>
      </c>
      <c r="BE164" s="1">
        <v>24.84</v>
      </c>
      <c r="BF164" s="1">
        <v>28.12</v>
      </c>
      <c r="BG164" s="1">
        <v>28.11</v>
      </c>
      <c r="BH164" s="1">
        <v>24.28</v>
      </c>
      <c r="BI164" s="1">
        <v>30.78</v>
      </c>
      <c r="BJ164" s="1">
        <v>26.72</v>
      </c>
      <c r="BK164" s="1">
        <v>33.44</v>
      </c>
      <c r="BL164" s="1">
        <v>38.130000000000003</v>
      </c>
      <c r="BM164" s="1">
        <v>34.229999999999997</v>
      </c>
      <c r="BN164" s="1">
        <v>36.42</v>
      </c>
      <c r="BO164" s="1">
        <v>26.72</v>
      </c>
      <c r="BP164" s="1">
        <v>22.87</v>
      </c>
      <c r="BQ164" s="1">
        <v>27.66</v>
      </c>
      <c r="BR164" s="1">
        <v>28.67</v>
      </c>
      <c r="BS164" s="22">
        <v>3.43</v>
      </c>
      <c r="BT164" s="26">
        <v>539424008.03804398</v>
      </c>
      <c r="BU164" s="26">
        <v>258508600</v>
      </c>
      <c r="BV164" s="26">
        <v>168048645</v>
      </c>
      <c r="BW164" s="2">
        <v>2.4831464722610531E-2</v>
      </c>
    </row>
    <row r="165" spans="1:75" s="21" customFormat="1" ht="19" customHeight="1" x14ac:dyDescent="0.2">
      <c r="A165" s="1" t="s">
        <v>218</v>
      </c>
      <c r="B165" s="1" t="s">
        <v>76</v>
      </c>
      <c r="C165" s="1" t="s">
        <v>87</v>
      </c>
      <c r="D165" s="1" t="s">
        <v>109</v>
      </c>
      <c r="E165" s="1" t="s">
        <v>214</v>
      </c>
      <c r="F165" s="1" t="s">
        <v>80</v>
      </c>
      <c r="G165" s="9">
        <v>48.175179877680833</v>
      </c>
      <c r="H165" s="9">
        <v>144.33498069220551</v>
      </c>
      <c r="I165" s="9">
        <f>(N165-O165)/O165*100</f>
        <v>168.1081067148659</v>
      </c>
      <c r="J165" s="1" t="s">
        <v>81</v>
      </c>
      <c r="K165" s="2">
        <v>1.370000004768372</v>
      </c>
      <c r="L165" s="2">
        <v>4.96</v>
      </c>
      <c r="M165" s="2">
        <v>2.029999971389771</v>
      </c>
      <c r="N165" s="2">
        <v>4.9600000381469727</v>
      </c>
      <c r="O165" s="2">
        <v>1.8500000238418579</v>
      </c>
      <c r="P165" s="2">
        <v>4.9600000381469727</v>
      </c>
      <c r="Q165" s="1">
        <v>2.0299999999999998</v>
      </c>
      <c r="R165" s="1">
        <v>1.93</v>
      </c>
      <c r="S165" s="1">
        <v>2.78</v>
      </c>
      <c r="T165" s="1">
        <v>2.87</v>
      </c>
      <c r="U165" s="1">
        <v>3.01</v>
      </c>
      <c r="V165" s="1">
        <v>3.06</v>
      </c>
      <c r="W165" s="1">
        <v>2.84</v>
      </c>
      <c r="X165" s="1">
        <v>2.93</v>
      </c>
      <c r="Y165" s="1">
        <v>2.78</v>
      </c>
      <c r="Z165" s="1">
        <v>2.61</v>
      </c>
      <c r="AA165" s="1">
        <v>2.6</v>
      </c>
      <c r="AB165" s="1">
        <v>2.52</v>
      </c>
      <c r="AC165" s="1">
        <v>2.39</v>
      </c>
      <c r="AD165" s="1">
        <v>2.36</v>
      </c>
      <c r="AE165" s="1">
        <v>2.29</v>
      </c>
      <c r="AF165" s="1">
        <v>2.4900000000000002</v>
      </c>
      <c r="AG165" s="1">
        <v>2.5499999999999998</v>
      </c>
      <c r="AH165" s="1">
        <v>2.75</v>
      </c>
      <c r="AI165" s="1">
        <v>2.96</v>
      </c>
      <c r="AJ165" s="1">
        <v>3.44</v>
      </c>
      <c r="AK165" s="1">
        <v>3.64</v>
      </c>
      <c r="AL165" s="1">
        <v>3.59</v>
      </c>
      <c r="AM165" s="1">
        <v>4.05</v>
      </c>
      <c r="AN165" s="1">
        <v>4.18</v>
      </c>
      <c r="AO165" s="1">
        <v>4.45</v>
      </c>
      <c r="AP165" s="1">
        <v>4.28</v>
      </c>
      <c r="AQ165" s="1">
        <v>4.96</v>
      </c>
      <c r="AR165" s="1">
        <v>-5.42</v>
      </c>
      <c r="AS165" s="1">
        <v>-7.39</v>
      </c>
      <c r="AT165" s="1">
        <v>28.08</v>
      </c>
      <c r="AU165" s="1">
        <v>25.62</v>
      </c>
      <c r="AV165" s="1">
        <v>43.85</v>
      </c>
      <c r="AW165" s="1">
        <v>30.54</v>
      </c>
      <c r="AX165" s="1">
        <v>35.96</v>
      </c>
      <c r="AY165" s="1">
        <v>34.49</v>
      </c>
      <c r="AZ165" s="1">
        <v>26.55</v>
      </c>
      <c r="BA165" s="1">
        <v>22.17</v>
      </c>
      <c r="BB165" s="1">
        <v>19.71</v>
      </c>
      <c r="BC165" s="1">
        <v>15.27</v>
      </c>
      <c r="BD165" s="1">
        <v>14.78</v>
      </c>
      <c r="BE165" s="1">
        <v>9.36</v>
      </c>
      <c r="BF165" s="1">
        <v>11.08</v>
      </c>
      <c r="BG165" s="1">
        <v>16.68</v>
      </c>
      <c r="BH165" s="1">
        <v>23</v>
      </c>
      <c r="BI165" s="1">
        <v>28.08</v>
      </c>
      <c r="BJ165" s="1">
        <v>38.42</v>
      </c>
      <c r="BK165" s="1">
        <v>56.16</v>
      </c>
      <c r="BL165" s="1">
        <v>76.349999999999994</v>
      </c>
      <c r="BM165" s="1">
        <v>65.52</v>
      </c>
      <c r="BN165" s="1">
        <v>90.15</v>
      </c>
      <c r="BO165" s="1">
        <v>102.95</v>
      </c>
      <c r="BP165" s="1">
        <v>100</v>
      </c>
      <c r="BQ165" s="1">
        <v>103.94</v>
      </c>
      <c r="BR165" s="1">
        <v>141.38999999999999</v>
      </c>
      <c r="BS165" s="22">
        <v>2.54</v>
      </c>
      <c r="BT165" s="26">
        <v>23092670.674538609</v>
      </c>
      <c r="BU165" s="26">
        <v>146324200</v>
      </c>
      <c r="BV165" s="26">
        <v>4139277</v>
      </c>
      <c r="BW165" s="2">
        <v>5.1782956298889883E-2</v>
      </c>
    </row>
    <row r="166" spans="1:75" s="21" customFormat="1" ht="19" customHeight="1" x14ac:dyDescent="0.2">
      <c r="A166" s="1" t="s">
        <v>256</v>
      </c>
      <c r="B166" s="1" t="s">
        <v>76</v>
      </c>
      <c r="C166" s="1" t="s">
        <v>87</v>
      </c>
      <c r="D166" s="1" t="s">
        <v>122</v>
      </c>
      <c r="E166" s="1" t="s">
        <v>250</v>
      </c>
      <c r="F166" s="1" t="s">
        <v>88</v>
      </c>
      <c r="G166" s="9">
        <v>48.377135900731787</v>
      </c>
      <c r="H166" s="9">
        <v>-16.666669978035689</v>
      </c>
      <c r="I166" s="9">
        <f>(N166-O166)/O166*100</f>
        <v>26.322580152942287</v>
      </c>
      <c r="J166" s="1" t="s">
        <v>89</v>
      </c>
      <c r="K166" s="2">
        <v>6.4699997901916504</v>
      </c>
      <c r="L166" s="2">
        <v>6.41</v>
      </c>
      <c r="M166" s="2">
        <v>9.6000003814697266</v>
      </c>
      <c r="N166" s="2">
        <v>9.7899999618530273</v>
      </c>
      <c r="O166" s="2">
        <v>7.75</v>
      </c>
      <c r="P166" s="2">
        <v>8</v>
      </c>
      <c r="Q166" s="1">
        <v>9.6300000000000008</v>
      </c>
      <c r="R166" s="1">
        <v>9.68</v>
      </c>
      <c r="S166" s="1">
        <v>9.1199999999999992</v>
      </c>
      <c r="T166" s="1">
        <v>8.73</v>
      </c>
      <c r="U166" s="1">
        <v>8.58</v>
      </c>
      <c r="V166" s="1">
        <v>8.24</v>
      </c>
      <c r="W166" s="1">
        <v>8.14</v>
      </c>
      <c r="X166" s="1">
        <v>8.16</v>
      </c>
      <c r="Y166" s="1">
        <v>8.33</v>
      </c>
      <c r="Z166" s="1">
        <v>8.25</v>
      </c>
      <c r="AA166" s="1">
        <v>8.3000000000000007</v>
      </c>
      <c r="AB166" s="1">
        <v>8.2899999999999991</v>
      </c>
      <c r="AC166" s="1">
        <v>8.15</v>
      </c>
      <c r="AD166" s="1">
        <v>8</v>
      </c>
      <c r="AE166" s="1">
        <v>8.15</v>
      </c>
      <c r="AF166" s="1">
        <v>8.1300000000000008</v>
      </c>
      <c r="AG166" s="1">
        <v>8.1</v>
      </c>
      <c r="AH166" s="1">
        <v>7.97</v>
      </c>
      <c r="AI166" s="1">
        <v>8</v>
      </c>
      <c r="AJ166" s="1">
        <v>7.95</v>
      </c>
      <c r="AK166" s="1">
        <v>7.94</v>
      </c>
      <c r="AL166" s="1">
        <v>7.98</v>
      </c>
      <c r="AM166" s="1">
        <v>7.95</v>
      </c>
      <c r="AN166" s="1">
        <v>7.89</v>
      </c>
      <c r="AO166" s="1">
        <v>7.85</v>
      </c>
      <c r="AP166" s="1">
        <v>7.93</v>
      </c>
      <c r="AQ166" s="1">
        <v>8</v>
      </c>
      <c r="AR166" s="1">
        <v>-3.85</v>
      </c>
      <c r="AS166" s="1">
        <v>-5.21</v>
      </c>
      <c r="AT166" s="1">
        <v>-12.85</v>
      </c>
      <c r="AU166" s="1">
        <v>-10.83</v>
      </c>
      <c r="AV166" s="1">
        <v>-14.88</v>
      </c>
      <c r="AW166" s="1">
        <v>-17.920000000000002</v>
      </c>
      <c r="AX166" s="1">
        <v>-17.34</v>
      </c>
      <c r="AY166" s="1">
        <v>-15.1</v>
      </c>
      <c r="AZ166" s="1">
        <v>-15.31</v>
      </c>
      <c r="BA166" s="1">
        <v>-15.62</v>
      </c>
      <c r="BB166" s="1">
        <v>-13.96</v>
      </c>
      <c r="BC166" s="1">
        <v>-15.1</v>
      </c>
      <c r="BD166" s="1">
        <v>-16.88</v>
      </c>
      <c r="BE166" s="1">
        <v>-16.98</v>
      </c>
      <c r="BF166" s="1">
        <v>-15.78</v>
      </c>
      <c r="BG166" s="1">
        <v>-15.57</v>
      </c>
      <c r="BH166" s="1">
        <v>-16.98</v>
      </c>
      <c r="BI166" s="1">
        <v>-17.34</v>
      </c>
      <c r="BJ166" s="1">
        <v>-17.45</v>
      </c>
      <c r="BK166" s="1">
        <v>-18.54</v>
      </c>
      <c r="BL166" s="1">
        <v>-17.5</v>
      </c>
      <c r="BM166" s="1">
        <v>-17.600000000000001</v>
      </c>
      <c r="BN166" s="1">
        <v>-17.95</v>
      </c>
      <c r="BO166" s="1">
        <v>-19.010000000000002</v>
      </c>
      <c r="BP166" s="1">
        <v>-18.54</v>
      </c>
      <c r="BQ166" s="1">
        <v>-18.02</v>
      </c>
      <c r="BR166" s="1">
        <v>-16.98</v>
      </c>
      <c r="BS166" s="22">
        <v>7.8</v>
      </c>
      <c r="BT166" s="26">
        <v>38632225.535106659</v>
      </c>
      <c r="BU166" s="26">
        <v>20510800</v>
      </c>
      <c r="BV166" s="26">
        <v>1668541</v>
      </c>
      <c r="BW166" s="2">
        <v>0.54344004732278084</v>
      </c>
    </row>
    <row r="167" spans="1:75" s="21" customFormat="1" ht="19" customHeight="1" x14ac:dyDescent="0.2">
      <c r="A167" s="7" t="s">
        <v>537</v>
      </c>
      <c r="B167" s="7" t="s">
        <v>131</v>
      </c>
      <c r="C167" s="7" t="s">
        <v>124</v>
      </c>
      <c r="D167" s="7" t="s">
        <v>125</v>
      </c>
      <c r="E167" s="7" t="s">
        <v>535</v>
      </c>
      <c r="F167" s="7" t="s">
        <v>88</v>
      </c>
      <c r="G167" s="10">
        <v>48.447210165753482</v>
      </c>
      <c r="H167" s="10">
        <v>-13.389127933708069</v>
      </c>
      <c r="I167" s="10">
        <v>-13.389127933708069</v>
      </c>
      <c r="J167" s="7" t="s">
        <v>89</v>
      </c>
      <c r="K167" s="8">
        <v>1.610000014305115</v>
      </c>
      <c r="L167" s="8">
        <v>1.81</v>
      </c>
      <c r="M167" s="8">
        <v>2.3900001049041748</v>
      </c>
      <c r="N167" s="8">
        <v>3.4200000762939449</v>
      </c>
      <c r="O167" s="8">
        <v>1.9099999666213989</v>
      </c>
      <c r="P167" s="8">
        <v>2.0699999332427979</v>
      </c>
      <c r="Q167" s="7">
        <v>2.78</v>
      </c>
      <c r="R167" s="7">
        <v>3.42</v>
      </c>
      <c r="S167" s="7">
        <v>2.98</v>
      </c>
      <c r="T167" s="7">
        <v>2.71</v>
      </c>
      <c r="U167" s="7">
        <v>2.77</v>
      </c>
      <c r="V167" s="7">
        <v>2.74</v>
      </c>
      <c r="W167" s="7">
        <v>2.86</v>
      </c>
      <c r="X167" s="7">
        <v>2.5499999999999998</v>
      </c>
      <c r="Y167" s="7">
        <v>2.52</v>
      </c>
      <c r="Z167" s="7">
        <v>2.27</v>
      </c>
      <c r="AA167" s="7">
        <v>2.2400000000000002</v>
      </c>
      <c r="AB167" s="7">
        <v>2.2599999999999998</v>
      </c>
      <c r="AC167" s="7">
        <v>2.2400000000000002</v>
      </c>
      <c r="AD167" s="7">
        <v>2.33</v>
      </c>
      <c r="AE167" s="7">
        <v>2.5</v>
      </c>
      <c r="AF167" s="7">
        <v>2.4300000000000002</v>
      </c>
      <c r="AG167" s="7">
        <v>2.35</v>
      </c>
      <c r="AH167" s="7">
        <v>2.2400000000000002</v>
      </c>
      <c r="AI167" s="7">
        <v>2.23</v>
      </c>
      <c r="AJ167" s="7">
        <v>2.2000000000000002</v>
      </c>
      <c r="AK167" s="7">
        <v>2.29</v>
      </c>
      <c r="AL167" s="7">
        <v>2.4</v>
      </c>
      <c r="AM167" s="7">
        <v>2.39</v>
      </c>
      <c r="AN167" s="7">
        <v>2.4700000000000002</v>
      </c>
      <c r="AO167" s="7">
        <v>2.46</v>
      </c>
      <c r="AP167" s="7">
        <v>2.1</v>
      </c>
      <c r="AQ167" s="7">
        <v>2.21</v>
      </c>
      <c r="AR167" s="7">
        <v>14.64</v>
      </c>
      <c r="AS167" s="7">
        <v>26.15</v>
      </c>
      <c r="AT167" s="7">
        <v>12.76</v>
      </c>
      <c r="AU167" s="7">
        <v>1.88</v>
      </c>
      <c r="AV167" s="7">
        <v>12.97</v>
      </c>
      <c r="AW167" s="7">
        <v>11.72</v>
      </c>
      <c r="AX167" s="7">
        <v>5.44</v>
      </c>
      <c r="AY167" s="7">
        <v>-0.21</v>
      </c>
      <c r="AZ167" s="7">
        <v>-5.44</v>
      </c>
      <c r="BA167" s="7">
        <v>-9.6199999999999992</v>
      </c>
      <c r="BB167" s="7">
        <v>-8.3699999999999992</v>
      </c>
      <c r="BC167" s="7">
        <v>-6.69</v>
      </c>
      <c r="BD167" s="7">
        <v>-11.71</v>
      </c>
      <c r="BE167" s="7">
        <v>-2.5099999999999998</v>
      </c>
      <c r="BF167" s="7">
        <v>2.09</v>
      </c>
      <c r="BG167" s="7">
        <v>-5.34</v>
      </c>
      <c r="BH167" s="7">
        <v>-7.06</v>
      </c>
      <c r="BI167" s="7">
        <v>-10.25</v>
      </c>
      <c r="BJ167" s="7">
        <v>-8.7899999999999991</v>
      </c>
      <c r="BK167" s="7">
        <v>-8.58</v>
      </c>
      <c r="BL167" s="7">
        <v>-6.69</v>
      </c>
      <c r="BM167" s="7">
        <v>-1.93</v>
      </c>
      <c r="BN167" s="7">
        <v>-2.93</v>
      </c>
      <c r="BO167" s="7">
        <v>2.09</v>
      </c>
      <c r="BP167" s="7">
        <v>-17.57</v>
      </c>
      <c r="BQ167" s="7">
        <v>-13.81</v>
      </c>
      <c r="BR167" s="7">
        <v>-12.55</v>
      </c>
      <c r="BS167" s="24">
        <v>2.23</v>
      </c>
      <c r="BT167" s="26">
        <v>40258595.767068863</v>
      </c>
      <c r="BU167" s="26">
        <v>38440700</v>
      </c>
      <c r="BV167" s="26">
        <v>16844638</v>
      </c>
      <c r="BW167" s="8">
        <v>5.9535265762315579E-3</v>
      </c>
    </row>
    <row r="168" spans="1:75" s="21" customFormat="1" ht="19" customHeight="1" x14ac:dyDescent="0.2">
      <c r="A168" s="1" t="s">
        <v>268</v>
      </c>
      <c r="B168" s="1" t="s">
        <v>106</v>
      </c>
      <c r="C168" s="1" t="s">
        <v>87</v>
      </c>
      <c r="D168" s="1" t="s">
        <v>122</v>
      </c>
      <c r="E168" s="1" t="s">
        <v>264</v>
      </c>
      <c r="F168" s="1" t="s">
        <v>88</v>
      </c>
      <c r="G168" s="9">
        <v>48.571423121861052</v>
      </c>
      <c r="H168" s="9">
        <v>-27.884612739438751</v>
      </c>
      <c r="I168" s="9">
        <f>(N168-O168)/O168*100</f>
        <v>46.478869834132531</v>
      </c>
      <c r="J168" s="1" t="s">
        <v>89</v>
      </c>
      <c r="K168" s="2">
        <v>3.5</v>
      </c>
      <c r="L168" s="2">
        <v>5.2</v>
      </c>
      <c r="M168" s="2">
        <v>5.1999998092651367</v>
      </c>
      <c r="N168" s="2">
        <v>5.1999998092651367</v>
      </c>
      <c r="O168" s="2">
        <v>3.5499999523162842</v>
      </c>
      <c r="P168" s="2">
        <v>3.75</v>
      </c>
      <c r="Q168" s="1">
        <v>5.2</v>
      </c>
      <c r="R168" s="1">
        <v>4.59</v>
      </c>
      <c r="S168" s="1">
        <v>4.3899999999999997</v>
      </c>
      <c r="T168" s="1">
        <v>4.12</v>
      </c>
      <c r="U168" s="1">
        <v>4.2</v>
      </c>
      <c r="V168" s="1">
        <v>4.25</v>
      </c>
      <c r="W168" s="1">
        <v>4.04</v>
      </c>
      <c r="X168" s="1">
        <v>3.94</v>
      </c>
      <c r="Y168" s="1">
        <v>3.82</v>
      </c>
      <c r="Z168" s="1">
        <v>3.87</v>
      </c>
      <c r="AA168" s="1">
        <v>3.86</v>
      </c>
      <c r="AB168" s="1">
        <v>3.81</v>
      </c>
      <c r="AC168" s="1">
        <v>3.83</v>
      </c>
      <c r="AD168" s="1">
        <v>3.8</v>
      </c>
      <c r="AE168" s="1">
        <v>3.77</v>
      </c>
      <c r="AF168" s="1">
        <v>3.79</v>
      </c>
      <c r="AG168" s="1">
        <v>3.82</v>
      </c>
      <c r="AH168" s="1">
        <v>3.78</v>
      </c>
      <c r="AI168" s="1">
        <v>3.77</v>
      </c>
      <c r="AJ168" s="1">
        <v>3.8</v>
      </c>
      <c r="AK168" s="1">
        <v>3.84</v>
      </c>
      <c r="AL168" s="1">
        <v>3.9</v>
      </c>
      <c r="AM168" s="1">
        <v>3.83</v>
      </c>
      <c r="AN168" s="1">
        <v>3.8</v>
      </c>
      <c r="AO168" s="1">
        <v>3.8</v>
      </c>
      <c r="AP168" s="1">
        <v>3.76</v>
      </c>
      <c r="AQ168" s="1">
        <v>3.79</v>
      </c>
      <c r="AR168" s="1">
        <v>-11.59</v>
      </c>
      <c r="AS168" s="1">
        <v>-13.85</v>
      </c>
      <c r="AT168" s="1">
        <v>-21.92</v>
      </c>
      <c r="AU168" s="1">
        <v>-26.35</v>
      </c>
      <c r="AV168" s="1">
        <v>-19.809999999999999</v>
      </c>
      <c r="AW168" s="1">
        <v>-25</v>
      </c>
      <c r="AX168" s="1">
        <v>-26.15</v>
      </c>
      <c r="AY168" s="1">
        <v>-26.73</v>
      </c>
      <c r="AZ168" s="1">
        <v>-27.6</v>
      </c>
      <c r="BA168" s="1">
        <v>-26.35</v>
      </c>
      <c r="BB168" s="1">
        <v>-26.35</v>
      </c>
      <c r="BC168" s="1">
        <v>-27.5</v>
      </c>
      <c r="BD168" s="1">
        <v>-27.12</v>
      </c>
      <c r="BE168" s="1">
        <v>-27.69</v>
      </c>
      <c r="BF168" s="1">
        <v>-30</v>
      </c>
      <c r="BG168" s="1">
        <v>-28.08</v>
      </c>
      <c r="BH168" s="1">
        <v>-28.08</v>
      </c>
      <c r="BI168" s="1">
        <v>-28.46</v>
      </c>
      <c r="BJ168" s="1">
        <v>-27.74</v>
      </c>
      <c r="BK168" s="1">
        <v>-27.4</v>
      </c>
      <c r="BL168" s="1">
        <v>-26.21</v>
      </c>
      <c r="BM168" s="1">
        <v>-26.54</v>
      </c>
      <c r="BN168" s="1">
        <v>-28.27</v>
      </c>
      <c r="BO168" s="1">
        <v>-27.02</v>
      </c>
      <c r="BP168" s="1">
        <v>-28.08</v>
      </c>
      <c r="BQ168" s="1">
        <v>-28.02</v>
      </c>
      <c r="BR168" s="1">
        <v>-28.27</v>
      </c>
      <c r="BS168" s="22">
        <v>3.71</v>
      </c>
      <c r="BT168" s="26">
        <v>240377271.18301389</v>
      </c>
      <c r="BU168" s="26">
        <v>13309600</v>
      </c>
      <c r="BV168" s="26">
        <v>21394071</v>
      </c>
      <c r="BW168" s="2">
        <v>3.3583463381046078E-2</v>
      </c>
    </row>
    <row r="169" spans="1:75" s="21" customFormat="1" ht="19" customHeight="1" x14ac:dyDescent="0.2">
      <c r="A169" s="1" t="s">
        <v>93</v>
      </c>
      <c r="B169" s="1" t="s">
        <v>83</v>
      </c>
      <c r="C169" s="1" t="s">
        <v>87</v>
      </c>
      <c r="D169" s="1" t="s">
        <v>78</v>
      </c>
      <c r="E169" s="1" t="s">
        <v>79</v>
      </c>
      <c r="F169" s="1" t="s">
        <v>80</v>
      </c>
      <c r="G169" s="9">
        <v>48.780492591687747</v>
      </c>
      <c r="H169" s="9">
        <v>13.114751054855621</v>
      </c>
      <c r="I169" s="9">
        <f>(N169-O169)/O169*100</f>
        <v>37.142868820502393</v>
      </c>
      <c r="J169" s="1" t="s">
        <v>81</v>
      </c>
      <c r="K169" s="2">
        <v>0.81999999284744263</v>
      </c>
      <c r="L169" s="2">
        <v>0.83</v>
      </c>
      <c r="M169" s="2">
        <v>1.220000028610229</v>
      </c>
      <c r="N169" s="2">
        <v>1.440000057220459</v>
      </c>
      <c r="O169" s="2">
        <v>1.049999952316284</v>
      </c>
      <c r="P169" s="2">
        <v>1.379999995231628</v>
      </c>
      <c r="Q169" s="1">
        <v>1.24</v>
      </c>
      <c r="R169" s="1">
        <v>1.1499999999999999</v>
      </c>
      <c r="S169" s="1">
        <v>1.1499999999999999</v>
      </c>
      <c r="T169" s="1">
        <v>1.1499999999999999</v>
      </c>
      <c r="U169" s="1">
        <v>1.1499999999999999</v>
      </c>
      <c r="V169" s="1">
        <v>1.1499999999999999</v>
      </c>
      <c r="W169" s="1">
        <v>1.18</v>
      </c>
      <c r="X169" s="1">
        <v>1.18</v>
      </c>
      <c r="Y169" s="1">
        <v>1.23</v>
      </c>
      <c r="Z169" s="1">
        <v>1.25</v>
      </c>
      <c r="AA169" s="1">
        <v>1.4</v>
      </c>
      <c r="AB169" s="1">
        <v>1.36</v>
      </c>
      <c r="AC169" s="1">
        <v>1.33</v>
      </c>
      <c r="AD169" s="1">
        <v>1.38</v>
      </c>
      <c r="AE169" s="1">
        <v>1.38</v>
      </c>
      <c r="AF169" s="1">
        <v>1.44</v>
      </c>
      <c r="AG169" s="1">
        <v>1.44</v>
      </c>
      <c r="AH169" s="1">
        <v>1.43</v>
      </c>
      <c r="AI169" s="1">
        <v>1.41</v>
      </c>
      <c r="AJ169" s="1">
        <v>1.37</v>
      </c>
      <c r="AK169" s="1">
        <v>1.32</v>
      </c>
      <c r="AL169" s="1">
        <v>1.35</v>
      </c>
      <c r="AM169" s="1">
        <v>1.38</v>
      </c>
      <c r="AN169" s="1">
        <v>1.35</v>
      </c>
      <c r="AO169" s="1">
        <v>1.35</v>
      </c>
      <c r="AP169" s="1">
        <v>1.35</v>
      </c>
      <c r="AQ169" s="1">
        <v>1.37</v>
      </c>
      <c r="AR169" s="1">
        <v>-10.66</v>
      </c>
      <c r="AS169" s="1">
        <v>-8.1999999999999993</v>
      </c>
      <c r="AT169" s="1">
        <v>-7.38</v>
      </c>
      <c r="AU169" s="1">
        <v>-6.56</v>
      </c>
      <c r="AV169" s="1">
        <v>-6.55</v>
      </c>
      <c r="AW169" s="1">
        <v>-8.1999999999999993</v>
      </c>
      <c r="AX169" s="1">
        <v>-3.28</v>
      </c>
      <c r="AY169" s="1">
        <v>-4.0999999999999996</v>
      </c>
      <c r="AZ169" s="1">
        <v>0</v>
      </c>
      <c r="BA169" s="1">
        <v>1.64</v>
      </c>
      <c r="BB169" s="1">
        <v>11.48</v>
      </c>
      <c r="BC169" s="1">
        <v>9.02</v>
      </c>
      <c r="BD169" s="1">
        <v>7.75</v>
      </c>
      <c r="BE169" s="1">
        <v>10.81</v>
      </c>
      <c r="BF169" s="1">
        <v>12.7</v>
      </c>
      <c r="BG169" s="1">
        <v>13.3</v>
      </c>
      <c r="BH169" s="1">
        <v>16.39</v>
      </c>
      <c r="BI169" s="1">
        <v>14.75</v>
      </c>
      <c r="BJ169" s="1">
        <v>11.48</v>
      </c>
      <c r="BK169" s="1">
        <v>8.07</v>
      </c>
      <c r="BL169" s="1">
        <v>4.92</v>
      </c>
      <c r="BM169" s="1">
        <v>10.25</v>
      </c>
      <c r="BN169" s="1">
        <v>9.02</v>
      </c>
      <c r="BO169" s="1">
        <v>6.97</v>
      </c>
      <c r="BP169" s="1">
        <v>10.66</v>
      </c>
      <c r="BQ169" s="1">
        <v>8.1999999999999993</v>
      </c>
      <c r="BR169" s="1">
        <v>11.48</v>
      </c>
      <c r="BS169" s="22">
        <v>1.1000000000000001</v>
      </c>
      <c r="BT169" s="26">
        <v>484336341.59817499</v>
      </c>
      <c r="BU169" s="26">
        <v>132784100</v>
      </c>
      <c r="BV169" s="26">
        <v>385920495</v>
      </c>
      <c r="BW169" s="2">
        <v>3.1142919735320091E-2</v>
      </c>
    </row>
    <row r="170" spans="1:75" s="21" customFormat="1" ht="19" customHeight="1" x14ac:dyDescent="0.2">
      <c r="A170" s="7" t="s">
        <v>525</v>
      </c>
      <c r="B170" s="7" t="s">
        <v>131</v>
      </c>
      <c r="C170" s="7" t="s">
        <v>124</v>
      </c>
      <c r="D170" s="7" t="s">
        <v>109</v>
      </c>
      <c r="E170" s="7" t="s">
        <v>521</v>
      </c>
      <c r="F170" s="7" t="s">
        <v>88</v>
      </c>
      <c r="G170" s="10">
        <v>48.837203499818337</v>
      </c>
      <c r="H170" s="10">
        <v>-9.3750005820766216</v>
      </c>
      <c r="I170" s="10">
        <v>-9.3750005820766216</v>
      </c>
      <c r="J170" s="7" t="s">
        <v>89</v>
      </c>
      <c r="K170" s="8">
        <v>0.86000001430511475</v>
      </c>
      <c r="L170" s="8">
        <v>0.92</v>
      </c>
      <c r="M170" s="8">
        <v>1.279999971389771</v>
      </c>
      <c r="N170" s="8">
        <v>1.5</v>
      </c>
      <c r="O170" s="8">
        <v>1.0199999809265139</v>
      </c>
      <c r="P170" s="8">
        <v>1.1599999666213989</v>
      </c>
      <c r="Q170" s="7">
        <v>1.29</v>
      </c>
      <c r="R170" s="7">
        <v>1.17</v>
      </c>
      <c r="S170" s="7">
        <v>1.18</v>
      </c>
      <c r="T170" s="7">
        <v>1.19</v>
      </c>
      <c r="U170" s="7">
        <v>1.17</v>
      </c>
      <c r="V170" s="7">
        <v>1.0900000000000001</v>
      </c>
      <c r="W170" s="7">
        <v>1.0900000000000001</v>
      </c>
      <c r="X170" s="7">
        <v>1.3</v>
      </c>
      <c r="Y170" s="7">
        <v>1.39</v>
      </c>
      <c r="Z170" s="7">
        <v>1.39</v>
      </c>
      <c r="AA170" s="7">
        <v>1.24</v>
      </c>
      <c r="AB170" s="7">
        <v>1.24</v>
      </c>
      <c r="AC170" s="7">
        <v>1.38</v>
      </c>
      <c r="AD170" s="7">
        <v>1.45</v>
      </c>
      <c r="AE170" s="7">
        <v>1.5</v>
      </c>
      <c r="AF170" s="7">
        <v>1.39</v>
      </c>
      <c r="AG170" s="7">
        <v>1.27</v>
      </c>
      <c r="AH170" s="7">
        <v>1.24</v>
      </c>
      <c r="AI170" s="7">
        <v>1.1599999999999999</v>
      </c>
      <c r="AJ170" s="7">
        <v>1.2</v>
      </c>
      <c r="AK170" s="7">
        <v>1.19</v>
      </c>
      <c r="AL170" s="7">
        <v>1.19</v>
      </c>
      <c r="AM170" s="7">
        <v>1.18</v>
      </c>
      <c r="AN170" s="7">
        <v>1.25</v>
      </c>
      <c r="AO170" s="7">
        <v>1.19</v>
      </c>
      <c r="AP170" s="7">
        <v>1.22</v>
      </c>
      <c r="AQ170" s="7">
        <v>1.23</v>
      </c>
      <c r="AR170" s="7">
        <v>-7.81</v>
      </c>
      <c r="AS170" s="7">
        <v>-12.34</v>
      </c>
      <c r="AT170" s="7">
        <v>-13.55</v>
      </c>
      <c r="AU170" s="7">
        <v>-8.59</v>
      </c>
      <c r="AV170" s="7">
        <v>-15.73</v>
      </c>
      <c r="AW170" s="7">
        <v>-15.87</v>
      </c>
      <c r="AX170" s="7">
        <v>-15.62</v>
      </c>
      <c r="AY170" s="7">
        <v>1.5</v>
      </c>
      <c r="AZ170" s="7">
        <v>7.81</v>
      </c>
      <c r="BA170" s="7">
        <v>-3.91</v>
      </c>
      <c r="BB170" s="7">
        <v>-10.94</v>
      </c>
      <c r="BC170" s="7">
        <v>-6.25</v>
      </c>
      <c r="BD170" s="7">
        <v>1.05</v>
      </c>
      <c r="BE170" s="7">
        <v>11.72</v>
      </c>
      <c r="BF170" s="7">
        <v>8.1999999999999993</v>
      </c>
      <c r="BG170" s="7">
        <v>-2.35</v>
      </c>
      <c r="BH170" s="7">
        <v>-3.12</v>
      </c>
      <c r="BI170" s="7">
        <v>-12.23</v>
      </c>
      <c r="BJ170" s="7">
        <v>-13.34</v>
      </c>
      <c r="BK170" s="7">
        <v>-7.25</v>
      </c>
      <c r="BL170" s="7">
        <v>-10.16</v>
      </c>
      <c r="BM170" s="7">
        <v>-9.5</v>
      </c>
      <c r="BN170" s="7">
        <v>-7.81</v>
      </c>
      <c r="BO170" s="7">
        <v>-7.42</v>
      </c>
      <c r="BP170" s="7">
        <v>-12.5</v>
      </c>
      <c r="BQ170" s="7">
        <v>-5.47</v>
      </c>
      <c r="BR170" s="7">
        <v>-7.42</v>
      </c>
      <c r="BS170" s="24">
        <v>1.04</v>
      </c>
      <c r="BT170" s="26">
        <v>30584319.31638718</v>
      </c>
      <c r="BU170" s="26">
        <v>92775400</v>
      </c>
      <c r="BV170" s="26">
        <v>9898124</v>
      </c>
      <c r="BW170" s="8">
        <v>0.15868178656884879</v>
      </c>
    </row>
    <row r="171" spans="1:75" s="21" customFormat="1" ht="19" customHeight="1" x14ac:dyDescent="0.2">
      <c r="A171" s="1" t="s">
        <v>119</v>
      </c>
      <c r="B171" s="1" t="s">
        <v>96</v>
      </c>
      <c r="C171" s="1" t="s">
        <v>87</v>
      </c>
      <c r="D171" s="1" t="s">
        <v>98</v>
      </c>
      <c r="E171" s="1" t="s">
        <v>115</v>
      </c>
      <c r="F171" s="1" t="s">
        <v>88</v>
      </c>
      <c r="G171" s="9">
        <v>49.563036203666726</v>
      </c>
      <c r="H171" s="9">
        <v>-19.490811132675368</v>
      </c>
      <c r="I171" s="9">
        <f t="shared" ref="I171:I176" si="0">(N171-O171)/O171*100</f>
        <v>29.326149637727088</v>
      </c>
      <c r="J171" s="1" t="s">
        <v>89</v>
      </c>
      <c r="K171" s="2">
        <v>16.020000457763668</v>
      </c>
      <c r="L171" s="2">
        <v>16.329999999999998</v>
      </c>
      <c r="M171" s="2">
        <v>23.95999908447266</v>
      </c>
      <c r="N171" s="2">
        <v>23.989999771118161</v>
      </c>
      <c r="O171" s="2">
        <v>18.54999923706055</v>
      </c>
      <c r="P171" s="2">
        <v>19.29000091552734</v>
      </c>
      <c r="Q171" s="1">
        <v>23.99</v>
      </c>
      <c r="R171" s="1">
        <v>22.62</v>
      </c>
      <c r="S171" s="1">
        <v>21.75</v>
      </c>
      <c r="T171" s="1">
        <v>21.43</v>
      </c>
      <c r="U171" s="1">
        <v>21.59</v>
      </c>
      <c r="V171" s="1">
        <v>21.99</v>
      </c>
      <c r="W171" s="1">
        <v>20.73</v>
      </c>
      <c r="X171" s="1">
        <v>20.38</v>
      </c>
      <c r="Y171" s="1">
        <v>19.48</v>
      </c>
      <c r="Z171" s="1">
        <v>19.96</v>
      </c>
      <c r="AA171" s="1">
        <v>19.47</v>
      </c>
      <c r="AB171" s="1">
        <v>19.66</v>
      </c>
      <c r="AC171" s="1">
        <v>20.079999999999998</v>
      </c>
      <c r="AD171" s="1">
        <v>20.2</v>
      </c>
      <c r="AE171" s="1">
        <v>19.98</v>
      </c>
      <c r="AF171" s="1">
        <v>19.75</v>
      </c>
      <c r="AG171" s="1">
        <v>19.690000000000001</v>
      </c>
      <c r="AH171" s="1">
        <v>19.88</v>
      </c>
      <c r="AI171" s="1">
        <v>19.850000000000001</v>
      </c>
      <c r="AJ171" s="1">
        <v>19.739999999999998</v>
      </c>
      <c r="AK171" s="1">
        <v>19.43</v>
      </c>
      <c r="AL171" s="1">
        <v>19.100000000000001</v>
      </c>
      <c r="AM171" s="1">
        <v>19.149999999999999</v>
      </c>
      <c r="AN171" s="1">
        <v>19.39</v>
      </c>
      <c r="AO171" s="1">
        <v>19.39</v>
      </c>
      <c r="AP171" s="1">
        <v>19.61</v>
      </c>
      <c r="AQ171" s="1">
        <v>19.45</v>
      </c>
      <c r="AR171" s="1">
        <v>-8.85</v>
      </c>
      <c r="AS171" s="1">
        <v>-10.68</v>
      </c>
      <c r="AT171" s="1">
        <v>-14.64</v>
      </c>
      <c r="AU171" s="1">
        <v>-10.84</v>
      </c>
      <c r="AV171" s="1">
        <v>-10.48</v>
      </c>
      <c r="AW171" s="1">
        <v>-13.98</v>
      </c>
      <c r="AX171" s="1">
        <v>-15.51</v>
      </c>
      <c r="AY171" s="1">
        <v>-20.45</v>
      </c>
      <c r="AZ171" s="1">
        <v>-18.7</v>
      </c>
      <c r="BA171" s="1">
        <v>-18.78</v>
      </c>
      <c r="BB171" s="1">
        <v>-19.239999999999998</v>
      </c>
      <c r="BC171" s="1">
        <v>-18.61</v>
      </c>
      <c r="BD171" s="1">
        <v>-16.23</v>
      </c>
      <c r="BE171" s="1">
        <v>-17.100000000000001</v>
      </c>
      <c r="BF171" s="1">
        <v>-17.809999999999999</v>
      </c>
      <c r="BG171" s="1">
        <v>-18.489999999999998</v>
      </c>
      <c r="BH171" s="1">
        <v>-18.93</v>
      </c>
      <c r="BI171" s="1">
        <v>-17.57</v>
      </c>
      <c r="BJ171" s="1">
        <v>-17.95</v>
      </c>
      <c r="BK171" s="1">
        <v>-19.95</v>
      </c>
      <c r="BL171" s="1">
        <v>-20.53</v>
      </c>
      <c r="BM171" s="1">
        <v>-21.26</v>
      </c>
      <c r="BN171" s="1">
        <v>-20.41</v>
      </c>
      <c r="BO171" s="1">
        <v>-19.16</v>
      </c>
      <c r="BP171" s="1">
        <v>-20.03</v>
      </c>
      <c r="BQ171" s="1">
        <v>-19.03</v>
      </c>
      <c r="BR171" s="1">
        <v>-19.57</v>
      </c>
      <c r="BS171" s="22">
        <v>18.55</v>
      </c>
      <c r="BT171" s="26">
        <v>191111661.49749759</v>
      </c>
      <c r="BU171" s="26">
        <v>9550400</v>
      </c>
      <c r="BV171" s="26">
        <v>7132146</v>
      </c>
      <c r="BW171" s="2">
        <v>8.7445349548368759E-2</v>
      </c>
    </row>
    <row r="172" spans="1:75" s="21" customFormat="1" ht="19" customHeight="1" x14ac:dyDescent="0.2">
      <c r="A172" s="1" t="s">
        <v>158</v>
      </c>
      <c r="B172" s="1" t="s">
        <v>159</v>
      </c>
      <c r="C172" s="1" t="s">
        <v>87</v>
      </c>
      <c r="D172" s="1" t="s">
        <v>98</v>
      </c>
      <c r="E172" s="1" t="s">
        <v>157</v>
      </c>
      <c r="F172" s="1" t="s">
        <v>88</v>
      </c>
      <c r="G172" s="9">
        <v>49.65036247544851</v>
      </c>
      <c r="H172" s="9">
        <v>-21.028038580580631</v>
      </c>
      <c r="I172" s="9">
        <f t="shared" si="0"/>
        <v>52.631576470721072</v>
      </c>
      <c r="J172" s="1" t="s">
        <v>89</v>
      </c>
      <c r="K172" s="2">
        <v>1.429999947547913</v>
      </c>
      <c r="L172" s="2">
        <v>1.47</v>
      </c>
      <c r="M172" s="2">
        <v>2.1400001049041748</v>
      </c>
      <c r="N172" s="2">
        <v>2.3199999332427979</v>
      </c>
      <c r="O172" s="2">
        <v>1.5199999809265139</v>
      </c>
      <c r="P172" s="2">
        <v>1.690000057220459</v>
      </c>
      <c r="Q172" s="1">
        <v>2.31</v>
      </c>
      <c r="R172" s="1">
        <v>2.0699999999999998</v>
      </c>
      <c r="S172" s="1">
        <v>2.3199999999999998</v>
      </c>
      <c r="T172" s="1">
        <v>2</v>
      </c>
      <c r="U172" s="1">
        <v>1.95</v>
      </c>
      <c r="V172" s="1">
        <v>1.97</v>
      </c>
      <c r="W172" s="1">
        <v>1.88</v>
      </c>
      <c r="X172" s="1">
        <v>1.8</v>
      </c>
      <c r="Y172" s="1">
        <v>1.8</v>
      </c>
      <c r="Z172" s="1">
        <v>1.88</v>
      </c>
      <c r="AA172" s="1">
        <v>1.9</v>
      </c>
      <c r="AB172" s="1">
        <v>1.9</v>
      </c>
      <c r="AC172" s="1">
        <v>1.89</v>
      </c>
      <c r="AD172" s="1">
        <v>1.89</v>
      </c>
      <c r="AE172" s="1">
        <v>1.86</v>
      </c>
      <c r="AF172" s="1">
        <v>1.83</v>
      </c>
      <c r="AG172" s="1">
        <v>1.8</v>
      </c>
      <c r="AH172" s="1">
        <v>1.8</v>
      </c>
      <c r="AI172" s="1">
        <v>1.84</v>
      </c>
      <c r="AJ172" s="1">
        <v>1.81</v>
      </c>
      <c r="AK172" s="1">
        <v>1.79</v>
      </c>
      <c r="AL172" s="1">
        <v>1.79</v>
      </c>
      <c r="AM172" s="1">
        <v>1.79</v>
      </c>
      <c r="AN172" s="1">
        <v>1.79</v>
      </c>
      <c r="AO172" s="1">
        <v>1.74</v>
      </c>
      <c r="AP172" s="1">
        <v>1.8</v>
      </c>
      <c r="AQ172" s="1">
        <v>1.75</v>
      </c>
      <c r="AR172" s="1">
        <v>-6.55</v>
      </c>
      <c r="AS172" s="1">
        <v>-8.64</v>
      </c>
      <c r="AT172" s="1">
        <v>-6.55</v>
      </c>
      <c r="AU172" s="1">
        <v>-11.68</v>
      </c>
      <c r="AV172" s="1">
        <v>-11.21</v>
      </c>
      <c r="AW172" s="1">
        <v>-23.36</v>
      </c>
      <c r="AX172" s="1">
        <v>-15.89</v>
      </c>
      <c r="AY172" s="1">
        <v>-17.29</v>
      </c>
      <c r="AZ172" s="1">
        <v>-27.11</v>
      </c>
      <c r="BA172" s="1">
        <v>-12.38</v>
      </c>
      <c r="BB172" s="1">
        <v>-14.95</v>
      </c>
      <c r="BC172" s="1">
        <v>-13.09</v>
      </c>
      <c r="BD172" s="1">
        <v>-11.68</v>
      </c>
      <c r="BE172" s="1">
        <v>-15.65</v>
      </c>
      <c r="BF172" s="1">
        <v>-16.36</v>
      </c>
      <c r="BG172" s="1">
        <v>-17.809999999999999</v>
      </c>
      <c r="BH172" s="1">
        <v>-15.89</v>
      </c>
      <c r="BI172" s="1">
        <v>-17.29</v>
      </c>
      <c r="BJ172" s="1">
        <v>-15.89</v>
      </c>
      <c r="BK172" s="1">
        <v>-16.36</v>
      </c>
      <c r="BL172" s="1">
        <v>-20.56</v>
      </c>
      <c r="BM172" s="1">
        <v>-17.989999999999998</v>
      </c>
      <c r="BN172" s="1">
        <v>-18.22</v>
      </c>
      <c r="BO172" s="1">
        <v>-18.7</v>
      </c>
      <c r="BP172" s="1">
        <v>-21.5</v>
      </c>
      <c r="BQ172" s="1">
        <v>-19.63</v>
      </c>
      <c r="BR172" s="1">
        <v>-21.03</v>
      </c>
      <c r="BS172" s="22">
        <v>1.55</v>
      </c>
      <c r="BT172" s="26">
        <v>41264766.022825241</v>
      </c>
      <c r="BU172" s="26">
        <v>6699800</v>
      </c>
      <c r="BV172" s="26">
        <v>15137020</v>
      </c>
      <c r="BW172" s="2">
        <v>3.4847942329467758E-2</v>
      </c>
    </row>
    <row r="173" spans="1:75" s="21" customFormat="1" ht="19" customHeight="1" x14ac:dyDescent="0.2">
      <c r="A173" s="1" t="s">
        <v>191</v>
      </c>
      <c r="B173" s="1" t="s">
        <v>106</v>
      </c>
      <c r="C173" s="1" t="s">
        <v>97</v>
      </c>
      <c r="D173" s="1" t="s">
        <v>98</v>
      </c>
      <c r="E173" s="1" t="s">
        <v>186</v>
      </c>
      <c r="F173" s="1" t="s">
        <v>88</v>
      </c>
      <c r="G173" s="9">
        <v>49.934804021564908</v>
      </c>
      <c r="H173" s="9">
        <v>-28.69565131758921</v>
      </c>
      <c r="I173" s="9">
        <f t="shared" si="0"/>
        <v>87.239943741814173</v>
      </c>
      <c r="J173" s="1" t="s">
        <v>89</v>
      </c>
      <c r="K173" s="2">
        <v>0.76700001955032349</v>
      </c>
      <c r="L173" s="2">
        <v>1.35</v>
      </c>
      <c r="M173" s="2">
        <v>1.1499999761581421</v>
      </c>
      <c r="N173" s="2">
        <v>1.3500000238418579</v>
      </c>
      <c r="O173" s="2">
        <v>0.72100001573562622</v>
      </c>
      <c r="P173" s="2">
        <v>0.81999999284744263</v>
      </c>
      <c r="Q173" s="1">
        <v>1.35</v>
      </c>
      <c r="R173" s="1">
        <v>1.3</v>
      </c>
      <c r="S173" s="1">
        <v>1.31</v>
      </c>
      <c r="T173" s="1">
        <v>1.1599999999999999</v>
      </c>
      <c r="U173" s="1">
        <v>1.1100000000000001</v>
      </c>
      <c r="V173" s="1">
        <v>1.18</v>
      </c>
      <c r="W173" s="1">
        <v>1.19</v>
      </c>
      <c r="X173" s="1">
        <v>1.1599999999999999</v>
      </c>
      <c r="Y173" s="1">
        <v>1.1399999999999999</v>
      </c>
      <c r="Z173" s="1">
        <v>1.1100000000000001</v>
      </c>
      <c r="AA173" s="1">
        <v>1.1100000000000001</v>
      </c>
      <c r="AB173" s="1">
        <v>1.1499999999999999</v>
      </c>
      <c r="AC173" s="1">
        <v>1.2</v>
      </c>
      <c r="AD173" s="1">
        <v>1.1499999999999999</v>
      </c>
      <c r="AE173" s="1">
        <v>1.1299999999999999</v>
      </c>
      <c r="AF173" s="1">
        <v>1.1299999999999999</v>
      </c>
      <c r="AG173" s="1">
        <v>1.1100000000000001</v>
      </c>
      <c r="AH173" s="1">
        <v>0.89</v>
      </c>
      <c r="AI173" s="1">
        <v>0.91</v>
      </c>
      <c r="AJ173" s="1">
        <v>0.9</v>
      </c>
      <c r="AK173" s="1">
        <v>0.87</v>
      </c>
      <c r="AL173" s="1">
        <v>0.83</v>
      </c>
      <c r="AM173" s="1">
        <v>0.81</v>
      </c>
      <c r="AN173" s="1">
        <v>0.8</v>
      </c>
      <c r="AO173" s="1">
        <v>0.78</v>
      </c>
      <c r="AP173" s="1">
        <v>0.81</v>
      </c>
      <c r="AQ173" s="1">
        <v>0.83</v>
      </c>
      <c r="AR173" s="1">
        <v>7.39</v>
      </c>
      <c r="AS173" s="1">
        <v>6.52</v>
      </c>
      <c r="AT173" s="1">
        <v>-2.61</v>
      </c>
      <c r="AU173" s="1">
        <v>-6.52</v>
      </c>
      <c r="AV173" s="1">
        <v>-6.19</v>
      </c>
      <c r="AW173" s="1">
        <v>0.43</v>
      </c>
      <c r="AX173" s="1">
        <v>-1.74</v>
      </c>
      <c r="AY173" s="1">
        <v>-2.57</v>
      </c>
      <c r="AZ173" s="1">
        <v>-4.78</v>
      </c>
      <c r="BA173" s="1">
        <v>-3.93</v>
      </c>
      <c r="BB173" s="1">
        <v>-5.23</v>
      </c>
      <c r="BC173" s="1">
        <v>-0.89</v>
      </c>
      <c r="BD173" s="1">
        <v>-0.43</v>
      </c>
      <c r="BE173" s="1">
        <v>-4.3499999999999996</v>
      </c>
      <c r="BF173" s="1">
        <v>-2.62</v>
      </c>
      <c r="BG173" s="1">
        <v>-4.3499999999999996</v>
      </c>
      <c r="BH173" s="1">
        <v>-26.25</v>
      </c>
      <c r="BI173" s="1">
        <v>-24.65</v>
      </c>
      <c r="BJ173" s="1">
        <v>-23.47</v>
      </c>
      <c r="BK173" s="1">
        <v>-25.35</v>
      </c>
      <c r="BL173" s="1">
        <v>-30.47</v>
      </c>
      <c r="BM173" s="1">
        <v>-30.2</v>
      </c>
      <c r="BN173" s="1">
        <v>-31.35</v>
      </c>
      <c r="BO173" s="1">
        <v>-35.75</v>
      </c>
      <c r="BP173" s="1">
        <v>-32.35</v>
      </c>
      <c r="BQ173" s="1">
        <v>-31.3</v>
      </c>
      <c r="BR173" s="1">
        <v>-28.7</v>
      </c>
      <c r="BS173" s="22">
        <v>1.04</v>
      </c>
      <c r="BT173" s="26">
        <v>181744855.4320564</v>
      </c>
      <c r="BU173" s="26">
        <v>332144300</v>
      </c>
      <c r="BV173" s="26">
        <v>33468098</v>
      </c>
      <c r="BW173" s="2">
        <v>0.19586813687470381</v>
      </c>
    </row>
    <row r="174" spans="1:75" s="21" customFormat="1" ht="19" customHeight="1" x14ac:dyDescent="0.2">
      <c r="A174" s="1" t="s">
        <v>290</v>
      </c>
      <c r="B174" s="1" t="s">
        <v>106</v>
      </c>
      <c r="C174" s="1" t="s">
        <v>84</v>
      </c>
      <c r="D174" s="1" t="s">
        <v>98</v>
      </c>
      <c r="E174" s="1" t="s">
        <v>284</v>
      </c>
      <c r="F174" s="1" t="s">
        <v>88</v>
      </c>
      <c r="G174" s="9">
        <v>50.486781762378193</v>
      </c>
      <c r="H174" s="9">
        <v>-20.979663291258841</v>
      </c>
      <c r="I174" s="9">
        <f t="shared" si="0"/>
        <v>58.150846443937695</v>
      </c>
      <c r="J174" s="1" t="s">
        <v>89</v>
      </c>
      <c r="K174" s="2">
        <v>7.190000057220459</v>
      </c>
      <c r="L174" s="2">
        <v>7.2</v>
      </c>
      <c r="M174" s="2">
        <v>10.819999694824221</v>
      </c>
      <c r="N174" s="2">
        <v>13</v>
      </c>
      <c r="O174" s="2">
        <v>8.2200002670288086</v>
      </c>
      <c r="P174" s="2">
        <v>8.5500001907348633</v>
      </c>
      <c r="Q174" s="1">
        <v>11.11</v>
      </c>
      <c r="R174" s="1">
        <v>11.45</v>
      </c>
      <c r="S174" s="1">
        <v>13</v>
      </c>
      <c r="T174" s="1">
        <v>10.97</v>
      </c>
      <c r="U174" s="1">
        <v>10.89</v>
      </c>
      <c r="V174" s="1">
        <v>11.45</v>
      </c>
      <c r="W174" s="1">
        <v>12.5</v>
      </c>
      <c r="X174" s="1">
        <v>12.5</v>
      </c>
      <c r="Y174" s="1">
        <v>11.25</v>
      </c>
      <c r="Z174" s="1">
        <v>11.14</v>
      </c>
      <c r="AA174" s="1">
        <v>11.11</v>
      </c>
      <c r="AB174" s="1">
        <v>10.99</v>
      </c>
      <c r="AC174" s="1">
        <v>11.27</v>
      </c>
      <c r="AD174" s="1">
        <v>10.94</v>
      </c>
      <c r="AE174" s="1">
        <v>10.59</v>
      </c>
      <c r="AF174" s="1">
        <v>10.050000000000001</v>
      </c>
      <c r="AG174" s="1">
        <v>9.43</v>
      </c>
      <c r="AH174" s="1">
        <v>9.2200000000000006</v>
      </c>
      <c r="AI174" s="1">
        <v>9.17</v>
      </c>
      <c r="AJ174" s="1">
        <v>9.39</v>
      </c>
      <c r="AK174" s="1">
        <v>9.23</v>
      </c>
      <c r="AL174" s="1">
        <v>9.1199999999999992</v>
      </c>
      <c r="AM174" s="1">
        <v>8.93</v>
      </c>
      <c r="AN174" s="1">
        <v>8.6</v>
      </c>
      <c r="AO174" s="1">
        <v>8.6</v>
      </c>
      <c r="AP174" s="1">
        <v>8.85</v>
      </c>
      <c r="AQ174" s="1">
        <v>8.6999999999999993</v>
      </c>
      <c r="AR174" s="1">
        <v>-3.88</v>
      </c>
      <c r="AS174" s="1">
        <v>1.1299999999999999</v>
      </c>
      <c r="AT174" s="1">
        <v>-1.85</v>
      </c>
      <c r="AU174" s="1">
        <v>0.74</v>
      </c>
      <c r="AV174" s="1">
        <v>-4.34</v>
      </c>
      <c r="AW174" s="1">
        <v>3.82</v>
      </c>
      <c r="AX174" s="1">
        <v>8.6</v>
      </c>
      <c r="AY174" s="1">
        <v>-2.95</v>
      </c>
      <c r="AZ174" s="1">
        <v>1.2</v>
      </c>
      <c r="BA174" s="1">
        <v>0.28000000000000003</v>
      </c>
      <c r="BB174" s="1">
        <v>-0.09</v>
      </c>
      <c r="BC174" s="1">
        <v>0.5</v>
      </c>
      <c r="BD174" s="1">
        <v>-1.85</v>
      </c>
      <c r="BE174" s="1">
        <v>-2.2200000000000002</v>
      </c>
      <c r="BF174" s="1">
        <v>-8.35</v>
      </c>
      <c r="BG174" s="1">
        <v>-14.33</v>
      </c>
      <c r="BH174" s="1">
        <v>-15.43</v>
      </c>
      <c r="BI174" s="1">
        <v>-15.62</v>
      </c>
      <c r="BJ174" s="1">
        <v>-17.3</v>
      </c>
      <c r="BK174" s="1">
        <v>-16.88</v>
      </c>
      <c r="BL174" s="1">
        <v>-16.93</v>
      </c>
      <c r="BM174" s="1">
        <v>-17.559999999999999</v>
      </c>
      <c r="BN174" s="1">
        <v>-20.66</v>
      </c>
      <c r="BO174" s="1">
        <v>-23.29</v>
      </c>
      <c r="BP174" s="1">
        <v>-22.09</v>
      </c>
      <c r="BQ174" s="1">
        <v>-21.26</v>
      </c>
      <c r="BR174" s="1">
        <v>-21.44</v>
      </c>
      <c r="BS174" s="22">
        <v>10.15</v>
      </c>
      <c r="BT174" s="26">
        <v>777518686.07025146</v>
      </c>
      <c r="BU174" s="26">
        <v>44862000</v>
      </c>
      <c r="BV174" s="26">
        <v>26861774</v>
      </c>
      <c r="BW174" s="2">
        <v>1.216360468225219E-2</v>
      </c>
    </row>
    <row r="175" spans="1:75" s="21" customFormat="1" ht="19" customHeight="1" x14ac:dyDescent="0.2">
      <c r="A175" s="1" t="s">
        <v>279</v>
      </c>
      <c r="B175" s="1" t="s">
        <v>106</v>
      </c>
      <c r="C175" s="1" t="s">
        <v>113</v>
      </c>
      <c r="D175" s="1" t="s">
        <v>125</v>
      </c>
      <c r="E175" s="1" t="s">
        <v>274</v>
      </c>
      <c r="F175" s="1" t="s">
        <v>88</v>
      </c>
      <c r="G175" s="9">
        <v>50.909084603806313</v>
      </c>
      <c r="H175" s="9">
        <v>-12.048188704574891</v>
      </c>
      <c r="I175" s="9">
        <f t="shared" si="0"/>
        <v>43.38235493916951</v>
      </c>
      <c r="J175" s="1" t="s">
        <v>89</v>
      </c>
      <c r="K175" s="2">
        <v>1.1000000238418579</v>
      </c>
      <c r="L175" s="2">
        <v>1.1200000000000001</v>
      </c>
      <c r="M175" s="2">
        <v>1.6599999666213989</v>
      </c>
      <c r="N175" s="2">
        <v>1.950000047683716</v>
      </c>
      <c r="O175" s="2">
        <v>1.360000014305115</v>
      </c>
      <c r="P175" s="2">
        <v>1.4600000381469731</v>
      </c>
      <c r="Q175" s="1">
        <v>1.76</v>
      </c>
      <c r="R175" s="1">
        <v>1.8</v>
      </c>
      <c r="S175" s="1">
        <v>1.7</v>
      </c>
      <c r="T175" s="1">
        <v>1.85</v>
      </c>
      <c r="U175" s="1">
        <v>1.92</v>
      </c>
      <c r="V175" s="1">
        <v>1.95</v>
      </c>
      <c r="W175" s="1">
        <v>1.89</v>
      </c>
      <c r="X175" s="1">
        <v>1.72</v>
      </c>
      <c r="Y175" s="1">
        <v>1.71</v>
      </c>
      <c r="Z175" s="1">
        <v>1.67</v>
      </c>
      <c r="AA175" s="1">
        <v>1.73</v>
      </c>
      <c r="AB175" s="1">
        <v>1.8</v>
      </c>
      <c r="AC175" s="1">
        <v>1.75</v>
      </c>
      <c r="AD175" s="1">
        <v>1.67</v>
      </c>
      <c r="AE175" s="1">
        <v>1.64</v>
      </c>
      <c r="AF175" s="1">
        <v>1.63</v>
      </c>
      <c r="AG175" s="1">
        <v>1.62</v>
      </c>
      <c r="AH175" s="1">
        <v>1.6</v>
      </c>
      <c r="AI175" s="1">
        <v>1.52</v>
      </c>
      <c r="AJ175" s="1">
        <v>1.52</v>
      </c>
      <c r="AK175" s="1">
        <v>1.48</v>
      </c>
      <c r="AL175" s="1">
        <v>1.45</v>
      </c>
      <c r="AM175" s="1">
        <v>1.49</v>
      </c>
      <c r="AN175" s="1">
        <v>1.49</v>
      </c>
      <c r="AO175" s="1">
        <v>1.43</v>
      </c>
      <c r="AP175" s="1">
        <v>1.44</v>
      </c>
      <c r="AQ175" s="1">
        <v>1.52</v>
      </c>
      <c r="AR175" s="1">
        <v>5.42</v>
      </c>
      <c r="AS175" s="1">
        <v>4.22</v>
      </c>
      <c r="AT175" s="1">
        <v>-2.41</v>
      </c>
      <c r="AU175" s="1">
        <v>8.73</v>
      </c>
      <c r="AV175" s="1">
        <v>9.0299999999999994</v>
      </c>
      <c r="AW175" s="1">
        <v>13.25</v>
      </c>
      <c r="AX175" s="1">
        <v>2.71</v>
      </c>
      <c r="AY175" s="1">
        <v>2.93</v>
      </c>
      <c r="AZ175" s="1">
        <v>-2.65</v>
      </c>
      <c r="BA175" s="1">
        <v>-0.9</v>
      </c>
      <c r="BB175" s="1">
        <v>2.41</v>
      </c>
      <c r="BC175" s="1">
        <v>3.61</v>
      </c>
      <c r="BD175" s="1">
        <v>0.6</v>
      </c>
      <c r="BE175" s="1">
        <v>-3.31</v>
      </c>
      <c r="BF175" s="1">
        <v>-2.41</v>
      </c>
      <c r="BG175" s="1">
        <v>-4.5199999999999996</v>
      </c>
      <c r="BH175" s="1">
        <v>-3.61</v>
      </c>
      <c r="BI175" s="1">
        <v>-9.0399999999999991</v>
      </c>
      <c r="BJ175" s="1">
        <v>-9.0399999999999991</v>
      </c>
      <c r="BK175" s="1">
        <v>-12.05</v>
      </c>
      <c r="BL175" s="1">
        <v>-12.95</v>
      </c>
      <c r="BM175" s="1">
        <v>-13.25</v>
      </c>
      <c r="BN175" s="1">
        <v>-10.84</v>
      </c>
      <c r="BO175" s="1">
        <v>-14.46</v>
      </c>
      <c r="BP175" s="1">
        <v>-15.05</v>
      </c>
      <c r="BQ175" s="1">
        <v>-14.76</v>
      </c>
      <c r="BR175" s="1">
        <v>-13.25</v>
      </c>
      <c r="BS175" s="22">
        <v>1.59</v>
      </c>
      <c r="BT175" s="26">
        <v>64540466.702246673</v>
      </c>
      <c r="BU175" s="26">
        <v>54749100</v>
      </c>
      <c r="BV175" s="26">
        <v>36372405</v>
      </c>
      <c r="BW175" s="2">
        <v>1.1848350418400979E-2</v>
      </c>
    </row>
    <row r="176" spans="1:75" s="21" customFormat="1" ht="19" customHeight="1" x14ac:dyDescent="0.2">
      <c r="A176" s="1" t="s">
        <v>160</v>
      </c>
      <c r="B176" s="1" t="s">
        <v>111</v>
      </c>
      <c r="C176" s="1" t="s">
        <v>87</v>
      </c>
      <c r="D176" s="1" t="s">
        <v>98</v>
      </c>
      <c r="E176" s="1" t="s">
        <v>157</v>
      </c>
      <c r="F176" s="1" t="s">
        <v>88</v>
      </c>
      <c r="G176" s="9">
        <v>50.93167982399082</v>
      </c>
      <c r="H176" s="9">
        <v>-29.629629993017179</v>
      </c>
      <c r="I176" s="9">
        <f t="shared" si="0"/>
        <v>44.117645821356874</v>
      </c>
      <c r="J176" s="1" t="s">
        <v>89</v>
      </c>
      <c r="K176" s="2">
        <v>1.610000014305115</v>
      </c>
      <c r="L176" s="2">
        <v>1.66</v>
      </c>
      <c r="M176" s="2">
        <v>2.4300000667572021</v>
      </c>
      <c r="N176" s="2">
        <v>2.4500000476837158</v>
      </c>
      <c r="O176" s="2">
        <v>1.700000047683716</v>
      </c>
      <c r="P176" s="2">
        <v>1.7100000381469731</v>
      </c>
      <c r="Q176" s="1">
        <v>2.4500000000000002</v>
      </c>
      <c r="R176" s="1">
        <v>2.23</v>
      </c>
      <c r="S176" s="1">
        <v>2.16</v>
      </c>
      <c r="T176" s="1">
        <v>2.13</v>
      </c>
      <c r="U176" s="1">
        <v>2.09</v>
      </c>
      <c r="V176" s="1">
        <v>2.02</v>
      </c>
      <c r="W176" s="1">
        <v>1.94</v>
      </c>
      <c r="X176" s="1">
        <v>1.97</v>
      </c>
      <c r="Y176" s="1">
        <v>1.96</v>
      </c>
      <c r="Z176" s="1">
        <v>1.99</v>
      </c>
      <c r="AA176" s="1">
        <v>1.98</v>
      </c>
      <c r="AB176" s="1">
        <v>1.94</v>
      </c>
      <c r="AC176" s="1">
        <v>1.93</v>
      </c>
      <c r="AD176" s="1">
        <v>1.9</v>
      </c>
      <c r="AE176" s="1">
        <v>1.87</v>
      </c>
      <c r="AF176" s="1">
        <v>1.85</v>
      </c>
      <c r="AG176" s="1">
        <v>1.82</v>
      </c>
      <c r="AH176" s="1">
        <v>1.82</v>
      </c>
      <c r="AI176" s="1">
        <v>1.79</v>
      </c>
      <c r="AJ176" s="1">
        <v>1.79</v>
      </c>
      <c r="AK176" s="1">
        <v>1.84</v>
      </c>
      <c r="AL176" s="1">
        <v>1.85</v>
      </c>
      <c r="AM176" s="1">
        <v>1.89</v>
      </c>
      <c r="AN176" s="1">
        <v>1.87</v>
      </c>
      <c r="AO176" s="1">
        <v>1.79</v>
      </c>
      <c r="AP176" s="1">
        <v>1.78</v>
      </c>
      <c r="AQ176" s="1">
        <v>1.75</v>
      </c>
      <c r="AR176" s="1">
        <v>-10.49</v>
      </c>
      <c r="AS176" s="1">
        <v>-11.93</v>
      </c>
      <c r="AT176" s="1">
        <v>-17.079999999999998</v>
      </c>
      <c r="AU176" s="1">
        <v>-16.13</v>
      </c>
      <c r="AV176" s="1">
        <v>-19.34</v>
      </c>
      <c r="AW176" s="1">
        <v>-20.28</v>
      </c>
      <c r="AX176" s="1">
        <v>-22.2</v>
      </c>
      <c r="AY176" s="1">
        <v>-19.62</v>
      </c>
      <c r="AZ176" s="1">
        <v>-20.16</v>
      </c>
      <c r="BA176" s="1">
        <v>-18.52</v>
      </c>
      <c r="BB176" s="1">
        <v>-21.4</v>
      </c>
      <c r="BC176" s="1">
        <v>-20.58</v>
      </c>
      <c r="BD176" s="1">
        <v>-23.05</v>
      </c>
      <c r="BE176" s="1">
        <v>-23.46</v>
      </c>
      <c r="BF176" s="1">
        <v>-25.72</v>
      </c>
      <c r="BG176" s="1">
        <v>-25.1</v>
      </c>
      <c r="BH176" s="1">
        <v>-25.51</v>
      </c>
      <c r="BI176" s="1">
        <v>-28.67</v>
      </c>
      <c r="BJ176" s="1">
        <v>-26.75</v>
      </c>
      <c r="BK176" s="1">
        <v>-27.16</v>
      </c>
      <c r="BL176" s="1">
        <v>-25.93</v>
      </c>
      <c r="BM176" s="1">
        <v>-24.69</v>
      </c>
      <c r="BN176" s="1">
        <v>-23.05</v>
      </c>
      <c r="BO176" s="1">
        <v>-26.13</v>
      </c>
      <c r="BP176" s="1">
        <v>-30.04</v>
      </c>
      <c r="BQ176" s="1">
        <v>-28.6</v>
      </c>
      <c r="BR176" s="1">
        <v>-30.03</v>
      </c>
      <c r="BS176" s="22">
        <v>1.84</v>
      </c>
      <c r="BT176" s="26">
        <v>128584668.5324907</v>
      </c>
      <c r="BU176" s="26">
        <v>4603100</v>
      </c>
      <c r="BV176" s="26">
        <v>35844471</v>
      </c>
      <c r="BW176" s="2">
        <v>2.000464729971883E-2</v>
      </c>
    </row>
    <row r="177" spans="1:75" s="21" customFormat="1" ht="19" customHeight="1" x14ac:dyDescent="0.2">
      <c r="A177" s="7" t="s">
        <v>457</v>
      </c>
      <c r="B177" s="7" t="s">
        <v>134</v>
      </c>
      <c r="C177" s="7" t="s">
        <v>87</v>
      </c>
      <c r="D177" s="7" t="s">
        <v>109</v>
      </c>
      <c r="E177" s="7" t="s">
        <v>478</v>
      </c>
      <c r="F177" s="7" t="s">
        <v>88</v>
      </c>
      <c r="G177" s="10">
        <v>50.966188443517083</v>
      </c>
      <c r="H177" s="10">
        <v>-5.5999984741210938</v>
      </c>
      <c r="I177" s="10">
        <v>-5.5999984741210938</v>
      </c>
      <c r="J177" s="7" t="s">
        <v>89</v>
      </c>
      <c r="K177" s="8">
        <v>8.2799997329711914</v>
      </c>
      <c r="L177" s="8">
        <v>9.1999999999999993</v>
      </c>
      <c r="M177" s="8">
        <v>12.5</v>
      </c>
      <c r="N177" s="8">
        <v>14.5</v>
      </c>
      <c r="O177" s="8">
        <v>9.3000001907348633</v>
      </c>
      <c r="P177" s="8">
        <v>11.80000019073486</v>
      </c>
      <c r="Q177" s="7">
        <v>12.4</v>
      </c>
      <c r="R177" s="7">
        <v>12.85</v>
      </c>
      <c r="S177" s="7">
        <v>12.43</v>
      </c>
      <c r="T177" s="7">
        <v>11.9</v>
      </c>
      <c r="U177" s="7">
        <v>11.8</v>
      </c>
      <c r="V177" s="7">
        <v>11.68</v>
      </c>
      <c r="W177" s="7">
        <v>10.64</v>
      </c>
      <c r="X177" s="7">
        <v>11</v>
      </c>
      <c r="Y177" s="7">
        <v>11.25</v>
      </c>
      <c r="Z177" s="7">
        <v>10.7</v>
      </c>
      <c r="AA177" s="7">
        <v>10.56</v>
      </c>
      <c r="AB177" s="7">
        <v>10.210000000000001</v>
      </c>
      <c r="AC177" s="7">
        <v>9.84</v>
      </c>
      <c r="AD177" s="7">
        <v>9.9</v>
      </c>
      <c r="AE177" s="7">
        <v>11.7</v>
      </c>
      <c r="AF177" s="7">
        <v>13.15</v>
      </c>
      <c r="AG177" s="7">
        <v>12.45</v>
      </c>
      <c r="AH177" s="7">
        <v>11.85</v>
      </c>
      <c r="AI177" s="7">
        <v>11.82</v>
      </c>
      <c r="AJ177" s="7">
        <v>12.31</v>
      </c>
      <c r="AK177" s="7">
        <v>12.09</v>
      </c>
      <c r="AL177" s="7">
        <v>11.59</v>
      </c>
      <c r="AM177" s="7">
        <v>11.37</v>
      </c>
      <c r="AN177" s="7">
        <v>10.93</v>
      </c>
      <c r="AO177" s="7">
        <v>11.5</v>
      </c>
      <c r="AP177" s="7">
        <v>12.4</v>
      </c>
      <c r="AQ177" s="7">
        <v>11.89</v>
      </c>
      <c r="AR177" s="7">
        <v>-9.2799999999999994</v>
      </c>
      <c r="AS177" s="7">
        <v>2.8</v>
      </c>
      <c r="AT177" s="7">
        <v>-6.64</v>
      </c>
      <c r="AU177" s="7">
        <v>-14</v>
      </c>
      <c r="AV177" s="7">
        <v>-6.96</v>
      </c>
      <c r="AW177" s="7">
        <v>-16.079999999999998</v>
      </c>
      <c r="AX177" s="7">
        <v>-17.920000000000002</v>
      </c>
      <c r="AY177" s="7">
        <v>-14.08</v>
      </c>
      <c r="AZ177" s="7">
        <v>-17.12</v>
      </c>
      <c r="BA177" s="7">
        <v>-17.88</v>
      </c>
      <c r="BB177" s="7">
        <v>-20</v>
      </c>
      <c r="BC177" s="7">
        <v>-24.88</v>
      </c>
      <c r="BD177" s="7">
        <v>-21.68</v>
      </c>
      <c r="BE177" s="7">
        <v>-22</v>
      </c>
      <c r="BF177" s="7">
        <v>-6.98</v>
      </c>
      <c r="BG177" s="7">
        <v>-0.8</v>
      </c>
      <c r="BH177" s="7">
        <v>-9.76</v>
      </c>
      <c r="BI177" s="7">
        <v>-5.84</v>
      </c>
      <c r="BJ177" s="7">
        <v>-11.39</v>
      </c>
      <c r="BK177" s="7">
        <v>-5.68</v>
      </c>
      <c r="BL177" s="7">
        <v>-9.1199999999999992</v>
      </c>
      <c r="BM177" s="7">
        <v>-12.76</v>
      </c>
      <c r="BN177" s="7">
        <v>-14</v>
      </c>
      <c r="BO177" s="7">
        <v>-13.36</v>
      </c>
      <c r="BP177" s="7">
        <v>-8.4</v>
      </c>
      <c r="BQ177" s="7">
        <v>-8.1999999999999993</v>
      </c>
      <c r="BR177" s="7">
        <v>-6.24</v>
      </c>
      <c r="BS177" s="24">
        <v>9.8800000000000008</v>
      </c>
      <c r="BT177" s="26">
        <v>146005000</v>
      </c>
      <c r="BU177" s="26">
        <v>128109900</v>
      </c>
      <c r="BV177" s="26">
        <v>5042100</v>
      </c>
      <c r="BW177" s="8">
        <v>0.157114892604272</v>
      </c>
    </row>
    <row r="178" spans="1:75" s="21" customFormat="1" ht="19" customHeight="1" x14ac:dyDescent="0.2">
      <c r="A178" s="7" t="s">
        <v>426</v>
      </c>
      <c r="B178" s="7" t="s">
        <v>76</v>
      </c>
      <c r="C178" s="7" t="s">
        <v>87</v>
      </c>
      <c r="D178" s="7" t="s">
        <v>78</v>
      </c>
      <c r="E178" s="7" t="s">
        <v>423</v>
      </c>
      <c r="F178" s="7" t="s">
        <v>88</v>
      </c>
      <c r="G178" s="10">
        <v>51.524872415445017</v>
      </c>
      <c r="H178" s="10">
        <v>-9.851688483482997</v>
      </c>
      <c r="I178" s="10">
        <v>-9.851688483482997</v>
      </c>
      <c r="J178" s="7" t="s">
        <v>89</v>
      </c>
      <c r="K178" s="8">
        <v>6.2300000190734863</v>
      </c>
      <c r="L178" s="8">
        <v>6.53</v>
      </c>
      <c r="M178" s="8">
        <v>9.4399995803833008</v>
      </c>
      <c r="N178" s="8">
        <v>11.439999580383301</v>
      </c>
      <c r="O178" s="8">
        <v>8.1400003433227539</v>
      </c>
      <c r="P178" s="8">
        <v>8.5100002288818359</v>
      </c>
      <c r="Q178" s="7">
        <v>10.7</v>
      </c>
      <c r="R178" s="7">
        <v>11.44</v>
      </c>
      <c r="S178" s="7">
        <v>9.92</v>
      </c>
      <c r="T178" s="7">
        <v>10.3</v>
      </c>
      <c r="U178" s="7">
        <v>9.9499999999999993</v>
      </c>
      <c r="V178" s="7">
        <v>9.69</v>
      </c>
      <c r="W178" s="7">
        <v>9.39</v>
      </c>
      <c r="X178" s="7">
        <v>9.02</v>
      </c>
      <c r="Y178" s="7">
        <v>8.84</v>
      </c>
      <c r="Z178" s="7">
        <v>8.65</v>
      </c>
      <c r="AA178" s="7">
        <v>8.84</v>
      </c>
      <c r="AB178" s="7">
        <v>8.99</v>
      </c>
      <c r="AC178" s="7">
        <v>8.76</v>
      </c>
      <c r="AD178" s="7">
        <v>8.65</v>
      </c>
      <c r="AE178" s="7">
        <v>8.6</v>
      </c>
      <c r="AF178" s="7">
        <v>8.7200000000000006</v>
      </c>
      <c r="AG178" s="7">
        <v>8.5299999999999994</v>
      </c>
      <c r="AH178" s="7">
        <v>8.4</v>
      </c>
      <c r="AI178" s="7">
        <v>8.5299999999999994</v>
      </c>
      <c r="AJ178" s="7">
        <v>8.6</v>
      </c>
      <c r="AK178" s="7">
        <v>8.6999999999999993</v>
      </c>
      <c r="AL178" s="7">
        <v>8.65</v>
      </c>
      <c r="AM178" s="7">
        <v>8.51</v>
      </c>
      <c r="AN178" s="7">
        <v>8.49</v>
      </c>
      <c r="AO178" s="7">
        <v>8.59</v>
      </c>
      <c r="AP178" s="7">
        <v>8.52</v>
      </c>
      <c r="AQ178" s="7">
        <v>8.5399999999999991</v>
      </c>
      <c r="AR178" s="7">
        <v>13.35</v>
      </c>
      <c r="AS178" s="7">
        <v>6.6</v>
      </c>
      <c r="AT178" s="7">
        <v>4.13</v>
      </c>
      <c r="AU178" s="7">
        <v>3.5</v>
      </c>
      <c r="AV178" s="7">
        <v>-0.11</v>
      </c>
      <c r="AW178" s="7">
        <v>-1.06</v>
      </c>
      <c r="AX178" s="7">
        <v>-5.09</v>
      </c>
      <c r="AY178" s="7">
        <v>-7.31</v>
      </c>
      <c r="AZ178" s="7">
        <v>-13.67</v>
      </c>
      <c r="BA178" s="7">
        <v>-10.17</v>
      </c>
      <c r="BB178" s="7">
        <v>-7.95</v>
      </c>
      <c r="BC178" s="7">
        <v>-7.81</v>
      </c>
      <c r="BD178" s="7">
        <v>-8.9</v>
      </c>
      <c r="BE178" s="7">
        <v>-10.9</v>
      </c>
      <c r="BF178" s="7">
        <v>-9.64</v>
      </c>
      <c r="BG178" s="7">
        <v>-10.17</v>
      </c>
      <c r="BH178" s="7">
        <v>-12.24</v>
      </c>
      <c r="BI178" s="7">
        <v>-11.77</v>
      </c>
      <c r="BJ178" s="7">
        <v>-9.81</v>
      </c>
      <c r="BK178" s="7">
        <v>-9.64</v>
      </c>
      <c r="BL178" s="7">
        <v>-9.5299999999999994</v>
      </c>
      <c r="BM178" s="7">
        <v>-9.9</v>
      </c>
      <c r="BN178" s="7">
        <v>-11.07</v>
      </c>
      <c r="BO178" s="7">
        <v>-12.5</v>
      </c>
      <c r="BP178" s="7">
        <v>-9.75</v>
      </c>
      <c r="BQ178" s="7">
        <v>-10.38</v>
      </c>
      <c r="BR178" s="7">
        <v>-9.75</v>
      </c>
      <c r="BS178" s="24">
        <v>8.14</v>
      </c>
      <c r="BT178" s="26">
        <v>714457834.48168945</v>
      </c>
      <c r="BU178" s="26">
        <v>187625500</v>
      </c>
      <c r="BV178" s="26">
        <v>57071874</v>
      </c>
      <c r="BW178" s="8">
        <v>4.0562344246835143E-2</v>
      </c>
    </row>
    <row r="179" spans="1:75" s="21" customFormat="1" ht="19" customHeight="1" x14ac:dyDescent="0.2">
      <c r="A179" s="1" t="s">
        <v>144</v>
      </c>
      <c r="B179" s="1" t="s">
        <v>111</v>
      </c>
      <c r="C179" s="1" t="s">
        <v>87</v>
      </c>
      <c r="D179" s="1" t="s">
        <v>98</v>
      </c>
      <c r="E179" s="1" t="s">
        <v>137</v>
      </c>
      <c r="F179" s="1" t="s">
        <v>88</v>
      </c>
      <c r="G179" s="9">
        <v>51.776658183106761</v>
      </c>
      <c r="H179" s="9">
        <v>-24.86065138824463</v>
      </c>
      <c r="I179" s="9">
        <f>(N179-O179)/O179*100</f>
        <v>34.080720333441036</v>
      </c>
      <c r="J179" s="1" t="s">
        <v>89</v>
      </c>
      <c r="K179" s="2">
        <v>5.9099998474121094</v>
      </c>
      <c r="L179" s="2">
        <v>10.55</v>
      </c>
      <c r="M179" s="2">
        <v>8.9700002670288086</v>
      </c>
      <c r="N179" s="2">
        <v>8.9700002670288086</v>
      </c>
      <c r="O179" s="2">
        <v>6.690000057220459</v>
      </c>
      <c r="P179" s="2">
        <v>6.7399997711181641</v>
      </c>
      <c r="Q179" s="1">
        <v>8.9700000000000006</v>
      </c>
      <c r="R179" s="1">
        <v>7.85</v>
      </c>
      <c r="S179" s="1">
        <v>7.84</v>
      </c>
      <c r="T179" s="1">
        <v>7.34</v>
      </c>
      <c r="U179" s="1">
        <v>7.3</v>
      </c>
      <c r="V179" s="1">
        <v>7.17</v>
      </c>
      <c r="W179" s="1">
        <v>7.19</v>
      </c>
      <c r="X179" s="1">
        <v>7.19</v>
      </c>
      <c r="Y179" s="1">
        <v>7.19</v>
      </c>
      <c r="Z179" s="1">
        <v>7.19</v>
      </c>
      <c r="AA179" s="1">
        <v>7.19</v>
      </c>
      <c r="AB179" s="1">
        <v>7.19</v>
      </c>
      <c r="AC179" s="1">
        <v>7.19</v>
      </c>
      <c r="AD179" s="1">
        <v>7.19</v>
      </c>
      <c r="AE179" s="1">
        <v>7.19</v>
      </c>
      <c r="AF179" s="1">
        <v>7.03</v>
      </c>
      <c r="AG179" s="1">
        <v>7.13</v>
      </c>
      <c r="AH179" s="1">
        <v>7.05</v>
      </c>
      <c r="AI179" s="1">
        <v>7</v>
      </c>
      <c r="AJ179" s="1">
        <v>6.93</v>
      </c>
      <c r="AK179" s="1">
        <v>6.97</v>
      </c>
      <c r="AL179" s="1">
        <v>6.96</v>
      </c>
      <c r="AM179" s="1">
        <v>7.04</v>
      </c>
      <c r="AN179" s="1">
        <v>7.01</v>
      </c>
      <c r="AO179" s="1">
        <v>6.96</v>
      </c>
      <c r="AP179" s="1">
        <v>6.89</v>
      </c>
      <c r="AQ179" s="1">
        <v>6.77</v>
      </c>
      <c r="AR179" s="1">
        <v>-13.16</v>
      </c>
      <c r="AS179" s="1">
        <v>-13.82</v>
      </c>
      <c r="AT179" s="1">
        <v>-19.34</v>
      </c>
      <c r="AU179" s="1">
        <v>-18.28</v>
      </c>
      <c r="AV179" s="1">
        <v>-19.68</v>
      </c>
      <c r="AW179" s="1">
        <v>-20.11</v>
      </c>
      <c r="AX179" s="1">
        <v>-21.52</v>
      </c>
      <c r="AY179" s="1">
        <v>-21.52</v>
      </c>
      <c r="AZ179" s="1">
        <v>-21.52</v>
      </c>
      <c r="BA179" s="1">
        <v>-21.52</v>
      </c>
      <c r="BB179" s="1">
        <v>-21.52</v>
      </c>
      <c r="BC179" s="1">
        <v>-21.52</v>
      </c>
      <c r="BD179" s="1">
        <v>-21.52</v>
      </c>
      <c r="BE179" s="1">
        <v>-21.52</v>
      </c>
      <c r="BF179" s="1">
        <v>-21.52</v>
      </c>
      <c r="BG179" s="1">
        <v>-21.74</v>
      </c>
      <c r="BH179" s="1">
        <v>-21.19</v>
      </c>
      <c r="BI179" s="1">
        <v>-22.97</v>
      </c>
      <c r="BJ179" s="1">
        <v>-23.3</v>
      </c>
      <c r="BK179" s="1">
        <v>-23.36</v>
      </c>
      <c r="BL179" s="1">
        <v>-23.08</v>
      </c>
      <c r="BM179" s="1">
        <v>-23.41</v>
      </c>
      <c r="BN179" s="1">
        <v>-22.85</v>
      </c>
      <c r="BO179" s="1">
        <v>-22.85</v>
      </c>
      <c r="BP179" s="1">
        <v>-24.02</v>
      </c>
      <c r="BQ179" s="1">
        <v>-25.2</v>
      </c>
      <c r="BR179" s="1">
        <v>-25.31</v>
      </c>
      <c r="BS179" s="22">
        <v>7</v>
      </c>
      <c r="BT179" s="26">
        <v>33671676.702375412</v>
      </c>
      <c r="BU179" s="26">
        <v>345700</v>
      </c>
      <c r="BV179" s="26">
        <v>1825852</v>
      </c>
      <c r="BW179" s="2">
        <v>0.85084880921345218</v>
      </c>
    </row>
    <row r="180" spans="1:75" s="21" customFormat="1" ht="19" customHeight="1" x14ac:dyDescent="0.2">
      <c r="A180" s="1" t="s">
        <v>94</v>
      </c>
      <c r="B180" s="1" t="s">
        <v>83</v>
      </c>
      <c r="C180" s="1" t="s">
        <v>87</v>
      </c>
      <c r="D180" s="1" t="s">
        <v>78</v>
      </c>
      <c r="E180" s="1" t="s">
        <v>79</v>
      </c>
      <c r="F180" s="1" t="s">
        <v>80</v>
      </c>
      <c r="G180" s="9">
        <v>51.851844493254028</v>
      </c>
      <c r="H180" s="9">
        <v>8.5365845680520422</v>
      </c>
      <c r="I180" s="9">
        <f>(N180-O180)/O180*100</f>
        <v>33.823531860917413</v>
      </c>
      <c r="J180" s="1" t="s">
        <v>81</v>
      </c>
      <c r="K180" s="2">
        <v>1.080000042915344</v>
      </c>
      <c r="L180" s="2">
        <v>1.07</v>
      </c>
      <c r="M180" s="2">
        <v>1.639999985694885</v>
      </c>
      <c r="N180" s="2">
        <v>1.820000052452087</v>
      </c>
      <c r="O180" s="2">
        <v>1.360000014305115</v>
      </c>
      <c r="P180" s="2">
        <v>1.779999971389771</v>
      </c>
      <c r="Q180" s="1">
        <v>1.69</v>
      </c>
      <c r="R180" s="1">
        <v>1.55</v>
      </c>
      <c r="S180" s="1">
        <v>1.54</v>
      </c>
      <c r="T180" s="1">
        <v>1.54</v>
      </c>
      <c r="U180" s="1">
        <v>1.51</v>
      </c>
      <c r="V180" s="1">
        <v>1.5</v>
      </c>
      <c r="W180" s="1">
        <v>1.51</v>
      </c>
      <c r="X180" s="1">
        <v>1.52</v>
      </c>
      <c r="Y180" s="1">
        <v>1.6</v>
      </c>
      <c r="Z180" s="1">
        <v>1.53</v>
      </c>
      <c r="AA180" s="1">
        <v>1.57</v>
      </c>
      <c r="AB180" s="1">
        <v>1.57</v>
      </c>
      <c r="AC180" s="1">
        <v>1.53</v>
      </c>
      <c r="AD180" s="1">
        <v>1.57</v>
      </c>
      <c r="AE180" s="1">
        <v>1.66</v>
      </c>
      <c r="AF180" s="1">
        <v>1.74</v>
      </c>
      <c r="AG180" s="1">
        <v>1.74</v>
      </c>
      <c r="AH180" s="1">
        <v>1.74</v>
      </c>
      <c r="AI180" s="1">
        <v>1.76</v>
      </c>
      <c r="AJ180" s="1">
        <v>1.75</v>
      </c>
      <c r="AK180" s="1">
        <v>1.75</v>
      </c>
      <c r="AL180" s="1">
        <v>1.8</v>
      </c>
      <c r="AM180" s="1">
        <v>1.82</v>
      </c>
      <c r="AN180" s="1">
        <v>1.75</v>
      </c>
      <c r="AO180" s="1">
        <v>1.75</v>
      </c>
      <c r="AP180" s="1">
        <v>1.78</v>
      </c>
      <c r="AQ180" s="1">
        <v>1.79</v>
      </c>
      <c r="AR180" s="1">
        <v>-7.32</v>
      </c>
      <c r="AS180" s="1">
        <v>-10.97</v>
      </c>
      <c r="AT180" s="1">
        <v>-9.75</v>
      </c>
      <c r="AU180" s="1">
        <v>-9.15</v>
      </c>
      <c r="AV180" s="1">
        <v>-8.5399999999999991</v>
      </c>
      <c r="AW180" s="1">
        <v>-9.4499999999999993</v>
      </c>
      <c r="AX180" s="1">
        <v>-7.94</v>
      </c>
      <c r="AY180" s="1">
        <v>-7.32</v>
      </c>
      <c r="AZ180" s="1">
        <v>-7.32</v>
      </c>
      <c r="BA180" s="1">
        <v>-6.71</v>
      </c>
      <c r="BB180" s="1">
        <v>-6.71</v>
      </c>
      <c r="BC180" s="1">
        <v>-7.93</v>
      </c>
      <c r="BD180" s="1">
        <v>-6.85</v>
      </c>
      <c r="BE180" s="1">
        <v>-4.57</v>
      </c>
      <c r="BF180" s="1">
        <v>0.93</v>
      </c>
      <c r="BG180" s="1">
        <v>0.61</v>
      </c>
      <c r="BH180" s="1">
        <v>6.1</v>
      </c>
      <c r="BI180" s="1">
        <v>4.74</v>
      </c>
      <c r="BJ180" s="1">
        <v>3.66</v>
      </c>
      <c r="BK180" s="1">
        <v>4.88</v>
      </c>
      <c r="BL180" s="1">
        <v>6.71</v>
      </c>
      <c r="BM180" s="1">
        <v>9.6199999999999992</v>
      </c>
      <c r="BN180" s="1">
        <v>6.71</v>
      </c>
      <c r="BO180" s="1">
        <v>1.22</v>
      </c>
      <c r="BP180" s="1">
        <v>6.71</v>
      </c>
      <c r="BQ180" s="1">
        <v>7.32</v>
      </c>
      <c r="BR180" s="1">
        <v>8.5399999999999991</v>
      </c>
      <c r="BS180" s="22">
        <v>1.48</v>
      </c>
      <c r="BT180" s="26">
        <v>397178476.5355587</v>
      </c>
      <c r="BU180" s="26">
        <v>32737800</v>
      </c>
      <c r="BV180" s="26">
        <v>234916913</v>
      </c>
      <c r="BW180" s="2">
        <v>1.5053015786905049E-2</v>
      </c>
    </row>
    <row r="181" spans="1:75" s="21" customFormat="1" ht="19" customHeight="1" x14ac:dyDescent="0.2">
      <c r="A181" s="1" t="s">
        <v>192</v>
      </c>
      <c r="B181" s="1" t="s">
        <v>106</v>
      </c>
      <c r="C181" s="1" t="s">
        <v>87</v>
      </c>
      <c r="D181" s="1" t="s">
        <v>98</v>
      </c>
      <c r="E181" s="1" t="s">
        <v>186</v>
      </c>
      <c r="F181" s="1" t="s">
        <v>88</v>
      </c>
      <c r="G181" s="9">
        <v>52.032025135660767</v>
      </c>
      <c r="H181" s="9">
        <v>-3.3211813571777919</v>
      </c>
      <c r="I181" s="9">
        <f>(N181-O181)/O181*100</f>
        <v>26.345085556000548</v>
      </c>
      <c r="J181" s="1" t="s">
        <v>81</v>
      </c>
      <c r="K181" s="2">
        <v>16.239999771118161</v>
      </c>
      <c r="L181" s="2">
        <v>27.24</v>
      </c>
      <c r="M181" s="2">
        <v>24.690000534057621</v>
      </c>
      <c r="N181" s="2">
        <v>27.239999771118161</v>
      </c>
      <c r="O181" s="2">
        <v>21.559999465942379</v>
      </c>
      <c r="P181" s="2">
        <v>23.870000839233398</v>
      </c>
      <c r="Q181" s="1">
        <v>25.73</v>
      </c>
      <c r="R181" s="1">
        <v>25.95</v>
      </c>
      <c r="S181" s="1">
        <v>26.66</v>
      </c>
      <c r="T181" s="1">
        <v>27.24</v>
      </c>
      <c r="U181" s="1">
        <v>27</v>
      </c>
      <c r="V181" s="1">
        <v>24.55</v>
      </c>
      <c r="W181" s="1">
        <v>23.9</v>
      </c>
      <c r="X181" s="1">
        <v>23.46</v>
      </c>
      <c r="Y181" s="1">
        <v>23.29</v>
      </c>
      <c r="Z181" s="1">
        <v>23.36</v>
      </c>
      <c r="AA181" s="1">
        <v>23.47</v>
      </c>
      <c r="AB181" s="1">
        <v>23.5</v>
      </c>
      <c r="AC181" s="1">
        <v>23.19</v>
      </c>
      <c r="AD181" s="1">
        <v>23.25</v>
      </c>
      <c r="AE181" s="1">
        <v>23.16</v>
      </c>
      <c r="AF181" s="1">
        <v>22.35</v>
      </c>
      <c r="AG181" s="1">
        <v>22.57</v>
      </c>
      <c r="AH181" s="1">
        <v>23.4</v>
      </c>
      <c r="AI181" s="1">
        <v>23.75</v>
      </c>
      <c r="AJ181" s="1">
        <v>24.63</v>
      </c>
      <c r="AK181" s="1">
        <v>24.15</v>
      </c>
      <c r="AL181" s="1">
        <v>23.7</v>
      </c>
      <c r="AM181" s="1">
        <v>23.39</v>
      </c>
      <c r="AN181" s="1">
        <v>23.8</v>
      </c>
      <c r="AO181" s="1">
        <v>23.52</v>
      </c>
      <c r="AP181" s="1">
        <v>23.96</v>
      </c>
      <c r="AQ181" s="1">
        <v>24.36</v>
      </c>
      <c r="AR181" s="1">
        <v>1.66</v>
      </c>
      <c r="AS181" s="1">
        <v>0.49</v>
      </c>
      <c r="AT181" s="1">
        <v>5.43</v>
      </c>
      <c r="AU181" s="1">
        <v>8.94</v>
      </c>
      <c r="AV181" s="1">
        <v>-0.73</v>
      </c>
      <c r="AW181" s="1">
        <v>-3.93</v>
      </c>
      <c r="AX181" s="1">
        <v>-7.37</v>
      </c>
      <c r="AY181" s="1">
        <v>-5.89</v>
      </c>
      <c r="AZ181" s="1">
        <v>-7.98</v>
      </c>
      <c r="BA181" s="1">
        <v>-7.86</v>
      </c>
      <c r="BB181" s="1">
        <v>-4.9400000000000004</v>
      </c>
      <c r="BC181" s="1">
        <v>-7.13</v>
      </c>
      <c r="BD181" s="1">
        <v>-7.44</v>
      </c>
      <c r="BE181" s="1">
        <v>-6.89</v>
      </c>
      <c r="BF181" s="1">
        <v>-11.42</v>
      </c>
      <c r="BG181" s="1">
        <v>-10.94</v>
      </c>
      <c r="BH181" s="1">
        <v>-9.4</v>
      </c>
      <c r="BI181" s="1">
        <v>-6.03</v>
      </c>
      <c r="BJ181" s="1">
        <v>-5.0199999999999996</v>
      </c>
      <c r="BK181" s="1">
        <v>-3.65</v>
      </c>
      <c r="BL181" s="1">
        <v>-5.66</v>
      </c>
      <c r="BM181" s="1">
        <v>-6.84</v>
      </c>
      <c r="BN181" s="1">
        <v>-5.47</v>
      </c>
      <c r="BO181" s="1">
        <v>-4.78</v>
      </c>
      <c r="BP181" s="1">
        <v>-6.8</v>
      </c>
      <c r="BQ181" s="1">
        <v>-3.77</v>
      </c>
      <c r="BR181" s="1">
        <v>-3.44</v>
      </c>
      <c r="BS181" s="22">
        <v>22.13</v>
      </c>
      <c r="BT181" s="26">
        <v>1673816514.4455259</v>
      </c>
      <c r="BU181" s="26">
        <v>18593600</v>
      </c>
      <c r="BV181" s="26">
        <v>38125265</v>
      </c>
      <c r="BW181" s="2">
        <v>2.892609402190385E-2</v>
      </c>
    </row>
    <row r="182" spans="1:75" s="21" customFormat="1" ht="19" customHeight="1" x14ac:dyDescent="0.2">
      <c r="A182" s="7" t="s">
        <v>550</v>
      </c>
      <c r="B182" s="7" t="s">
        <v>111</v>
      </c>
      <c r="C182" s="7" t="s">
        <v>87</v>
      </c>
      <c r="D182" s="7" t="s">
        <v>98</v>
      </c>
      <c r="E182" s="7" t="s">
        <v>549</v>
      </c>
      <c r="F182" s="7" t="s">
        <v>88</v>
      </c>
      <c r="G182" s="10">
        <v>52.419352512826059</v>
      </c>
      <c r="H182" s="10">
        <v>-10.05290684916663</v>
      </c>
      <c r="I182" s="10">
        <v>-10.05290684916663</v>
      </c>
      <c r="J182" s="7" t="s">
        <v>89</v>
      </c>
      <c r="K182" s="8">
        <v>1.2400000095367429</v>
      </c>
      <c r="L182" s="8">
        <v>1.26</v>
      </c>
      <c r="M182" s="8">
        <v>1.889999985694885</v>
      </c>
      <c r="N182" s="8">
        <v>2.0499999523162842</v>
      </c>
      <c r="O182" s="8">
        <v>1.629999995231628</v>
      </c>
      <c r="P182" s="8">
        <v>1.700000047683716</v>
      </c>
      <c r="Q182" s="7">
        <v>2.0299999999999998</v>
      </c>
      <c r="R182" s="7">
        <v>2</v>
      </c>
      <c r="S182" s="7">
        <v>1.97</v>
      </c>
      <c r="T182" s="7">
        <v>1.84</v>
      </c>
      <c r="U182" s="7">
        <v>1.85</v>
      </c>
      <c r="V182" s="7">
        <v>1.89</v>
      </c>
      <c r="W182" s="7">
        <v>1.98</v>
      </c>
      <c r="X182" s="7">
        <v>2.02</v>
      </c>
      <c r="Y182" s="7">
        <v>1.91</v>
      </c>
      <c r="Z182" s="7">
        <v>1.86</v>
      </c>
      <c r="AA182" s="7">
        <v>1.83</v>
      </c>
      <c r="AB182" s="7">
        <v>1.79</v>
      </c>
      <c r="AC182" s="7">
        <v>1.73</v>
      </c>
      <c r="AD182" s="7">
        <v>1.77</v>
      </c>
      <c r="AE182" s="7">
        <v>1.75</v>
      </c>
      <c r="AF182" s="7">
        <v>1.74</v>
      </c>
      <c r="AG182" s="7">
        <v>1.69</v>
      </c>
      <c r="AH182" s="7">
        <v>1.71</v>
      </c>
      <c r="AI182" s="7">
        <v>1.72</v>
      </c>
      <c r="AJ182" s="7">
        <v>1.73</v>
      </c>
      <c r="AK182" s="7">
        <v>1.7</v>
      </c>
      <c r="AL182" s="7">
        <v>1.71</v>
      </c>
      <c r="AM182" s="7">
        <v>1.72</v>
      </c>
      <c r="AN182" s="7">
        <v>1.76</v>
      </c>
      <c r="AO182" s="7">
        <v>1.75</v>
      </c>
      <c r="AP182" s="7">
        <v>1.76</v>
      </c>
      <c r="AQ182" s="7">
        <v>1.76</v>
      </c>
      <c r="AR182" s="7">
        <v>2.65</v>
      </c>
      <c r="AS182" s="7">
        <v>3.17</v>
      </c>
      <c r="AT182" s="7">
        <v>-4.76</v>
      </c>
      <c r="AU182" s="7">
        <v>-6.35</v>
      </c>
      <c r="AV182" s="7">
        <v>-3.76</v>
      </c>
      <c r="AW182" s="7">
        <v>-1.77</v>
      </c>
      <c r="AX182" s="7">
        <v>3.97</v>
      </c>
      <c r="AY182" s="7">
        <v>0.01</v>
      </c>
      <c r="AZ182" s="7">
        <v>-2.76</v>
      </c>
      <c r="BA182" s="7">
        <v>-4.2300000000000004</v>
      </c>
      <c r="BB182" s="7">
        <v>-6.61</v>
      </c>
      <c r="BC182" s="7">
        <v>-9.5299999999999994</v>
      </c>
      <c r="BD182" s="7">
        <v>-8.99</v>
      </c>
      <c r="BE182" s="7">
        <v>-7.59</v>
      </c>
      <c r="BF182" s="7">
        <v>-7.99</v>
      </c>
      <c r="BG182" s="7">
        <v>-13.23</v>
      </c>
      <c r="BH182" s="7">
        <v>-11.11</v>
      </c>
      <c r="BI182" s="7">
        <v>-12.69</v>
      </c>
      <c r="BJ182" s="7">
        <v>-10.58</v>
      </c>
      <c r="BK182" s="7">
        <v>-10.58</v>
      </c>
      <c r="BL182" s="7">
        <v>-11.38</v>
      </c>
      <c r="BM182" s="7">
        <v>-10.58</v>
      </c>
      <c r="BN182" s="7">
        <v>-10.58</v>
      </c>
      <c r="BO182" s="7">
        <v>-7.95</v>
      </c>
      <c r="BP182" s="7">
        <v>-8.99</v>
      </c>
      <c r="BQ182" s="7">
        <v>-7.41</v>
      </c>
      <c r="BR182" s="7">
        <v>-10.58</v>
      </c>
      <c r="BS182" s="24">
        <v>1.8</v>
      </c>
      <c r="BT182" s="26">
        <v>23865407.819366459</v>
      </c>
      <c r="BU182" s="26">
        <v>128588200</v>
      </c>
      <c r="BV182" s="26">
        <v>8111552</v>
      </c>
      <c r="BW182" s="8">
        <v>0.1787405172277759</v>
      </c>
    </row>
    <row r="183" spans="1:75" s="21" customFormat="1" ht="19" customHeight="1" x14ac:dyDescent="0.2">
      <c r="A183" s="1" t="s">
        <v>135</v>
      </c>
      <c r="B183" s="1" t="s">
        <v>131</v>
      </c>
      <c r="C183" s="1" t="s">
        <v>124</v>
      </c>
      <c r="D183" s="1" t="s">
        <v>98</v>
      </c>
      <c r="E183" s="1" t="s">
        <v>259</v>
      </c>
      <c r="F183" s="1" t="s">
        <v>88</v>
      </c>
      <c r="G183" s="9">
        <v>52.799997329711907</v>
      </c>
      <c r="H183" s="9">
        <v>-6.0209430129031274</v>
      </c>
      <c r="I183" s="9">
        <f>(N183-O183)/O183*100</f>
        <v>47.839996337890625</v>
      </c>
      <c r="J183" s="1" t="s">
        <v>89</v>
      </c>
      <c r="K183" s="2">
        <v>5</v>
      </c>
      <c r="L183" s="2">
        <v>4.66</v>
      </c>
      <c r="M183" s="2">
        <v>7.6399998664855957</v>
      </c>
      <c r="N183" s="2">
        <v>9.2399997711181641</v>
      </c>
      <c r="O183" s="2">
        <v>6.25</v>
      </c>
      <c r="P183" s="2">
        <v>7.179999828338623</v>
      </c>
      <c r="Q183" s="1">
        <v>8.4</v>
      </c>
      <c r="R183" s="1">
        <v>9.1199999999999992</v>
      </c>
      <c r="S183" s="1">
        <v>9</v>
      </c>
      <c r="T183" s="1">
        <v>7.3</v>
      </c>
      <c r="U183" s="1">
        <v>7.15</v>
      </c>
      <c r="V183" s="1">
        <v>7.25</v>
      </c>
      <c r="W183" s="1">
        <v>7.25</v>
      </c>
      <c r="X183" s="1">
        <v>7.49</v>
      </c>
      <c r="Y183" s="1">
        <v>7.65</v>
      </c>
      <c r="Z183" s="1">
        <v>7.35</v>
      </c>
      <c r="AA183" s="1">
        <v>7.06</v>
      </c>
      <c r="AB183" s="1">
        <v>7.15</v>
      </c>
      <c r="AC183" s="1">
        <v>7.25</v>
      </c>
      <c r="AD183" s="1">
        <v>7.1</v>
      </c>
      <c r="AE183" s="1">
        <v>7.15</v>
      </c>
      <c r="AF183" s="1">
        <v>7.09</v>
      </c>
      <c r="AG183" s="1">
        <v>7.09</v>
      </c>
      <c r="AH183" s="1">
        <v>6.93</v>
      </c>
      <c r="AI183" s="1">
        <v>6.65</v>
      </c>
      <c r="AJ183" s="1">
        <v>6.48</v>
      </c>
      <c r="AK183" s="1">
        <v>6.86</v>
      </c>
      <c r="AL183" s="1">
        <v>6.77</v>
      </c>
      <c r="AM183" s="1">
        <v>6.69</v>
      </c>
      <c r="AN183" s="1">
        <v>6.6</v>
      </c>
      <c r="AO183" s="1">
        <v>6.64</v>
      </c>
      <c r="AP183" s="1">
        <v>7.29</v>
      </c>
      <c r="AQ183" s="1">
        <v>7.23</v>
      </c>
      <c r="AR183" s="1">
        <v>9.9499999999999993</v>
      </c>
      <c r="AS183" s="1">
        <v>17.41</v>
      </c>
      <c r="AT183" s="1">
        <v>-8.81</v>
      </c>
      <c r="AU183" s="1">
        <v>-9.4499999999999993</v>
      </c>
      <c r="AV183" s="1">
        <v>-10.08</v>
      </c>
      <c r="AW183" s="1">
        <v>-9.69</v>
      </c>
      <c r="AX183" s="1">
        <v>-9.42</v>
      </c>
      <c r="AY183" s="1">
        <v>-2.4900000000000002</v>
      </c>
      <c r="AZ183" s="1">
        <v>-6.15</v>
      </c>
      <c r="BA183" s="1">
        <v>-7.59</v>
      </c>
      <c r="BB183" s="1">
        <v>-7.85</v>
      </c>
      <c r="BC183" s="1">
        <v>-6.54</v>
      </c>
      <c r="BD183" s="1">
        <v>-7.85</v>
      </c>
      <c r="BE183" s="1">
        <v>-8.3800000000000008</v>
      </c>
      <c r="BF183" s="1">
        <v>-9.69</v>
      </c>
      <c r="BG183" s="1">
        <v>-9.0299999999999994</v>
      </c>
      <c r="BH183" s="1">
        <v>-10.14</v>
      </c>
      <c r="BI183" s="1">
        <v>-13.48</v>
      </c>
      <c r="BJ183" s="1">
        <v>-16.23</v>
      </c>
      <c r="BK183" s="1">
        <v>-18.059999999999999</v>
      </c>
      <c r="BL183" s="1">
        <v>-12.04</v>
      </c>
      <c r="BM183" s="1">
        <v>-13.7</v>
      </c>
      <c r="BN183" s="1">
        <v>-13.35</v>
      </c>
      <c r="BO183" s="1">
        <v>-13.61</v>
      </c>
      <c r="BP183" s="1">
        <v>-13.68</v>
      </c>
      <c r="BQ183" s="1">
        <v>-7.85</v>
      </c>
      <c r="BR183" s="1">
        <v>-6.02</v>
      </c>
      <c r="BS183" s="22">
        <v>6.75</v>
      </c>
      <c r="BT183" s="26">
        <v>33471068.615069389</v>
      </c>
      <c r="BU183" s="26">
        <v>20649400</v>
      </c>
      <c r="BV183" s="26">
        <v>1181039</v>
      </c>
      <c r="BW183" s="2">
        <v>0.3343115680345865</v>
      </c>
    </row>
    <row r="184" spans="1:75" s="21" customFormat="1" ht="19" customHeight="1" x14ac:dyDescent="0.2">
      <c r="A184" s="1" t="s">
        <v>123</v>
      </c>
      <c r="B184" s="1" t="s">
        <v>111</v>
      </c>
      <c r="C184" s="1" t="s">
        <v>124</v>
      </c>
      <c r="D184" s="1" t="s">
        <v>125</v>
      </c>
      <c r="E184" s="1" t="s">
        <v>137</v>
      </c>
      <c r="F184" s="1" t="s">
        <v>88</v>
      </c>
      <c r="G184" s="9">
        <v>53.076913954003317</v>
      </c>
      <c r="H184" s="9">
        <v>-23.785588766514881</v>
      </c>
      <c r="I184" s="9">
        <f>(N184-O184)/O184*100</f>
        <v>61.599998474121101</v>
      </c>
      <c r="J184" s="1" t="s">
        <v>89</v>
      </c>
      <c r="K184" s="2">
        <v>3.9000000953674321</v>
      </c>
      <c r="L184" s="2">
        <v>30</v>
      </c>
      <c r="M184" s="2">
        <v>5.9699997901916504</v>
      </c>
      <c r="N184" s="2">
        <v>6.059999942779541</v>
      </c>
      <c r="O184" s="2">
        <v>3.75</v>
      </c>
      <c r="P184" s="2">
        <v>4.5500001907348633</v>
      </c>
      <c r="Q184" s="1">
        <v>6.01</v>
      </c>
      <c r="R184" s="1">
        <v>6.06</v>
      </c>
      <c r="S184" s="1">
        <v>6</v>
      </c>
      <c r="T184" s="1">
        <v>5.25</v>
      </c>
      <c r="U184" s="1">
        <v>4.87</v>
      </c>
      <c r="V184" s="1">
        <v>5.07</v>
      </c>
      <c r="W184" s="1">
        <v>4.96</v>
      </c>
      <c r="X184" s="1">
        <v>4.96</v>
      </c>
      <c r="Y184" s="1">
        <v>4.96</v>
      </c>
      <c r="Z184" s="1">
        <v>4.96</v>
      </c>
      <c r="AA184" s="1">
        <v>4.96</v>
      </c>
      <c r="AB184" s="1">
        <v>4.96</v>
      </c>
      <c r="AC184" s="1">
        <v>4.96</v>
      </c>
      <c r="AD184" s="1">
        <v>4.96</v>
      </c>
      <c r="AE184" s="1">
        <v>4.96</v>
      </c>
      <c r="AF184" s="1">
        <v>4.1900000000000004</v>
      </c>
      <c r="AG184" s="1">
        <v>4.1399999999999997</v>
      </c>
      <c r="AH184" s="1">
        <v>4.13</v>
      </c>
      <c r="AI184" s="1">
        <v>3.88</v>
      </c>
      <c r="AJ184" s="1">
        <v>3.87</v>
      </c>
      <c r="AK184" s="1">
        <v>4.5</v>
      </c>
      <c r="AL184" s="1">
        <v>5.26</v>
      </c>
      <c r="AM184" s="1">
        <v>4.9800000000000004</v>
      </c>
      <c r="AN184" s="1">
        <v>4.75</v>
      </c>
      <c r="AO184" s="1">
        <v>4.6900000000000004</v>
      </c>
      <c r="AP184" s="1">
        <v>4.5</v>
      </c>
      <c r="AQ184" s="1">
        <v>4.55</v>
      </c>
      <c r="AR184" s="1">
        <v>-14.74</v>
      </c>
      <c r="AS184" s="1">
        <v>-2.85</v>
      </c>
      <c r="AT184" s="1">
        <v>-12.4</v>
      </c>
      <c r="AU184" s="1">
        <v>-18.260000000000002</v>
      </c>
      <c r="AV184" s="1">
        <v>-19.62</v>
      </c>
      <c r="AW184" s="1">
        <v>-16.75</v>
      </c>
      <c r="AX184" s="1">
        <v>-20.43</v>
      </c>
      <c r="AY184" s="1">
        <v>-20.43</v>
      </c>
      <c r="AZ184" s="1">
        <v>-20.43</v>
      </c>
      <c r="BA184" s="1">
        <v>-20.43</v>
      </c>
      <c r="BB184" s="1">
        <v>-20.43</v>
      </c>
      <c r="BC184" s="1">
        <v>-20.43</v>
      </c>
      <c r="BD184" s="1">
        <v>-20.43</v>
      </c>
      <c r="BE184" s="1">
        <v>-20.43</v>
      </c>
      <c r="BF184" s="1">
        <v>-20.43</v>
      </c>
      <c r="BG184" s="1">
        <v>-31.32</v>
      </c>
      <c r="BH184" s="1">
        <v>-31.16</v>
      </c>
      <c r="BI184" s="1">
        <v>-37.01</v>
      </c>
      <c r="BJ184" s="1">
        <v>-35.340000000000003</v>
      </c>
      <c r="BK184" s="1">
        <v>-36.18</v>
      </c>
      <c r="BL184" s="1">
        <v>-24.96</v>
      </c>
      <c r="BM184" s="1">
        <v>-18.84</v>
      </c>
      <c r="BN184" s="1">
        <v>-22.4</v>
      </c>
      <c r="BO184" s="1">
        <v>-23.84</v>
      </c>
      <c r="BP184" s="1">
        <v>-25.28</v>
      </c>
      <c r="BQ184" s="1">
        <v>-24.79</v>
      </c>
      <c r="BR184" s="1">
        <v>-23.8</v>
      </c>
      <c r="BS184" s="22">
        <v>4.72</v>
      </c>
      <c r="BT184" s="26">
        <v>322529238.66510391</v>
      </c>
      <c r="BU184" s="26">
        <v>11210600</v>
      </c>
      <c r="BV184" s="26">
        <v>11223694</v>
      </c>
      <c r="BW184" s="2">
        <v>1.0634288497173929E-2</v>
      </c>
    </row>
    <row r="185" spans="1:75" s="21" customFormat="1" ht="19" customHeight="1" x14ac:dyDescent="0.2">
      <c r="A185" s="7" t="s">
        <v>392</v>
      </c>
      <c r="B185" s="7" t="s">
        <v>393</v>
      </c>
      <c r="C185" s="7" t="s">
        <v>124</v>
      </c>
      <c r="D185" s="7" t="s">
        <v>98</v>
      </c>
      <c r="E185" s="7" t="s">
        <v>388</v>
      </c>
      <c r="F185" s="7" t="s">
        <v>88</v>
      </c>
      <c r="G185" s="10">
        <v>55.438595669348047</v>
      </c>
      <c r="H185" s="10">
        <v>-28.216700000419792</v>
      </c>
      <c r="I185" s="10">
        <v>-28.216700000419792</v>
      </c>
      <c r="J185" s="7" t="s">
        <v>89</v>
      </c>
      <c r="K185" s="8">
        <v>2.8499999046325679</v>
      </c>
      <c r="L185" s="8">
        <v>3.04</v>
      </c>
      <c r="M185" s="8">
        <v>4.429999828338623</v>
      </c>
      <c r="N185" s="8">
        <v>4.8499999046325684</v>
      </c>
      <c r="O185" s="8">
        <v>3.0099999904632568</v>
      </c>
      <c r="P185" s="8">
        <v>3.1800000667572021</v>
      </c>
      <c r="Q185" s="7">
        <v>4.58</v>
      </c>
      <c r="R185" s="7">
        <v>4.8499999999999996</v>
      </c>
      <c r="S185" s="7">
        <v>4.04</v>
      </c>
      <c r="T185" s="7">
        <v>4.33</v>
      </c>
      <c r="U185" s="7">
        <v>3.9</v>
      </c>
      <c r="V185" s="7">
        <v>3.62</v>
      </c>
      <c r="W185" s="7">
        <v>3.57</v>
      </c>
      <c r="X185" s="7">
        <v>3.54</v>
      </c>
      <c r="Y185" s="7">
        <v>3.4</v>
      </c>
      <c r="Z185" s="7">
        <v>3.29</v>
      </c>
      <c r="AA185" s="7">
        <v>3.25</v>
      </c>
      <c r="AB185" s="7">
        <v>3.28</v>
      </c>
      <c r="AC185" s="7">
        <v>3.37</v>
      </c>
      <c r="AD185" s="7">
        <v>3.24</v>
      </c>
      <c r="AE185" s="7">
        <v>3.27</v>
      </c>
      <c r="AF185" s="7">
        <v>3.2</v>
      </c>
      <c r="AG185" s="7">
        <v>3.17</v>
      </c>
      <c r="AH185" s="7">
        <v>3.16</v>
      </c>
      <c r="AI185" s="7">
        <v>3.16</v>
      </c>
      <c r="AJ185" s="7">
        <v>3.17</v>
      </c>
      <c r="AK185" s="7">
        <v>3.17</v>
      </c>
      <c r="AL185" s="7">
        <v>3.13</v>
      </c>
      <c r="AM185" s="7">
        <v>3.17</v>
      </c>
      <c r="AN185" s="7">
        <v>3.18</v>
      </c>
      <c r="AO185" s="7">
        <v>3.15</v>
      </c>
      <c r="AP185" s="7">
        <v>3.12</v>
      </c>
      <c r="AQ185" s="7">
        <v>3.2</v>
      </c>
      <c r="AR185" s="7">
        <v>-9.7100000000000009</v>
      </c>
      <c r="AS185" s="7">
        <v>-6.55</v>
      </c>
      <c r="AT185" s="7">
        <v>-12.08</v>
      </c>
      <c r="AU185" s="7">
        <v>-14</v>
      </c>
      <c r="AV185" s="7">
        <v>-19.41</v>
      </c>
      <c r="AW185" s="7">
        <v>-22.32</v>
      </c>
      <c r="AX185" s="7">
        <v>-21.67</v>
      </c>
      <c r="AY185" s="7">
        <v>-24.38</v>
      </c>
      <c r="AZ185" s="7">
        <v>-28.22</v>
      </c>
      <c r="BA185" s="7">
        <v>-28.22</v>
      </c>
      <c r="BB185" s="7">
        <v>-26.86</v>
      </c>
      <c r="BC185" s="7">
        <v>-26.41</v>
      </c>
      <c r="BD185" s="7">
        <v>-28.22</v>
      </c>
      <c r="BE185" s="7">
        <v>-28.89</v>
      </c>
      <c r="BF185" s="7">
        <v>-27.77</v>
      </c>
      <c r="BG185" s="7">
        <v>-28.87</v>
      </c>
      <c r="BH185" s="7">
        <v>-30.25</v>
      </c>
      <c r="BI185" s="7">
        <v>-28.89</v>
      </c>
      <c r="BJ185" s="7">
        <v>-31.15</v>
      </c>
      <c r="BK185" s="7">
        <v>-29.34</v>
      </c>
      <c r="BL185" s="7">
        <v>-30.02</v>
      </c>
      <c r="BM185" s="7">
        <v>-30.25</v>
      </c>
      <c r="BN185" s="7">
        <v>-28.89</v>
      </c>
      <c r="BO185" s="7">
        <v>-29.12</v>
      </c>
      <c r="BP185" s="7">
        <v>-30.02</v>
      </c>
      <c r="BQ185" s="7">
        <v>-30.93</v>
      </c>
      <c r="BR185" s="7">
        <v>-28.44</v>
      </c>
      <c r="BS185" s="24">
        <v>3.14</v>
      </c>
      <c r="BT185" s="26">
        <v>11750840.3446579</v>
      </c>
      <c r="BU185" s="26">
        <v>25843300</v>
      </c>
      <c r="BV185" s="26">
        <v>2221601</v>
      </c>
      <c r="BW185" s="8">
        <v>6.4392300867707572E-2</v>
      </c>
    </row>
    <row r="186" spans="1:75" s="21" customFormat="1" ht="19" customHeight="1" x14ac:dyDescent="0.2">
      <c r="A186" s="1" t="s">
        <v>99</v>
      </c>
      <c r="B186" s="1" t="s">
        <v>76</v>
      </c>
      <c r="C186" s="1" t="s">
        <v>87</v>
      </c>
      <c r="D186" s="1" t="s">
        <v>78</v>
      </c>
      <c r="E186" s="1" t="s">
        <v>137</v>
      </c>
      <c r="F186" s="1" t="s">
        <v>88</v>
      </c>
      <c r="G186" s="9">
        <v>55.825248898587162</v>
      </c>
      <c r="H186" s="9">
        <v>-11.838009654986781</v>
      </c>
      <c r="I186" s="9">
        <f>(N186-O186)/O186*100</f>
        <v>35.546879147295918</v>
      </c>
      <c r="J186" s="1" t="s">
        <v>89</v>
      </c>
      <c r="K186" s="2">
        <v>2.059999942779541</v>
      </c>
      <c r="L186" s="2">
        <v>3.85</v>
      </c>
      <c r="M186" s="2">
        <v>3.2100000381469731</v>
      </c>
      <c r="N186" s="2">
        <v>3.470000028610229</v>
      </c>
      <c r="O186" s="2">
        <v>2.559999942779541</v>
      </c>
      <c r="P186" s="2">
        <v>2.8299999237060551</v>
      </c>
      <c r="Q186" s="1">
        <v>3.44</v>
      </c>
      <c r="R186" s="1">
        <v>3.4</v>
      </c>
      <c r="S186" s="1">
        <v>3.26</v>
      </c>
      <c r="T186" s="1">
        <v>3.24</v>
      </c>
      <c r="U186" s="1">
        <v>3.17</v>
      </c>
      <c r="V186" s="1">
        <v>2.98</v>
      </c>
      <c r="W186" s="1">
        <v>2.95</v>
      </c>
      <c r="X186" s="1">
        <v>2.86</v>
      </c>
      <c r="Y186" s="1">
        <v>2.75</v>
      </c>
      <c r="Z186" s="1">
        <v>2.89</v>
      </c>
      <c r="AA186" s="1">
        <v>2.88</v>
      </c>
      <c r="AB186" s="1">
        <v>2.97</v>
      </c>
      <c r="AC186" s="1">
        <v>2.92</v>
      </c>
      <c r="AD186" s="1">
        <v>2.9</v>
      </c>
      <c r="AE186" s="1">
        <v>2.95</v>
      </c>
      <c r="AF186" s="1">
        <v>2.96</v>
      </c>
      <c r="AG186" s="1">
        <v>3.21</v>
      </c>
      <c r="AH186" s="1">
        <v>3.17</v>
      </c>
      <c r="AI186" s="1">
        <v>2.96</v>
      </c>
      <c r="AJ186" s="1">
        <v>2.99</v>
      </c>
      <c r="AK186" s="1">
        <v>2.96</v>
      </c>
      <c r="AL186" s="1">
        <v>2.93</v>
      </c>
      <c r="AM186" s="1">
        <v>2.94</v>
      </c>
      <c r="AN186" s="1">
        <v>2.98</v>
      </c>
      <c r="AO186" s="1">
        <v>2.91</v>
      </c>
      <c r="AP186" s="1">
        <v>2.92</v>
      </c>
      <c r="AQ186" s="1">
        <v>2.9</v>
      </c>
      <c r="AR186" s="1">
        <v>-7.17</v>
      </c>
      <c r="AS186" s="1">
        <v>4.63</v>
      </c>
      <c r="AT186" s="1">
        <v>-3.12</v>
      </c>
      <c r="AU186" s="1">
        <v>-1.87</v>
      </c>
      <c r="AV186" s="1">
        <v>-7.32</v>
      </c>
      <c r="AW186" s="1">
        <v>-10.029999999999999</v>
      </c>
      <c r="AX186" s="1">
        <v>-14.72</v>
      </c>
      <c r="AY186" s="1">
        <v>-16.25</v>
      </c>
      <c r="AZ186" s="1">
        <v>-16.95</v>
      </c>
      <c r="BA186" s="1">
        <v>-15.28</v>
      </c>
      <c r="BB186" s="1">
        <v>-10.28</v>
      </c>
      <c r="BC186" s="1">
        <v>-10.28</v>
      </c>
      <c r="BD186" s="1">
        <v>-11.68</v>
      </c>
      <c r="BE186" s="1">
        <v>-10.69</v>
      </c>
      <c r="BF186" s="1">
        <v>-10.17</v>
      </c>
      <c r="BG186" s="1">
        <v>-7.79</v>
      </c>
      <c r="BH186" s="1">
        <v>-1.56</v>
      </c>
      <c r="BI186" s="1">
        <v>-8.1</v>
      </c>
      <c r="BJ186" s="1">
        <v>-10.28</v>
      </c>
      <c r="BK186" s="1">
        <v>-8.11</v>
      </c>
      <c r="BL186" s="1">
        <v>-9.9700000000000006</v>
      </c>
      <c r="BM186" s="1">
        <v>-12.15</v>
      </c>
      <c r="BN186" s="1">
        <v>-8.42</v>
      </c>
      <c r="BO186" s="1">
        <v>-9.35</v>
      </c>
      <c r="BP186" s="1">
        <v>-10.62</v>
      </c>
      <c r="BQ186" s="1">
        <v>-10.28</v>
      </c>
      <c r="BR186" s="1">
        <v>-11.84</v>
      </c>
      <c r="BS186" s="22">
        <v>2.56</v>
      </c>
      <c r="BT186" s="26">
        <v>456763745.42808533</v>
      </c>
      <c r="BU186" s="26">
        <v>283984500</v>
      </c>
      <c r="BV186" s="26">
        <v>132238698</v>
      </c>
      <c r="BW186" s="2">
        <v>8.6038672280333559E-2</v>
      </c>
    </row>
    <row r="187" spans="1:75" s="21" customFormat="1" ht="19" customHeight="1" x14ac:dyDescent="0.2">
      <c r="A187" s="1" t="s">
        <v>183</v>
      </c>
      <c r="B187" s="1" t="s">
        <v>159</v>
      </c>
      <c r="C187" s="1" t="s">
        <v>87</v>
      </c>
      <c r="D187" s="1" t="s">
        <v>78</v>
      </c>
      <c r="E187" s="1" t="s">
        <v>179</v>
      </c>
      <c r="F187" s="1" t="s">
        <v>88</v>
      </c>
      <c r="G187" s="9">
        <v>55.870840400741031</v>
      </c>
      <c r="H187" s="9">
        <v>-11.864408707567179</v>
      </c>
      <c r="I187" s="9">
        <f>(N187-O187)/O187*100</f>
        <v>27.131783748058467</v>
      </c>
      <c r="J187" s="1" t="s">
        <v>89</v>
      </c>
      <c r="K187" s="2">
        <v>10.22000026702881</v>
      </c>
      <c r="L187" s="2">
        <v>10.29</v>
      </c>
      <c r="M187" s="2">
        <v>15.930000305175779</v>
      </c>
      <c r="N187" s="2">
        <v>16.39999961853027</v>
      </c>
      <c r="O187" s="2">
        <v>12.89999961853027</v>
      </c>
      <c r="P187" s="2">
        <v>14.039999961853029</v>
      </c>
      <c r="Q187" s="1">
        <v>16.059999999999999</v>
      </c>
      <c r="R187" s="1">
        <v>16</v>
      </c>
      <c r="S187" s="1">
        <v>16.2</v>
      </c>
      <c r="T187" s="1">
        <v>15.92</v>
      </c>
      <c r="U187" s="1">
        <v>16</v>
      </c>
      <c r="V187" s="1">
        <v>15.9</v>
      </c>
      <c r="W187" s="1">
        <v>15.06</v>
      </c>
      <c r="X187" s="1">
        <v>14.96</v>
      </c>
      <c r="Y187" s="1">
        <v>15.35</v>
      </c>
      <c r="Z187" s="1">
        <v>15</v>
      </c>
      <c r="AA187" s="1">
        <v>14.95</v>
      </c>
      <c r="AB187" s="1">
        <v>14.75</v>
      </c>
      <c r="AC187" s="1">
        <v>14.18</v>
      </c>
      <c r="AD187" s="1">
        <v>14.45</v>
      </c>
      <c r="AE187" s="1">
        <v>14.4</v>
      </c>
      <c r="AF187" s="1">
        <v>14.3</v>
      </c>
      <c r="AG187" s="1">
        <v>14.5</v>
      </c>
      <c r="AH187" s="1">
        <v>14.19</v>
      </c>
      <c r="AI187" s="1">
        <v>14.17</v>
      </c>
      <c r="AJ187" s="1">
        <v>13.98</v>
      </c>
      <c r="AK187" s="1">
        <v>13.74</v>
      </c>
      <c r="AL187" s="1">
        <v>13.6</v>
      </c>
      <c r="AM187" s="1">
        <v>13.6</v>
      </c>
      <c r="AN187" s="1">
        <v>13.3</v>
      </c>
      <c r="AO187" s="1">
        <v>13.15</v>
      </c>
      <c r="AP187" s="1">
        <v>13.88</v>
      </c>
      <c r="AQ187" s="1">
        <v>14.14</v>
      </c>
      <c r="AR187" s="1">
        <v>-0.87</v>
      </c>
      <c r="AS187" s="1">
        <v>-2.2000000000000002</v>
      </c>
      <c r="AT187" s="1">
        <v>-0.85</v>
      </c>
      <c r="AU187" s="1">
        <v>-1.76</v>
      </c>
      <c r="AV187" s="1">
        <v>-0.19</v>
      </c>
      <c r="AW187" s="1">
        <v>-6.05</v>
      </c>
      <c r="AX187" s="1">
        <v>-6.47</v>
      </c>
      <c r="AY187" s="1">
        <v>-7.53</v>
      </c>
      <c r="AZ187" s="1">
        <v>-5.9</v>
      </c>
      <c r="BA187" s="1">
        <v>-6.59</v>
      </c>
      <c r="BB187" s="1">
        <v>-10.17</v>
      </c>
      <c r="BC187" s="1">
        <v>-11.93</v>
      </c>
      <c r="BD187" s="1">
        <v>-11.8</v>
      </c>
      <c r="BE187" s="1">
        <v>-9.92</v>
      </c>
      <c r="BF187" s="1">
        <v>-11.3</v>
      </c>
      <c r="BG187" s="1">
        <v>-10.55</v>
      </c>
      <c r="BH187" s="1">
        <v>-11.11</v>
      </c>
      <c r="BI187" s="1">
        <v>-11.08</v>
      </c>
      <c r="BJ187" s="1">
        <v>-12.27</v>
      </c>
      <c r="BK187" s="1">
        <v>-13.75</v>
      </c>
      <c r="BL187" s="1">
        <v>-15.32</v>
      </c>
      <c r="BM187" s="1">
        <v>-15.25</v>
      </c>
      <c r="BN187" s="1">
        <v>-16.95</v>
      </c>
      <c r="BO187" s="1">
        <v>-18.62</v>
      </c>
      <c r="BP187" s="1">
        <v>-18.329999999999998</v>
      </c>
      <c r="BQ187" s="1">
        <v>-13.53</v>
      </c>
      <c r="BR187" s="1">
        <v>-11.9</v>
      </c>
      <c r="BS187" s="22">
        <v>14.33</v>
      </c>
      <c r="BT187" s="26">
        <v>371183344.11087042</v>
      </c>
      <c r="BU187" s="26">
        <v>17826900</v>
      </c>
      <c r="BV187" s="26">
        <v>16015594</v>
      </c>
      <c r="BW187" s="2">
        <v>0.1282828473299211</v>
      </c>
    </row>
    <row r="188" spans="1:75" s="21" customFormat="1" ht="19" customHeight="1" x14ac:dyDescent="0.2">
      <c r="A188" s="7" t="s">
        <v>394</v>
      </c>
      <c r="B188" s="7" t="s">
        <v>106</v>
      </c>
      <c r="C188" s="7" t="s">
        <v>113</v>
      </c>
      <c r="D188" s="7" t="s">
        <v>98</v>
      </c>
      <c r="E188" s="7" t="s">
        <v>388</v>
      </c>
      <c r="F188" s="7" t="s">
        <v>88</v>
      </c>
      <c r="G188" s="10">
        <v>55.88483652238191</v>
      </c>
      <c r="H188" s="10">
        <v>-2.8788739328534541</v>
      </c>
      <c r="I188" s="10">
        <v>-2.8788739328534541</v>
      </c>
      <c r="J188" s="7" t="s">
        <v>81</v>
      </c>
      <c r="K188" s="8">
        <v>11.810000419616699</v>
      </c>
      <c r="L188" s="8">
        <v>11.85</v>
      </c>
      <c r="M188" s="8">
        <v>18.409999847412109</v>
      </c>
      <c r="N188" s="8">
        <v>19.60000038146973</v>
      </c>
      <c r="O188" s="8">
        <v>16.25</v>
      </c>
      <c r="P188" s="8">
        <v>17.879999160766602</v>
      </c>
      <c r="Q188" s="7">
        <v>18.5</v>
      </c>
      <c r="R188" s="7">
        <v>17.59</v>
      </c>
      <c r="S188" s="7">
        <v>17.559999999999999</v>
      </c>
      <c r="T188" s="7">
        <v>16.850000000000001</v>
      </c>
      <c r="U188" s="7">
        <v>17.79</v>
      </c>
      <c r="V188" s="7">
        <v>18.170000000000002</v>
      </c>
      <c r="W188" s="7">
        <v>17.29</v>
      </c>
      <c r="X188" s="7">
        <v>17.47</v>
      </c>
      <c r="Y188" s="7">
        <v>18.239999999999998</v>
      </c>
      <c r="Z188" s="7">
        <v>19.489999999999998</v>
      </c>
      <c r="AA188" s="7">
        <v>19.600000000000001</v>
      </c>
      <c r="AB188" s="7">
        <v>18.760000000000002</v>
      </c>
      <c r="AC188" s="7">
        <v>18.510000000000002</v>
      </c>
      <c r="AD188" s="7">
        <v>18.100000000000001</v>
      </c>
      <c r="AE188" s="7">
        <v>18</v>
      </c>
      <c r="AF188" s="7">
        <v>17.75</v>
      </c>
      <c r="AG188" s="7">
        <v>18.43</v>
      </c>
      <c r="AH188" s="7">
        <v>18.170000000000002</v>
      </c>
      <c r="AI188" s="7">
        <v>17.95</v>
      </c>
      <c r="AJ188" s="7">
        <v>17.66</v>
      </c>
      <c r="AK188" s="7">
        <v>17.899999999999999</v>
      </c>
      <c r="AL188" s="7">
        <v>18</v>
      </c>
      <c r="AM188" s="7">
        <v>17.850000000000001</v>
      </c>
      <c r="AN188" s="7">
        <v>17.739999999999998</v>
      </c>
      <c r="AO188" s="7">
        <v>17.75</v>
      </c>
      <c r="AP188" s="7">
        <v>18.07</v>
      </c>
      <c r="AQ188" s="7">
        <v>18.36</v>
      </c>
      <c r="AR188" s="7">
        <v>-6.43</v>
      </c>
      <c r="AS188" s="7">
        <v>-8</v>
      </c>
      <c r="AT188" s="7">
        <v>-9.23</v>
      </c>
      <c r="AU188" s="7">
        <v>-10.79</v>
      </c>
      <c r="AV188" s="7">
        <v>-3.64</v>
      </c>
      <c r="AW188" s="7">
        <v>-7.66</v>
      </c>
      <c r="AX188" s="7">
        <v>-6.57</v>
      </c>
      <c r="AY188" s="7">
        <v>-6.06</v>
      </c>
      <c r="AZ188" s="7">
        <v>-3.04</v>
      </c>
      <c r="BA188" s="7">
        <v>3.18</v>
      </c>
      <c r="BB188" s="7">
        <v>0.22</v>
      </c>
      <c r="BC188" s="7">
        <v>0.53</v>
      </c>
      <c r="BD188" s="7">
        <v>-3.93</v>
      </c>
      <c r="BE188" s="7">
        <v>-3.19</v>
      </c>
      <c r="BF188" s="7">
        <v>-4.5599999999999996</v>
      </c>
      <c r="BG188" s="7">
        <v>-4.4000000000000004</v>
      </c>
      <c r="BH188" s="7">
        <v>-1.36</v>
      </c>
      <c r="BI188" s="7">
        <v>-3.1</v>
      </c>
      <c r="BJ188" s="7">
        <v>-4.18</v>
      </c>
      <c r="BK188" s="7">
        <v>-5.13</v>
      </c>
      <c r="BL188" s="7">
        <v>-2.99</v>
      </c>
      <c r="BM188" s="7">
        <v>-3.64</v>
      </c>
      <c r="BN188" s="7">
        <v>-4.67</v>
      </c>
      <c r="BO188" s="7">
        <v>-3.72</v>
      </c>
      <c r="BP188" s="7">
        <v>-3.77</v>
      </c>
      <c r="BQ188" s="7">
        <v>-2.04</v>
      </c>
      <c r="BR188" s="7">
        <v>-2.77</v>
      </c>
      <c r="BS188" s="24">
        <v>16.7</v>
      </c>
      <c r="BT188" s="26">
        <v>2151889652.1644592</v>
      </c>
      <c r="BU188" s="26">
        <v>25743500</v>
      </c>
      <c r="BV188" s="26">
        <v>84383243</v>
      </c>
      <c r="BW188" s="8">
        <v>8.6153005520302178E-3</v>
      </c>
    </row>
    <row r="189" spans="1:75" s="21" customFormat="1" ht="19" customHeight="1" x14ac:dyDescent="0.2">
      <c r="A189" s="1" t="s">
        <v>317</v>
      </c>
      <c r="B189" s="1" t="s">
        <v>118</v>
      </c>
      <c r="C189" s="1" t="s">
        <v>142</v>
      </c>
      <c r="D189" s="1" t="s">
        <v>98</v>
      </c>
      <c r="E189" s="1" t="s">
        <v>314</v>
      </c>
      <c r="F189" s="1" t="s">
        <v>88</v>
      </c>
      <c r="G189" s="9">
        <v>56.250003492459733</v>
      </c>
      <c r="H189" s="9">
        <v>-22.000002861022949</v>
      </c>
      <c r="I189" s="9">
        <f>(N189-O189)/O189*100</f>
        <v>49.92857234696951</v>
      </c>
      <c r="J189" s="1" t="s">
        <v>89</v>
      </c>
      <c r="K189" s="2">
        <v>1.279999971389771</v>
      </c>
      <c r="L189" s="2">
        <v>1.35</v>
      </c>
      <c r="M189" s="2">
        <v>2</v>
      </c>
      <c r="N189" s="2">
        <v>2.098999977111816</v>
      </c>
      <c r="O189" s="2">
        <v>1.3999999761581421</v>
      </c>
      <c r="P189" s="2">
        <v>1.559999942779541</v>
      </c>
      <c r="Q189" s="1">
        <v>2.0499999999999998</v>
      </c>
      <c r="R189" s="1">
        <v>1.88</v>
      </c>
      <c r="S189" s="1">
        <v>1.9</v>
      </c>
      <c r="T189" s="1">
        <v>1.81</v>
      </c>
      <c r="U189" s="1">
        <v>1.69</v>
      </c>
      <c r="V189" s="1">
        <v>1.67</v>
      </c>
      <c r="W189" s="1">
        <v>1.65</v>
      </c>
      <c r="X189" s="1">
        <v>1.65</v>
      </c>
      <c r="Y189" s="1">
        <v>1.75</v>
      </c>
      <c r="Z189" s="1">
        <v>1.78</v>
      </c>
      <c r="AA189" s="1">
        <v>1.73</v>
      </c>
      <c r="AB189" s="1">
        <v>1.69</v>
      </c>
      <c r="AC189" s="1">
        <v>1.71</v>
      </c>
      <c r="AD189" s="1">
        <v>1.67</v>
      </c>
      <c r="AE189" s="1">
        <v>1.67</v>
      </c>
      <c r="AF189" s="1">
        <v>1.64</v>
      </c>
      <c r="AG189" s="1">
        <v>1.57</v>
      </c>
      <c r="AH189" s="1">
        <v>1.55</v>
      </c>
      <c r="AI189" s="1">
        <v>1.52</v>
      </c>
      <c r="AJ189" s="1">
        <v>1.5</v>
      </c>
      <c r="AK189" s="1">
        <v>1.48</v>
      </c>
      <c r="AL189" s="1">
        <v>1.44</v>
      </c>
      <c r="AM189" s="1">
        <v>1.43</v>
      </c>
      <c r="AN189" s="1">
        <v>1.49</v>
      </c>
      <c r="AO189" s="1">
        <v>1.49</v>
      </c>
      <c r="AP189" s="1">
        <v>1.55</v>
      </c>
      <c r="AQ189" s="1">
        <v>1.61</v>
      </c>
      <c r="AR189" s="1">
        <v>-8.51</v>
      </c>
      <c r="AS189" s="1">
        <v>-10</v>
      </c>
      <c r="AT189" s="1">
        <v>-10.5</v>
      </c>
      <c r="AU189" s="1">
        <v>-16.25</v>
      </c>
      <c r="AV189" s="1">
        <v>-20</v>
      </c>
      <c r="AW189" s="1">
        <v>-17.579999999999998</v>
      </c>
      <c r="AX189" s="1">
        <v>-18.5</v>
      </c>
      <c r="AY189" s="1">
        <v>-17.89</v>
      </c>
      <c r="AZ189" s="1">
        <v>-14</v>
      </c>
      <c r="BA189" s="1">
        <v>-17</v>
      </c>
      <c r="BB189" s="1">
        <v>-17.46</v>
      </c>
      <c r="BC189" s="1">
        <v>-15.55</v>
      </c>
      <c r="BD189" s="1">
        <v>-16.91</v>
      </c>
      <c r="BE189" s="1">
        <v>-16.75</v>
      </c>
      <c r="BF189" s="1">
        <v>-19.809999999999999</v>
      </c>
      <c r="BG189" s="1">
        <v>-22.45</v>
      </c>
      <c r="BH189" s="1">
        <v>-24</v>
      </c>
      <c r="BI189" s="1">
        <v>-25.4</v>
      </c>
      <c r="BJ189" s="1">
        <v>-25.02</v>
      </c>
      <c r="BK189" s="1">
        <v>-26.38</v>
      </c>
      <c r="BL189" s="1">
        <v>-28.5</v>
      </c>
      <c r="BM189" s="1">
        <v>-29.7</v>
      </c>
      <c r="BN189" s="1">
        <v>-29</v>
      </c>
      <c r="BO189" s="1">
        <v>-27</v>
      </c>
      <c r="BP189" s="1">
        <v>-25.5</v>
      </c>
      <c r="BQ189" s="1">
        <v>-23.55</v>
      </c>
      <c r="BR189" s="1">
        <v>-22</v>
      </c>
      <c r="BS189" s="22">
        <v>1.59</v>
      </c>
      <c r="BT189" s="26">
        <v>29212200</v>
      </c>
      <c r="BU189" s="26">
        <v>5809600</v>
      </c>
      <c r="BV189" s="26">
        <v>4653921</v>
      </c>
      <c r="BW189" s="2">
        <v>0.18369864894569549</v>
      </c>
    </row>
    <row r="190" spans="1:75" s="21" customFormat="1" ht="19" customHeight="1" x14ac:dyDescent="0.2">
      <c r="A190" s="7" t="s">
        <v>380</v>
      </c>
      <c r="B190" s="7" t="s">
        <v>76</v>
      </c>
      <c r="C190" s="7" t="s">
        <v>87</v>
      </c>
      <c r="D190" s="7" t="s">
        <v>122</v>
      </c>
      <c r="E190" s="7" t="s">
        <v>376</v>
      </c>
      <c r="F190" s="7" t="s">
        <v>80</v>
      </c>
      <c r="G190" s="10">
        <v>56.250003492459733</v>
      </c>
      <c r="H190" s="10">
        <v>155.9999942779541</v>
      </c>
      <c r="I190" s="10">
        <v>155.9999942779541</v>
      </c>
      <c r="J190" s="7" t="s">
        <v>81</v>
      </c>
      <c r="K190" s="8">
        <v>0.63999998569488525</v>
      </c>
      <c r="L190" s="8">
        <v>0.69</v>
      </c>
      <c r="M190" s="8">
        <v>1</v>
      </c>
      <c r="N190" s="8">
        <v>2.6700000762939449</v>
      </c>
      <c r="O190" s="8">
        <v>0.97000002861022949</v>
      </c>
      <c r="P190" s="8">
        <v>2.559999942779541</v>
      </c>
      <c r="Q190" s="7">
        <v>1.1200000000000001</v>
      </c>
      <c r="R190" s="7">
        <v>1.07</v>
      </c>
      <c r="S190" s="7">
        <v>1.53</v>
      </c>
      <c r="T190" s="7">
        <v>2.0499999999999998</v>
      </c>
      <c r="U190" s="7">
        <v>1.78</v>
      </c>
      <c r="V190" s="7">
        <v>1.74</v>
      </c>
      <c r="W190" s="7">
        <v>1.61</v>
      </c>
      <c r="X190" s="7">
        <v>1.53</v>
      </c>
      <c r="Y190" s="7">
        <v>1.55</v>
      </c>
      <c r="Z190" s="7">
        <v>1.63</v>
      </c>
      <c r="AA190" s="7">
        <v>1.53</v>
      </c>
      <c r="AB190" s="7">
        <v>1.47</v>
      </c>
      <c r="AC190" s="7">
        <v>1.68</v>
      </c>
      <c r="AD190" s="7">
        <v>1.76</v>
      </c>
      <c r="AE190" s="7">
        <v>1.83</v>
      </c>
      <c r="AF190" s="7">
        <v>1.74</v>
      </c>
      <c r="AG190" s="7">
        <v>1.69</v>
      </c>
      <c r="AH190" s="7">
        <v>1.92</v>
      </c>
      <c r="AI190" s="7">
        <v>2.15</v>
      </c>
      <c r="AJ190" s="7">
        <v>2.39</v>
      </c>
      <c r="AK190" s="7">
        <v>2.21</v>
      </c>
      <c r="AL190" s="7">
        <v>2.16</v>
      </c>
      <c r="AM190" s="7">
        <v>2.19</v>
      </c>
      <c r="AN190" s="7">
        <v>2.44</v>
      </c>
      <c r="AO190" s="7">
        <v>2.3199999999999998</v>
      </c>
      <c r="AP190" s="7">
        <v>2.58</v>
      </c>
      <c r="AQ190" s="7">
        <v>2.67</v>
      </c>
      <c r="AR190" s="7">
        <v>2</v>
      </c>
      <c r="AS190" s="7">
        <v>3.99</v>
      </c>
      <c r="AT190" s="7">
        <v>53</v>
      </c>
      <c r="AU190" s="7">
        <v>80</v>
      </c>
      <c r="AV190" s="7">
        <v>58</v>
      </c>
      <c r="AW190" s="7">
        <v>58</v>
      </c>
      <c r="AX190" s="7">
        <v>39</v>
      </c>
      <c r="AY190" s="7">
        <v>48</v>
      </c>
      <c r="AZ190" s="7">
        <v>51</v>
      </c>
      <c r="BA190" s="7">
        <v>49</v>
      </c>
      <c r="BB190" s="7">
        <v>43</v>
      </c>
      <c r="BC190" s="7">
        <v>42</v>
      </c>
      <c r="BD190" s="7">
        <v>66.010000000000005</v>
      </c>
      <c r="BE190" s="7">
        <v>73</v>
      </c>
      <c r="BF190" s="7">
        <v>69.5</v>
      </c>
      <c r="BG190" s="7">
        <v>68.5</v>
      </c>
      <c r="BH190" s="7">
        <v>64</v>
      </c>
      <c r="BI190" s="7">
        <v>91.5</v>
      </c>
      <c r="BJ190" s="7">
        <v>115</v>
      </c>
      <c r="BK190" s="7">
        <v>122</v>
      </c>
      <c r="BL190" s="7">
        <v>88.1</v>
      </c>
      <c r="BM190" s="7">
        <v>111</v>
      </c>
      <c r="BN190" s="7">
        <v>105</v>
      </c>
      <c r="BO190" s="7">
        <v>127</v>
      </c>
      <c r="BP190" s="7">
        <v>117.5</v>
      </c>
      <c r="BQ190" s="7">
        <v>155</v>
      </c>
      <c r="BR190" s="7">
        <v>161.5</v>
      </c>
      <c r="BS190" s="24">
        <v>1.33</v>
      </c>
      <c r="BT190" s="26">
        <v>41186100</v>
      </c>
      <c r="BU190" s="26">
        <v>333411900</v>
      </c>
      <c r="BV190" s="26">
        <v>33545185</v>
      </c>
      <c r="BW190" s="8">
        <v>0.1199569178110063</v>
      </c>
    </row>
    <row r="191" spans="1:75" s="21" customFormat="1" ht="19" customHeight="1" x14ac:dyDescent="0.2">
      <c r="A191" s="1" t="s">
        <v>318</v>
      </c>
      <c r="B191" s="1" t="s">
        <v>118</v>
      </c>
      <c r="C191" s="1" t="s">
        <v>87</v>
      </c>
      <c r="D191" s="1" t="s">
        <v>122</v>
      </c>
      <c r="E191" s="1" t="s">
        <v>314</v>
      </c>
      <c r="F191" s="1" t="s">
        <v>88</v>
      </c>
      <c r="G191" s="9">
        <v>56.400003433227539</v>
      </c>
      <c r="H191" s="9">
        <v>-6.3938617522277346</v>
      </c>
      <c r="I191" s="9">
        <f t="shared" ref="I191:I197" si="1">(N191-O191)/O191*100</f>
        <v>44.307694068321815</v>
      </c>
      <c r="J191" s="1" t="s">
        <v>89</v>
      </c>
      <c r="K191" s="2">
        <v>2.5</v>
      </c>
      <c r="L191" s="2">
        <v>3.09</v>
      </c>
      <c r="M191" s="2">
        <v>3.910000085830688</v>
      </c>
      <c r="N191" s="2">
        <v>4.690000057220459</v>
      </c>
      <c r="O191" s="2">
        <v>3.25</v>
      </c>
      <c r="P191" s="2">
        <v>3.660000085830688</v>
      </c>
      <c r="Q191" s="1">
        <v>4.0999999999999996</v>
      </c>
      <c r="R191" s="1">
        <v>4.33</v>
      </c>
      <c r="S191" s="1">
        <v>4.1500000000000004</v>
      </c>
      <c r="T191" s="1">
        <v>4.5999999999999996</v>
      </c>
      <c r="U191" s="1">
        <v>4.6900000000000004</v>
      </c>
      <c r="V191" s="1">
        <v>4.47</v>
      </c>
      <c r="W191" s="1">
        <v>4.3099999999999996</v>
      </c>
      <c r="X191" s="1">
        <v>4.3499999999999996</v>
      </c>
      <c r="Y191" s="1">
        <v>3.87</v>
      </c>
      <c r="Z191" s="1">
        <v>3.95</v>
      </c>
      <c r="AA191" s="1">
        <v>3.82</v>
      </c>
      <c r="AB191" s="1">
        <v>3.9</v>
      </c>
      <c r="AC191" s="1">
        <v>3.88</v>
      </c>
      <c r="AD191" s="1">
        <v>3.79</v>
      </c>
      <c r="AE191" s="1">
        <v>3.77</v>
      </c>
      <c r="AF191" s="1">
        <v>3.65</v>
      </c>
      <c r="AG191" s="1">
        <v>3.65</v>
      </c>
      <c r="AH191" s="1">
        <v>3.65</v>
      </c>
      <c r="AI191" s="1">
        <v>3.53</v>
      </c>
      <c r="AJ191" s="1">
        <v>3.33</v>
      </c>
      <c r="AK191" s="1">
        <v>3.6</v>
      </c>
      <c r="AL191" s="1">
        <v>3.51</v>
      </c>
      <c r="AM191" s="1">
        <v>3.45</v>
      </c>
      <c r="AN191" s="1">
        <v>3.49</v>
      </c>
      <c r="AO191" s="1">
        <v>3.48</v>
      </c>
      <c r="AP191" s="1">
        <v>3.43</v>
      </c>
      <c r="AQ191" s="1">
        <v>3.69</v>
      </c>
      <c r="AR191" s="1">
        <v>4.75</v>
      </c>
      <c r="AS191" s="1">
        <v>-1.79</v>
      </c>
      <c r="AT191" s="1">
        <v>-7.07</v>
      </c>
      <c r="AU191" s="1">
        <v>12.39</v>
      </c>
      <c r="AV191" s="1">
        <v>9.59</v>
      </c>
      <c r="AW191" s="1">
        <v>6.52</v>
      </c>
      <c r="AX191" s="1">
        <v>4.32</v>
      </c>
      <c r="AY191" s="1">
        <v>-3.07</v>
      </c>
      <c r="AZ191" s="1">
        <v>-4.8600000000000003</v>
      </c>
      <c r="BA191" s="1">
        <v>-2.56</v>
      </c>
      <c r="BB191" s="1">
        <v>-6.39</v>
      </c>
      <c r="BC191" s="1">
        <v>-4.8600000000000003</v>
      </c>
      <c r="BD191" s="1">
        <v>-4.09</v>
      </c>
      <c r="BE191" s="1">
        <v>-4.03</v>
      </c>
      <c r="BF191" s="1">
        <v>-5.88</v>
      </c>
      <c r="BG191" s="1">
        <v>-8.27</v>
      </c>
      <c r="BH191" s="1">
        <v>-8.44</v>
      </c>
      <c r="BI191" s="1">
        <v>-9.59</v>
      </c>
      <c r="BJ191" s="1">
        <v>-15.85</v>
      </c>
      <c r="BK191" s="1">
        <v>-15.6</v>
      </c>
      <c r="BL191" s="1">
        <v>-11.13</v>
      </c>
      <c r="BM191" s="1">
        <v>-15.34</v>
      </c>
      <c r="BN191" s="1">
        <v>-13.04</v>
      </c>
      <c r="BO191" s="1">
        <v>-14.13</v>
      </c>
      <c r="BP191" s="1">
        <v>-14.07</v>
      </c>
      <c r="BQ191" s="1">
        <v>-12.79</v>
      </c>
      <c r="BR191" s="1">
        <v>-8.6999999999999993</v>
      </c>
      <c r="BS191" s="22">
        <v>3.65</v>
      </c>
      <c r="BT191" s="26">
        <v>20437101.248626709</v>
      </c>
      <c r="BU191" s="26">
        <v>25989500</v>
      </c>
      <c r="BV191" s="26">
        <v>3566936</v>
      </c>
      <c r="BW191" s="2">
        <v>5.3004034835500272E-2</v>
      </c>
    </row>
    <row r="192" spans="1:75" s="21" customFormat="1" ht="19" customHeight="1" x14ac:dyDescent="0.2">
      <c r="A192" s="1" t="s">
        <v>195</v>
      </c>
      <c r="B192" s="1" t="s">
        <v>106</v>
      </c>
      <c r="C192" s="1" t="s">
        <v>87</v>
      </c>
      <c r="D192" s="1" t="s">
        <v>122</v>
      </c>
      <c r="E192" s="1" t="s">
        <v>206</v>
      </c>
      <c r="F192" s="1" t="s">
        <v>88</v>
      </c>
      <c r="G192" s="9">
        <v>56.521736555024823</v>
      </c>
      <c r="H192" s="9">
        <v>-14.68253525236323</v>
      </c>
      <c r="I192" s="9">
        <f t="shared" si="1"/>
        <v>29.951697776452974</v>
      </c>
      <c r="J192" s="1" t="s">
        <v>89</v>
      </c>
      <c r="K192" s="2">
        <v>1.610000014305115</v>
      </c>
      <c r="L192" s="2">
        <v>1.88</v>
      </c>
      <c r="M192" s="2">
        <v>2.5199999809265141</v>
      </c>
      <c r="N192" s="2">
        <v>2.690000057220459</v>
      </c>
      <c r="O192" s="2">
        <v>2.0699999332427979</v>
      </c>
      <c r="P192" s="2">
        <v>2.1500000953674321</v>
      </c>
      <c r="Q192" s="1">
        <v>2.58</v>
      </c>
      <c r="R192" s="1">
        <v>2.69</v>
      </c>
      <c r="S192" s="1">
        <v>2.5299999999999998</v>
      </c>
      <c r="T192" s="1">
        <v>2.4500000000000002</v>
      </c>
      <c r="U192" s="1">
        <v>2.4500000000000002</v>
      </c>
      <c r="V192" s="1">
        <v>2.42</v>
      </c>
      <c r="W192" s="1">
        <v>2.38</v>
      </c>
      <c r="X192" s="1">
        <v>2.31</v>
      </c>
      <c r="Y192" s="1">
        <v>2.2999999999999998</v>
      </c>
      <c r="Z192" s="1">
        <v>2.36</v>
      </c>
      <c r="AA192" s="1">
        <v>2.4300000000000002</v>
      </c>
      <c r="AB192" s="1">
        <v>2.39</v>
      </c>
      <c r="AC192" s="1">
        <v>2.36</v>
      </c>
      <c r="AD192" s="1">
        <v>2.37</v>
      </c>
      <c r="AE192" s="1">
        <v>2.42</v>
      </c>
      <c r="AF192" s="1">
        <v>2.48</v>
      </c>
      <c r="AG192" s="1">
        <v>2.57</v>
      </c>
      <c r="AH192" s="1">
        <v>2.65</v>
      </c>
      <c r="AI192" s="1">
        <v>2.62</v>
      </c>
      <c r="AJ192" s="1">
        <v>2.5299999999999998</v>
      </c>
      <c r="AK192" s="1">
        <v>2.4700000000000002</v>
      </c>
      <c r="AL192" s="1">
        <v>2.4500000000000002</v>
      </c>
      <c r="AM192" s="1">
        <v>2.4300000000000002</v>
      </c>
      <c r="AN192" s="1">
        <v>2.4300000000000002</v>
      </c>
      <c r="AO192" s="1">
        <v>2.2999999999999998</v>
      </c>
      <c r="AP192" s="1">
        <v>2.21</v>
      </c>
      <c r="AQ192" s="1">
        <v>2.21</v>
      </c>
      <c r="AR192" s="1">
        <v>-2.78</v>
      </c>
      <c r="AS192" s="1">
        <v>3.37</v>
      </c>
      <c r="AT192" s="1">
        <v>-11.11</v>
      </c>
      <c r="AU192" s="1">
        <v>-3.17</v>
      </c>
      <c r="AV192" s="1">
        <v>-6.13</v>
      </c>
      <c r="AW192" s="1">
        <v>-6.55</v>
      </c>
      <c r="AX192" s="1">
        <v>-9.52</v>
      </c>
      <c r="AY192" s="1">
        <v>-11.31</v>
      </c>
      <c r="AZ192" s="1">
        <v>-9.1300000000000008</v>
      </c>
      <c r="BA192" s="1">
        <v>-7.27</v>
      </c>
      <c r="BB192" s="1">
        <v>-8.34</v>
      </c>
      <c r="BC192" s="1">
        <v>-7.94</v>
      </c>
      <c r="BD192" s="1">
        <v>-7.74</v>
      </c>
      <c r="BE192" s="1">
        <v>-7.74</v>
      </c>
      <c r="BF192" s="1">
        <v>-5.95</v>
      </c>
      <c r="BG192" s="1">
        <v>-1.98</v>
      </c>
      <c r="BH192" s="1">
        <v>0.79</v>
      </c>
      <c r="BI192" s="1">
        <v>0.82</v>
      </c>
      <c r="BJ192" s="1">
        <v>-0.4</v>
      </c>
      <c r="BK192" s="1">
        <v>-4.29</v>
      </c>
      <c r="BL192" s="1">
        <v>-3.17</v>
      </c>
      <c r="BM192" s="1">
        <v>-4.17</v>
      </c>
      <c r="BN192" s="1">
        <v>-5.95</v>
      </c>
      <c r="BO192" s="1">
        <v>-9.1300000000000008</v>
      </c>
      <c r="BP192" s="1">
        <v>-12.3</v>
      </c>
      <c r="BQ192" s="1">
        <v>-15.08</v>
      </c>
      <c r="BR192" s="1">
        <v>-15.48</v>
      </c>
      <c r="BS192" s="22">
        <v>2.17</v>
      </c>
      <c r="BT192" s="26">
        <v>301885917.71507257</v>
      </c>
      <c r="BU192" s="26">
        <v>159624800</v>
      </c>
      <c r="BV192" s="26">
        <v>101797913</v>
      </c>
      <c r="BW192" s="2">
        <v>0.2304242425873701</v>
      </c>
    </row>
    <row r="193" spans="1:75" s="21" customFormat="1" ht="19" customHeight="1" x14ac:dyDescent="0.2">
      <c r="A193" s="1" t="s">
        <v>202</v>
      </c>
      <c r="B193" s="1" t="s">
        <v>106</v>
      </c>
      <c r="C193" s="1" t="s">
        <v>87</v>
      </c>
      <c r="D193" s="1" t="s">
        <v>98</v>
      </c>
      <c r="E193" s="1" t="s">
        <v>197</v>
      </c>
      <c r="F193" s="1" t="s">
        <v>88</v>
      </c>
      <c r="G193" s="9">
        <v>56.695656154466711</v>
      </c>
      <c r="H193" s="9">
        <v>-0.55494105954166473</v>
      </c>
      <c r="I193" s="9">
        <f t="shared" si="1"/>
        <v>58.29959222378325</v>
      </c>
      <c r="J193" s="1" t="s">
        <v>81</v>
      </c>
      <c r="K193" s="2">
        <v>5.75</v>
      </c>
      <c r="L193" s="2">
        <v>6.06</v>
      </c>
      <c r="M193" s="2">
        <v>9.0100002288818359</v>
      </c>
      <c r="N193" s="2">
        <v>11.72999954223633</v>
      </c>
      <c r="O193" s="2">
        <v>7.4099998474121094</v>
      </c>
      <c r="P193" s="2">
        <v>8.9600000381469727</v>
      </c>
      <c r="Q193" s="1">
        <v>9.67</v>
      </c>
      <c r="R193" s="1">
        <v>8.6199999999999992</v>
      </c>
      <c r="S193" s="1">
        <v>8.18</v>
      </c>
      <c r="T193" s="1">
        <v>10.15</v>
      </c>
      <c r="U193" s="1">
        <v>10.25</v>
      </c>
      <c r="V193" s="1">
        <v>9.5</v>
      </c>
      <c r="W193" s="1">
        <v>11.1</v>
      </c>
      <c r="X193" s="1">
        <v>11.73</v>
      </c>
      <c r="Y193" s="1">
        <v>11.45</v>
      </c>
      <c r="Z193" s="1">
        <v>10.75</v>
      </c>
      <c r="AA193" s="1">
        <v>11.4</v>
      </c>
      <c r="AB193" s="1">
        <v>11.15</v>
      </c>
      <c r="AC193" s="1">
        <v>10.35</v>
      </c>
      <c r="AD193" s="1">
        <v>10.48</v>
      </c>
      <c r="AE193" s="1">
        <v>10.16</v>
      </c>
      <c r="AF193" s="1">
        <v>10.16</v>
      </c>
      <c r="AG193" s="1">
        <v>9.32</v>
      </c>
      <c r="AH193" s="1">
        <v>9.8000000000000007</v>
      </c>
      <c r="AI193" s="1">
        <v>9.4</v>
      </c>
      <c r="AJ193" s="1">
        <v>9.3699999999999992</v>
      </c>
      <c r="AK193" s="1">
        <v>9.1999999999999993</v>
      </c>
      <c r="AL193" s="1">
        <v>8.74</v>
      </c>
      <c r="AM193" s="1">
        <v>8.6</v>
      </c>
      <c r="AN193" s="1">
        <v>8.49</v>
      </c>
      <c r="AO193" s="1">
        <v>8.68</v>
      </c>
      <c r="AP193" s="1">
        <v>8.98</v>
      </c>
      <c r="AQ193" s="1">
        <v>9.18</v>
      </c>
      <c r="AR193" s="1">
        <v>-6.44</v>
      </c>
      <c r="AS193" s="1">
        <v>-11.74</v>
      </c>
      <c r="AT193" s="1">
        <v>-11.76</v>
      </c>
      <c r="AU193" s="1">
        <v>8.99</v>
      </c>
      <c r="AV193" s="1">
        <v>-7.07</v>
      </c>
      <c r="AW193" s="1">
        <v>-0.65</v>
      </c>
      <c r="AX193" s="1">
        <v>21.28</v>
      </c>
      <c r="AY193" s="1">
        <v>19.489999999999998</v>
      </c>
      <c r="AZ193" s="1">
        <v>14.1</v>
      </c>
      <c r="BA193" s="1">
        <v>11.21</v>
      </c>
      <c r="BB193" s="1">
        <v>22.35</v>
      </c>
      <c r="BC193" s="1">
        <v>14.65</v>
      </c>
      <c r="BD193" s="1">
        <v>10.49</v>
      </c>
      <c r="BE193" s="1">
        <v>12.11</v>
      </c>
      <c r="BF193" s="1">
        <v>12.5</v>
      </c>
      <c r="BG193" s="1">
        <v>3.09</v>
      </c>
      <c r="BH193" s="1">
        <v>3.22</v>
      </c>
      <c r="BI193" s="1">
        <v>1.83</v>
      </c>
      <c r="BJ193" s="1">
        <v>0.78</v>
      </c>
      <c r="BK193" s="1">
        <v>1.66</v>
      </c>
      <c r="BL193" s="1">
        <v>-5.44</v>
      </c>
      <c r="BM193" s="1">
        <v>-8.44</v>
      </c>
      <c r="BN193" s="1">
        <v>-5.88</v>
      </c>
      <c r="BO193" s="1">
        <v>-7.21</v>
      </c>
      <c r="BP193" s="1">
        <v>-5.1100000000000003</v>
      </c>
      <c r="BQ193" s="1">
        <v>-2.33</v>
      </c>
      <c r="BR193" s="1">
        <v>-0.33</v>
      </c>
      <c r="BS193" s="22">
        <v>8.1999999999999993</v>
      </c>
      <c r="BT193" s="26">
        <v>29127618.839931492</v>
      </c>
      <c r="BU193" s="26">
        <v>31201600</v>
      </c>
      <c r="BV193" s="26">
        <v>2414393</v>
      </c>
      <c r="BW193" s="2">
        <v>6.8445774983608723E-2</v>
      </c>
    </row>
    <row r="194" spans="1:75" s="21" customFormat="1" ht="19" customHeight="1" x14ac:dyDescent="0.2">
      <c r="A194" s="1" t="s">
        <v>173</v>
      </c>
      <c r="B194" s="1" t="s">
        <v>111</v>
      </c>
      <c r="C194" s="1" t="s">
        <v>87</v>
      </c>
      <c r="D194" s="1" t="s">
        <v>109</v>
      </c>
      <c r="E194" s="1" t="s">
        <v>169</v>
      </c>
      <c r="F194" s="1" t="s">
        <v>88</v>
      </c>
      <c r="G194" s="9">
        <v>56.730774521122513</v>
      </c>
      <c r="H194" s="9">
        <v>-10.736193425044529</v>
      </c>
      <c r="I194" s="9">
        <f t="shared" si="1"/>
        <v>36.307308844137701</v>
      </c>
      <c r="J194" s="1" t="s">
        <v>89</v>
      </c>
      <c r="K194" s="2">
        <v>2.0799999237060551</v>
      </c>
      <c r="L194" s="2">
        <v>2.5</v>
      </c>
      <c r="M194" s="2">
        <v>3.2599999904632568</v>
      </c>
      <c r="N194" s="2">
        <v>3.2999999523162842</v>
      </c>
      <c r="O194" s="2">
        <v>2.4210000038146968</v>
      </c>
      <c r="P194" s="2">
        <v>2.910000085830688</v>
      </c>
      <c r="Q194" s="1">
        <v>3.3</v>
      </c>
      <c r="R194" s="1">
        <v>3.18</v>
      </c>
      <c r="S194" s="1">
        <v>2.96</v>
      </c>
      <c r="T194" s="1">
        <v>2.99</v>
      </c>
      <c r="U194" s="1">
        <v>2.9</v>
      </c>
      <c r="V194" s="1">
        <v>2.9</v>
      </c>
      <c r="W194" s="1">
        <v>2.72</v>
      </c>
      <c r="X194" s="1">
        <v>2.77</v>
      </c>
      <c r="Y194" s="1">
        <v>2.78</v>
      </c>
      <c r="Z194" s="1">
        <v>2.86</v>
      </c>
      <c r="AA194" s="1">
        <v>2.85</v>
      </c>
      <c r="AB194" s="1">
        <v>2.86</v>
      </c>
      <c r="AC194" s="1">
        <v>2.92</v>
      </c>
      <c r="AD194" s="1">
        <v>2.9</v>
      </c>
      <c r="AE194" s="1">
        <v>2.8</v>
      </c>
      <c r="AF194" s="1">
        <v>2.69</v>
      </c>
      <c r="AG194" s="1">
        <v>2.75</v>
      </c>
      <c r="AH194" s="1">
        <v>2.74</v>
      </c>
      <c r="AI194" s="1">
        <v>2.73</v>
      </c>
      <c r="AJ194" s="1">
        <v>2.71</v>
      </c>
      <c r="AK194" s="1">
        <v>2.76</v>
      </c>
      <c r="AL194" s="1">
        <v>2.72</v>
      </c>
      <c r="AM194" s="1">
        <v>2.7</v>
      </c>
      <c r="AN194" s="1">
        <v>2.66</v>
      </c>
      <c r="AO194" s="1">
        <v>2.59</v>
      </c>
      <c r="AP194" s="1">
        <v>2.66</v>
      </c>
      <c r="AQ194" s="1">
        <v>2.91</v>
      </c>
      <c r="AR194" s="1">
        <v>-9.51</v>
      </c>
      <c r="AS194" s="1">
        <v>-4.45</v>
      </c>
      <c r="AT194" s="1">
        <v>-17.48</v>
      </c>
      <c r="AU194" s="1">
        <v>-11.96</v>
      </c>
      <c r="AV194" s="1">
        <v>-14.11</v>
      </c>
      <c r="AW194" s="1">
        <v>-17.79</v>
      </c>
      <c r="AX194" s="1">
        <v>-17.170000000000002</v>
      </c>
      <c r="AY194" s="1">
        <v>-18.399999999999999</v>
      </c>
      <c r="AZ194" s="1">
        <v>-18.559999999999999</v>
      </c>
      <c r="BA194" s="1">
        <v>-14.42</v>
      </c>
      <c r="BB194" s="1">
        <v>-16.260000000000002</v>
      </c>
      <c r="BC194" s="1">
        <v>-12.27</v>
      </c>
      <c r="BD194" s="1">
        <v>-12.57</v>
      </c>
      <c r="BE194" s="1">
        <v>-14.72</v>
      </c>
      <c r="BF194" s="1">
        <v>-18.71</v>
      </c>
      <c r="BG194" s="1">
        <v>-17.55</v>
      </c>
      <c r="BH194" s="1">
        <v>-17.149999999999999</v>
      </c>
      <c r="BI194" s="1">
        <v>-16.41</v>
      </c>
      <c r="BJ194" s="1">
        <v>-18.100000000000001</v>
      </c>
      <c r="BK194" s="1">
        <v>-17.02</v>
      </c>
      <c r="BL194" s="1">
        <v>-17.18</v>
      </c>
      <c r="BM194" s="1">
        <v>-17.64</v>
      </c>
      <c r="BN194" s="1">
        <v>-19.02</v>
      </c>
      <c r="BO194" s="1">
        <v>-23.62</v>
      </c>
      <c r="BP194" s="1">
        <v>-22.7</v>
      </c>
      <c r="BQ194" s="1">
        <v>-19.48</v>
      </c>
      <c r="BR194" s="1">
        <v>-10.83</v>
      </c>
      <c r="BS194" s="22">
        <v>2.62</v>
      </c>
      <c r="BT194" s="26">
        <v>92471529.729485512</v>
      </c>
      <c r="BU194" s="26">
        <v>15160100</v>
      </c>
      <c r="BV194" s="26">
        <v>5215031</v>
      </c>
      <c r="BW194" s="2">
        <v>4.8323202680866137E-2</v>
      </c>
    </row>
    <row r="195" spans="1:75" s="21" customFormat="1" ht="19" customHeight="1" x14ac:dyDescent="0.2">
      <c r="A195" s="1" t="s">
        <v>132</v>
      </c>
      <c r="B195" s="1" t="s">
        <v>131</v>
      </c>
      <c r="C195" s="1" t="s">
        <v>124</v>
      </c>
      <c r="D195" s="1" t="s">
        <v>122</v>
      </c>
      <c r="E195" s="1" t="s">
        <v>127</v>
      </c>
      <c r="F195" s="1" t="s">
        <v>88</v>
      </c>
      <c r="G195" s="9">
        <v>57.058823611909538</v>
      </c>
      <c r="H195" s="9">
        <v>-15.35580801929351</v>
      </c>
      <c r="I195" s="9">
        <f t="shared" si="1"/>
        <v>58.62069330009718</v>
      </c>
      <c r="J195" s="1" t="s">
        <v>89</v>
      </c>
      <c r="K195" s="2">
        <v>1.700000047683716</v>
      </c>
      <c r="L195" s="2">
        <v>1.75</v>
      </c>
      <c r="M195" s="2">
        <v>2.6700000762939449</v>
      </c>
      <c r="N195" s="2">
        <v>3.220000028610229</v>
      </c>
      <c r="O195" s="2">
        <v>2.029999971389771</v>
      </c>
      <c r="P195" s="2">
        <v>2.2599999904632568</v>
      </c>
      <c r="Q195" s="1">
        <v>2.78</v>
      </c>
      <c r="R195" s="1">
        <v>3.22</v>
      </c>
      <c r="S195" s="1">
        <v>2.84</v>
      </c>
      <c r="T195" s="1">
        <v>2.5499999999999998</v>
      </c>
      <c r="U195" s="1">
        <v>2.4300000000000002</v>
      </c>
      <c r="V195" s="1">
        <v>2.75</v>
      </c>
      <c r="W195" s="1">
        <v>2.48</v>
      </c>
      <c r="X195" s="1">
        <v>2.35</v>
      </c>
      <c r="Y195" s="1">
        <v>2.39</v>
      </c>
      <c r="Z195" s="1">
        <v>2.37</v>
      </c>
      <c r="AA195" s="1">
        <v>2.2599999999999998</v>
      </c>
      <c r="AB195" s="1">
        <v>2.25</v>
      </c>
      <c r="AC195" s="1">
        <v>2.29</v>
      </c>
      <c r="AD195" s="1">
        <v>2.2799999999999998</v>
      </c>
      <c r="AE195" s="1">
        <v>2.23</v>
      </c>
      <c r="AF195" s="1">
        <v>2.2799999999999998</v>
      </c>
      <c r="AG195" s="1">
        <v>2.2000000000000002</v>
      </c>
      <c r="AH195" s="1">
        <v>2.15</v>
      </c>
      <c r="AI195" s="1">
        <v>2.2599999999999998</v>
      </c>
      <c r="AJ195" s="1">
        <v>2.2999999999999998</v>
      </c>
      <c r="AK195" s="1">
        <v>2.2200000000000002</v>
      </c>
      <c r="AL195" s="1">
        <v>2.25</v>
      </c>
      <c r="AM195" s="1">
        <v>2.34</v>
      </c>
      <c r="AN195" s="1">
        <v>2.2999999999999998</v>
      </c>
      <c r="AO195" s="1">
        <v>2.2799999999999998</v>
      </c>
      <c r="AP195" s="1">
        <v>2.27</v>
      </c>
      <c r="AQ195" s="1">
        <v>2.25</v>
      </c>
      <c r="AR195" s="1">
        <v>-2.62</v>
      </c>
      <c r="AS195" s="1">
        <v>8.61</v>
      </c>
      <c r="AT195" s="1">
        <v>-4.51</v>
      </c>
      <c r="AU195" s="1">
        <v>-15.96</v>
      </c>
      <c r="AV195" s="1">
        <v>-9.74</v>
      </c>
      <c r="AW195" s="1">
        <v>-9.74</v>
      </c>
      <c r="AX195" s="1">
        <v>-14.04</v>
      </c>
      <c r="AY195" s="1">
        <v>-15.73</v>
      </c>
      <c r="AZ195" s="1">
        <v>-11.62</v>
      </c>
      <c r="BA195" s="1">
        <v>-16.850000000000001</v>
      </c>
      <c r="BB195" s="1">
        <v>-17.600000000000001</v>
      </c>
      <c r="BC195" s="1">
        <v>-17.23</v>
      </c>
      <c r="BD195" s="1">
        <v>-16.29</v>
      </c>
      <c r="BE195" s="1">
        <v>-16.850000000000001</v>
      </c>
      <c r="BF195" s="1">
        <v>-22.84</v>
      </c>
      <c r="BG195" s="1">
        <v>-17.600000000000001</v>
      </c>
      <c r="BH195" s="1">
        <v>-19.79</v>
      </c>
      <c r="BI195" s="1">
        <v>-21.35</v>
      </c>
      <c r="BJ195" s="1">
        <v>-16.48</v>
      </c>
      <c r="BK195" s="1">
        <v>-18.350000000000001</v>
      </c>
      <c r="BL195" s="1">
        <v>-17.420000000000002</v>
      </c>
      <c r="BM195" s="1">
        <v>-16.850000000000001</v>
      </c>
      <c r="BN195" s="1">
        <v>-14.79</v>
      </c>
      <c r="BO195" s="1">
        <v>-15.73</v>
      </c>
      <c r="BP195" s="1">
        <v>-14.61</v>
      </c>
      <c r="BQ195" s="1">
        <v>-16.850000000000001</v>
      </c>
      <c r="BR195" s="1">
        <v>-16.100000000000001</v>
      </c>
      <c r="BS195" s="22">
        <v>2.17</v>
      </c>
      <c r="BT195" s="26">
        <v>58178233.662414551</v>
      </c>
      <c r="BU195" s="26">
        <v>5758200</v>
      </c>
      <c r="BV195" s="26">
        <v>7495952</v>
      </c>
      <c r="BW195" s="2">
        <v>1.776412122169406E-2</v>
      </c>
    </row>
    <row r="196" spans="1:75" s="21" customFormat="1" ht="19" customHeight="1" x14ac:dyDescent="0.2">
      <c r="A196" s="1" t="s">
        <v>280</v>
      </c>
      <c r="B196" s="1" t="s">
        <v>86</v>
      </c>
      <c r="C196" s="1" t="s">
        <v>124</v>
      </c>
      <c r="D196" s="1" t="s">
        <v>78</v>
      </c>
      <c r="E196" s="1" t="s">
        <v>274</v>
      </c>
      <c r="F196" s="1" t="s">
        <v>88</v>
      </c>
      <c r="G196" s="9">
        <v>57.307703946469523</v>
      </c>
      <c r="H196" s="9">
        <v>-19.80440466941312</v>
      </c>
      <c r="I196" s="9">
        <f t="shared" si="1"/>
        <v>74.909088828346952</v>
      </c>
      <c r="J196" s="1" t="s">
        <v>89</v>
      </c>
      <c r="K196" s="2">
        <v>2.5999999046325679</v>
      </c>
      <c r="L196" s="2">
        <v>2.64</v>
      </c>
      <c r="M196" s="2">
        <v>4.0900001525878906</v>
      </c>
      <c r="N196" s="2">
        <v>4.809999942779541</v>
      </c>
      <c r="O196" s="2">
        <v>2.75</v>
      </c>
      <c r="P196" s="2">
        <v>3.279999971389771</v>
      </c>
      <c r="Q196" s="1">
        <v>4.1399999999999997</v>
      </c>
      <c r="R196" s="1">
        <v>4.8099999999999996</v>
      </c>
      <c r="S196" s="1">
        <v>4.47</v>
      </c>
      <c r="T196" s="1">
        <v>3.99</v>
      </c>
      <c r="U196" s="1">
        <v>3.74</v>
      </c>
      <c r="V196" s="1">
        <v>3.68</v>
      </c>
      <c r="W196" s="1">
        <v>3.56</v>
      </c>
      <c r="X196" s="1">
        <v>3.54</v>
      </c>
      <c r="Y196" s="1">
        <v>3.35</v>
      </c>
      <c r="Z196" s="1">
        <v>3.22</v>
      </c>
      <c r="AA196" s="1">
        <v>3.19</v>
      </c>
      <c r="AB196" s="1">
        <v>3.09</v>
      </c>
      <c r="AC196" s="1">
        <v>3.06</v>
      </c>
      <c r="AD196" s="1">
        <v>2.93</v>
      </c>
      <c r="AE196" s="1">
        <v>2.85</v>
      </c>
      <c r="AF196" s="1">
        <v>2.81</v>
      </c>
      <c r="AG196" s="1">
        <v>3.04</v>
      </c>
      <c r="AH196" s="1">
        <v>3.19</v>
      </c>
      <c r="AI196" s="1">
        <v>3.2</v>
      </c>
      <c r="AJ196" s="1">
        <v>3.21</v>
      </c>
      <c r="AK196" s="1">
        <v>3.21</v>
      </c>
      <c r="AL196" s="1">
        <v>3.16</v>
      </c>
      <c r="AM196" s="1">
        <v>3.17</v>
      </c>
      <c r="AN196" s="1">
        <v>3.12</v>
      </c>
      <c r="AO196" s="1">
        <v>3.2</v>
      </c>
      <c r="AP196" s="1">
        <v>3.6</v>
      </c>
      <c r="AQ196" s="1">
        <v>3.49</v>
      </c>
      <c r="AR196" s="1">
        <v>-9.0500000000000007</v>
      </c>
      <c r="AS196" s="1">
        <v>17.600000000000001</v>
      </c>
      <c r="AT196" s="1">
        <v>-5.36</v>
      </c>
      <c r="AU196" s="1">
        <v>-13</v>
      </c>
      <c r="AV196" s="1">
        <v>-10.49</v>
      </c>
      <c r="AW196" s="1">
        <v>-15.38</v>
      </c>
      <c r="AX196" s="1">
        <v>-14.42</v>
      </c>
      <c r="AY196" s="1">
        <v>-18.09</v>
      </c>
      <c r="AZ196" s="1">
        <v>-21.64</v>
      </c>
      <c r="BA196" s="1">
        <v>-25.92</v>
      </c>
      <c r="BB196" s="1">
        <v>-24.38</v>
      </c>
      <c r="BC196" s="1">
        <v>-25.43</v>
      </c>
      <c r="BD196" s="1">
        <v>-28.61</v>
      </c>
      <c r="BE196" s="1">
        <v>-30.81</v>
      </c>
      <c r="BF196" s="1">
        <v>-31.3</v>
      </c>
      <c r="BG196" s="1">
        <v>-31.54</v>
      </c>
      <c r="BH196" s="1">
        <v>-27.39</v>
      </c>
      <c r="BI196" s="1">
        <v>-24.1</v>
      </c>
      <c r="BJ196" s="1">
        <v>-22.98</v>
      </c>
      <c r="BK196" s="1">
        <v>-22.25</v>
      </c>
      <c r="BL196" s="1">
        <v>-22.98</v>
      </c>
      <c r="BM196" s="1">
        <v>-22.74</v>
      </c>
      <c r="BN196" s="1">
        <v>-25.67</v>
      </c>
      <c r="BO196" s="1">
        <v>-23.72</v>
      </c>
      <c r="BP196" s="1">
        <v>-22</v>
      </c>
      <c r="BQ196" s="1">
        <v>-16.86</v>
      </c>
      <c r="BR196" s="1">
        <v>-20.29</v>
      </c>
      <c r="BS196" s="22">
        <v>3.12</v>
      </c>
      <c r="BT196" s="26">
        <v>556133680.74798584</v>
      </c>
      <c r="BU196" s="26">
        <v>5983100</v>
      </c>
      <c r="BV196" s="26">
        <v>18552240</v>
      </c>
      <c r="BW196" s="2">
        <v>1.542115669051284E-2</v>
      </c>
    </row>
    <row r="197" spans="1:75" s="21" customFormat="1" ht="19" customHeight="1" x14ac:dyDescent="0.2">
      <c r="A197" s="1" t="s">
        <v>301</v>
      </c>
      <c r="B197" s="1" t="s">
        <v>106</v>
      </c>
      <c r="C197" s="1" t="s">
        <v>87</v>
      </c>
      <c r="D197" s="1" t="s">
        <v>109</v>
      </c>
      <c r="E197" s="1" t="s">
        <v>292</v>
      </c>
      <c r="F197" s="1" t="s">
        <v>88</v>
      </c>
      <c r="G197" s="9">
        <v>57.773861235328418</v>
      </c>
      <c r="H197" s="9">
        <v>-11.086228601599521</v>
      </c>
      <c r="I197" s="9">
        <f t="shared" si="1"/>
        <v>31.101806394805205</v>
      </c>
      <c r="J197" s="1" t="s">
        <v>89</v>
      </c>
      <c r="K197" s="2">
        <v>5.6599998474121094</v>
      </c>
      <c r="L197" s="2">
        <v>5.64</v>
      </c>
      <c r="M197" s="2">
        <v>8.9300003051757812</v>
      </c>
      <c r="N197" s="2">
        <v>9.3999996185302734</v>
      </c>
      <c r="O197" s="2">
        <v>7.1700000762939453</v>
      </c>
      <c r="P197" s="2">
        <v>7.940000057220459</v>
      </c>
      <c r="Q197" s="1">
        <v>9.0500000000000007</v>
      </c>
      <c r="R197" s="1">
        <v>8.19</v>
      </c>
      <c r="S197" s="1">
        <v>7.93</v>
      </c>
      <c r="T197" s="1">
        <v>8.0500000000000007</v>
      </c>
      <c r="U197" s="1">
        <v>8.27</v>
      </c>
      <c r="V197" s="1">
        <v>8</v>
      </c>
      <c r="W197" s="1">
        <v>7.54</v>
      </c>
      <c r="X197" s="1">
        <v>7.8</v>
      </c>
      <c r="Y197" s="1">
        <v>7.8</v>
      </c>
      <c r="Z197" s="1">
        <v>7.88</v>
      </c>
      <c r="AA197" s="1">
        <v>7.69</v>
      </c>
      <c r="AB197" s="1">
        <v>7.65</v>
      </c>
      <c r="AC197" s="1">
        <v>7.6</v>
      </c>
      <c r="AD197" s="1">
        <v>7.84</v>
      </c>
      <c r="AE197" s="1">
        <v>8</v>
      </c>
      <c r="AF197" s="1">
        <v>7.99</v>
      </c>
      <c r="AG197" s="1">
        <v>7.67</v>
      </c>
      <c r="AH197" s="1">
        <v>7.77</v>
      </c>
      <c r="AI197" s="1">
        <v>7.78</v>
      </c>
      <c r="AJ197" s="1">
        <v>7.82</v>
      </c>
      <c r="AK197" s="1">
        <v>7.91</v>
      </c>
      <c r="AL197" s="1">
        <v>8.73</v>
      </c>
      <c r="AM197" s="1">
        <v>8.34</v>
      </c>
      <c r="AN197" s="1">
        <v>8.2899999999999991</v>
      </c>
      <c r="AO197" s="1">
        <v>8.24</v>
      </c>
      <c r="AP197" s="1">
        <v>9.4</v>
      </c>
      <c r="AQ197" s="1">
        <v>8.67</v>
      </c>
      <c r="AR197" s="1">
        <v>-8.48</v>
      </c>
      <c r="AS197" s="1">
        <v>-10.81</v>
      </c>
      <c r="AT197" s="1">
        <v>-14.2</v>
      </c>
      <c r="AU197" s="1">
        <v>-12.56</v>
      </c>
      <c r="AV197" s="1">
        <v>-13.22</v>
      </c>
      <c r="AW197" s="1">
        <v>-18.37</v>
      </c>
      <c r="AX197" s="1">
        <v>-16.29</v>
      </c>
      <c r="AY197" s="1">
        <v>-14.81</v>
      </c>
      <c r="AZ197" s="1">
        <v>-12.99</v>
      </c>
      <c r="BA197" s="1">
        <v>-16.010000000000002</v>
      </c>
      <c r="BB197" s="1">
        <v>-15.23</v>
      </c>
      <c r="BC197" s="1">
        <v>-18.149999999999999</v>
      </c>
      <c r="BD197" s="1">
        <v>-15.68</v>
      </c>
      <c r="BE197" s="1">
        <v>-12.32</v>
      </c>
      <c r="BF197" s="1">
        <v>-13.21</v>
      </c>
      <c r="BG197" s="1">
        <v>-14.47</v>
      </c>
      <c r="BH197" s="1">
        <v>-15.57</v>
      </c>
      <c r="BI197" s="1">
        <v>-14.78</v>
      </c>
      <c r="BJ197" s="1">
        <v>-12.99</v>
      </c>
      <c r="BK197" s="1">
        <v>-15.79</v>
      </c>
      <c r="BL197" s="1">
        <v>-12.88</v>
      </c>
      <c r="BM197" s="1">
        <v>-6.83</v>
      </c>
      <c r="BN197" s="1">
        <v>-13.32</v>
      </c>
      <c r="BO197" s="1">
        <v>-8.8800000000000008</v>
      </c>
      <c r="BP197" s="1">
        <v>-8.06</v>
      </c>
      <c r="BQ197" s="1">
        <v>-5.12</v>
      </c>
      <c r="BR197" s="1">
        <v>-11.09</v>
      </c>
      <c r="BS197" s="22">
        <v>7.17</v>
      </c>
      <c r="BT197" s="26">
        <v>162974291.56951901</v>
      </c>
      <c r="BU197" s="26">
        <v>19584700</v>
      </c>
      <c r="BV197" s="26">
        <v>4075557</v>
      </c>
      <c r="BW197" s="2">
        <v>7.7475545060466583E-2</v>
      </c>
    </row>
    <row r="198" spans="1:75" s="21" customFormat="1" ht="19" customHeight="1" x14ac:dyDescent="0.2">
      <c r="A198" s="7" t="s">
        <v>420</v>
      </c>
      <c r="B198" s="7" t="s">
        <v>106</v>
      </c>
      <c r="C198" s="7" t="s">
        <v>87</v>
      </c>
      <c r="D198" s="7" t="s">
        <v>98</v>
      </c>
      <c r="E198" s="7" t="s">
        <v>419</v>
      </c>
      <c r="F198" s="7" t="s">
        <v>88</v>
      </c>
      <c r="G198" s="10">
        <v>58.293842664746961</v>
      </c>
      <c r="H198" s="10">
        <v>-4.1916128767450864</v>
      </c>
      <c r="I198" s="10">
        <v>-4.1916128767450864</v>
      </c>
      <c r="J198" s="7" t="s">
        <v>81</v>
      </c>
      <c r="K198" s="8">
        <v>8.4399995803833008</v>
      </c>
      <c r="L198" s="8">
        <v>8.6</v>
      </c>
      <c r="M198" s="8">
        <v>13.35999965667725</v>
      </c>
      <c r="N198" s="8">
        <v>16.280000686645511</v>
      </c>
      <c r="O198" s="8">
        <v>11.920000076293951</v>
      </c>
      <c r="P198" s="8">
        <v>12.80000019073486</v>
      </c>
      <c r="Q198" s="7">
        <v>3.36</v>
      </c>
      <c r="R198" s="7">
        <v>3.21</v>
      </c>
      <c r="S198" s="7">
        <v>3.57</v>
      </c>
      <c r="T198" s="7">
        <v>3.75</v>
      </c>
      <c r="U198" s="7">
        <v>3.97</v>
      </c>
      <c r="V198" s="7">
        <v>3.89</v>
      </c>
      <c r="W198" s="7">
        <v>3.92</v>
      </c>
      <c r="X198" s="7">
        <v>3.84</v>
      </c>
      <c r="Y198" s="7">
        <v>3.98</v>
      </c>
      <c r="Z198" s="7">
        <v>3.98</v>
      </c>
      <c r="AA198" s="7">
        <v>4.07</v>
      </c>
      <c r="AB198" s="7">
        <v>4.05</v>
      </c>
      <c r="AC198" s="7">
        <v>3.97</v>
      </c>
      <c r="AD198" s="7">
        <v>3.79</v>
      </c>
      <c r="AE198" s="7">
        <v>3.6</v>
      </c>
      <c r="AF198" s="7">
        <v>3.63</v>
      </c>
      <c r="AG198" s="7">
        <v>3.6</v>
      </c>
      <c r="AH198" s="7">
        <v>3.68</v>
      </c>
      <c r="AI198" s="7">
        <v>3.62</v>
      </c>
      <c r="AJ198" s="7">
        <v>3.5</v>
      </c>
      <c r="AK198" s="7">
        <v>3.43</v>
      </c>
      <c r="AL198" s="7">
        <v>3.32</v>
      </c>
      <c r="AM198" s="7">
        <v>3.24</v>
      </c>
      <c r="AN198" s="7">
        <v>3.32</v>
      </c>
      <c r="AO198" s="7">
        <v>3.31</v>
      </c>
      <c r="AP198" s="7">
        <v>3.26</v>
      </c>
      <c r="AQ198" s="7">
        <v>3.32</v>
      </c>
      <c r="AR198" s="7">
        <v>-76.98</v>
      </c>
      <c r="AS198" s="7">
        <v>-76.72</v>
      </c>
      <c r="AT198" s="7">
        <v>-73.430000000000007</v>
      </c>
      <c r="AU198" s="7">
        <v>-72.08</v>
      </c>
      <c r="AV198" s="7">
        <v>-71.180000000000007</v>
      </c>
      <c r="AW198" s="7">
        <v>-72.61</v>
      </c>
      <c r="AX198" s="7">
        <v>-71.56</v>
      </c>
      <c r="AY198" s="7">
        <v>-71.819999999999993</v>
      </c>
      <c r="AZ198" s="7">
        <v>-71.27</v>
      </c>
      <c r="BA198" s="7">
        <v>-70.209999999999994</v>
      </c>
      <c r="BB198" s="7">
        <v>-70.58</v>
      </c>
      <c r="BC198" s="7">
        <v>-70.36</v>
      </c>
      <c r="BD198" s="7">
        <v>-72.459999999999994</v>
      </c>
      <c r="BE198" s="7">
        <v>-73.28</v>
      </c>
      <c r="BF198" s="7">
        <v>-73.37</v>
      </c>
      <c r="BG198" s="7">
        <v>-73.069999999999993</v>
      </c>
      <c r="BH198" s="7">
        <v>-73.28</v>
      </c>
      <c r="BI198" s="7">
        <v>-73.17</v>
      </c>
      <c r="BJ198" s="7">
        <v>-73.819999999999993</v>
      </c>
      <c r="BK198" s="7">
        <v>-74.400000000000006</v>
      </c>
      <c r="BL198" s="7">
        <v>-75.489999999999995</v>
      </c>
      <c r="BM198" s="7">
        <v>-76.12</v>
      </c>
      <c r="BN198" s="7">
        <v>-76.33</v>
      </c>
      <c r="BO198" s="7">
        <v>-75.3</v>
      </c>
      <c r="BP198" s="7">
        <v>-75.97</v>
      </c>
      <c r="BQ198" s="7">
        <v>-75.599999999999994</v>
      </c>
      <c r="BR198" s="7">
        <v>-76.05</v>
      </c>
      <c r="BS198" s="24">
        <v>3.6</v>
      </c>
      <c r="BT198" s="26">
        <v>408737165.49634928</v>
      </c>
      <c r="BU198" s="26">
        <v>41658400</v>
      </c>
      <c r="BV198" s="26">
        <v>20736743</v>
      </c>
      <c r="BW198" s="8">
        <v>3.410660970240119E-3</v>
      </c>
    </row>
    <row r="199" spans="1:75" s="21" customFormat="1" ht="19" customHeight="1" x14ac:dyDescent="0.2">
      <c r="A199" s="7" t="s">
        <v>491</v>
      </c>
      <c r="B199" s="7" t="s">
        <v>106</v>
      </c>
      <c r="C199" s="7" t="s">
        <v>97</v>
      </c>
      <c r="D199" s="7" t="s">
        <v>98</v>
      </c>
      <c r="E199" s="7" t="s">
        <v>493</v>
      </c>
      <c r="F199" s="7" t="s">
        <v>88</v>
      </c>
      <c r="G199" s="10">
        <v>58.730159931562511</v>
      </c>
      <c r="H199" s="10">
        <v>-3.6666631698608398</v>
      </c>
      <c r="I199" s="10">
        <v>-3.6666631698608398</v>
      </c>
      <c r="J199" s="7" t="s">
        <v>81</v>
      </c>
      <c r="K199" s="8">
        <v>1.889999985694885</v>
      </c>
      <c r="L199" s="8">
        <v>1.91</v>
      </c>
      <c r="M199" s="8">
        <v>3</v>
      </c>
      <c r="N199" s="8">
        <v>3.9900000095367432</v>
      </c>
      <c r="O199" s="8">
        <v>2.8199999332427979</v>
      </c>
      <c r="P199" s="8">
        <v>2.8900001049041748</v>
      </c>
      <c r="Q199" s="7">
        <v>3.29</v>
      </c>
      <c r="R199" s="7">
        <v>3.34</v>
      </c>
      <c r="S199" s="7">
        <v>3.43</v>
      </c>
      <c r="T199" s="7">
        <v>3.55</v>
      </c>
      <c r="U199" s="7">
        <v>3.1</v>
      </c>
      <c r="V199" s="7">
        <v>3.17</v>
      </c>
      <c r="W199" s="7">
        <v>3.94</v>
      </c>
      <c r="X199" s="7">
        <v>3.78</v>
      </c>
      <c r="Y199" s="7">
        <v>3.57</v>
      </c>
      <c r="Z199" s="7">
        <v>3.65</v>
      </c>
      <c r="AA199" s="7">
        <v>3.85</v>
      </c>
      <c r="AB199" s="7">
        <v>3.99</v>
      </c>
      <c r="AC199" s="7">
        <v>3.45</v>
      </c>
      <c r="AD199" s="7">
        <v>3.37</v>
      </c>
      <c r="AE199" s="7">
        <v>3.24</v>
      </c>
      <c r="AF199" s="7">
        <v>3.17</v>
      </c>
      <c r="AG199" s="7">
        <v>3.21</v>
      </c>
      <c r="AH199" s="7">
        <v>3.16</v>
      </c>
      <c r="AI199" s="7">
        <v>3.17</v>
      </c>
      <c r="AJ199" s="7">
        <v>3.15</v>
      </c>
      <c r="AK199" s="7">
        <v>3.13</v>
      </c>
      <c r="AL199" s="7">
        <v>3.04</v>
      </c>
      <c r="AM199" s="7">
        <v>3.12</v>
      </c>
      <c r="AN199" s="7">
        <v>3.1</v>
      </c>
      <c r="AO199" s="7">
        <v>3.13</v>
      </c>
      <c r="AP199" s="7">
        <v>3.08</v>
      </c>
      <c r="AQ199" s="7">
        <v>3.05</v>
      </c>
      <c r="AR199" s="7">
        <v>3.67</v>
      </c>
      <c r="AS199" s="7">
        <v>2</v>
      </c>
      <c r="AT199" s="7">
        <v>13</v>
      </c>
      <c r="AU199" s="7">
        <v>3.01</v>
      </c>
      <c r="AV199" s="7">
        <v>0.6</v>
      </c>
      <c r="AW199" s="7">
        <v>-0.67</v>
      </c>
      <c r="AX199" s="7">
        <v>21.67</v>
      </c>
      <c r="AY199" s="7">
        <v>10.67</v>
      </c>
      <c r="AZ199" s="7">
        <v>17.329999999999998</v>
      </c>
      <c r="BA199" s="7">
        <v>17.34</v>
      </c>
      <c r="BB199" s="7">
        <v>26.66</v>
      </c>
      <c r="BC199" s="7">
        <v>14.17</v>
      </c>
      <c r="BD199" s="7">
        <v>12.33</v>
      </c>
      <c r="BE199" s="7">
        <v>5.9</v>
      </c>
      <c r="BF199" s="7">
        <v>4.67</v>
      </c>
      <c r="BG199" s="7">
        <v>3.02</v>
      </c>
      <c r="BH199" s="7">
        <v>5</v>
      </c>
      <c r="BI199" s="7">
        <v>0.33</v>
      </c>
      <c r="BJ199" s="7">
        <v>3.68</v>
      </c>
      <c r="BK199" s="7">
        <v>1.5</v>
      </c>
      <c r="BL199" s="7">
        <v>1.33</v>
      </c>
      <c r="BM199" s="7">
        <v>-4.05</v>
      </c>
      <c r="BN199" s="7">
        <v>0.67</v>
      </c>
      <c r="BO199" s="7">
        <v>1.33</v>
      </c>
      <c r="BP199" s="7">
        <v>0.34</v>
      </c>
      <c r="BQ199" s="7">
        <v>0.33</v>
      </c>
      <c r="BR199" s="7">
        <v>-3.67</v>
      </c>
      <c r="BS199" s="24">
        <v>2.97</v>
      </c>
      <c r="BT199" s="26">
        <v>22976610</v>
      </c>
      <c r="BU199" s="26">
        <v>193814000</v>
      </c>
      <c r="BV199" s="26">
        <v>3752297</v>
      </c>
      <c r="BW199" s="8">
        <v>2.4455420239922369E-2</v>
      </c>
    </row>
    <row r="200" spans="1:75" s="21" customFormat="1" ht="19" customHeight="1" x14ac:dyDescent="0.2">
      <c r="A200" s="1" t="s">
        <v>161</v>
      </c>
      <c r="B200" s="1" t="s">
        <v>118</v>
      </c>
      <c r="C200" s="1" t="s">
        <v>87</v>
      </c>
      <c r="D200" s="1" t="s">
        <v>98</v>
      </c>
      <c r="E200" s="1" t="s">
        <v>157</v>
      </c>
      <c r="F200" s="1" t="s">
        <v>88</v>
      </c>
      <c r="G200" s="9">
        <v>58.823526238773297</v>
      </c>
      <c r="H200" s="9">
        <v>-22.222221467494212</v>
      </c>
      <c r="I200" s="9">
        <f>(N200-O200)/O200*100</f>
        <v>29.520293027866622</v>
      </c>
      <c r="J200" s="1" t="s">
        <v>89</v>
      </c>
      <c r="K200" s="2">
        <v>2.2100000381469731</v>
      </c>
      <c r="L200" s="2">
        <v>2.31</v>
      </c>
      <c r="M200" s="2">
        <v>3.5099999904632568</v>
      </c>
      <c r="N200" s="2">
        <v>3.5099999904632568</v>
      </c>
      <c r="O200" s="2">
        <v>2.7100000381469731</v>
      </c>
      <c r="P200" s="2">
        <v>2.7300000190734859</v>
      </c>
      <c r="Q200" s="1">
        <v>3.51</v>
      </c>
      <c r="R200" s="1">
        <v>3.39</v>
      </c>
      <c r="S200" s="1">
        <v>3.38</v>
      </c>
      <c r="T200" s="1">
        <v>3.04</v>
      </c>
      <c r="U200" s="1">
        <v>2.9</v>
      </c>
      <c r="V200" s="1">
        <v>3.12</v>
      </c>
      <c r="W200" s="1">
        <v>3.24</v>
      </c>
      <c r="X200" s="1">
        <v>3.18</v>
      </c>
      <c r="Y200" s="1">
        <v>3.02</v>
      </c>
      <c r="Z200" s="1">
        <v>2.97</v>
      </c>
      <c r="AA200" s="1">
        <v>2.96</v>
      </c>
      <c r="AB200" s="1">
        <v>2.95</v>
      </c>
      <c r="AC200" s="1">
        <v>2.93</v>
      </c>
      <c r="AD200" s="1">
        <v>2.94</v>
      </c>
      <c r="AE200" s="1">
        <v>3.07</v>
      </c>
      <c r="AF200" s="1">
        <v>3.09</v>
      </c>
      <c r="AG200" s="1">
        <v>2.98</v>
      </c>
      <c r="AH200" s="1">
        <v>2.99</v>
      </c>
      <c r="AI200" s="1">
        <v>2.97</v>
      </c>
      <c r="AJ200" s="1">
        <v>2.88</v>
      </c>
      <c r="AK200" s="1">
        <v>2.88</v>
      </c>
      <c r="AL200" s="1">
        <v>2.89</v>
      </c>
      <c r="AM200" s="1">
        <v>2.92</v>
      </c>
      <c r="AN200" s="1">
        <v>2.88</v>
      </c>
      <c r="AO200" s="1">
        <v>2.85</v>
      </c>
      <c r="AP200" s="1">
        <v>2.87</v>
      </c>
      <c r="AQ200" s="1">
        <v>2.77</v>
      </c>
      <c r="AR200" s="1">
        <v>-9.59</v>
      </c>
      <c r="AS200" s="1">
        <v>-4.8600000000000003</v>
      </c>
      <c r="AT200" s="1">
        <v>-13.39</v>
      </c>
      <c r="AU200" s="1">
        <v>-17.12</v>
      </c>
      <c r="AV200" s="1">
        <v>-17.95</v>
      </c>
      <c r="AW200" s="1">
        <v>-12.36</v>
      </c>
      <c r="AX200" s="1">
        <v>-10.54</v>
      </c>
      <c r="AY200" s="1">
        <v>-16.96</v>
      </c>
      <c r="AZ200" s="1">
        <v>-15.38</v>
      </c>
      <c r="BA200" s="1">
        <v>-16.809999999999999</v>
      </c>
      <c r="BB200" s="1">
        <v>-16.239999999999998</v>
      </c>
      <c r="BC200" s="1">
        <v>-17.75</v>
      </c>
      <c r="BD200" s="1">
        <v>-17.72</v>
      </c>
      <c r="BE200" s="1">
        <v>-17.09</v>
      </c>
      <c r="BF200" s="1">
        <v>-14.3</v>
      </c>
      <c r="BG200" s="1">
        <v>-15.67</v>
      </c>
      <c r="BH200" s="1">
        <v>-17.38</v>
      </c>
      <c r="BI200" s="1">
        <v>-15.81</v>
      </c>
      <c r="BJ200" s="1">
        <v>-19.09</v>
      </c>
      <c r="BK200" s="1">
        <v>-19.440000000000001</v>
      </c>
      <c r="BL200" s="1">
        <v>-18.91</v>
      </c>
      <c r="BM200" s="1">
        <v>-18.09</v>
      </c>
      <c r="BN200" s="1">
        <v>-18.66</v>
      </c>
      <c r="BO200" s="1">
        <v>-22</v>
      </c>
      <c r="BP200" s="1">
        <v>-18.95</v>
      </c>
      <c r="BQ200" s="1">
        <v>-21.65</v>
      </c>
      <c r="BR200" s="1">
        <v>-22.09</v>
      </c>
      <c r="BS200" s="22">
        <v>2.82</v>
      </c>
      <c r="BT200" s="26">
        <v>143482832.61015421</v>
      </c>
      <c r="BU200" s="26">
        <v>26637700</v>
      </c>
      <c r="BV200" s="26">
        <v>36841612</v>
      </c>
      <c r="BW200" s="2">
        <v>2.6379464611917629E-2</v>
      </c>
    </row>
    <row r="201" spans="1:75" s="21" customFormat="1" ht="19" customHeight="1" x14ac:dyDescent="0.2">
      <c r="A201" s="7" t="s">
        <v>402</v>
      </c>
      <c r="B201" s="7" t="s">
        <v>96</v>
      </c>
      <c r="C201" s="7" t="s">
        <v>87</v>
      </c>
      <c r="D201" s="7" t="s">
        <v>98</v>
      </c>
      <c r="E201" s="7" t="s">
        <v>398</v>
      </c>
      <c r="F201" s="7" t="s">
        <v>88</v>
      </c>
      <c r="G201" s="10">
        <v>59.124091910187893</v>
      </c>
      <c r="H201" s="10">
        <v>-18.807342810799661</v>
      </c>
      <c r="I201" s="10">
        <v>-18.807342810799661</v>
      </c>
      <c r="J201" s="7" t="s">
        <v>89</v>
      </c>
      <c r="K201" s="8">
        <v>1.370000004768372</v>
      </c>
      <c r="L201" s="8">
        <v>2.57</v>
      </c>
      <c r="M201" s="8">
        <v>2.1800000667572021</v>
      </c>
      <c r="N201" s="8">
        <v>2.5699999332427979</v>
      </c>
      <c r="O201" s="8">
        <v>1.6000000238418579</v>
      </c>
      <c r="P201" s="8">
        <v>1.7699999809265139</v>
      </c>
      <c r="Q201" s="7">
        <v>2.27</v>
      </c>
      <c r="R201" s="7">
        <v>2.41</v>
      </c>
      <c r="S201" s="7">
        <v>2.5</v>
      </c>
      <c r="T201" s="7">
        <v>2.36</v>
      </c>
      <c r="U201" s="7">
        <v>2.17</v>
      </c>
      <c r="V201" s="7">
        <v>2.14</v>
      </c>
      <c r="W201" s="7">
        <v>2.09</v>
      </c>
      <c r="X201" s="7">
        <v>1.94</v>
      </c>
      <c r="Y201" s="7">
        <v>1.91</v>
      </c>
      <c r="Z201" s="7">
        <v>1.96</v>
      </c>
      <c r="AA201" s="7">
        <v>1.95</v>
      </c>
      <c r="AB201" s="7">
        <v>1.91</v>
      </c>
      <c r="AC201" s="7">
        <v>1.9</v>
      </c>
      <c r="AD201" s="7">
        <v>1.81</v>
      </c>
      <c r="AE201" s="7">
        <v>1.75</v>
      </c>
      <c r="AF201" s="7">
        <v>1.76</v>
      </c>
      <c r="AG201" s="7">
        <v>1.72</v>
      </c>
      <c r="AH201" s="7">
        <v>1.77</v>
      </c>
      <c r="AI201" s="7">
        <v>1.77</v>
      </c>
      <c r="AJ201" s="7">
        <v>1.72</v>
      </c>
      <c r="AK201" s="7">
        <v>1.69</v>
      </c>
      <c r="AL201" s="7">
        <v>1.67</v>
      </c>
      <c r="AM201" s="7">
        <v>1.67</v>
      </c>
      <c r="AN201" s="7">
        <v>1.69</v>
      </c>
      <c r="AO201" s="7">
        <v>1.76</v>
      </c>
      <c r="AP201" s="7">
        <v>1.77</v>
      </c>
      <c r="AQ201" s="7">
        <v>1.79</v>
      </c>
      <c r="AR201" s="7">
        <v>0.46</v>
      </c>
      <c r="AS201" s="7">
        <v>2.75</v>
      </c>
      <c r="AT201" s="7">
        <v>0.46</v>
      </c>
      <c r="AU201" s="7">
        <v>-1.83</v>
      </c>
      <c r="AV201" s="7">
        <v>-3.22</v>
      </c>
      <c r="AW201" s="7">
        <v>-5.05</v>
      </c>
      <c r="AX201" s="7">
        <v>-11.24</v>
      </c>
      <c r="AY201" s="7">
        <v>-14.45</v>
      </c>
      <c r="AZ201" s="7">
        <v>-15.14</v>
      </c>
      <c r="BA201" s="7">
        <v>-11.93</v>
      </c>
      <c r="BB201" s="7">
        <v>-13.07</v>
      </c>
      <c r="BC201" s="7">
        <v>-15.14</v>
      </c>
      <c r="BD201" s="7">
        <v>-18.350000000000001</v>
      </c>
      <c r="BE201" s="7">
        <v>-19.72</v>
      </c>
      <c r="BF201" s="7">
        <v>-20.18</v>
      </c>
      <c r="BG201" s="7">
        <v>-22.02</v>
      </c>
      <c r="BH201" s="7">
        <v>-22.94</v>
      </c>
      <c r="BI201" s="7">
        <v>-20.18</v>
      </c>
      <c r="BJ201" s="7">
        <v>-21.27</v>
      </c>
      <c r="BK201" s="7">
        <v>-23.17</v>
      </c>
      <c r="BL201" s="7">
        <v>-24.78</v>
      </c>
      <c r="BM201" s="7">
        <v>-24.58</v>
      </c>
      <c r="BN201" s="7">
        <v>-24.77</v>
      </c>
      <c r="BO201" s="7">
        <v>-23.17</v>
      </c>
      <c r="BP201" s="7">
        <v>-19.95</v>
      </c>
      <c r="BQ201" s="7">
        <v>-18.809999999999999</v>
      </c>
      <c r="BR201" s="7">
        <v>-18.350000000000001</v>
      </c>
      <c r="BS201" s="24">
        <v>1.82</v>
      </c>
      <c r="BT201" s="26">
        <v>20892793.639791012</v>
      </c>
      <c r="BU201" s="26">
        <v>37315500</v>
      </c>
      <c r="BV201" s="26">
        <v>5577897</v>
      </c>
      <c r="BW201" s="8">
        <v>3.1421878173799191E-2</v>
      </c>
    </row>
    <row r="202" spans="1:75" s="21" customFormat="1" ht="19" customHeight="1" x14ac:dyDescent="0.2">
      <c r="A202" s="7" t="s">
        <v>551</v>
      </c>
      <c r="B202" s="7" t="s">
        <v>111</v>
      </c>
      <c r="C202" s="7" t="s">
        <v>87</v>
      </c>
      <c r="D202" s="7" t="s">
        <v>98</v>
      </c>
      <c r="E202" s="7" t="s">
        <v>549</v>
      </c>
      <c r="F202" s="7" t="s">
        <v>88</v>
      </c>
      <c r="G202" s="10">
        <v>59.162304449171621</v>
      </c>
      <c r="H202" s="10">
        <v>0</v>
      </c>
      <c r="I202" s="10">
        <v>0</v>
      </c>
      <c r="J202" s="7" t="s">
        <v>81</v>
      </c>
      <c r="K202" s="8">
        <v>1.9099999666213989</v>
      </c>
      <c r="L202" s="8">
        <v>1.93</v>
      </c>
      <c r="M202" s="8">
        <v>3.0399999618530269</v>
      </c>
      <c r="N202" s="8">
        <v>3.0699999332427979</v>
      </c>
      <c r="O202" s="8">
        <v>2.9800000190734859</v>
      </c>
      <c r="P202" s="8">
        <v>3.0399999618530269</v>
      </c>
      <c r="Q202" s="7">
        <v>3.04</v>
      </c>
      <c r="R202" s="7">
        <v>3.04</v>
      </c>
      <c r="S202" s="7">
        <v>3.02</v>
      </c>
      <c r="T202" s="7">
        <v>3.03</v>
      </c>
      <c r="U202" s="7">
        <v>3.02</v>
      </c>
      <c r="V202" s="7">
        <v>3.02</v>
      </c>
      <c r="W202" s="7">
        <v>3.01</v>
      </c>
      <c r="X202" s="7">
        <v>3.02</v>
      </c>
      <c r="Y202" s="7">
        <v>3.01</v>
      </c>
      <c r="Z202" s="7">
        <v>3.02</v>
      </c>
      <c r="AA202" s="7">
        <v>3.02</v>
      </c>
      <c r="AB202" s="7">
        <v>3.02</v>
      </c>
      <c r="AC202" s="7">
        <v>3.03</v>
      </c>
      <c r="AD202" s="7">
        <v>3.02</v>
      </c>
      <c r="AE202" s="7">
        <v>3.02</v>
      </c>
      <c r="AF202" s="7">
        <v>3.02</v>
      </c>
      <c r="AG202" s="7">
        <v>3.02</v>
      </c>
      <c r="AH202" s="7">
        <v>3.02</v>
      </c>
      <c r="AI202" s="7">
        <v>3.02</v>
      </c>
      <c r="AJ202" s="7">
        <v>3.02</v>
      </c>
      <c r="AK202" s="7">
        <v>3.02</v>
      </c>
      <c r="AL202" s="7">
        <v>3.03</v>
      </c>
      <c r="AM202" s="7">
        <v>3.03</v>
      </c>
      <c r="AN202" s="7">
        <v>3.05</v>
      </c>
      <c r="AO202" s="7">
        <v>3.05</v>
      </c>
      <c r="AP202" s="7">
        <v>3.07</v>
      </c>
      <c r="AQ202" s="7">
        <v>3.04</v>
      </c>
      <c r="AR202" s="7">
        <v>-1.32</v>
      </c>
      <c r="AS202" s="7">
        <v>-0.99</v>
      </c>
      <c r="AT202" s="7">
        <v>-1.81</v>
      </c>
      <c r="AU202" s="7">
        <v>-1.28</v>
      </c>
      <c r="AV202" s="7">
        <v>-1.1499999999999999</v>
      </c>
      <c r="AW202" s="7">
        <v>-0.99</v>
      </c>
      <c r="AX202" s="7">
        <v>-1.1499999999999999</v>
      </c>
      <c r="AY202" s="7">
        <v>-1.1000000000000001</v>
      </c>
      <c r="AZ202" s="7">
        <v>-1.1499999999999999</v>
      </c>
      <c r="BA202" s="7">
        <v>-0.99</v>
      </c>
      <c r="BB202" s="7">
        <v>-0.99</v>
      </c>
      <c r="BC202" s="7">
        <v>-0.99</v>
      </c>
      <c r="BD202" s="7">
        <v>-0.69</v>
      </c>
      <c r="BE202" s="7">
        <v>-0.99</v>
      </c>
      <c r="BF202" s="7">
        <v>-0.82</v>
      </c>
      <c r="BG202" s="7">
        <v>-0.99</v>
      </c>
      <c r="BH202" s="7">
        <v>-0.82</v>
      </c>
      <c r="BI202" s="7">
        <v>-0.66</v>
      </c>
      <c r="BJ202" s="7">
        <v>-0.82</v>
      </c>
      <c r="BK202" s="7">
        <v>-0.82</v>
      </c>
      <c r="BL202" s="7">
        <v>-0.66</v>
      </c>
      <c r="BM202" s="7">
        <v>-0.82</v>
      </c>
      <c r="BN202" s="7">
        <v>-0.33</v>
      </c>
      <c r="BO202" s="7">
        <v>0.16</v>
      </c>
      <c r="BP202" s="7">
        <v>0.33</v>
      </c>
      <c r="BQ202" s="7">
        <v>-0.49</v>
      </c>
      <c r="BR202" s="7">
        <v>-0.16</v>
      </c>
      <c r="BS202" s="24">
        <v>3</v>
      </c>
      <c r="BT202" s="26">
        <v>163620397.94683459</v>
      </c>
      <c r="BU202" s="26">
        <v>11383100</v>
      </c>
      <c r="BV202" s="26">
        <v>44173808</v>
      </c>
      <c r="BW202" s="8">
        <v>3.3190233452366158E-2</v>
      </c>
    </row>
    <row r="203" spans="1:75" s="21" customFormat="1" ht="19" customHeight="1" x14ac:dyDescent="0.2">
      <c r="A203" s="1" t="s">
        <v>319</v>
      </c>
      <c r="B203" s="1" t="s">
        <v>83</v>
      </c>
      <c r="C203" s="1" t="s">
        <v>87</v>
      </c>
      <c r="D203" s="1" t="s">
        <v>98</v>
      </c>
      <c r="E203" s="1" t="s">
        <v>314</v>
      </c>
      <c r="F203" s="1" t="s">
        <v>88</v>
      </c>
      <c r="G203" s="9">
        <v>59.66385586535722</v>
      </c>
      <c r="H203" s="9">
        <v>-13.684210196096149</v>
      </c>
      <c r="I203" s="9">
        <f>(N203-O203)/O203*100</f>
        <v>53.354633074581905</v>
      </c>
      <c r="J203" s="1" t="s">
        <v>89</v>
      </c>
      <c r="K203" s="2">
        <v>2.380000114440918</v>
      </c>
      <c r="L203" s="2">
        <v>2.5499999999999998</v>
      </c>
      <c r="M203" s="2">
        <v>3.7999999523162842</v>
      </c>
      <c r="N203" s="2">
        <v>4.8000001907348633</v>
      </c>
      <c r="O203" s="2">
        <v>3.130000114440918</v>
      </c>
      <c r="P203" s="2">
        <v>3.279999971389771</v>
      </c>
      <c r="Q203" s="1">
        <v>4.0999999999999996</v>
      </c>
      <c r="R203" s="1">
        <v>3.89</v>
      </c>
      <c r="S203" s="1">
        <v>4.8</v>
      </c>
      <c r="T203" s="1">
        <v>4.0999999999999996</v>
      </c>
      <c r="U203" s="1">
        <v>3.95</v>
      </c>
      <c r="V203" s="1">
        <v>4.28</v>
      </c>
      <c r="W203" s="1">
        <v>4.09</v>
      </c>
      <c r="X203" s="1">
        <v>3.9</v>
      </c>
      <c r="Y203" s="1">
        <v>4.0999999999999996</v>
      </c>
      <c r="Z203" s="1">
        <v>4.1500000000000004</v>
      </c>
      <c r="AA203" s="1">
        <v>3.86</v>
      </c>
      <c r="AB203" s="1">
        <v>3.7</v>
      </c>
      <c r="AC203" s="1">
        <v>3.67</v>
      </c>
      <c r="AD203" s="1">
        <v>3.56</v>
      </c>
      <c r="AE203" s="1">
        <v>3.6</v>
      </c>
      <c r="AF203" s="1">
        <v>3.55</v>
      </c>
      <c r="AG203" s="1">
        <v>3.75</v>
      </c>
      <c r="AH203" s="1">
        <v>3.63</v>
      </c>
      <c r="AI203" s="1">
        <v>3.51</v>
      </c>
      <c r="AJ203" s="1">
        <v>3.36</v>
      </c>
      <c r="AK203" s="1">
        <v>3.31</v>
      </c>
      <c r="AL203" s="1">
        <v>3.28</v>
      </c>
      <c r="AM203" s="1">
        <v>3.23</v>
      </c>
      <c r="AN203" s="1">
        <v>3.22</v>
      </c>
      <c r="AO203" s="1">
        <v>3.35</v>
      </c>
      <c r="AP203" s="1">
        <v>3.47</v>
      </c>
      <c r="AQ203" s="1">
        <v>3.31</v>
      </c>
      <c r="AR203" s="1">
        <v>2.37</v>
      </c>
      <c r="AS203" s="1">
        <v>-6.84</v>
      </c>
      <c r="AT203" s="1">
        <v>4.7300000000000004</v>
      </c>
      <c r="AU203" s="1">
        <v>0.79</v>
      </c>
      <c r="AV203" s="1">
        <v>-2.37</v>
      </c>
      <c r="AW203" s="1">
        <v>3.95</v>
      </c>
      <c r="AX203" s="1">
        <v>-2.11</v>
      </c>
      <c r="AY203" s="1">
        <v>0.53</v>
      </c>
      <c r="AZ203" s="1">
        <v>7.11</v>
      </c>
      <c r="BA203" s="1">
        <v>-1.32</v>
      </c>
      <c r="BB203" s="1">
        <v>-2.89</v>
      </c>
      <c r="BC203" s="1">
        <v>-3.94</v>
      </c>
      <c r="BD203" s="1">
        <v>-8.42</v>
      </c>
      <c r="BE203" s="1">
        <v>-8.82</v>
      </c>
      <c r="BF203" s="1">
        <v>-6.59</v>
      </c>
      <c r="BG203" s="1">
        <v>-8.16</v>
      </c>
      <c r="BH203" s="1">
        <v>-5.26</v>
      </c>
      <c r="BI203" s="1">
        <v>-8.42</v>
      </c>
      <c r="BJ203" s="1">
        <v>-11.71</v>
      </c>
      <c r="BK203" s="1">
        <v>-15.21</v>
      </c>
      <c r="BL203" s="1">
        <v>-13.82</v>
      </c>
      <c r="BM203" s="1">
        <v>-16.32</v>
      </c>
      <c r="BN203" s="1">
        <v>-15.99</v>
      </c>
      <c r="BO203" s="1">
        <v>-15.39</v>
      </c>
      <c r="BP203" s="1">
        <v>-12.39</v>
      </c>
      <c r="BQ203" s="1">
        <v>-16.05</v>
      </c>
      <c r="BR203" s="1">
        <v>-13.95</v>
      </c>
      <c r="BS203" s="22">
        <v>3.63</v>
      </c>
      <c r="BT203" s="26">
        <v>2612754.567214251</v>
      </c>
      <c r="BU203" s="26">
        <v>82760800</v>
      </c>
      <c r="BV203" s="26">
        <v>6841844</v>
      </c>
      <c r="BW203" s="2">
        <v>4.8626802949614169E-2</v>
      </c>
    </row>
    <row r="204" spans="1:75" s="21" customFormat="1" ht="19" customHeight="1" x14ac:dyDescent="0.2">
      <c r="A204" s="7" t="s">
        <v>560</v>
      </c>
      <c r="B204" s="7" t="s">
        <v>111</v>
      </c>
      <c r="C204" s="7" t="s">
        <v>87</v>
      </c>
      <c r="D204" s="7" t="s">
        <v>109</v>
      </c>
      <c r="E204" s="7" t="s">
        <v>556</v>
      </c>
      <c r="F204" s="7" t="s">
        <v>80</v>
      </c>
      <c r="G204" s="10">
        <v>60</v>
      </c>
      <c r="H204" s="10">
        <v>12.171056862518119</v>
      </c>
      <c r="I204" s="10">
        <v>12.171056862518119</v>
      </c>
      <c r="J204" s="7" t="s">
        <v>81</v>
      </c>
      <c r="K204" s="8">
        <v>1.8999999761581421</v>
      </c>
      <c r="L204" s="8">
        <v>1.93</v>
      </c>
      <c r="M204" s="8">
        <v>3.0399999618530269</v>
      </c>
      <c r="N204" s="8">
        <v>6.4499998092651367</v>
      </c>
      <c r="O204" s="8">
        <v>2.9600000381469731</v>
      </c>
      <c r="P204" s="8">
        <v>3.410000085830688</v>
      </c>
      <c r="Q204" s="7">
        <v>3.85</v>
      </c>
      <c r="R204" s="7">
        <v>3.91</v>
      </c>
      <c r="S204" s="7">
        <v>5.87</v>
      </c>
      <c r="T204" s="7">
        <v>6.29</v>
      </c>
      <c r="U204" s="7">
        <v>6.45</v>
      </c>
      <c r="V204" s="7">
        <v>5.33</v>
      </c>
      <c r="W204" s="7">
        <v>4.95</v>
      </c>
      <c r="X204" s="7">
        <v>4.7</v>
      </c>
      <c r="Y204" s="7">
        <v>4.3</v>
      </c>
      <c r="Z204" s="7">
        <v>4.18</v>
      </c>
      <c r="AA204" s="7">
        <v>4.22</v>
      </c>
      <c r="AB204" s="7">
        <v>4.2699999999999996</v>
      </c>
      <c r="AC204" s="7">
        <v>4.3499999999999996</v>
      </c>
      <c r="AD204" s="7">
        <v>4.3499999999999996</v>
      </c>
      <c r="AE204" s="7">
        <v>4.25</v>
      </c>
      <c r="AF204" s="7">
        <v>4.29</v>
      </c>
      <c r="AG204" s="7">
        <v>4.3</v>
      </c>
      <c r="AH204" s="7">
        <v>4.45</v>
      </c>
      <c r="AI204" s="7">
        <v>4.1500000000000004</v>
      </c>
      <c r="AJ204" s="7">
        <v>4.09</v>
      </c>
      <c r="AK204" s="7">
        <v>3.94</v>
      </c>
      <c r="AL204" s="7">
        <v>3.8</v>
      </c>
      <c r="AM204" s="7">
        <v>3.75</v>
      </c>
      <c r="AN204" s="7">
        <v>3.65</v>
      </c>
      <c r="AO204" s="7">
        <v>3.66</v>
      </c>
      <c r="AP204" s="7">
        <v>3.58</v>
      </c>
      <c r="AQ204" s="7">
        <v>3.45</v>
      </c>
      <c r="AR204" s="7">
        <v>21.05</v>
      </c>
      <c r="AS204" s="7">
        <v>9.3800000000000008</v>
      </c>
      <c r="AT204" s="7">
        <v>93.09</v>
      </c>
      <c r="AU204" s="7">
        <v>73.349999999999994</v>
      </c>
      <c r="AV204" s="7">
        <v>70.39</v>
      </c>
      <c r="AW204" s="7">
        <v>61.68</v>
      </c>
      <c r="AX204" s="7">
        <v>35.86</v>
      </c>
      <c r="AY204" s="7">
        <v>32.21</v>
      </c>
      <c r="AZ204" s="7">
        <v>36.840000000000003</v>
      </c>
      <c r="BA204" s="7">
        <v>22.86</v>
      </c>
      <c r="BB204" s="7">
        <v>37.950000000000003</v>
      </c>
      <c r="BC204" s="7">
        <v>34.380000000000003</v>
      </c>
      <c r="BD204" s="7">
        <v>41.78</v>
      </c>
      <c r="BE204" s="7">
        <v>34.869999999999997</v>
      </c>
      <c r="BF204" s="7">
        <v>35.86</v>
      </c>
      <c r="BG204" s="7">
        <v>39.47</v>
      </c>
      <c r="BH204" s="7">
        <v>39.799999999999997</v>
      </c>
      <c r="BI204" s="7">
        <v>31.72</v>
      </c>
      <c r="BJ204" s="7">
        <v>33.880000000000003</v>
      </c>
      <c r="BK204" s="7">
        <v>20.39</v>
      </c>
      <c r="BL204" s="7">
        <v>22.37</v>
      </c>
      <c r="BM204" s="7">
        <v>22.04</v>
      </c>
      <c r="BN204" s="7">
        <v>18.420000000000002</v>
      </c>
      <c r="BO204" s="7">
        <v>11.88</v>
      </c>
      <c r="BP204" s="7">
        <v>17.11</v>
      </c>
      <c r="BQ204" s="7">
        <v>6.25</v>
      </c>
      <c r="BR204" s="7">
        <v>12.66</v>
      </c>
      <c r="BS204" s="24">
        <v>3.92</v>
      </c>
      <c r="BT204" s="26">
        <v>99535070.750999451</v>
      </c>
      <c r="BU204" s="26">
        <v>94156500</v>
      </c>
      <c r="BV204" s="26">
        <v>6834231</v>
      </c>
      <c r="BW204" s="8">
        <v>3.8308040802249733E-2</v>
      </c>
    </row>
    <row r="205" spans="1:75" s="21" customFormat="1" ht="19" customHeight="1" x14ac:dyDescent="0.2">
      <c r="A205" s="7" t="s">
        <v>386</v>
      </c>
      <c r="B205" s="7" t="s">
        <v>111</v>
      </c>
      <c r="C205" s="7" t="s">
        <v>87</v>
      </c>
      <c r="D205" s="7" t="s">
        <v>122</v>
      </c>
      <c r="E205" s="7" t="s">
        <v>382</v>
      </c>
      <c r="F205" s="7" t="s">
        <v>80</v>
      </c>
      <c r="G205" s="10">
        <v>60.540540018074708</v>
      </c>
      <c r="H205" s="10">
        <v>43.097641719172941</v>
      </c>
      <c r="I205" s="10">
        <v>43.097641719172941</v>
      </c>
      <c r="J205" s="7" t="s">
        <v>81</v>
      </c>
      <c r="K205" s="8">
        <v>1.8500000238418579</v>
      </c>
      <c r="L205" s="8">
        <v>2.04</v>
      </c>
      <c r="M205" s="8">
        <v>2.970000028610229</v>
      </c>
      <c r="N205" s="8">
        <v>7.7600002288818359</v>
      </c>
      <c r="O205" s="8">
        <v>2.809999942779541</v>
      </c>
      <c r="P205" s="8">
        <v>4.25</v>
      </c>
      <c r="Q205" s="7">
        <v>3.39</v>
      </c>
      <c r="R205" s="7">
        <v>3.89</v>
      </c>
      <c r="S205" s="7">
        <v>3.96</v>
      </c>
      <c r="T205" s="7">
        <v>4.12</v>
      </c>
      <c r="U205" s="7">
        <v>4.97</v>
      </c>
      <c r="V205" s="7">
        <v>4.6900000000000004</v>
      </c>
      <c r="W205" s="7">
        <v>5.18</v>
      </c>
      <c r="X205" s="7">
        <v>4.75</v>
      </c>
      <c r="Y205" s="7">
        <v>4.8899999999999997</v>
      </c>
      <c r="Z205" s="7">
        <v>4.55</v>
      </c>
      <c r="AA205" s="7">
        <v>4.45</v>
      </c>
      <c r="AB205" s="7">
        <v>4.78</v>
      </c>
      <c r="AC205" s="7">
        <v>5.55</v>
      </c>
      <c r="AD205" s="7">
        <v>6.15</v>
      </c>
      <c r="AE205" s="7">
        <v>6.5</v>
      </c>
      <c r="AF205" s="7">
        <v>6.9</v>
      </c>
      <c r="AG205" s="7">
        <v>7.7</v>
      </c>
      <c r="AH205" s="7">
        <v>7.76</v>
      </c>
      <c r="AI205" s="7">
        <v>6.6</v>
      </c>
      <c r="AJ205" s="7">
        <v>5.89</v>
      </c>
      <c r="AK205" s="7">
        <v>5.86</v>
      </c>
      <c r="AL205" s="7">
        <v>5.45</v>
      </c>
      <c r="AM205" s="7">
        <v>5.85</v>
      </c>
      <c r="AN205" s="7">
        <v>5.8</v>
      </c>
      <c r="AO205" s="7">
        <v>5.33</v>
      </c>
      <c r="AP205" s="7">
        <v>5</v>
      </c>
      <c r="AQ205" s="7">
        <v>4.4800000000000004</v>
      </c>
      <c r="AR205" s="7">
        <v>7.74</v>
      </c>
      <c r="AS205" s="7">
        <v>23.03</v>
      </c>
      <c r="AT205" s="7">
        <v>10.44</v>
      </c>
      <c r="AU205" s="7">
        <v>38.72</v>
      </c>
      <c r="AV205" s="7">
        <v>34.119999999999997</v>
      </c>
      <c r="AW205" s="7">
        <v>56.23</v>
      </c>
      <c r="AX205" s="7">
        <v>54.21</v>
      </c>
      <c r="AY205" s="7">
        <v>55.69</v>
      </c>
      <c r="AZ205" s="7">
        <v>52.19</v>
      </c>
      <c r="BA205" s="7">
        <v>42.26</v>
      </c>
      <c r="BB205" s="7">
        <v>41.41</v>
      </c>
      <c r="BC205" s="7">
        <v>58.59</v>
      </c>
      <c r="BD205" s="7">
        <v>85.35</v>
      </c>
      <c r="BE205" s="7">
        <v>95.96</v>
      </c>
      <c r="BF205" s="7">
        <v>108.42</v>
      </c>
      <c r="BG205" s="7">
        <v>124.07</v>
      </c>
      <c r="BH205" s="7">
        <v>156.9</v>
      </c>
      <c r="BI205" s="7">
        <v>117.51</v>
      </c>
      <c r="BJ205" s="7">
        <v>92.76</v>
      </c>
      <c r="BK205" s="7">
        <v>96.63</v>
      </c>
      <c r="BL205" s="7">
        <v>64.31</v>
      </c>
      <c r="BM205" s="7">
        <v>73.38</v>
      </c>
      <c r="BN205" s="7">
        <v>94.61</v>
      </c>
      <c r="BO205" s="7">
        <v>68.180000000000007</v>
      </c>
      <c r="BP205" s="7">
        <v>67</v>
      </c>
      <c r="BQ205" s="7">
        <v>50.51</v>
      </c>
      <c r="BR205" s="7">
        <v>41.25</v>
      </c>
      <c r="BS205" s="24">
        <v>3.86</v>
      </c>
      <c r="BT205" s="26">
        <v>8757965.7843661308</v>
      </c>
      <c r="BU205" s="26">
        <v>208312000</v>
      </c>
      <c r="BV205" s="26">
        <v>2468075</v>
      </c>
      <c r="BW205" s="8">
        <v>0.1072402580958844</v>
      </c>
    </row>
    <row r="206" spans="1:75" s="21" customFormat="1" ht="19" customHeight="1" x14ac:dyDescent="0.2">
      <c r="A206" s="7" t="s">
        <v>566</v>
      </c>
      <c r="B206" s="7" t="s">
        <v>83</v>
      </c>
      <c r="C206" s="7" t="s">
        <v>87</v>
      </c>
      <c r="D206" s="7" t="s">
        <v>122</v>
      </c>
      <c r="E206" s="7" t="s">
        <v>562</v>
      </c>
      <c r="F206" s="7" t="s">
        <v>88</v>
      </c>
      <c r="G206" s="10">
        <v>60.550459652066358</v>
      </c>
      <c r="H206" s="10">
        <v>-12.380954197474891</v>
      </c>
      <c r="I206" s="10">
        <v>-12.380954197474891</v>
      </c>
      <c r="J206" s="7" t="s">
        <v>89</v>
      </c>
      <c r="K206" s="8">
        <v>3.2699999809265141</v>
      </c>
      <c r="L206" s="8">
        <v>3.41</v>
      </c>
      <c r="M206" s="8">
        <v>5.25</v>
      </c>
      <c r="N206" s="8">
        <v>5.690000057220459</v>
      </c>
      <c r="O206" s="8">
        <v>3.809999942779541</v>
      </c>
      <c r="P206" s="8">
        <v>4.5999999046325684</v>
      </c>
      <c r="Q206" s="7">
        <v>5.25</v>
      </c>
      <c r="R206" s="7">
        <v>4.7</v>
      </c>
      <c r="S206" s="7">
        <v>5.25</v>
      </c>
      <c r="T206" s="7">
        <v>4.99</v>
      </c>
      <c r="U206" s="7">
        <v>4.7699999999999996</v>
      </c>
      <c r="V206" s="7">
        <v>4.45</v>
      </c>
      <c r="W206" s="7">
        <v>4.07</v>
      </c>
      <c r="X206" s="7">
        <v>4.03</v>
      </c>
      <c r="Y206" s="7">
        <v>4.2</v>
      </c>
      <c r="Z206" s="7">
        <v>4.28</v>
      </c>
      <c r="AA206" s="7">
        <v>4.0999999999999996</v>
      </c>
      <c r="AB206" s="7">
        <v>4.1399999999999997</v>
      </c>
      <c r="AC206" s="7">
        <v>4.34</v>
      </c>
      <c r="AD206" s="7">
        <v>4.33</v>
      </c>
      <c r="AE206" s="7">
        <v>4.07</v>
      </c>
      <c r="AF206" s="7">
        <v>4.05</v>
      </c>
      <c r="AG206" s="7">
        <v>4.1500000000000004</v>
      </c>
      <c r="AH206" s="7">
        <v>4.2</v>
      </c>
      <c r="AI206" s="7">
        <v>4.13</v>
      </c>
      <c r="AJ206" s="7">
        <v>4.05</v>
      </c>
      <c r="AK206" s="7">
        <v>4.04</v>
      </c>
      <c r="AL206" s="7">
        <v>4.1399999999999997</v>
      </c>
      <c r="AM206" s="7">
        <v>4.2</v>
      </c>
      <c r="AN206" s="7">
        <v>4.25</v>
      </c>
      <c r="AO206" s="7">
        <v>4.49</v>
      </c>
      <c r="AP206" s="7">
        <v>4.4800000000000004</v>
      </c>
      <c r="AQ206" s="7">
        <v>4.6900000000000004</v>
      </c>
      <c r="AR206" s="7">
        <v>-11.43</v>
      </c>
      <c r="AS206" s="7">
        <v>-13.33</v>
      </c>
      <c r="AT206" s="7">
        <v>-13.33</v>
      </c>
      <c r="AU206" s="7">
        <v>-11.24</v>
      </c>
      <c r="AV206" s="7">
        <v>-16.95</v>
      </c>
      <c r="AW206" s="7">
        <v>-22.51</v>
      </c>
      <c r="AX206" s="7">
        <v>-26.29</v>
      </c>
      <c r="AY206" s="7">
        <v>-26.22</v>
      </c>
      <c r="AZ206" s="7">
        <v>-20.190000000000001</v>
      </c>
      <c r="BA206" s="7">
        <v>-22.82</v>
      </c>
      <c r="BB206" s="7">
        <v>-23.62</v>
      </c>
      <c r="BC206" s="7">
        <v>-21.14</v>
      </c>
      <c r="BD206" s="7">
        <v>-18.100000000000001</v>
      </c>
      <c r="BE206" s="7">
        <v>-23.62</v>
      </c>
      <c r="BF206" s="7">
        <v>-22.67</v>
      </c>
      <c r="BG206" s="7">
        <v>-23.24</v>
      </c>
      <c r="BH206" s="7">
        <v>-20.95</v>
      </c>
      <c r="BI206" s="7">
        <v>-21.33</v>
      </c>
      <c r="BJ206" s="7">
        <v>-25.33</v>
      </c>
      <c r="BK206" s="7">
        <v>-23.33</v>
      </c>
      <c r="BL206" s="7">
        <v>-24.4</v>
      </c>
      <c r="BM206" s="7">
        <v>-21.14</v>
      </c>
      <c r="BN206" s="7">
        <v>-20.38</v>
      </c>
      <c r="BO206" s="7">
        <v>-19.37</v>
      </c>
      <c r="BP206" s="7">
        <v>-17.329999999999998</v>
      </c>
      <c r="BQ206" s="7">
        <v>-16.190000000000001</v>
      </c>
      <c r="BR206" s="7">
        <v>-13.71</v>
      </c>
      <c r="BS206" s="24">
        <v>3.81</v>
      </c>
      <c r="BT206" s="26">
        <v>28249515</v>
      </c>
      <c r="BU206" s="26">
        <v>7184900</v>
      </c>
      <c r="BV206" s="26">
        <v>1530532</v>
      </c>
      <c r="BW206" s="8">
        <v>1.611531153873294E-2</v>
      </c>
    </row>
    <row r="207" spans="1:75" s="21" customFormat="1" ht="19" customHeight="1" x14ac:dyDescent="0.2">
      <c r="A207" s="1" t="s">
        <v>262</v>
      </c>
      <c r="B207" s="1" t="s">
        <v>134</v>
      </c>
      <c r="C207" s="1" t="s">
        <v>124</v>
      </c>
      <c r="D207" s="1" t="s">
        <v>109</v>
      </c>
      <c r="E207" s="1" t="s">
        <v>259</v>
      </c>
      <c r="F207" s="1" t="s">
        <v>88</v>
      </c>
      <c r="G207" s="9">
        <v>60.576924840374168</v>
      </c>
      <c r="H207" s="9">
        <v>-13.772449447586281</v>
      </c>
      <c r="I207" s="9">
        <f>(N207-O207)/O207*100</f>
        <v>56.097555065968329</v>
      </c>
      <c r="J207" s="1" t="s">
        <v>89</v>
      </c>
      <c r="K207" s="2">
        <v>1.0399999618530269</v>
      </c>
      <c r="L207" s="2">
        <v>1.18</v>
      </c>
      <c r="M207" s="2">
        <v>1.669999957084656</v>
      </c>
      <c r="N207" s="2">
        <v>1.919999957084656</v>
      </c>
      <c r="O207" s="2">
        <v>1.2300000190734861</v>
      </c>
      <c r="P207" s="2">
        <v>1.440000057220459</v>
      </c>
      <c r="Q207" s="1">
        <v>1.92</v>
      </c>
      <c r="R207" s="1">
        <v>1.64</v>
      </c>
      <c r="S207" s="1">
        <v>1.53</v>
      </c>
      <c r="T207" s="1">
        <v>1.43</v>
      </c>
      <c r="U207" s="1">
        <v>1.43</v>
      </c>
      <c r="V207" s="1">
        <v>1.37</v>
      </c>
      <c r="W207" s="1">
        <v>1.37</v>
      </c>
      <c r="X207" s="1">
        <v>1.35</v>
      </c>
      <c r="Y207" s="1">
        <v>1.35</v>
      </c>
      <c r="Z207" s="1">
        <v>1.35</v>
      </c>
      <c r="AA207" s="1">
        <v>1.35</v>
      </c>
      <c r="AB207" s="1">
        <v>1.34</v>
      </c>
      <c r="AC207" s="1">
        <v>1.33</v>
      </c>
      <c r="AD207" s="1">
        <v>1.32</v>
      </c>
      <c r="AE207" s="1">
        <v>1.29</v>
      </c>
      <c r="AF207" s="1">
        <v>1.28</v>
      </c>
      <c r="AG207" s="1">
        <v>1.28</v>
      </c>
      <c r="AH207" s="1">
        <v>1.31</v>
      </c>
      <c r="AI207" s="1">
        <v>1.46</v>
      </c>
      <c r="AJ207" s="1">
        <v>1.45</v>
      </c>
      <c r="AK207" s="1">
        <v>1.42</v>
      </c>
      <c r="AL207" s="1">
        <v>1.52</v>
      </c>
      <c r="AM207" s="1">
        <v>1.5</v>
      </c>
      <c r="AN207" s="1">
        <v>1.38</v>
      </c>
      <c r="AO207" s="1">
        <v>1.38</v>
      </c>
      <c r="AP207" s="1">
        <v>1.48</v>
      </c>
      <c r="AQ207" s="1">
        <v>1.52</v>
      </c>
      <c r="AR207" s="1">
        <v>-2.4</v>
      </c>
      <c r="AS207" s="1">
        <v>-9.59</v>
      </c>
      <c r="AT207" s="1">
        <v>-14.97</v>
      </c>
      <c r="AU207" s="1">
        <v>-16.47</v>
      </c>
      <c r="AV207" s="1">
        <v>-19.77</v>
      </c>
      <c r="AW207" s="1">
        <v>-21.26</v>
      </c>
      <c r="AX207" s="1">
        <v>-19.16</v>
      </c>
      <c r="AY207" s="1">
        <v>-20.07</v>
      </c>
      <c r="AZ207" s="1">
        <v>-22.15</v>
      </c>
      <c r="BA207" s="1">
        <v>-22.75</v>
      </c>
      <c r="BB207" s="1">
        <v>-20.95</v>
      </c>
      <c r="BC207" s="1">
        <v>-20.36</v>
      </c>
      <c r="BD207" s="1">
        <v>-21.56</v>
      </c>
      <c r="BE207" s="1">
        <v>-22.75</v>
      </c>
      <c r="BF207" s="1">
        <v>-24.77</v>
      </c>
      <c r="BG207" s="1">
        <v>-24.33</v>
      </c>
      <c r="BH207" s="1">
        <v>-24.55</v>
      </c>
      <c r="BI207" s="1">
        <v>-21.58</v>
      </c>
      <c r="BJ207" s="1">
        <v>-15.54</v>
      </c>
      <c r="BK207" s="1">
        <v>-19.16</v>
      </c>
      <c r="BL207" s="1">
        <v>-17.97</v>
      </c>
      <c r="BM207" s="1">
        <v>-11.37</v>
      </c>
      <c r="BN207" s="1">
        <v>-17.36</v>
      </c>
      <c r="BO207" s="1">
        <v>-18.559999999999999</v>
      </c>
      <c r="BP207" s="1">
        <v>-17.66</v>
      </c>
      <c r="BQ207" s="1">
        <v>-16.47</v>
      </c>
      <c r="BR207" s="1">
        <v>-16.77</v>
      </c>
      <c r="BS207" s="22">
        <v>1.29</v>
      </c>
      <c r="BT207" s="26">
        <v>38009199.023246773</v>
      </c>
      <c r="BU207" s="26">
        <v>16985100</v>
      </c>
      <c r="BV207" s="26">
        <v>12815246</v>
      </c>
      <c r="BW207" s="2">
        <v>1.2144831242412359E-2</v>
      </c>
    </row>
    <row r="208" spans="1:75" s="21" customFormat="1" ht="19" customHeight="1" x14ac:dyDescent="0.2">
      <c r="A208" s="7" t="s">
        <v>495</v>
      </c>
      <c r="B208" s="7" t="s">
        <v>96</v>
      </c>
      <c r="C208" s="7" t="s">
        <v>87</v>
      </c>
      <c r="D208" s="7" t="s">
        <v>78</v>
      </c>
      <c r="E208" s="7" t="s">
        <v>493</v>
      </c>
      <c r="F208" s="7" t="s">
        <v>88</v>
      </c>
      <c r="G208" s="10">
        <v>60.58394452748005</v>
      </c>
      <c r="H208" s="10">
        <v>-19.090912145031322</v>
      </c>
      <c r="I208" s="10">
        <v>-19.090912145031322</v>
      </c>
      <c r="J208" s="7" t="s">
        <v>89</v>
      </c>
      <c r="K208" s="8">
        <v>0.68500000238418579</v>
      </c>
      <c r="L208" s="8">
        <v>0.73</v>
      </c>
      <c r="M208" s="8">
        <v>1.1000000238418579</v>
      </c>
      <c r="N208" s="8">
        <v>1.1499999761581421</v>
      </c>
      <c r="O208" s="8">
        <v>0.80000001192092896</v>
      </c>
      <c r="P208" s="8">
        <v>0.88999998569488525</v>
      </c>
      <c r="Q208" s="7">
        <v>1.1499999999999999</v>
      </c>
      <c r="R208" s="7">
        <v>1.1499999999999999</v>
      </c>
      <c r="S208" s="7">
        <v>1.04</v>
      </c>
      <c r="T208" s="7">
        <v>0.93</v>
      </c>
      <c r="U208" s="7">
        <v>0.93</v>
      </c>
      <c r="V208" s="7">
        <v>0.95</v>
      </c>
      <c r="W208" s="7">
        <v>0.93</v>
      </c>
      <c r="X208" s="7">
        <v>0.91</v>
      </c>
      <c r="Y208" s="7">
        <v>0.9</v>
      </c>
      <c r="Z208" s="7">
        <v>0.94</v>
      </c>
      <c r="AA208" s="7">
        <v>0.91</v>
      </c>
      <c r="AB208" s="7">
        <v>0.91</v>
      </c>
      <c r="AC208" s="7">
        <v>0.91</v>
      </c>
      <c r="AD208" s="7">
        <v>0.97</v>
      </c>
      <c r="AE208" s="7">
        <v>1</v>
      </c>
      <c r="AF208" s="7">
        <v>0.99</v>
      </c>
      <c r="AG208" s="7">
        <v>0.9</v>
      </c>
      <c r="AH208" s="7">
        <v>0.87</v>
      </c>
      <c r="AI208" s="7">
        <v>0.84</v>
      </c>
      <c r="AJ208" s="7">
        <v>0.87</v>
      </c>
      <c r="AK208" s="7">
        <v>0.85</v>
      </c>
      <c r="AL208" s="7">
        <v>0.88</v>
      </c>
      <c r="AM208" s="7">
        <v>0.9</v>
      </c>
      <c r="AN208" s="7">
        <v>0.92</v>
      </c>
      <c r="AO208" s="7">
        <v>0.91</v>
      </c>
      <c r="AP208" s="7">
        <v>0.89</v>
      </c>
      <c r="AQ208" s="7">
        <v>0.9</v>
      </c>
      <c r="AR208" s="7">
        <v>-11.73</v>
      </c>
      <c r="AS208" s="7">
        <v>-9.59</v>
      </c>
      <c r="AT208" s="7">
        <v>-22.41</v>
      </c>
      <c r="AU208" s="7">
        <v>-16.82</v>
      </c>
      <c r="AV208" s="7">
        <v>-20.170000000000002</v>
      </c>
      <c r="AW208" s="7">
        <v>-15.55</v>
      </c>
      <c r="AX208" s="7">
        <v>-16.579999999999998</v>
      </c>
      <c r="AY208" s="7">
        <v>-20.03</v>
      </c>
      <c r="AZ208" s="7">
        <v>-18.2</v>
      </c>
      <c r="BA208" s="7">
        <v>-17.29</v>
      </c>
      <c r="BB208" s="7">
        <v>-19.36</v>
      </c>
      <c r="BC208" s="7">
        <v>-18.190000000000001</v>
      </c>
      <c r="BD208" s="7">
        <v>-19.09</v>
      </c>
      <c r="BE208" s="7">
        <v>-12.72</v>
      </c>
      <c r="BF208" s="7">
        <v>-10.53</v>
      </c>
      <c r="BG208" s="7">
        <v>-19.100000000000001</v>
      </c>
      <c r="BH208" s="7">
        <v>-20.65</v>
      </c>
      <c r="BI208" s="7">
        <v>-23.85</v>
      </c>
      <c r="BJ208" s="7">
        <v>-25.88</v>
      </c>
      <c r="BK208" s="7">
        <v>-23.62</v>
      </c>
      <c r="BL208" s="7">
        <v>-23.15</v>
      </c>
      <c r="BM208" s="7">
        <v>-20.9</v>
      </c>
      <c r="BN208" s="7">
        <v>-20.09</v>
      </c>
      <c r="BO208" s="7">
        <v>-17.89</v>
      </c>
      <c r="BP208" s="7">
        <v>-20.63</v>
      </c>
      <c r="BQ208" s="7">
        <v>-20.2</v>
      </c>
      <c r="BR208" s="7">
        <v>-19.82</v>
      </c>
      <c r="BS208" s="24">
        <v>0.87</v>
      </c>
      <c r="BT208" s="26">
        <v>52913411.146867283</v>
      </c>
      <c r="BU208" s="26">
        <v>38923800</v>
      </c>
      <c r="BV208" s="26">
        <v>14068856</v>
      </c>
      <c r="BW208" s="8">
        <v>9.9511289332977742E-3</v>
      </c>
    </row>
    <row r="209" spans="1:75" s="21" customFormat="1" ht="19" customHeight="1" x14ac:dyDescent="0.2">
      <c r="A209" s="1" t="s">
        <v>162</v>
      </c>
      <c r="B209" s="1" t="s">
        <v>111</v>
      </c>
      <c r="C209" s="1" t="s">
        <v>87</v>
      </c>
      <c r="D209" s="1" t="s">
        <v>125</v>
      </c>
      <c r="E209" s="1" t="s">
        <v>157</v>
      </c>
      <c r="F209" s="1" t="s">
        <v>88</v>
      </c>
      <c r="G209" s="9">
        <v>60.759486890034189</v>
      </c>
      <c r="H209" s="9">
        <v>-41.338581420696912</v>
      </c>
      <c r="I209" s="9">
        <f>(N209-O209)/O209*100</f>
        <v>85.815599119271596</v>
      </c>
      <c r="J209" s="1" t="s">
        <v>89</v>
      </c>
      <c r="K209" s="2">
        <v>1.580000042915344</v>
      </c>
      <c r="L209" s="2">
        <v>2.16</v>
      </c>
      <c r="M209" s="2">
        <v>2.5399999618530269</v>
      </c>
      <c r="N209" s="2">
        <v>2.619999885559082</v>
      </c>
      <c r="O209" s="2">
        <v>1.4099999666213989</v>
      </c>
      <c r="P209" s="2">
        <v>1.4900000095367429</v>
      </c>
      <c r="Q209" s="1">
        <v>2.62</v>
      </c>
      <c r="R209" s="1">
        <v>2.5499999999999998</v>
      </c>
      <c r="S209" s="1">
        <v>2.35</v>
      </c>
      <c r="T209" s="1">
        <v>2.35</v>
      </c>
      <c r="U209" s="1">
        <v>1.89</v>
      </c>
      <c r="V209" s="1">
        <v>1.87</v>
      </c>
      <c r="W209" s="1">
        <v>1.77</v>
      </c>
      <c r="X209" s="1">
        <v>1.68</v>
      </c>
      <c r="Y209" s="1">
        <v>1.63</v>
      </c>
      <c r="Z209" s="1">
        <v>1.58</v>
      </c>
      <c r="AA209" s="1">
        <v>1.48</v>
      </c>
      <c r="AB209" s="1">
        <v>1.49</v>
      </c>
      <c r="AC209" s="1">
        <v>1.6</v>
      </c>
      <c r="AD209" s="1">
        <v>1.68</v>
      </c>
      <c r="AE209" s="1">
        <v>1.64</v>
      </c>
      <c r="AF209" s="1">
        <v>1.6</v>
      </c>
      <c r="AG209" s="1">
        <v>1.61</v>
      </c>
      <c r="AH209" s="1">
        <v>1.61</v>
      </c>
      <c r="AI209" s="1">
        <v>1.61</v>
      </c>
      <c r="AJ209" s="1">
        <v>1.59</v>
      </c>
      <c r="AK209" s="1">
        <v>1.59</v>
      </c>
      <c r="AL209" s="1">
        <v>1.59</v>
      </c>
      <c r="AM209" s="1">
        <v>1.54</v>
      </c>
      <c r="AN209" s="1">
        <v>1.56</v>
      </c>
      <c r="AO209" s="1">
        <v>1.53</v>
      </c>
      <c r="AP209" s="1">
        <v>1.52</v>
      </c>
      <c r="AQ209" s="1">
        <v>1.5</v>
      </c>
      <c r="AR209" s="1">
        <v>-0.79</v>
      </c>
      <c r="AS209" s="1">
        <v>-14.17</v>
      </c>
      <c r="AT209" s="1">
        <v>-7.48</v>
      </c>
      <c r="AU209" s="1">
        <v>-25.59</v>
      </c>
      <c r="AV209" s="1">
        <v>-35.44</v>
      </c>
      <c r="AW209" s="1">
        <v>-32.67</v>
      </c>
      <c r="AX209" s="1">
        <v>-33.86</v>
      </c>
      <c r="AY209" s="1">
        <v>-35.04</v>
      </c>
      <c r="AZ209" s="1">
        <v>-38.97</v>
      </c>
      <c r="BA209" s="1">
        <v>-42.13</v>
      </c>
      <c r="BB209" s="1">
        <v>-44.09</v>
      </c>
      <c r="BC209" s="1">
        <v>-42.32</v>
      </c>
      <c r="BD209" s="1">
        <v>-38</v>
      </c>
      <c r="BE209" s="1">
        <v>-36.1</v>
      </c>
      <c r="BF209" s="1">
        <v>-38.19</v>
      </c>
      <c r="BG209" s="1">
        <v>-37.6</v>
      </c>
      <c r="BH209" s="1">
        <v>-37.4</v>
      </c>
      <c r="BI209" s="1">
        <v>-36.61</v>
      </c>
      <c r="BJ209" s="1">
        <v>-37.409999999999997</v>
      </c>
      <c r="BK209" s="1">
        <v>-37.4</v>
      </c>
      <c r="BL209" s="1">
        <v>-37.76</v>
      </c>
      <c r="BM209" s="1">
        <v>-40.549999999999997</v>
      </c>
      <c r="BN209" s="1">
        <v>-39.76</v>
      </c>
      <c r="BO209" s="1">
        <v>-40.94</v>
      </c>
      <c r="BP209" s="1">
        <v>-40.35</v>
      </c>
      <c r="BQ209" s="1">
        <v>-41.73</v>
      </c>
      <c r="BR209" s="1">
        <v>-41.34</v>
      </c>
      <c r="BS209" s="22">
        <v>1.55</v>
      </c>
      <c r="BT209" s="26">
        <v>53669437.193965912</v>
      </c>
      <c r="BU209" s="26">
        <v>5883300</v>
      </c>
      <c r="BV209" s="26">
        <v>12097436</v>
      </c>
      <c r="BW209" s="2">
        <v>0.2377040887011099</v>
      </c>
    </row>
    <row r="210" spans="1:75" s="21" customFormat="1" ht="19" customHeight="1" x14ac:dyDescent="0.2">
      <c r="A210" s="1" t="s">
        <v>310</v>
      </c>
      <c r="B210" s="1" t="s">
        <v>76</v>
      </c>
      <c r="C210" s="1" t="s">
        <v>87</v>
      </c>
      <c r="D210" s="1" t="s">
        <v>109</v>
      </c>
      <c r="E210" s="1" t="s">
        <v>305</v>
      </c>
      <c r="F210" s="1" t="s">
        <v>88</v>
      </c>
      <c r="G210" s="9">
        <v>61.891119768718951</v>
      </c>
      <c r="H210" s="9">
        <v>-36.991152518767763</v>
      </c>
      <c r="I210" s="9">
        <f>(N210-O210)/O210*100</f>
        <v>60.96866412303703</v>
      </c>
      <c r="J210" s="1" t="s">
        <v>89</v>
      </c>
      <c r="K210" s="2">
        <v>3.4900000095367432</v>
      </c>
      <c r="L210" s="2">
        <v>5.65</v>
      </c>
      <c r="M210" s="2">
        <v>5.6500000953674316</v>
      </c>
      <c r="N210" s="2">
        <v>5.6500000953674316</v>
      </c>
      <c r="O210" s="2">
        <v>3.5099999904632568</v>
      </c>
      <c r="P210" s="2">
        <v>3.559999942779541</v>
      </c>
      <c r="Q210" s="1">
        <v>5.65</v>
      </c>
      <c r="R210" s="1">
        <v>4.9400000000000004</v>
      </c>
      <c r="S210" s="1">
        <v>5.48</v>
      </c>
      <c r="T210" s="1">
        <v>4.6399999999999997</v>
      </c>
      <c r="U210" s="1">
        <v>4.7</v>
      </c>
      <c r="V210" s="1">
        <v>4.22</v>
      </c>
      <c r="W210" s="1">
        <v>3.97</v>
      </c>
      <c r="X210" s="1">
        <v>3.95</v>
      </c>
      <c r="Y210" s="1">
        <v>3.95</v>
      </c>
      <c r="Z210" s="1">
        <v>3.82</v>
      </c>
      <c r="AA210" s="1">
        <v>3.9</v>
      </c>
      <c r="AB210" s="1">
        <v>4.0999999999999996</v>
      </c>
      <c r="AC210" s="1">
        <v>4.03</v>
      </c>
      <c r="AD210" s="1">
        <v>4.07</v>
      </c>
      <c r="AE210" s="1">
        <v>4</v>
      </c>
      <c r="AF210" s="1">
        <v>3.96</v>
      </c>
      <c r="AG210" s="1">
        <v>3.93</v>
      </c>
      <c r="AH210" s="1">
        <v>3.79</v>
      </c>
      <c r="AI210" s="1">
        <v>3.84</v>
      </c>
      <c r="AJ210" s="1">
        <v>3.9</v>
      </c>
      <c r="AK210" s="1">
        <v>3.87</v>
      </c>
      <c r="AL210" s="1">
        <v>3.81</v>
      </c>
      <c r="AM210" s="1">
        <v>3.77</v>
      </c>
      <c r="AN210" s="1">
        <v>3.69</v>
      </c>
      <c r="AO210" s="1">
        <v>3.65</v>
      </c>
      <c r="AP210" s="1">
        <v>3.68</v>
      </c>
      <c r="AQ210" s="1">
        <v>3.63</v>
      </c>
      <c r="AR210" s="1">
        <v>-16.46</v>
      </c>
      <c r="AS210" s="1">
        <v>-13.81</v>
      </c>
      <c r="AT210" s="1">
        <v>-21.77</v>
      </c>
      <c r="AU210" s="1">
        <v>-23.19</v>
      </c>
      <c r="AV210" s="1">
        <v>-25.16</v>
      </c>
      <c r="AW210" s="1">
        <v>-33.630000000000003</v>
      </c>
      <c r="AX210" s="1">
        <v>-34.340000000000003</v>
      </c>
      <c r="AY210" s="1">
        <v>-30.25</v>
      </c>
      <c r="AZ210" s="1">
        <v>-33.630000000000003</v>
      </c>
      <c r="BA210" s="1">
        <v>-32.880000000000003</v>
      </c>
      <c r="BB210" s="1">
        <v>-32.74</v>
      </c>
      <c r="BC210" s="1">
        <v>-28.14</v>
      </c>
      <c r="BD210" s="1">
        <v>-31.68</v>
      </c>
      <c r="BE210" s="1">
        <v>-31.15</v>
      </c>
      <c r="BF210" s="1">
        <v>-29.73</v>
      </c>
      <c r="BG210" s="1">
        <v>-30.44</v>
      </c>
      <c r="BH210" s="1">
        <v>-33.270000000000003</v>
      </c>
      <c r="BI210" s="1">
        <v>-33.450000000000003</v>
      </c>
      <c r="BJ210" s="1">
        <v>-32.57</v>
      </c>
      <c r="BK210" s="1">
        <v>-34.07</v>
      </c>
      <c r="BL210" s="1">
        <v>-33.81</v>
      </c>
      <c r="BM210" s="1">
        <v>-34.51</v>
      </c>
      <c r="BN210" s="1">
        <v>-34.979999999999997</v>
      </c>
      <c r="BO210" s="1">
        <v>-36.08</v>
      </c>
      <c r="BP210" s="1">
        <v>-35.39</v>
      </c>
      <c r="BQ210" s="1">
        <v>-37.700000000000003</v>
      </c>
      <c r="BR210" s="1">
        <v>-36.99</v>
      </c>
      <c r="BS210" s="22">
        <v>3.65</v>
      </c>
      <c r="BT210" s="26">
        <v>11263727.190122601</v>
      </c>
      <c r="BU210" s="26">
        <v>3025900</v>
      </c>
      <c r="BV210" s="26">
        <v>1348396</v>
      </c>
      <c r="BW210" s="2">
        <v>1.9698960839397331E-2</v>
      </c>
    </row>
    <row r="211" spans="1:75" s="21" customFormat="1" ht="19" customHeight="1" x14ac:dyDescent="0.2">
      <c r="A211" s="1" t="s">
        <v>311</v>
      </c>
      <c r="B211" s="1" t="s">
        <v>131</v>
      </c>
      <c r="C211" s="1" t="s">
        <v>87</v>
      </c>
      <c r="D211" s="1" t="s">
        <v>98</v>
      </c>
      <c r="E211" s="1" t="s">
        <v>305</v>
      </c>
      <c r="F211" s="1" t="s">
        <v>88</v>
      </c>
      <c r="G211" s="9">
        <v>62.06896079233892</v>
      </c>
      <c r="H211" s="9">
        <v>-12.76595402900776</v>
      </c>
      <c r="I211" s="9">
        <f>(N211-O211)/O211*100</f>
        <v>29.437233056334289</v>
      </c>
      <c r="J211" s="1" t="s">
        <v>89</v>
      </c>
      <c r="K211" s="2">
        <v>1.7400000095367429</v>
      </c>
      <c r="L211" s="2">
        <v>2.99</v>
      </c>
      <c r="M211" s="2">
        <v>2.8199999332427979</v>
      </c>
      <c r="N211" s="2">
        <v>2.9900000095367432</v>
      </c>
      <c r="O211" s="2">
        <v>2.309999942779541</v>
      </c>
      <c r="P211" s="2">
        <v>2.4600000381469731</v>
      </c>
      <c r="Q211" s="1">
        <v>2.92</v>
      </c>
      <c r="R211" s="1">
        <v>2.97</v>
      </c>
      <c r="S211" s="1">
        <v>2.89</v>
      </c>
      <c r="T211" s="1">
        <v>2.72</v>
      </c>
      <c r="U211" s="1">
        <v>2.79</v>
      </c>
      <c r="V211" s="1">
        <v>2.81</v>
      </c>
      <c r="W211" s="1">
        <v>2.67</v>
      </c>
      <c r="X211" s="1">
        <v>2.62</v>
      </c>
      <c r="Y211" s="1">
        <v>2.62</v>
      </c>
      <c r="Z211" s="1">
        <v>2.69</v>
      </c>
      <c r="AA211" s="1">
        <v>2.68</v>
      </c>
      <c r="AB211" s="1">
        <v>2.74</v>
      </c>
      <c r="AC211" s="1">
        <v>2.85</v>
      </c>
      <c r="AD211" s="1">
        <v>2.8</v>
      </c>
      <c r="AE211" s="1">
        <v>2.75</v>
      </c>
      <c r="AF211" s="1">
        <v>2.72</v>
      </c>
      <c r="AG211" s="1">
        <v>2.68</v>
      </c>
      <c r="AH211" s="1">
        <v>2.72</v>
      </c>
      <c r="AI211" s="1">
        <v>2.71</v>
      </c>
      <c r="AJ211" s="1">
        <v>2.66</v>
      </c>
      <c r="AK211" s="1">
        <v>2.6</v>
      </c>
      <c r="AL211" s="1">
        <v>2.62</v>
      </c>
      <c r="AM211" s="1">
        <v>2.62</v>
      </c>
      <c r="AN211" s="1">
        <v>2.56</v>
      </c>
      <c r="AO211" s="1">
        <v>2.48</v>
      </c>
      <c r="AP211" s="1">
        <v>2.4300000000000002</v>
      </c>
      <c r="AQ211" s="1">
        <v>2.52</v>
      </c>
      <c r="AR211" s="1">
        <v>-6.36</v>
      </c>
      <c r="AS211" s="1">
        <v>5.14</v>
      </c>
      <c r="AT211" s="1">
        <v>-4.08</v>
      </c>
      <c r="AU211" s="1">
        <v>-7.09</v>
      </c>
      <c r="AV211" s="1">
        <v>-1.42</v>
      </c>
      <c r="AW211" s="1">
        <v>-5.67</v>
      </c>
      <c r="AX211" s="1">
        <v>-9.0399999999999991</v>
      </c>
      <c r="AY211" s="1">
        <v>-8.15</v>
      </c>
      <c r="AZ211" s="1">
        <v>-9.75</v>
      </c>
      <c r="BA211" s="1">
        <v>-5.4</v>
      </c>
      <c r="BB211" s="1">
        <v>-7.1</v>
      </c>
      <c r="BC211" s="1">
        <v>-3.01</v>
      </c>
      <c r="BD211" s="1">
        <v>-1.77</v>
      </c>
      <c r="BE211" s="1">
        <v>-4.6100000000000003</v>
      </c>
      <c r="BF211" s="1">
        <v>-4.78</v>
      </c>
      <c r="BG211" s="1">
        <v>-6.03</v>
      </c>
      <c r="BH211" s="1">
        <v>-5.76</v>
      </c>
      <c r="BI211" s="1">
        <v>-4.5999999999999996</v>
      </c>
      <c r="BJ211" s="1">
        <v>-6.38</v>
      </c>
      <c r="BK211" s="1">
        <v>-7.84</v>
      </c>
      <c r="BL211" s="1">
        <v>-9.2200000000000006</v>
      </c>
      <c r="BM211" s="1">
        <v>-7.25</v>
      </c>
      <c r="BN211" s="1">
        <v>-9.4</v>
      </c>
      <c r="BO211" s="1">
        <v>-13.12</v>
      </c>
      <c r="BP211" s="1">
        <v>-14.89</v>
      </c>
      <c r="BQ211" s="1">
        <v>-14.68</v>
      </c>
      <c r="BR211" s="1">
        <v>-12.41</v>
      </c>
      <c r="BS211" s="22">
        <v>2.46</v>
      </c>
      <c r="BT211" s="26">
        <v>261110561.81879041</v>
      </c>
      <c r="BU211" s="26">
        <v>45116600</v>
      </c>
      <c r="BV211" s="26">
        <v>88384997</v>
      </c>
      <c r="BW211" s="2">
        <v>2.083965675758296E-2</v>
      </c>
    </row>
    <row r="212" spans="1:75" s="21" customFormat="1" ht="19" customHeight="1" x14ac:dyDescent="0.2">
      <c r="A212" s="1" t="s">
        <v>221</v>
      </c>
      <c r="B212" s="1" t="s">
        <v>106</v>
      </c>
      <c r="C212" s="1" t="s">
        <v>87</v>
      </c>
      <c r="D212" s="1" t="s">
        <v>98</v>
      </c>
      <c r="E212" s="1" t="s">
        <v>220</v>
      </c>
      <c r="F212" s="1" t="s">
        <v>88</v>
      </c>
      <c r="G212" s="9">
        <v>62.468507878652993</v>
      </c>
      <c r="H212" s="9">
        <v>-29.147282065081988</v>
      </c>
      <c r="I212" s="9">
        <f>(N212-O212)/O212*100</f>
        <v>70.454541760042758</v>
      </c>
      <c r="J212" s="1" t="s">
        <v>89</v>
      </c>
      <c r="K212" s="2">
        <v>3.970000028610229</v>
      </c>
      <c r="L212" s="2">
        <v>4.3</v>
      </c>
      <c r="M212" s="2">
        <v>6.4499998092651367</v>
      </c>
      <c r="N212" s="2">
        <v>7.5</v>
      </c>
      <c r="O212" s="2">
        <v>4.4000000953674316</v>
      </c>
      <c r="P212" s="2">
        <v>4.570000171661377</v>
      </c>
      <c r="Q212" s="1">
        <v>7.42</v>
      </c>
      <c r="R212" s="1">
        <v>7.5</v>
      </c>
      <c r="S212" s="1">
        <v>6.36</v>
      </c>
      <c r="T212" s="1">
        <v>6.2</v>
      </c>
      <c r="U212" s="1">
        <v>5.74</v>
      </c>
      <c r="V212" s="1">
        <v>5.9</v>
      </c>
      <c r="W212" s="1">
        <v>6.03</v>
      </c>
      <c r="X212" s="1">
        <v>5.6</v>
      </c>
      <c r="Y212" s="1">
        <v>5.25</v>
      </c>
      <c r="Z212" s="1">
        <v>5.31</v>
      </c>
      <c r="AA212" s="1">
        <v>5.59</v>
      </c>
      <c r="AB212" s="1">
        <v>5.51</v>
      </c>
      <c r="AC212" s="1">
        <v>5.33</v>
      </c>
      <c r="AD212" s="1">
        <v>5.33</v>
      </c>
      <c r="AE212" s="1">
        <v>5.33</v>
      </c>
      <c r="AF212" s="1">
        <v>5.2</v>
      </c>
      <c r="AG212" s="1">
        <v>5.3</v>
      </c>
      <c r="AH212" s="1">
        <v>5.28</v>
      </c>
      <c r="AI212" s="1">
        <v>5.21</v>
      </c>
      <c r="AJ212" s="1">
        <v>5.15</v>
      </c>
      <c r="AK212" s="1">
        <v>5.08</v>
      </c>
      <c r="AL212" s="1">
        <v>5.0999999999999996</v>
      </c>
      <c r="AM212" s="1">
        <v>5.05</v>
      </c>
      <c r="AN212" s="1">
        <v>5</v>
      </c>
      <c r="AO212" s="1">
        <v>4.96</v>
      </c>
      <c r="AP212" s="1">
        <v>4.97</v>
      </c>
      <c r="AQ212" s="1">
        <v>4.71</v>
      </c>
      <c r="AR212" s="1">
        <v>10.08</v>
      </c>
      <c r="AS212" s="1">
        <v>7.29</v>
      </c>
      <c r="AT212" s="1">
        <v>-4.1100000000000003</v>
      </c>
      <c r="AU212" s="1">
        <v>-15.27</v>
      </c>
      <c r="AV212" s="1">
        <v>-15.04</v>
      </c>
      <c r="AW212" s="1">
        <v>-10.31</v>
      </c>
      <c r="AX212" s="1">
        <v>-15.16</v>
      </c>
      <c r="AY212" s="1">
        <v>-20.85</v>
      </c>
      <c r="AZ212" s="1">
        <v>-21.32</v>
      </c>
      <c r="BA212" s="1">
        <v>-18.940000000000001</v>
      </c>
      <c r="BB212" s="1">
        <v>-15.43</v>
      </c>
      <c r="BC212" s="1">
        <v>-17.36</v>
      </c>
      <c r="BD212" s="1">
        <v>-18.91</v>
      </c>
      <c r="BE212" s="1">
        <v>-17.43</v>
      </c>
      <c r="BF212" s="1">
        <v>-19.84</v>
      </c>
      <c r="BG212" s="1">
        <v>-19.690000000000001</v>
      </c>
      <c r="BH212" s="1">
        <v>-19.46</v>
      </c>
      <c r="BI212" s="1">
        <v>-19.690000000000001</v>
      </c>
      <c r="BJ212" s="1">
        <v>-20.309999999999999</v>
      </c>
      <c r="BK212" s="1">
        <v>-21.78</v>
      </c>
      <c r="BL212" s="1">
        <v>-22.48</v>
      </c>
      <c r="BM212" s="1">
        <v>-22.17</v>
      </c>
      <c r="BN212" s="1">
        <v>-23.58</v>
      </c>
      <c r="BO212" s="1">
        <v>-23.88</v>
      </c>
      <c r="BP212" s="1">
        <v>-23.56</v>
      </c>
      <c r="BQ212" s="1">
        <v>-28.99</v>
      </c>
      <c r="BR212" s="1">
        <v>-28.84</v>
      </c>
      <c r="BS212" s="22">
        <v>4.91</v>
      </c>
      <c r="BT212" s="26">
        <v>108552206.7899704</v>
      </c>
      <c r="BU212" s="26">
        <v>44502400</v>
      </c>
      <c r="BV212" s="26">
        <v>4462892</v>
      </c>
      <c r="BW212" s="2">
        <v>0.45085921864118611</v>
      </c>
    </row>
    <row r="213" spans="1:75" s="21" customFormat="1" ht="19" customHeight="1" x14ac:dyDescent="0.2">
      <c r="A213" s="1" t="s">
        <v>257</v>
      </c>
      <c r="B213" s="1" t="s">
        <v>96</v>
      </c>
      <c r="C213" s="1" t="s">
        <v>104</v>
      </c>
      <c r="D213" s="1" t="s">
        <v>122</v>
      </c>
      <c r="E213" s="1" t="s">
        <v>250</v>
      </c>
      <c r="F213" s="1" t="s">
        <v>80</v>
      </c>
      <c r="G213" s="9">
        <v>62.499991618096949</v>
      </c>
      <c r="H213" s="9">
        <v>19.23076993614967</v>
      </c>
      <c r="I213" s="9">
        <f>(N213-O213)/O213*100</f>
        <v>55.118114818634737</v>
      </c>
      <c r="J213" s="1" t="s">
        <v>81</v>
      </c>
      <c r="K213" s="2">
        <v>0.80000001192092896</v>
      </c>
      <c r="L213" s="2">
        <v>0.82</v>
      </c>
      <c r="M213" s="2">
        <v>1.299999952316284</v>
      </c>
      <c r="N213" s="2">
        <v>1.970000028610229</v>
      </c>
      <c r="O213" s="2">
        <v>1.2699999809265139</v>
      </c>
      <c r="P213" s="2">
        <v>1.549999952316284</v>
      </c>
      <c r="Q213" s="1">
        <v>1.45</v>
      </c>
      <c r="R213" s="1">
        <v>1.59</v>
      </c>
      <c r="S213" s="1">
        <v>1.97</v>
      </c>
      <c r="T213" s="1">
        <v>1.87</v>
      </c>
      <c r="U213" s="1">
        <v>1.6</v>
      </c>
      <c r="V213" s="1">
        <v>1.67</v>
      </c>
      <c r="W213" s="1">
        <v>1.61</v>
      </c>
      <c r="X213" s="1">
        <v>1.49</v>
      </c>
      <c r="Y213" s="1">
        <v>1.43</v>
      </c>
      <c r="Z213" s="1">
        <v>1.38</v>
      </c>
      <c r="AA213" s="1">
        <v>1.41</v>
      </c>
      <c r="AB213" s="1">
        <v>1.4</v>
      </c>
      <c r="AC213" s="1">
        <v>1.37</v>
      </c>
      <c r="AD213" s="1">
        <v>1.37</v>
      </c>
      <c r="AE213" s="1">
        <v>1.36</v>
      </c>
      <c r="AF213" s="1">
        <v>1.36</v>
      </c>
      <c r="AG213" s="1">
        <v>1.35</v>
      </c>
      <c r="AH213" s="1">
        <v>1.35</v>
      </c>
      <c r="AI213" s="1">
        <v>1.35</v>
      </c>
      <c r="AJ213" s="1">
        <v>1.37</v>
      </c>
      <c r="AK213" s="1">
        <v>1.37</v>
      </c>
      <c r="AL213" s="1">
        <v>1.56</v>
      </c>
      <c r="AM213" s="1">
        <v>1.64</v>
      </c>
      <c r="AN213" s="1">
        <v>1.75</v>
      </c>
      <c r="AO213" s="1">
        <v>1.56</v>
      </c>
      <c r="AP213" s="1">
        <v>1.6</v>
      </c>
      <c r="AQ213" s="1">
        <v>1.49</v>
      </c>
      <c r="AR213" s="1">
        <v>6.54</v>
      </c>
      <c r="AS213" s="1">
        <v>8.4600000000000009</v>
      </c>
      <c r="AT213" s="1">
        <v>32.31</v>
      </c>
      <c r="AU213" s="1">
        <v>18.45</v>
      </c>
      <c r="AV213" s="1">
        <v>10.76</v>
      </c>
      <c r="AW213" s="1">
        <v>23.08</v>
      </c>
      <c r="AX213" s="1">
        <v>14.62</v>
      </c>
      <c r="AY213" s="1">
        <v>10</v>
      </c>
      <c r="AZ213" s="1">
        <v>4.62</v>
      </c>
      <c r="BA213" s="1">
        <v>2.31</v>
      </c>
      <c r="BB213" s="1">
        <v>6.54</v>
      </c>
      <c r="BC213" s="1">
        <v>1.55</v>
      </c>
      <c r="BD213" s="1">
        <v>0.77</v>
      </c>
      <c r="BE213" s="1">
        <v>2.42</v>
      </c>
      <c r="BF213" s="1">
        <v>4.6100000000000003</v>
      </c>
      <c r="BG213" s="1">
        <v>2.31</v>
      </c>
      <c r="BH213" s="1">
        <v>0.38</v>
      </c>
      <c r="BI213" s="1">
        <v>2.69</v>
      </c>
      <c r="BJ213" s="1">
        <v>1.29</v>
      </c>
      <c r="BK213" s="1">
        <v>1.55</v>
      </c>
      <c r="BL213" s="1">
        <v>5.38</v>
      </c>
      <c r="BM213" s="1">
        <v>17.690000000000001</v>
      </c>
      <c r="BN213" s="1">
        <v>23.08</v>
      </c>
      <c r="BO213" s="1">
        <v>14.12</v>
      </c>
      <c r="BP213" s="1">
        <v>16.149999999999999</v>
      </c>
      <c r="BQ213" s="1">
        <v>11.54</v>
      </c>
      <c r="BR213" s="1">
        <v>14.62</v>
      </c>
      <c r="BS213" s="22">
        <v>1.32</v>
      </c>
      <c r="BT213" s="26">
        <v>13328769.51110363</v>
      </c>
      <c r="BU213" s="26">
        <v>47688900</v>
      </c>
      <c r="BV213" s="26">
        <v>4275632</v>
      </c>
      <c r="BW213" s="2">
        <v>0.21617809951838701</v>
      </c>
    </row>
    <row r="214" spans="1:75" s="21" customFormat="1" ht="19" customHeight="1" x14ac:dyDescent="0.2">
      <c r="A214" s="7" t="s">
        <v>517</v>
      </c>
      <c r="B214" s="7" t="s">
        <v>106</v>
      </c>
      <c r="C214" s="7" t="s">
        <v>87</v>
      </c>
      <c r="D214" s="7" t="s">
        <v>98</v>
      </c>
      <c r="E214" s="7" t="s">
        <v>516</v>
      </c>
      <c r="F214" s="7" t="s">
        <v>88</v>
      </c>
      <c r="G214" s="10">
        <v>62.568296987203503</v>
      </c>
      <c r="H214" s="10">
        <v>-27.731086914674361</v>
      </c>
      <c r="I214" s="10">
        <v>-27.731086914674361</v>
      </c>
      <c r="J214" s="7" t="s">
        <v>89</v>
      </c>
      <c r="K214" s="8">
        <v>3.660000085830688</v>
      </c>
      <c r="L214" s="8">
        <v>3.79</v>
      </c>
      <c r="M214" s="8">
        <v>5.9499998092651367</v>
      </c>
      <c r="N214" s="8">
        <v>6.4699997901916504</v>
      </c>
      <c r="O214" s="8">
        <v>4.2300000190734863</v>
      </c>
      <c r="P214" s="8">
        <v>4.3000001907348633</v>
      </c>
      <c r="Q214" s="7">
        <v>6.23</v>
      </c>
      <c r="R214" s="7">
        <v>6.38</v>
      </c>
      <c r="S214" s="7">
        <v>6.01</v>
      </c>
      <c r="T214" s="7">
        <v>5.75</v>
      </c>
      <c r="U214" s="7">
        <v>5.89</v>
      </c>
      <c r="V214" s="7">
        <v>5.39</v>
      </c>
      <c r="W214" s="7">
        <v>5.53</v>
      </c>
      <c r="X214" s="7">
        <v>5.52</v>
      </c>
      <c r="Y214" s="7">
        <v>5.33</v>
      </c>
      <c r="Z214" s="7">
        <v>5.24</v>
      </c>
      <c r="AA214" s="7">
        <v>5.21</v>
      </c>
      <c r="AB214" s="7">
        <v>5.1100000000000003</v>
      </c>
      <c r="AC214" s="7">
        <v>4.7699999999999996</v>
      </c>
      <c r="AD214" s="7">
        <v>4.67</v>
      </c>
      <c r="AE214" s="7">
        <v>4.6500000000000004</v>
      </c>
      <c r="AF214" s="7">
        <v>4.54</v>
      </c>
      <c r="AG214" s="7">
        <v>4.45</v>
      </c>
      <c r="AH214" s="7">
        <v>4.5</v>
      </c>
      <c r="AI214" s="7">
        <v>4.6500000000000004</v>
      </c>
      <c r="AJ214" s="7">
        <v>4.5599999999999996</v>
      </c>
      <c r="AK214" s="7">
        <v>4.75</v>
      </c>
      <c r="AL214" s="7">
        <v>4.55</v>
      </c>
      <c r="AM214" s="7">
        <v>4.55</v>
      </c>
      <c r="AN214" s="7">
        <v>4.59</v>
      </c>
      <c r="AO214" s="7">
        <v>4.57</v>
      </c>
      <c r="AP214" s="7">
        <v>4.49</v>
      </c>
      <c r="AQ214" s="7">
        <v>4.45</v>
      </c>
      <c r="AR214" s="7">
        <v>-0.84</v>
      </c>
      <c r="AS214" s="7">
        <v>6.55</v>
      </c>
      <c r="AT214" s="7">
        <v>-7.73</v>
      </c>
      <c r="AU214" s="7">
        <v>-5.54</v>
      </c>
      <c r="AV214" s="7">
        <v>-10.42</v>
      </c>
      <c r="AW214" s="7">
        <v>-10.59</v>
      </c>
      <c r="AX214" s="7">
        <v>-8.91</v>
      </c>
      <c r="AY214" s="7">
        <v>-11.43</v>
      </c>
      <c r="AZ214" s="7">
        <v>-14.29</v>
      </c>
      <c r="BA214" s="7">
        <v>-13.11</v>
      </c>
      <c r="BB214" s="7">
        <v>-16.809999999999999</v>
      </c>
      <c r="BC214" s="7">
        <v>-21.34</v>
      </c>
      <c r="BD214" s="7">
        <v>-22.18</v>
      </c>
      <c r="BE214" s="7">
        <v>-23.19</v>
      </c>
      <c r="BF214" s="7">
        <v>-24.2</v>
      </c>
      <c r="BG214" s="7">
        <v>-25.71</v>
      </c>
      <c r="BH214" s="7">
        <v>-26.39</v>
      </c>
      <c r="BI214" s="7">
        <v>-26.05</v>
      </c>
      <c r="BJ214" s="7">
        <v>-23.7</v>
      </c>
      <c r="BK214" s="7">
        <v>-23.91</v>
      </c>
      <c r="BL214" s="7">
        <v>-24.04</v>
      </c>
      <c r="BM214" s="7">
        <v>-25.88</v>
      </c>
      <c r="BN214" s="7">
        <v>-23.78</v>
      </c>
      <c r="BO214" s="7">
        <v>-23.28</v>
      </c>
      <c r="BP214" s="7">
        <v>-25.06</v>
      </c>
      <c r="BQ214" s="7">
        <v>-26.05</v>
      </c>
      <c r="BR214" s="7">
        <v>-27.9</v>
      </c>
      <c r="BS214" s="24">
        <v>5.08</v>
      </c>
      <c r="BT214" s="26">
        <v>375221862.97178268</v>
      </c>
      <c r="BU214" s="26">
        <v>47579500</v>
      </c>
      <c r="BV214" s="26">
        <v>27569343</v>
      </c>
      <c r="BW214" s="8">
        <v>1.909363599995836E-2</v>
      </c>
    </row>
    <row r="215" spans="1:75" s="21" customFormat="1" ht="19" customHeight="1" x14ac:dyDescent="0.2">
      <c r="A215" s="1" t="s">
        <v>153</v>
      </c>
      <c r="B215" s="1" t="s">
        <v>106</v>
      </c>
      <c r="C215" s="1" t="s">
        <v>87</v>
      </c>
      <c r="D215" s="1" t="s">
        <v>98</v>
      </c>
      <c r="E215" s="1" t="s">
        <v>149</v>
      </c>
      <c r="F215" s="1" t="s">
        <v>88</v>
      </c>
      <c r="G215" s="9">
        <v>62.681572401197471</v>
      </c>
      <c r="H215" s="9">
        <v>-11.81318830672183</v>
      </c>
      <c r="I215" s="9">
        <f>(N215-O215)/O215*100</f>
        <v>37.823369818819799</v>
      </c>
      <c r="J215" s="1" t="s">
        <v>89</v>
      </c>
      <c r="K215" s="2">
        <v>8.9499998092651367</v>
      </c>
      <c r="L215" s="2">
        <v>15.45</v>
      </c>
      <c r="M215" s="2">
        <v>14.560000419616699</v>
      </c>
      <c r="N215" s="2">
        <v>15.44999980926514</v>
      </c>
      <c r="O215" s="2">
        <v>11.210000038146971</v>
      </c>
      <c r="P215" s="2">
        <v>12.840000152587891</v>
      </c>
      <c r="Q215" s="1">
        <v>14.83</v>
      </c>
      <c r="R215" s="1">
        <v>14</v>
      </c>
      <c r="S215" s="1">
        <v>12.91</v>
      </c>
      <c r="T215" s="1">
        <v>13.52</v>
      </c>
      <c r="U215" s="1">
        <v>12.8</v>
      </c>
      <c r="V215" s="1">
        <v>12.5</v>
      </c>
      <c r="W215" s="1">
        <v>11.69</v>
      </c>
      <c r="X215" s="1">
        <v>11.53</v>
      </c>
      <c r="Y215" s="1">
        <v>12.12</v>
      </c>
      <c r="Z215" s="1">
        <v>12</v>
      </c>
      <c r="AA215" s="1">
        <v>12.3</v>
      </c>
      <c r="AB215" s="1">
        <v>12.71</v>
      </c>
      <c r="AC215" s="1">
        <v>15.45</v>
      </c>
      <c r="AD215" s="1">
        <v>15.09</v>
      </c>
      <c r="AE215" s="1">
        <v>15.3</v>
      </c>
      <c r="AF215" s="1">
        <v>13.8</v>
      </c>
      <c r="AG215" s="1">
        <v>13</v>
      </c>
      <c r="AH215" s="1">
        <v>13</v>
      </c>
      <c r="AI215" s="1">
        <v>13</v>
      </c>
      <c r="AJ215" s="1">
        <v>12.89</v>
      </c>
      <c r="AK215" s="1">
        <v>12.46</v>
      </c>
      <c r="AL215" s="1">
        <v>12.46</v>
      </c>
      <c r="AM215" s="1">
        <v>14</v>
      </c>
      <c r="AN215" s="1">
        <v>14.18</v>
      </c>
      <c r="AO215" s="1">
        <v>13.67</v>
      </c>
      <c r="AP215" s="1">
        <v>13.15</v>
      </c>
      <c r="AQ215" s="1">
        <v>13.48</v>
      </c>
      <c r="AR215" s="1">
        <v>-7.54</v>
      </c>
      <c r="AS215" s="1">
        <v>-5.16</v>
      </c>
      <c r="AT215" s="1">
        <v>-16.14</v>
      </c>
      <c r="AU215" s="1">
        <v>-13.35</v>
      </c>
      <c r="AV215" s="1">
        <v>-15.38</v>
      </c>
      <c r="AW215" s="1">
        <v>-21.7</v>
      </c>
      <c r="AX215" s="1">
        <v>-21.74</v>
      </c>
      <c r="AY215" s="1">
        <v>-21.22</v>
      </c>
      <c r="AZ215" s="1">
        <v>-18.68</v>
      </c>
      <c r="BA215" s="1">
        <v>-18.82</v>
      </c>
      <c r="BB215" s="1">
        <v>-15.73</v>
      </c>
      <c r="BC215" s="1">
        <v>-13.05</v>
      </c>
      <c r="BD215" s="1">
        <v>-1.79</v>
      </c>
      <c r="BE215" s="1">
        <v>2.2000000000000002</v>
      </c>
      <c r="BF215" s="1">
        <v>-9</v>
      </c>
      <c r="BG215" s="1">
        <v>-12.45</v>
      </c>
      <c r="BH215" s="1">
        <v>-11.98</v>
      </c>
      <c r="BI215" s="1">
        <v>-10.78</v>
      </c>
      <c r="BJ215" s="1">
        <v>-11.5</v>
      </c>
      <c r="BK215" s="1">
        <v>-14.42</v>
      </c>
      <c r="BL215" s="1">
        <v>-15.12</v>
      </c>
      <c r="BM215" s="1">
        <v>-14.7</v>
      </c>
      <c r="BN215" s="1">
        <v>-3.85</v>
      </c>
      <c r="BO215" s="1">
        <v>-6.41</v>
      </c>
      <c r="BP215" s="1">
        <v>-13.87</v>
      </c>
      <c r="BQ215" s="1">
        <v>-9.7200000000000006</v>
      </c>
      <c r="BR215" s="1">
        <v>-11.02</v>
      </c>
      <c r="BS215" s="22">
        <v>11.21</v>
      </c>
      <c r="BT215" s="26">
        <v>394083883.3574295</v>
      </c>
      <c r="BU215" s="26">
        <v>1757800</v>
      </c>
      <c r="BV215" s="26">
        <v>7645751</v>
      </c>
      <c r="BW215" s="2">
        <v>1.694902175077373E-2</v>
      </c>
    </row>
    <row r="216" spans="1:75" s="21" customFormat="1" ht="19" customHeight="1" x14ac:dyDescent="0.2">
      <c r="A216" s="7" t="s">
        <v>544</v>
      </c>
      <c r="B216" s="7" t="s">
        <v>96</v>
      </c>
      <c r="C216" s="7" t="s">
        <v>87</v>
      </c>
      <c r="D216" s="7" t="s">
        <v>109</v>
      </c>
      <c r="E216" s="7" t="s">
        <v>543</v>
      </c>
      <c r="F216" s="7" t="s">
        <v>88</v>
      </c>
      <c r="G216" s="10">
        <v>62.794349636772843</v>
      </c>
      <c r="H216" s="10">
        <v>-21.50433526370383</v>
      </c>
      <c r="I216" s="10">
        <v>-21.50433526370383</v>
      </c>
      <c r="J216" s="7" t="s">
        <v>89</v>
      </c>
      <c r="K216" s="8">
        <v>6.369999885559082</v>
      </c>
      <c r="L216" s="8">
        <v>6.79</v>
      </c>
      <c r="M216" s="8">
        <v>10.36999988555908</v>
      </c>
      <c r="N216" s="8">
        <v>10.75</v>
      </c>
      <c r="O216" s="8">
        <v>7.5799999237060547</v>
      </c>
      <c r="P216" s="8">
        <v>8.1400003433227539</v>
      </c>
      <c r="Q216" s="7">
        <v>10.48</v>
      </c>
      <c r="R216" s="7">
        <v>10</v>
      </c>
      <c r="S216" s="7">
        <v>10.7</v>
      </c>
      <c r="T216" s="7">
        <v>10.09</v>
      </c>
      <c r="U216" s="7">
        <v>8.3800000000000008</v>
      </c>
      <c r="V216" s="7">
        <v>8.34</v>
      </c>
      <c r="W216" s="7">
        <v>8.32</v>
      </c>
      <c r="X216" s="7">
        <v>8.3000000000000007</v>
      </c>
      <c r="Y216" s="7">
        <v>8.2799999999999994</v>
      </c>
      <c r="Z216" s="7">
        <v>8.1</v>
      </c>
      <c r="AA216" s="7">
        <v>7.85</v>
      </c>
      <c r="AB216" s="7">
        <v>8.09</v>
      </c>
      <c r="AC216" s="7">
        <v>8.1999999999999993</v>
      </c>
      <c r="AD216" s="7">
        <v>7.98</v>
      </c>
      <c r="AE216" s="7">
        <v>8.15</v>
      </c>
      <c r="AF216" s="7">
        <v>8.07</v>
      </c>
      <c r="AG216" s="7">
        <v>8.0299999999999994</v>
      </c>
      <c r="AH216" s="7">
        <v>7.99</v>
      </c>
      <c r="AI216" s="7">
        <v>8</v>
      </c>
      <c r="AJ216" s="7">
        <v>7.98</v>
      </c>
      <c r="AK216" s="7">
        <v>7.89</v>
      </c>
      <c r="AL216" s="7">
        <v>7.78</v>
      </c>
      <c r="AM216" s="7">
        <v>7.88</v>
      </c>
      <c r="AN216" s="7">
        <v>7.83</v>
      </c>
      <c r="AO216" s="7">
        <v>8.4700000000000006</v>
      </c>
      <c r="AP216" s="7">
        <v>8.18</v>
      </c>
      <c r="AQ216" s="7">
        <v>8.58</v>
      </c>
      <c r="AR216" s="7">
        <v>-8.74</v>
      </c>
      <c r="AS216" s="7">
        <v>-4.53</v>
      </c>
      <c r="AT216" s="7">
        <v>-4.92</v>
      </c>
      <c r="AU216" s="7">
        <v>-19.190000000000001</v>
      </c>
      <c r="AV216" s="7">
        <v>-20.93</v>
      </c>
      <c r="AW216" s="7">
        <v>-20.56</v>
      </c>
      <c r="AX216" s="7">
        <v>-21.82</v>
      </c>
      <c r="AY216" s="7">
        <v>-21.41</v>
      </c>
      <c r="AZ216" s="7">
        <v>-22.98</v>
      </c>
      <c r="BA216" s="7">
        <v>-24.49</v>
      </c>
      <c r="BB216" s="7">
        <v>-24.3</v>
      </c>
      <c r="BC216" s="7">
        <v>-23.24</v>
      </c>
      <c r="BD216" s="7">
        <v>-23.14</v>
      </c>
      <c r="BE216" s="7">
        <v>-24.3</v>
      </c>
      <c r="BF216" s="7">
        <v>-22.28</v>
      </c>
      <c r="BG216" s="7">
        <v>-22.95</v>
      </c>
      <c r="BH216" s="7">
        <v>-24.69</v>
      </c>
      <c r="BI216" s="7">
        <v>-24.04</v>
      </c>
      <c r="BJ216" s="7">
        <v>-23.05</v>
      </c>
      <c r="BK216" s="7">
        <v>-24.78</v>
      </c>
      <c r="BL216" s="7">
        <v>-24.78</v>
      </c>
      <c r="BM216" s="7">
        <v>-25.65</v>
      </c>
      <c r="BN216" s="7">
        <v>-24.69</v>
      </c>
      <c r="BO216" s="7">
        <v>-24.88</v>
      </c>
      <c r="BP216" s="7">
        <v>-21.7</v>
      </c>
      <c r="BQ216" s="7">
        <v>-21.62</v>
      </c>
      <c r="BR216" s="7">
        <v>-21.1</v>
      </c>
      <c r="BS216" s="24">
        <v>7.9</v>
      </c>
      <c r="BT216" s="26">
        <v>67852257.351198196</v>
      </c>
      <c r="BU216" s="26">
        <v>18441800</v>
      </c>
      <c r="BV216" s="26">
        <v>970252</v>
      </c>
      <c r="BW216" s="8">
        <v>0.72138372299155273</v>
      </c>
    </row>
    <row r="217" spans="1:75" s="21" customFormat="1" ht="19" customHeight="1" x14ac:dyDescent="0.2">
      <c r="A217" s="7" t="s">
        <v>364</v>
      </c>
      <c r="B217" s="7" t="s">
        <v>106</v>
      </c>
      <c r="C217" s="7" t="s">
        <v>87</v>
      </c>
      <c r="D217" s="7" t="s">
        <v>109</v>
      </c>
      <c r="E217" s="7" t="s">
        <v>359</v>
      </c>
      <c r="F217" s="7" t="s">
        <v>80</v>
      </c>
      <c r="G217" s="10">
        <v>63.638679986155957</v>
      </c>
      <c r="H217" s="10">
        <v>18.17757160064463</v>
      </c>
      <c r="I217" s="10">
        <v>18.17757160064463</v>
      </c>
      <c r="J217" s="7" t="s">
        <v>81</v>
      </c>
      <c r="K217" s="8">
        <v>3.9300000667572021</v>
      </c>
      <c r="L217" s="8">
        <v>4.18</v>
      </c>
      <c r="M217" s="8">
        <v>6.4310002326965332</v>
      </c>
      <c r="N217" s="8">
        <v>9.5799999237060547</v>
      </c>
      <c r="O217" s="8">
        <v>5.7100000381469727</v>
      </c>
      <c r="P217" s="8">
        <v>7.5999999046325684</v>
      </c>
      <c r="Q217" s="7">
        <v>6.65</v>
      </c>
      <c r="R217" s="7">
        <v>6.76</v>
      </c>
      <c r="S217" s="7">
        <v>8.6</v>
      </c>
      <c r="T217" s="7">
        <v>8.5</v>
      </c>
      <c r="U217" s="7">
        <v>8.25</v>
      </c>
      <c r="V217" s="7">
        <v>9.58</v>
      </c>
      <c r="W217" s="7">
        <v>9.1</v>
      </c>
      <c r="X217" s="7">
        <v>8.43</v>
      </c>
      <c r="Y217" s="7">
        <v>8.1999999999999993</v>
      </c>
      <c r="Z217" s="7">
        <v>7.95</v>
      </c>
      <c r="AA217" s="7">
        <v>8.41</v>
      </c>
      <c r="AB217" s="7">
        <v>8.18</v>
      </c>
      <c r="AC217" s="7">
        <v>8.99</v>
      </c>
      <c r="AD217" s="7">
        <v>8.77</v>
      </c>
      <c r="AE217" s="7">
        <v>8.35</v>
      </c>
      <c r="AF217" s="7">
        <v>8.6</v>
      </c>
      <c r="AG217" s="7">
        <v>8.51</v>
      </c>
      <c r="AH217" s="7">
        <v>8.43</v>
      </c>
      <c r="AI217" s="7">
        <v>8.83</v>
      </c>
      <c r="AJ217" s="7">
        <v>7.97</v>
      </c>
      <c r="AK217" s="7">
        <v>7.91</v>
      </c>
      <c r="AL217" s="7">
        <v>7.63</v>
      </c>
      <c r="AM217" s="7">
        <v>7.45</v>
      </c>
      <c r="AN217" s="7">
        <v>7.81</v>
      </c>
      <c r="AO217" s="7">
        <v>7.75</v>
      </c>
      <c r="AP217" s="7">
        <v>7.89</v>
      </c>
      <c r="AQ217" s="7">
        <v>7.6</v>
      </c>
      <c r="AR217" s="7">
        <v>-3.28</v>
      </c>
      <c r="AS217" s="7">
        <v>5.12</v>
      </c>
      <c r="AT217" s="7">
        <v>24.63</v>
      </c>
      <c r="AU217" s="7">
        <v>9.7799999999999994</v>
      </c>
      <c r="AV217" s="7">
        <v>27.51</v>
      </c>
      <c r="AW217" s="7">
        <v>36.06</v>
      </c>
      <c r="AX217" s="7">
        <v>15.45</v>
      </c>
      <c r="AY217" s="7">
        <v>20.04</v>
      </c>
      <c r="AZ217" s="7">
        <v>22.06</v>
      </c>
      <c r="BA217" s="7">
        <v>18.18</v>
      </c>
      <c r="BB217" s="7">
        <v>26.64</v>
      </c>
      <c r="BC217" s="7">
        <v>25.27</v>
      </c>
      <c r="BD217" s="7">
        <v>34.659999999999997</v>
      </c>
      <c r="BE217" s="7">
        <v>24.71</v>
      </c>
      <c r="BF217" s="7">
        <v>25.47</v>
      </c>
      <c r="BG217" s="7">
        <v>32.049999999999997</v>
      </c>
      <c r="BH217" s="7">
        <v>27.51</v>
      </c>
      <c r="BI217" s="7">
        <v>30.77</v>
      </c>
      <c r="BJ217" s="7">
        <v>23.73</v>
      </c>
      <c r="BK217" s="7">
        <v>22.08</v>
      </c>
      <c r="BL217" s="7">
        <v>18.510000000000002</v>
      </c>
      <c r="BM217" s="7">
        <v>14.86</v>
      </c>
      <c r="BN217" s="7">
        <v>13.12</v>
      </c>
      <c r="BO217" s="7">
        <v>15.38</v>
      </c>
      <c r="BP217" s="7">
        <v>18.18</v>
      </c>
      <c r="BQ217" s="7">
        <v>14.05</v>
      </c>
      <c r="BR217" s="7">
        <v>16.86</v>
      </c>
      <c r="BS217" s="24">
        <v>7.35</v>
      </c>
      <c r="BT217" s="26">
        <v>44875583.933758743</v>
      </c>
      <c r="BU217" s="26">
        <v>87188700</v>
      </c>
      <c r="BV217" s="26">
        <v>3046740</v>
      </c>
      <c r="BW217" s="8">
        <v>0.15208649244766539</v>
      </c>
    </row>
    <row r="218" spans="1:75" s="21" customFormat="1" ht="19" customHeight="1" x14ac:dyDescent="0.2">
      <c r="A218" s="7" t="s">
        <v>450</v>
      </c>
      <c r="B218" s="7" t="s">
        <v>118</v>
      </c>
      <c r="C218" s="7" t="s">
        <v>87</v>
      </c>
      <c r="D218" s="7" t="s">
        <v>98</v>
      </c>
      <c r="E218" s="7" t="s">
        <v>480</v>
      </c>
      <c r="F218" s="7" t="s">
        <v>88</v>
      </c>
      <c r="G218" s="10">
        <v>63.928579669826021</v>
      </c>
      <c r="H218" s="10">
        <v>-11.54684514573556</v>
      </c>
      <c r="I218" s="10">
        <v>-11.54684514573556</v>
      </c>
      <c r="J218" s="7" t="s">
        <v>89</v>
      </c>
      <c r="K218" s="8">
        <v>2.7999999523162842</v>
      </c>
      <c r="L218" s="8">
        <v>3.4</v>
      </c>
      <c r="M218" s="8">
        <v>4.5900001525878906</v>
      </c>
      <c r="N218" s="8">
        <v>4.8499999046325684</v>
      </c>
      <c r="O218" s="8">
        <v>3.7300000190734859</v>
      </c>
      <c r="P218" s="8">
        <v>4.059999942779541</v>
      </c>
      <c r="Q218" s="7">
        <v>4.8499999999999996</v>
      </c>
      <c r="R218" s="7">
        <v>4.4800000000000004</v>
      </c>
      <c r="S218" s="7">
        <v>4.3899999999999997</v>
      </c>
      <c r="T218" s="7">
        <v>4.66</v>
      </c>
      <c r="U218" s="7">
        <v>4.1900000000000004</v>
      </c>
      <c r="V218" s="7">
        <v>4.08</v>
      </c>
      <c r="W218" s="7">
        <v>3.94</v>
      </c>
      <c r="X218" s="7">
        <v>4.03</v>
      </c>
      <c r="Y218" s="7">
        <v>4.2</v>
      </c>
      <c r="Z218" s="7">
        <v>4.3499999999999996</v>
      </c>
      <c r="AA218" s="7">
        <v>4.4000000000000004</v>
      </c>
      <c r="AB218" s="7">
        <v>4.2699999999999996</v>
      </c>
      <c r="AC218" s="7">
        <v>4.1500000000000004</v>
      </c>
      <c r="AD218" s="7">
        <v>4.2300000000000004</v>
      </c>
      <c r="AE218" s="7">
        <v>4.25</v>
      </c>
      <c r="AF218" s="7">
        <v>4.17</v>
      </c>
      <c r="AG218" s="7">
        <v>4.07</v>
      </c>
      <c r="AH218" s="7">
        <v>4.05</v>
      </c>
      <c r="AI218" s="7">
        <v>4.0199999999999996</v>
      </c>
      <c r="AJ218" s="7">
        <v>3.92</v>
      </c>
      <c r="AK218" s="7">
        <v>4.07</v>
      </c>
      <c r="AL218" s="7">
        <v>4.05</v>
      </c>
      <c r="AM218" s="7">
        <v>4.0199999999999996</v>
      </c>
      <c r="AN218" s="7">
        <v>4.2300000000000004</v>
      </c>
      <c r="AO218" s="7">
        <v>4.17</v>
      </c>
      <c r="AP218" s="7">
        <v>4.09</v>
      </c>
      <c r="AQ218" s="7">
        <v>4.1500000000000004</v>
      </c>
      <c r="AR218" s="7">
        <v>-4.9000000000000004</v>
      </c>
      <c r="AS218" s="7">
        <v>-5.88</v>
      </c>
      <c r="AT218" s="7">
        <v>-6.97</v>
      </c>
      <c r="AU218" s="7">
        <v>-11.33</v>
      </c>
      <c r="AV218" s="7">
        <v>-11.22</v>
      </c>
      <c r="AW218" s="7">
        <v>-14.27</v>
      </c>
      <c r="AX218" s="7">
        <v>-15.69</v>
      </c>
      <c r="AY218" s="7">
        <v>-15.58</v>
      </c>
      <c r="AZ218" s="7">
        <v>-10.89</v>
      </c>
      <c r="BA218" s="7">
        <v>-5.66</v>
      </c>
      <c r="BB218" s="7">
        <v>-9.1999999999999993</v>
      </c>
      <c r="BC218" s="7">
        <v>-11.55</v>
      </c>
      <c r="BD218" s="7">
        <v>-10.85</v>
      </c>
      <c r="BE218" s="7">
        <v>-8.7100000000000009</v>
      </c>
      <c r="BF218" s="7">
        <v>-10.46</v>
      </c>
      <c r="BG218" s="7">
        <v>-13.95</v>
      </c>
      <c r="BH218" s="7">
        <v>-12.18</v>
      </c>
      <c r="BI218" s="7">
        <v>-12.64</v>
      </c>
      <c r="BJ218" s="7">
        <v>-16.78</v>
      </c>
      <c r="BK218" s="7">
        <v>-15.03</v>
      </c>
      <c r="BL218" s="7">
        <v>-11.76</v>
      </c>
      <c r="BM218" s="7">
        <v>-14.17</v>
      </c>
      <c r="BN218" s="7">
        <v>-13.36</v>
      </c>
      <c r="BO218" s="7">
        <v>-9.59</v>
      </c>
      <c r="BP218" s="7">
        <v>-11.55</v>
      </c>
      <c r="BQ218" s="7">
        <v>-11.76</v>
      </c>
      <c r="BR218" s="7">
        <v>-11.76</v>
      </c>
      <c r="BS218" s="24">
        <v>3.73</v>
      </c>
      <c r="BT218" s="26">
        <v>76327112.537384033</v>
      </c>
      <c r="BU218" s="26">
        <v>88063600</v>
      </c>
      <c r="BV218" s="26">
        <v>16542688</v>
      </c>
      <c r="BW218" s="8">
        <v>3.2721103124232293E-2</v>
      </c>
    </row>
    <row r="219" spans="1:75" s="21" customFormat="1" ht="19" customHeight="1" x14ac:dyDescent="0.2">
      <c r="A219" s="7" t="s">
        <v>475</v>
      </c>
      <c r="B219" s="7" t="s">
        <v>106</v>
      </c>
      <c r="C219" s="7" t="s">
        <v>87</v>
      </c>
      <c r="D219" s="7" t="s">
        <v>78</v>
      </c>
      <c r="E219" s="7" t="s">
        <v>474</v>
      </c>
      <c r="F219" s="7" t="s">
        <v>80</v>
      </c>
      <c r="G219" s="10">
        <v>64.017344744717093</v>
      </c>
      <c r="H219" s="10">
        <v>1.497797978681052</v>
      </c>
      <c r="I219" s="10">
        <v>1.497797978681052</v>
      </c>
      <c r="J219" s="7" t="s">
        <v>81</v>
      </c>
      <c r="K219" s="8">
        <v>6.9200000762939453</v>
      </c>
      <c r="L219" s="8">
        <v>6.99</v>
      </c>
      <c r="M219" s="8">
        <v>11.35000038146973</v>
      </c>
      <c r="N219" s="8">
        <v>11.829999923706049</v>
      </c>
      <c r="O219" s="8">
        <v>11.310000419616699</v>
      </c>
      <c r="P219" s="8">
        <v>11.52000045776367</v>
      </c>
      <c r="Q219" s="7">
        <v>11.8</v>
      </c>
      <c r="R219" s="7">
        <v>11.74</v>
      </c>
      <c r="S219" s="7">
        <v>11.71</v>
      </c>
      <c r="T219" s="7">
        <v>11.7</v>
      </c>
      <c r="U219" s="7">
        <v>11.6</v>
      </c>
      <c r="V219" s="7">
        <v>11.7</v>
      </c>
      <c r="W219" s="7">
        <v>11.71</v>
      </c>
      <c r="X219" s="7">
        <v>11.83</v>
      </c>
      <c r="Y219" s="7">
        <v>11.65</v>
      </c>
      <c r="Z219" s="7">
        <v>11.6</v>
      </c>
      <c r="AA219" s="7">
        <v>11.64</v>
      </c>
      <c r="AB219" s="7">
        <v>11.62</v>
      </c>
      <c r="AC219" s="7">
        <v>11.6</v>
      </c>
      <c r="AD219" s="7">
        <v>11.6</v>
      </c>
      <c r="AE219" s="7">
        <v>11.58</v>
      </c>
      <c r="AF219" s="7">
        <v>11.57</v>
      </c>
      <c r="AG219" s="7">
        <v>11.57</v>
      </c>
      <c r="AH219" s="7">
        <v>11.58</v>
      </c>
      <c r="AI219" s="7">
        <v>11.56</v>
      </c>
      <c r="AJ219" s="7">
        <v>11.63</v>
      </c>
      <c r="AK219" s="7">
        <v>11.63</v>
      </c>
      <c r="AL219" s="7">
        <v>11.59</v>
      </c>
      <c r="AM219" s="7">
        <v>11.6</v>
      </c>
      <c r="AN219" s="7">
        <v>11.68</v>
      </c>
      <c r="AO219" s="7">
        <v>11.7</v>
      </c>
      <c r="AP219" s="7">
        <v>11.62</v>
      </c>
      <c r="AQ219" s="7">
        <v>11.65</v>
      </c>
      <c r="AR219" s="7">
        <v>2.91</v>
      </c>
      <c r="AS219" s="7">
        <v>0.24</v>
      </c>
      <c r="AT219" s="7">
        <v>3.08</v>
      </c>
      <c r="AU219" s="7">
        <v>1.32</v>
      </c>
      <c r="AV219" s="7">
        <v>1.1499999999999999</v>
      </c>
      <c r="AW219" s="7">
        <v>2.4700000000000002</v>
      </c>
      <c r="AX219" s="7">
        <v>2.82</v>
      </c>
      <c r="AY219" s="7">
        <v>2.2000000000000002</v>
      </c>
      <c r="AZ219" s="7">
        <v>2.0299999999999998</v>
      </c>
      <c r="BA219" s="7">
        <v>2.12</v>
      </c>
      <c r="BB219" s="7">
        <v>2.0299999999999998</v>
      </c>
      <c r="BC219" s="7">
        <v>1.85</v>
      </c>
      <c r="BD219" s="7">
        <v>1.96</v>
      </c>
      <c r="BE219" s="7">
        <v>1.94</v>
      </c>
      <c r="BF219" s="7">
        <v>1.81</v>
      </c>
      <c r="BG219" s="7">
        <v>1.67</v>
      </c>
      <c r="BH219" s="7">
        <v>1.76</v>
      </c>
      <c r="BI219" s="7">
        <v>1.41</v>
      </c>
      <c r="BJ219" s="7">
        <v>1.81</v>
      </c>
      <c r="BK219" s="7">
        <v>2.42</v>
      </c>
      <c r="BL219" s="7">
        <v>1.5</v>
      </c>
      <c r="BM219" s="7">
        <v>2.0299999999999998</v>
      </c>
      <c r="BN219" s="7">
        <v>2.11</v>
      </c>
      <c r="BO219" s="7">
        <v>2.73</v>
      </c>
      <c r="BP219" s="7">
        <v>1.76</v>
      </c>
      <c r="BQ219" s="7">
        <v>2.0299999999999998</v>
      </c>
      <c r="BR219" s="7">
        <v>1.67</v>
      </c>
      <c r="BS219" s="24">
        <v>11.48</v>
      </c>
      <c r="BT219" s="26">
        <v>391792933.16802979</v>
      </c>
      <c r="BU219" s="26">
        <v>2242700</v>
      </c>
      <c r="BV219" s="26">
        <v>14648897</v>
      </c>
      <c r="BW219" s="8">
        <v>1.542368684823164E-3</v>
      </c>
    </row>
    <row r="220" spans="1:75" s="21" customFormat="1" ht="19" customHeight="1" x14ac:dyDescent="0.2">
      <c r="A220" s="1" t="s">
        <v>258</v>
      </c>
      <c r="B220" s="1" t="s">
        <v>96</v>
      </c>
      <c r="C220" s="1" t="s">
        <v>87</v>
      </c>
      <c r="D220" s="1" t="s">
        <v>98</v>
      </c>
      <c r="E220" s="1" t="s">
        <v>250</v>
      </c>
      <c r="F220" s="1" t="s">
        <v>88</v>
      </c>
      <c r="G220" s="9">
        <v>65.104174330675519</v>
      </c>
      <c r="H220" s="9">
        <v>-15.77287028284716</v>
      </c>
      <c r="I220" s="9">
        <f>(N220-O220)/O220*100</f>
        <v>36.585359471245724</v>
      </c>
      <c r="J220" s="1" t="s">
        <v>89</v>
      </c>
      <c r="K220" s="2">
        <v>1.919999957084656</v>
      </c>
      <c r="L220" s="2">
        <v>1.92</v>
      </c>
      <c r="M220" s="2">
        <v>3.1700000762939449</v>
      </c>
      <c r="N220" s="2">
        <v>3.3599998950958252</v>
      </c>
      <c r="O220" s="2">
        <v>2.4600000381469731</v>
      </c>
      <c r="P220" s="2">
        <v>2.6700000762939449</v>
      </c>
      <c r="Q220" s="1">
        <v>3.36</v>
      </c>
      <c r="R220" s="1">
        <v>3.25</v>
      </c>
      <c r="S220" s="1">
        <v>3.15</v>
      </c>
      <c r="T220" s="1">
        <v>2.93</v>
      </c>
      <c r="U220" s="1">
        <v>2.69</v>
      </c>
      <c r="V220" s="1">
        <v>2.74</v>
      </c>
      <c r="W220" s="1">
        <v>2.7</v>
      </c>
      <c r="X220" s="1">
        <v>2.73</v>
      </c>
      <c r="Y220" s="1">
        <v>2.74</v>
      </c>
      <c r="Z220" s="1">
        <v>2.64</v>
      </c>
      <c r="AA220" s="1">
        <v>2.6</v>
      </c>
      <c r="AB220" s="1">
        <v>2.61</v>
      </c>
      <c r="AC220" s="1">
        <v>2.67</v>
      </c>
      <c r="AD220" s="1">
        <v>2.73</v>
      </c>
      <c r="AE220" s="1">
        <v>2.74</v>
      </c>
      <c r="AF220" s="1">
        <v>2.88</v>
      </c>
      <c r="AG220" s="1">
        <v>2.84</v>
      </c>
      <c r="AH220" s="1">
        <v>2.81</v>
      </c>
      <c r="AI220" s="1">
        <v>2.94</v>
      </c>
      <c r="AJ220" s="1">
        <v>2.92</v>
      </c>
      <c r="AK220" s="1">
        <v>2.86</v>
      </c>
      <c r="AL220" s="1">
        <v>2.8</v>
      </c>
      <c r="AM220" s="1">
        <v>2.77</v>
      </c>
      <c r="AN220" s="1">
        <v>2.7</v>
      </c>
      <c r="AO220" s="1">
        <v>2.7</v>
      </c>
      <c r="AP220" s="1">
        <v>2.72</v>
      </c>
      <c r="AQ220" s="1">
        <v>2.74</v>
      </c>
      <c r="AR220" s="1">
        <v>-2.84</v>
      </c>
      <c r="AS220" s="1">
        <v>-0.95</v>
      </c>
      <c r="AT220" s="1">
        <v>-8.0399999999999991</v>
      </c>
      <c r="AU220" s="1">
        <v>-15.25</v>
      </c>
      <c r="AV220" s="1">
        <v>-17.149999999999999</v>
      </c>
      <c r="AW220" s="1">
        <v>-17.03</v>
      </c>
      <c r="AX220" s="1">
        <v>-16.21</v>
      </c>
      <c r="AY220" s="1">
        <v>-13.88</v>
      </c>
      <c r="AZ220" s="1">
        <v>-17.21</v>
      </c>
      <c r="BA220" s="1">
        <v>-20.190000000000001</v>
      </c>
      <c r="BB220" s="1">
        <v>-18.3</v>
      </c>
      <c r="BC220" s="1">
        <v>-20.39</v>
      </c>
      <c r="BD220" s="1">
        <v>-17.600000000000001</v>
      </c>
      <c r="BE220" s="1">
        <v>-14.2</v>
      </c>
      <c r="BF220" s="1">
        <v>-13.57</v>
      </c>
      <c r="BG220" s="1">
        <v>-10.76</v>
      </c>
      <c r="BH220" s="1">
        <v>-13.72</v>
      </c>
      <c r="BI220" s="1">
        <v>-11.36</v>
      </c>
      <c r="BJ220" s="1">
        <v>-9.15</v>
      </c>
      <c r="BK220" s="1">
        <v>-10.73</v>
      </c>
      <c r="BL220" s="1">
        <v>-11.64</v>
      </c>
      <c r="BM220" s="1">
        <v>-14.06</v>
      </c>
      <c r="BN220" s="1">
        <v>-16.399999999999999</v>
      </c>
      <c r="BO220" s="1">
        <v>-15.14</v>
      </c>
      <c r="BP220" s="1">
        <v>-17.350000000000001</v>
      </c>
      <c r="BQ220" s="1">
        <v>-14.83</v>
      </c>
      <c r="BR220" s="1">
        <v>-15.77</v>
      </c>
      <c r="BS220" s="22">
        <v>2.54</v>
      </c>
      <c r="BT220" s="26">
        <v>69201101.665496826</v>
      </c>
      <c r="BU220" s="26">
        <v>37255400</v>
      </c>
      <c r="BV220" s="26">
        <v>17989749</v>
      </c>
      <c r="BW220" s="2">
        <v>8.3961482731082018E-2</v>
      </c>
    </row>
    <row r="221" spans="1:75" s="21" customFormat="1" ht="19" customHeight="1" x14ac:dyDescent="0.2">
      <c r="A221" s="7" t="s">
        <v>373</v>
      </c>
      <c r="B221" s="7" t="s">
        <v>106</v>
      </c>
      <c r="C221" s="7" t="s">
        <v>87</v>
      </c>
      <c r="D221" s="7" t="s">
        <v>122</v>
      </c>
      <c r="E221" s="7" t="s">
        <v>371</v>
      </c>
      <c r="F221" s="7" t="s">
        <v>80</v>
      </c>
      <c r="G221" s="10">
        <v>65.143601442812155</v>
      </c>
      <c r="H221" s="10">
        <v>1.422927356551924</v>
      </c>
      <c r="I221" s="10">
        <v>1.422927356551924</v>
      </c>
      <c r="J221" s="7" t="s">
        <v>81</v>
      </c>
      <c r="K221" s="8">
        <v>7.6599998474121094</v>
      </c>
      <c r="L221" s="8">
        <v>13.38</v>
      </c>
      <c r="M221" s="8">
        <v>12.64999961853027</v>
      </c>
      <c r="N221" s="8">
        <v>13.38000011444092</v>
      </c>
      <c r="O221" s="8">
        <v>12.5</v>
      </c>
      <c r="P221" s="8">
        <v>12.829999923706049</v>
      </c>
      <c r="Q221" s="7">
        <v>12.74</v>
      </c>
      <c r="R221" s="7">
        <v>12.65</v>
      </c>
      <c r="S221" s="7">
        <v>12.78</v>
      </c>
      <c r="T221" s="7">
        <v>12.95</v>
      </c>
      <c r="U221" s="7">
        <v>13.38</v>
      </c>
      <c r="V221" s="7">
        <v>13</v>
      </c>
      <c r="W221" s="7">
        <v>12.94</v>
      </c>
      <c r="X221" s="7">
        <v>12.85</v>
      </c>
      <c r="Y221" s="7">
        <v>12.98</v>
      </c>
      <c r="Z221" s="7">
        <v>12.85</v>
      </c>
      <c r="AA221" s="7">
        <v>12.85</v>
      </c>
      <c r="AB221" s="7">
        <v>12.77</v>
      </c>
      <c r="AC221" s="7">
        <v>12.78</v>
      </c>
      <c r="AD221" s="7">
        <v>12.77</v>
      </c>
      <c r="AE221" s="7">
        <v>12.77</v>
      </c>
      <c r="AF221" s="7">
        <v>12.73</v>
      </c>
      <c r="AG221" s="7">
        <v>12.72</v>
      </c>
      <c r="AH221" s="7">
        <v>12.77</v>
      </c>
      <c r="AI221" s="7">
        <v>12.83</v>
      </c>
      <c r="AJ221" s="7">
        <v>12.85</v>
      </c>
      <c r="AK221" s="7">
        <v>12.85</v>
      </c>
      <c r="AL221" s="7">
        <v>12.84</v>
      </c>
      <c r="AM221" s="7">
        <v>12.81</v>
      </c>
      <c r="AN221" s="7">
        <v>12.8</v>
      </c>
      <c r="AO221" s="7">
        <v>12.8</v>
      </c>
      <c r="AP221" s="7">
        <v>12.8</v>
      </c>
      <c r="AQ221" s="7">
        <v>12.87</v>
      </c>
      <c r="AR221" s="7">
        <v>-0.12</v>
      </c>
      <c r="AS221" s="7">
        <v>-0.55000000000000004</v>
      </c>
      <c r="AT221" s="7">
        <v>0.4</v>
      </c>
      <c r="AU221" s="7">
        <v>0.79</v>
      </c>
      <c r="AV221" s="7">
        <v>2.37</v>
      </c>
      <c r="AW221" s="7">
        <v>2.21</v>
      </c>
      <c r="AX221" s="7">
        <v>0.79</v>
      </c>
      <c r="AY221" s="7">
        <v>1.5</v>
      </c>
      <c r="AZ221" s="7">
        <v>1.54</v>
      </c>
      <c r="BA221" s="7">
        <v>1.07</v>
      </c>
      <c r="BB221" s="7">
        <v>0.83</v>
      </c>
      <c r="BC221" s="7">
        <v>0.43</v>
      </c>
      <c r="BD221" s="7">
        <v>0.67</v>
      </c>
      <c r="BE221" s="7">
        <v>0.79</v>
      </c>
      <c r="BF221" s="7">
        <v>0.67</v>
      </c>
      <c r="BG221" s="7">
        <v>0.16</v>
      </c>
      <c r="BH221" s="7">
        <v>0.4</v>
      </c>
      <c r="BI221" s="7">
        <v>0.79</v>
      </c>
      <c r="BJ221" s="7">
        <v>1.34</v>
      </c>
      <c r="BK221" s="7">
        <v>1.26</v>
      </c>
      <c r="BL221" s="7">
        <v>1.42</v>
      </c>
      <c r="BM221" s="7">
        <v>1.07</v>
      </c>
      <c r="BN221" s="7">
        <v>0.95</v>
      </c>
      <c r="BO221" s="7">
        <v>0.99</v>
      </c>
      <c r="BP221" s="7">
        <v>1.03</v>
      </c>
      <c r="BQ221" s="7">
        <v>1.03</v>
      </c>
      <c r="BR221" s="7">
        <v>1.42</v>
      </c>
      <c r="BS221" s="24">
        <v>12.67</v>
      </c>
      <c r="BT221" s="26">
        <v>433851976.91688538</v>
      </c>
      <c r="BU221" s="26">
        <v>12836600</v>
      </c>
      <c r="BV221" s="26">
        <v>34151861</v>
      </c>
      <c r="BW221" s="8">
        <v>8.7718499439898758E-3</v>
      </c>
    </row>
    <row r="222" spans="1:75" s="21" customFormat="1" ht="19" customHeight="1" x14ac:dyDescent="0.2">
      <c r="A222" s="1" t="s">
        <v>222</v>
      </c>
      <c r="B222" s="1" t="s">
        <v>106</v>
      </c>
      <c r="C222" s="1" t="s">
        <v>87</v>
      </c>
      <c r="D222" s="1" t="s">
        <v>98</v>
      </c>
      <c r="E222" s="1" t="s">
        <v>220</v>
      </c>
      <c r="F222" s="1" t="s">
        <v>88</v>
      </c>
      <c r="G222" s="9">
        <v>66.141726518491708</v>
      </c>
      <c r="H222" s="9">
        <v>-27.962082630459879</v>
      </c>
      <c r="I222" s="9">
        <f>(N222-O222)/O222*100</f>
        <v>53.999996185302734</v>
      </c>
      <c r="J222" s="1" t="s">
        <v>89</v>
      </c>
      <c r="K222" s="2">
        <v>1.2699999809265139</v>
      </c>
      <c r="L222" s="2">
        <v>1.3</v>
      </c>
      <c r="M222" s="2">
        <v>2.1099998950958252</v>
      </c>
      <c r="N222" s="2">
        <v>2.309999942779541</v>
      </c>
      <c r="O222" s="2">
        <v>1.5</v>
      </c>
      <c r="P222" s="2">
        <v>1.5199999809265139</v>
      </c>
      <c r="Q222" s="1">
        <v>2.31</v>
      </c>
      <c r="R222" s="1">
        <v>2.1800000000000002</v>
      </c>
      <c r="S222" s="1">
        <v>1.98</v>
      </c>
      <c r="T222" s="1">
        <v>2.04</v>
      </c>
      <c r="U222" s="1">
        <v>1.99</v>
      </c>
      <c r="V222" s="1">
        <v>1.96</v>
      </c>
      <c r="W222" s="1">
        <v>1.86</v>
      </c>
      <c r="X222" s="1">
        <v>1.83</v>
      </c>
      <c r="Y222" s="1">
        <v>1.82</v>
      </c>
      <c r="Z222" s="1">
        <v>1.79</v>
      </c>
      <c r="AA222" s="1">
        <v>1.82</v>
      </c>
      <c r="AB222" s="1">
        <v>1.81</v>
      </c>
      <c r="AC222" s="1">
        <v>1.8</v>
      </c>
      <c r="AD222" s="1">
        <v>1.75</v>
      </c>
      <c r="AE222" s="1">
        <v>1.7</v>
      </c>
      <c r="AF222" s="1">
        <v>1.66</v>
      </c>
      <c r="AG222" s="1">
        <v>1.62</v>
      </c>
      <c r="AH222" s="1">
        <v>1.6</v>
      </c>
      <c r="AI222" s="1">
        <v>1.67</v>
      </c>
      <c r="AJ222" s="1">
        <v>1.69</v>
      </c>
      <c r="AK222" s="1">
        <v>1.69</v>
      </c>
      <c r="AL222" s="1">
        <v>1.64</v>
      </c>
      <c r="AM222" s="1">
        <v>1.62</v>
      </c>
      <c r="AN222" s="1">
        <v>1.62</v>
      </c>
      <c r="AO222" s="1">
        <v>1.6</v>
      </c>
      <c r="AP222" s="1">
        <v>1.59</v>
      </c>
      <c r="AQ222" s="1">
        <v>1.6</v>
      </c>
      <c r="AR222" s="1">
        <v>2.91</v>
      </c>
      <c r="AS222" s="1">
        <v>-1.52</v>
      </c>
      <c r="AT222" s="1">
        <v>-9.01</v>
      </c>
      <c r="AU222" s="1">
        <v>-6.95</v>
      </c>
      <c r="AV222" s="1">
        <v>-7.82</v>
      </c>
      <c r="AW222" s="1">
        <v>-12.32</v>
      </c>
      <c r="AX222" s="1">
        <v>-16.12</v>
      </c>
      <c r="AY222" s="1">
        <v>-14.45</v>
      </c>
      <c r="AZ222" s="1">
        <v>-17.93</v>
      </c>
      <c r="BA222" s="1">
        <v>-15.64</v>
      </c>
      <c r="BB222" s="1">
        <v>-16.11</v>
      </c>
      <c r="BC222" s="1">
        <v>-15.17</v>
      </c>
      <c r="BD222" s="1">
        <v>-17.54</v>
      </c>
      <c r="BE222" s="1">
        <v>-19.899999999999999</v>
      </c>
      <c r="BF222" s="1">
        <v>-22.75</v>
      </c>
      <c r="BG222" s="1">
        <v>-26.54</v>
      </c>
      <c r="BH222" s="1">
        <v>-26.07</v>
      </c>
      <c r="BI222" s="1">
        <v>-25.06</v>
      </c>
      <c r="BJ222" s="1">
        <v>-22.04</v>
      </c>
      <c r="BK222" s="1">
        <v>-20.82</v>
      </c>
      <c r="BL222" s="1">
        <v>-22.43</v>
      </c>
      <c r="BM222" s="1">
        <v>-23.42</v>
      </c>
      <c r="BN222" s="1">
        <v>-23.93</v>
      </c>
      <c r="BO222" s="1">
        <v>-24.65</v>
      </c>
      <c r="BP222" s="1">
        <v>-26.13</v>
      </c>
      <c r="BQ222" s="1">
        <v>-25.59</v>
      </c>
      <c r="BR222" s="1">
        <v>-28.45</v>
      </c>
      <c r="BS222" s="22">
        <v>1.72</v>
      </c>
      <c r="BT222" s="26">
        <v>252225167.45996481</v>
      </c>
      <c r="BU222" s="26">
        <v>142205800</v>
      </c>
      <c r="BV222" s="26">
        <v>111876882</v>
      </c>
      <c r="BW222" s="2">
        <v>4.4974787552624143E-2</v>
      </c>
    </row>
    <row r="223" spans="1:75" s="21" customFormat="1" ht="19" customHeight="1" x14ac:dyDescent="0.2">
      <c r="A223" s="7" t="s">
        <v>410</v>
      </c>
      <c r="B223" s="7" t="s">
        <v>106</v>
      </c>
      <c r="C223" s="7" t="s">
        <v>87</v>
      </c>
      <c r="D223" s="7" t="s">
        <v>98</v>
      </c>
      <c r="E223" s="7" t="s">
        <v>405</v>
      </c>
      <c r="F223" s="7" t="s">
        <v>80</v>
      </c>
      <c r="G223" s="10">
        <v>69.100939231475294</v>
      </c>
      <c r="H223" s="10">
        <v>3.838859568029819E-2</v>
      </c>
      <c r="I223" s="10">
        <v>3.838859568029819E-2</v>
      </c>
      <c r="J223" s="7" t="s">
        <v>81</v>
      </c>
      <c r="K223" s="8">
        <v>30.809999465942379</v>
      </c>
      <c r="L223" s="8">
        <v>30.83</v>
      </c>
      <c r="M223" s="8">
        <v>52.099998474121087</v>
      </c>
      <c r="N223" s="8">
        <v>52.209999084472663</v>
      </c>
      <c r="O223" s="8">
        <v>51.930000305175781</v>
      </c>
      <c r="P223" s="8">
        <v>52.119998931884773</v>
      </c>
      <c r="Q223" s="7">
        <v>52.11</v>
      </c>
      <c r="R223" s="7">
        <v>52.05</v>
      </c>
      <c r="S223" s="7">
        <v>52.17</v>
      </c>
      <c r="T223" s="7">
        <v>52.2</v>
      </c>
      <c r="U223" s="7">
        <v>52.19</v>
      </c>
      <c r="V223" s="7">
        <v>52.2</v>
      </c>
      <c r="W223" s="7">
        <v>52.18</v>
      </c>
      <c r="X223" s="7">
        <v>52.17</v>
      </c>
      <c r="Y223" s="7">
        <v>52.18</v>
      </c>
      <c r="Z223" s="7">
        <v>52.2</v>
      </c>
      <c r="AA223" s="7">
        <v>52.21</v>
      </c>
      <c r="AB223" s="7">
        <v>52.2</v>
      </c>
      <c r="AC223" s="7">
        <v>52.18</v>
      </c>
      <c r="AD223" s="7">
        <v>52.18</v>
      </c>
      <c r="AE223" s="7">
        <v>52.19</v>
      </c>
      <c r="AF223" s="7">
        <v>52.19</v>
      </c>
      <c r="AG223" s="7">
        <v>52.18</v>
      </c>
      <c r="AH223" s="7">
        <v>52.18</v>
      </c>
      <c r="AI223" s="7">
        <v>52.15</v>
      </c>
      <c r="AJ223" s="7">
        <v>52.16</v>
      </c>
      <c r="AK223" s="7">
        <v>52.15</v>
      </c>
      <c r="AL223" s="7">
        <v>52.15</v>
      </c>
      <c r="AM223" s="7">
        <v>52.16</v>
      </c>
      <c r="AN223" s="7">
        <v>52.15</v>
      </c>
      <c r="AO223" s="7">
        <v>52.15</v>
      </c>
      <c r="AP223" s="7">
        <v>52.14</v>
      </c>
      <c r="AQ223" s="7">
        <v>52.14</v>
      </c>
      <c r="AR223" s="7">
        <v>-0.13</v>
      </c>
      <c r="AS223" s="7">
        <v>-0.23</v>
      </c>
      <c r="AT223" s="7">
        <v>0.09</v>
      </c>
      <c r="AU223" s="7">
        <v>0.15</v>
      </c>
      <c r="AV223" s="7">
        <v>0.14000000000000001</v>
      </c>
      <c r="AW223" s="7">
        <v>0.12</v>
      </c>
      <c r="AX223" s="7">
        <v>0.11</v>
      </c>
      <c r="AY223" s="7">
        <v>0.06</v>
      </c>
      <c r="AZ223" s="7">
        <v>0.12</v>
      </c>
      <c r="BA223" s="7">
        <v>0.17</v>
      </c>
      <c r="BB223" s="7">
        <v>0.15</v>
      </c>
      <c r="BC223" s="7">
        <v>0.14000000000000001</v>
      </c>
      <c r="BD223" s="7">
        <v>0.13</v>
      </c>
      <c r="BE223" s="7">
        <v>0.14000000000000001</v>
      </c>
      <c r="BF223" s="7">
        <v>0.15</v>
      </c>
      <c r="BG223" s="7">
        <v>0.14000000000000001</v>
      </c>
      <c r="BH223" s="7">
        <v>0.13</v>
      </c>
      <c r="BI223" s="7">
        <v>0.11</v>
      </c>
      <c r="BJ223" s="7">
        <v>0.11</v>
      </c>
      <c r="BK223" s="7">
        <v>0.08</v>
      </c>
      <c r="BL223" s="7">
        <v>0.09</v>
      </c>
      <c r="BM223" s="7">
        <v>7.0000000000000007E-2</v>
      </c>
      <c r="BN223" s="7">
        <v>0.09</v>
      </c>
      <c r="BO223" s="7">
        <v>0.09</v>
      </c>
      <c r="BP223" s="7">
        <v>0.06</v>
      </c>
      <c r="BQ223" s="7">
        <v>0.03</v>
      </c>
      <c r="BR223" s="7">
        <v>0.06</v>
      </c>
      <c r="BS223" s="24">
        <v>52.12</v>
      </c>
      <c r="BT223" s="26">
        <v>6198076318.4738159</v>
      </c>
      <c r="BU223" s="26">
        <v>59683700</v>
      </c>
      <c r="BV223" s="26">
        <v>114557626</v>
      </c>
      <c r="BW223" s="8">
        <v>3.4344496629146279E-2</v>
      </c>
    </row>
    <row r="224" spans="1:75" s="21" customFormat="1" ht="19" customHeight="1" x14ac:dyDescent="0.2">
      <c r="A224" s="7" t="s">
        <v>317</v>
      </c>
      <c r="B224" s="7" t="s">
        <v>118</v>
      </c>
      <c r="C224" s="7" t="s">
        <v>142</v>
      </c>
      <c r="D224" s="7" t="s">
        <v>98</v>
      </c>
      <c r="E224" s="7" t="s">
        <v>504</v>
      </c>
      <c r="F224" s="7" t="s">
        <v>88</v>
      </c>
      <c r="G224" s="10">
        <v>69.359333400232217</v>
      </c>
      <c r="H224" s="10">
        <v>-24.835522549221668</v>
      </c>
      <c r="I224" s="10">
        <v>-24.835522549221668</v>
      </c>
      <c r="J224" s="7" t="s">
        <v>89</v>
      </c>
      <c r="K224" s="8">
        <v>7.179999828338623</v>
      </c>
      <c r="L224" s="8">
        <v>7.54</v>
      </c>
      <c r="M224" s="8">
        <v>12.159999847412109</v>
      </c>
      <c r="N224" s="8">
        <v>12.38000011444092</v>
      </c>
      <c r="O224" s="8">
        <v>8.9300003051757812</v>
      </c>
      <c r="P224" s="8">
        <v>9.1400003433227539</v>
      </c>
      <c r="Q224" s="7">
        <v>12.38</v>
      </c>
      <c r="R224" s="7">
        <v>11.85</v>
      </c>
      <c r="S224" s="7">
        <v>11.51</v>
      </c>
      <c r="T224" s="7">
        <v>10.44</v>
      </c>
      <c r="U224" s="7">
        <v>10.09</v>
      </c>
      <c r="V224" s="7">
        <v>9.74</v>
      </c>
      <c r="W224" s="7">
        <v>10.25</v>
      </c>
      <c r="X224" s="7">
        <v>10.3</v>
      </c>
      <c r="Y224" s="7">
        <v>9.85</v>
      </c>
      <c r="Z224" s="7">
        <v>9.6199999999999992</v>
      </c>
      <c r="AA224" s="7">
        <v>9.7799999999999994</v>
      </c>
      <c r="AB224" s="7">
        <v>9.6</v>
      </c>
      <c r="AC224" s="7">
        <v>9.56</v>
      </c>
      <c r="AD224" s="7">
        <v>9.4600000000000009</v>
      </c>
      <c r="AE224" s="7">
        <v>9.44</v>
      </c>
      <c r="AF224" s="7">
        <v>9.65</v>
      </c>
      <c r="AG224" s="7">
        <v>9.65</v>
      </c>
      <c r="AH224" s="7">
        <v>9.75</v>
      </c>
      <c r="AI224" s="7">
        <v>9.59</v>
      </c>
      <c r="AJ224" s="7">
        <v>9.67</v>
      </c>
      <c r="AK224" s="7">
        <v>9.64</v>
      </c>
      <c r="AL224" s="7">
        <v>9.6</v>
      </c>
      <c r="AM224" s="7">
        <v>9.36</v>
      </c>
      <c r="AN224" s="7">
        <v>9.2799999999999994</v>
      </c>
      <c r="AO224" s="7">
        <v>9.17</v>
      </c>
      <c r="AP224" s="7">
        <v>9.2799999999999994</v>
      </c>
      <c r="AQ224" s="7">
        <v>9.2799999999999994</v>
      </c>
      <c r="AR224" s="7">
        <v>-5.0999999999999996</v>
      </c>
      <c r="AS224" s="7">
        <v>-9.4600000000000009</v>
      </c>
      <c r="AT224" s="7">
        <v>-15.91</v>
      </c>
      <c r="AU224" s="7">
        <v>-17.91</v>
      </c>
      <c r="AV224" s="7">
        <v>-20.93</v>
      </c>
      <c r="AW224" s="7">
        <v>-20.27</v>
      </c>
      <c r="AX224" s="7">
        <v>-15.79</v>
      </c>
      <c r="AY224" s="7">
        <v>-19.57</v>
      </c>
      <c r="AZ224" s="7">
        <v>-21.97</v>
      </c>
      <c r="BA224" s="7">
        <v>-22.37</v>
      </c>
      <c r="BB224" s="7">
        <v>-21.71</v>
      </c>
      <c r="BC224" s="7">
        <v>-21.46</v>
      </c>
      <c r="BD224" s="7">
        <v>-23.01</v>
      </c>
      <c r="BE224" s="7">
        <v>-23.73</v>
      </c>
      <c r="BF224" s="7">
        <v>-23.36</v>
      </c>
      <c r="BG224" s="7">
        <v>-20.7</v>
      </c>
      <c r="BH224" s="7">
        <v>-23.36</v>
      </c>
      <c r="BI224" s="7">
        <v>-21.3</v>
      </c>
      <c r="BJ224" s="7">
        <v>-22.19</v>
      </c>
      <c r="BK224" s="7">
        <v>-21.55</v>
      </c>
      <c r="BL224" s="7">
        <v>-21.22</v>
      </c>
      <c r="BM224" s="7">
        <v>-22.99</v>
      </c>
      <c r="BN224" s="7">
        <v>-25</v>
      </c>
      <c r="BO224" s="7">
        <v>-25.25</v>
      </c>
      <c r="BP224" s="7">
        <v>-25</v>
      </c>
      <c r="BQ224" s="7">
        <v>-25.66</v>
      </c>
      <c r="BR224" s="7">
        <v>-24.84</v>
      </c>
      <c r="BS224" s="24">
        <v>9.25</v>
      </c>
      <c r="BT224" s="26">
        <v>216466237.28370669</v>
      </c>
      <c r="BU224" s="26">
        <v>59155100</v>
      </c>
      <c r="BV224" s="26">
        <v>3940535</v>
      </c>
      <c r="BW224" s="8">
        <v>0.1011436264365118</v>
      </c>
    </row>
    <row r="225" spans="1:75" s="21" customFormat="1" ht="19" customHeight="1" x14ac:dyDescent="0.2">
      <c r="A225" s="7" t="s">
        <v>368</v>
      </c>
      <c r="B225" s="7" t="s">
        <v>118</v>
      </c>
      <c r="C225" s="7" t="s">
        <v>87</v>
      </c>
      <c r="D225" s="7" t="s">
        <v>98</v>
      </c>
      <c r="E225" s="7" t="s">
        <v>366</v>
      </c>
      <c r="F225" s="7" t="s">
        <v>80</v>
      </c>
      <c r="G225" s="10">
        <v>70.796456255940015</v>
      </c>
      <c r="H225" s="10">
        <v>6.994824525465174</v>
      </c>
      <c r="I225" s="10">
        <v>6.994824525465174</v>
      </c>
      <c r="J225" s="7" t="s">
        <v>81</v>
      </c>
      <c r="K225" s="8">
        <v>2.2599999904632568</v>
      </c>
      <c r="L225" s="8">
        <v>2.31</v>
      </c>
      <c r="M225" s="8">
        <v>3.8599998950958252</v>
      </c>
      <c r="N225" s="8">
        <v>4.6500000953674316</v>
      </c>
      <c r="O225" s="8">
        <v>3.6099998950958252</v>
      </c>
      <c r="P225" s="8">
        <v>4.130000114440918</v>
      </c>
      <c r="Q225" s="7">
        <v>3.87</v>
      </c>
      <c r="R225" s="7">
        <v>3.74</v>
      </c>
      <c r="S225" s="7">
        <v>4.47</v>
      </c>
      <c r="T225" s="7">
        <v>4.6500000000000004</v>
      </c>
      <c r="U225" s="7">
        <v>4.5</v>
      </c>
      <c r="V225" s="7">
        <v>4.2699999999999996</v>
      </c>
      <c r="W225" s="7">
        <v>4.04</v>
      </c>
      <c r="X225" s="7">
        <v>3.95</v>
      </c>
      <c r="Y225" s="7">
        <v>3.99</v>
      </c>
      <c r="Z225" s="7">
        <v>3.92</v>
      </c>
      <c r="AA225" s="7">
        <v>3.94</v>
      </c>
      <c r="AB225" s="7">
        <v>4.07</v>
      </c>
      <c r="AC225" s="7">
        <v>4.12</v>
      </c>
      <c r="AD225" s="7">
        <v>3.99</v>
      </c>
      <c r="AE225" s="7">
        <v>3.93</v>
      </c>
      <c r="AF225" s="7">
        <v>3.97</v>
      </c>
      <c r="AG225" s="7">
        <v>4.07</v>
      </c>
      <c r="AH225" s="7">
        <v>4.0199999999999996</v>
      </c>
      <c r="AI225" s="7">
        <v>3.94</v>
      </c>
      <c r="AJ225" s="7">
        <v>4.0199999999999996</v>
      </c>
      <c r="AK225" s="7">
        <v>4.18</v>
      </c>
      <c r="AL225" s="7">
        <v>4.28</v>
      </c>
      <c r="AM225" s="7">
        <v>4.33</v>
      </c>
      <c r="AN225" s="7">
        <v>4.1900000000000004</v>
      </c>
      <c r="AO225" s="7">
        <v>4.25</v>
      </c>
      <c r="AP225" s="7">
        <v>4.26</v>
      </c>
      <c r="AQ225" s="7">
        <v>4.18</v>
      </c>
      <c r="AR225" s="7">
        <v>-3.11</v>
      </c>
      <c r="AS225" s="7">
        <v>-6.32</v>
      </c>
      <c r="AT225" s="7">
        <v>7.64</v>
      </c>
      <c r="AU225" s="7">
        <v>16.579999999999998</v>
      </c>
      <c r="AV225" s="7">
        <v>10.62</v>
      </c>
      <c r="AW225" s="7">
        <v>3.11</v>
      </c>
      <c r="AX225" s="7">
        <v>1.81</v>
      </c>
      <c r="AY225" s="7">
        <v>0</v>
      </c>
      <c r="AZ225" s="7">
        <v>0.65</v>
      </c>
      <c r="BA225" s="7">
        <v>-3.24</v>
      </c>
      <c r="BB225" s="7">
        <v>0.95</v>
      </c>
      <c r="BC225" s="7">
        <v>4.63</v>
      </c>
      <c r="BD225" s="7">
        <v>2.2999999999999998</v>
      </c>
      <c r="BE225" s="7">
        <v>0.13</v>
      </c>
      <c r="BF225" s="7">
        <v>1.81</v>
      </c>
      <c r="BG225" s="7">
        <v>1.81</v>
      </c>
      <c r="BH225" s="7">
        <v>2.78</v>
      </c>
      <c r="BI225" s="7">
        <v>1.68</v>
      </c>
      <c r="BJ225" s="7">
        <v>1.81</v>
      </c>
      <c r="BK225" s="7">
        <v>3.24</v>
      </c>
      <c r="BL225" s="7">
        <v>5.7</v>
      </c>
      <c r="BM225" s="7">
        <v>8.94</v>
      </c>
      <c r="BN225" s="7">
        <v>7.95</v>
      </c>
      <c r="BO225" s="7">
        <v>5.05</v>
      </c>
      <c r="BP225" s="7">
        <v>8.81</v>
      </c>
      <c r="BQ225" s="7">
        <v>7.38</v>
      </c>
      <c r="BR225" s="7">
        <v>7.38</v>
      </c>
      <c r="BS225" s="24">
        <v>3.81</v>
      </c>
      <c r="BT225" s="26">
        <v>807620058.05110931</v>
      </c>
      <c r="BU225" s="26">
        <v>117716400</v>
      </c>
      <c r="BV225" s="26">
        <v>197429937</v>
      </c>
      <c r="BW225" s="8">
        <v>1.71617792695745E-2</v>
      </c>
    </row>
    <row r="226" spans="1:75" s="21" customFormat="1" ht="19" customHeight="1" x14ac:dyDescent="0.2">
      <c r="A226" s="1" t="s">
        <v>75</v>
      </c>
      <c r="B226" s="1" t="s">
        <v>76</v>
      </c>
      <c r="C226" s="1" t="s">
        <v>77</v>
      </c>
      <c r="D226" s="1" t="s">
        <v>78</v>
      </c>
      <c r="E226" s="1" t="s">
        <v>259</v>
      </c>
      <c r="F226" s="1" t="s">
        <v>80</v>
      </c>
      <c r="G226" s="9">
        <v>71.106551057270963</v>
      </c>
      <c r="H226" s="9">
        <v>125.14970581359449</v>
      </c>
      <c r="I226" s="9">
        <f>(N226-O226)/O226*100</f>
        <v>289.03061633713179</v>
      </c>
      <c r="J226" s="1" t="s">
        <v>81</v>
      </c>
      <c r="K226" s="2">
        <v>0.48800000548362732</v>
      </c>
      <c r="L226" s="2">
        <v>0.51</v>
      </c>
      <c r="M226" s="2">
        <v>0.83499997854232788</v>
      </c>
      <c r="N226" s="2">
        <v>3.0499999523162842</v>
      </c>
      <c r="O226" s="2">
        <v>0.7839999794960022</v>
      </c>
      <c r="P226" s="2">
        <v>1.879999995231628</v>
      </c>
      <c r="Q226" s="1">
        <v>0.86</v>
      </c>
      <c r="R226" s="1">
        <v>0.91</v>
      </c>
      <c r="S226" s="1">
        <v>1.21</v>
      </c>
      <c r="T226" s="1">
        <v>1.29</v>
      </c>
      <c r="U226" s="1">
        <v>1.1499999999999999</v>
      </c>
      <c r="V226" s="1">
        <v>1.1399999999999999</v>
      </c>
      <c r="W226" s="1">
        <v>1.23</v>
      </c>
      <c r="X226" s="1">
        <v>1.25</v>
      </c>
      <c r="Y226" s="1">
        <v>1.22</v>
      </c>
      <c r="Z226" s="1">
        <v>1.35</v>
      </c>
      <c r="AA226" s="1">
        <v>1.58</v>
      </c>
      <c r="AB226" s="1">
        <v>1.71</v>
      </c>
      <c r="AC226" s="1">
        <v>2</v>
      </c>
      <c r="AD226" s="1">
        <v>2.35</v>
      </c>
      <c r="AE226" s="1">
        <v>2.08</v>
      </c>
      <c r="AF226" s="1">
        <v>2.06</v>
      </c>
      <c r="AG226" s="1">
        <v>2.1800000000000002</v>
      </c>
      <c r="AH226" s="1">
        <v>2.36</v>
      </c>
      <c r="AI226" s="1">
        <v>2.4500000000000002</v>
      </c>
      <c r="AJ226" s="1">
        <v>2.87</v>
      </c>
      <c r="AK226" s="1">
        <v>3.04</v>
      </c>
      <c r="AL226" s="1">
        <v>3.05</v>
      </c>
      <c r="AM226" s="1">
        <v>2.86</v>
      </c>
      <c r="AN226" s="1">
        <v>2.84</v>
      </c>
      <c r="AO226" s="1">
        <v>2.66</v>
      </c>
      <c r="AP226" s="1">
        <v>2.2599999999999998</v>
      </c>
      <c r="AQ226" s="1">
        <v>2.0299999999999998</v>
      </c>
      <c r="AR226" s="1">
        <v>2.4</v>
      </c>
      <c r="AS226" s="1">
        <v>1.41</v>
      </c>
      <c r="AT226" s="1">
        <v>44.91</v>
      </c>
      <c r="AU226" s="1">
        <v>29.33</v>
      </c>
      <c r="AV226" s="1">
        <v>36.49</v>
      </c>
      <c r="AW226" s="1">
        <v>29.34</v>
      </c>
      <c r="AX226" s="1">
        <v>38.92</v>
      </c>
      <c r="AY226" s="1">
        <v>36.53</v>
      </c>
      <c r="AZ226" s="1">
        <v>41.32</v>
      </c>
      <c r="BA226" s="1">
        <v>54.49</v>
      </c>
      <c r="BB226" s="1">
        <v>77.25</v>
      </c>
      <c r="BC226" s="1">
        <v>100</v>
      </c>
      <c r="BD226" s="1">
        <v>135.33000000000001</v>
      </c>
      <c r="BE226" s="1">
        <v>157.49</v>
      </c>
      <c r="BF226" s="1">
        <v>123.95</v>
      </c>
      <c r="BG226" s="1">
        <v>120.9</v>
      </c>
      <c r="BH226" s="1">
        <v>156.29</v>
      </c>
      <c r="BI226" s="1">
        <v>182.63</v>
      </c>
      <c r="BJ226" s="1">
        <v>189.83</v>
      </c>
      <c r="BK226" s="1">
        <v>243.71</v>
      </c>
      <c r="BL226" s="1">
        <v>264.07</v>
      </c>
      <c r="BM226" s="1">
        <v>226.95</v>
      </c>
      <c r="BN226" s="1">
        <v>213.77</v>
      </c>
      <c r="BO226" s="1">
        <v>210.18</v>
      </c>
      <c r="BP226" s="1">
        <v>165.84</v>
      </c>
      <c r="BQ226" s="1">
        <v>138.32</v>
      </c>
      <c r="BR226" s="1">
        <v>125.14</v>
      </c>
      <c r="BS226" s="22">
        <v>1</v>
      </c>
      <c r="BT226" s="26">
        <v>26160716.327726841</v>
      </c>
      <c r="BU226" s="26">
        <v>173811000</v>
      </c>
      <c r="BV226" s="26">
        <v>10066090</v>
      </c>
      <c r="BW226" s="2">
        <v>2.7744536359202029E-2</v>
      </c>
    </row>
    <row r="227" spans="1:75" s="21" customFormat="1" ht="19" customHeight="1" x14ac:dyDescent="0.2">
      <c r="A227" s="1" t="s">
        <v>163</v>
      </c>
      <c r="B227" s="1" t="s">
        <v>159</v>
      </c>
      <c r="C227" s="1" t="s">
        <v>87</v>
      </c>
      <c r="D227" s="1" t="s">
        <v>109</v>
      </c>
      <c r="E227" s="1" t="s">
        <v>157</v>
      </c>
      <c r="F227" s="1" t="s">
        <v>80</v>
      </c>
      <c r="G227" s="9">
        <v>71.428583592785031</v>
      </c>
      <c r="H227" s="9">
        <v>66.666666666666657</v>
      </c>
      <c r="I227" s="9">
        <f>(N227-O227)/O227*100</f>
        <v>265.67163979935475</v>
      </c>
      <c r="J227" s="1" t="s">
        <v>81</v>
      </c>
      <c r="K227" s="2">
        <v>0.41999998688697809</v>
      </c>
      <c r="L227" s="2">
        <v>0.45</v>
      </c>
      <c r="M227" s="2">
        <v>0.72000002861022949</v>
      </c>
      <c r="N227" s="2">
        <v>2.4500000476837158</v>
      </c>
      <c r="O227" s="2">
        <v>0.67000001668930054</v>
      </c>
      <c r="P227" s="2">
        <v>1.200000047683716</v>
      </c>
      <c r="Q227" s="1">
        <v>0.79</v>
      </c>
      <c r="R227" s="1">
        <v>0.78</v>
      </c>
      <c r="S227" s="1">
        <v>1</v>
      </c>
      <c r="T227" s="1">
        <v>1.04</v>
      </c>
      <c r="U227" s="1">
        <v>1.34</v>
      </c>
      <c r="V227" s="1">
        <v>1.3</v>
      </c>
      <c r="W227" s="1">
        <v>1.29</v>
      </c>
      <c r="X227" s="1">
        <v>1.52</v>
      </c>
      <c r="Y227" s="1">
        <v>1.76</v>
      </c>
      <c r="Z227" s="1">
        <v>1.56</v>
      </c>
      <c r="AA227" s="1">
        <v>1.52</v>
      </c>
      <c r="AB227" s="1">
        <v>1.4</v>
      </c>
      <c r="AC227" s="1">
        <v>1.63</v>
      </c>
      <c r="AD227" s="1">
        <v>1.57</v>
      </c>
      <c r="AE227" s="1">
        <v>1.78</v>
      </c>
      <c r="AF227" s="1">
        <v>2</v>
      </c>
      <c r="AG227" s="1">
        <v>2.23</v>
      </c>
      <c r="AH227" s="1">
        <v>1.97</v>
      </c>
      <c r="AI227" s="1">
        <v>2.2799999999999998</v>
      </c>
      <c r="AJ227" s="1">
        <v>2.4500000000000002</v>
      </c>
      <c r="AK227" s="1">
        <v>2.37</v>
      </c>
      <c r="AL227" s="1">
        <v>2.09</v>
      </c>
      <c r="AM227" s="1">
        <v>1.92</v>
      </c>
      <c r="AN227" s="1">
        <v>1.85</v>
      </c>
      <c r="AO227" s="1">
        <v>1.68</v>
      </c>
      <c r="AP227" s="1">
        <v>1.51</v>
      </c>
      <c r="AQ227" s="1">
        <v>1.36</v>
      </c>
      <c r="AR227" s="1">
        <v>-2.78</v>
      </c>
      <c r="AS227" s="1">
        <v>-5.57</v>
      </c>
      <c r="AT227" s="1">
        <v>20.28</v>
      </c>
      <c r="AU227" s="1">
        <v>36.81</v>
      </c>
      <c r="AV227" s="1">
        <v>80.56</v>
      </c>
      <c r="AW227" s="1">
        <v>45.83</v>
      </c>
      <c r="AX227" s="1">
        <v>79.17</v>
      </c>
      <c r="AY227" s="1">
        <v>94.46</v>
      </c>
      <c r="AZ227" s="1">
        <v>108.33</v>
      </c>
      <c r="BA227" s="1">
        <v>102.78</v>
      </c>
      <c r="BB227" s="1">
        <v>72.22</v>
      </c>
      <c r="BC227" s="1">
        <v>80.56</v>
      </c>
      <c r="BD227" s="1">
        <v>115.28</v>
      </c>
      <c r="BE227" s="1">
        <v>97.22</v>
      </c>
      <c r="BF227" s="1">
        <v>147.22</v>
      </c>
      <c r="BG227" s="1">
        <v>173.58</v>
      </c>
      <c r="BH227" s="1">
        <v>152.78</v>
      </c>
      <c r="BI227" s="1">
        <v>166.67</v>
      </c>
      <c r="BJ227" s="1">
        <v>211.11</v>
      </c>
      <c r="BK227" s="1">
        <v>195.81</v>
      </c>
      <c r="BL227" s="1">
        <v>197.22</v>
      </c>
      <c r="BM227" s="1">
        <v>159.72</v>
      </c>
      <c r="BN227" s="1">
        <v>155.56</v>
      </c>
      <c r="BO227" s="1">
        <v>112.5</v>
      </c>
      <c r="BP227" s="1">
        <v>102.78</v>
      </c>
      <c r="BQ227" s="1">
        <v>75</v>
      </c>
      <c r="BR227" s="1">
        <v>65.28</v>
      </c>
      <c r="BS227" s="22">
        <v>0.98</v>
      </c>
      <c r="BT227" s="26">
        <v>8598816.3416862488</v>
      </c>
      <c r="BU227" s="26">
        <v>191075700</v>
      </c>
      <c r="BV227" s="26">
        <v>10128221</v>
      </c>
      <c r="BW227" s="2">
        <v>4.0343511461687097E-2</v>
      </c>
    </row>
    <row r="228" spans="1:75" s="21" customFormat="1" ht="19" customHeight="1" x14ac:dyDescent="0.2">
      <c r="A228" s="1" t="s">
        <v>174</v>
      </c>
      <c r="B228" s="1" t="s">
        <v>131</v>
      </c>
      <c r="C228" s="1" t="s">
        <v>124</v>
      </c>
      <c r="D228" s="1" t="s">
        <v>109</v>
      </c>
      <c r="E228" s="1" t="s">
        <v>169</v>
      </c>
      <c r="F228" s="1" t="s">
        <v>88</v>
      </c>
      <c r="G228" s="9">
        <v>71.929830065064223</v>
      </c>
      <c r="H228" s="9">
        <v>-8.1632695263596062</v>
      </c>
      <c r="I228" s="9">
        <f>(N228-O228)/O228*100</f>
        <v>89.024386077605072</v>
      </c>
      <c r="J228" s="1" t="s">
        <v>89</v>
      </c>
      <c r="K228" s="2">
        <v>0.56999999284744263</v>
      </c>
      <c r="L228" s="2">
        <v>0.57999999999999996</v>
      </c>
      <c r="M228" s="2">
        <v>0.98000001907348633</v>
      </c>
      <c r="N228" s="2">
        <v>1.549999952316284</v>
      </c>
      <c r="O228" s="2">
        <v>0.81999999284744263</v>
      </c>
      <c r="P228" s="2">
        <v>0.89999997615814209</v>
      </c>
      <c r="Q228" s="1">
        <v>1.1499999999999999</v>
      </c>
      <c r="R228" s="1">
        <v>1.33</v>
      </c>
      <c r="S228" s="1">
        <v>1.52</v>
      </c>
      <c r="T228" s="1">
        <v>1.55</v>
      </c>
      <c r="U228" s="1">
        <v>1.2</v>
      </c>
      <c r="V228" s="1">
        <v>1.1399999999999999</v>
      </c>
      <c r="W228" s="1">
        <v>1.1100000000000001</v>
      </c>
      <c r="X228" s="1">
        <v>1.1200000000000001</v>
      </c>
      <c r="Y228" s="1">
        <v>1.0900000000000001</v>
      </c>
      <c r="Z228" s="1">
        <v>1.04</v>
      </c>
      <c r="AA228" s="1">
        <v>0.93</v>
      </c>
      <c r="AB228" s="1">
        <v>0.9</v>
      </c>
      <c r="AC228" s="1">
        <v>0.88</v>
      </c>
      <c r="AD228" s="1">
        <v>0.89</v>
      </c>
      <c r="AE228" s="1">
        <v>0.95</v>
      </c>
      <c r="AF228" s="1">
        <v>0.95</v>
      </c>
      <c r="AG228" s="1">
        <v>0.98</v>
      </c>
      <c r="AH228" s="1">
        <v>0.94</v>
      </c>
      <c r="AI228" s="1">
        <v>0.92</v>
      </c>
      <c r="AJ228" s="1">
        <v>0.93</v>
      </c>
      <c r="AK228" s="1">
        <v>0.9</v>
      </c>
      <c r="AL228" s="1">
        <v>0.87</v>
      </c>
      <c r="AM228" s="1">
        <v>0.87</v>
      </c>
      <c r="AN228" s="1">
        <v>0.86</v>
      </c>
      <c r="AO228" s="1">
        <v>0.88</v>
      </c>
      <c r="AP228" s="1">
        <v>0.88</v>
      </c>
      <c r="AQ228" s="1">
        <v>0.91</v>
      </c>
      <c r="AR228" s="1">
        <v>10.199999999999999</v>
      </c>
      <c r="AS228" s="1">
        <v>35.71</v>
      </c>
      <c r="AT228" s="1">
        <v>48.98</v>
      </c>
      <c r="AU228" s="1">
        <v>22.45</v>
      </c>
      <c r="AV228" s="1">
        <v>15.55</v>
      </c>
      <c r="AW228" s="1">
        <v>5.0999999999999996</v>
      </c>
      <c r="AX228" s="1">
        <v>12.23</v>
      </c>
      <c r="AY228" s="1">
        <v>7.14</v>
      </c>
      <c r="AZ228" s="1">
        <v>4.7</v>
      </c>
      <c r="BA228" s="1">
        <v>-4.93</v>
      </c>
      <c r="BB228" s="1">
        <v>-11.16</v>
      </c>
      <c r="BC228" s="1">
        <v>-12.04</v>
      </c>
      <c r="BD228" s="1">
        <v>-11.48</v>
      </c>
      <c r="BE228" s="1">
        <v>-10.71</v>
      </c>
      <c r="BF228" s="1">
        <v>-4.09</v>
      </c>
      <c r="BG228" s="1">
        <v>-3.61</v>
      </c>
      <c r="BH228" s="1">
        <v>-4.59</v>
      </c>
      <c r="BI228" s="1">
        <v>-10.28</v>
      </c>
      <c r="BJ228" s="1">
        <v>-9.59</v>
      </c>
      <c r="BK228" s="1">
        <v>-8.39</v>
      </c>
      <c r="BL228" s="1">
        <v>-13.88</v>
      </c>
      <c r="BM228" s="1">
        <v>-11.27</v>
      </c>
      <c r="BN228" s="1">
        <v>-12.97</v>
      </c>
      <c r="BO228" s="1">
        <v>-14.74</v>
      </c>
      <c r="BP228" s="1">
        <v>-10.79</v>
      </c>
      <c r="BQ228" s="1">
        <v>-13.28</v>
      </c>
      <c r="BR228" s="1">
        <v>-8.16</v>
      </c>
      <c r="BS228" s="22">
        <v>0.99</v>
      </c>
      <c r="BT228" s="26">
        <v>12896604.251003269</v>
      </c>
      <c r="BU228" s="26">
        <v>98659300</v>
      </c>
      <c r="BV228" s="26">
        <v>1708066</v>
      </c>
      <c r="BW228" s="2">
        <v>0.18635579655587081</v>
      </c>
    </row>
    <row r="229" spans="1:75" s="21" customFormat="1" ht="19" customHeight="1" x14ac:dyDescent="0.2">
      <c r="A229" s="7" t="s">
        <v>281</v>
      </c>
      <c r="B229" s="7" t="s">
        <v>118</v>
      </c>
      <c r="C229" s="7" t="s">
        <v>104</v>
      </c>
      <c r="D229" s="7" t="s">
        <v>98</v>
      </c>
      <c r="E229" s="7" t="s">
        <v>562</v>
      </c>
      <c r="F229" s="7" t="s">
        <v>88</v>
      </c>
      <c r="G229" s="10">
        <v>72.38805113722546</v>
      </c>
      <c r="H229" s="10">
        <v>-18.181816774388519</v>
      </c>
      <c r="I229" s="10">
        <v>-18.181816774388519</v>
      </c>
      <c r="J229" s="7" t="s">
        <v>89</v>
      </c>
      <c r="K229" s="8">
        <v>1.3400000333786011</v>
      </c>
      <c r="L229" s="8">
        <v>1.37</v>
      </c>
      <c r="M229" s="8">
        <v>2.309999942779541</v>
      </c>
      <c r="N229" s="8">
        <v>2.4600000381469731</v>
      </c>
      <c r="O229" s="8">
        <v>1.7100000381469731</v>
      </c>
      <c r="P229" s="8">
        <v>1.889999985694885</v>
      </c>
      <c r="Q229" s="7">
        <v>2.46</v>
      </c>
      <c r="R229" s="7">
        <v>2.17</v>
      </c>
      <c r="S229" s="7">
        <v>2.46</v>
      </c>
      <c r="T229" s="7">
        <v>2.09</v>
      </c>
      <c r="U229" s="7">
        <v>2.09</v>
      </c>
      <c r="V229" s="7">
        <v>2.13</v>
      </c>
      <c r="W229" s="7">
        <v>2.06</v>
      </c>
      <c r="X229" s="7">
        <v>1.83</v>
      </c>
      <c r="Y229" s="7">
        <v>1.8</v>
      </c>
      <c r="Z229" s="7">
        <v>1.8</v>
      </c>
      <c r="AA229" s="7">
        <v>1.78</v>
      </c>
      <c r="AB229" s="7">
        <v>1.82</v>
      </c>
      <c r="AC229" s="7">
        <v>1.8</v>
      </c>
      <c r="AD229" s="7">
        <v>1.8</v>
      </c>
      <c r="AE229" s="7">
        <v>1.8</v>
      </c>
      <c r="AF229" s="7">
        <v>1.8</v>
      </c>
      <c r="AG229" s="7">
        <v>1.84</v>
      </c>
      <c r="AH229" s="7">
        <v>1.88</v>
      </c>
      <c r="AI229" s="7">
        <v>1.84</v>
      </c>
      <c r="AJ229" s="7">
        <v>1.93</v>
      </c>
      <c r="AK229" s="7">
        <v>1.95</v>
      </c>
      <c r="AL229" s="7">
        <v>2.0499999999999998</v>
      </c>
      <c r="AM229" s="7">
        <v>1.96</v>
      </c>
      <c r="AN229" s="7">
        <v>2</v>
      </c>
      <c r="AO229" s="7">
        <v>1.95</v>
      </c>
      <c r="AP229" s="7">
        <v>1.88</v>
      </c>
      <c r="AQ229" s="7">
        <v>1.92</v>
      </c>
      <c r="AR229" s="7">
        <v>-9.31</v>
      </c>
      <c r="AS229" s="7">
        <v>-7.36</v>
      </c>
      <c r="AT229" s="7">
        <v>-7.36</v>
      </c>
      <c r="AU229" s="7">
        <v>-10.39</v>
      </c>
      <c r="AV229" s="7">
        <v>-9.9600000000000009</v>
      </c>
      <c r="AW229" s="7">
        <v>-11.02</v>
      </c>
      <c r="AX229" s="7">
        <v>-23.16</v>
      </c>
      <c r="AY229" s="7">
        <v>-23.38</v>
      </c>
      <c r="AZ229" s="7">
        <v>-22.51</v>
      </c>
      <c r="BA229" s="7">
        <v>-22.94</v>
      </c>
      <c r="BB229" s="7">
        <v>-23.16</v>
      </c>
      <c r="BC229" s="7">
        <v>-22.08</v>
      </c>
      <c r="BD229" s="7">
        <v>-24.24</v>
      </c>
      <c r="BE229" s="7">
        <v>-23.81</v>
      </c>
      <c r="BF229" s="7">
        <v>-23.38</v>
      </c>
      <c r="BG229" s="7">
        <v>-22.51</v>
      </c>
      <c r="BH229" s="7">
        <v>-21.43</v>
      </c>
      <c r="BI229" s="7">
        <v>-22.94</v>
      </c>
      <c r="BJ229" s="7">
        <v>-20.56</v>
      </c>
      <c r="BK229" s="7">
        <v>-18.18</v>
      </c>
      <c r="BL229" s="7">
        <v>-16.02</v>
      </c>
      <c r="BM229" s="7">
        <v>-16.440000000000001</v>
      </c>
      <c r="BN229" s="7">
        <v>-16.45</v>
      </c>
      <c r="BO229" s="7">
        <v>-15.8</v>
      </c>
      <c r="BP229" s="7">
        <v>-22.94</v>
      </c>
      <c r="BQ229" s="7">
        <v>-19.260000000000002</v>
      </c>
      <c r="BR229" s="7">
        <v>-19.05</v>
      </c>
      <c r="BS229" s="24">
        <v>1.72</v>
      </c>
      <c r="BT229" s="26">
        <v>66638878.349304199</v>
      </c>
      <c r="BU229" s="26">
        <v>70859200</v>
      </c>
      <c r="BV229" s="26">
        <v>19715300</v>
      </c>
      <c r="BW229" s="8">
        <v>5.5943353639051903E-2</v>
      </c>
    </row>
    <row r="230" spans="1:75" s="21" customFormat="1" ht="19" customHeight="1" x14ac:dyDescent="0.2">
      <c r="A230" s="7" t="s">
        <v>414</v>
      </c>
      <c r="B230" s="7" t="s">
        <v>106</v>
      </c>
      <c r="C230" s="7" t="s">
        <v>87</v>
      </c>
      <c r="D230" s="7" t="s">
        <v>109</v>
      </c>
      <c r="E230" s="7" t="s">
        <v>412</v>
      </c>
      <c r="F230" s="7" t="s">
        <v>88</v>
      </c>
      <c r="G230" s="10">
        <v>73.170733409293888</v>
      </c>
      <c r="H230" s="10">
        <v>-24.78872923500073</v>
      </c>
      <c r="I230" s="10">
        <v>-24.78872923500073</v>
      </c>
      <c r="J230" s="7" t="s">
        <v>89</v>
      </c>
      <c r="K230" s="8">
        <v>2.0499999523162842</v>
      </c>
      <c r="L230" s="8">
        <v>2.17</v>
      </c>
      <c r="M230" s="8">
        <v>3.5499999523162842</v>
      </c>
      <c r="N230" s="8">
        <v>3.5499999523162842</v>
      </c>
      <c r="O230" s="8">
        <v>2.529999971389771</v>
      </c>
      <c r="P230" s="8">
        <v>2.6700000762939449</v>
      </c>
      <c r="Q230" s="7">
        <v>3.55</v>
      </c>
      <c r="R230" s="7">
        <v>3.19</v>
      </c>
      <c r="S230" s="7">
        <v>3.32</v>
      </c>
      <c r="T230" s="7">
        <v>3.06</v>
      </c>
      <c r="U230" s="7">
        <v>3.08</v>
      </c>
      <c r="V230" s="7">
        <v>2.94</v>
      </c>
      <c r="W230" s="7">
        <v>2.73</v>
      </c>
      <c r="X230" s="7">
        <v>2.66</v>
      </c>
      <c r="Y230" s="7">
        <v>2.7</v>
      </c>
      <c r="Z230" s="7">
        <v>2.65</v>
      </c>
      <c r="AA230" s="7">
        <v>2.68</v>
      </c>
      <c r="AB230" s="7">
        <v>2.73</v>
      </c>
      <c r="AC230" s="7">
        <v>2.84</v>
      </c>
      <c r="AD230" s="7">
        <v>2.82</v>
      </c>
      <c r="AE230" s="7">
        <v>2.86</v>
      </c>
      <c r="AF230" s="7">
        <v>2.78</v>
      </c>
      <c r="AG230" s="7">
        <v>2.75</v>
      </c>
      <c r="AH230" s="7">
        <v>2.77</v>
      </c>
      <c r="AI230" s="7">
        <v>2.94</v>
      </c>
      <c r="AJ230" s="7">
        <v>2.8</v>
      </c>
      <c r="AK230" s="7">
        <v>2.73</v>
      </c>
      <c r="AL230" s="7">
        <v>2.7</v>
      </c>
      <c r="AM230" s="7">
        <v>2.79</v>
      </c>
      <c r="AN230" s="7">
        <v>2.76</v>
      </c>
      <c r="AO230" s="7">
        <v>2.64</v>
      </c>
      <c r="AP230" s="7">
        <v>2.66</v>
      </c>
      <c r="AQ230" s="7">
        <v>2.72</v>
      </c>
      <c r="AR230" s="7">
        <v>-10.7</v>
      </c>
      <c r="AS230" s="7">
        <v>-14.37</v>
      </c>
      <c r="AT230" s="7">
        <v>-18.309999999999999</v>
      </c>
      <c r="AU230" s="7">
        <v>-16.34</v>
      </c>
      <c r="AV230" s="7">
        <v>-17.89</v>
      </c>
      <c r="AW230" s="7">
        <v>-23.73</v>
      </c>
      <c r="AX230" s="7">
        <v>-25.92</v>
      </c>
      <c r="AY230" s="7">
        <v>-28.39</v>
      </c>
      <c r="AZ230" s="7">
        <v>-25.92</v>
      </c>
      <c r="BA230" s="7">
        <v>-26.76</v>
      </c>
      <c r="BB230" s="7">
        <v>-24.51</v>
      </c>
      <c r="BC230" s="7">
        <v>-23.94</v>
      </c>
      <c r="BD230" s="7">
        <v>-24.37</v>
      </c>
      <c r="BE230" s="7">
        <v>-20.85</v>
      </c>
      <c r="BF230" s="7">
        <v>-21.83</v>
      </c>
      <c r="BG230" s="7">
        <v>-24.65</v>
      </c>
      <c r="BH230" s="7">
        <v>-24.22</v>
      </c>
      <c r="BI230" s="7">
        <v>-22.76</v>
      </c>
      <c r="BJ230" s="7">
        <v>-21.55</v>
      </c>
      <c r="BK230" s="7">
        <v>-24.37</v>
      </c>
      <c r="BL230" s="7">
        <v>-24.51</v>
      </c>
      <c r="BM230" s="7">
        <v>-24.54</v>
      </c>
      <c r="BN230" s="7">
        <v>-23.1</v>
      </c>
      <c r="BO230" s="7">
        <v>-26.76</v>
      </c>
      <c r="BP230" s="7">
        <v>-26.76</v>
      </c>
      <c r="BQ230" s="7">
        <v>-25.77</v>
      </c>
      <c r="BR230" s="7">
        <v>-24.51</v>
      </c>
      <c r="BS230" s="24">
        <v>2.5299999999999998</v>
      </c>
      <c r="BT230" s="26">
        <v>69985764.059948921</v>
      </c>
      <c r="BU230" s="26">
        <v>104663600</v>
      </c>
      <c r="BV230" s="26">
        <v>19712574</v>
      </c>
      <c r="BW230" s="8">
        <v>0.15686677954893161</v>
      </c>
    </row>
    <row r="231" spans="1:75" s="21" customFormat="1" ht="19" customHeight="1" x14ac:dyDescent="0.2">
      <c r="A231" s="7" t="s">
        <v>502</v>
      </c>
      <c r="B231" s="7" t="s">
        <v>86</v>
      </c>
      <c r="C231" s="7" t="s">
        <v>87</v>
      </c>
      <c r="D231" s="7" t="s">
        <v>98</v>
      </c>
      <c r="E231" s="7" t="s">
        <v>497</v>
      </c>
      <c r="F231" s="7" t="s">
        <v>80</v>
      </c>
      <c r="G231" s="10">
        <v>73.390561980237251</v>
      </c>
      <c r="H231" s="10">
        <v>41.089105521939587</v>
      </c>
      <c r="I231" s="10">
        <v>41.089105521939587</v>
      </c>
      <c r="J231" s="7" t="s">
        <v>81</v>
      </c>
      <c r="K231" s="8">
        <v>1.1649999618530269</v>
      </c>
      <c r="L231" s="8">
        <v>1.1599999999999999</v>
      </c>
      <c r="M231" s="8">
        <v>2.0199999809265141</v>
      </c>
      <c r="N231" s="8">
        <v>6.130000114440918</v>
      </c>
      <c r="O231" s="8">
        <v>1.9900000095367429</v>
      </c>
      <c r="P231" s="8">
        <v>2.8499999046325679</v>
      </c>
      <c r="Q231" s="7">
        <v>2.74</v>
      </c>
      <c r="R231" s="7">
        <v>2.98</v>
      </c>
      <c r="S231" s="7">
        <v>5.14</v>
      </c>
      <c r="T231" s="7">
        <v>6.13</v>
      </c>
      <c r="U231" s="7">
        <v>4.5</v>
      </c>
      <c r="V231" s="7">
        <v>3.74</v>
      </c>
      <c r="W231" s="7">
        <v>3.98</v>
      </c>
      <c r="X231" s="7">
        <v>4.3</v>
      </c>
      <c r="Y231" s="7">
        <v>4.74</v>
      </c>
      <c r="Z231" s="7">
        <v>4</v>
      </c>
      <c r="AA231" s="7">
        <v>3.86</v>
      </c>
      <c r="AB231" s="7">
        <v>3.71</v>
      </c>
      <c r="AC231" s="7">
        <v>3.64</v>
      </c>
      <c r="AD231" s="7">
        <v>3.71</v>
      </c>
      <c r="AE231" s="7">
        <v>3.62</v>
      </c>
      <c r="AF231" s="7">
        <v>3.7</v>
      </c>
      <c r="AG231" s="7">
        <v>3.67</v>
      </c>
      <c r="AH231" s="7">
        <v>3.94</v>
      </c>
      <c r="AI231" s="7">
        <v>4.08</v>
      </c>
      <c r="AJ231" s="7">
        <v>3.72</v>
      </c>
      <c r="AK231" s="7">
        <v>3.88</v>
      </c>
      <c r="AL231" s="7">
        <v>3.77</v>
      </c>
      <c r="AM231" s="7">
        <v>3.77</v>
      </c>
      <c r="AN231" s="7">
        <v>3.65</v>
      </c>
      <c r="AO231" s="7">
        <v>3.01</v>
      </c>
      <c r="AP231" s="7">
        <v>3</v>
      </c>
      <c r="AQ231" s="7">
        <v>2.87</v>
      </c>
      <c r="AR231" s="7">
        <v>35.64</v>
      </c>
      <c r="AS231" s="7">
        <v>29.21</v>
      </c>
      <c r="AT231" s="7">
        <v>154.46</v>
      </c>
      <c r="AU231" s="7">
        <v>109.41</v>
      </c>
      <c r="AV231" s="7">
        <v>81.680000000000007</v>
      </c>
      <c r="AW231" s="7">
        <v>70.790000000000006</v>
      </c>
      <c r="AX231" s="7">
        <v>80.45</v>
      </c>
      <c r="AY231" s="7">
        <v>105.45</v>
      </c>
      <c r="AZ231" s="7">
        <v>96.78</v>
      </c>
      <c r="BA231" s="7">
        <v>73.760000000000005</v>
      </c>
      <c r="BB231" s="7">
        <v>82.92</v>
      </c>
      <c r="BC231" s="7">
        <v>78.959999999999994</v>
      </c>
      <c r="BD231" s="7">
        <v>68.319999999999993</v>
      </c>
      <c r="BE231" s="7">
        <v>79.459999999999994</v>
      </c>
      <c r="BF231" s="7">
        <v>73.77</v>
      </c>
      <c r="BG231" s="7">
        <v>75.739999999999995</v>
      </c>
      <c r="BH231" s="7">
        <v>74.75</v>
      </c>
      <c r="BI231" s="7">
        <v>94.06</v>
      </c>
      <c r="BJ231" s="7">
        <v>84.16</v>
      </c>
      <c r="BK231" s="7">
        <v>80.45</v>
      </c>
      <c r="BL231" s="7">
        <v>86.14</v>
      </c>
      <c r="BM231" s="7">
        <v>85.64</v>
      </c>
      <c r="BN231" s="7">
        <v>79.72</v>
      </c>
      <c r="BO231" s="7">
        <v>47.03</v>
      </c>
      <c r="BP231" s="7">
        <v>47.52</v>
      </c>
      <c r="BQ231" s="7">
        <v>37.130000000000003</v>
      </c>
      <c r="BR231" s="7">
        <v>39.6</v>
      </c>
      <c r="BS231" s="24">
        <v>3.31</v>
      </c>
      <c r="BT231" s="26">
        <v>9590899.3094396591</v>
      </c>
      <c r="BU231" s="26">
        <v>137500500</v>
      </c>
      <c r="BV231" s="26">
        <v>3057359</v>
      </c>
      <c r="BW231" s="8">
        <v>1.730022545602267E-2</v>
      </c>
    </row>
    <row r="232" spans="1:75" s="21" customFormat="1" ht="19" customHeight="1" x14ac:dyDescent="0.2">
      <c r="A232" s="1" t="s">
        <v>269</v>
      </c>
      <c r="B232" s="1" t="s">
        <v>118</v>
      </c>
      <c r="C232" s="1" t="s">
        <v>87</v>
      </c>
      <c r="D232" s="1" t="s">
        <v>98</v>
      </c>
      <c r="E232" s="1" t="s">
        <v>264</v>
      </c>
      <c r="F232" s="1" t="s">
        <v>80</v>
      </c>
      <c r="G232" s="9">
        <v>73.61563646928326</v>
      </c>
      <c r="H232" s="9">
        <v>21.95122125781235</v>
      </c>
      <c r="I232" s="9">
        <f>(N232-O232)/O232*100</f>
        <v>60.219772665012371</v>
      </c>
      <c r="J232" s="1" t="s">
        <v>81</v>
      </c>
      <c r="K232" s="2">
        <v>3.0699999332427979</v>
      </c>
      <c r="L232" s="2">
        <v>7.29</v>
      </c>
      <c r="M232" s="2">
        <v>5.3299999237060547</v>
      </c>
      <c r="N232" s="2">
        <v>7.2899999618530273</v>
      </c>
      <c r="O232" s="2">
        <v>4.5500001907348633</v>
      </c>
      <c r="P232" s="2">
        <v>6.5</v>
      </c>
      <c r="Q232" s="1">
        <v>6.11</v>
      </c>
      <c r="R232" s="1">
        <v>5.89</v>
      </c>
      <c r="S232" s="1">
        <v>6.28</v>
      </c>
      <c r="T232" s="1">
        <v>6.4</v>
      </c>
      <c r="U232" s="1">
        <v>6.1</v>
      </c>
      <c r="V232" s="1">
        <v>6.71</v>
      </c>
      <c r="W232" s="1">
        <v>6.7</v>
      </c>
      <c r="X232" s="1">
        <v>5.89</v>
      </c>
      <c r="Y232" s="1">
        <v>6.39</v>
      </c>
      <c r="Z232" s="1">
        <v>7.19</v>
      </c>
      <c r="AA232" s="1">
        <v>7.29</v>
      </c>
      <c r="AB232" s="1">
        <v>6.95</v>
      </c>
      <c r="AC232" s="1">
        <v>6.8</v>
      </c>
      <c r="AD232" s="1">
        <v>6.6</v>
      </c>
      <c r="AE232" s="1">
        <v>6.2</v>
      </c>
      <c r="AF232" s="1">
        <v>5.89</v>
      </c>
      <c r="AG232" s="1">
        <v>5.81</v>
      </c>
      <c r="AH232" s="1">
        <v>5.85</v>
      </c>
      <c r="AI232" s="1">
        <v>5.99</v>
      </c>
      <c r="AJ232" s="1">
        <v>6.2</v>
      </c>
      <c r="AK232" s="1">
        <v>6.2</v>
      </c>
      <c r="AL232" s="1">
        <v>6</v>
      </c>
      <c r="AM232" s="1">
        <v>6.1</v>
      </c>
      <c r="AN232" s="1">
        <v>5.99</v>
      </c>
      <c r="AO232" s="1">
        <v>5.75</v>
      </c>
      <c r="AP232" s="1">
        <v>6.88</v>
      </c>
      <c r="AQ232" s="1">
        <v>6.95</v>
      </c>
      <c r="AR232" s="1">
        <v>9.94</v>
      </c>
      <c r="AS232" s="1">
        <v>-5.63</v>
      </c>
      <c r="AT232" s="1">
        <v>14.82</v>
      </c>
      <c r="AU232" s="1">
        <v>1.31</v>
      </c>
      <c r="AV232" s="1">
        <v>5.14</v>
      </c>
      <c r="AW232" s="1">
        <v>17.07</v>
      </c>
      <c r="AX232" s="1">
        <v>9.9499999999999993</v>
      </c>
      <c r="AY232" s="1">
        <v>6.35</v>
      </c>
      <c r="AZ232" s="1">
        <v>18.95</v>
      </c>
      <c r="BA232" s="1">
        <v>29.27</v>
      </c>
      <c r="BB232" s="1">
        <v>26.08</v>
      </c>
      <c r="BC232" s="1">
        <v>27.58</v>
      </c>
      <c r="BD232" s="1">
        <v>23.83</v>
      </c>
      <c r="BE232" s="1">
        <v>13.33</v>
      </c>
      <c r="BF232" s="1">
        <v>3.94</v>
      </c>
      <c r="BG232" s="1">
        <v>6</v>
      </c>
      <c r="BH232" s="1">
        <v>5.82</v>
      </c>
      <c r="BI232" s="1">
        <v>4.32</v>
      </c>
      <c r="BJ232" s="1">
        <v>9.94</v>
      </c>
      <c r="BK232" s="1">
        <v>10.69</v>
      </c>
      <c r="BL232" s="1">
        <v>11.26</v>
      </c>
      <c r="BM232" s="1">
        <v>11.63</v>
      </c>
      <c r="BN232" s="1">
        <v>10.69</v>
      </c>
      <c r="BO232" s="1">
        <v>6</v>
      </c>
      <c r="BP232" s="1">
        <v>3.75</v>
      </c>
      <c r="BQ232" s="1">
        <v>27.02</v>
      </c>
      <c r="BR232" s="1">
        <v>21.39</v>
      </c>
      <c r="BS232" s="22">
        <v>5.35</v>
      </c>
      <c r="BT232" s="26">
        <v>51812449.558353417</v>
      </c>
      <c r="BU232" s="26">
        <v>91158800</v>
      </c>
      <c r="BV232" s="26">
        <v>7868594</v>
      </c>
      <c r="BW232" s="2">
        <v>2.1945089554754001E-2</v>
      </c>
    </row>
    <row r="233" spans="1:75" s="21" customFormat="1" ht="19" customHeight="1" x14ac:dyDescent="0.2">
      <c r="A233" s="7" t="s">
        <v>415</v>
      </c>
      <c r="B233" s="7" t="s">
        <v>134</v>
      </c>
      <c r="C233" s="7" t="s">
        <v>87</v>
      </c>
      <c r="D233" s="7" t="s">
        <v>109</v>
      </c>
      <c r="E233" s="7" t="s">
        <v>412</v>
      </c>
      <c r="F233" s="7" t="s">
        <v>80</v>
      </c>
      <c r="G233" s="10">
        <v>76.363637742917362</v>
      </c>
      <c r="H233" s="10">
        <v>87.628865852684356</v>
      </c>
      <c r="I233" s="10">
        <v>87.628865852684356</v>
      </c>
      <c r="J233" s="7" t="s">
        <v>81</v>
      </c>
      <c r="K233" s="8">
        <v>0.55000001192092896</v>
      </c>
      <c r="L233" s="8">
        <v>0.59</v>
      </c>
      <c r="M233" s="8">
        <v>0.97000002861022949</v>
      </c>
      <c r="N233" s="8">
        <v>2.1800000667572021</v>
      </c>
      <c r="O233" s="8">
        <v>0.87999999523162842</v>
      </c>
      <c r="P233" s="8">
        <v>1.820000052452087</v>
      </c>
      <c r="Q233" s="7">
        <v>1.1200000000000001</v>
      </c>
      <c r="R233" s="7">
        <v>1.05</v>
      </c>
      <c r="S233" s="7">
        <v>1.1599999999999999</v>
      </c>
      <c r="T233" s="7">
        <v>1.23</v>
      </c>
      <c r="U233" s="7">
        <v>1.22</v>
      </c>
      <c r="V233" s="7">
        <v>1.26</v>
      </c>
      <c r="W233" s="7">
        <v>1.32</v>
      </c>
      <c r="X233" s="7">
        <v>1.5</v>
      </c>
      <c r="Y233" s="7">
        <v>1.44</v>
      </c>
      <c r="Z233" s="7">
        <v>1.48</v>
      </c>
      <c r="AA233" s="7">
        <v>1.58</v>
      </c>
      <c r="AB233" s="7">
        <v>1.56</v>
      </c>
      <c r="AC233" s="7">
        <v>1.67</v>
      </c>
      <c r="AD233" s="7">
        <v>1.9</v>
      </c>
      <c r="AE233" s="7">
        <v>2.1800000000000002</v>
      </c>
      <c r="AF233" s="7">
        <v>2.1800000000000002</v>
      </c>
      <c r="AG233" s="7">
        <v>1.93</v>
      </c>
      <c r="AH233" s="7">
        <v>1.82</v>
      </c>
      <c r="AI233" s="7">
        <v>1.64</v>
      </c>
      <c r="AJ233" s="7">
        <v>1.72</v>
      </c>
      <c r="AK233" s="7">
        <v>1.83</v>
      </c>
      <c r="AL233" s="7">
        <v>1.85</v>
      </c>
      <c r="AM233" s="7">
        <v>1.77</v>
      </c>
      <c r="AN233" s="7">
        <v>1.84</v>
      </c>
      <c r="AO233" s="7">
        <v>1.97</v>
      </c>
      <c r="AP233" s="7">
        <v>1.97</v>
      </c>
      <c r="AQ233" s="7">
        <v>1.88</v>
      </c>
      <c r="AR233" s="7">
        <v>8.25</v>
      </c>
      <c r="AS233" s="7">
        <v>-3.31</v>
      </c>
      <c r="AT233" s="7">
        <v>11.86</v>
      </c>
      <c r="AU233" s="7">
        <v>13.92</v>
      </c>
      <c r="AV233" s="7">
        <v>23.71</v>
      </c>
      <c r="AW233" s="7">
        <v>20.100000000000001</v>
      </c>
      <c r="AX233" s="7">
        <v>35.049999999999997</v>
      </c>
      <c r="AY233" s="7">
        <v>41.75</v>
      </c>
      <c r="AZ233" s="7">
        <v>43.71</v>
      </c>
      <c r="BA233" s="7">
        <v>49.48</v>
      </c>
      <c r="BB233" s="7">
        <v>50.52</v>
      </c>
      <c r="BC233" s="7">
        <v>59.28</v>
      </c>
      <c r="BD233" s="7">
        <v>67.010000000000005</v>
      </c>
      <c r="BE233" s="7">
        <v>75.260000000000005</v>
      </c>
      <c r="BF233" s="7">
        <v>122.68</v>
      </c>
      <c r="BG233" s="7">
        <v>80.41</v>
      </c>
      <c r="BH233" s="7">
        <v>87.62</v>
      </c>
      <c r="BI233" s="7">
        <v>49.48</v>
      </c>
      <c r="BJ233" s="7">
        <v>62.89</v>
      </c>
      <c r="BK233" s="7">
        <v>56.7</v>
      </c>
      <c r="BL233" s="7">
        <v>85.57</v>
      </c>
      <c r="BM233" s="7">
        <v>77.84</v>
      </c>
      <c r="BN233" s="7">
        <v>78.349999999999994</v>
      </c>
      <c r="BO233" s="7">
        <v>88.66</v>
      </c>
      <c r="BP233" s="7">
        <v>98.97</v>
      </c>
      <c r="BQ233" s="7">
        <v>91.24</v>
      </c>
      <c r="BR233" s="7">
        <v>88.14</v>
      </c>
      <c r="BS233" s="24">
        <v>1.1299999999999999</v>
      </c>
      <c r="BT233" s="26">
        <v>52221212.540268898</v>
      </c>
      <c r="BU233" s="26">
        <v>991106200</v>
      </c>
      <c r="BV233" s="26">
        <v>45415852</v>
      </c>
      <c r="BW233" s="8">
        <v>1.957274763886407</v>
      </c>
    </row>
    <row r="234" spans="1:75" s="21" customFormat="1" ht="19" customHeight="1" x14ac:dyDescent="0.2">
      <c r="A234" s="7" t="s">
        <v>253</v>
      </c>
      <c r="B234" s="7" t="s">
        <v>118</v>
      </c>
      <c r="C234" s="7" t="s">
        <v>87</v>
      </c>
      <c r="D234" s="7" t="s">
        <v>122</v>
      </c>
      <c r="E234" s="7" t="s">
        <v>463</v>
      </c>
      <c r="F234" s="7" t="s">
        <v>88</v>
      </c>
      <c r="G234" s="10">
        <v>76.576577737611757</v>
      </c>
      <c r="H234" s="10">
        <v>-19.897958066551869</v>
      </c>
      <c r="I234" s="10">
        <v>-19.897958066551869</v>
      </c>
      <c r="J234" s="7" t="s">
        <v>89</v>
      </c>
      <c r="K234" s="8">
        <v>1.110000014305115</v>
      </c>
      <c r="L234" s="8">
        <v>1.1599999999999999</v>
      </c>
      <c r="M234" s="8">
        <v>1.9600000381469731</v>
      </c>
      <c r="N234" s="8">
        <v>2.5</v>
      </c>
      <c r="O234" s="8">
        <v>1.3400000333786011</v>
      </c>
      <c r="P234" s="8">
        <v>1.570000052452087</v>
      </c>
      <c r="Q234" s="7">
        <v>2.04</v>
      </c>
      <c r="R234" s="7">
        <v>1.89</v>
      </c>
      <c r="S234" s="7">
        <v>2.08</v>
      </c>
      <c r="T234" s="7">
        <v>1.72</v>
      </c>
      <c r="U234" s="7">
        <v>1.74</v>
      </c>
      <c r="V234" s="7">
        <v>1.74</v>
      </c>
      <c r="W234" s="7">
        <v>1.62</v>
      </c>
      <c r="X234" s="7">
        <v>1.61</v>
      </c>
      <c r="Y234" s="7">
        <v>1.73</v>
      </c>
      <c r="Z234" s="7">
        <v>1.72</v>
      </c>
      <c r="AA234" s="7">
        <v>1.87</v>
      </c>
      <c r="AB234" s="7">
        <v>1.87</v>
      </c>
      <c r="AC234" s="7">
        <v>1.8</v>
      </c>
      <c r="AD234" s="7">
        <v>1.86</v>
      </c>
      <c r="AE234" s="7">
        <v>2</v>
      </c>
      <c r="AF234" s="7">
        <v>2.38</v>
      </c>
      <c r="AG234" s="7">
        <v>2.5</v>
      </c>
      <c r="AH234" s="7">
        <v>2.5</v>
      </c>
      <c r="AI234" s="7">
        <v>1.99</v>
      </c>
      <c r="AJ234" s="7">
        <v>1.85</v>
      </c>
      <c r="AK234" s="7">
        <v>1.87</v>
      </c>
      <c r="AL234" s="7">
        <v>1.73</v>
      </c>
      <c r="AM234" s="7">
        <v>1.67</v>
      </c>
      <c r="AN234" s="7">
        <v>1.61</v>
      </c>
      <c r="AO234" s="7">
        <v>1.69</v>
      </c>
      <c r="AP234" s="7">
        <v>1.74</v>
      </c>
      <c r="AQ234" s="7">
        <v>1.6</v>
      </c>
      <c r="AR234" s="7">
        <v>-4.08</v>
      </c>
      <c r="AS234" s="7">
        <v>-12.07</v>
      </c>
      <c r="AT234" s="7">
        <v>-17.86</v>
      </c>
      <c r="AU234" s="7">
        <v>-18.88</v>
      </c>
      <c r="AV234" s="7">
        <v>-20.66</v>
      </c>
      <c r="AW234" s="7">
        <v>-17.829999999999998</v>
      </c>
      <c r="AX234" s="7">
        <v>-20.149999999999999</v>
      </c>
      <c r="AY234" s="7">
        <v>-21.33</v>
      </c>
      <c r="AZ234" s="7">
        <v>-15.31</v>
      </c>
      <c r="BA234" s="7">
        <v>-16.84</v>
      </c>
      <c r="BB234" s="7">
        <v>-6.17</v>
      </c>
      <c r="BC234" s="7">
        <v>-12.76</v>
      </c>
      <c r="BD234" s="7">
        <v>-13.27</v>
      </c>
      <c r="BE234" s="7">
        <v>-6.12</v>
      </c>
      <c r="BF234" s="7">
        <v>-3.06</v>
      </c>
      <c r="BG234" s="7">
        <v>13.27</v>
      </c>
      <c r="BH234" s="7">
        <v>21.94</v>
      </c>
      <c r="BI234" s="7">
        <v>-1.02</v>
      </c>
      <c r="BJ234" s="7">
        <v>-8.93</v>
      </c>
      <c r="BK234" s="7">
        <v>-6.13</v>
      </c>
      <c r="BL234" s="7">
        <v>-12.23</v>
      </c>
      <c r="BM234" s="7">
        <v>-17.36</v>
      </c>
      <c r="BN234" s="7">
        <v>-19.899999999999999</v>
      </c>
      <c r="BO234" s="7">
        <v>-20.36</v>
      </c>
      <c r="BP234" s="7">
        <v>-13.83</v>
      </c>
      <c r="BQ234" s="7">
        <v>-29.27</v>
      </c>
      <c r="BR234" s="7">
        <v>-20.059999999999999</v>
      </c>
      <c r="BS234" s="24">
        <v>1.5</v>
      </c>
      <c r="BT234" s="26">
        <v>20770120.404243469</v>
      </c>
      <c r="BU234" s="26">
        <v>53107900</v>
      </c>
      <c r="BV234" s="26">
        <v>7902307</v>
      </c>
      <c r="BW234" s="8">
        <v>4.369610039194883E-4</v>
      </c>
    </row>
    <row r="235" spans="1:75" s="21" customFormat="1" ht="19" customHeight="1" x14ac:dyDescent="0.2">
      <c r="A235" s="1" t="s">
        <v>223</v>
      </c>
      <c r="B235" s="1" t="s">
        <v>76</v>
      </c>
      <c r="C235" s="1" t="s">
        <v>87</v>
      </c>
      <c r="D235" s="1" t="s">
        <v>98</v>
      </c>
      <c r="E235" s="1" t="s">
        <v>220</v>
      </c>
      <c r="F235" s="1" t="s">
        <v>88</v>
      </c>
      <c r="G235" s="9">
        <v>76.756753447806474</v>
      </c>
      <c r="H235" s="9">
        <v>-1.2232404307749829</v>
      </c>
      <c r="I235" s="9">
        <f>(N235-O235)/O235*100</f>
        <v>31.481477393371488</v>
      </c>
      <c r="J235" s="1" t="s">
        <v>81</v>
      </c>
      <c r="K235" s="2">
        <v>1.8500000238418579</v>
      </c>
      <c r="L235" s="2">
        <v>1.85</v>
      </c>
      <c r="M235" s="2">
        <v>3.2699999809265141</v>
      </c>
      <c r="N235" s="2">
        <v>3.5499999523162842</v>
      </c>
      <c r="O235" s="2">
        <v>2.7000000476837158</v>
      </c>
      <c r="P235" s="2">
        <v>3.2300000190734859</v>
      </c>
      <c r="Q235" s="1">
        <v>3.42</v>
      </c>
      <c r="R235" s="1">
        <v>3.14</v>
      </c>
      <c r="S235" s="1">
        <v>3.08</v>
      </c>
      <c r="T235" s="1">
        <v>3.46</v>
      </c>
      <c r="U235" s="1">
        <v>3.3</v>
      </c>
      <c r="V235" s="1">
        <v>3.17</v>
      </c>
      <c r="W235" s="1">
        <v>3.05</v>
      </c>
      <c r="X235" s="1">
        <v>3.22</v>
      </c>
      <c r="Y235" s="1">
        <v>3.09</v>
      </c>
      <c r="Z235" s="1">
        <v>3.35</v>
      </c>
      <c r="AA235" s="1">
        <v>3.36</v>
      </c>
      <c r="AB235" s="1">
        <v>3.44</v>
      </c>
      <c r="AC235" s="1">
        <v>3.55</v>
      </c>
      <c r="AD235" s="1">
        <v>3.47</v>
      </c>
      <c r="AE235" s="1">
        <v>3.22</v>
      </c>
      <c r="AF235" s="1">
        <v>3.15</v>
      </c>
      <c r="AG235" s="1">
        <v>3.08</v>
      </c>
      <c r="AH235" s="1">
        <v>3.1</v>
      </c>
      <c r="AI235" s="1">
        <v>3.11</v>
      </c>
      <c r="AJ235" s="1">
        <v>3.14</v>
      </c>
      <c r="AK235" s="1">
        <v>3.23</v>
      </c>
      <c r="AL235" s="1">
        <v>3.22</v>
      </c>
      <c r="AM235" s="1">
        <v>3.14</v>
      </c>
      <c r="AN235" s="1">
        <v>3.1</v>
      </c>
      <c r="AO235" s="1">
        <v>3.17</v>
      </c>
      <c r="AP235" s="1">
        <v>3.13</v>
      </c>
      <c r="AQ235" s="1">
        <v>3.27</v>
      </c>
      <c r="AR235" s="1">
        <v>-4.04</v>
      </c>
      <c r="AS235" s="1">
        <v>-11.06</v>
      </c>
      <c r="AT235" s="1">
        <v>-11.24</v>
      </c>
      <c r="AU235" s="1">
        <v>-0.15</v>
      </c>
      <c r="AV235" s="1">
        <v>-7.34</v>
      </c>
      <c r="AW235" s="1">
        <v>-10.74</v>
      </c>
      <c r="AX235" s="1">
        <v>-9.2799999999999994</v>
      </c>
      <c r="AY235" s="1">
        <v>-6.86</v>
      </c>
      <c r="AZ235" s="1">
        <v>-7.03</v>
      </c>
      <c r="BA235" s="1">
        <v>-0.24</v>
      </c>
      <c r="BB235" s="1">
        <v>0.61</v>
      </c>
      <c r="BC235" s="1">
        <v>2.14</v>
      </c>
      <c r="BD235" s="1">
        <v>4.59</v>
      </c>
      <c r="BE235" s="1">
        <v>-3.37</v>
      </c>
      <c r="BF235" s="1">
        <v>-5.2</v>
      </c>
      <c r="BG235" s="1">
        <v>-5.96</v>
      </c>
      <c r="BH235" s="1">
        <v>-7.95</v>
      </c>
      <c r="BI235" s="1">
        <v>-8.5</v>
      </c>
      <c r="BJ235" s="1">
        <v>-6.73</v>
      </c>
      <c r="BK235" s="1">
        <v>-5.88</v>
      </c>
      <c r="BL235" s="1">
        <v>-3.36</v>
      </c>
      <c r="BM235" s="1">
        <v>-5.2</v>
      </c>
      <c r="BN235" s="1">
        <v>-6.35</v>
      </c>
      <c r="BO235" s="1">
        <v>-6.35</v>
      </c>
      <c r="BP235" s="1">
        <v>-4.8899999999999997</v>
      </c>
      <c r="BQ235" s="1">
        <v>-5.35</v>
      </c>
      <c r="BR235" s="1">
        <v>-1.23</v>
      </c>
      <c r="BS235" s="22">
        <v>2.86</v>
      </c>
      <c r="BT235" s="26">
        <v>121467092.2914982</v>
      </c>
      <c r="BU235" s="26">
        <v>73827400</v>
      </c>
      <c r="BV235" s="26">
        <v>33146038</v>
      </c>
      <c r="BW235" s="2">
        <v>1.8719039663201979E-2</v>
      </c>
    </row>
    <row r="236" spans="1:75" s="21" customFormat="1" ht="19" customHeight="1" x14ac:dyDescent="0.2">
      <c r="A236" s="7" t="s">
        <v>518</v>
      </c>
      <c r="B236" s="7" t="s">
        <v>106</v>
      </c>
      <c r="C236" s="7" t="s">
        <v>87</v>
      </c>
      <c r="D236" s="7" t="s">
        <v>98</v>
      </c>
      <c r="E236" s="7" t="s">
        <v>516</v>
      </c>
      <c r="F236" s="7" t="s">
        <v>88</v>
      </c>
      <c r="G236" s="10">
        <v>76.811598960253107</v>
      </c>
      <c r="H236" s="10">
        <v>-21.311479013986769</v>
      </c>
      <c r="I236" s="10">
        <v>-21.311479013986769</v>
      </c>
      <c r="J236" s="7" t="s">
        <v>89</v>
      </c>
      <c r="K236" s="8">
        <v>0.68999999761581421</v>
      </c>
      <c r="L236" s="8">
        <v>0.7</v>
      </c>
      <c r="M236" s="8">
        <v>1.220000028610229</v>
      </c>
      <c r="N236" s="8">
        <v>1.639999985694885</v>
      </c>
      <c r="O236" s="8">
        <v>0.93000000715255737</v>
      </c>
      <c r="P236" s="8">
        <v>0.95999997854232788</v>
      </c>
      <c r="Q236" s="7">
        <v>1.36</v>
      </c>
      <c r="R236" s="7">
        <v>1.43</v>
      </c>
      <c r="S236" s="7">
        <v>1.36</v>
      </c>
      <c r="T236" s="7">
        <v>1.1499999999999999</v>
      </c>
      <c r="U236" s="7">
        <v>1.1299999999999999</v>
      </c>
      <c r="V236" s="7">
        <v>1.18</v>
      </c>
      <c r="W236" s="7">
        <v>1.0900000000000001</v>
      </c>
      <c r="X236" s="7">
        <v>1.04</v>
      </c>
      <c r="Y236" s="7">
        <v>0.99</v>
      </c>
      <c r="Z236" s="7">
        <v>0.99</v>
      </c>
      <c r="AA236" s="7">
        <v>1.04</v>
      </c>
      <c r="AB236" s="7">
        <v>1.03</v>
      </c>
      <c r="AC236" s="7">
        <v>1.0900000000000001</v>
      </c>
      <c r="AD236" s="7">
        <v>1.0900000000000001</v>
      </c>
      <c r="AE236" s="7">
        <v>1.06</v>
      </c>
      <c r="AF236" s="7">
        <v>1.06</v>
      </c>
      <c r="AG236" s="7">
        <v>1.02</v>
      </c>
      <c r="AH236" s="7">
        <v>1.04</v>
      </c>
      <c r="AI236" s="7">
        <v>1.04</v>
      </c>
      <c r="AJ236" s="7">
        <v>1.03</v>
      </c>
      <c r="AK236" s="7">
        <v>1.03</v>
      </c>
      <c r="AL236" s="7">
        <v>1</v>
      </c>
      <c r="AM236" s="7">
        <v>0.99</v>
      </c>
      <c r="AN236" s="7">
        <v>0.99</v>
      </c>
      <c r="AO236" s="7">
        <v>1</v>
      </c>
      <c r="AP236" s="7">
        <v>1</v>
      </c>
      <c r="AQ236" s="7">
        <v>1.03</v>
      </c>
      <c r="AR236" s="7">
        <v>11.48</v>
      </c>
      <c r="AS236" s="7">
        <v>17.21</v>
      </c>
      <c r="AT236" s="7">
        <v>-9.02</v>
      </c>
      <c r="AU236" s="7">
        <v>-9.02</v>
      </c>
      <c r="AV236" s="7">
        <v>-13.22</v>
      </c>
      <c r="AW236" s="7">
        <v>-11.89</v>
      </c>
      <c r="AX236" s="7">
        <v>-14.75</v>
      </c>
      <c r="AY236" s="7">
        <v>-20.02</v>
      </c>
      <c r="AZ236" s="7">
        <v>-19.27</v>
      </c>
      <c r="BA236" s="7">
        <v>-21.32</v>
      </c>
      <c r="BB236" s="7">
        <v>-15.68</v>
      </c>
      <c r="BC236" s="7">
        <v>-16.510000000000002</v>
      </c>
      <c r="BD236" s="7">
        <v>-11.48</v>
      </c>
      <c r="BE236" s="7">
        <v>-13.22</v>
      </c>
      <c r="BF236" s="7">
        <v>-13.11</v>
      </c>
      <c r="BG236" s="7">
        <v>-17.73</v>
      </c>
      <c r="BH236" s="7">
        <v>-16.63</v>
      </c>
      <c r="BI236" s="7">
        <v>-15.16</v>
      </c>
      <c r="BJ236" s="7">
        <v>-18.100000000000001</v>
      </c>
      <c r="BK236" s="7">
        <v>-15.98</v>
      </c>
      <c r="BL236" s="7">
        <v>-18.649999999999999</v>
      </c>
      <c r="BM236" s="7">
        <v>-20.079999999999998</v>
      </c>
      <c r="BN236" s="7">
        <v>-21.61</v>
      </c>
      <c r="BO236" s="7">
        <v>-20.010000000000002</v>
      </c>
      <c r="BP236" s="7">
        <v>-21.31</v>
      </c>
      <c r="BQ236" s="7">
        <v>-18.12</v>
      </c>
      <c r="BR236" s="7">
        <v>-20.49</v>
      </c>
      <c r="BS236" s="24">
        <v>0.93</v>
      </c>
      <c r="BT236" s="26">
        <v>58521205.37238121</v>
      </c>
      <c r="BU236" s="26">
        <v>110372600</v>
      </c>
      <c r="BV236" s="26">
        <v>43041359</v>
      </c>
      <c r="BW236" s="8">
        <v>9.8845763675817017E-2</v>
      </c>
    </row>
    <row r="237" spans="1:75" s="21" customFormat="1" ht="19" customHeight="1" x14ac:dyDescent="0.2">
      <c r="A237" s="7" t="s">
        <v>471</v>
      </c>
      <c r="B237" s="7" t="s">
        <v>106</v>
      </c>
      <c r="C237" s="7" t="s">
        <v>97</v>
      </c>
      <c r="D237" s="7" t="s">
        <v>98</v>
      </c>
      <c r="E237" s="7" t="s">
        <v>469</v>
      </c>
      <c r="F237" s="7" t="s">
        <v>88</v>
      </c>
      <c r="G237" s="10">
        <v>76.936029084818657</v>
      </c>
      <c r="H237" s="10">
        <v>-16.365368502107071</v>
      </c>
      <c r="I237" s="10">
        <v>-16.365368502107071</v>
      </c>
      <c r="J237" s="7" t="s">
        <v>89</v>
      </c>
      <c r="K237" s="8">
        <v>5.940000057220459</v>
      </c>
      <c r="L237" s="8">
        <v>6</v>
      </c>
      <c r="M237" s="8">
        <v>10.510000228881839</v>
      </c>
      <c r="N237" s="8">
        <v>11.829999923706049</v>
      </c>
      <c r="O237" s="8">
        <v>7.9099998474121094</v>
      </c>
      <c r="P237" s="8">
        <v>8.7899999618530273</v>
      </c>
      <c r="Q237" s="7">
        <v>10.85</v>
      </c>
      <c r="R237" s="7">
        <v>11.11</v>
      </c>
      <c r="S237" s="7">
        <v>11.83</v>
      </c>
      <c r="T237" s="7">
        <v>11.21</v>
      </c>
      <c r="U237" s="7">
        <v>9.85</v>
      </c>
      <c r="V237" s="7">
        <v>9.56</v>
      </c>
      <c r="W237" s="7">
        <v>9.14</v>
      </c>
      <c r="X237" s="7">
        <v>9.35</v>
      </c>
      <c r="Y237" s="7">
        <v>8.7899999999999991</v>
      </c>
      <c r="Z237" s="7">
        <v>9</v>
      </c>
      <c r="AA237" s="7">
        <v>8.75</v>
      </c>
      <c r="AB237" s="7">
        <v>9</v>
      </c>
      <c r="AC237" s="7">
        <v>9.17</v>
      </c>
      <c r="AD237" s="7">
        <v>8.85</v>
      </c>
      <c r="AE237" s="7">
        <v>8.74</v>
      </c>
      <c r="AF237" s="7">
        <v>8.8000000000000007</v>
      </c>
      <c r="AG237" s="7">
        <v>8.3000000000000007</v>
      </c>
      <c r="AH237" s="7">
        <v>8.1999999999999993</v>
      </c>
      <c r="AI237" s="7">
        <v>8.34</v>
      </c>
      <c r="AJ237" s="7">
        <v>8.35</v>
      </c>
      <c r="AK237" s="7">
        <v>8.2799999999999994</v>
      </c>
      <c r="AL237" s="7">
        <v>8.56</v>
      </c>
      <c r="AM237" s="7">
        <v>8.65</v>
      </c>
      <c r="AN237" s="7">
        <v>8.9</v>
      </c>
      <c r="AO237" s="7">
        <v>9.1199999999999992</v>
      </c>
      <c r="AP237" s="7">
        <v>8.94</v>
      </c>
      <c r="AQ237" s="7">
        <v>9.0500000000000007</v>
      </c>
      <c r="AR237" s="7">
        <v>-2.2799999999999998</v>
      </c>
      <c r="AS237" s="7">
        <v>5.71</v>
      </c>
      <c r="AT237" s="7">
        <v>3.33</v>
      </c>
      <c r="AU237" s="7">
        <v>-8.3699999999999992</v>
      </c>
      <c r="AV237" s="7">
        <v>-10.37</v>
      </c>
      <c r="AW237" s="7">
        <v>-13.65</v>
      </c>
      <c r="AX237" s="7">
        <v>-14.36</v>
      </c>
      <c r="AY237" s="7">
        <v>-18.079999999999998</v>
      </c>
      <c r="AZ237" s="7">
        <v>-19.7</v>
      </c>
      <c r="BA237" s="7">
        <v>-18.79</v>
      </c>
      <c r="BB237" s="7">
        <v>-18.649999999999999</v>
      </c>
      <c r="BC237" s="7">
        <v>-16.09</v>
      </c>
      <c r="BD237" s="7">
        <v>-15.84</v>
      </c>
      <c r="BE237" s="7">
        <v>-18.079999999999998</v>
      </c>
      <c r="BF237" s="7">
        <v>-17.22</v>
      </c>
      <c r="BG237" s="7">
        <v>-22.74</v>
      </c>
      <c r="BH237" s="7">
        <v>-23.36</v>
      </c>
      <c r="BI237" s="7">
        <v>-22.98</v>
      </c>
      <c r="BJ237" s="7">
        <v>-21.69</v>
      </c>
      <c r="BK237" s="7">
        <v>-22.17</v>
      </c>
      <c r="BL237" s="7">
        <v>-21.65</v>
      </c>
      <c r="BM237" s="7">
        <v>-20.55</v>
      </c>
      <c r="BN237" s="7">
        <v>-18.829999999999998</v>
      </c>
      <c r="BO237" s="7">
        <v>-15.32</v>
      </c>
      <c r="BP237" s="7">
        <v>-15.29</v>
      </c>
      <c r="BQ237" s="7">
        <v>-15.51</v>
      </c>
      <c r="BR237" s="7">
        <v>-17.7</v>
      </c>
      <c r="BS237" s="24">
        <v>8.31</v>
      </c>
      <c r="BT237" s="26">
        <v>141504541.08161929</v>
      </c>
      <c r="BU237" s="26">
        <v>43624300</v>
      </c>
      <c r="BV237" s="26">
        <v>7347180</v>
      </c>
      <c r="BW237" s="8">
        <v>2.86695031290917E-3</v>
      </c>
    </row>
    <row r="238" spans="1:75" s="21" customFormat="1" ht="19" customHeight="1" x14ac:dyDescent="0.2">
      <c r="A238" s="1" t="s">
        <v>338</v>
      </c>
      <c r="B238" s="1" t="s">
        <v>96</v>
      </c>
      <c r="C238" s="1" t="s">
        <v>339</v>
      </c>
      <c r="D238" s="1" t="s">
        <v>78</v>
      </c>
      <c r="E238" s="1" t="s">
        <v>332</v>
      </c>
      <c r="F238" s="1" t="s">
        <v>88</v>
      </c>
      <c r="G238" s="9">
        <v>77.391304708383487</v>
      </c>
      <c r="H238" s="9">
        <v>-13.23529343016556</v>
      </c>
      <c r="I238" s="9">
        <f>(N238-O238)/O238*100</f>
        <v>53.086420479861474</v>
      </c>
      <c r="J238" s="1" t="s">
        <v>89</v>
      </c>
      <c r="K238" s="2">
        <v>1.1499999761581421</v>
      </c>
      <c r="L238" s="2">
        <v>1.17</v>
      </c>
      <c r="M238" s="2">
        <v>2.0399999618530269</v>
      </c>
      <c r="N238" s="2">
        <v>2.4800000190734859</v>
      </c>
      <c r="O238" s="2">
        <v>1.620000004768372</v>
      </c>
      <c r="P238" s="2">
        <v>1.7699999809265139</v>
      </c>
      <c r="Q238" s="1">
        <v>2.21</v>
      </c>
      <c r="R238" s="1">
        <v>2.33</v>
      </c>
      <c r="S238" s="1">
        <v>2.4</v>
      </c>
      <c r="T238" s="1">
        <v>2.48</v>
      </c>
      <c r="U238" s="1">
        <v>2.44</v>
      </c>
      <c r="V238" s="1">
        <v>1.96</v>
      </c>
      <c r="W238" s="1">
        <v>1.8</v>
      </c>
      <c r="X238" s="1">
        <v>1.81</v>
      </c>
      <c r="Y238" s="1">
        <v>1.73</v>
      </c>
      <c r="Z238" s="1">
        <v>1.72</v>
      </c>
      <c r="AA238" s="1">
        <v>1.72</v>
      </c>
      <c r="AB238" s="1">
        <v>1.98</v>
      </c>
      <c r="AC238" s="1">
        <v>1.93</v>
      </c>
      <c r="AD238" s="1">
        <v>2.15</v>
      </c>
      <c r="AE238" s="1">
        <v>2.14</v>
      </c>
      <c r="AF238" s="1">
        <v>2.02</v>
      </c>
      <c r="AG238" s="1">
        <v>2</v>
      </c>
      <c r="AH238" s="1">
        <v>1.93</v>
      </c>
      <c r="AI238" s="1">
        <v>1.85</v>
      </c>
      <c r="AJ238" s="1">
        <v>1.82</v>
      </c>
      <c r="AK238" s="1">
        <v>1.75</v>
      </c>
      <c r="AL238" s="1">
        <v>1.89</v>
      </c>
      <c r="AM238" s="1">
        <v>1.88</v>
      </c>
      <c r="AN238" s="1">
        <v>1.87</v>
      </c>
      <c r="AO238" s="1">
        <v>1.87</v>
      </c>
      <c r="AP238" s="1">
        <v>1.86</v>
      </c>
      <c r="AQ238" s="1">
        <v>1.8</v>
      </c>
      <c r="AR238" s="1">
        <v>4.09</v>
      </c>
      <c r="AS238" s="1">
        <v>-5.39</v>
      </c>
      <c r="AT238" s="1">
        <v>12.25</v>
      </c>
      <c r="AU238" s="1">
        <v>12.75</v>
      </c>
      <c r="AV238" s="1">
        <v>-5.64</v>
      </c>
      <c r="AW238" s="1">
        <v>-12.99</v>
      </c>
      <c r="AX238" s="1">
        <v>-14.71</v>
      </c>
      <c r="AY238" s="1">
        <v>-14.95</v>
      </c>
      <c r="AZ238" s="1">
        <v>-20.59</v>
      </c>
      <c r="BA238" s="1">
        <v>-18.14</v>
      </c>
      <c r="BB238" s="1">
        <v>-17.89</v>
      </c>
      <c r="BC238" s="1">
        <v>-7.84</v>
      </c>
      <c r="BD238" s="1">
        <v>-5.44</v>
      </c>
      <c r="BE238" s="1">
        <v>-0.84</v>
      </c>
      <c r="BF238" s="1">
        <v>-5.88</v>
      </c>
      <c r="BG238" s="1">
        <v>-7.35</v>
      </c>
      <c r="BH238" s="1">
        <v>-6.37</v>
      </c>
      <c r="BI238" s="1">
        <v>-13.23</v>
      </c>
      <c r="BJ238" s="1">
        <v>-12.74</v>
      </c>
      <c r="BK238" s="1">
        <v>-15.2</v>
      </c>
      <c r="BL238" s="1">
        <v>-17.11</v>
      </c>
      <c r="BM238" s="1">
        <v>-11.77</v>
      </c>
      <c r="BN238" s="1">
        <v>-11.03</v>
      </c>
      <c r="BO238" s="1">
        <v>-11.76</v>
      </c>
      <c r="BP238" s="1">
        <v>-12.25</v>
      </c>
      <c r="BQ238" s="1">
        <v>-15.62</v>
      </c>
      <c r="BR238" s="1">
        <v>-15.93</v>
      </c>
      <c r="BS238" s="22">
        <v>1.62</v>
      </c>
      <c r="BT238" s="26">
        <v>22380023.581504822</v>
      </c>
      <c r="BU238" s="26">
        <v>60606400</v>
      </c>
      <c r="BV238" s="26">
        <v>4228400</v>
      </c>
      <c r="BW238" s="2">
        <v>0.25904999527007849</v>
      </c>
    </row>
    <row r="239" spans="1:75" s="21" customFormat="1" ht="19" customHeight="1" x14ac:dyDescent="0.2">
      <c r="A239" s="7" t="s">
        <v>403</v>
      </c>
      <c r="B239" s="7" t="s">
        <v>118</v>
      </c>
      <c r="C239" s="7" t="s">
        <v>87</v>
      </c>
      <c r="D239" s="7" t="s">
        <v>109</v>
      </c>
      <c r="E239" s="7" t="s">
        <v>398</v>
      </c>
      <c r="F239" s="7" t="s">
        <v>88</v>
      </c>
      <c r="G239" s="10">
        <v>77.714279719761436</v>
      </c>
      <c r="H239" s="10">
        <v>-18.006429635660371</v>
      </c>
      <c r="I239" s="10">
        <v>-18.006429635660371</v>
      </c>
      <c r="J239" s="7" t="s">
        <v>89</v>
      </c>
      <c r="K239" s="8">
        <v>3.5</v>
      </c>
      <c r="L239" s="8">
        <v>8.4499999999999993</v>
      </c>
      <c r="M239" s="8">
        <v>6.2199997901916504</v>
      </c>
      <c r="N239" s="8">
        <v>8.4499998092651367</v>
      </c>
      <c r="O239" s="8">
        <v>4.9099998474121094</v>
      </c>
      <c r="P239" s="8">
        <v>5.0999999046325684</v>
      </c>
      <c r="Q239" s="7">
        <v>6.98</v>
      </c>
      <c r="R239" s="7">
        <v>7.14</v>
      </c>
      <c r="S239" s="7">
        <v>7.25</v>
      </c>
      <c r="T239" s="7">
        <v>8.33</v>
      </c>
      <c r="U239" s="7">
        <v>8.4499999999999993</v>
      </c>
      <c r="V239" s="7">
        <v>6.95</v>
      </c>
      <c r="W239" s="7">
        <v>7.38</v>
      </c>
      <c r="X239" s="7">
        <v>7.3</v>
      </c>
      <c r="Y239" s="7">
        <v>6.18</v>
      </c>
      <c r="Z239" s="7">
        <v>6.08</v>
      </c>
      <c r="AA239" s="7">
        <v>6.15</v>
      </c>
      <c r="AB239" s="7">
        <v>6.17</v>
      </c>
      <c r="AC239" s="7">
        <v>5.66</v>
      </c>
      <c r="AD239" s="7">
        <v>5.53</v>
      </c>
      <c r="AE239" s="7">
        <v>5.3</v>
      </c>
      <c r="AF239" s="7">
        <v>5.38</v>
      </c>
      <c r="AG239" s="7">
        <v>5.4</v>
      </c>
      <c r="AH239" s="7">
        <v>5.59</v>
      </c>
      <c r="AI239" s="7">
        <v>5.83</v>
      </c>
      <c r="AJ239" s="7">
        <v>5.48</v>
      </c>
      <c r="AK239" s="7">
        <v>5.23</v>
      </c>
      <c r="AL239" s="7">
        <v>5.45</v>
      </c>
      <c r="AM239" s="7">
        <v>5.29</v>
      </c>
      <c r="AN239" s="7">
        <v>5.22</v>
      </c>
      <c r="AO239" s="7">
        <v>5.15</v>
      </c>
      <c r="AP239" s="7">
        <v>5.18</v>
      </c>
      <c r="AQ239" s="7">
        <v>5.42</v>
      </c>
      <c r="AR239" s="7">
        <v>12.22</v>
      </c>
      <c r="AS239" s="7">
        <v>2.41</v>
      </c>
      <c r="AT239" s="7">
        <v>10.130000000000001</v>
      </c>
      <c r="AU239" s="7">
        <v>29.1</v>
      </c>
      <c r="AV239" s="7">
        <v>9.81</v>
      </c>
      <c r="AW239" s="7">
        <v>9.49</v>
      </c>
      <c r="AX239" s="7">
        <v>16.239999999999998</v>
      </c>
      <c r="AY239" s="7">
        <v>-3.94</v>
      </c>
      <c r="AZ239" s="7">
        <v>-4.34</v>
      </c>
      <c r="BA239" s="7">
        <v>-3.38</v>
      </c>
      <c r="BB239" s="7">
        <v>-1.1299999999999999</v>
      </c>
      <c r="BC239" s="7">
        <v>-9.9700000000000006</v>
      </c>
      <c r="BD239" s="7">
        <v>-11.9</v>
      </c>
      <c r="BE239" s="7">
        <v>-14.95</v>
      </c>
      <c r="BF239" s="7">
        <v>-15.76</v>
      </c>
      <c r="BG239" s="7">
        <v>-13.75</v>
      </c>
      <c r="BH239" s="7">
        <v>-14.79</v>
      </c>
      <c r="BI239" s="7">
        <v>-12.22</v>
      </c>
      <c r="BJ239" s="7">
        <v>-12.86</v>
      </c>
      <c r="BK239" s="7">
        <v>-16.88</v>
      </c>
      <c r="BL239" s="7">
        <v>-16.16</v>
      </c>
      <c r="BM239" s="7">
        <v>-14.79</v>
      </c>
      <c r="BN239" s="7">
        <v>-16.399999999999999</v>
      </c>
      <c r="BO239" s="7">
        <v>-17.850000000000001</v>
      </c>
      <c r="BP239" s="7">
        <v>-17.77</v>
      </c>
      <c r="BQ239" s="7">
        <v>-18.010000000000002</v>
      </c>
      <c r="BR239" s="7">
        <v>-18.489999999999998</v>
      </c>
      <c r="BS239" s="24">
        <v>5.74</v>
      </c>
      <c r="BT239" s="26">
        <v>74210195.496797562</v>
      </c>
      <c r="BU239" s="26">
        <v>50909900</v>
      </c>
      <c r="BV239" s="26">
        <v>6467969</v>
      </c>
      <c r="BW239" s="8">
        <v>0.1183805921147736</v>
      </c>
    </row>
    <row r="240" spans="1:75" s="21" customFormat="1" ht="19" customHeight="1" x14ac:dyDescent="0.2">
      <c r="A240" s="7" t="s">
        <v>215</v>
      </c>
      <c r="B240" s="7" t="s">
        <v>159</v>
      </c>
      <c r="C240" s="7" t="s">
        <v>216</v>
      </c>
      <c r="D240" s="7" t="s">
        <v>109</v>
      </c>
      <c r="E240" s="7" t="s">
        <v>371</v>
      </c>
      <c r="F240" s="7" t="s">
        <v>88</v>
      </c>
      <c r="G240" s="10">
        <v>77.777777777777786</v>
      </c>
      <c r="H240" s="10">
        <v>-12.019225478877489</v>
      </c>
      <c r="I240" s="10">
        <v>-12.019225478877489</v>
      </c>
      <c r="J240" s="7" t="s">
        <v>89</v>
      </c>
      <c r="K240" s="8">
        <v>1.169999957084656</v>
      </c>
      <c r="L240" s="8">
        <v>2.5499999999999998</v>
      </c>
      <c r="M240" s="8">
        <v>2.0799999237060551</v>
      </c>
      <c r="N240" s="8">
        <v>2.5499999523162842</v>
      </c>
      <c r="O240" s="8">
        <v>1.639999985694885</v>
      </c>
      <c r="P240" s="8">
        <v>1.830000042915344</v>
      </c>
      <c r="Q240" s="7">
        <v>2.19</v>
      </c>
      <c r="R240" s="7">
        <v>1.93</v>
      </c>
      <c r="S240" s="7">
        <v>1.85</v>
      </c>
      <c r="T240" s="7">
        <v>1.76</v>
      </c>
      <c r="U240" s="7">
        <v>1.93</v>
      </c>
      <c r="V240" s="7">
        <v>2.5499999999999998</v>
      </c>
      <c r="W240" s="7">
        <v>2.42</v>
      </c>
      <c r="X240" s="7">
        <v>2.13</v>
      </c>
      <c r="Y240" s="7">
        <v>2.08</v>
      </c>
      <c r="Z240" s="7">
        <v>2.0299999999999998</v>
      </c>
      <c r="AA240" s="7">
        <v>1.87</v>
      </c>
      <c r="AB240" s="7">
        <v>2</v>
      </c>
      <c r="AC240" s="7">
        <v>2.0099999999999998</v>
      </c>
      <c r="AD240" s="7">
        <v>1.91</v>
      </c>
      <c r="AE240" s="7">
        <v>1.89</v>
      </c>
      <c r="AF240" s="7">
        <v>1.89</v>
      </c>
      <c r="AG240" s="7">
        <v>1.97</v>
      </c>
      <c r="AH240" s="7">
        <v>1.95</v>
      </c>
      <c r="AI240" s="7">
        <v>1.89</v>
      </c>
      <c r="AJ240" s="7">
        <v>1.85</v>
      </c>
      <c r="AK240" s="7">
        <v>2.2599999999999998</v>
      </c>
      <c r="AL240" s="7">
        <v>2.33</v>
      </c>
      <c r="AM240" s="7">
        <v>2.2400000000000002</v>
      </c>
      <c r="AN240" s="7">
        <v>1.99</v>
      </c>
      <c r="AO240" s="7">
        <v>1.96</v>
      </c>
      <c r="AP240" s="7">
        <v>1.93</v>
      </c>
      <c r="AQ240" s="7">
        <v>1.88</v>
      </c>
      <c r="AR240" s="7">
        <v>-10.1</v>
      </c>
      <c r="AS240" s="7">
        <v>-9.61</v>
      </c>
      <c r="AT240" s="7">
        <v>-18.510000000000002</v>
      </c>
      <c r="AU240" s="7">
        <v>-20.43</v>
      </c>
      <c r="AV240" s="7">
        <v>-9.9600000000000009</v>
      </c>
      <c r="AW240" s="7">
        <v>15.87</v>
      </c>
      <c r="AX240" s="7">
        <v>1.92</v>
      </c>
      <c r="AY240" s="7">
        <v>-6.01</v>
      </c>
      <c r="AZ240" s="7">
        <v>-2.88</v>
      </c>
      <c r="BA240" s="7">
        <v>-12.02</v>
      </c>
      <c r="BB240" s="7">
        <v>-12.95</v>
      </c>
      <c r="BC240" s="7">
        <v>-6.25</v>
      </c>
      <c r="BD240" s="7">
        <v>-9.3699999999999992</v>
      </c>
      <c r="BE240" s="7">
        <v>-10.82</v>
      </c>
      <c r="BF240" s="7">
        <v>-11.54</v>
      </c>
      <c r="BG240" s="7">
        <v>-12.01</v>
      </c>
      <c r="BH240" s="7">
        <v>-8.65</v>
      </c>
      <c r="BI240" s="7">
        <v>-10.1</v>
      </c>
      <c r="BJ240" s="7">
        <v>-11.54</v>
      </c>
      <c r="BK240" s="7">
        <v>-11.78</v>
      </c>
      <c r="BL240" s="7">
        <v>5.77</v>
      </c>
      <c r="BM240" s="7">
        <v>5.01</v>
      </c>
      <c r="BN240" s="7">
        <v>-6.49</v>
      </c>
      <c r="BO240" s="7">
        <v>-7.45</v>
      </c>
      <c r="BP240" s="7">
        <v>-7.43</v>
      </c>
      <c r="BQ240" s="7">
        <v>-11.06</v>
      </c>
      <c r="BR240" s="7">
        <v>-12.5</v>
      </c>
      <c r="BS240" s="24">
        <v>1.86</v>
      </c>
      <c r="BT240" s="26">
        <v>11925866.7625618</v>
      </c>
      <c r="BU240" s="26">
        <v>70414500</v>
      </c>
      <c r="BV240" s="26">
        <v>2903202</v>
      </c>
      <c r="BW240" s="8">
        <v>5.049941409519558E-2</v>
      </c>
    </row>
    <row r="241" spans="1:75" s="21" customFormat="1" ht="19" customHeight="1" x14ac:dyDescent="0.2">
      <c r="A241" s="7" t="s">
        <v>526</v>
      </c>
      <c r="B241" s="7" t="s">
        <v>118</v>
      </c>
      <c r="C241" s="7" t="s">
        <v>87</v>
      </c>
      <c r="D241" s="7" t="s">
        <v>98</v>
      </c>
      <c r="E241" s="7" t="s">
        <v>521</v>
      </c>
      <c r="F241" s="7" t="s">
        <v>80</v>
      </c>
      <c r="G241" s="10">
        <v>78.807951307031189</v>
      </c>
      <c r="H241" s="10">
        <v>39.259256446639583</v>
      </c>
      <c r="I241" s="10">
        <v>39.259256446639583</v>
      </c>
      <c r="J241" s="7" t="s">
        <v>81</v>
      </c>
      <c r="K241" s="8">
        <v>1.5099999904632571</v>
      </c>
      <c r="L241" s="8">
        <v>1.66</v>
      </c>
      <c r="M241" s="8">
        <v>2.7000000476837158</v>
      </c>
      <c r="N241" s="8">
        <v>5.6999998092651367</v>
      </c>
      <c r="O241" s="8">
        <v>1.879999995231628</v>
      </c>
      <c r="P241" s="8">
        <v>3.7599999904632568</v>
      </c>
      <c r="Q241" s="7">
        <v>2.86</v>
      </c>
      <c r="R241" s="7">
        <v>2.38</v>
      </c>
      <c r="S241" s="7">
        <v>2.2000000000000002</v>
      </c>
      <c r="T241" s="7">
        <v>2.1800000000000002</v>
      </c>
      <c r="U241" s="7">
        <v>2.06</v>
      </c>
      <c r="V241" s="7">
        <v>2.86</v>
      </c>
      <c r="W241" s="7">
        <v>3.98</v>
      </c>
      <c r="X241" s="7">
        <v>4</v>
      </c>
      <c r="Y241" s="7">
        <v>3.07</v>
      </c>
      <c r="Z241" s="7">
        <v>3.6</v>
      </c>
      <c r="AA241" s="7">
        <v>4.8899999999999997</v>
      </c>
      <c r="AB241" s="7">
        <v>5.7</v>
      </c>
      <c r="AC241" s="7">
        <v>5.3</v>
      </c>
      <c r="AD241" s="7">
        <v>5.35</v>
      </c>
      <c r="AE241" s="7">
        <v>4.9400000000000004</v>
      </c>
      <c r="AF241" s="7">
        <v>4.88</v>
      </c>
      <c r="AG241" s="7">
        <v>5</v>
      </c>
      <c r="AH241" s="7">
        <v>4.9000000000000004</v>
      </c>
      <c r="AI241" s="7">
        <v>4.5999999999999996</v>
      </c>
      <c r="AJ241" s="7">
        <v>5.25</v>
      </c>
      <c r="AK241" s="7">
        <v>5.4</v>
      </c>
      <c r="AL241" s="7">
        <v>5.09</v>
      </c>
      <c r="AM241" s="7">
        <v>4.8</v>
      </c>
      <c r="AN241" s="7">
        <v>4.83</v>
      </c>
      <c r="AO241" s="7">
        <v>5.13</v>
      </c>
      <c r="AP241" s="7">
        <v>4.25</v>
      </c>
      <c r="AQ241" s="7">
        <v>4.2</v>
      </c>
      <c r="AR241" s="7">
        <v>-12.59</v>
      </c>
      <c r="AS241" s="7">
        <v>-20.37</v>
      </c>
      <c r="AT241" s="7">
        <v>-19.37</v>
      </c>
      <c r="AU241" s="7">
        <v>-28.89</v>
      </c>
      <c r="AV241" s="7">
        <v>-28.7</v>
      </c>
      <c r="AW241" s="7">
        <v>-1.67</v>
      </c>
      <c r="AX241" s="7">
        <v>47.41</v>
      </c>
      <c r="AY241" s="7">
        <v>9.26</v>
      </c>
      <c r="AZ241" s="7">
        <v>8.89</v>
      </c>
      <c r="BA241" s="7">
        <v>29.74</v>
      </c>
      <c r="BB241" s="7">
        <v>76.81</v>
      </c>
      <c r="BC241" s="7">
        <v>80.37</v>
      </c>
      <c r="BD241" s="7">
        <v>80.739999999999995</v>
      </c>
      <c r="BE241" s="7">
        <v>60.93</v>
      </c>
      <c r="BF241" s="7">
        <v>75.34</v>
      </c>
      <c r="BG241" s="7">
        <v>65.930000000000007</v>
      </c>
      <c r="BH241" s="7">
        <v>65.930000000000007</v>
      </c>
      <c r="BI241" s="7">
        <v>69.290000000000006</v>
      </c>
      <c r="BJ241" s="7">
        <v>48.7</v>
      </c>
      <c r="BK241" s="7">
        <v>71.760000000000005</v>
      </c>
      <c r="BL241" s="7">
        <v>87.96</v>
      </c>
      <c r="BM241" s="7">
        <v>76.48</v>
      </c>
      <c r="BN241" s="7">
        <v>74.81</v>
      </c>
      <c r="BO241" s="7">
        <v>70</v>
      </c>
      <c r="BP241" s="7">
        <v>55.93</v>
      </c>
      <c r="BQ241" s="7">
        <v>47.41</v>
      </c>
      <c r="BR241" s="7">
        <v>38.96</v>
      </c>
      <c r="BS241" s="24">
        <v>1.92</v>
      </c>
      <c r="BT241" s="26">
        <v>18800100.33202171</v>
      </c>
      <c r="BU241" s="26">
        <v>169098800</v>
      </c>
      <c r="BV241" s="26">
        <v>5052701</v>
      </c>
      <c r="BW241" s="8">
        <v>0.54628761923573155</v>
      </c>
    </row>
    <row r="242" spans="1:75" s="21" customFormat="1" ht="19" customHeight="1" x14ac:dyDescent="0.2">
      <c r="A242" s="1" t="s">
        <v>203</v>
      </c>
      <c r="B242" s="1" t="s">
        <v>106</v>
      </c>
      <c r="C242" s="1" t="s">
        <v>87</v>
      </c>
      <c r="D242" s="1" t="s">
        <v>109</v>
      </c>
      <c r="E242" s="1" t="s">
        <v>197</v>
      </c>
      <c r="F242" s="1" t="s">
        <v>80</v>
      </c>
      <c r="G242" s="9">
        <v>79.354842381472508</v>
      </c>
      <c r="H242" s="9">
        <v>31.20503869370631</v>
      </c>
      <c r="I242" s="9">
        <f>(N242-O242)/O242*100</f>
        <v>73.122536125362558</v>
      </c>
      <c r="J242" s="1" t="s">
        <v>81</v>
      </c>
      <c r="K242" s="2">
        <v>3.0999999046325679</v>
      </c>
      <c r="L242" s="2">
        <v>3.61</v>
      </c>
      <c r="M242" s="2">
        <v>5.559999942779541</v>
      </c>
      <c r="N242" s="2">
        <v>8.7600002288818359</v>
      </c>
      <c r="O242" s="2">
        <v>5.059999942779541</v>
      </c>
      <c r="P242" s="2">
        <v>7.2950000762939453</v>
      </c>
      <c r="Q242" s="1">
        <v>6.11</v>
      </c>
      <c r="R242" s="1">
        <v>6.76</v>
      </c>
      <c r="S242" s="1">
        <v>6.16</v>
      </c>
      <c r="T242" s="1">
        <v>6.5</v>
      </c>
      <c r="U242" s="1">
        <v>5.76</v>
      </c>
      <c r="V242" s="1">
        <v>5.42</v>
      </c>
      <c r="W242" s="1">
        <v>5.57</v>
      </c>
      <c r="X242" s="1">
        <v>6.35</v>
      </c>
      <c r="Y242" s="1">
        <v>8.1</v>
      </c>
      <c r="Z242" s="1">
        <v>7.7</v>
      </c>
      <c r="AA242" s="1">
        <v>8.76</v>
      </c>
      <c r="AB242" s="1">
        <v>8.3000000000000007</v>
      </c>
      <c r="AC242" s="1">
        <v>8.02</v>
      </c>
      <c r="AD242" s="1">
        <v>7.9</v>
      </c>
      <c r="AE242" s="1">
        <v>8.2899999999999991</v>
      </c>
      <c r="AF242" s="1">
        <v>8.74</v>
      </c>
      <c r="AG242" s="1">
        <v>8.65</v>
      </c>
      <c r="AH242" s="1">
        <v>8.23</v>
      </c>
      <c r="AI242" s="1">
        <v>8.3699999999999992</v>
      </c>
      <c r="AJ242" s="1">
        <v>7.6</v>
      </c>
      <c r="AK242" s="1">
        <v>7.65</v>
      </c>
      <c r="AL242" s="1">
        <v>7.59</v>
      </c>
      <c r="AM242" s="1">
        <v>7.6</v>
      </c>
      <c r="AN242" s="1">
        <v>7.49</v>
      </c>
      <c r="AO242" s="1">
        <v>7.78</v>
      </c>
      <c r="AP242" s="1">
        <v>7.56</v>
      </c>
      <c r="AQ242" s="1">
        <v>7.45</v>
      </c>
      <c r="AR242" s="1">
        <v>9.89</v>
      </c>
      <c r="AS242" s="1">
        <v>21.22</v>
      </c>
      <c r="AT242" s="1">
        <v>1.1000000000000001</v>
      </c>
      <c r="AU242" s="1">
        <v>1.26</v>
      </c>
      <c r="AV242" s="1">
        <v>-6.29</v>
      </c>
      <c r="AW242" s="1">
        <v>-4.1399999999999997</v>
      </c>
      <c r="AX242" s="1">
        <v>-3.6</v>
      </c>
      <c r="AY242" s="1">
        <v>13.67</v>
      </c>
      <c r="AZ242" s="1">
        <v>32.909999999999997</v>
      </c>
      <c r="BA242" s="1">
        <v>36.69</v>
      </c>
      <c r="BB242" s="1">
        <v>41.19</v>
      </c>
      <c r="BC242" s="1">
        <v>45.69</v>
      </c>
      <c r="BD242" s="1">
        <v>37.159999999999997</v>
      </c>
      <c r="BE242" s="1">
        <v>42.08</v>
      </c>
      <c r="BF242" s="1">
        <v>46.87</v>
      </c>
      <c r="BG242" s="1">
        <v>51.53</v>
      </c>
      <c r="BH242" s="1">
        <v>46.58</v>
      </c>
      <c r="BI242" s="1">
        <v>44.06</v>
      </c>
      <c r="BJ242" s="1">
        <v>36.15</v>
      </c>
      <c r="BK242" s="1">
        <v>35.61</v>
      </c>
      <c r="BL242" s="1">
        <v>27.25</v>
      </c>
      <c r="BM242" s="1">
        <v>33</v>
      </c>
      <c r="BN242" s="1">
        <v>32.369999999999997</v>
      </c>
      <c r="BO242" s="1">
        <v>31.11</v>
      </c>
      <c r="BP242" s="1">
        <v>34.97</v>
      </c>
      <c r="BQ242" s="1">
        <v>32.39</v>
      </c>
      <c r="BR242" s="1">
        <v>29.85</v>
      </c>
      <c r="BS242" s="22">
        <v>5.0599999999999996</v>
      </c>
      <c r="BT242" s="26">
        <v>43429715.553045273</v>
      </c>
      <c r="BU242" s="26">
        <v>123616700</v>
      </c>
      <c r="BV242" s="26">
        <v>4132424</v>
      </c>
      <c r="BW242" s="2">
        <v>7.1573004125423723E-2</v>
      </c>
    </row>
    <row r="243" spans="1:75" s="21" customFormat="1" ht="19" customHeight="1" x14ac:dyDescent="0.2">
      <c r="A243" s="1" t="s">
        <v>120</v>
      </c>
      <c r="B243" s="1" t="s">
        <v>106</v>
      </c>
      <c r="C243" s="1" t="s">
        <v>87</v>
      </c>
      <c r="D243" s="1" t="s">
        <v>98</v>
      </c>
      <c r="E243" s="1" t="s">
        <v>115</v>
      </c>
      <c r="F243" s="1" t="s">
        <v>88</v>
      </c>
      <c r="G243" s="9">
        <v>79.508197201864903</v>
      </c>
      <c r="H243" s="9">
        <v>-22.374429074611509</v>
      </c>
      <c r="I243" s="9">
        <f>(N243-O243)/O243*100</f>
        <v>118.9024357002169</v>
      </c>
      <c r="J243" s="1" t="s">
        <v>89</v>
      </c>
      <c r="K243" s="2">
        <v>1.220000028610229</v>
      </c>
      <c r="L243" s="2">
        <v>1.28</v>
      </c>
      <c r="M243" s="2">
        <v>2.190000057220459</v>
      </c>
      <c r="N243" s="2">
        <v>3.589999914169312</v>
      </c>
      <c r="O243" s="2">
        <v>1.639999985694885</v>
      </c>
      <c r="P243" s="2">
        <v>1.700000047683716</v>
      </c>
      <c r="Q243" s="1">
        <v>2.4</v>
      </c>
      <c r="R243" s="1">
        <v>2.0699999999999998</v>
      </c>
      <c r="S243" s="1">
        <v>3.2</v>
      </c>
      <c r="T243" s="1">
        <v>3.1</v>
      </c>
      <c r="U243" s="1">
        <v>2.81</v>
      </c>
      <c r="V243" s="1">
        <v>2.93</v>
      </c>
      <c r="W243" s="1">
        <v>2.75</v>
      </c>
      <c r="X243" s="1">
        <v>2.72</v>
      </c>
      <c r="Y243" s="1">
        <v>3.07</v>
      </c>
      <c r="Z243" s="1">
        <v>2.89</v>
      </c>
      <c r="AA243" s="1">
        <v>3.18</v>
      </c>
      <c r="AB243" s="1">
        <v>3.5</v>
      </c>
      <c r="AC243" s="1">
        <v>3.59</v>
      </c>
      <c r="AD243" s="1">
        <v>3.22</v>
      </c>
      <c r="AE243" s="1">
        <v>3.32</v>
      </c>
      <c r="AF243" s="1">
        <v>3.23</v>
      </c>
      <c r="AG243" s="1">
        <v>3.03</v>
      </c>
      <c r="AH243" s="1">
        <v>2.9</v>
      </c>
      <c r="AI243" s="1">
        <v>2.78</v>
      </c>
      <c r="AJ243" s="1">
        <v>2.69</v>
      </c>
      <c r="AK243" s="1">
        <v>2.57</v>
      </c>
      <c r="AL243" s="1">
        <v>2.61</v>
      </c>
      <c r="AM243" s="1">
        <v>2.42</v>
      </c>
      <c r="AN243" s="1">
        <v>2.25</v>
      </c>
      <c r="AO243" s="1">
        <v>2.14</v>
      </c>
      <c r="AP243" s="1">
        <v>2.0699999999999998</v>
      </c>
      <c r="AQ243" s="1">
        <v>1.87</v>
      </c>
      <c r="AR243" s="1">
        <v>-10.050000000000001</v>
      </c>
      <c r="AS243" s="1">
        <v>-7.31</v>
      </c>
      <c r="AT243" s="1">
        <v>42.47</v>
      </c>
      <c r="AU243" s="1">
        <v>28.31</v>
      </c>
      <c r="AV243" s="1">
        <v>23.15</v>
      </c>
      <c r="AW243" s="1">
        <v>23.29</v>
      </c>
      <c r="AX243" s="1">
        <v>17.12</v>
      </c>
      <c r="AY243" s="1">
        <v>15.9</v>
      </c>
      <c r="AZ243" s="1">
        <v>31.96</v>
      </c>
      <c r="BA243" s="1">
        <v>23.29</v>
      </c>
      <c r="BB243" s="1">
        <v>39.729999999999997</v>
      </c>
      <c r="BC243" s="1">
        <v>54.93</v>
      </c>
      <c r="BD243" s="1">
        <v>43.15</v>
      </c>
      <c r="BE243" s="1">
        <v>42</v>
      </c>
      <c r="BF243" s="1">
        <v>43.97</v>
      </c>
      <c r="BG243" s="1">
        <v>32.42</v>
      </c>
      <c r="BH243" s="1">
        <v>30.14</v>
      </c>
      <c r="BI243" s="1">
        <v>23.74</v>
      </c>
      <c r="BJ243" s="1">
        <v>21</v>
      </c>
      <c r="BK243" s="1">
        <v>11.87</v>
      </c>
      <c r="BL243" s="1">
        <v>14.61</v>
      </c>
      <c r="BM243" s="1">
        <v>5.25</v>
      </c>
      <c r="BN243" s="1">
        <v>1.37</v>
      </c>
      <c r="BO243" s="1">
        <v>-5.26</v>
      </c>
      <c r="BP243" s="1">
        <v>-10.27</v>
      </c>
      <c r="BQ243" s="1">
        <v>-15.93</v>
      </c>
      <c r="BR243" s="1">
        <v>-22.83</v>
      </c>
      <c r="BS243" s="22">
        <v>2.38</v>
      </c>
      <c r="BT243" s="26">
        <v>80115239.093255997</v>
      </c>
      <c r="BU243" s="26">
        <v>178788800</v>
      </c>
      <c r="BV243" s="26">
        <v>27197483</v>
      </c>
      <c r="BW243" s="2">
        <v>2.865004088797482E-2</v>
      </c>
    </row>
    <row r="244" spans="1:75" s="21" customFormat="1" ht="19" customHeight="1" x14ac:dyDescent="0.2">
      <c r="A244" s="7" t="s">
        <v>372</v>
      </c>
      <c r="B244" s="7" t="s">
        <v>118</v>
      </c>
      <c r="C244" s="7" t="s">
        <v>87</v>
      </c>
      <c r="D244" s="7" t="s">
        <v>109</v>
      </c>
      <c r="E244" s="7" t="s">
        <v>480</v>
      </c>
      <c r="F244" s="7" t="s">
        <v>88</v>
      </c>
      <c r="G244" s="10">
        <v>79.614318880833011</v>
      </c>
      <c r="H244" s="10">
        <v>-19.478527371805949</v>
      </c>
      <c r="I244" s="10">
        <v>-19.478527371805949</v>
      </c>
      <c r="J244" s="7" t="s">
        <v>89</v>
      </c>
      <c r="K244" s="8">
        <v>7.2600002288818359</v>
      </c>
      <c r="L244" s="8">
        <v>8.15</v>
      </c>
      <c r="M244" s="8">
        <v>13.039999961853029</v>
      </c>
      <c r="N244" s="8">
        <v>14.420000076293951</v>
      </c>
      <c r="O244" s="8">
        <v>10.22000026702881</v>
      </c>
      <c r="P244" s="8">
        <v>10.5</v>
      </c>
      <c r="Q244" s="7">
        <v>13.8</v>
      </c>
      <c r="R244" s="7">
        <v>13.24</v>
      </c>
      <c r="S244" s="7">
        <v>12.3</v>
      </c>
      <c r="T244" s="7">
        <v>12.25</v>
      </c>
      <c r="U244" s="7">
        <v>11.58</v>
      </c>
      <c r="V244" s="7">
        <v>11.17</v>
      </c>
      <c r="W244" s="7">
        <v>11.2</v>
      </c>
      <c r="X244" s="7">
        <v>12.31</v>
      </c>
      <c r="Y244" s="7">
        <v>14.25</v>
      </c>
      <c r="Z244" s="7">
        <v>14.09</v>
      </c>
      <c r="AA244" s="7">
        <v>12.54</v>
      </c>
      <c r="AB244" s="7">
        <v>12.35</v>
      </c>
      <c r="AC244" s="7">
        <v>11.97</v>
      </c>
      <c r="AD244" s="7">
        <v>12.48</v>
      </c>
      <c r="AE244" s="7">
        <v>12.71</v>
      </c>
      <c r="AF244" s="7">
        <v>12.11</v>
      </c>
      <c r="AG244" s="7">
        <v>11.82</v>
      </c>
      <c r="AH244" s="7">
        <v>11.77</v>
      </c>
      <c r="AI244" s="7">
        <v>11.26</v>
      </c>
      <c r="AJ244" s="7">
        <v>11.8</v>
      </c>
      <c r="AK244" s="7">
        <v>11.79</v>
      </c>
      <c r="AL244" s="7">
        <v>11.4</v>
      </c>
      <c r="AM244" s="7">
        <v>11.2</v>
      </c>
      <c r="AN244" s="7">
        <v>11.17</v>
      </c>
      <c r="AO244" s="7">
        <v>10.98</v>
      </c>
      <c r="AP244" s="7">
        <v>10.89</v>
      </c>
      <c r="AQ244" s="7">
        <v>10.75</v>
      </c>
      <c r="AR244" s="7">
        <v>-6.85</v>
      </c>
      <c r="AS244" s="7">
        <v>-0.77</v>
      </c>
      <c r="AT244" s="7">
        <v>-6.6</v>
      </c>
      <c r="AU244" s="7">
        <v>-11.12</v>
      </c>
      <c r="AV244" s="7">
        <v>-14.8</v>
      </c>
      <c r="AW244" s="7">
        <v>-18.940000000000001</v>
      </c>
      <c r="AX244" s="7">
        <v>-15.26</v>
      </c>
      <c r="AY244" s="7">
        <v>-7.13</v>
      </c>
      <c r="AZ244" s="7">
        <v>7.78</v>
      </c>
      <c r="BA244" s="7">
        <v>-5.29</v>
      </c>
      <c r="BB244" s="7">
        <v>-11.04</v>
      </c>
      <c r="BC244" s="7">
        <v>-9.0500000000000007</v>
      </c>
      <c r="BD244" s="7">
        <v>-9.83</v>
      </c>
      <c r="BE244" s="7">
        <v>-5.98</v>
      </c>
      <c r="BF244" s="7">
        <v>-7.13</v>
      </c>
      <c r="BG244" s="7">
        <v>-11.66</v>
      </c>
      <c r="BH244" s="7">
        <v>-9.82</v>
      </c>
      <c r="BI244" s="7">
        <v>-13.73</v>
      </c>
      <c r="BJ244" s="7">
        <v>-16.170000000000002</v>
      </c>
      <c r="BK244" s="7">
        <v>-13.34</v>
      </c>
      <c r="BL244" s="7">
        <v>-13.42</v>
      </c>
      <c r="BM244" s="7">
        <v>-15.49</v>
      </c>
      <c r="BN244" s="7">
        <v>-16.41</v>
      </c>
      <c r="BO244" s="7">
        <v>-16.18</v>
      </c>
      <c r="BP244" s="7">
        <v>-17.77</v>
      </c>
      <c r="BQ244" s="7">
        <v>-17.64</v>
      </c>
      <c r="BR244" s="7">
        <v>-19.48</v>
      </c>
      <c r="BS244" s="24">
        <v>10.220000000000001</v>
      </c>
      <c r="BT244" s="26">
        <v>69088006.197891235</v>
      </c>
      <c r="BU244" s="26">
        <v>24844100</v>
      </c>
      <c r="BV244" s="26">
        <v>2421100</v>
      </c>
      <c r="BW244" s="8">
        <v>4.6179009541117672E-2</v>
      </c>
    </row>
    <row r="245" spans="1:75" s="21" customFormat="1" ht="19" customHeight="1" x14ac:dyDescent="0.2">
      <c r="A245" s="7" t="s">
        <v>453</v>
      </c>
      <c r="B245" s="7" t="s">
        <v>76</v>
      </c>
      <c r="C245" s="7" t="s">
        <v>87</v>
      </c>
      <c r="D245" s="7" t="s">
        <v>109</v>
      </c>
      <c r="E245" s="7" t="s">
        <v>510</v>
      </c>
      <c r="F245" s="7" t="s">
        <v>88</v>
      </c>
      <c r="G245" s="10">
        <v>79.702977659234691</v>
      </c>
      <c r="H245" s="10">
        <v>-24.793390275307111</v>
      </c>
      <c r="I245" s="10">
        <v>-24.793390275307111</v>
      </c>
      <c r="J245" s="7" t="s">
        <v>89</v>
      </c>
      <c r="K245" s="8">
        <v>2.0199999809265141</v>
      </c>
      <c r="L245" s="8">
        <v>2.08</v>
      </c>
      <c r="M245" s="8">
        <v>3.630000114440918</v>
      </c>
      <c r="N245" s="8">
        <v>3.8299999237060551</v>
      </c>
      <c r="O245" s="8">
        <v>2.6099998950958252</v>
      </c>
      <c r="P245" s="8">
        <v>2.7300000190734859</v>
      </c>
      <c r="Q245" s="7">
        <v>3.59</v>
      </c>
      <c r="R245" s="7">
        <v>3.83</v>
      </c>
      <c r="S245" s="7">
        <v>3.47</v>
      </c>
      <c r="T245" s="7">
        <v>3.24</v>
      </c>
      <c r="U245" s="7">
        <v>2.9</v>
      </c>
      <c r="V245" s="7">
        <v>3</v>
      </c>
      <c r="W245" s="7">
        <v>3.15</v>
      </c>
      <c r="X245" s="7">
        <v>2.99</v>
      </c>
      <c r="Y245" s="7">
        <v>2.93</v>
      </c>
      <c r="Z245" s="7">
        <v>2.85</v>
      </c>
      <c r="AA245" s="7">
        <v>2.85</v>
      </c>
      <c r="AB245" s="7">
        <v>2.81</v>
      </c>
      <c r="AC245" s="7">
        <v>2.77</v>
      </c>
      <c r="AD245" s="7">
        <v>2.8</v>
      </c>
      <c r="AE245" s="7">
        <v>2.73</v>
      </c>
      <c r="AF245" s="7">
        <v>2.79</v>
      </c>
      <c r="AG245" s="7">
        <v>2.79</v>
      </c>
      <c r="AH245" s="7">
        <v>2.92</v>
      </c>
      <c r="AI245" s="7">
        <v>3.1</v>
      </c>
      <c r="AJ245" s="7">
        <v>3.08</v>
      </c>
      <c r="AK245" s="7">
        <v>3</v>
      </c>
      <c r="AL245" s="7">
        <v>2.97</v>
      </c>
      <c r="AM245" s="7">
        <v>2.97</v>
      </c>
      <c r="AN245" s="7">
        <v>2.95</v>
      </c>
      <c r="AO245" s="7">
        <v>2.85</v>
      </c>
      <c r="AP245" s="7">
        <v>2.8</v>
      </c>
      <c r="AQ245" s="7">
        <v>2.83</v>
      </c>
      <c r="AR245" s="7">
        <v>-1.02</v>
      </c>
      <c r="AS245" s="7">
        <v>-6.09</v>
      </c>
      <c r="AT245" s="7">
        <v>-11.29</v>
      </c>
      <c r="AU245" s="7">
        <v>-20.11</v>
      </c>
      <c r="AV245" s="7">
        <v>-22.87</v>
      </c>
      <c r="AW245" s="7">
        <v>-18.98</v>
      </c>
      <c r="AX245" s="7">
        <v>-21.21</v>
      </c>
      <c r="AY245" s="7">
        <v>-19.43</v>
      </c>
      <c r="AZ245" s="7">
        <v>-21.76</v>
      </c>
      <c r="BA245" s="7">
        <v>-22.87</v>
      </c>
      <c r="BB245" s="7">
        <v>-23.03</v>
      </c>
      <c r="BC245" s="7">
        <v>-23.83</v>
      </c>
      <c r="BD245" s="7">
        <v>-25.86</v>
      </c>
      <c r="BE245" s="7">
        <v>-24.93</v>
      </c>
      <c r="BF245" s="7">
        <v>-25.9</v>
      </c>
      <c r="BG245" s="7">
        <v>-25.52</v>
      </c>
      <c r="BH245" s="7">
        <v>-23.14</v>
      </c>
      <c r="BI245" s="7">
        <v>-19.68</v>
      </c>
      <c r="BJ245" s="7">
        <v>-16.8</v>
      </c>
      <c r="BK245" s="7">
        <v>-17.96</v>
      </c>
      <c r="BL245" s="7">
        <v>-20.66</v>
      </c>
      <c r="BM245" s="7">
        <v>-20.329999999999998</v>
      </c>
      <c r="BN245" s="7">
        <v>-18.87</v>
      </c>
      <c r="BO245" s="7">
        <v>-21.76</v>
      </c>
      <c r="BP245" s="7">
        <v>-23.42</v>
      </c>
      <c r="BQ245" s="7">
        <v>-23.69</v>
      </c>
      <c r="BR245" s="7">
        <v>-24.52</v>
      </c>
      <c r="BS245" s="24">
        <v>2.67</v>
      </c>
      <c r="BT245" s="26">
        <v>31204170.683755871</v>
      </c>
      <c r="BU245" s="26">
        <v>61429500</v>
      </c>
      <c r="BV245" s="26">
        <v>7448168</v>
      </c>
      <c r="BW245" s="8">
        <v>1.6927115500080019E-2</v>
      </c>
    </row>
    <row r="246" spans="1:75" s="21" customFormat="1" ht="19" customHeight="1" x14ac:dyDescent="0.2">
      <c r="A246" s="7" t="s">
        <v>369</v>
      </c>
      <c r="B246" s="7" t="s">
        <v>106</v>
      </c>
      <c r="C246" s="7" t="s">
        <v>113</v>
      </c>
      <c r="D246" s="7" t="s">
        <v>109</v>
      </c>
      <c r="E246" s="7" t="s">
        <v>366</v>
      </c>
      <c r="F246" s="7" t="s">
        <v>88</v>
      </c>
      <c r="G246" s="10">
        <v>80.327865191099463</v>
      </c>
      <c r="H246" s="10">
        <v>-16.883113585710241</v>
      </c>
      <c r="I246" s="10">
        <v>-16.883113585710241</v>
      </c>
      <c r="J246" s="7" t="s">
        <v>89</v>
      </c>
      <c r="K246" s="8">
        <v>4.2699999809265137</v>
      </c>
      <c r="L246" s="8">
        <v>3.96</v>
      </c>
      <c r="M246" s="8">
        <v>7.6999998092651367</v>
      </c>
      <c r="N246" s="8">
        <v>8.1899995803833008</v>
      </c>
      <c r="O246" s="8">
        <v>5.820000171661377</v>
      </c>
      <c r="P246" s="8">
        <v>6.4000000953674316</v>
      </c>
      <c r="Q246" s="7">
        <v>8.01</v>
      </c>
      <c r="R246" s="7">
        <v>7.58</v>
      </c>
      <c r="S246" s="7">
        <v>8</v>
      </c>
      <c r="T246" s="7">
        <v>7.45</v>
      </c>
      <c r="U246" s="7">
        <v>6.85</v>
      </c>
      <c r="V246" s="7">
        <v>6.9</v>
      </c>
      <c r="W246" s="7">
        <v>6.88</v>
      </c>
      <c r="X246" s="7">
        <v>6.68</v>
      </c>
      <c r="Y246" s="7">
        <v>6.36</v>
      </c>
      <c r="Z246" s="7">
        <v>6.18</v>
      </c>
      <c r="AA246" s="7">
        <v>6.1</v>
      </c>
      <c r="AB246" s="7">
        <v>6.03</v>
      </c>
      <c r="AC246" s="7">
        <v>6.19</v>
      </c>
      <c r="AD246" s="7">
        <v>6.37</v>
      </c>
      <c r="AE246" s="7">
        <v>6.4</v>
      </c>
      <c r="AF246" s="7">
        <v>6.15</v>
      </c>
      <c r="AG246" s="7">
        <v>6.25</v>
      </c>
      <c r="AH246" s="7">
        <v>6.4</v>
      </c>
      <c r="AI246" s="7">
        <v>6.35</v>
      </c>
      <c r="AJ246" s="7">
        <v>6.4</v>
      </c>
      <c r="AK246" s="7">
        <v>6.65</v>
      </c>
      <c r="AL246" s="7">
        <v>6.24</v>
      </c>
      <c r="AM246" s="7">
        <v>6.13</v>
      </c>
      <c r="AN246" s="7">
        <v>6.28</v>
      </c>
      <c r="AO246" s="7">
        <v>6.34</v>
      </c>
      <c r="AP246" s="7">
        <v>6.43</v>
      </c>
      <c r="AQ246" s="7">
        <v>6.4</v>
      </c>
      <c r="AR246" s="7">
        <v>-4.29</v>
      </c>
      <c r="AS246" s="7">
        <v>-4.29</v>
      </c>
      <c r="AT246" s="7">
        <v>-4.6100000000000003</v>
      </c>
      <c r="AU246" s="7">
        <v>-11.88</v>
      </c>
      <c r="AV246" s="7">
        <v>-12.86</v>
      </c>
      <c r="AW246" s="7">
        <v>-12.47</v>
      </c>
      <c r="AX246" s="7">
        <v>-14.48</v>
      </c>
      <c r="AY246" s="7">
        <v>-17.53</v>
      </c>
      <c r="AZ246" s="7">
        <v>-20</v>
      </c>
      <c r="BA246" s="7">
        <v>-21.69</v>
      </c>
      <c r="BB246" s="7">
        <v>-23.64</v>
      </c>
      <c r="BC246" s="7">
        <v>-22.99</v>
      </c>
      <c r="BD246" s="7">
        <v>-20</v>
      </c>
      <c r="BE246" s="7">
        <v>-18.96</v>
      </c>
      <c r="BF246" s="7">
        <v>-20.39</v>
      </c>
      <c r="BG246" s="7">
        <v>-20.65</v>
      </c>
      <c r="BH246" s="7">
        <v>-20.52</v>
      </c>
      <c r="BI246" s="7">
        <v>-17.399999999999999</v>
      </c>
      <c r="BJ246" s="7">
        <v>-19.350000000000001</v>
      </c>
      <c r="BK246" s="7">
        <v>-17.28</v>
      </c>
      <c r="BL246" s="7">
        <v>-19.739999999999998</v>
      </c>
      <c r="BM246" s="7">
        <v>-21.26</v>
      </c>
      <c r="BN246" s="7">
        <v>-21.43</v>
      </c>
      <c r="BO246" s="7">
        <v>-19.52</v>
      </c>
      <c r="BP246" s="7">
        <v>-17.79</v>
      </c>
      <c r="BQ246" s="7">
        <v>-19.22</v>
      </c>
      <c r="BR246" s="7">
        <v>-18.7</v>
      </c>
      <c r="BS246" s="24">
        <v>6.12</v>
      </c>
      <c r="BT246" s="26">
        <v>55568357.623529427</v>
      </c>
      <c r="BU246" s="26">
        <v>21241000</v>
      </c>
      <c r="BV246" s="26">
        <v>3977466</v>
      </c>
      <c r="BW246" s="8">
        <v>0.1061369223520704</v>
      </c>
    </row>
    <row r="247" spans="1:75" s="21" customFormat="1" ht="19" customHeight="1" x14ac:dyDescent="0.2">
      <c r="A247" s="7" t="s">
        <v>452</v>
      </c>
      <c r="B247" s="7" t="s">
        <v>76</v>
      </c>
      <c r="C247" s="7" t="s">
        <v>97</v>
      </c>
      <c r="D247" s="7" t="s">
        <v>125</v>
      </c>
      <c r="E247" s="7" t="s">
        <v>451</v>
      </c>
      <c r="F247" s="7" t="s">
        <v>88</v>
      </c>
      <c r="G247" s="10">
        <v>80.348259562156727</v>
      </c>
      <c r="H247" s="10">
        <v>-19.724135563291352</v>
      </c>
      <c r="I247" s="10">
        <v>-19.724135563291352</v>
      </c>
      <c r="J247" s="7" t="s">
        <v>89</v>
      </c>
      <c r="K247" s="8">
        <v>4.0199999809265137</v>
      </c>
      <c r="L247" s="8">
        <v>4.04</v>
      </c>
      <c r="M247" s="8">
        <v>7.25</v>
      </c>
      <c r="N247" s="8">
        <v>7.4099998474121094</v>
      </c>
      <c r="O247" s="8">
        <v>5</v>
      </c>
      <c r="P247" s="8">
        <v>5.820000171661377</v>
      </c>
      <c r="Q247" s="7">
        <v>7.25</v>
      </c>
      <c r="R247" s="7">
        <v>6.96</v>
      </c>
      <c r="S247" s="7">
        <v>6.53</v>
      </c>
      <c r="T247" s="7">
        <v>5.97</v>
      </c>
      <c r="U247" s="7">
        <v>5.61</v>
      </c>
      <c r="V247" s="7">
        <v>5.66</v>
      </c>
      <c r="W247" s="7">
        <v>5.5</v>
      </c>
      <c r="X247" s="7">
        <v>5.54</v>
      </c>
      <c r="Y247" s="7">
        <v>5.5</v>
      </c>
      <c r="Z247" s="7">
        <v>5.97</v>
      </c>
      <c r="AA247" s="7">
        <v>5.57</v>
      </c>
      <c r="AB247" s="7">
        <v>5.45</v>
      </c>
      <c r="AC247" s="7">
        <v>5.47</v>
      </c>
      <c r="AD247" s="7">
        <v>5.47</v>
      </c>
      <c r="AE247" s="7">
        <v>5.64</v>
      </c>
      <c r="AF247" s="7">
        <v>5.53</v>
      </c>
      <c r="AG247" s="7">
        <v>5.5</v>
      </c>
      <c r="AH247" s="7">
        <v>5.44</v>
      </c>
      <c r="AI247" s="7">
        <v>5.37</v>
      </c>
      <c r="AJ247" s="7">
        <v>5.36</v>
      </c>
      <c r="AK247" s="7">
        <v>5.29</v>
      </c>
      <c r="AL247" s="7">
        <v>5.37</v>
      </c>
      <c r="AM247" s="7">
        <v>5.49</v>
      </c>
      <c r="AN247" s="7">
        <v>5.6</v>
      </c>
      <c r="AO247" s="7">
        <v>5.54</v>
      </c>
      <c r="AP247" s="7">
        <v>5.75</v>
      </c>
      <c r="AQ247" s="7">
        <v>5.95</v>
      </c>
      <c r="AR247" s="7">
        <v>-9.81</v>
      </c>
      <c r="AS247" s="7">
        <v>-14.07</v>
      </c>
      <c r="AT247" s="7">
        <v>-17.66</v>
      </c>
      <c r="AU247" s="7">
        <v>-26.9</v>
      </c>
      <c r="AV247" s="7">
        <v>-27.36</v>
      </c>
      <c r="AW247" s="7">
        <v>-26.07</v>
      </c>
      <c r="AX247" s="7">
        <v>-25.79</v>
      </c>
      <c r="AY247" s="7">
        <v>-25.52</v>
      </c>
      <c r="AZ247" s="7">
        <v>-24.97</v>
      </c>
      <c r="BA247" s="7">
        <v>-24</v>
      </c>
      <c r="BB247" s="7">
        <v>-24.96</v>
      </c>
      <c r="BC247" s="7">
        <v>-25.24</v>
      </c>
      <c r="BD247" s="7">
        <v>-26.76</v>
      </c>
      <c r="BE247" s="7">
        <v>-24.83</v>
      </c>
      <c r="BF247" s="7">
        <v>-24.14</v>
      </c>
      <c r="BG247" s="7">
        <v>-24.14</v>
      </c>
      <c r="BH247" s="7">
        <v>-25.1</v>
      </c>
      <c r="BI247" s="7">
        <v>-26.48</v>
      </c>
      <c r="BJ247" s="7">
        <v>-28.21</v>
      </c>
      <c r="BK247" s="7">
        <v>-28.08</v>
      </c>
      <c r="BL247" s="7">
        <v>-28.97</v>
      </c>
      <c r="BM247" s="7">
        <v>-26.86</v>
      </c>
      <c r="BN247" s="7">
        <v>-24.69</v>
      </c>
      <c r="BO247" s="7">
        <v>-23.72</v>
      </c>
      <c r="BP247" s="7">
        <v>-26.62</v>
      </c>
      <c r="BQ247" s="7">
        <v>-20.69</v>
      </c>
      <c r="BR247" s="7">
        <v>-19.72</v>
      </c>
      <c r="BS247" s="24">
        <v>5.19</v>
      </c>
      <c r="BT247" s="26">
        <v>64341575</v>
      </c>
      <c r="BU247" s="26">
        <v>15883600</v>
      </c>
      <c r="BV247" s="26">
        <v>3619811</v>
      </c>
      <c r="BW247" s="8">
        <v>8.7380252725901989E-4</v>
      </c>
    </row>
    <row r="248" spans="1:75" s="21" customFormat="1" ht="19" customHeight="1" x14ac:dyDescent="0.2">
      <c r="A248" s="7" t="s">
        <v>395</v>
      </c>
      <c r="B248" s="7" t="s">
        <v>106</v>
      </c>
      <c r="C248" s="7" t="s">
        <v>396</v>
      </c>
      <c r="D248" s="7" t="s">
        <v>98</v>
      </c>
      <c r="E248" s="7" t="s">
        <v>388</v>
      </c>
      <c r="F248" s="7" t="s">
        <v>88</v>
      </c>
      <c r="G248" s="10">
        <v>80.821908604596288</v>
      </c>
      <c r="H248" s="10">
        <v>-22.94372227351834</v>
      </c>
      <c r="I248" s="10">
        <v>-22.94372227351834</v>
      </c>
      <c r="J248" s="7" t="s">
        <v>89</v>
      </c>
      <c r="K248" s="8">
        <v>5.1100001335144043</v>
      </c>
      <c r="L248" s="8">
        <v>5.21</v>
      </c>
      <c r="M248" s="8">
        <v>9.2399997711181641</v>
      </c>
      <c r="N248" s="8">
        <v>9.25</v>
      </c>
      <c r="O248" s="8">
        <v>6.4099998474121094</v>
      </c>
      <c r="P248" s="8">
        <v>7.119999885559082</v>
      </c>
      <c r="Q248" s="7">
        <v>9.25</v>
      </c>
      <c r="R248" s="7">
        <v>9.19</v>
      </c>
      <c r="S248" s="7">
        <v>8.85</v>
      </c>
      <c r="T248" s="7">
        <v>8.15</v>
      </c>
      <c r="U248" s="7">
        <v>7.46</v>
      </c>
      <c r="V248" s="7">
        <v>7.23</v>
      </c>
      <c r="W248" s="7">
        <v>7.38</v>
      </c>
      <c r="X248" s="7">
        <v>7.2</v>
      </c>
      <c r="Y248" s="7">
        <v>6.82</v>
      </c>
      <c r="Z248" s="7">
        <v>6.71</v>
      </c>
      <c r="AA248" s="7">
        <v>6.93</v>
      </c>
      <c r="AB248" s="7">
        <v>6.89</v>
      </c>
      <c r="AC248" s="7">
        <v>6.78</v>
      </c>
      <c r="AD248" s="7">
        <v>6.68</v>
      </c>
      <c r="AE248" s="7">
        <v>6.65</v>
      </c>
      <c r="AF248" s="7">
        <v>6.73</v>
      </c>
      <c r="AG248" s="7">
        <v>6.65</v>
      </c>
      <c r="AH248" s="7">
        <v>6.6</v>
      </c>
      <c r="AI248" s="7">
        <v>6.7</v>
      </c>
      <c r="AJ248" s="7">
        <v>6.76</v>
      </c>
      <c r="AK248" s="7">
        <v>6.85</v>
      </c>
      <c r="AL248" s="7">
        <v>6.86</v>
      </c>
      <c r="AM248" s="7">
        <v>7.3</v>
      </c>
      <c r="AN248" s="7">
        <v>7.21</v>
      </c>
      <c r="AO248" s="7">
        <v>7.08</v>
      </c>
      <c r="AP248" s="7">
        <v>7.03</v>
      </c>
      <c r="AQ248" s="7">
        <v>7.16</v>
      </c>
      <c r="AR248" s="7">
        <v>-0.65</v>
      </c>
      <c r="AS248" s="7">
        <v>-12.23</v>
      </c>
      <c r="AT248" s="7">
        <v>-11.8</v>
      </c>
      <c r="AU248" s="7">
        <v>-19.7</v>
      </c>
      <c r="AV248" s="7">
        <v>-24.46</v>
      </c>
      <c r="AW248" s="7">
        <v>-25</v>
      </c>
      <c r="AX248" s="7">
        <v>-22.72</v>
      </c>
      <c r="AY248" s="7">
        <v>-28.57</v>
      </c>
      <c r="AZ248" s="7">
        <v>-29.65</v>
      </c>
      <c r="BA248" s="7">
        <v>-28.52</v>
      </c>
      <c r="BB248" s="7">
        <v>-27.98</v>
      </c>
      <c r="BC248" s="7">
        <v>-26.89</v>
      </c>
      <c r="BD248" s="7">
        <v>-27.97</v>
      </c>
      <c r="BE248" s="7">
        <v>-29.11</v>
      </c>
      <c r="BF248" s="7">
        <v>-28.49</v>
      </c>
      <c r="BG248" s="7">
        <v>-29.29</v>
      </c>
      <c r="BH248" s="7">
        <v>-28.58</v>
      </c>
      <c r="BI248" s="7">
        <v>-29.44</v>
      </c>
      <c r="BJ248" s="7">
        <v>-27.81</v>
      </c>
      <c r="BK248" s="7">
        <v>-27.62</v>
      </c>
      <c r="BL248" s="7">
        <v>-27.49</v>
      </c>
      <c r="BM248" s="7">
        <v>-26.16</v>
      </c>
      <c r="BN248" s="7">
        <v>-23.16</v>
      </c>
      <c r="BO248" s="7">
        <v>-26.3</v>
      </c>
      <c r="BP248" s="7">
        <v>-24.95</v>
      </c>
      <c r="BQ248" s="7">
        <v>-24.95</v>
      </c>
      <c r="BR248" s="7">
        <v>-22.94</v>
      </c>
      <c r="BS248" s="24">
        <v>6.5</v>
      </c>
      <c r="BT248" s="26">
        <v>388897730.36670679</v>
      </c>
      <c r="BU248" s="26">
        <v>12426500</v>
      </c>
      <c r="BV248" s="26">
        <v>33811146</v>
      </c>
      <c r="BW248" s="8">
        <v>2.843381883595428E-3</v>
      </c>
    </row>
    <row r="249" spans="1:75" s="21" customFormat="1" ht="19" customHeight="1" x14ac:dyDescent="0.2">
      <c r="A249" s="1" t="s">
        <v>312</v>
      </c>
      <c r="B249" s="1" t="s">
        <v>106</v>
      </c>
      <c r="C249" s="1" t="s">
        <v>140</v>
      </c>
      <c r="D249" s="1" t="s">
        <v>109</v>
      </c>
      <c r="E249" s="1" t="s">
        <v>305</v>
      </c>
      <c r="F249" s="1" t="s">
        <v>80</v>
      </c>
      <c r="G249" s="9">
        <v>81.176461018493285</v>
      </c>
      <c r="H249" s="9">
        <v>39.610399261335878</v>
      </c>
      <c r="I249" s="9">
        <f>(N249-O249)/O249*100</f>
        <v>131.04576156427524</v>
      </c>
      <c r="J249" s="1" t="s">
        <v>81</v>
      </c>
      <c r="K249" s="2">
        <v>1.700000047683716</v>
      </c>
      <c r="L249" s="2">
        <v>7.07</v>
      </c>
      <c r="M249" s="2">
        <v>3.0799999237060551</v>
      </c>
      <c r="N249" s="2">
        <v>7.070000171661377</v>
      </c>
      <c r="O249" s="2">
        <v>3.059999942779541</v>
      </c>
      <c r="P249" s="2">
        <v>4.3000001907348633</v>
      </c>
      <c r="Q249" s="1">
        <v>4</v>
      </c>
      <c r="R249" s="1">
        <v>4.5999999999999996</v>
      </c>
      <c r="S249" s="1">
        <v>6.5</v>
      </c>
      <c r="T249" s="1">
        <v>6.86</v>
      </c>
      <c r="U249" s="1">
        <v>6.35</v>
      </c>
      <c r="V249" s="1">
        <v>5.96</v>
      </c>
      <c r="W249" s="1">
        <v>5.78</v>
      </c>
      <c r="X249" s="1">
        <v>7.07</v>
      </c>
      <c r="Y249" s="1">
        <v>6.67</v>
      </c>
      <c r="Z249" s="1">
        <v>5.9</v>
      </c>
      <c r="AA249" s="1">
        <v>6.29</v>
      </c>
      <c r="AB249" s="1">
        <v>5.65</v>
      </c>
      <c r="AC249" s="1">
        <v>5.75</v>
      </c>
      <c r="AD249" s="1">
        <v>5.96</v>
      </c>
      <c r="AE249" s="1">
        <v>5.84</v>
      </c>
      <c r="AF249" s="1">
        <v>5.85</v>
      </c>
      <c r="AG249" s="1">
        <v>5.58</v>
      </c>
      <c r="AH249" s="1">
        <v>5.8</v>
      </c>
      <c r="AI249" s="1">
        <v>6.48</v>
      </c>
      <c r="AJ249" s="1">
        <v>5.6</v>
      </c>
      <c r="AK249" s="1">
        <v>5.39</v>
      </c>
      <c r="AL249" s="1">
        <v>4.8</v>
      </c>
      <c r="AM249" s="1">
        <v>4.79</v>
      </c>
      <c r="AN249" s="1">
        <v>4.5999999999999996</v>
      </c>
      <c r="AO249" s="1">
        <v>4.43</v>
      </c>
      <c r="AP249" s="1">
        <v>4.75</v>
      </c>
      <c r="AQ249" s="1">
        <v>4.4800000000000004</v>
      </c>
      <c r="AR249" s="1">
        <v>27.34</v>
      </c>
      <c r="AS249" s="1">
        <v>43.83</v>
      </c>
      <c r="AT249" s="1">
        <v>102.27</v>
      </c>
      <c r="AU249" s="1">
        <v>98.05</v>
      </c>
      <c r="AV249" s="1">
        <v>89.29</v>
      </c>
      <c r="AW249" s="1">
        <v>64.61</v>
      </c>
      <c r="AX249" s="1">
        <v>85.39</v>
      </c>
      <c r="AY249" s="1">
        <v>102.92</v>
      </c>
      <c r="AZ249" s="1">
        <v>85.23</v>
      </c>
      <c r="BA249" s="1">
        <v>81.819999999999993</v>
      </c>
      <c r="BB249" s="1">
        <v>82.16</v>
      </c>
      <c r="BC249" s="1">
        <v>68.77</v>
      </c>
      <c r="BD249" s="1">
        <v>73.709999999999994</v>
      </c>
      <c r="BE249" s="1">
        <v>85.39</v>
      </c>
      <c r="BF249" s="1">
        <v>81.7</v>
      </c>
      <c r="BG249" s="1">
        <v>75.650000000000006</v>
      </c>
      <c r="BH249" s="1">
        <v>75.319999999999993</v>
      </c>
      <c r="BI249" s="1">
        <v>81.819999999999993</v>
      </c>
      <c r="BJ249" s="1">
        <v>72.069999999999993</v>
      </c>
      <c r="BK249" s="1">
        <v>74.349999999999994</v>
      </c>
      <c r="BL249" s="1">
        <v>45.45</v>
      </c>
      <c r="BM249" s="1">
        <v>49.01</v>
      </c>
      <c r="BN249" s="1">
        <v>44.16</v>
      </c>
      <c r="BO249" s="1">
        <v>37.6</v>
      </c>
      <c r="BP249" s="1">
        <v>38.96</v>
      </c>
      <c r="BQ249" s="1">
        <v>42.86</v>
      </c>
      <c r="BR249" s="1">
        <v>39.61</v>
      </c>
      <c r="BS249" s="22">
        <v>4.8</v>
      </c>
      <c r="BT249" s="26">
        <v>24179570.201053619</v>
      </c>
      <c r="BU249" s="26">
        <v>200351400</v>
      </c>
      <c r="BV249" s="26">
        <v>5510745</v>
      </c>
      <c r="BW249" s="2">
        <v>0.1207559050545797</v>
      </c>
    </row>
    <row r="250" spans="1:75" s="21" customFormat="1" ht="19" customHeight="1" x14ac:dyDescent="0.2">
      <c r="A250" s="1" t="s">
        <v>164</v>
      </c>
      <c r="B250" s="1" t="s">
        <v>118</v>
      </c>
      <c r="C250" s="1" t="s">
        <v>142</v>
      </c>
      <c r="D250" s="1" t="s">
        <v>109</v>
      </c>
      <c r="E250" s="1" t="s">
        <v>157</v>
      </c>
      <c r="F250" s="1" t="s">
        <v>88</v>
      </c>
      <c r="G250" s="9">
        <v>81.818177877378943</v>
      </c>
      <c r="H250" s="9">
        <v>-31.25</v>
      </c>
      <c r="I250" s="9">
        <f>(N250-O250)/O250*100</f>
        <v>152.08333126372767</v>
      </c>
      <c r="J250" s="1" t="s">
        <v>89</v>
      </c>
      <c r="K250" s="2">
        <v>4.4000000953674316</v>
      </c>
      <c r="L250" s="2">
        <v>4.53</v>
      </c>
      <c r="M250" s="2">
        <v>8</v>
      </c>
      <c r="N250" s="2">
        <v>13.310000419616699</v>
      </c>
      <c r="O250" s="2">
        <v>5.2800002098083496</v>
      </c>
      <c r="P250" s="2">
        <v>5.5</v>
      </c>
      <c r="Q250" s="1">
        <v>8.4</v>
      </c>
      <c r="R250" s="1">
        <v>8.48</v>
      </c>
      <c r="S250" s="1">
        <v>13.31</v>
      </c>
      <c r="T250" s="1">
        <v>10.48</v>
      </c>
      <c r="U250" s="1">
        <v>8.5</v>
      </c>
      <c r="V250" s="1">
        <v>8.39</v>
      </c>
      <c r="W250" s="1">
        <v>8.15</v>
      </c>
      <c r="X250" s="1">
        <v>10.1</v>
      </c>
      <c r="Y250" s="1">
        <v>9.5</v>
      </c>
      <c r="Z250" s="1">
        <v>8.68</v>
      </c>
      <c r="AA250" s="1">
        <v>8.4</v>
      </c>
      <c r="AB250" s="1">
        <v>8.3800000000000008</v>
      </c>
      <c r="AC250" s="1">
        <v>7.8</v>
      </c>
      <c r="AD250" s="1">
        <v>7.2</v>
      </c>
      <c r="AE250" s="1">
        <v>7.85</v>
      </c>
      <c r="AF250" s="1">
        <v>7.58</v>
      </c>
      <c r="AG250" s="1">
        <v>7</v>
      </c>
      <c r="AH250" s="1">
        <v>7</v>
      </c>
      <c r="AI250" s="1">
        <v>6.29</v>
      </c>
      <c r="AJ250" s="1">
        <v>5.79</v>
      </c>
      <c r="AK250" s="1">
        <v>5.76</v>
      </c>
      <c r="AL250" s="1">
        <v>5.68</v>
      </c>
      <c r="AM250" s="1">
        <v>5.74</v>
      </c>
      <c r="AN250" s="1">
        <v>6.05</v>
      </c>
      <c r="AO250" s="1">
        <v>5.85</v>
      </c>
      <c r="AP250" s="1">
        <v>5.65</v>
      </c>
      <c r="AQ250" s="1">
        <v>5.64</v>
      </c>
      <c r="AR250" s="1">
        <v>-1.9</v>
      </c>
      <c r="AS250" s="1">
        <v>6</v>
      </c>
      <c r="AT250" s="1">
        <v>43.5</v>
      </c>
      <c r="AU250" s="1">
        <v>8.25</v>
      </c>
      <c r="AV250" s="1">
        <v>4.12</v>
      </c>
      <c r="AW250" s="1">
        <v>-1.88</v>
      </c>
      <c r="AX250" s="1">
        <v>-2.75</v>
      </c>
      <c r="AY250" s="1">
        <v>13.25</v>
      </c>
      <c r="AZ250" s="1">
        <v>4.37</v>
      </c>
      <c r="BA250" s="1">
        <v>4.12</v>
      </c>
      <c r="BB250" s="1">
        <v>0</v>
      </c>
      <c r="BC250" s="1">
        <v>-5.91</v>
      </c>
      <c r="BD250" s="1">
        <v>-11.5</v>
      </c>
      <c r="BE250" s="1">
        <v>-14.28</v>
      </c>
      <c r="BF250" s="1">
        <v>-6</v>
      </c>
      <c r="BG250" s="1">
        <v>-15.25</v>
      </c>
      <c r="BH250" s="1">
        <v>-12.5</v>
      </c>
      <c r="BI250" s="1">
        <v>-22.69</v>
      </c>
      <c r="BJ250" s="1">
        <v>-28.62</v>
      </c>
      <c r="BK250" s="1">
        <v>-28.12</v>
      </c>
      <c r="BL250" s="1">
        <v>-30.54</v>
      </c>
      <c r="BM250" s="1">
        <v>-30.19</v>
      </c>
      <c r="BN250" s="1">
        <v>-28.75</v>
      </c>
      <c r="BO250" s="1">
        <v>-32.5</v>
      </c>
      <c r="BP250" s="1">
        <v>-29.69</v>
      </c>
      <c r="BQ250" s="1">
        <v>-32.5</v>
      </c>
      <c r="BR250" s="1">
        <v>-31.56</v>
      </c>
      <c r="BS250" s="22">
        <v>7.12</v>
      </c>
      <c r="BT250" s="26">
        <v>27019120</v>
      </c>
      <c r="BU250" s="26">
        <v>4568000</v>
      </c>
      <c r="BV250" s="26">
        <v>1444141</v>
      </c>
      <c r="BW250" s="2">
        <v>8.7470683264307299E-3</v>
      </c>
    </row>
    <row r="251" spans="1:75" s="21" customFormat="1" ht="19" customHeight="1" x14ac:dyDescent="0.2">
      <c r="A251" s="7" t="s">
        <v>561</v>
      </c>
      <c r="B251" s="7" t="s">
        <v>96</v>
      </c>
      <c r="C251" s="7" t="s">
        <v>124</v>
      </c>
      <c r="D251" s="7" t="s">
        <v>98</v>
      </c>
      <c r="E251" s="7" t="s">
        <v>556</v>
      </c>
      <c r="F251" s="7" t="s">
        <v>88</v>
      </c>
      <c r="G251" s="10">
        <v>81.949458359463264</v>
      </c>
      <c r="H251" s="10">
        <v>-25.198412510693359</v>
      </c>
      <c r="I251" s="10">
        <v>-25.198412510693359</v>
      </c>
      <c r="J251" s="7" t="s">
        <v>89</v>
      </c>
      <c r="K251" s="8">
        <v>2.7699999809265141</v>
      </c>
      <c r="L251" s="8">
        <v>3.28</v>
      </c>
      <c r="M251" s="8">
        <v>5.0399999618530273</v>
      </c>
      <c r="N251" s="8">
        <v>5.0500001907348633</v>
      </c>
      <c r="O251" s="8">
        <v>3.529999971389771</v>
      </c>
      <c r="P251" s="8">
        <v>3.7699999809265141</v>
      </c>
      <c r="Q251" s="7">
        <v>5.05</v>
      </c>
      <c r="R251" s="7">
        <v>4.71</v>
      </c>
      <c r="S251" s="7">
        <v>4.59</v>
      </c>
      <c r="T251" s="7">
        <v>4.3899999999999997</v>
      </c>
      <c r="U251" s="7">
        <v>4.0999999999999996</v>
      </c>
      <c r="V251" s="7">
        <v>4.18</v>
      </c>
      <c r="W251" s="7">
        <v>3.95</v>
      </c>
      <c r="X251" s="7">
        <v>3.85</v>
      </c>
      <c r="Y251" s="7">
        <v>3.83</v>
      </c>
      <c r="Z251" s="7">
        <v>3.84</v>
      </c>
      <c r="AA251" s="7">
        <v>3.8</v>
      </c>
      <c r="AB251" s="7">
        <v>3.68</v>
      </c>
      <c r="AC251" s="7">
        <v>3.66</v>
      </c>
      <c r="AD251" s="7">
        <v>3.7</v>
      </c>
      <c r="AE251" s="7">
        <v>3.68</v>
      </c>
      <c r="AF251" s="7">
        <v>3.62</v>
      </c>
      <c r="AG251" s="7">
        <v>3.65</v>
      </c>
      <c r="AH251" s="7">
        <v>3.6</v>
      </c>
      <c r="AI251" s="7">
        <v>3.79</v>
      </c>
      <c r="AJ251" s="7">
        <v>3.76</v>
      </c>
      <c r="AK251" s="7">
        <v>3.75</v>
      </c>
      <c r="AL251" s="7">
        <v>3.93</v>
      </c>
      <c r="AM251" s="7">
        <v>3.83</v>
      </c>
      <c r="AN251" s="7">
        <v>3.81</v>
      </c>
      <c r="AO251" s="7">
        <v>3.79</v>
      </c>
      <c r="AP251" s="7">
        <v>3.82</v>
      </c>
      <c r="AQ251" s="7">
        <v>3.8</v>
      </c>
      <c r="AR251" s="7">
        <v>-8.1300000000000008</v>
      </c>
      <c r="AS251" s="7">
        <v>-7</v>
      </c>
      <c r="AT251" s="7">
        <v>-14.93</v>
      </c>
      <c r="AU251" s="7">
        <v>-20.03</v>
      </c>
      <c r="AV251" s="7">
        <v>-20.04</v>
      </c>
      <c r="AW251" s="7">
        <v>-23.21</v>
      </c>
      <c r="AX251" s="7">
        <v>-24.21</v>
      </c>
      <c r="AY251" s="7">
        <v>-25</v>
      </c>
      <c r="AZ251" s="7">
        <v>-24.4</v>
      </c>
      <c r="BA251" s="7">
        <v>-24.6</v>
      </c>
      <c r="BB251" s="7">
        <v>-28.57</v>
      </c>
      <c r="BC251" s="7">
        <v>-28.77</v>
      </c>
      <c r="BD251" s="7">
        <v>-28.37</v>
      </c>
      <c r="BE251" s="7">
        <v>-28.08</v>
      </c>
      <c r="BF251" s="7">
        <v>-28.97</v>
      </c>
      <c r="BG251" s="7">
        <v>-28.65</v>
      </c>
      <c r="BH251" s="7">
        <v>-28.58</v>
      </c>
      <c r="BI251" s="7">
        <v>-28.87</v>
      </c>
      <c r="BJ251" s="7">
        <v>-27.42</v>
      </c>
      <c r="BK251" s="7">
        <v>-26.59</v>
      </c>
      <c r="BL251" s="7">
        <v>-26.39</v>
      </c>
      <c r="BM251" s="7">
        <v>-24.01</v>
      </c>
      <c r="BN251" s="7">
        <v>-25.6</v>
      </c>
      <c r="BO251" s="7">
        <v>-25.19</v>
      </c>
      <c r="BP251" s="7">
        <v>-25.6</v>
      </c>
      <c r="BQ251" s="7">
        <v>-25.2</v>
      </c>
      <c r="BR251" s="7">
        <v>-25.2</v>
      </c>
      <c r="BS251" s="24">
        <v>3.7</v>
      </c>
      <c r="BT251" s="26">
        <v>325977621.53272629</v>
      </c>
      <c r="BU251" s="26">
        <v>45590600</v>
      </c>
      <c r="BV251" s="26">
        <v>13666191</v>
      </c>
      <c r="BW251" s="8">
        <v>2.9295726951277062E-2</v>
      </c>
    </row>
    <row r="252" spans="1:75" s="21" customFormat="1" ht="19" customHeight="1" x14ac:dyDescent="0.2">
      <c r="A252" s="7" t="s">
        <v>107</v>
      </c>
      <c r="B252" s="7" t="s">
        <v>96</v>
      </c>
      <c r="C252" s="7" t="s">
        <v>108</v>
      </c>
      <c r="D252" s="7" t="s">
        <v>109</v>
      </c>
      <c r="E252" s="7" t="s">
        <v>412</v>
      </c>
      <c r="F252" s="7" t="s">
        <v>88</v>
      </c>
      <c r="G252" s="10">
        <v>82.542847222890373</v>
      </c>
      <c r="H252" s="10">
        <v>-25.109172152658161</v>
      </c>
      <c r="I252" s="10">
        <v>-25.109172152658161</v>
      </c>
      <c r="J252" s="7" t="s">
        <v>89</v>
      </c>
      <c r="K252" s="8">
        <v>0.25090000033378601</v>
      </c>
      <c r="L252" s="8">
        <v>0.31</v>
      </c>
      <c r="M252" s="8">
        <v>0.45800000429153442</v>
      </c>
      <c r="N252" s="8">
        <v>0.4699999988079071</v>
      </c>
      <c r="O252" s="8">
        <v>0.32109999656677252</v>
      </c>
      <c r="P252" s="8">
        <v>0.34299999475479132</v>
      </c>
      <c r="Q252" s="7">
        <v>0.47</v>
      </c>
      <c r="R252" s="7">
        <v>0.44</v>
      </c>
      <c r="S252" s="7">
        <v>0.42</v>
      </c>
      <c r="T252" s="7">
        <v>0.41</v>
      </c>
      <c r="U252" s="7">
        <v>0.38</v>
      </c>
      <c r="V252" s="7">
        <v>0.38</v>
      </c>
      <c r="W252" s="7">
        <v>0.37</v>
      </c>
      <c r="X252" s="7">
        <v>0.35</v>
      </c>
      <c r="Y252" s="7">
        <v>0.35</v>
      </c>
      <c r="Z252" s="7">
        <v>0.35</v>
      </c>
      <c r="AA252" s="7">
        <v>0.35</v>
      </c>
      <c r="AB252" s="7">
        <v>0.35</v>
      </c>
      <c r="AC252" s="7">
        <v>0.34</v>
      </c>
      <c r="AD252" s="7">
        <v>0.39</v>
      </c>
      <c r="AE252" s="7">
        <v>0.39</v>
      </c>
      <c r="AF252" s="7">
        <v>0.37</v>
      </c>
      <c r="AG252" s="7">
        <v>0.37</v>
      </c>
      <c r="AH252" s="7">
        <v>0.38</v>
      </c>
      <c r="AI252" s="7">
        <v>0.37</v>
      </c>
      <c r="AJ252" s="7">
        <v>0.38</v>
      </c>
      <c r="AK252" s="7">
        <v>0.38</v>
      </c>
      <c r="AL252" s="7">
        <v>0.38</v>
      </c>
      <c r="AM252" s="7">
        <v>0.37</v>
      </c>
      <c r="AN252" s="7">
        <v>0.37</v>
      </c>
      <c r="AO252" s="7">
        <v>0.37</v>
      </c>
      <c r="AP252" s="7">
        <v>0.34</v>
      </c>
      <c r="AQ252" s="7">
        <v>0.35</v>
      </c>
      <c r="AR252" s="7">
        <v>-3.76</v>
      </c>
      <c r="AS252" s="7">
        <v>-11.57</v>
      </c>
      <c r="AT252" s="7">
        <v>-13.28</v>
      </c>
      <c r="AU252" s="7">
        <v>-18.489999999999998</v>
      </c>
      <c r="AV252" s="7">
        <v>-18.12</v>
      </c>
      <c r="AW252" s="7">
        <v>-19.260000000000002</v>
      </c>
      <c r="AX252" s="7">
        <v>-24.83</v>
      </c>
      <c r="AY252" s="7">
        <v>-27.73</v>
      </c>
      <c r="AZ252" s="7">
        <v>-25.61</v>
      </c>
      <c r="BA252" s="7">
        <v>-27.71</v>
      </c>
      <c r="BB252" s="7">
        <v>-24.59</v>
      </c>
      <c r="BC252" s="7">
        <v>-26.57</v>
      </c>
      <c r="BD252" s="7">
        <v>-24.67</v>
      </c>
      <c r="BE252" s="7">
        <v>-15.66</v>
      </c>
      <c r="BF252" s="7">
        <v>-19.89</v>
      </c>
      <c r="BG252" s="7">
        <v>-20.59</v>
      </c>
      <c r="BH252" s="7">
        <v>-19.739999999999998</v>
      </c>
      <c r="BI252" s="7">
        <v>-19.61</v>
      </c>
      <c r="BJ252" s="7">
        <v>-20.309999999999999</v>
      </c>
      <c r="BK252" s="7">
        <v>-17.47</v>
      </c>
      <c r="BL252" s="7">
        <v>-19.190000000000001</v>
      </c>
      <c r="BM252" s="7">
        <v>-19.61</v>
      </c>
      <c r="BN252" s="7">
        <v>-21.05</v>
      </c>
      <c r="BO252" s="7">
        <v>-20.350000000000001</v>
      </c>
      <c r="BP252" s="7">
        <v>-25.35</v>
      </c>
      <c r="BQ252" s="7">
        <v>-26.22</v>
      </c>
      <c r="BR252" s="7">
        <v>-25.09</v>
      </c>
      <c r="BS252" s="24">
        <v>0.32</v>
      </c>
      <c r="BT252" s="26">
        <v>19066540.178656582</v>
      </c>
      <c r="BU252" s="26">
        <v>59209400</v>
      </c>
      <c r="BV252" s="26">
        <v>7121643</v>
      </c>
      <c r="BW252" s="8">
        <v>0.71268020595809145</v>
      </c>
    </row>
    <row r="253" spans="1:75" s="21" customFormat="1" ht="19" customHeight="1" x14ac:dyDescent="0.2">
      <c r="A253" s="1" t="s">
        <v>158</v>
      </c>
      <c r="B253" s="1" t="s">
        <v>159</v>
      </c>
      <c r="C253" s="1" t="s">
        <v>87</v>
      </c>
      <c r="D253" s="1" t="s">
        <v>98</v>
      </c>
      <c r="E253" s="1" t="s">
        <v>214</v>
      </c>
      <c r="F253" s="1" t="s">
        <v>88</v>
      </c>
      <c r="G253" s="9">
        <v>82.658962485043716</v>
      </c>
      <c r="H253" s="9">
        <v>-33.227853234657218</v>
      </c>
      <c r="I253" s="9">
        <f>(N253-O253)/O253*100</f>
        <v>60.406093397874997</v>
      </c>
      <c r="J253" s="1" t="s">
        <v>89</v>
      </c>
      <c r="K253" s="2">
        <v>1.7300000190734861</v>
      </c>
      <c r="L253" s="2">
        <v>3.16</v>
      </c>
      <c r="M253" s="2">
        <v>3.160000085830688</v>
      </c>
      <c r="N253" s="2">
        <v>3.160000085830688</v>
      </c>
      <c r="O253" s="2">
        <v>1.970000028610229</v>
      </c>
      <c r="P253" s="2">
        <v>2.1099998950958252</v>
      </c>
      <c r="Q253" s="1">
        <v>3.16</v>
      </c>
      <c r="R253" s="1">
        <v>2.84</v>
      </c>
      <c r="S253" s="1">
        <v>2.82</v>
      </c>
      <c r="T253" s="1">
        <v>2.59</v>
      </c>
      <c r="U253" s="1">
        <v>2.64</v>
      </c>
      <c r="V253" s="1">
        <v>2.44</v>
      </c>
      <c r="W253" s="1">
        <v>2.5</v>
      </c>
      <c r="X253" s="1">
        <v>2.4500000000000002</v>
      </c>
      <c r="Y253" s="1">
        <v>2.4500000000000002</v>
      </c>
      <c r="Z253" s="1">
        <v>2.39</v>
      </c>
      <c r="AA253" s="1">
        <v>2.31</v>
      </c>
      <c r="AB253" s="1">
        <v>2.1800000000000002</v>
      </c>
      <c r="AC253" s="1">
        <v>2.29</v>
      </c>
      <c r="AD253" s="1">
        <v>2.21</v>
      </c>
      <c r="AE253" s="1">
        <v>2.33</v>
      </c>
      <c r="AF253" s="1">
        <v>2.2799999999999998</v>
      </c>
      <c r="AG253" s="1">
        <v>2.2400000000000002</v>
      </c>
      <c r="AH253" s="1">
        <v>2.2400000000000002</v>
      </c>
      <c r="AI253" s="1">
        <v>2.2200000000000002</v>
      </c>
      <c r="AJ253" s="1">
        <v>2.2200000000000002</v>
      </c>
      <c r="AK253" s="1">
        <v>2.2200000000000002</v>
      </c>
      <c r="AL253" s="1">
        <v>2.16</v>
      </c>
      <c r="AM253" s="1">
        <v>2.13</v>
      </c>
      <c r="AN253" s="1">
        <v>2.11</v>
      </c>
      <c r="AO253" s="1">
        <v>2.0699999999999998</v>
      </c>
      <c r="AP253" s="1">
        <v>2.0699999999999998</v>
      </c>
      <c r="AQ253" s="1">
        <v>2.1800000000000002</v>
      </c>
      <c r="AR253" s="1">
        <v>-14.24</v>
      </c>
      <c r="AS253" s="1">
        <v>-13.92</v>
      </c>
      <c r="AT253" s="1">
        <v>-21.2</v>
      </c>
      <c r="AU253" s="1">
        <v>-19.3</v>
      </c>
      <c r="AV253" s="1">
        <v>-26.28</v>
      </c>
      <c r="AW253" s="1">
        <v>-23.26</v>
      </c>
      <c r="AX253" s="1">
        <v>-24.37</v>
      </c>
      <c r="AY253" s="1">
        <v>-24.53</v>
      </c>
      <c r="AZ253" s="1">
        <v>-25.32</v>
      </c>
      <c r="BA253" s="1">
        <v>-28.48</v>
      </c>
      <c r="BB253" s="1">
        <v>-31.97</v>
      </c>
      <c r="BC253" s="1">
        <v>-32.28</v>
      </c>
      <c r="BD253" s="1">
        <v>-30.06</v>
      </c>
      <c r="BE253" s="1">
        <v>-30.7</v>
      </c>
      <c r="BF253" s="1">
        <v>-28.16</v>
      </c>
      <c r="BG253" s="1">
        <v>-30.38</v>
      </c>
      <c r="BH253" s="1">
        <v>-30.38</v>
      </c>
      <c r="BI253" s="1">
        <v>-31.65</v>
      </c>
      <c r="BJ253" s="1">
        <v>-30.7</v>
      </c>
      <c r="BK253" s="1">
        <v>-30.06</v>
      </c>
      <c r="BL253" s="1">
        <v>-31.96</v>
      </c>
      <c r="BM253" s="1">
        <v>-34.340000000000003</v>
      </c>
      <c r="BN253" s="1">
        <v>-33.229999999999997</v>
      </c>
      <c r="BO253" s="1">
        <v>-35.44</v>
      </c>
      <c r="BP253" s="1">
        <v>-36.22</v>
      </c>
      <c r="BQ253" s="1">
        <v>-35.44</v>
      </c>
      <c r="BR253" s="1">
        <v>-32.590000000000003</v>
      </c>
      <c r="BS253" s="22">
        <v>2.2999999999999998</v>
      </c>
      <c r="BT253" s="26">
        <v>60933017.655038834</v>
      </c>
      <c r="BU253" s="26">
        <v>37661700</v>
      </c>
      <c r="BV253" s="26">
        <v>15137020</v>
      </c>
      <c r="BW253" s="2">
        <v>3.2094494160673642E-2</v>
      </c>
    </row>
    <row r="254" spans="1:75" s="21" customFormat="1" ht="19" customHeight="1" x14ac:dyDescent="0.2">
      <c r="A254" s="1" t="s">
        <v>211</v>
      </c>
      <c r="B254" s="1" t="s">
        <v>106</v>
      </c>
      <c r="C254" s="1" t="s">
        <v>87</v>
      </c>
      <c r="D254" s="1" t="s">
        <v>98</v>
      </c>
      <c r="E254" s="1" t="s">
        <v>206</v>
      </c>
      <c r="F254" s="1" t="s">
        <v>88</v>
      </c>
      <c r="G254" s="9">
        <v>83.546315511405538</v>
      </c>
      <c r="H254" s="9">
        <v>-30.026108598689689</v>
      </c>
      <c r="I254" s="9">
        <f>(N254-O254)/O254*100</f>
        <v>81.242084064881482</v>
      </c>
      <c r="J254" s="1" t="s">
        <v>89</v>
      </c>
      <c r="K254" s="2">
        <v>6.2600002288818359</v>
      </c>
      <c r="L254" s="2">
        <v>3.37</v>
      </c>
      <c r="M254" s="2">
        <v>11.489999771118161</v>
      </c>
      <c r="N254" s="2">
        <v>14.30000019073486</v>
      </c>
      <c r="O254" s="2">
        <v>7.8899998664855957</v>
      </c>
      <c r="P254" s="2">
        <v>8.0399999618530273</v>
      </c>
      <c r="Q254" s="1">
        <v>13.61</v>
      </c>
      <c r="R254" s="1">
        <v>14</v>
      </c>
      <c r="S254" s="1">
        <v>12.49</v>
      </c>
      <c r="T254" s="1">
        <v>12.2</v>
      </c>
      <c r="U254" s="1">
        <v>11.2</v>
      </c>
      <c r="V254" s="1">
        <v>11.5</v>
      </c>
      <c r="W254" s="1">
        <v>10.98</v>
      </c>
      <c r="X254" s="1">
        <v>10.89</v>
      </c>
      <c r="Y254" s="1">
        <v>10.4</v>
      </c>
      <c r="Z254" s="1">
        <v>10.49</v>
      </c>
      <c r="AA254" s="1">
        <v>10.6</v>
      </c>
      <c r="AB254" s="1">
        <v>10.35</v>
      </c>
      <c r="AC254" s="1">
        <v>10.17</v>
      </c>
      <c r="AD254" s="1">
        <v>10.6</v>
      </c>
      <c r="AE254" s="1">
        <v>10.57</v>
      </c>
      <c r="AF254" s="1">
        <v>10.44</v>
      </c>
      <c r="AG254" s="1">
        <v>10.27</v>
      </c>
      <c r="AH254" s="1">
        <v>10.220000000000001</v>
      </c>
      <c r="AI254" s="1">
        <v>9.9700000000000006</v>
      </c>
      <c r="AJ254" s="1">
        <v>9.2799999999999994</v>
      </c>
      <c r="AK254" s="1">
        <v>8.9</v>
      </c>
      <c r="AL254" s="1">
        <v>9.2799999999999994</v>
      </c>
      <c r="AM254" s="1">
        <v>9.5299999999999994</v>
      </c>
      <c r="AN254" s="1">
        <v>9.17</v>
      </c>
      <c r="AO254" s="1">
        <v>9.1</v>
      </c>
      <c r="AP254" s="1">
        <v>8.89</v>
      </c>
      <c r="AQ254" s="1">
        <v>8.4499999999999993</v>
      </c>
      <c r="AR254" s="1">
        <v>18.45</v>
      </c>
      <c r="AS254" s="1">
        <v>20.58</v>
      </c>
      <c r="AT254" s="1">
        <v>4.96</v>
      </c>
      <c r="AU254" s="1">
        <v>-14.53</v>
      </c>
      <c r="AV254" s="1">
        <v>-2.9</v>
      </c>
      <c r="AW254" s="1">
        <v>-8.6199999999999992</v>
      </c>
      <c r="AX254" s="1">
        <v>-7.96</v>
      </c>
      <c r="AY254" s="1">
        <v>-9.83</v>
      </c>
      <c r="AZ254" s="1">
        <v>-12.49</v>
      </c>
      <c r="BA254" s="1">
        <v>-9.92</v>
      </c>
      <c r="BB254" s="1">
        <v>-12.62</v>
      </c>
      <c r="BC254" s="1">
        <v>-16.36</v>
      </c>
      <c r="BD254" s="1">
        <v>-12.22</v>
      </c>
      <c r="BE254" s="1">
        <v>-8.18</v>
      </c>
      <c r="BF254" s="1">
        <v>-9.49</v>
      </c>
      <c r="BG254" s="1">
        <v>-11.92</v>
      </c>
      <c r="BH254" s="1">
        <v>-11.23</v>
      </c>
      <c r="BI254" s="1">
        <v>-13.14</v>
      </c>
      <c r="BJ254" s="1">
        <v>-23.19</v>
      </c>
      <c r="BK254" s="1">
        <v>-28.89</v>
      </c>
      <c r="BL254" s="1">
        <v>-23.67</v>
      </c>
      <c r="BM254" s="1">
        <v>-19.760000000000002</v>
      </c>
      <c r="BN254" s="1">
        <v>-21.06</v>
      </c>
      <c r="BO254" s="1">
        <v>-24.72</v>
      </c>
      <c r="BP254" s="1">
        <v>-22.8</v>
      </c>
      <c r="BQ254" s="1">
        <v>-28.68</v>
      </c>
      <c r="BR254" s="1">
        <v>-30.37</v>
      </c>
      <c r="BS254" s="22">
        <v>9.83</v>
      </c>
      <c r="BT254" s="26">
        <v>1253490035.030365</v>
      </c>
      <c r="BU254" s="26">
        <v>230619000</v>
      </c>
      <c r="BV254" s="26">
        <v>73639067</v>
      </c>
      <c r="BW254" s="2">
        <v>0.52628992434138255</v>
      </c>
    </row>
    <row r="255" spans="1:75" s="21" customFormat="1" ht="19" customHeight="1" x14ac:dyDescent="0.2">
      <c r="A255" s="1" t="s">
        <v>240</v>
      </c>
      <c r="B255" s="1" t="s">
        <v>106</v>
      </c>
      <c r="C255" s="1" t="s">
        <v>87</v>
      </c>
      <c r="D255" s="1" t="s">
        <v>98</v>
      </c>
      <c r="E255" s="1" t="s">
        <v>234</v>
      </c>
      <c r="F255" s="1" t="s">
        <v>88</v>
      </c>
      <c r="G255" s="9">
        <v>83.941603806970406</v>
      </c>
      <c r="H255" s="9">
        <v>-1.686508706157235</v>
      </c>
      <c r="I255" s="9">
        <f>(N255-O255)/O255*100</f>
        <v>46.695096599175059</v>
      </c>
      <c r="J255" s="1" t="s">
        <v>81</v>
      </c>
      <c r="K255" s="2">
        <v>2.7400000095367432</v>
      </c>
      <c r="L255" s="2">
        <v>6.88</v>
      </c>
      <c r="M255" s="2">
        <v>5.0399999618530273</v>
      </c>
      <c r="N255" s="2">
        <v>6.880000114440918</v>
      </c>
      <c r="O255" s="2">
        <v>4.690000057220459</v>
      </c>
      <c r="P255" s="2">
        <v>4.9549999237060547</v>
      </c>
      <c r="Q255" s="1">
        <v>5.6</v>
      </c>
      <c r="R255" s="1">
        <v>5.48</v>
      </c>
      <c r="S255" s="1">
        <v>5.69</v>
      </c>
      <c r="T255" s="1">
        <v>6.18</v>
      </c>
      <c r="U255" s="1">
        <v>6.5</v>
      </c>
      <c r="V255" s="1">
        <v>6.83</v>
      </c>
      <c r="W255" s="1">
        <v>6.88</v>
      </c>
      <c r="X255" s="1">
        <v>6.58</v>
      </c>
      <c r="Y255" s="1">
        <v>6.24</v>
      </c>
      <c r="Z255" s="1">
        <v>5.86</v>
      </c>
      <c r="AA255" s="1">
        <v>5.81</v>
      </c>
      <c r="AB255" s="1">
        <v>5.93</v>
      </c>
      <c r="AC255" s="1">
        <v>5.7</v>
      </c>
      <c r="AD255" s="1">
        <v>5.8</v>
      </c>
      <c r="AE255" s="1">
        <v>5.6</v>
      </c>
      <c r="AF255" s="1">
        <v>5.54</v>
      </c>
      <c r="AG255" s="1">
        <v>5.47</v>
      </c>
      <c r="AH255" s="1">
        <v>5.53</v>
      </c>
      <c r="AI255" s="1">
        <v>5.28</v>
      </c>
      <c r="AJ255" s="1">
        <v>5.47</v>
      </c>
      <c r="AK255" s="1">
        <v>5.34</v>
      </c>
      <c r="AL255" s="1">
        <v>5.5</v>
      </c>
      <c r="AM255" s="1">
        <v>5.46</v>
      </c>
      <c r="AN255" s="1">
        <v>5.19</v>
      </c>
      <c r="AO255" s="1">
        <v>5.07</v>
      </c>
      <c r="AP255" s="1">
        <v>4.95</v>
      </c>
      <c r="AQ255" s="1">
        <v>5.0999999999999996</v>
      </c>
      <c r="AR255" s="1">
        <v>1.19</v>
      </c>
      <c r="AS255" s="1">
        <v>8.73</v>
      </c>
      <c r="AT255" s="1">
        <v>4.68</v>
      </c>
      <c r="AU255" s="1">
        <v>12.3</v>
      </c>
      <c r="AV255" s="1">
        <v>23.81</v>
      </c>
      <c r="AW255" s="1">
        <v>31.55</v>
      </c>
      <c r="AX255" s="1">
        <v>29.37</v>
      </c>
      <c r="AY255" s="1">
        <v>22.02</v>
      </c>
      <c r="AZ255" s="1">
        <v>12.5</v>
      </c>
      <c r="BA255" s="1">
        <v>8.73</v>
      </c>
      <c r="BB255" s="1">
        <v>13.89</v>
      </c>
      <c r="BC255" s="1">
        <v>11.11</v>
      </c>
      <c r="BD255" s="1">
        <v>10.119999999999999</v>
      </c>
      <c r="BE255" s="1">
        <v>9.1300000000000008</v>
      </c>
      <c r="BF255" s="1">
        <v>8.73</v>
      </c>
      <c r="BG255" s="1">
        <v>4.1399999999999997</v>
      </c>
      <c r="BH255" s="1">
        <v>7.14</v>
      </c>
      <c r="BI255" s="1">
        <v>4.17</v>
      </c>
      <c r="BJ255" s="1">
        <v>3.57</v>
      </c>
      <c r="BK255" s="1">
        <v>3.37</v>
      </c>
      <c r="BL255" s="1">
        <v>4.76</v>
      </c>
      <c r="BM255" s="1">
        <v>8.1300000000000008</v>
      </c>
      <c r="BN255" s="1">
        <v>3.27</v>
      </c>
      <c r="BO255" s="1">
        <v>-1.59</v>
      </c>
      <c r="BP255" s="1">
        <v>-2.38</v>
      </c>
      <c r="BQ255" s="1">
        <v>-3.39</v>
      </c>
      <c r="BR255" s="1">
        <v>-1.79</v>
      </c>
      <c r="BS255" s="22">
        <v>5.63</v>
      </c>
      <c r="BT255" s="26">
        <v>140884126.93367001</v>
      </c>
      <c r="BU255" s="26">
        <v>97137800</v>
      </c>
      <c r="BV255" s="26">
        <v>13846634</v>
      </c>
      <c r="BW255" s="2">
        <v>2.218048083021476E-2</v>
      </c>
    </row>
    <row r="256" spans="1:75" s="21" customFormat="1" ht="19" customHeight="1" x14ac:dyDescent="0.2">
      <c r="A256" s="1" t="s">
        <v>248</v>
      </c>
      <c r="B256" s="1" t="s">
        <v>159</v>
      </c>
      <c r="C256" s="1" t="s">
        <v>124</v>
      </c>
      <c r="D256" s="1" t="s">
        <v>98</v>
      </c>
      <c r="E256" s="1" t="s">
        <v>250</v>
      </c>
      <c r="F256" s="1" t="s">
        <v>88</v>
      </c>
      <c r="G256" s="9">
        <v>83.999996185302734</v>
      </c>
      <c r="H256" s="9">
        <v>-31.73912673906921</v>
      </c>
      <c r="I256" s="9">
        <f>(N256-O256)/O256*100</f>
        <v>64.335663694409305</v>
      </c>
      <c r="J256" s="1" t="s">
        <v>89</v>
      </c>
      <c r="K256" s="2">
        <v>1.25</v>
      </c>
      <c r="L256" s="2">
        <v>0.97</v>
      </c>
      <c r="M256" s="2">
        <v>2.2999999523162842</v>
      </c>
      <c r="N256" s="2">
        <v>2.3499999046325679</v>
      </c>
      <c r="O256" s="2">
        <v>1.429999947547913</v>
      </c>
      <c r="P256" s="2">
        <v>1.570000052452087</v>
      </c>
      <c r="Q256" s="1">
        <v>2.3199999999999998</v>
      </c>
      <c r="R256" s="1">
        <v>2.09</v>
      </c>
      <c r="S256" s="1">
        <v>2.0099999999999998</v>
      </c>
      <c r="T256" s="1">
        <v>1.75</v>
      </c>
      <c r="U256" s="1">
        <v>1.73</v>
      </c>
      <c r="V256" s="1">
        <v>1.64</v>
      </c>
      <c r="W256" s="1">
        <v>1.64</v>
      </c>
      <c r="X256" s="1">
        <v>1.62</v>
      </c>
      <c r="Y256" s="1">
        <v>1.56</v>
      </c>
      <c r="Z256" s="1">
        <v>1.53</v>
      </c>
      <c r="AA256" s="1">
        <v>1.58</v>
      </c>
      <c r="AB256" s="1">
        <v>1.57</v>
      </c>
      <c r="AC256" s="1">
        <v>1.64</v>
      </c>
      <c r="AD256" s="1">
        <v>1.61</v>
      </c>
      <c r="AE256" s="1">
        <v>1.56</v>
      </c>
      <c r="AF256" s="1">
        <v>1.56</v>
      </c>
      <c r="AG256" s="1">
        <v>1.59</v>
      </c>
      <c r="AH256" s="1">
        <v>1.57</v>
      </c>
      <c r="AI256" s="1">
        <v>1.6</v>
      </c>
      <c r="AJ256" s="1">
        <v>1.57</v>
      </c>
      <c r="AK256" s="1">
        <v>1.56</v>
      </c>
      <c r="AL256" s="1">
        <v>1.5</v>
      </c>
      <c r="AM256" s="1">
        <v>1.49</v>
      </c>
      <c r="AN256" s="1">
        <v>1.51</v>
      </c>
      <c r="AO256" s="1">
        <v>1.54</v>
      </c>
      <c r="AP256" s="1">
        <v>1.62</v>
      </c>
      <c r="AQ256" s="1">
        <v>1.6</v>
      </c>
      <c r="AR256" s="1">
        <v>-9.57</v>
      </c>
      <c r="AS256" s="1">
        <v>-16.96</v>
      </c>
      <c r="AT256" s="1">
        <v>-25.22</v>
      </c>
      <c r="AU256" s="1">
        <v>-28.26</v>
      </c>
      <c r="AV256" s="1">
        <v>-31.13</v>
      </c>
      <c r="AW256" s="1">
        <v>-29.57</v>
      </c>
      <c r="AX256" s="1">
        <v>-31.74</v>
      </c>
      <c r="AY256" s="1">
        <v>-32.229999999999997</v>
      </c>
      <c r="AZ256" s="1">
        <v>-34.35</v>
      </c>
      <c r="BA256" s="1">
        <v>-33.909999999999997</v>
      </c>
      <c r="BB256" s="1">
        <v>-33.049999999999997</v>
      </c>
      <c r="BC256" s="1">
        <v>-32.17</v>
      </c>
      <c r="BD256" s="1">
        <v>-30</v>
      </c>
      <c r="BE256" s="1">
        <v>-33.43</v>
      </c>
      <c r="BF256" s="1">
        <v>-33.43</v>
      </c>
      <c r="BG256" s="1">
        <v>-33.04</v>
      </c>
      <c r="BH256" s="1">
        <v>-32.61</v>
      </c>
      <c r="BI256" s="1">
        <v>-32.39</v>
      </c>
      <c r="BJ256" s="1">
        <v>-32.67</v>
      </c>
      <c r="BK256" s="1">
        <v>-32.61</v>
      </c>
      <c r="BL256" s="1">
        <v>-34.78</v>
      </c>
      <c r="BM256" s="1">
        <v>-36.57</v>
      </c>
      <c r="BN256" s="1">
        <v>-35.22</v>
      </c>
      <c r="BO256" s="1">
        <v>-36.08</v>
      </c>
      <c r="BP256" s="1">
        <v>-33.81</v>
      </c>
      <c r="BQ256" s="1">
        <v>-32.61</v>
      </c>
      <c r="BR256" s="1">
        <v>-32.61</v>
      </c>
      <c r="BS256" s="22">
        <v>1.45</v>
      </c>
      <c r="BT256" s="26">
        <v>66331538.624811172</v>
      </c>
      <c r="BU256" s="26">
        <v>65758000</v>
      </c>
      <c r="BV256" s="26">
        <v>11066986</v>
      </c>
      <c r="BW256" s="2">
        <v>3.5551594625673151E-2</v>
      </c>
    </row>
    <row r="257" spans="1:75" s="21" customFormat="1" ht="19" customHeight="1" x14ac:dyDescent="0.2">
      <c r="A257" s="1" t="s">
        <v>110</v>
      </c>
      <c r="B257" s="1" t="s">
        <v>111</v>
      </c>
      <c r="C257" s="1" t="s">
        <v>87</v>
      </c>
      <c r="D257" s="1" t="s">
        <v>98</v>
      </c>
      <c r="E257" s="1" t="s">
        <v>101</v>
      </c>
      <c r="F257" s="1" t="s">
        <v>88</v>
      </c>
      <c r="G257" s="9">
        <v>84.126980222421835</v>
      </c>
      <c r="H257" s="9">
        <v>-10.344828294942291</v>
      </c>
      <c r="I257" s="9">
        <f>(N257-O257)/O257*100</f>
        <v>47.999995095389252</v>
      </c>
      <c r="J257" s="1" t="s">
        <v>89</v>
      </c>
      <c r="K257" s="2">
        <v>1.2599999904632571</v>
      </c>
      <c r="L257" s="2">
        <v>2.59</v>
      </c>
      <c r="M257" s="2">
        <v>2.3199999332427979</v>
      </c>
      <c r="N257" s="2">
        <v>2.589999914169312</v>
      </c>
      <c r="O257" s="2">
        <v>1.75</v>
      </c>
      <c r="P257" s="2">
        <v>2.0799999237060551</v>
      </c>
      <c r="Q257" s="1">
        <v>2.59</v>
      </c>
      <c r="R257" s="1">
        <v>2.5299999999999998</v>
      </c>
      <c r="S257" s="1">
        <v>2.2799999999999998</v>
      </c>
      <c r="T257" s="1">
        <v>2.1800000000000002</v>
      </c>
      <c r="U257" s="1">
        <v>2.14</v>
      </c>
      <c r="V257" s="1">
        <v>1.91</v>
      </c>
      <c r="W257" s="1">
        <v>2.0699999999999998</v>
      </c>
      <c r="X257" s="1">
        <v>1.98</v>
      </c>
      <c r="Y257" s="1">
        <v>2.2000000000000002</v>
      </c>
      <c r="Z257" s="1">
        <v>2.2000000000000002</v>
      </c>
      <c r="AA257" s="1">
        <v>2.08</v>
      </c>
      <c r="AB257" s="1">
        <v>2.1</v>
      </c>
      <c r="AC257" s="1">
        <v>2.1</v>
      </c>
      <c r="AD257" s="1">
        <v>2.0499999999999998</v>
      </c>
      <c r="AE257" s="1">
        <v>1.98</v>
      </c>
      <c r="AF257" s="1">
        <v>1.98</v>
      </c>
      <c r="AG257" s="1">
        <v>1.95</v>
      </c>
      <c r="AH257" s="1">
        <v>2.04</v>
      </c>
      <c r="AI257" s="1">
        <v>2.04</v>
      </c>
      <c r="AJ257" s="1">
        <v>2.4</v>
      </c>
      <c r="AK257" s="1">
        <v>2.4</v>
      </c>
      <c r="AL257" s="1">
        <v>2.23</v>
      </c>
      <c r="AM257" s="1">
        <v>2.1800000000000002</v>
      </c>
      <c r="AN257" s="1">
        <v>2.13</v>
      </c>
      <c r="AO257" s="1">
        <v>2.09</v>
      </c>
      <c r="AP257" s="1">
        <v>2.09</v>
      </c>
      <c r="AQ257" s="1">
        <v>2.17</v>
      </c>
      <c r="AR257" s="1">
        <v>5.52</v>
      </c>
      <c r="AS257" s="1">
        <v>4.3099999999999996</v>
      </c>
      <c r="AT257" s="1">
        <v>-11.65</v>
      </c>
      <c r="AU257" s="1">
        <v>-7.97</v>
      </c>
      <c r="AV257" s="1">
        <v>-17.670000000000002</v>
      </c>
      <c r="AW257" s="1">
        <v>-19.61</v>
      </c>
      <c r="AX257" s="1">
        <v>-19.61</v>
      </c>
      <c r="AY257" s="1">
        <v>-16.38</v>
      </c>
      <c r="AZ257" s="1">
        <v>-5.6</v>
      </c>
      <c r="BA257" s="1">
        <v>-12.5</v>
      </c>
      <c r="BB257" s="1">
        <v>-12.72</v>
      </c>
      <c r="BC257" s="1">
        <v>-9.8699999999999992</v>
      </c>
      <c r="BD257" s="1">
        <v>-12.07</v>
      </c>
      <c r="BE257" s="1">
        <v>-15.3</v>
      </c>
      <c r="BF257" s="1">
        <v>-15.09</v>
      </c>
      <c r="BG257" s="1">
        <v>-17.239999999999998</v>
      </c>
      <c r="BH257" s="1">
        <v>-16.63</v>
      </c>
      <c r="BI257" s="1">
        <v>-15.08</v>
      </c>
      <c r="BJ257" s="1">
        <v>-14.66</v>
      </c>
      <c r="BK257" s="1">
        <v>1.29</v>
      </c>
      <c r="BL257" s="1">
        <v>-8.6199999999999992</v>
      </c>
      <c r="BM257" s="1">
        <v>-7.76</v>
      </c>
      <c r="BN257" s="1">
        <v>-11.64</v>
      </c>
      <c r="BO257" s="1">
        <v>-9.91</v>
      </c>
      <c r="BP257" s="1">
        <v>-12.5</v>
      </c>
      <c r="BQ257" s="1">
        <v>-9.91</v>
      </c>
      <c r="BR257" s="1">
        <v>-10.34</v>
      </c>
      <c r="BS257" s="22">
        <v>1.75</v>
      </c>
      <c r="BT257" s="26">
        <v>91768293.359398842</v>
      </c>
      <c r="BU257" s="26">
        <v>133260200</v>
      </c>
      <c r="BV257" s="26">
        <v>31961355</v>
      </c>
      <c r="BW257" s="2">
        <v>0.13520309135829819</v>
      </c>
    </row>
    <row r="258" spans="1:75" s="21" customFormat="1" ht="19" customHeight="1" x14ac:dyDescent="0.2">
      <c r="A258" s="7" t="s">
        <v>239</v>
      </c>
      <c r="B258" s="7" t="s">
        <v>106</v>
      </c>
      <c r="C258" s="7" t="s">
        <v>87</v>
      </c>
      <c r="D258" s="7" t="s">
        <v>98</v>
      </c>
      <c r="E258" s="7" t="s">
        <v>434</v>
      </c>
      <c r="F258" s="7" t="s">
        <v>80</v>
      </c>
      <c r="G258" s="10">
        <v>84.745776581374429</v>
      </c>
      <c r="H258" s="10">
        <v>10.091744122626761</v>
      </c>
      <c r="I258" s="10">
        <v>10.091744122626761</v>
      </c>
      <c r="J258" s="7" t="s">
        <v>81</v>
      </c>
      <c r="K258" s="8">
        <v>0.5899999737739563</v>
      </c>
      <c r="L258" s="8">
        <v>0.61</v>
      </c>
      <c r="M258" s="8">
        <v>1.0900000333786011</v>
      </c>
      <c r="N258" s="8">
        <v>1.4800000190734861</v>
      </c>
      <c r="O258" s="8">
        <v>1.070000052452087</v>
      </c>
      <c r="P258" s="8">
        <v>1.200000047683716</v>
      </c>
      <c r="Q258" s="7">
        <v>1.24</v>
      </c>
      <c r="R258" s="7">
        <v>1.23</v>
      </c>
      <c r="S258" s="7">
        <v>1.35</v>
      </c>
      <c r="T258" s="7">
        <v>1.25</v>
      </c>
      <c r="U258" s="7">
        <v>1.31</v>
      </c>
      <c r="V258" s="7">
        <v>1.32</v>
      </c>
      <c r="W258" s="7">
        <v>1.29</v>
      </c>
      <c r="X258" s="7">
        <v>1.23</v>
      </c>
      <c r="Y258" s="7">
        <v>1.17</v>
      </c>
      <c r="Z258" s="7">
        <v>1.2</v>
      </c>
      <c r="AA258" s="7">
        <v>1.2</v>
      </c>
      <c r="AB258" s="7">
        <v>1.2</v>
      </c>
      <c r="AC258" s="7">
        <v>1.25</v>
      </c>
      <c r="AD258" s="7">
        <v>1.24</v>
      </c>
      <c r="AE258" s="7">
        <v>1.19</v>
      </c>
      <c r="AF258" s="7">
        <v>1.19</v>
      </c>
      <c r="AG258" s="7">
        <v>1.22</v>
      </c>
      <c r="AH258" s="7">
        <v>1.45</v>
      </c>
      <c r="AI258" s="7">
        <v>1.48</v>
      </c>
      <c r="AJ258" s="7">
        <v>1.44</v>
      </c>
      <c r="AK258" s="7">
        <v>1.35</v>
      </c>
      <c r="AL258" s="7">
        <v>1.34</v>
      </c>
      <c r="AM258" s="7">
        <v>1.34</v>
      </c>
      <c r="AN258" s="7">
        <v>1.32</v>
      </c>
      <c r="AO258" s="7">
        <v>1.32</v>
      </c>
      <c r="AP258" s="7">
        <v>1.21</v>
      </c>
      <c r="AQ258" s="7">
        <v>1.21</v>
      </c>
      <c r="AR258" s="7">
        <v>8.15</v>
      </c>
      <c r="AS258" s="7">
        <v>11.01</v>
      </c>
      <c r="AT258" s="7">
        <v>13.76</v>
      </c>
      <c r="AU258" s="7">
        <v>9.83</v>
      </c>
      <c r="AV258" s="7">
        <v>16.55</v>
      </c>
      <c r="AW258" s="7">
        <v>16.510000000000002</v>
      </c>
      <c r="AX258" s="7">
        <v>11.93</v>
      </c>
      <c r="AY258" s="7">
        <v>3.67</v>
      </c>
      <c r="AZ258" s="7">
        <v>7.33</v>
      </c>
      <c r="BA258" s="7">
        <v>5.87</v>
      </c>
      <c r="BB258" s="7">
        <v>8.9600000000000009</v>
      </c>
      <c r="BC258" s="7">
        <v>8.27</v>
      </c>
      <c r="BD258" s="7">
        <v>12.84</v>
      </c>
      <c r="BE258" s="7">
        <v>7.34</v>
      </c>
      <c r="BF258" s="7">
        <v>5.5</v>
      </c>
      <c r="BG258" s="7">
        <v>6.42</v>
      </c>
      <c r="BH258" s="7">
        <v>10.09</v>
      </c>
      <c r="BI258" s="7">
        <v>31.19</v>
      </c>
      <c r="BJ258" s="7">
        <v>29.37</v>
      </c>
      <c r="BK258" s="7">
        <v>21.1</v>
      </c>
      <c r="BL258" s="7">
        <v>19.72</v>
      </c>
      <c r="BM258" s="7">
        <v>20.57</v>
      </c>
      <c r="BN258" s="7">
        <v>19.98</v>
      </c>
      <c r="BO258" s="7">
        <v>19.72</v>
      </c>
      <c r="BP258" s="7">
        <v>10.09</v>
      </c>
      <c r="BQ258" s="7">
        <v>6.33</v>
      </c>
      <c r="BR258" s="7">
        <v>10.09</v>
      </c>
      <c r="BS258" s="24">
        <v>1.1100000000000001</v>
      </c>
      <c r="BT258" s="26">
        <v>11519229.35274839</v>
      </c>
      <c r="BU258" s="26">
        <v>220012400</v>
      </c>
      <c r="BV258" s="26">
        <v>5510540</v>
      </c>
      <c r="BW258" s="8">
        <v>6.2233465322817727E-3</v>
      </c>
    </row>
    <row r="259" spans="1:75" s="21" customFormat="1" ht="19" customHeight="1" x14ac:dyDescent="0.2">
      <c r="A259" s="7" t="s">
        <v>459</v>
      </c>
      <c r="B259" s="7" t="s">
        <v>83</v>
      </c>
      <c r="C259" s="7" t="s">
        <v>87</v>
      </c>
      <c r="D259" s="7" t="s">
        <v>122</v>
      </c>
      <c r="E259" s="7" t="s">
        <v>493</v>
      </c>
      <c r="F259" s="7" t="s">
        <v>88</v>
      </c>
      <c r="G259" s="10">
        <v>86.56715953182777</v>
      </c>
      <c r="H259" s="10">
        <v>-28.000001907348629</v>
      </c>
      <c r="I259" s="10">
        <v>-28.000001907348629</v>
      </c>
      <c r="J259" s="7" t="s">
        <v>89</v>
      </c>
      <c r="K259" s="8">
        <v>1.3400000333786011</v>
      </c>
      <c r="L259" s="8">
        <v>1.5</v>
      </c>
      <c r="M259" s="8">
        <v>2.5</v>
      </c>
      <c r="N259" s="8">
        <v>2.5499999523162842</v>
      </c>
      <c r="O259" s="8">
        <v>1.639999985694885</v>
      </c>
      <c r="P259" s="8">
        <v>1.799999952316284</v>
      </c>
      <c r="Q259" s="7">
        <v>2.5499999999999998</v>
      </c>
      <c r="R259" s="7">
        <v>2.2400000000000002</v>
      </c>
      <c r="S259" s="7">
        <v>2.09</v>
      </c>
      <c r="T259" s="7">
        <v>2.19</v>
      </c>
      <c r="U259" s="7">
        <v>2.21</v>
      </c>
      <c r="V259" s="7">
        <v>2.08</v>
      </c>
      <c r="W259" s="7">
        <v>2.04</v>
      </c>
      <c r="X259" s="7">
        <v>2.14</v>
      </c>
      <c r="Y259" s="7">
        <v>2.02</v>
      </c>
      <c r="Z259" s="7">
        <v>2.2599999999999998</v>
      </c>
      <c r="AA259" s="7">
        <v>2.06</v>
      </c>
      <c r="AB259" s="7">
        <v>2.0499999999999998</v>
      </c>
      <c r="AC259" s="7">
        <v>2.02</v>
      </c>
      <c r="AD259" s="7">
        <v>1.96</v>
      </c>
      <c r="AE259" s="7">
        <v>1.94</v>
      </c>
      <c r="AF259" s="7">
        <v>1.86</v>
      </c>
      <c r="AG259" s="7">
        <v>1.78</v>
      </c>
      <c r="AH259" s="7">
        <v>1.79</v>
      </c>
      <c r="AI259" s="7">
        <v>1.74</v>
      </c>
      <c r="AJ259" s="7">
        <v>1.7</v>
      </c>
      <c r="AK259" s="7">
        <v>1.7</v>
      </c>
      <c r="AL259" s="7">
        <v>1.71</v>
      </c>
      <c r="AM259" s="7">
        <v>1.85</v>
      </c>
      <c r="AN259" s="7">
        <v>1.85</v>
      </c>
      <c r="AO259" s="7">
        <v>1.75</v>
      </c>
      <c r="AP259" s="7">
        <v>1.8</v>
      </c>
      <c r="AQ259" s="7">
        <v>1.85</v>
      </c>
      <c r="AR259" s="7">
        <v>-13.8</v>
      </c>
      <c r="AS259" s="7">
        <v>-15.6</v>
      </c>
      <c r="AT259" s="7">
        <v>-19.399999999999999</v>
      </c>
      <c r="AU259" s="7">
        <v>-16.2</v>
      </c>
      <c r="AV259" s="7">
        <v>-21.6</v>
      </c>
      <c r="AW259" s="7">
        <v>-19.2</v>
      </c>
      <c r="AX259" s="7">
        <v>-19.600000000000001</v>
      </c>
      <c r="AY259" s="7">
        <v>-21.38</v>
      </c>
      <c r="AZ259" s="7">
        <v>-20.8</v>
      </c>
      <c r="BA259" s="7">
        <v>-17.989999999999998</v>
      </c>
      <c r="BB259" s="7">
        <v>-20.8</v>
      </c>
      <c r="BC259" s="7">
        <v>-20.399999999999999</v>
      </c>
      <c r="BD259" s="7">
        <v>-22</v>
      </c>
      <c r="BE259" s="7">
        <v>-22.8</v>
      </c>
      <c r="BF259" s="7">
        <v>-27.2</v>
      </c>
      <c r="BG259" s="7">
        <v>-30.4</v>
      </c>
      <c r="BH259" s="7">
        <v>-30.4</v>
      </c>
      <c r="BI259" s="7">
        <v>-32</v>
      </c>
      <c r="BJ259" s="7">
        <v>-33.4</v>
      </c>
      <c r="BK259" s="7">
        <v>-33.200000000000003</v>
      </c>
      <c r="BL259" s="7">
        <v>-33.200000000000003</v>
      </c>
      <c r="BM259" s="7">
        <v>-32.450000000000003</v>
      </c>
      <c r="BN259" s="7">
        <v>-27</v>
      </c>
      <c r="BO259" s="7">
        <v>-30</v>
      </c>
      <c r="BP259" s="7">
        <v>-31.72</v>
      </c>
      <c r="BQ259" s="7">
        <v>-29.2</v>
      </c>
      <c r="BR259" s="7">
        <v>-29.2</v>
      </c>
      <c r="BS259" s="24">
        <v>1.91</v>
      </c>
      <c r="BT259" s="26">
        <v>181158240</v>
      </c>
      <c r="BU259" s="26">
        <v>38878200</v>
      </c>
      <c r="BV259" s="26">
        <v>8428211</v>
      </c>
      <c r="BW259" s="8">
        <v>1.2665914510208629E-2</v>
      </c>
    </row>
    <row r="260" spans="1:75" s="21" customFormat="1" ht="19" customHeight="1" x14ac:dyDescent="0.2">
      <c r="A260" s="1" t="s">
        <v>302</v>
      </c>
      <c r="B260" s="1" t="s">
        <v>96</v>
      </c>
      <c r="C260" s="1" t="s">
        <v>87</v>
      </c>
      <c r="D260" s="1" t="s">
        <v>98</v>
      </c>
      <c r="E260" s="1" t="s">
        <v>292</v>
      </c>
      <c r="F260" s="1" t="s">
        <v>80</v>
      </c>
      <c r="G260" s="9">
        <v>88.152981099545542</v>
      </c>
      <c r="H260" s="9">
        <v>27.218640309132329</v>
      </c>
      <c r="I260" s="9">
        <f>(N260-O260)/O260*100</f>
        <v>114.93825327383635</v>
      </c>
      <c r="J260" s="1" t="s">
        <v>81</v>
      </c>
      <c r="K260" s="2">
        <v>10.72000026702881</v>
      </c>
      <c r="L260" s="2">
        <v>10.79</v>
      </c>
      <c r="M260" s="2">
        <v>20.170000076293949</v>
      </c>
      <c r="N260" s="2">
        <v>38.819999694824219</v>
      </c>
      <c r="O260" s="2">
        <v>18.061000823974609</v>
      </c>
      <c r="P260" s="2">
        <v>25.659999847412109</v>
      </c>
      <c r="Q260" s="1">
        <v>21.52</v>
      </c>
      <c r="R260" s="1">
        <v>21.96</v>
      </c>
      <c r="S260" s="1">
        <v>23.4</v>
      </c>
      <c r="T260" s="1">
        <v>24.9</v>
      </c>
      <c r="U260" s="1">
        <v>24.5</v>
      </c>
      <c r="V260" s="1">
        <v>24</v>
      </c>
      <c r="W260" s="1">
        <v>23.9</v>
      </c>
      <c r="X260" s="1">
        <v>19.920000000000002</v>
      </c>
      <c r="Y260" s="1">
        <v>19.88</v>
      </c>
      <c r="Z260" s="1">
        <v>20.09</v>
      </c>
      <c r="AA260" s="1">
        <v>19.309999999999999</v>
      </c>
      <c r="AB260" s="1">
        <v>19.399999999999999</v>
      </c>
      <c r="AC260" s="1">
        <v>19.100000000000001</v>
      </c>
      <c r="AD260" s="1">
        <v>19.3</v>
      </c>
      <c r="AE260" s="1">
        <v>20.6</v>
      </c>
      <c r="AF260" s="1">
        <v>20.350000000000001</v>
      </c>
      <c r="AG260" s="1">
        <v>20.170000000000002</v>
      </c>
      <c r="AH260" s="1">
        <v>20.98</v>
      </c>
      <c r="AI260" s="1">
        <v>21.4</v>
      </c>
      <c r="AJ260" s="1">
        <v>23.5</v>
      </c>
      <c r="AK260" s="1">
        <v>25.85</v>
      </c>
      <c r="AL260" s="1">
        <v>30.5</v>
      </c>
      <c r="AM260" s="1">
        <v>34.5</v>
      </c>
      <c r="AN260" s="1">
        <v>36.200000000000003</v>
      </c>
      <c r="AO260" s="1">
        <v>38.82</v>
      </c>
      <c r="AP260" s="1">
        <v>36.75</v>
      </c>
      <c r="AQ260" s="1">
        <v>30.24</v>
      </c>
      <c r="AR260" s="1">
        <v>5.65</v>
      </c>
      <c r="AS260" s="1">
        <v>2.4300000000000002</v>
      </c>
      <c r="AT260" s="1">
        <v>10.76</v>
      </c>
      <c r="AU260" s="1">
        <v>13.98</v>
      </c>
      <c r="AV260" s="1">
        <v>15.62</v>
      </c>
      <c r="AW260" s="1">
        <v>17.3</v>
      </c>
      <c r="AX260" s="1">
        <v>-1.29</v>
      </c>
      <c r="AY260" s="1">
        <v>-2.68</v>
      </c>
      <c r="AZ260" s="1">
        <v>-4.21</v>
      </c>
      <c r="BA260" s="1">
        <v>-4.3099999999999996</v>
      </c>
      <c r="BB260" s="1">
        <v>-4.5599999999999996</v>
      </c>
      <c r="BC260" s="1">
        <v>-7.54</v>
      </c>
      <c r="BD260" s="1">
        <v>-7.59</v>
      </c>
      <c r="BE260" s="1">
        <v>-4.46</v>
      </c>
      <c r="BF260" s="1">
        <v>-2.58</v>
      </c>
      <c r="BG260" s="1">
        <v>-1.07</v>
      </c>
      <c r="BH260" s="1">
        <v>-1.88</v>
      </c>
      <c r="BI260" s="1">
        <v>0.92</v>
      </c>
      <c r="BJ260" s="1">
        <v>4.71</v>
      </c>
      <c r="BK260" s="1">
        <v>14.18</v>
      </c>
      <c r="BL260" s="1">
        <v>25.53</v>
      </c>
      <c r="BM260" s="1">
        <v>45.44</v>
      </c>
      <c r="BN260" s="1">
        <v>59.2</v>
      </c>
      <c r="BO260" s="1">
        <v>78.430000000000007</v>
      </c>
      <c r="BP260" s="1">
        <v>77.489999999999995</v>
      </c>
      <c r="BQ260" s="1">
        <v>44.12</v>
      </c>
      <c r="BR260" s="1">
        <v>26.87</v>
      </c>
      <c r="BS260" s="22">
        <v>18.38</v>
      </c>
      <c r="BT260" s="26">
        <v>43958699.866275787</v>
      </c>
      <c r="BU260" s="26">
        <v>38409700</v>
      </c>
      <c r="BV260" s="26">
        <v>1740253</v>
      </c>
      <c r="BW260" s="2">
        <v>0.19738221971173159</v>
      </c>
    </row>
    <row r="261" spans="1:75" s="21" customFormat="1" ht="19" customHeight="1" x14ac:dyDescent="0.2">
      <c r="A261" s="1" t="s">
        <v>112</v>
      </c>
      <c r="B261" s="1" t="s">
        <v>106</v>
      </c>
      <c r="C261" s="1" t="s">
        <v>113</v>
      </c>
      <c r="D261" s="1" t="s">
        <v>98</v>
      </c>
      <c r="E261" s="1" t="s">
        <v>305</v>
      </c>
      <c r="F261" s="1" t="s">
        <v>88</v>
      </c>
      <c r="G261" s="9">
        <v>88.184442264501072</v>
      </c>
      <c r="H261" s="9">
        <v>-24.400202632666861</v>
      </c>
      <c r="I261" s="9">
        <f>(N261-O261)/O261*100</f>
        <v>53.237408788596262</v>
      </c>
      <c r="J261" s="1" t="s">
        <v>89</v>
      </c>
      <c r="K261" s="2">
        <v>10.409999847412109</v>
      </c>
      <c r="L261" s="2">
        <v>21.3</v>
      </c>
      <c r="M261" s="2">
        <v>19.590000152587891</v>
      </c>
      <c r="N261" s="2">
        <v>21.29999923706055</v>
      </c>
      <c r="O261" s="2">
        <v>13.89999961853027</v>
      </c>
      <c r="P261" s="2">
        <v>14.810000419616699</v>
      </c>
      <c r="Q261" s="1">
        <v>21.3</v>
      </c>
      <c r="R261" s="1">
        <v>19.77</v>
      </c>
      <c r="S261" s="1">
        <v>19.53</v>
      </c>
      <c r="T261" s="1">
        <v>17.350000000000001</v>
      </c>
      <c r="U261" s="1">
        <v>17.440000000000001</v>
      </c>
      <c r="V261" s="1">
        <v>16.75</v>
      </c>
      <c r="W261" s="1">
        <v>17</v>
      </c>
      <c r="X261" s="1">
        <v>17.239999999999998</v>
      </c>
      <c r="Y261" s="1">
        <v>16.72</v>
      </c>
      <c r="Z261" s="1">
        <v>16.72</v>
      </c>
      <c r="AA261" s="1">
        <v>16.5</v>
      </c>
      <c r="AB261" s="1">
        <v>18.36</v>
      </c>
      <c r="AC261" s="1">
        <v>18.05</v>
      </c>
      <c r="AD261" s="1">
        <v>17.55</v>
      </c>
      <c r="AE261" s="1">
        <v>17.5</v>
      </c>
      <c r="AF261" s="1">
        <v>17</v>
      </c>
      <c r="AG261" s="1">
        <v>17.100000000000001</v>
      </c>
      <c r="AH261" s="1">
        <v>17</v>
      </c>
      <c r="AI261" s="1">
        <v>16.7</v>
      </c>
      <c r="AJ261" s="1">
        <v>16.3</v>
      </c>
      <c r="AK261" s="1">
        <v>15.28</v>
      </c>
      <c r="AL261" s="1">
        <v>14.6</v>
      </c>
      <c r="AM261" s="1">
        <v>15.25</v>
      </c>
      <c r="AN261" s="1">
        <v>14.93</v>
      </c>
      <c r="AO261" s="1">
        <v>14.84</v>
      </c>
      <c r="AP261" s="1">
        <v>15.5</v>
      </c>
      <c r="AQ261" s="1">
        <v>15.48</v>
      </c>
      <c r="AR261" s="1">
        <v>-1.31</v>
      </c>
      <c r="AS261" s="1">
        <v>-4.8499999999999996</v>
      </c>
      <c r="AT261" s="1">
        <v>-11.03</v>
      </c>
      <c r="AU261" s="1">
        <v>-15.88</v>
      </c>
      <c r="AV261" s="1">
        <v>-15.26</v>
      </c>
      <c r="AW261" s="1">
        <v>-18.79</v>
      </c>
      <c r="AX261" s="1">
        <v>-13.22</v>
      </c>
      <c r="AY261" s="1">
        <v>-14.87</v>
      </c>
      <c r="AZ261" s="1">
        <v>-16.690000000000001</v>
      </c>
      <c r="BA261" s="1">
        <v>-17.41</v>
      </c>
      <c r="BB261" s="1">
        <v>-17.559999999999999</v>
      </c>
      <c r="BC261" s="1">
        <v>-9.85</v>
      </c>
      <c r="BD261" s="1">
        <v>-11.89</v>
      </c>
      <c r="BE261" s="1">
        <v>-11.43</v>
      </c>
      <c r="BF261" s="1">
        <v>-14.24</v>
      </c>
      <c r="BG261" s="1">
        <v>-15.26</v>
      </c>
      <c r="BH261" s="1">
        <v>-13.53</v>
      </c>
      <c r="BI261" s="1">
        <v>-14.8</v>
      </c>
      <c r="BJ261" s="1">
        <v>-16.79</v>
      </c>
      <c r="BK261" s="1">
        <v>-22</v>
      </c>
      <c r="BL261" s="1">
        <v>-26.7</v>
      </c>
      <c r="BM261" s="1">
        <v>-28.48</v>
      </c>
      <c r="BN261" s="1">
        <v>-24.04</v>
      </c>
      <c r="BO261" s="1">
        <v>-25.78</v>
      </c>
      <c r="BP261" s="1">
        <v>-25.17</v>
      </c>
      <c r="BQ261" s="1">
        <v>-22.97</v>
      </c>
      <c r="BR261" s="1">
        <v>-23.75</v>
      </c>
      <c r="BS261" s="22">
        <v>15.7</v>
      </c>
      <c r="BT261" s="26">
        <v>87242498.479537964</v>
      </c>
      <c r="BU261" s="26">
        <v>26592200</v>
      </c>
      <c r="BV261" s="26">
        <v>3561691</v>
      </c>
      <c r="BW261" s="2">
        <v>0.1379603115486436</v>
      </c>
    </row>
    <row r="262" spans="1:75" s="21" customFormat="1" ht="19" customHeight="1" x14ac:dyDescent="0.2">
      <c r="A262" s="7" t="s">
        <v>374</v>
      </c>
      <c r="B262" s="7" t="s">
        <v>106</v>
      </c>
      <c r="C262" s="7" t="s">
        <v>87</v>
      </c>
      <c r="D262" s="7" t="s">
        <v>109</v>
      </c>
      <c r="E262" s="7" t="s">
        <v>371</v>
      </c>
      <c r="F262" s="7" t="s">
        <v>88</v>
      </c>
      <c r="G262" s="10">
        <v>88.73625515293601</v>
      </c>
      <c r="H262" s="10">
        <v>-26.783110719091269</v>
      </c>
      <c r="I262" s="10">
        <v>-26.783110719091269</v>
      </c>
      <c r="J262" s="7" t="s">
        <v>89</v>
      </c>
      <c r="K262" s="8">
        <v>3.6400001049041748</v>
      </c>
      <c r="L262" s="8">
        <v>6.92</v>
      </c>
      <c r="M262" s="8">
        <v>6.869999885559082</v>
      </c>
      <c r="N262" s="8">
        <v>6.9200000762939453</v>
      </c>
      <c r="O262" s="8">
        <v>4.755000114440918</v>
      </c>
      <c r="P262" s="8">
        <v>5.0300002098083496</v>
      </c>
      <c r="Q262" s="7">
        <v>6.92</v>
      </c>
      <c r="R262" s="7">
        <v>6.74</v>
      </c>
      <c r="S262" s="7">
        <v>6.57</v>
      </c>
      <c r="T262" s="7">
        <v>6.04</v>
      </c>
      <c r="U262" s="7">
        <v>5.93</v>
      </c>
      <c r="V262" s="7">
        <v>5.43</v>
      </c>
      <c r="W262" s="7">
        <v>5.34</v>
      </c>
      <c r="X262" s="7">
        <v>5.31</v>
      </c>
      <c r="Y262" s="7">
        <v>5.25</v>
      </c>
      <c r="Z262" s="7">
        <v>5.25</v>
      </c>
      <c r="AA262" s="7">
        <v>5.15</v>
      </c>
      <c r="AB262" s="7">
        <v>5.2</v>
      </c>
      <c r="AC262" s="7">
        <v>5.24</v>
      </c>
      <c r="AD262" s="7">
        <v>5.31</v>
      </c>
      <c r="AE262" s="7">
        <v>5.18</v>
      </c>
      <c r="AF262" s="7">
        <v>5.13</v>
      </c>
      <c r="AG262" s="7">
        <v>5.08</v>
      </c>
      <c r="AH262" s="7">
        <v>5.05</v>
      </c>
      <c r="AI262" s="7">
        <v>5.05</v>
      </c>
      <c r="AJ262" s="7">
        <v>4.9800000000000004</v>
      </c>
      <c r="AK262" s="7">
        <v>4.8600000000000003</v>
      </c>
      <c r="AL262" s="7">
        <v>5.1100000000000003</v>
      </c>
      <c r="AM262" s="7">
        <v>5.05</v>
      </c>
      <c r="AN262" s="7">
        <v>5.08</v>
      </c>
      <c r="AO262" s="7">
        <v>5.26</v>
      </c>
      <c r="AP262" s="7">
        <v>5.0599999999999996</v>
      </c>
      <c r="AQ262" s="7">
        <v>5.1100000000000003</v>
      </c>
      <c r="AR262" s="7">
        <v>-6.83</v>
      </c>
      <c r="AS262" s="7">
        <v>-10.039999999999999</v>
      </c>
      <c r="AT262" s="7">
        <v>-17.55</v>
      </c>
      <c r="AU262" s="7">
        <v>-14.56</v>
      </c>
      <c r="AV262" s="7">
        <v>-21.69</v>
      </c>
      <c r="AW262" s="7">
        <v>-25.91</v>
      </c>
      <c r="AX262" s="7">
        <v>-23.58</v>
      </c>
      <c r="AY262" s="7">
        <v>-24.31</v>
      </c>
      <c r="AZ262" s="7">
        <v>-24.16</v>
      </c>
      <c r="BA262" s="7">
        <v>-28.24</v>
      </c>
      <c r="BB262" s="7">
        <v>-25.47</v>
      </c>
      <c r="BC262" s="7">
        <v>-27.66</v>
      </c>
      <c r="BD262" s="7">
        <v>-24.29</v>
      </c>
      <c r="BE262" s="7">
        <v>-24.6</v>
      </c>
      <c r="BF262" s="7">
        <v>-27.22</v>
      </c>
      <c r="BG262" s="7">
        <v>-26.06</v>
      </c>
      <c r="BH262" s="7">
        <v>-26.59</v>
      </c>
      <c r="BI262" s="7">
        <v>-26.92</v>
      </c>
      <c r="BJ262" s="7">
        <v>-27.8</v>
      </c>
      <c r="BK262" s="7">
        <v>-29.26</v>
      </c>
      <c r="BL262" s="7">
        <v>-30.28</v>
      </c>
      <c r="BM262" s="7">
        <v>-28.12</v>
      </c>
      <c r="BN262" s="7">
        <v>-27.37</v>
      </c>
      <c r="BO262" s="7">
        <v>-27</v>
      </c>
      <c r="BP262" s="7">
        <v>-27.66</v>
      </c>
      <c r="BQ262" s="7">
        <v>-27.5</v>
      </c>
      <c r="BR262" s="7">
        <v>-27.07</v>
      </c>
      <c r="BS262" s="24">
        <v>5.08</v>
      </c>
      <c r="BT262" s="26">
        <v>141085065.6497955</v>
      </c>
      <c r="BU262" s="26">
        <v>60763200</v>
      </c>
      <c r="BV262" s="26">
        <v>15112143</v>
      </c>
      <c r="BW262" s="8">
        <v>1.702835924726228E-2</v>
      </c>
    </row>
    <row r="263" spans="1:75" s="21" customFormat="1" ht="19" customHeight="1" x14ac:dyDescent="0.2">
      <c r="A263" s="7" t="s">
        <v>481</v>
      </c>
      <c r="B263" s="7" t="s">
        <v>83</v>
      </c>
      <c r="C263" s="7" t="s">
        <v>87</v>
      </c>
      <c r="D263" s="7" t="s">
        <v>98</v>
      </c>
      <c r="E263" s="7" t="s">
        <v>480</v>
      </c>
      <c r="F263" s="7" t="s">
        <v>88</v>
      </c>
      <c r="G263" s="10">
        <v>89.570547436119</v>
      </c>
      <c r="H263" s="10">
        <v>-15.857605927101471</v>
      </c>
      <c r="I263" s="10">
        <v>-15.857605927101471</v>
      </c>
      <c r="J263" s="7" t="s">
        <v>89</v>
      </c>
      <c r="K263" s="8">
        <v>1.629999995231628</v>
      </c>
      <c r="L263" s="8">
        <v>1.69</v>
      </c>
      <c r="M263" s="8">
        <v>3.089999914169312</v>
      </c>
      <c r="N263" s="8">
        <v>4.929999828338623</v>
      </c>
      <c r="O263" s="8">
        <v>2.470000028610229</v>
      </c>
      <c r="P263" s="8">
        <v>2.5999999046325679</v>
      </c>
      <c r="Q263" s="7">
        <v>3.5</v>
      </c>
      <c r="R263" s="7">
        <v>3.8</v>
      </c>
      <c r="S263" s="7">
        <v>4.93</v>
      </c>
      <c r="T263" s="7">
        <v>4.37</v>
      </c>
      <c r="U263" s="7">
        <v>4.1500000000000004</v>
      </c>
      <c r="V263" s="7">
        <v>3.63</v>
      </c>
      <c r="W263" s="7">
        <v>3.76</v>
      </c>
      <c r="X263" s="7">
        <v>3.36</v>
      </c>
      <c r="Y263" s="7">
        <v>3.33</v>
      </c>
      <c r="Z263" s="7">
        <v>3.68</v>
      </c>
      <c r="AA263" s="7">
        <v>3.89</v>
      </c>
      <c r="AB263" s="7">
        <v>3.95</v>
      </c>
      <c r="AC263" s="7">
        <v>3.75</v>
      </c>
      <c r="AD263" s="7">
        <v>3.54</v>
      </c>
      <c r="AE263" s="7">
        <v>3.63</v>
      </c>
      <c r="AF263" s="7">
        <v>3.62</v>
      </c>
      <c r="AG263" s="7">
        <v>3.9</v>
      </c>
      <c r="AH263" s="7">
        <v>3.94</v>
      </c>
      <c r="AI263" s="7">
        <v>3.68</v>
      </c>
      <c r="AJ263" s="7">
        <v>2.87</v>
      </c>
      <c r="AK263" s="7">
        <v>2.69</v>
      </c>
      <c r="AL263" s="7">
        <v>2.75</v>
      </c>
      <c r="AM263" s="7">
        <v>2.68</v>
      </c>
      <c r="AN263" s="7">
        <v>2.68</v>
      </c>
      <c r="AO263" s="7">
        <v>2.63</v>
      </c>
      <c r="AP263" s="7">
        <v>2.57</v>
      </c>
      <c r="AQ263" s="7">
        <v>2.62</v>
      </c>
      <c r="AR263" s="7">
        <v>-2.91</v>
      </c>
      <c r="AS263" s="7">
        <v>22.98</v>
      </c>
      <c r="AT263" s="7">
        <v>34.79</v>
      </c>
      <c r="AU263" s="7">
        <v>15.67</v>
      </c>
      <c r="AV263" s="7">
        <v>16.5</v>
      </c>
      <c r="AW263" s="7">
        <v>10.61</v>
      </c>
      <c r="AX263" s="7">
        <v>8.74</v>
      </c>
      <c r="AY263" s="7">
        <v>3.88</v>
      </c>
      <c r="AZ263" s="7">
        <v>3.24</v>
      </c>
      <c r="BA263" s="7">
        <v>10.84</v>
      </c>
      <c r="BB263" s="7">
        <v>25.08</v>
      </c>
      <c r="BC263" s="7">
        <v>13.88</v>
      </c>
      <c r="BD263" s="7">
        <v>10.029999999999999</v>
      </c>
      <c r="BE263" s="7">
        <v>13.43</v>
      </c>
      <c r="BF263" s="7">
        <v>12.3</v>
      </c>
      <c r="BG263" s="7">
        <v>13.59</v>
      </c>
      <c r="BH263" s="7">
        <v>23.11</v>
      </c>
      <c r="BI263" s="7">
        <v>15.86</v>
      </c>
      <c r="BJ263" s="7">
        <v>-8.74</v>
      </c>
      <c r="BK263" s="7">
        <v>-15.53</v>
      </c>
      <c r="BL263" s="7">
        <v>-12.97</v>
      </c>
      <c r="BM263" s="7">
        <v>-18.12</v>
      </c>
      <c r="BN263" s="7">
        <v>-14.24</v>
      </c>
      <c r="BO263" s="7">
        <v>-16.18</v>
      </c>
      <c r="BP263" s="7">
        <v>-17.8</v>
      </c>
      <c r="BQ263" s="7">
        <v>-18.28</v>
      </c>
      <c r="BR263" s="7">
        <v>-18.12</v>
      </c>
      <c r="BS263" s="24">
        <v>3.09</v>
      </c>
      <c r="BT263" s="26">
        <v>110011412.9442215</v>
      </c>
      <c r="BU263" s="26">
        <v>160000100</v>
      </c>
      <c r="BV263" s="26">
        <v>13862866</v>
      </c>
      <c r="BW263" s="8">
        <v>7.7324559005331221E-3</v>
      </c>
    </row>
    <row r="264" spans="1:75" s="21" customFormat="1" ht="19" customHeight="1" x14ac:dyDescent="0.2">
      <c r="A264" s="1" t="s">
        <v>154</v>
      </c>
      <c r="B264" s="1" t="s">
        <v>76</v>
      </c>
      <c r="C264" s="1" t="s">
        <v>87</v>
      </c>
      <c r="D264" s="1" t="s">
        <v>98</v>
      </c>
      <c r="E264" s="1" t="s">
        <v>149</v>
      </c>
      <c r="F264" s="1" t="s">
        <v>80</v>
      </c>
      <c r="G264" s="9">
        <v>94.936698737234138</v>
      </c>
      <c r="H264" s="9">
        <v>53.89610027699905</v>
      </c>
      <c r="I264" s="9">
        <f>(N264-O264)/O264*100</f>
        <v>137.85714145825833</v>
      </c>
      <c r="J264" s="1" t="s">
        <v>81</v>
      </c>
      <c r="K264" s="2">
        <v>0.79000002145767212</v>
      </c>
      <c r="L264" s="2">
        <v>3.33</v>
      </c>
      <c r="M264" s="2">
        <v>1.5399999618530269</v>
      </c>
      <c r="N264" s="2">
        <v>3.3299999237060551</v>
      </c>
      <c r="O264" s="2">
        <v>1.3999999761581421</v>
      </c>
      <c r="P264" s="2">
        <v>2.369999885559082</v>
      </c>
      <c r="Q264" s="1">
        <v>1.65</v>
      </c>
      <c r="R264" s="1">
        <v>1.7</v>
      </c>
      <c r="S264" s="1">
        <v>2.2000000000000002</v>
      </c>
      <c r="T264" s="1">
        <v>2.36</v>
      </c>
      <c r="U264" s="1">
        <v>2.67</v>
      </c>
      <c r="V264" s="1">
        <v>3.2</v>
      </c>
      <c r="W264" s="1">
        <v>2.88</v>
      </c>
      <c r="X264" s="1">
        <v>2.58</v>
      </c>
      <c r="Y264" s="1">
        <v>2.4300000000000002</v>
      </c>
      <c r="Z264" s="1">
        <v>2.2400000000000002</v>
      </c>
      <c r="AA264" s="1">
        <v>2.5299999999999998</v>
      </c>
      <c r="AB264" s="1">
        <v>2.52</v>
      </c>
      <c r="AC264" s="1">
        <v>2.3199999999999998</v>
      </c>
      <c r="AD264" s="1">
        <v>2.2999999999999998</v>
      </c>
      <c r="AE264" s="1">
        <v>2.35</v>
      </c>
      <c r="AF264" s="1">
        <v>2.64</v>
      </c>
      <c r="AG264" s="1">
        <v>2.59</v>
      </c>
      <c r="AH264" s="1">
        <v>2.75</v>
      </c>
      <c r="AI264" s="1">
        <v>2.84</v>
      </c>
      <c r="AJ264" s="1">
        <v>3.07</v>
      </c>
      <c r="AK264" s="1">
        <v>3.11</v>
      </c>
      <c r="AL264" s="1">
        <v>3.16</v>
      </c>
      <c r="AM264" s="1">
        <v>3.33</v>
      </c>
      <c r="AN264" s="1">
        <v>3.12</v>
      </c>
      <c r="AO264" s="1">
        <v>2.83</v>
      </c>
      <c r="AP264" s="1">
        <v>2.88</v>
      </c>
      <c r="AQ264" s="1">
        <v>2.59</v>
      </c>
      <c r="AR264" s="1">
        <v>-4.2699999999999996</v>
      </c>
      <c r="AS264" s="1">
        <v>7.9</v>
      </c>
      <c r="AT264" s="1">
        <v>27.92</v>
      </c>
      <c r="AU264" s="1">
        <v>49.68</v>
      </c>
      <c r="AV264" s="1">
        <v>60.97</v>
      </c>
      <c r="AW264" s="1">
        <v>73.77</v>
      </c>
      <c r="AX264" s="1">
        <v>64.94</v>
      </c>
      <c r="AY264" s="1">
        <v>50.97</v>
      </c>
      <c r="AZ264" s="1">
        <v>43.18</v>
      </c>
      <c r="BA264" s="1">
        <v>41.23</v>
      </c>
      <c r="BB264" s="1">
        <v>62.99</v>
      </c>
      <c r="BC264" s="1">
        <v>45.44</v>
      </c>
      <c r="BD264" s="1">
        <v>43.13</v>
      </c>
      <c r="BE264" s="1">
        <v>40.909999999999997</v>
      </c>
      <c r="BF264" s="1">
        <v>50.01</v>
      </c>
      <c r="BG264" s="1">
        <v>67.53</v>
      </c>
      <c r="BH264" s="1">
        <v>51.3</v>
      </c>
      <c r="BI264" s="1">
        <v>77.16</v>
      </c>
      <c r="BJ264" s="1">
        <v>76.3</v>
      </c>
      <c r="BK264" s="1">
        <v>95.13</v>
      </c>
      <c r="BL264" s="1">
        <v>87.99</v>
      </c>
      <c r="BM264" s="1">
        <v>92.85</v>
      </c>
      <c r="BN264" s="1">
        <v>100</v>
      </c>
      <c r="BO264" s="1">
        <v>74.680000000000007</v>
      </c>
      <c r="BP264" s="1">
        <v>75.319999999999993</v>
      </c>
      <c r="BQ264" s="1">
        <v>59.1</v>
      </c>
      <c r="BR264" s="1">
        <v>55.08</v>
      </c>
      <c r="BS264" s="22">
        <v>2.1800000000000002</v>
      </c>
      <c r="BT264" s="26">
        <v>41133090.98110199</v>
      </c>
      <c r="BU264" s="26">
        <v>227066700</v>
      </c>
      <c r="BV264" s="26">
        <v>25940253</v>
      </c>
      <c r="BW264" s="2">
        <v>4.1190808740377361E-3</v>
      </c>
    </row>
    <row r="265" spans="1:75" s="21" customFormat="1" ht="19" customHeight="1" x14ac:dyDescent="0.2">
      <c r="A265" s="7" t="s">
        <v>453</v>
      </c>
      <c r="B265" s="7" t="s">
        <v>76</v>
      </c>
      <c r="C265" s="7" t="s">
        <v>87</v>
      </c>
      <c r="D265" s="7" t="s">
        <v>109</v>
      </c>
      <c r="E265" s="7" t="s">
        <v>451</v>
      </c>
      <c r="F265" s="7" t="s">
        <v>88</v>
      </c>
      <c r="G265" s="10">
        <v>96.052635293918357</v>
      </c>
      <c r="H265" s="10">
        <v>-27.18120595956837</v>
      </c>
      <c r="I265" s="10">
        <v>-27.18120595956837</v>
      </c>
      <c r="J265" s="7" t="s">
        <v>89</v>
      </c>
      <c r="K265" s="8">
        <v>1.5199999809265139</v>
      </c>
      <c r="L265" s="8">
        <v>1.78</v>
      </c>
      <c r="M265" s="8">
        <v>2.9800000190734859</v>
      </c>
      <c r="N265" s="8">
        <v>3.2999999523162842</v>
      </c>
      <c r="O265" s="8">
        <v>2.0499999523162842</v>
      </c>
      <c r="P265" s="8">
        <v>2.1700000762939449</v>
      </c>
      <c r="Q265" s="7">
        <v>3</v>
      </c>
      <c r="R265" s="7">
        <v>2.8</v>
      </c>
      <c r="S265" s="7">
        <v>3.3</v>
      </c>
      <c r="T265" s="7">
        <v>3.08</v>
      </c>
      <c r="U265" s="7">
        <v>2.48</v>
      </c>
      <c r="V265" s="7">
        <v>2.39</v>
      </c>
      <c r="W265" s="7">
        <v>2.2999999999999998</v>
      </c>
      <c r="X265" s="7">
        <v>2.4300000000000002</v>
      </c>
      <c r="Y265" s="7">
        <v>2.36</v>
      </c>
      <c r="Z265" s="7">
        <v>2.4700000000000002</v>
      </c>
      <c r="AA265" s="7">
        <v>2.4300000000000002</v>
      </c>
      <c r="AB265" s="7">
        <v>2.29</v>
      </c>
      <c r="AC265" s="7">
        <v>2.2799999999999998</v>
      </c>
      <c r="AD265" s="7">
        <v>2.2799999999999998</v>
      </c>
      <c r="AE265" s="7">
        <v>2.2599999999999998</v>
      </c>
      <c r="AF265" s="7">
        <v>2.23</v>
      </c>
      <c r="AG265" s="7">
        <v>2.1800000000000002</v>
      </c>
      <c r="AH265" s="7">
        <v>2.16</v>
      </c>
      <c r="AI265" s="7">
        <v>2.25</v>
      </c>
      <c r="AJ265" s="7">
        <v>2.2000000000000002</v>
      </c>
      <c r="AK265" s="7">
        <v>2.1800000000000002</v>
      </c>
      <c r="AL265" s="7">
        <v>2.15</v>
      </c>
      <c r="AM265" s="7">
        <v>2.13</v>
      </c>
      <c r="AN265" s="7">
        <v>2.11</v>
      </c>
      <c r="AO265" s="7">
        <v>2.39</v>
      </c>
      <c r="AP265" s="7">
        <v>2.36</v>
      </c>
      <c r="AQ265" s="7">
        <v>2.33</v>
      </c>
      <c r="AR265" s="7">
        <v>-9.4</v>
      </c>
      <c r="AS265" s="7">
        <v>-12.25</v>
      </c>
      <c r="AT265" s="7">
        <v>1.68</v>
      </c>
      <c r="AU265" s="7">
        <v>-20.13</v>
      </c>
      <c r="AV265" s="7">
        <v>-23.15</v>
      </c>
      <c r="AW265" s="7">
        <v>-25.84</v>
      </c>
      <c r="AX265" s="7">
        <v>-23.99</v>
      </c>
      <c r="AY265" s="7">
        <v>-20.81</v>
      </c>
      <c r="AZ265" s="7">
        <v>-21.81</v>
      </c>
      <c r="BA265" s="7">
        <v>-19.8</v>
      </c>
      <c r="BB265" s="7">
        <v>-24.5</v>
      </c>
      <c r="BC265" s="7">
        <v>-24.16</v>
      </c>
      <c r="BD265" s="7">
        <v>-23.84</v>
      </c>
      <c r="BE265" s="7">
        <v>-24.5</v>
      </c>
      <c r="BF265" s="7">
        <v>-25.5</v>
      </c>
      <c r="BG265" s="7">
        <v>-27.18</v>
      </c>
      <c r="BH265" s="7">
        <v>-28.19</v>
      </c>
      <c r="BI265" s="7">
        <v>-27.52</v>
      </c>
      <c r="BJ265" s="7">
        <v>-27.52</v>
      </c>
      <c r="BK265" s="7">
        <v>-30.7</v>
      </c>
      <c r="BL265" s="7">
        <v>-27.52</v>
      </c>
      <c r="BM265" s="7">
        <v>-28.82</v>
      </c>
      <c r="BN265" s="7">
        <v>-29.87</v>
      </c>
      <c r="BO265" s="7">
        <v>-29.27</v>
      </c>
      <c r="BP265" s="7">
        <v>-21.82</v>
      </c>
      <c r="BQ265" s="7">
        <v>-22.48</v>
      </c>
      <c r="BR265" s="7">
        <v>-23.83</v>
      </c>
      <c r="BS265" s="24">
        <v>2.19</v>
      </c>
      <c r="BT265" s="26">
        <v>25616646.363959309</v>
      </c>
      <c r="BU265" s="26">
        <v>54212300</v>
      </c>
      <c r="BV265" s="26">
        <v>7448168</v>
      </c>
      <c r="BW265" s="8">
        <v>1.156472302987795E-2</v>
      </c>
    </row>
    <row r="266" spans="1:75" s="21" customFormat="1" ht="19" customHeight="1" x14ac:dyDescent="0.2">
      <c r="A266" s="1" t="s">
        <v>270</v>
      </c>
      <c r="B266" s="1" t="s">
        <v>96</v>
      </c>
      <c r="C266" s="1" t="s">
        <v>87</v>
      </c>
      <c r="D266" s="1" t="s">
        <v>98</v>
      </c>
      <c r="E266" s="1" t="s">
        <v>264</v>
      </c>
      <c r="F266" s="1" t="s">
        <v>88</v>
      </c>
      <c r="G266" s="9">
        <v>96.153849680748337</v>
      </c>
      <c r="H266" s="9">
        <v>-32.026145013039013</v>
      </c>
      <c r="I266" s="9">
        <f>(N266-O266)/O266*100</f>
        <v>52.999997138977093</v>
      </c>
      <c r="J266" s="1" t="s">
        <v>89</v>
      </c>
      <c r="K266" s="2">
        <v>0.77999997138977051</v>
      </c>
      <c r="L266" s="2">
        <v>1.53</v>
      </c>
      <c r="M266" s="2">
        <v>1.529999971389771</v>
      </c>
      <c r="N266" s="2">
        <v>1.529999971389771</v>
      </c>
      <c r="O266" s="2">
        <v>1</v>
      </c>
      <c r="P266" s="2">
        <v>1.0399999618530269</v>
      </c>
      <c r="Q266" s="1">
        <v>1.53</v>
      </c>
      <c r="R266" s="1">
        <v>1.44</v>
      </c>
      <c r="S266" s="1">
        <v>1.36</v>
      </c>
      <c r="T266" s="1">
        <v>1.23</v>
      </c>
      <c r="U266" s="1">
        <v>1.2</v>
      </c>
      <c r="V266" s="1">
        <v>1.19</v>
      </c>
      <c r="W266" s="1">
        <v>1.1399999999999999</v>
      </c>
      <c r="X266" s="1">
        <v>1.1100000000000001</v>
      </c>
      <c r="Y266" s="1">
        <v>1.1000000000000001</v>
      </c>
      <c r="Z266" s="1">
        <v>1.0900000000000001</v>
      </c>
      <c r="AA266" s="1">
        <v>1.1399999999999999</v>
      </c>
      <c r="AB266" s="1">
        <v>1.3</v>
      </c>
      <c r="AC266" s="1">
        <v>1.22</v>
      </c>
      <c r="AD266" s="1">
        <v>1.22</v>
      </c>
      <c r="AE266" s="1">
        <v>1.2</v>
      </c>
      <c r="AF266" s="1">
        <v>1.1599999999999999</v>
      </c>
      <c r="AG266" s="1">
        <v>1.1599999999999999</v>
      </c>
      <c r="AH266" s="1">
        <v>1.1499999999999999</v>
      </c>
      <c r="AI266" s="1">
        <v>1.1100000000000001</v>
      </c>
      <c r="AJ266" s="1">
        <v>1.1100000000000001</v>
      </c>
      <c r="AK266" s="1">
        <v>1.1100000000000001</v>
      </c>
      <c r="AL266" s="1">
        <v>1.1299999999999999</v>
      </c>
      <c r="AM266" s="1">
        <v>1.1000000000000001</v>
      </c>
      <c r="AN266" s="1">
        <v>1.06</v>
      </c>
      <c r="AO266" s="1">
        <v>1.06</v>
      </c>
      <c r="AP266" s="1">
        <v>1.07</v>
      </c>
      <c r="AQ266" s="1">
        <v>1.05</v>
      </c>
      <c r="AR266" s="1">
        <v>-8.69</v>
      </c>
      <c r="AS266" s="1">
        <v>-11.11</v>
      </c>
      <c r="AT266" s="1">
        <v>-22.68</v>
      </c>
      <c r="AU266" s="1">
        <v>-23.53</v>
      </c>
      <c r="AV266" s="1">
        <v>-22.63</v>
      </c>
      <c r="AW266" s="1">
        <v>-25.49</v>
      </c>
      <c r="AX266" s="1">
        <v>-28.1</v>
      </c>
      <c r="AY266" s="1">
        <v>-28.76</v>
      </c>
      <c r="AZ266" s="1">
        <v>-30.71</v>
      </c>
      <c r="BA266" s="1">
        <v>-29.76</v>
      </c>
      <c r="BB266" s="1">
        <v>-25.82</v>
      </c>
      <c r="BC266" s="1">
        <v>-20.2</v>
      </c>
      <c r="BD266" s="1">
        <v>-21.37</v>
      </c>
      <c r="BE266" s="1">
        <v>-21.64</v>
      </c>
      <c r="BF266" s="1">
        <v>-24.77</v>
      </c>
      <c r="BG266" s="1">
        <v>-25.49</v>
      </c>
      <c r="BH266" s="1">
        <v>-26.8</v>
      </c>
      <c r="BI266" s="1">
        <v>-28.75</v>
      </c>
      <c r="BJ266" s="1">
        <v>-28.1</v>
      </c>
      <c r="BK266" s="1">
        <v>-29.41</v>
      </c>
      <c r="BL266" s="1">
        <v>-28.1</v>
      </c>
      <c r="BM266" s="1">
        <v>-28.53</v>
      </c>
      <c r="BN266" s="1">
        <v>-32.03</v>
      </c>
      <c r="BO266" s="1">
        <v>-34.64</v>
      </c>
      <c r="BP266" s="1">
        <v>-31.37</v>
      </c>
      <c r="BQ266" s="1">
        <v>-32.68</v>
      </c>
      <c r="BR266" s="1">
        <v>-32.03</v>
      </c>
      <c r="BS266" s="22">
        <v>1.05</v>
      </c>
      <c r="BT266" s="26">
        <v>18144728.660702709</v>
      </c>
      <c r="BU266" s="26">
        <v>17414800</v>
      </c>
      <c r="BV266" s="26">
        <v>11431337</v>
      </c>
      <c r="BW266" s="2">
        <v>1.313617121076913E-2</v>
      </c>
    </row>
    <row r="267" spans="1:75" s="21" customFormat="1" ht="19" customHeight="1" x14ac:dyDescent="0.2">
      <c r="A267" s="7" t="s">
        <v>538</v>
      </c>
      <c r="B267" s="7" t="s">
        <v>118</v>
      </c>
      <c r="C267" s="7" t="s">
        <v>87</v>
      </c>
      <c r="D267" s="7" t="s">
        <v>122</v>
      </c>
      <c r="E267" s="7" t="s">
        <v>535</v>
      </c>
      <c r="F267" s="7" t="s">
        <v>88</v>
      </c>
      <c r="G267" s="10">
        <v>96.178332535441029</v>
      </c>
      <c r="H267" s="10">
        <v>-17.532466728222008</v>
      </c>
      <c r="I267" s="10">
        <v>-17.532466728222008</v>
      </c>
      <c r="J267" s="7" t="s">
        <v>89</v>
      </c>
      <c r="K267" s="8">
        <v>1.570000052452087</v>
      </c>
      <c r="L267" s="8">
        <v>1.64</v>
      </c>
      <c r="M267" s="8">
        <v>3.0799999237060551</v>
      </c>
      <c r="N267" s="8">
        <v>3.2699999809265141</v>
      </c>
      <c r="O267" s="8">
        <v>2.1099998950958252</v>
      </c>
      <c r="P267" s="8">
        <v>2.5399999618530269</v>
      </c>
      <c r="Q267" s="7">
        <v>3.27</v>
      </c>
      <c r="R267" s="7">
        <v>2.77</v>
      </c>
      <c r="S267" s="7">
        <v>2.74</v>
      </c>
      <c r="T267" s="7">
        <v>2.65</v>
      </c>
      <c r="U267" s="7">
        <v>2.7</v>
      </c>
      <c r="V267" s="7">
        <v>2.65</v>
      </c>
      <c r="W267" s="7">
        <v>2.5499999999999998</v>
      </c>
      <c r="X267" s="7">
        <v>2.37</v>
      </c>
      <c r="Y267" s="7">
        <v>2.33</v>
      </c>
      <c r="Z267" s="7">
        <v>2.23</v>
      </c>
      <c r="AA267" s="7">
        <v>2.23</v>
      </c>
      <c r="AB267" s="7">
        <v>2.3199999999999998</v>
      </c>
      <c r="AC267" s="7">
        <v>2.3199999999999998</v>
      </c>
      <c r="AD267" s="7">
        <v>2.27</v>
      </c>
      <c r="AE267" s="7">
        <v>2.35</v>
      </c>
      <c r="AF267" s="7">
        <v>2.31</v>
      </c>
      <c r="AG267" s="7">
        <v>2.2799999999999998</v>
      </c>
      <c r="AH267" s="7">
        <v>2.42</v>
      </c>
      <c r="AI267" s="7">
        <v>2.4500000000000002</v>
      </c>
      <c r="AJ267" s="7">
        <v>2.4700000000000002</v>
      </c>
      <c r="AK267" s="7">
        <v>2.36</v>
      </c>
      <c r="AL267" s="7">
        <v>2.33</v>
      </c>
      <c r="AM267" s="7">
        <v>2.4</v>
      </c>
      <c r="AN267" s="7">
        <v>2.34</v>
      </c>
      <c r="AO267" s="7">
        <v>2.3199999999999998</v>
      </c>
      <c r="AP267" s="7">
        <v>2.38</v>
      </c>
      <c r="AQ267" s="7">
        <v>2.5299999999999998</v>
      </c>
      <c r="AR267" s="7">
        <v>-11.4</v>
      </c>
      <c r="AS267" s="7">
        <v>-15.75</v>
      </c>
      <c r="AT267" s="7">
        <v>-15.42</v>
      </c>
      <c r="AU267" s="7">
        <v>-20.78</v>
      </c>
      <c r="AV267" s="7">
        <v>-17.2</v>
      </c>
      <c r="AW267" s="7">
        <v>-17.53</v>
      </c>
      <c r="AX267" s="7">
        <v>-24.35</v>
      </c>
      <c r="AY267" s="7">
        <v>-25.97</v>
      </c>
      <c r="AZ267" s="7">
        <v>-29.16</v>
      </c>
      <c r="BA267" s="7">
        <v>-30.19</v>
      </c>
      <c r="BB267" s="7">
        <v>-28.47</v>
      </c>
      <c r="BC267" s="7">
        <v>-27.8</v>
      </c>
      <c r="BD267" s="7">
        <v>-26.62</v>
      </c>
      <c r="BE267" s="7">
        <v>-28.57</v>
      </c>
      <c r="BF267" s="7">
        <v>-25.28</v>
      </c>
      <c r="BG267" s="7">
        <v>-26.95</v>
      </c>
      <c r="BH267" s="7">
        <v>-26.62</v>
      </c>
      <c r="BI267" s="7">
        <v>-24.03</v>
      </c>
      <c r="BJ267" s="7">
        <v>-22.63</v>
      </c>
      <c r="BK267" s="7">
        <v>-23.7</v>
      </c>
      <c r="BL267" s="7">
        <v>-25</v>
      </c>
      <c r="BM267" s="7">
        <v>-26.18</v>
      </c>
      <c r="BN267" s="7">
        <v>-23.86</v>
      </c>
      <c r="BO267" s="7">
        <v>-25.97</v>
      </c>
      <c r="BP267" s="7">
        <v>-26.14</v>
      </c>
      <c r="BQ267" s="7">
        <v>-23.67</v>
      </c>
      <c r="BR267" s="7">
        <v>-19.809999999999999</v>
      </c>
      <c r="BS267" s="24">
        <v>2.1800000000000002</v>
      </c>
      <c r="BT267" s="26">
        <v>36186919.103622437</v>
      </c>
      <c r="BU267" s="26">
        <v>44844300</v>
      </c>
      <c r="BV267" s="26">
        <v>9717326</v>
      </c>
      <c r="BW267" s="8">
        <v>1.7351584170377739E-2</v>
      </c>
    </row>
    <row r="268" spans="1:75" s="21" customFormat="1" ht="19" customHeight="1" x14ac:dyDescent="0.2">
      <c r="A268" s="1" t="s">
        <v>145</v>
      </c>
      <c r="B268" s="1" t="s">
        <v>118</v>
      </c>
      <c r="C268" s="1" t="s">
        <v>87</v>
      </c>
      <c r="D268" s="1" t="s">
        <v>122</v>
      </c>
      <c r="E268" s="1" t="s">
        <v>137</v>
      </c>
      <c r="F268" s="1" t="s">
        <v>88</v>
      </c>
      <c r="G268" s="9">
        <v>96.666650109821546</v>
      </c>
      <c r="H268" s="9">
        <v>-22.881350281662261</v>
      </c>
      <c r="I268" s="9">
        <f t="shared" ref="I268:I273" si="2">(N268-O268)/O268*100</f>
        <v>75.294113852161104</v>
      </c>
      <c r="J268" s="1" t="s">
        <v>89</v>
      </c>
      <c r="K268" s="2">
        <v>0.60000002384185791</v>
      </c>
      <c r="L268" s="2">
        <v>0.85</v>
      </c>
      <c r="M268" s="2">
        <v>1.179999947547913</v>
      </c>
      <c r="N268" s="2">
        <v>1.4900000095367429</v>
      </c>
      <c r="O268" s="2">
        <v>0.85000002384185791</v>
      </c>
      <c r="P268" s="2">
        <v>0.9100000262260437</v>
      </c>
      <c r="Q268" s="1">
        <v>1.25</v>
      </c>
      <c r="R268" s="1">
        <v>1.1399999999999999</v>
      </c>
      <c r="S268" s="1">
        <v>1.42</v>
      </c>
      <c r="T268" s="1">
        <v>1.49</v>
      </c>
      <c r="U268" s="1">
        <v>1.36</v>
      </c>
      <c r="V268" s="1">
        <v>1.3</v>
      </c>
      <c r="W268" s="1">
        <v>1.17</v>
      </c>
      <c r="X268" s="1">
        <v>1.1399999999999999</v>
      </c>
      <c r="Y268" s="1">
        <v>1.1399999999999999</v>
      </c>
      <c r="Z268" s="1">
        <v>1.1100000000000001</v>
      </c>
      <c r="AA268" s="1">
        <v>1.03</v>
      </c>
      <c r="AB268" s="1">
        <v>1.02</v>
      </c>
      <c r="AC268" s="1">
        <v>1.04</v>
      </c>
      <c r="AD268" s="1">
        <v>1.03</v>
      </c>
      <c r="AE268" s="1">
        <v>1</v>
      </c>
      <c r="AF268" s="1">
        <v>0.99</v>
      </c>
      <c r="AG268" s="1">
        <v>0.96</v>
      </c>
      <c r="AH268" s="1">
        <v>0.96</v>
      </c>
      <c r="AI268" s="1">
        <v>0.91</v>
      </c>
      <c r="AJ268" s="1">
        <v>0.9</v>
      </c>
      <c r="AK268" s="1">
        <v>0.93</v>
      </c>
      <c r="AL268" s="1">
        <v>0.92</v>
      </c>
      <c r="AM268" s="1">
        <v>0.92</v>
      </c>
      <c r="AN268" s="1">
        <v>0.91</v>
      </c>
      <c r="AO268" s="1">
        <v>0.88</v>
      </c>
      <c r="AP268" s="1">
        <v>0.91</v>
      </c>
      <c r="AQ268" s="1">
        <v>0.91</v>
      </c>
      <c r="AR268" s="1">
        <v>-5.93</v>
      </c>
      <c r="AS268" s="1">
        <v>-7.62</v>
      </c>
      <c r="AT268" s="1">
        <v>17.8</v>
      </c>
      <c r="AU268" s="1">
        <v>15.25</v>
      </c>
      <c r="AV268" s="1">
        <v>9.32</v>
      </c>
      <c r="AW268" s="1">
        <v>-2.97</v>
      </c>
      <c r="AX268" s="1">
        <v>-11.02</v>
      </c>
      <c r="AY268" s="1">
        <v>-4.24</v>
      </c>
      <c r="AZ268" s="1">
        <v>-6.89</v>
      </c>
      <c r="BA268" s="1">
        <v>-17.79</v>
      </c>
      <c r="BB268" s="1">
        <v>-16.09</v>
      </c>
      <c r="BC268" s="1">
        <v>-16.09</v>
      </c>
      <c r="BD268" s="1">
        <v>-15.25</v>
      </c>
      <c r="BE268" s="1">
        <v>-16.96</v>
      </c>
      <c r="BF268" s="1">
        <v>-16.440000000000001</v>
      </c>
      <c r="BG268" s="1">
        <v>-18.489999999999998</v>
      </c>
      <c r="BH268" s="1">
        <v>-18.64</v>
      </c>
      <c r="BI268" s="1">
        <v>-22.88</v>
      </c>
      <c r="BJ268" s="1">
        <v>-27.11</v>
      </c>
      <c r="BK268" s="1">
        <v>-24.79</v>
      </c>
      <c r="BL268" s="1">
        <v>-23.3</v>
      </c>
      <c r="BM268" s="1">
        <v>-25.42</v>
      </c>
      <c r="BN268" s="1">
        <v>-22.84</v>
      </c>
      <c r="BO268" s="1">
        <v>-25.42</v>
      </c>
      <c r="BP268" s="1">
        <v>-25.45</v>
      </c>
      <c r="BQ268" s="1">
        <v>-22.9</v>
      </c>
      <c r="BR268" s="1">
        <v>-22.88</v>
      </c>
      <c r="BS268" s="22">
        <v>1.05</v>
      </c>
      <c r="BT268" s="26">
        <v>72234050.789129734</v>
      </c>
      <c r="BU268" s="26">
        <v>77015800</v>
      </c>
      <c r="BV268" s="26">
        <v>42837115</v>
      </c>
      <c r="BW268" s="2">
        <v>0.33934285723956897</v>
      </c>
    </row>
    <row r="269" spans="1:75" s="21" customFormat="1" ht="19" customHeight="1" x14ac:dyDescent="0.2">
      <c r="A269" s="1" t="s">
        <v>271</v>
      </c>
      <c r="B269" s="1" t="s">
        <v>106</v>
      </c>
      <c r="C269" s="1" t="s">
        <v>87</v>
      </c>
      <c r="D269" s="1" t="s">
        <v>98</v>
      </c>
      <c r="E269" s="1" t="s">
        <v>264</v>
      </c>
      <c r="F269" s="1" t="s">
        <v>88</v>
      </c>
      <c r="G269" s="9">
        <v>98.75705530384063</v>
      </c>
      <c r="H269" s="9">
        <v>-10.46048969088374</v>
      </c>
      <c r="I269" s="9">
        <f t="shared" si="2"/>
        <v>79.955789428706197</v>
      </c>
      <c r="J269" s="1" t="s">
        <v>89</v>
      </c>
      <c r="K269" s="2">
        <v>8.8500003814697266</v>
      </c>
      <c r="L269" s="2">
        <v>24.42</v>
      </c>
      <c r="M269" s="2">
        <v>17.590000152587891</v>
      </c>
      <c r="N269" s="2">
        <v>24.420000076293949</v>
      </c>
      <c r="O269" s="2">
        <v>13.569999694824221</v>
      </c>
      <c r="P269" s="2">
        <v>15.75</v>
      </c>
      <c r="Q269" s="1">
        <v>19</v>
      </c>
      <c r="R269" s="1">
        <v>17.399999999999999</v>
      </c>
      <c r="S269" s="1">
        <v>15.9</v>
      </c>
      <c r="T269" s="1">
        <v>19</v>
      </c>
      <c r="U269" s="1">
        <v>21.92</v>
      </c>
      <c r="V269" s="1">
        <v>23.77</v>
      </c>
      <c r="W269" s="1">
        <v>24.42</v>
      </c>
      <c r="X269" s="1">
        <v>21.44</v>
      </c>
      <c r="Y269" s="1">
        <v>21.3</v>
      </c>
      <c r="Z269" s="1">
        <v>19.38</v>
      </c>
      <c r="AA269" s="1">
        <v>17.59</v>
      </c>
      <c r="AB269" s="1">
        <v>18.84</v>
      </c>
      <c r="AC269" s="1">
        <v>19.61</v>
      </c>
      <c r="AD269" s="1">
        <v>19.12</v>
      </c>
      <c r="AE269" s="1">
        <v>19.18</v>
      </c>
      <c r="AF269" s="1">
        <v>18.7</v>
      </c>
      <c r="AG269" s="1">
        <v>18.420000000000002</v>
      </c>
      <c r="AH269" s="1">
        <v>18</v>
      </c>
      <c r="AI269" s="1">
        <v>17.46</v>
      </c>
      <c r="AJ269" s="1">
        <v>18.8</v>
      </c>
      <c r="AK269" s="1">
        <v>18.3</v>
      </c>
      <c r="AL269" s="1">
        <v>18.47</v>
      </c>
      <c r="AM269" s="1">
        <v>21.85</v>
      </c>
      <c r="AN269" s="1">
        <v>22.72</v>
      </c>
      <c r="AO269" s="1">
        <v>22</v>
      </c>
      <c r="AP269" s="1">
        <v>20.38</v>
      </c>
      <c r="AQ269" s="1">
        <v>17.940000000000001</v>
      </c>
      <c r="AR269" s="1">
        <v>-7.9</v>
      </c>
      <c r="AS269" s="1">
        <v>-3.35</v>
      </c>
      <c r="AT269" s="1">
        <v>-16.54</v>
      </c>
      <c r="AU269" s="1">
        <v>3.75</v>
      </c>
      <c r="AV269" s="1">
        <v>17.440000000000001</v>
      </c>
      <c r="AW269" s="1">
        <v>29.79</v>
      </c>
      <c r="AX269" s="1">
        <v>12.34</v>
      </c>
      <c r="AY269" s="1">
        <v>13.97</v>
      </c>
      <c r="AZ269" s="1">
        <v>10.52</v>
      </c>
      <c r="BA269" s="1">
        <v>-4.49</v>
      </c>
      <c r="BB269" s="1">
        <v>-5.69</v>
      </c>
      <c r="BC269" s="1">
        <v>6.12</v>
      </c>
      <c r="BD269" s="1">
        <v>6.48</v>
      </c>
      <c r="BE269" s="1">
        <v>2.34</v>
      </c>
      <c r="BF269" s="1">
        <v>3.35</v>
      </c>
      <c r="BG269" s="1">
        <v>3.41</v>
      </c>
      <c r="BH269" s="1">
        <v>0.06</v>
      </c>
      <c r="BI269" s="1">
        <v>-1.23</v>
      </c>
      <c r="BJ269" s="1">
        <v>-5.17</v>
      </c>
      <c r="BK269" s="1">
        <v>2.96</v>
      </c>
      <c r="BL269" s="1">
        <v>-1.08</v>
      </c>
      <c r="BM269" s="1">
        <v>4.66</v>
      </c>
      <c r="BN269" s="1">
        <v>23.14</v>
      </c>
      <c r="BO269" s="1">
        <v>22.29</v>
      </c>
      <c r="BP269" s="1">
        <v>15.35</v>
      </c>
      <c r="BQ269" s="1">
        <v>-1.07</v>
      </c>
      <c r="BR269" s="1">
        <v>-9.58</v>
      </c>
      <c r="BS269" s="22">
        <v>18.64</v>
      </c>
      <c r="BT269" s="26">
        <v>236154547.0485687</v>
      </c>
      <c r="BU269" s="26">
        <v>44738600</v>
      </c>
      <c r="BV269" s="26">
        <v>5211467</v>
      </c>
      <c r="BW269" s="2">
        <v>8.2804515503983808E-2</v>
      </c>
    </row>
    <row r="270" spans="1:75" s="21" customFormat="1" ht="19" customHeight="1" x14ac:dyDescent="0.2">
      <c r="A270" s="1" t="s">
        <v>146</v>
      </c>
      <c r="B270" s="1" t="s">
        <v>96</v>
      </c>
      <c r="C270" s="1" t="s">
        <v>124</v>
      </c>
      <c r="D270" s="1" t="s">
        <v>109</v>
      </c>
      <c r="E270" s="1" t="s">
        <v>137</v>
      </c>
      <c r="F270" s="1" t="s">
        <v>88</v>
      </c>
      <c r="G270" s="9">
        <v>101.81818004482049</v>
      </c>
      <c r="H270" s="9">
        <v>-34.909908386051228</v>
      </c>
      <c r="I270" s="9">
        <f t="shared" si="2"/>
        <v>80.894298384529975</v>
      </c>
      <c r="J270" s="1" t="s">
        <v>89</v>
      </c>
      <c r="K270" s="2">
        <v>2.2000000476837158</v>
      </c>
      <c r="L270" s="2">
        <v>2.12</v>
      </c>
      <c r="M270" s="2">
        <v>4.440000057220459</v>
      </c>
      <c r="N270" s="2">
        <v>4.4499998092651367</v>
      </c>
      <c r="O270" s="2">
        <v>2.4600000381469731</v>
      </c>
      <c r="P270" s="2">
        <v>2.8900001049041748</v>
      </c>
      <c r="Q270" s="1">
        <v>4.45</v>
      </c>
      <c r="R270" s="1">
        <v>4</v>
      </c>
      <c r="S270" s="1">
        <v>3.95</v>
      </c>
      <c r="T270" s="1">
        <v>3.9</v>
      </c>
      <c r="U270" s="1">
        <v>3.32</v>
      </c>
      <c r="V270" s="1">
        <v>3.37</v>
      </c>
      <c r="W270" s="1">
        <v>3.11</v>
      </c>
      <c r="X270" s="1">
        <v>3.11</v>
      </c>
      <c r="Y270" s="1">
        <v>3.11</v>
      </c>
      <c r="Z270" s="1">
        <v>3.11</v>
      </c>
      <c r="AA270" s="1">
        <v>3.11</v>
      </c>
      <c r="AB270" s="1">
        <v>3.11</v>
      </c>
      <c r="AC270" s="1">
        <v>3.11</v>
      </c>
      <c r="AD270" s="1">
        <v>3.11</v>
      </c>
      <c r="AE270" s="1">
        <v>3.11</v>
      </c>
      <c r="AF270" s="1">
        <v>2.62</v>
      </c>
      <c r="AG270" s="1">
        <v>2.68</v>
      </c>
      <c r="AH270" s="1">
        <v>2.61</v>
      </c>
      <c r="AI270" s="1">
        <v>2.6</v>
      </c>
      <c r="AJ270" s="1">
        <v>2.62</v>
      </c>
      <c r="AK270" s="1">
        <v>2.62</v>
      </c>
      <c r="AL270" s="1">
        <v>2.68</v>
      </c>
      <c r="AM270" s="1">
        <v>2.74</v>
      </c>
      <c r="AN270" s="1">
        <v>2.75</v>
      </c>
      <c r="AO270" s="1">
        <v>2.69</v>
      </c>
      <c r="AP270" s="1">
        <v>2.89</v>
      </c>
      <c r="AQ270" s="1">
        <v>3.1</v>
      </c>
      <c r="AR270" s="1">
        <v>-11.7</v>
      </c>
      <c r="AS270" s="1">
        <v>-16.440000000000001</v>
      </c>
      <c r="AT270" s="1">
        <v>-18.920000000000002</v>
      </c>
      <c r="AU270" s="1">
        <v>-27.03</v>
      </c>
      <c r="AV270" s="1">
        <v>-29.28</v>
      </c>
      <c r="AW270" s="1">
        <v>-32.21</v>
      </c>
      <c r="AX270" s="1">
        <v>-33.840000000000003</v>
      </c>
      <c r="AY270" s="1">
        <v>-33.840000000000003</v>
      </c>
      <c r="AZ270" s="1">
        <v>-33.840000000000003</v>
      </c>
      <c r="BA270" s="1">
        <v>-33.840000000000003</v>
      </c>
      <c r="BB270" s="1">
        <v>-33.840000000000003</v>
      </c>
      <c r="BC270" s="1">
        <v>-33.840000000000003</v>
      </c>
      <c r="BD270" s="1">
        <v>-33.840000000000003</v>
      </c>
      <c r="BE270" s="1">
        <v>-33.840000000000003</v>
      </c>
      <c r="BF270" s="1">
        <v>-33.840000000000003</v>
      </c>
      <c r="BG270" s="1">
        <v>-40.99</v>
      </c>
      <c r="BH270" s="1">
        <v>-40.92</v>
      </c>
      <c r="BI270" s="1">
        <v>-43.24</v>
      </c>
      <c r="BJ270" s="1">
        <v>-41.67</v>
      </c>
      <c r="BK270" s="1">
        <v>-43.02</v>
      </c>
      <c r="BL270" s="1">
        <v>-40.99</v>
      </c>
      <c r="BM270" s="1">
        <v>-40.69</v>
      </c>
      <c r="BN270" s="1">
        <v>-38.74</v>
      </c>
      <c r="BO270" s="1">
        <v>-39.409999999999997</v>
      </c>
      <c r="BP270" s="1">
        <v>-41.67</v>
      </c>
      <c r="BQ270" s="1">
        <v>-35.590000000000003</v>
      </c>
      <c r="BR270" s="1">
        <v>-35.36</v>
      </c>
      <c r="BS270" s="22">
        <v>2.85</v>
      </c>
      <c r="BT270" s="26">
        <v>11505372.148275379</v>
      </c>
      <c r="BU270" s="26">
        <v>9976600</v>
      </c>
      <c r="BV270" s="26">
        <v>1466986</v>
      </c>
      <c r="BW270" s="2">
        <v>2.6690779598441971E-2</v>
      </c>
    </row>
    <row r="271" spans="1:75" s="21" customFormat="1" ht="19" customHeight="1" x14ac:dyDescent="0.2">
      <c r="A271" s="1" t="s">
        <v>272</v>
      </c>
      <c r="B271" s="1" t="s">
        <v>106</v>
      </c>
      <c r="C271" s="1" t="s">
        <v>104</v>
      </c>
      <c r="D271" s="1" t="s">
        <v>109</v>
      </c>
      <c r="E271" s="1" t="s">
        <v>264</v>
      </c>
      <c r="F271" s="1" t="s">
        <v>88</v>
      </c>
      <c r="G271" s="9">
        <v>103.000005086263</v>
      </c>
      <c r="H271" s="9">
        <v>-23.973727447717039</v>
      </c>
      <c r="I271" s="9">
        <f t="shared" si="2"/>
        <v>64.337349757519689</v>
      </c>
      <c r="J271" s="1" t="s">
        <v>89</v>
      </c>
      <c r="K271" s="2">
        <v>3</v>
      </c>
      <c r="L271" s="2">
        <v>6.82</v>
      </c>
      <c r="M271" s="2">
        <v>6.0900001525878906</v>
      </c>
      <c r="N271" s="2">
        <v>6.820000171661377</v>
      </c>
      <c r="O271" s="2">
        <v>4.1500000953674316</v>
      </c>
      <c r="P271" s="2">
        <v>4.630000114440918</v>
      </c>
      <c r="Q271" s="1">
        <v>6.22</v>
      </c>
      <c r="R271" s="1">
        <v>6.62</v>
      </c>
      <c r="S271" s="1">
        <v>6.82</v>
      </c>
      <c r="T271" s="1">
        <v>5.42</v>
      </c>
      <c r="U271" s="1">
        <v>5.69</v>
      </c>
      <c r="V271" s="1">
        <v>5.69</v>
      </c>
      <c r="W271" s="1">
        <v>5.68</v>
      </c>
      <c r="X271" s="1">
        <v>5.3</v>
      </c>
      <c r="Y271" s="1">
        <v>5.15</v>
      </c>
      <c r="Z271" s="1">
        <v>5.08</v>
      </c>
      <c r="AA271" s="1">
        <v>4.8499999999999996</v>
      </c>
      <c r="AB271" s="1">
        <v>4.75</v>
      </c>
      <c r="AC271" s="1">
        <v>4.55</v>
      </c>
      <c r="AD271" s="1">
        <v>4.66</v>
      </c>
      <c r="AE271" s="1">
        <v>4.3899999999999997</v>
      </c>
      <c r="AF271" s="1">
        <v>4.9000000000000004</v>
      </c>
      <c r="AG271" s="1">
        <v>4.8</v>
      </c>
      <c r="AH271" s="1">
        <v>4.79</v>
      </c>
      <c r="AI271" s="1">
        <v>4.76</v>
      </c>
      <c r="AJ271" s="1">
        <v>5.15</v>
      </c>
      <c r="AK271" s="1">
        <v>5</v>
      </c>
      <c r="AL271" s="1">
        <v>5.01</v>
      </c>
      <c r="AM271" s="1">
        <v>4.9400000000000004</v>
      </c>
      <c r="AN271" s="1">
        <v>4.8899999999999997</v>
      </c>
      <c r="AO271" s="1">
        <v>4.74</v>
      </c>
      <c r="AP271" s="1">
        <v>4.62</v>
      </c>
      <c r="AQ271" s="1">
        <v>4.8</v>
      </c>
      <c r="AR271" s="1">
        <v>0.82</v>
      </c>
      <c r="AS271" s="1">
        <v>-2.13</v>
      </c>
      <c r="AT271" s="1">
        <v>-16.260000000000002</v>
      </c>
      <c r="AU271" s="1">
        <v>-20.36</v>
      </c>
      <c r="AV271" s="1">
        <v>-6.73</v>
      </c>
      <c r="AW271" s="1">
        <v>-7.7</v>
      </c>
      <c r="AX271" s="1">
        <v>-17.41</v>
      </c>
      <c r="AY271" s="1">
        <v>-19.29</v>
      </c>
      <c r="AZ271" s="1">
        <v>-18.23</v>
      </c>
      <c r="BA271" s="1">
        <v>-20.53</v>
      </c>
      <c r="BB271" s="1">
        <v>-24.71</v>
      </c>
      <c r="BC271" s="1">
        <v>-25.29</v>
      </c>
      <c r="BD271" s="1">
        <v>-25.78</v>
      </c>
      <c r="BE271" s="1">
        <v>-29.06</v>
      </c>
      <c r="BF271" s="1">
        <v>-29.39</v>
      </c>
      <c r="BG271" s="1">
        <v>-24.71</v>
      </c>
      <c r="BH271" s="1">
        <v>-21.84</v>
      </c>
      <c r="BI271" s="1">
        <v>-23.65</v>
      </c>
      <c r="BJ271" s="1">
        <v>-22.66</v>
      </c>
      <c r="BK271" s="1">
        <v>-20.69</v>
      </c>
      <c r="BL271" s="1">
        <v>-20.2</v>
      </c>
      <c r="BM271" s="1">
        <v>-21.35</v>
      </c>
      <c r="BN271" s="1">
        <v>-20.03</v>
      </c>
      <c r="BO271" s="1">
        <v>-24.79</v>
      </c>
      <c r="BP271" s="1">
        <v>-24.3</v>
      </c>
      <c r="BQ271" s="1">
        <v>-24.96</v>
      </c>
      <c r="BR271" s="1">
        <v>-23.65</v>
      </c>
      <c r="BS271" s="22">
        <v>4.8600000000000003</v>
      </c>
      <c r="BT271" s="26">
        <v>375724386.41395569</v>
      </c>
      <c r="BU271" s="26">
        <v>62093900</v>
      </c>
      <c r="BV271" s="26">
        <v>54827976</v>
      </c>
      <c r="BW271" s="2">
        <v>1.458379568853682E-2</v>
      </c>
    </row>
    <row r="272" spans="1:75" s="21" customFormat="1" ht="19" customHeight="1" x14ac:dyDescent="0.2">
      <c r="A272" s="1" t="s">
        <v>303</v>
      </c>
      <c r="B272" s="1" t="s">
        <v>106</v>
      </c>
      <c r="C272" s="1" t="s">
        <v>140</v>
      </c>
      <c r="D272" s="1" t="s">
        <v>98</v>
      </c>
      <c r="E272" s="1" t="s">
        <v>292</v>
      </c>
      <c r="F272" s="1" t="s">
        <v>80</v>
      </c>
      <c r="G272" s="9">
        <v>103.5940819367533</v>
      </c>
      <c r="H272" s="9">
        <v>5.9189998759134053</v>
      </c>
      <c r="I272" s="9">
        <f t="shared" si="2"/>
        <v>96.37500047683713</v>
      </c>
      <c r="J272" s="1" t="s">
        <v>81</v>
      </c>
      <c r="K272" s="2">
        <v>4.7300000190734863</v>
      </c>
      <c r="L272" s="2">
        <v>4.8600000000000003</v>
      </c>
      <c r="M272" s="2">
        <v>9.630000114440918</v>
      </c>
      <c r="N272" s="2">
        <v>15.710000038146971</v>
      </c>
      <c r="O272" s="2">
        <v>8</v>
      </c>
      <c r="P272" s="2">
        <v>10.19999980926514</v>
      </c>
      <c r="Q272" s="1">
        <v>9.98</v>
      </c>
      <c r="R272" s="1">
        <v>9.19</v>
      </c>
      <c r="S272" s="1">
        <v>8.83</v>
      </c>
      <c r="T272" s="1">
        <v>10.3</v>
      </c>
      <c r="U272" s="1">
        <v>10.67</v>
      </c>
      <c r="V272" s="1">
        <v>12.7</v>
      </c>
      <c r="W272" s="1">
        <v>12.75</v>
      </c>
      <c r="X272" s="1">
        <v>12.1</v>
      </c>
      <c r="Y272" s="1">
        <v>11.45</v>
      </c>
      <c r="Z272" s="1">
        <v>12.33</v>
      </c>
      <c r="AA272" s="1">
        <v>14.4</v>
      </c>
      <c r="AB272" s="1">
        <v>14.44</v>
      </c>
      <c r="AC272" s="1">
        <v>14.85</v>
      </c>
      <c r="AD272" s="1">
        <v>14.46</v>
      </c>
      <c r="AE272" s="1">
        <v>15.16</v>
      </c>
      <c r="AF272" s="1">
        <v>15.71</v>
      </c>
      <c r="AG272" s="1">
        <v>15.68</v>
      </c>
      <c r="AH272" s="1">
        <v>15.18</v>
      </c>
      <c r="AI272" s="1">
        <v>14.8</v>
      </c>
      <c r="AJ272" s="1">
        <v>13.88</v>
      </c>
      <c r="AK272" s="1">
        <v>13.37</v>
      </c>
      <c r="AL272" s="1">
        <v>12.46</v>
      </c>
      <c r="AM272" s="1">
        <v>12.49</v>
      </c>
      <c r="AN272" s="1">
        <v>12.25</v>
      </c>
      <c r="AO272" s="1">
        <v>11.37</v>
      </c>
      <c r="AP272" s="1">
        <v>11</v>
      </c>
      <c r="AQ272" s="1">
        <v>10.98</v>
      </c>
      <c r="AR272" s="1">
        <v>-6.5</v>
      </c>
      <c r="AS272" s="1">
        <v>-6.75</v>
      </c>
      <c r="AT272" s="1">
        <v>-11.11</v>
      </c>
      <c r="AU272" s="1">
        <v>2.91</v>
      </c>
      <c r="AV272" s="1">
        <v>10.8</v>
      </c>
      <c r="AW272" s="1">
        <v>26.79</v>
      </c>
      <c r="AX272" s="1">
        <v>21.5</v>
      </c>
      <c r="AY272" s="1">
        <v>17.55</v>
      </c>
      <c r="AZ272" s="1">
        <v>14.15</v>
      </c>
      <c r="BA272" s="1">
        <v>19.940000000000001</v>
      </c>
      <c r="BB272" s="1">
        <v>47.04</v>
      </c>
      <c r="BC272" s="1">
        <v>45.55</v>
      </c>
      <c r="BD272" s="1">
        <v>45.28</v>
      </c>
      <c r="BE272" s="1">
        <v>35.51</v>
      </c>
      <c r="BF272" s="1">
        <v>54</v>
      </c>
      <c r="BG272" s="1">
        <v>53.17</v>
      </c>
      <c r="BH272" s="1">
        <v>55.45</v>
      </c>
      <c r="BI272" s="1">
        <v>50.57</v>
      </c>
      <c r="BJ272" s="1">
        <v>39.299999999999997</v>
      </c>
      <c r="BK272" s="1">
        <v>36.14</v>
      </c>
      <c r="BL272" s="1">
        <v>28.76</v>
      </c>
      <c r="BM272" s="1">
        <v>29.28</v>
      </c>
      <c r="BN272" s="1">
        <v>23.05</v>
      </c>
      <c r="BO272" s="1">
        <v>17.55</v>
      </c>
      <c r="BP272" s="1">
        <v>11.01</v>
      </c>
      <c r="BQ272" s="1">
        <v>10.59</v>
      </c>
      <c r="BR272" s="1">
        <v>5.92</v>
      </c>
      <c r="BS272" s="22">
        <v>10.25</v>
      </c>
      <c r="BT272" s="26">
        <v>128242711.5240097</v>
      </c>
      <c r="BU272" s="26">
        <v>95930100</v>
      </c>
      <c r="BV272" s="26">
        <v>13114049</v>
      </c>
      <c r="BW272" s="2">
        <v>2.9756713582509871E-2</v>
      </c>
    </row>
    <row r="273" spans="1:75" s="21" customFormat="1" ht="19" customHeight="1" x14ac:dyDescent="0.2">
      <c r="A273" s="1" t="s">
        <v>95</v>
      </c>
      <c r="B273" s="1" t="s">
        <v>96</v>
      </c>
      <c r="C273" s="1" t="s">
        <v>97</v>
      </c>
      <c r="D273" s="1" t="s">
        <v>98</v>
      </c>
      <c r="E273" s="1" t="s">
        <v>79</v>
      </c>
      <c r="F273" s="1" t="s">
        <v>88</v>
      </c>
      <c r="G273" s="9">
        <v>103.96913044578289</v>
      </c>
      <c r="H273" s="9">
        <v>-40.540540018074708</v>
      </c>
      <c r="I273" s="9">
        <f t="shared" si="2"/>
        <v>88.40580778463179</v>
      </c>
      <c r="J273" s="1" t="s">
        <v>89</v>
      </c>
      <c r="K273" s="2">
        <v>0.90700000524520874</v>
      </c>
      <c r="L273" s="2">
        <v>0.89</v>
      </c>
      <c r="M273" s="2">
        <v>1.8500000238418579</v>
      </c>
      <c r="N273" s="2">
        <v>1.950000047683716</v>
      </c>
      <c r="O273" s="2">
        <v>1.0349999666213989</v>
      </c>
      <c r="P273" s="2">
        <v>1.1000000238418579</v>
      </c>
      <c r="Q273" s="1">
        <v>1.9</v>
      </c>
      <c r="R273" s="1">
        <v>1.66</v>
      </c>
      <c r="S273" s="1">
        <v>1.7</v>
      </c>
      <c r="T273" s="1">
        <v>1.69</v>
      </c>
      <c r="U273" s="1">
        <v>1.95</v>
      </c>
      <c r="V273" s="1">
        <v>1.79</v>
      </c>
      <c r="W273" s="1">
        <v>1.69</v>
      </c>
      <c r="X273" s="1">
        <v>1.6</v>
      </c>
      <c r="Y273" s="1">
        <v>1.57</v>
      </c>
      <c r="Z273" s="1">
        <v>1.64</v>
      </c>
      <c r="AA273" s="1">
        <v>1.57</v>
      </c>
      <c r="AB273" s="1">
        <v>1.55</v>
      </c>
      <c r="AC273" s="1">
        <v>1.4</v>
      </c>
      <c r="AD273" s="1">
        <v>1.39</v>
      </c>
      <c r="AE273" s="1">
        <v>1.37</v>
      </c>
      <c r="AF273" s="1">
        <v>1.36</v>
      </c>
      <c r="AG273" s="1">
        <v>1.36</v>
      </c>
      <c r="AH273" s="1">
        <v>1.34</v>
      </c>
      <c r="AI273" s="1">
        <v>1.39</v>
      </c>
      <c r="AJ273" s="1">
        <v>1.31</v>
      </c>
      <c r="AK273" s="1">
        <v>1.31</v>
      </c>
      <c r="AL273" s="1">
        <v>1.31</v>
      </c>
      <c r="AM273" s="1">
        <v>1.26</v>
      </c>
      <c r="AN273" s="1">
        <v>1.25</v>
      </c>
      <c r="AO273" s="1">
        <v>1.21</v>
      </c>
      <c r="AP273" s="1">
        <v>1.17</v>
      </c>
      <c r="AQ273" s="1">
        <v>1.1200000000000001</v>
      </c>
      <c r="AR273" s="1">
        <v>-5.41</v>
      </c>
      <c r="AS273" s="1">
        <v>-12.43</v>
      </c>
      <c r="AT273" s="1">
        <v>-14.05</v>
      </c>
      <c r="AU273" s="1">
        <v>-9.73</v>
      </c>
      <c r="AV273" s="1">
        <v>-3.24</v>
      </c>
      <c r="AW273" s="1">
        <v>-9.4600000000000009</v>
      </c>
      <c r="AX273" s="1">
        <v>-13.51</v>
      </c>
      <c r="AY273" s="1">
        <v>-16.22</v>
      </c>
      <c r="AZ273" s="1">
        <v>-15.68</v>
      </c>
      <c r="BA273" s="1">
        <v>-17.100000000000001</v>
      </c>
      <c r="BB273" s="1">
        <v>-17.84</v>
      </c>
      <c r="BC273" s="1">
        <v>-27.03</v>
      </c>
      <c r="BD273" s="1">
        <v>-25.95</v>
      </c>
      <c r="BE273" s="1">
        <v>-26.49</v>
      </c>
      <c r="BF273" s="1">
        <v>-30.81</v>
      </c>
      <c r="BG273" s="1">
        <v>-27.03</v>
      </c>
      <c r="BH273" s="1">
        <v>-29.19</v>
      </c>
      <c r="BI273" s="1">
        <v>-28.65</v>
      </c>
      <c r="BJ273" s="1">
        <v>-30.27</v>
      </c>
      <c r="BK273" s="1">
        <v>-31.36</v>
      </c>
      <c r="BL273" s="1">
        <v>-31.58</v>
      </c>
      <c r="BM273" s="1">
        <v>-31.89</v>
      </c>
      <c r="BN273" s="1">
        <v>-32.97</v>
      </c>
      <c r="BO273" s="1">
        <v>-34.75</v>
      </c>
      <c r="BP273" s="1">
        <v>-39.86</v>
      </c>
      <c r="BQ273" s="1">
        <v>-42.43</v>
      </c>
      <c r="BR273" s="1">
        <v>-41.08</v>
      </c>
      <c r="BS273" s="22">
        <v>1.51</v>
      </c>
      <c r="BT273" s="26">
        <v>95651106.232702732</v>
      </c>
      <c r="BU273" s="26">
        <v>55833300</v>
      </c>
      <c r="BV273" s="26">
        <v>21540369</v>
      </c>
      <c r="BW273" s="2">
        <v>0.111517495359527</v>
      </c>
    </row>
    <row r="274" spans="1:75" s="21" customFormat="1" ht="19" customHeight="1" x14ac:dyDescent="0.2">
      <c r="A274" s="7" t="s">
        <v>519</v>
      </c>
      <c r="B274" s="7" t="s">
        <v>106</v>
      </c>
      <c r="C274" s="7" t="s">
        <v>87</v>
      </c>
      <c r="D274" s="7" t="s">
        <v>109</v>
      </c>
      <c r="E274" s="7" t="s">
        <v>516</v>
      </c>
      <c r="F274" s="7" t="s">
        <v>88</v>
      </c>
      <c r="G274" s="10">
        <v>107.373264598468</v>
      </c>
      <c r="H274" s="10">
        <v>-29.555553860134552</v>
      </c>
      <c r="I274" s="10">
        <v>-29.555553860134552</v>
      </c>
      <c r="J274" s="7" t="s">
        <v>89</v>
      </c>
      <c r="K274" s="8">
        <v>2.1700000762939449</v>
      </c>
      <c r="L274" s="8">
        <v>2.5</v>
      </c>
      <c r="M274" s="8">
        <v>4.5</v>
      </c>
      <c r="N274" s="8">
        <v>5.429999828338623</v>
      </c>
      <c r="O274" s="8">
        <v>3.0799999237060551</v>
      </c>
      <c r="P274" s="8">
        <v>3.1700000762939449</v>
      </c>
      <c r="Q274" s="7">
        <v>4.88</v>
      </c>
      <c r="R274" s="7">
        <v>4.2</v>
      </c>
      <c r="S274" s="7">
        <v>4.05</v>
      </c>
      <c r="T274" s="7">
        <v>5.43</v>
      </c>
      <c r="U274" s="7">
        <v>4.78</v>
      </c>
      <c r="V274" s="7">
        <v>4.28</v>
      </c>
      <c r="W274" s="7">
        <v>4.4000000000000004</v>
      </c>
      <c r="X274" s="7">
        <v>4.24</v>
      </c>
      <c r="Y274" s="7">
        <v>3.89</v>
      </c>
      <c r="Z274" s="7">
        <v>3.82</v>
      </c>
      <c r="AA274" s="7">
        <v>3.64</v>
      </c>
      <c r="AB274" s="7">
        <v>3.76</v>
      </c>
      <c r="AC274" s="7">
        <v>3.79</v>
      </c>
      <c r="AD274" s="7">
        <v>3.79</v>
      </c>
      <c r="AE274" s="7">
        <v>3.64</v>
      </c>
      <c r="AF274" s="7">
        <v>3.59</v>
      </c>
      <c r="AG274" s="7">
        <v>3.43</v>
      </c>
      <c r="AH274" s="7">
        <v>3.41</v>
      </c>
      <c r="AI274" s="7">
        <v>3.28</v>
      </c>
      <c r="AJ274" s="7">
        <v>3.36</v>
      </c>
      <c r="AK274" s="7">
        <v>3.39</v>
      </c>
      <c r="AL274" s="7">
        <v>3.47</v>
      </c>
      <c r="AM274" s="7">
        <v>3.3</v>
      </c>
      <c r="AN274" s="7">
        <v>3.33</v>
      </c>
      <c r="AO274" s="7">
        <v>3.26</v>
      </c>
      <c r="AP274" s="7">
        <v>3.28</v>
      </c>
      <c r="AQ274" s="7">
        <v>3.25</v>
      </c>
      <c r="AR274" s="7">
        <v>-9.33</v>
      </c>
      <c r="AS274" s="7">
        <v>-15.78</v>
      </c>
      <c r="AT274" s="7">
        <v>-11.87</v>
      </c>
      <c r="AU274" s="7">
        <v>2.1800000000000002</v>
      </c>
      <c r="AV274" s="7">
        <v>-10.220000000000001</v>
      </c>
      <c r="AW274" s="7">
        <v>-9.56</v>
      </c>
      <c r="AX274" s="7">
        <v>-7.48</v>
      </c>
      <c r="AY274" s="7">
        <v>-14.91</v>
      </c>
      <c r="AZ274" s="7">
        <v>-15.78</v>
      </c>
      <c r="BA274" s="7">
        <v>-19.559999999999999</v>
      </c>
      <c r="BB274" s="7">
        <v>-20.440000000000001</v>
      </c>
      <c r="BC274" s="7">
        <v>-16.940000000000001</v>
      </c>
      <c r="BD274" s="7">
        <v>-16.420000000000002</v>
      </c>
      <c r="BE274" s="7">
        <v>-20.440000000000001</v>
      </c>
      <c r="BF274" s="7">
        <v>-20.67</v>
      </c>
      <c r="BG274" s="7">
        <v>-24</v>
      </c>
      <c r="BH274" s="7">
        <v>-27.78</v>
      </c>
      <c r="BI274" s="7">
        <v>-27.78</v>
      </c>
      <c r="BJ274" s="7">
        <v>-29.65</v>
      </c>
      <c r="BK274" s="7">
        <v>-28</v>
      </c>
      <c r="BL274" s="7">
        <v>-26.44</v>
      </c>
      <c r="BM274" s="7">
        <v>-26.67</v>
      </c>
      <c r="BN274" s="7">
        <v>-27.52</v>
      </c>
      <c r="BO274" s="7">
        <v>-28.22</v>
      </c>
      <c r="BP274" s="7">
        <v>-29.11</v>
      </c>
      <c r="BQ274" s="7">
        <v>-30.44</v>
      </c>
      <c r="BR274" s="7">
        <v>-29.78</v>
      </c>
      <c r="BS274" s="24">
        <v>3.75</v>
      </c>
      <c r="BT274" s="26">
        <v>58573800</v>
      </c>
      <c r="BU274" s="26">
        <v>147802500</v>
      </c>
      <c r="BV274" s="26">
        <v>5673322</v>
      </c>
      <c r="BW274" s="8">
        <v>6.2608291931958035E-2</v>
      </c>
    </row>
    <row r="275" spans="1:75" s="21" customFormat="1" ht="19" customHeight="1" x14ac:dyDescent="0.2">
      <c r="A275" s="1" t="s">
        <v>263</v>
      </c>
      <c r="B275" s="1" t="s">
        <v>111</v>
      </c>
      <c r="C275" s="1" t="s">
        <v>124</v>
      </c>
      <c r="D275" s="1" t="s">
        <v>98</v>
      </c>
      <c r="E275" s="1" t="s">
        <v>259</v>
      </c>
      <c r="F275" s="1" t="s">
        <v>80</v>
      </c>
      <c r="G275" s="9">
        <v>108.3333379899463</v>
      </c>
      <c r="H275" s="9">
        <v>82.875001430511475</v>
      </c>
      <c r="I275" s="9">
        <f>(N275-O275)/O275*100</f>
        <v>130.30303074089736</v>
      </c>
      <c r="J275" s="1" t="s">
        <v>81</v>
      </c>
      <c r="K275" s="2">
        <v>3.839999914169312</v>
      </c>
      <c r="L275" s="2">
        <v>3.65</v>
      </c>
      <c r="M275" s="2">
        <v>8</v>
      </c>
      <c r="N275" s="2">
        <v>15.19999980926514</v>
      </c>
      <c r="O275" s="2">
        <v>6.5999999046325684</v>
      </c>
      <c r="P275" s="2">
        <v>14.63000011444092</v>
      </c>
      <c r="Q275" s="1">
        <v>8.1999999999999993</v>
      </c>
      <c r="R275" s="1">
        <v>7.8</v>
      </c>
      <c r="S275" s="1">
        <v>7.72</v>
      </c>
      <c r="T275" s="1">
        <v>8.4499999999999993</v>
      </c>
      <c r="U275" s="1">
        <v>7.36</v>
      </c>
      <c r="V275" s="1">
        <v>7.17</v>
      </c>
      <c r="W275" s="1">
        <v>7.4</v>
      </c>
      <c r="X275" s="1">
        <v>8.1</v>
      </c>
      <c r="Y275" s="1">
        <v>8.25</v>
      </c>
      <c r="Z275" s="1">
        <v>7.86</v>
      </c>
      <c r="AA275" s="1">
        <v>8.39</v>
      </c>
      <c r="AB275" s="1">
        <v>7.84</v>
      </c>
      <c r="AC275" s="1">
        <v>7.8</v>
      </c>
      <c r="AD275" s="1">
        <v>7.65</v>
      </c>
      <c r="AE275" s="1">
        <v>8.7100000000000009</v>
      </c>
      <c r="AF275" s="1">
        <v>9.08</v>
      </c>
      <c r="AG275" s="1">
        <v>9.4</v>
      </c>
      <c r="AH275" s="1">
        <v>9.67</v>
      </c>
      <c r="AI275" s="1">
        <v>9.75</v>
      </c>
      <c r="AJ275" s="1">
        <v>9.8800000000000008</v>
      </c>
      <c r="AK275" s="1">
        <v>9.82</v>
      </c>
      <c r="AL275" s="1">
        <v>10.08</v>
      </c>
      <c r="AM275" s="1">
        <v>10.06</v>
      </c>
      <c r="AN275" s="1">
        <v>10.18</v>
      </c>
      <c r="AO275" s="1">
        <v>10.25</v>
      </c>
      <c r="AP275" s="1">
        <v>12.19</v>
      </c>
      <c r="AQ275" s="1">
        <v>15.2</v>
      </c>
      <c r="AR275" s="1">
        <v>-4.87</v>
      </c>
      <c r="AS275" s="1">
        <v>-7.38</v>
      </c>
      <c r="AT275" s="1">
        <v>-8.75</v>
      </c>
      <c r="AU275" s="1">
        <v>-9</v>
      </c>
      <c r="AV275" s="1">
        <v>-12.75</v>
      </c>
      <c r="AW275" s="1">
        <v>-11.87</v>
      </c>
      <c r="AX275" s="1">
        <v>-9.6199999999999992</v>
      </c>
      <c r="AY275" s="1">
        <v>-4.37</v>
      </c>
      <c r="AZ275" s="1">
        <v>-4.62</v>
      </c>
      <c r="BA275" s="1">
        <v>-5</v>
      </c>
      <c r="BB275" s="1">
        <v>-3.5</v>
      </c>
      <c r="BC275" s="1">
        <v>-3.5</v>
      </c>
      <c r="BD275" s="1">
        <v>-5.81</v>
      </c>
      <c r="BE275" s="1">
        <v>-5.12</v>
      </c>
      <c r="BF275" s="1">
        <v>4.37</v>
      </c>
      <c r="BG275" s="1">
        <v>11.5</v>
      </c>
      <c r="BH275" s="1">
        <v>13.63</v>
      </c>
      <c r="BI275" s="1">
        <v>19</v>
      </c>
      <c r="BJ275" s="1">
        <v>16.88</v>
      </c>
      <c r="BK275" s="1">
        <v>22.5</v>
      </c>
      <c r="BL275" s="1">
        <v>18.12</v>
      </c>
      <c r="BM275" s="1">
        <v>22.75</v>
      </c>
      <c r="BN275" s="1">
        <v>20.5</v>
      </c>
      <c r="BO275" s="1">
        <v>26.13</v>
      </c>
      <c r="BP275" s="1">
        <v>27.13</v>
      </c>
      <c r="BQ275" s="1">
        <v>50.75</v>
      </c>
      <c r="BR275" s="1">
        <v>86.25</v>
      </c>
      <c r="BS275" s="22">
        <v>6.75</v>
      </c>
      <c r="BT275" s="26">
        <v>473797600</v>
      </c>
      <c r="BU275" s="26">
        <v>154664000</v>
      </c>
      <c r="BV275" s="26">
        <v>6023077</v>
      </c>
      <c r="BW275" s="2">
        <v>1.059756167819206</v>
      </c>
    </row>
    <row r="276" spans="1:75" s="21" customFormat="1" ht="19" customHeight="1" x14ac:dyDescent="0.2">
      <c r="A276" s="7" t="s">
        <v>411</v>
      </c>
      <c r="B276" s="7" t="s">
        <v>118</v>
      </c>
      <c r="C276" s="7" t="s">
        <v>87</v>
      </c>
      <c r="D276" s="7" t="s">
        <v>122</v>
      </c>
      <c r="E276" s="7" t="s">
        <v>405</v>
      </c>
      <c r="F276" s="7" t="s">
        <v>88</v>
      </c>
      <c r="G276" s="10">
        <v>110.5263215683174</v>
      </c>
      <c r="H276" s="10">
        <v>-15.62499976716936</v>
      </c>
      <c r="I276" s="10">
        <v>-15.62499976716936</v>
      </c>
      <c r="J276" s="7" t="s">
        <v>89</v>
      </c>
      <c r="K276" s="8">
        <v>0.75999999046325684</v>
      </c>
      <c r="L276" s="8">
        <v>0.81</v>
      </c>
      <c r="M276" s="8">
        <v>1.6000000238418579</v>
      </c>
      <c r="N276" s="8">
        <v>3.7999999523162842</v>
      </c>
      <c r="O276" s="8">
        <v>1.309999942779541</v>
      </c>
      <c r="P276" s="8">
        <v>1.3500000238418579</v>
      </c>
      <c r="Q276" s="7">
        <v>2.2000000000000002</v>
      </c>
      <c r="R276" s="7">
        <v>2.46</v>
      </c>
      <c r="S276" s="7">
        <v>3.8</v>
      </c>
      <c r="T276" s="7">
        <v>3.8</v>
      </c>
      <c r="U276" s="7">
        <v>3.8</v>
      </c>
      <c r="V276" s="7">
        <v>3.8</v>
      </c>
      <c r="W276" s="7">
        <v>3.8</v>
      </c>
      <c r="X276" s="7">
        <v>3.8</v>
      </c>
      <c r="Y276" s="7">
        <v>3.8</v>
      </c>
      <c r="Z276" s="7">
        <v>3.8</v>
      </c>
      <c r="AA276" s="7">
        <v>3.8</v>
      </c>
      <c r="AB276" s="7">
        <v>3.8</v>
      </c>
      <c r="AC276" s="7">
        <v>3.8</v>
      </c>
      <c r="AD276" s="7">
        <v>3.8</v>
      </c>
      <c r="AE276" s="7">
        <v>3.8</v>
      </c>
      <c r="AF276" s="7">
        <v>3.8</v>
      </c>
      <c r="AG276" s="7">
        <v>3.8</v>
      </c>
      <c r="AH276" s="7">
        <v>3.8</v>
      </c>
      <c r="AI276" s="7">
        <v>2.4900000000000002</v>
      </c>
      <c r="AJ276" s="7">
        <v>2.95</v>
      </c>
      <c r="AK276" s="7">
        <v>2.85</v>
      </c>
      <c r="AL276" s="7">
        <v>2.2599999999999998</v>
      </c>
      <c r="AM276" s="7">
        <v>2.2000000000000002</v>
      </c>
      <c r="AN276" s="7">
        <v>2.04</v>
      </c>
      <c r="AO276" s="7">
        <v>1.7</v>
      </c>
      <c r="AP276" s="7">
        <v>1.56</v>
      </c>
      <c r="AQ276" s="7">
        <v>1.45</v>
      </c>
      <c r="AR276" s="7">
        <v>30</v>
      </c>
      <c r="AS276" s="7">
        <v>48.75</v>
      </c>
      <c r="AT276" s="7">
        <v>109.37</v>
      </c>
      <c r="AU276" s="7">
        <v>109.37</v>
      </c>
      <c r="AV276" s="7">
        <v>109.37</v>
      </c>
      <c r="AW276" s="7">
        <v>109.37</v>
      </c>
      <c r="AX276" s="7">
        <v>109.37</v>
      </c>
      <c r="AY276" s="7">
        <v>109.37</v>
      </c>
      <c r="AZ276" s="7">
        <v>109.37</v>
      </c>
      <c r="BA276" s="7">
        <v>109.37</v>
      </c>
      <c r="BB276" s="7">
        <v>109.37</v>
      </c>
      <c r="BC276" s="7">
        <v>109.37</v>
      </c>
      <c r="BD276" s="7">
        <v>109.37</v>
      </c>
      <c r="BE276" s="7">
        <v>109.37</v>
      </c>
      <c r="BF276" s="7">
        <v>109.37</v>
      </c>
      <c r="BG276" s="7">
        <v>109.37</v>
      </c>
      <c r="BH276" s="7">
        <v>109.37</v>
      </c>
      <c r="BI276" s="7">
        <v>109.37</v>
      </c>
      <c r="BJ276" s="7">
        <v>46.87</v>
      </c>
      <c r="BK276" s="7">
        <v>73.75</v>
      </c>
      <c r="BL276" s="7">
        <v>18.12</v>
      </c>
      <c r="BM276" s="7">
        <v>34.380000000000003</v>
      </c>
      <c r="BN276" s="7">
        <v>19.86</v>
      </c>
      <c r="BO276" s="7">
        <v>5</v>
      </c>
      <c r="BP276" s="7">
        <v>-6.88</v>
      </c>
      <c r="BQ276" s="7">
        <v>-11.19</v>
      </c>
      <c r="BR276" s="7">
        <v>-15</v>
      </c>
      <c r="BS276" s="24">
        <v>1.58</v>
      </c>
      <c r="BT276" s="26">
        <v>15625392.232836479</v>
      </c>
      <c r="BU276" s="26">
        <v>94499200</v>
      </c>
      <c r="BV276" s="26">
        <v>3423719</v>
      </c>
      <c r="BW276" s="8">
        <v>0.17403764736533581</v>
      </c>
    </row>
    <row r="277" spans="1:75" s="21" customFormat="1" ht="19" customHeight="1" x14ac:dyDescent="0.2">
      <c r="A277" s="7" t="s">
        <v>479</v>
      </c>
      <c r="B277" s="7" t="s">
        <v>76</v>
      </c>
      <c r="C277" s="7" t="s">
        <v>87</v>
      </c>
      <c r="D277" s="7" t="s">
        <v>98</v>
      </c>
      <c r="E277" s="7" t="s">
        <v>478</v>
      </c>
      <c r="F277" s="7" t="s">
        <v>80</v>
      </c>
      <c r="G277" s="10">
        <v>111.4649568359881</v>
      </c>
      <c r="H277" s="10">
        <v>44.578321905159818</v>
      </c>
      <c r="I277" s="10">
        <v>44.578321905159818</v>
      </c>
      <c r="J277" s="7" t="s">
        <v>81</v>
      </c>
      <c r="K277" s="8">
        <v>1.570000052452087</v>
      </c>
      <c r="L277" s="8">
        <v>1.75</v>
      </c>
      <c r="M277" s="8">
        <v>3.3199999332427979</v>
      </c>
      <c r="N277" s="8">
        <v>9.4300003051757812</v>
      </c>
      <c r="O277" s="8">
        <v>2.9000000953674321</v>
      </c>
      <c r="P277" s="8">
        <v>4.8000001907348633</v>
      </c>
      <c r="Q277" s="7">
        <v>3.28</v>
      </c>
      <c r="R277" s="7">
        <v>3.35</v>
      </c>
      <c r="S277" s="7">
        <v>4.3499999999999996</v>
      </c>
      <c r="T277" s="7">
        <v>5.76</v>
      </c>
      <c r="U277" s="7">
        <v>6.5</v>
      </c>
      <c r="V277" s="7">
        <v>6.14</v>
      </c>
      <c r="W277" s="7">
        <v>9.43</v>
      </c>
      <c r="X277" s="7">
        <v>9.36</v>
      </c>
      <c r="Y277" s="7">
        <v>7.85</v>
      </c>
      <c r="Z277" s="7">
        <v>6.88</v>
      </c>
      <c r="AA277" s="7">
        <v>6.85</v>
      </c>
      <c r="AB277" s="7">
        <v>6.89</v>
      </c>
      <c r="AC277" s="7">
        <v>7.3</v>
      </c>
      <c r="AD277" s="7">
        <v>7.38</v>
      </c>
      <c r="AE277" s="7">
        <v>7.25</v>
      </c>
      <c r="AF277" s="7">
        <v>6.64</v>
      </c>
      <c r="AG277" s="7">
        <v>7.12</v>
      </c>
      <c r="AH277" s="7">
        <v>6.78</v>
      </c>
      <c r="AI277" s="7">
        <v>7.49</v>
      </c>
      <c r="AJ277" s="7">
        <v>6.64</v>
      </c>
      <c r="AK277" s="7">
        <v>6.43</v>
      </c>
      <c r="AL277" s="7">
        <v>5.84</v>
      </c>
      <c r="AM277" s="7">
        <v>5.45</v>
      </c>
      <c r="AN277" s="7">
        <v>5.15</v>
      </c>
      <c r="AO277" s="7">
        <v>5.19</v>
      </c>
      <c r="AP277" s="7">
        <v>5.33</v>
      </c>
      <c r="AQ277" s="7">
        <v>5.0999999999999996</v>
      </c>
      <c r="AR277" s="7">
        <v>-8.2799999999999994</v>
      </c>
      <c r="AS277" s="7">
        <v>-0.74</v>
      </c>
      <c r="AT277" s="7">
        <v>24.09</v>
      </c>
      <c r="AU277" s="7">
        <v>72.290000000000006</v>
      </c>
      <c r="AV277" s="7">
        <v>50.53</v>
      </c>
      <c r="AW277" s="7">
        <v>84.94</v>
      </c>
      <c r="AX277" s="7">
        <v>181.17</v>
      </c>
      <c r="AY277" s="7">
        <v>121.36</v>
      </c>
      <c r="AZ277" s="7">
        <v>104.82</v>
      </c>
      <c r="BA277" s="7">
        <v>86.14</v>
      </c>
      <c r="BB277" s="7">
        <v>102.99</v>
      </c>
      <c r="BC277" s="7">
        <v>86.45</v>
      </c>
      <c r="BD277" s="7">
        <v>113.86</v>
      </c>
      <c r="BE277" s="7">
        <v>105.72</v>
      </c>
      <c r="BF277" s="7">
        <v>93.52</v>
      </c>
      <c r="BG277" s="7">
        <v>88.55</v>
      </c>
      <c r="BH277" s="7">
        <v>90.07</v>
      </c>
      <c r="BI277" s="7">
        <v>99.09</v>
      </c>
      <c r="BJ277" s="7">
        <v>92.06</v>
      </c>
      <c r="BK277" s="7">
        <v>93.52</v>
      </c>
      <c r="BL277" s="7">
        <v>62.05</v>
      </c>
      <c r="BM277" s="7">
        <v>62.65</v>
      </c>
      <c r="BN277" s="7">
        <v>44.31</v>
      </c>
      <c r="BO277" s="7">
        <v>50.9</v>
      </c>
      <c r="BP277" s="7">
        <v>44.58</v>
      </c>
      <c r="BQ277" s="7">
        <v>52.71</v>
      </c>
      <c r="BR277" s="7">
        <v>45.48</v>
      </c>
      <c r="BS277" s="24">
        <v>4.9800000000000004</v>
      </c>
      <c r="BT277" s="26">
        <v>28970452.21747398</v>
      </c>
      <c r="BU277" s="26">
        <v>321675900</v>
      </c>
      <c r="BV277" s="26">
        <v>3005337</v>
      </c>
      <c r="BW277" s="8">
        <v>2.0773377494770141E-2</v>
      </c>
    </row>
    <row r="278" spans="1:75" s="21" customFormat="1" ht="19" customHeight="1" x14ac:dyDescent="0.2">
      <c r="A278" s="1" t="s">
        <v>165</v>
      </c>
      <c r="B278" s="1" t="s">
        <v>159</v>
      </c>
      <c r="C278" s="1" t="s">
        <v>87</v>
      </c>
      <c r="D278" s="1" t="s">
        <v>109</v>
      </c>
      <c r="E278" s="1" t="s">
        <v>157</v>
      </c>
      <c r="F278" s="1" t="s">
        <v>88</v>
      </c>
      <c r="G278" s="9">
        <v>111.9149030285654</v>
      </c>
      <c r="H278" s="9">
        <v>-44.17670761561601</v>
      </c>
      <c r="I278" s="9">
        <f>(N278-O278)/O278*100</f>
        <v>112.59843214438183</v>
      </c>
      <c r="J278" s="1" t="s">
        <v>89</v>
      </c>
      <c r="K278" s="2">
        <v>2.3499999046325679</v>
      </c>
      <c r="L278" s="2">
        <v>2.46</v>
      </c>
      <c r="M278" s="2">
        <v>4.9800000190734863</v>
      </c>
      <c r="N278" s="2">
        <v>5.4000000953674316</v>
      </c>
      <c r="O278" s="2">
        <v>2.5399999618530269</v>
      </c>
      <c r="P278" s="2">
        <v>2.779999971389771</v>
      </c>
      <c r="Q278" s="1">
        <v>5.4</v>
      </c>
      <c r="R278" s="1">
        <v>5.23</v>
      </c>
      <c r="S278" s="1">
        <v>4.7</v>
      </c>
      <c r="T278" s="1">
        <v>4</v>
      </c>
      <c r="U278" s="1">
        <v>3.66</v>
      </c>
      <c r="V278" s="1">
        <v>3.5</v>
      </c>
      <c r="W278" s="1">
        <v>3.45</v>
      </c>
      <c r="X278" s="1">
        <v>3.27</v>
      </c>
      <c r="Y278" s="1">
        <v>3.33</v>
      </c>
      <c r="Z278" s="1">
        <v>3.32</v>
      </c>
      <c r="AA278" s="1">
        <v>3.3</v>
      </c>
      <c r="AB278" s="1">
        <v>3.23</v>
      </c>
      <c r="AC278" s="1">
        <v>3.2</v>
      </c>
      <c r="AD278" s="1">
        <v>3.21</v>
      </c>
      <c r="AE278" s="1">
        <v>2.93</v>
      </c>
      <c r="AF278" s="1">
        <v>2.77</v>
      </c>
      <c r="AG278" s="1">
        <v>2.93</v>
      </c>
      <c r="AH278" s="1">
        <v>3.01</v>
      </c>
      <c r="AI278" s="1">
        <v>2.92</v>
      </c>
      <c r="AJ278" s="1">
        <v>2.92</v>
      </c>
      <c r="AK278" s="1">
        <v>2.92</v>
      </c>
      <c r="AL278" s="1">
        <v>3.02</v>
      </c>
      <c r="AM278" s="1">
        <v>3.15</v>
      </c>
      <c r="AN278" s="1">
        <v>3.04</v>
      </c>
      <c r="AO278" s="1">
        <v>3.03</v>
      </c>
      <c r="AP278" s="1">
        <v>2.87</v>
      </c>
      <c r="AQ278" s="1">
        <v>2.83</v>
      </c>
      <c r="AR278" s="1">
        <v>3.61</v>
      </c>
      <c r="AS278" s="1">
        <v>-11.45</v>
      </c>
      <c r="AT278" s="1">
        <v>-20.079999999999998</v>
      </c>
      <c r="AU278" s="1">
        <v>-30.52</v>
      </c>
      <c r="AV278" s="1">
        <v>-34.14</v>
      </c>
      <c r="AW278" s="1">
        <v>-32.33</v>
      </c>
      <c r="AX278" s="1">
        <v>-34.64</v>
      </c>
      <c r="AY278" s="1">
        <v>-38.43</v>
      </c>
      <c r="AZ278" s="1">
        <v>-33.729999999999997</v>
      </c>
      <c r="BA278" s="1">
        <v>-34.14</v>
      </c>
      <c r="BB278" s="1">
        <v>-36.14</v>
      </c>
      <c r="BC278" s="1">
        <v>-35.54</v>
      </c>
      <c r="BD278" s="1">
        <v>-37.549999999999997</v>
      </c>
      <c r="BE278" s="1">
        <v>-43</v>
      </c>
      <c r="BF278" s="1">
        <v>-46.08</v>
      </c>
      <c r="BG278" s="1">
        <v>-46.39</v>
      </c>
      <c r="BH278" s="1">
        <v>-42.37</v>
      </c>
      <c r="BI278" s="1">
        <v>-43.98</v>
      </c>
      <c r="BJ278" s="1">
        <v>-42.41</v>
      </c>
      <c r="BK278" s="1">
        <v>-42.57</v>
      </c>
      <c r="BL278" s="1">
        <v>-42.17</v>
      </c>
      <c r="BM278" s="1">
        <v>-39.96</v>
      </c>
      <c r="BN278" s="1">
        <v>-41.16</v>
      </c>
      <c r="BO278" s="1">
        <v>-39.86</v>
      </c>
      <c r="BP278" s="1">
        <v>-44.68</v>
      </c>
      <c r="BQ278" s="1">
        <v>-44.38</v>
      </c>
      <c r="BR278" s="1">
        <v>-47.39</v>
      </c>
      <c r="BS278" s="22">
        <v>2.9</v>
      </c>
      <c r="BT278" s="26">
        <v>14697723.05629253</v>
      </c>
      <c r="BU278" s="26">
        <v>6462600</v>
      </c>
      <c r="BV278" s="26">
        <v>2271332</v>
      </c>
      <c r="BW278" s="2">
        <v>1.4035816868692031E-3</v>
      </c>
    </row>
    <row r="279" spans="1:75" s="21" customFormat="1" ht="19" customHeight="1" x14ac:dyDescent="0.2">
      <c r="A279" s="7" t="s">
        <v>224</v>
      </c>
      <c r="B279" s="7" t="s">
        <v>106</v>
      </c>
      <c r="C279" s="7" t="s">
        <v>87</v>
      </c>
      <c r="D279" s="7" t="s">
        <v>109</v>
      </c>
      <c r="E279" s="7" t="s">
        <v>350</v>
      </c>
      <c r="F279" s="7" t="s">
        <v>88</v>
      </c>
      <c r="G279" s="10">
        <v>116.1290359794783</v>
      </c>
      <c r="H279" s="10">
        <v>-31.343284046817221</v>
      </c>
      <c r="I279" s="10">
        <v>-31.343284046817221</v>
      </c>
      <c r="J279" s="7" t="s">
        <v>89</v>
      </c>
      <c r="K279" s="8">
        <v>1.2400000095367429</v>
      </c>
      <c r="L279" s="8">
        <v>1.24</v>
      </c>
      <c r="M279" s="8">
        <v>2.6800000667572021</v>
      </c>
      <c r="N279" s="8">
        <v>2.880000114440918</v>
      </c>
      <c r="O279" s="8">
        <v>1.639999985694885</v>
      </c>
      <c r="P279" s="8">
        <v>1.8400000333786011</v>
      </c>
      <c r="Q279" s="7">
        <v>2.88</v>
      </c>
      <c r="R279" s="7">
        <v>2.4500000000000002</v>
      </c>
      <c r="S279" s="7">
        <v>2.35</v>
      </c>
      <c r="T279" s="7">
        <v>2.3199999999999998</v>
      </c>
      <c r="U279" s="7">
        <v>2.2000000000000002</v>
      </c>
      <c r="V279" s="7">
        <v>2.2799999999999998</v>
      </c>
      <c r="W279" s="7">
        <v>2.13</v>
      </c>
      <c r="X279" s="7">
        <v>2.0299999999999998</v>
      </c>
      <c r="Y279" s="7">
        <v>1.99</v>
      </c>
      <c r="Z279" s="7">
        <v>1.95</v>
      </c>
      <c r="AA279" s="7">
        <v>1.92</v>
      </c>
      <c r="AB279" s="7">
        <v>1.88</v>
      </c>
      <c r="AC279" s="7">
        <v>1.92</v>
      </c>
      <c r="AD279" s="7">
        <v>1.92</v>
      </c>
      <c r="AE279" s="7">
        <v>1.97</v>
      </c>
      <c r="AF279" s="7">
        <v>1.94</v>
      </c>
      <c r="AG279" s="7">
        <v>1.89</v>
      </c>
      <c r="AH279" s="7">
        <v>1.8</v>
      </c>
      <c r="AI279" s="7">
        <v>1.72</v>
      </c>
      <c r="AJ279" s="7">
        <v>1.7</v>
      </c>
      <c r="AK279" s="7">
        <v>1.73</v>
      </c>
      <c r="AL279" s="7">
        <v>1.73</v>
      </c>
      <c r="AM279" s="7">
        <v>1.77</v>
      </c>
      <c r="AN279" s="7">
        <v>1.81</v>
      </c>
      <c r="AO279" s="7">
        <v>1.83</v>
      </c>
      <c r="AP279" s="7">
        <v>1.85</v>
      </c>
      <c r="AQ279" s="7">
        <v>1.85</v>
      </c>
      <c r="AR279" s="7">
        <v>-11.19</v>
      </c>
      <c r="AS279" s="7">
        <v>-9.51</v>
      </c>
      <c r="AT279" s="7">
        <v>-14.74</v>
      </c>
      <c r="AU279" s="7">
        <v>-20.53</v>
      </c>
      <c r="AV279" s="7">
        <v>-19.04</v>
      </c>
      <c r="AW279" s="7">
        <v>-21.46</v>
      </c>
      <c r="AX279" s="7">
        <v>-24.63</v>
      </c>
      <c r="AY279" s="7">
        <v>-26.46</v>
      </c>
      <c r="AZ279" s="7">
        <v>-27.99</v>
      </c>
      <c r="BA279" s="7">
        <v>-29.36</v>
      </c>
      <c r="BB279" s="7">
        <v>-30.23</v>
      </c>
      <c r="BC279" s="7">
        <v>-30.6</v>
      </c>
      <c r="BD279" s="7">
        <v>-29.1</v>
      </c>
      <c r="BE279" s="7">
        <v>-29.66</v>
      </c>
      <c r="BF279" s="7">
        <v>-28.17</v>
      </c>
      <c r="BG279" s="7">
        <v>-29.59</v>
      </c>
      <c r="BH279" s="7">
        <v>-33.58</v>
      </c>
      <c r="BI279" s="7">
        <v>-36.57</v>
      </c>
      <c r="BJ279" s="7">
        <v>-36.57</v>
      </c>
      <c r="BK279" s="7">
        <v>-37.69</v>
      </c>
      <c r="BL279" s="7">
        <v>-37.31</v>
      </c>
      <c r="BM279" s="7">
        <v>-36.94</v>
      </c>
      <c r="BN279" s="7">
        <v>-35.630000000000003</v>
      </c>
      <c r="BO279" s="7">
        <v>-35.07</v>
      </c>
      <c r="BP279" s="7">
        <v>-32.090000000000003</v>
      </c>
      <c r="BQ279" s="7">
        <v>-33.4</v>
      </c>
      <c r="BR279" s="7">
        <v>-30.97</v>
      </c>
      <c r="BS279" s="24">
        <v>1.91</v>
      </c>
      <c r="BT279" s="26">
        <v>31749424.790859219</v>
      </c>
      <c r="BU279" s="26">
        <v>80741300</v>
      </c>
      <c r="BV279" s="26">
        <v>6304390</v>
      </c>
      <c r="BW279" s="8">
        <v>1.2576157249154949E-2</v>
      </c>
    </row>
    <row r="280" spans="1:75" s="21" customFormat="1" ht="19" customHeight="1" x14ac:dyDescent="0.2">
      <c r="A280" s="7" t="s">
        <v>218</v>
      </c>
      <c r="B280" s="7" t="s">
        <v>76</v>
      </c>
      <c r="C280" s="7" t="s">
        <v>87</v>
      </c>
      <c r="D280" s="7" t="s">
        <v>109</v>
      </c>
      <c r="E280" s="7" t="s">
        <v>443</v>
      </c>
      <c r="F280" s="7" t="s">
        <v>88</v>
      </c>
      <c r="G280" s="10">
        <v>116.66666356225799</v>
      </c>
      <c r="H280" s="10">
        <v>-11.2980722940178</v>
      </c>
      <c r="I280" s="10">
        <v>-11.2980722940178</v>
      </c>
      <c r="J280" s="7" t="s">
        <v>89</v>
      </c>
      <c r="K280" s="8">
        <v>1.919999957084656</v>
      </c>
      <c r="L280" s="8">
        <v>3.8</v>
      </c>
      <c r="M280" s="8">
        <v>4.1599998474121094</v>
      </c>
      <c r="N280" s="8">
        <v>6.559999942779541</v>
      </c>
      <c r="O280" s="8">
        <v>3.2100000381469731</v>
      </c>
      <c r="P280" s="8">
        <v>3.690000057220459</v>
      </c>
      <c r="Q280" s="7">
        <v>4.2</v>
      </c>
      <c r="R280" s="7">
        <v>4.45</v>
      </c>
      <c r="S280" s="7">
        <v>6.5</v>
      </c>
      <c r="T280" s="7">
        <v>5.15</v>
      </c>
      <c r="U280" s="7">
        <v>5.55</v>
      </c>
      <c r="V280" s="7">
        <v>4.79</v>
      </c>
      <c r="W280" s="7">
        <v>4.42</v>
      </c>
      <c r="X280" s="7">
        <v>4.45</v>
      </c>
      <c r="Y280" s="7">
        <v>4.28</v>
      </c>
      <c r="Z280" s="7">
        <v>4.1500000000000004</v>
      </c>
      <c r="AA280" s="7">
        <v>4.08</v>
      </c>
      <c r="AB280" s="7">
        <v>3.95</v>
      </c>
      <c r="AC280" s="7">
        <v>3.73</v>
      </c>
      <c r="AD280" s="7">
        <v>3.64</v>
      </c>
      <c r="AE280" s="7">
        <v>3.47</v>
      </c>
      <c r="AF280" s="7">
        <v>3.89</v>
      </c>
      <c r="AG280" s="7">
        <v>3.76</v>
      </c>
      <c r="AH280" s="7">
        <v>3.73</v>
      </c>
      <c r="AI280" s="7">
        <v>3.65</v>
      </c>
      <c r="AJ280" s="7">
        <v>3.81</v>
      </c>
      <c r="AK280" s="7">
        <v>3.75</v>
      </c>
      <c r="AL280" s="7">
        <v>3.93</v>
      </c>
      <c r="AM280" s="7">
        <v>3.71</v>
      </c>
      <c r="AN280" s="7">
        <v>3.83</v>
      </c>
      <c r="AO280" s="7">
        <v>3.76</v>
      </c>
      <c r="AP280" s="7">
        <v>3.9</v>
      </c>
      <c r="AQ280" s="7">
        <v>3.94</v>
      </c>
      <c r="AR280" s="7">
        <v>-7.99</v>
      </c>
      <c r="AS280" s="7">
        <v>6.97</v>
      </c>
      <c r="AT280" s="7">
        <v>11.92</v>
      </c>
      <c r="AU280" s="7">
        <v>16.53</v>
      </c>
      <c r="AV280" s="7">
        <v>12.5</v>
      </c>
      <c r="AW280" s="7">
        <v>-0.96</v>
      </c>
      <c r="AX280" s="7">
        <v>5.88</v>
      </c>
      <c r="AY280" s="7">
        <v>0.12</v>
      </c>
      <c r="AZ280" s="7">
        <v>-1.88</v>
      </c>
      <c r="BA280" s="7">
        <v>-3</v>
      </c>
      <c r="BB280" s="7">
        <v>-13.28</v>
      </c>
      <c r="BC280" s="7">
        <v>-14.66</v>
      </c>
      <c r="BD280" s="7">
        <v>-13.15</v>
      </c>
      <c r="BE280" s="7">
        <v>-17.309999999999999</v>
      </c>
      <c r="BF280" s="7">
        <v>-19.71</v>
      </c>
      <c r="BG280" s="7">
        <v>-13.46</v>
      </c>
      <c r="BH280" s="7">
        <v>-12.5</v>
      </c>
      <c r="BI280" s="7">
        <v>-15.14</v>
      </c>
      <c r="BJ280" s="7">
        <v>-14.66</v>
      </c>
      <c r="BK280" s="7">
        <v>-12.5</v>
      </c>
      <c r="BL280" s="7">
        <v>-12.51</v>
      </c>
      <c r="BM280" s="7">
        <v>-12.24</v>
      </c>
      <c r="BN280" s="7">
        <v>-11.9</v>
      </c>
      <c r="BO280" s="7">
        <v>-10.01</v>
      </c>
      <c r="BP280" s="7">
        <v>-14.76</v>
      </c>
      <c r="BQ280" s="7">
        <v>-6.49</v>
      </c>
      <c r="BR280" s="7">
        <v>-11.58</v>
      </c>
      <c r="BS280" s="24">
        <v>3.87</v>
      </c>
      <c r="BT280" s="26">
        <v>47322910.264205933</v>
      </c>
      <c r="BU280" s="26">
        <v>72516700</v>
      </c>
      <c r="BV280" s="26">
        <v>4650265</v>
      </c>
      <c r="BW280" s="8">
        <v>2.1893160927388008E-2</v>
      </c>
    </row>
    <row r="281" spans="1:75" s="21" customFormat="1" ht="19" customHeight="1" x14ac:dyDescent="0.2">
      <c r="A281" s="1" t="s">
        <v>133</v>
      </c>
      <c r="B281" s="1" t="s">
        <v>134</v>
      </c>
      <c r="C281" s="1" t="s">
        <v>87</v>
      </c>
      <c r="D281" s="1" t="s">
        <v>109</v>
      </c>
      <c r="E281" s="1" t="s">
        <v>127</v>
      </c>
      <c r="F281" s="1" t="s">
        <v>88</v>
      </c>
      <c r="G281" s="9">
        <v>117.5438640520514</v>
      </c>
      <c r="H281" s="9">
        <v>-38.709678659826103</v>
      </c>
      <c r="I281" s="9">
        <f>(N281-O281)/O281*100</f>
        <v>89.333327611287459</v>
      </c>
      <c r="J281" s="1" t="s">
        <v>89</v>
      </c>
      <c r="K281" s="2">
        <v>0.56999999284744263</v>
      </c>
      <c r="L281" s="2">
        <v>0.94</v>
      </c>
      <c r="M281" s="2">
        <v>1.2400000095367429</v>
      </c>
      <c r="N281" s="2">
        <v>1.419999957084656</v>
      </c>
      <c r="O281" s="2">
        <v>0.75</v>
      </c>
      <c r="P281" s="2">
        <v>0.75999999046325684</v>
      </c>
      <c r="Q281" s="1">
        <v>1.34</v>
      </c>
      <c r="R281" s="1">
        <v>1.42</v>
      </c>
      <c r="S281" s="1">
        <v>1.17</v>
      </c>
      <c r="T281" s="1">
        <v>1.03</v>
      </c>
      <c r="U281" s="1">
        <v>1.07</v>
      </c>
      <c r="V281" s="1">
        <v>1.07</v>
      </c>
      <c r="W281" s="1">
        <v>1.17</v>
      </c>
      <c r="X281" s="1">
        <v>1.05</v>
      </c>
      <c r="Y281" s="1">
        <v>1.05</v>
      </c>
      <c r="Z281" s="1">
        <v>1.02</v>
      </c>
      <c r="AA281" s="1">
        <v>1.1200000000000001</v>
      </c>
      <c r="AB281" s="1">
        <v>1.1000000000000001</v>
      </c>
      <c r="AC281" s="1">
        <v>1.06</v>
      </c>
      <c r="AD281" s="1">
        <v>1.06</v>
      </c>
      <c r="AE281" s="1">
        <v>1.05</v>
      </c>
      <c r="AF281" s="1">
        <v>0.99</v>
      </c>
      <c r="AG281" s="1">
        <v>0.95</v>
      </c>
      <c r="AH281" s="1">
        <v>0.89</v>
      </c>
      <c r="AI281" s="1">
        <v>0.88</v>
      </c>
      <c r="AJ281" s="1">
        <v>0.85</v>
      </c>
      <c r="AK281" s="1">
        <v>0.81</v>
      </c>
      <c r="AL281" s="1">
        <v>0.8</v>
      </c>
      <c r="AM281" s="1">
        <v>0.79</v>
      </c>
      <c r="AN281" s="1">
        <v>0.79</v>
      </c>
      <c r="AO281" s="1">
        <v>0.78</v>
      </c>
      <c r="AP281" s="1">
        <v>0.77</v>
      </c>
      <c r="AQ281" s="1">
        <v>0.77</v>
      </c>
      <c r="AR281" s="1">
        <v>8.06</v>
      </c>
      <c r="AS281" s="1">
        <v>-5.65</v>
      </c>
      <c r="AT281" s="1">
        <v>-17.73</v>
      </c>
      <c r="AU281" s="1">
        <v>-27.02</v>
      </c>
      <c r="AV281" s="1">
        <v>-20.43</v>
      </c>
      <c r="AW281" s="1">
        <v>-15.32</v>
      </c>
      <c r="AX281" s="1">
        <v>-15.32</v>
      </c>
      <c r="AY281" s="1">
        <v>-19.350000000000001</v>
      </c>
      <c r="AZ281" s="1">
        <v>-19.350000000000001</v>
      </c>
      <c r="BA281" s="1">
        <v>-21.04</v>
      </c>
      <c r="BB281" s="1">
        <v>-14.51</v>
      </c>
      <c r="BC281" s="1">
        <v>-20.12</v>
      </c>
      <c r="BD281" s="1">
        <v>-16.940000000000001</v>
      </c>
      <c r="BE281" s="1">
        <v>-17.100000000000001</v>
      </c>
      <c r="BF281" s="1">
        <v>-22.58</v>
      </c>
      <c r="BG281" s="1">
        <v>-23.79</v>
      </c>
      <c r="BH281" s="1">
        <v>-30.4</v>
      </c>
      <c r="BI281" s="1">
        <v>-29.11</v>
      </c>
      <c r="BJ281" s="1">
        <v>-31.48</v>
      </c>
      <c r="BK281" s="1">
        <v>-34.869999999999997</v>
      </c>
      <c r="BL281" s="1">
        <v>-36.159999999999997</v>
      </c>
      <c r="BM281" s="1">
        <v>-37.5</v>
      </c>
      <c r="BN281" s="1">
        <v>-36.69</v>
      </c>
      <c r="BO281" s="1">
        <v>-37.82</v>
      </c>
      <c r="BP281" s="1">
        <v>-38.229999999999997</v>
      </c>
      <c r="BQ281" s="1">
        <v>-39.520000000000003</v>
      </c>
      <c r="BR281" s="1">
        <v>-39.520000000000003</v>
      </c>
      <c r="BS281" s="22">
        <v>0.92</v>
      </c>
      <c r="BT281" s="26">
        <v>35772512.275123604</v>
      </c>
      <c r="BU281" s="26">
        <v>56958800</v>
      </c>
      <c r="BV281" s="26">
        <v>5320330</v>
      </c>
      <c r="BW281" s="2">
        <v>0.35074628829414722</v>
      </c>
    </row>
    <row r="282" spans="1:75" s="21" customFormat="1" ht="19" customHeight="1" x14ac:dyDescent="0.2">
      <c r="A282" s="7" t="s">
        <v>304</v>
      </c>
      <c r="B282" s="7" t="s">
        <v>106</v>
      </c>
      <c r="C282" s="7" t="s">
        <v>87</v>
      </c>
      <c r="D282" s="7" t="s">
        <v>98</v>
      </c>
      <c r="E282" s="7" t="s">
        <v>463</v>
      </c>
      <c r="F282" s="7" t="s">
        <v>88</v>
      </c>
      <c r="G282" s="10">
        <v>120.0000045413065</v>
      </c>
      <c r="H282" s="10">
        <v>-6.9264004924427498</v>
      </c>
      <c r="I282" s="10">
        <v>-6.9264004924427498</v>
      </c>
      <c r="J282" s="7" t="s">
        <v>89</v>
      </c>
      <c r="K282" s="8">
        <v>1.049999952316284</v>
      </c>
      <c r="L282" s="8">
        <v>1.06</v>
      </c>
      <c r="M282" s="8">
        <v>2.309999942779541</v>
      </c>
      <c r="N282" s="8">
        <v>2.6800000667572021</v>
      </c>
      <c r="O282" s="8">
        <v>1.8999999761581421</v>
      </c>
      <c r="P282" s="8">
        <v>2.1500000953674321</v>
      </c>
      <c r="Q282" s="7">
        <v>2.58</v>
      </c>
      <c r="R282" s="7">
        <v>2.2799999999999998</v>
      </c>
      <c r="S282" s="7">
        <v>2.67</v>
      </c>
      <c r="T282" s="7">
        <v>2.2999999999999998</v>
      </c>
      <c r="U282" s="7">
        <v>2.23</v>
      </c>
      <c r="V282" s="7">
        <v>2.3199999999999998</v>
      </c>
      <c r="W282" s="7">
        <v>2.17</v>
      </c>
      <c r="X282" s="7">
        <v>2.23</v>
      </c>
      <c r="Y282" s="7">
        <v>2.25</v>
      </c>
      <c r="Z282" s="7">
        <v>2.38</v>
      </c>
      <c r="AA282" s="7">
        <v>2.5</v>
      </c>
      <c r="AB282" s="7">
        <v>2.42</v>
      </c>
      <c r="AC282" s="7">
        <v>2.2599999999999998</v>
      </c>
      <c r="AD282" s="7">
        <v>2.25</v>
      </c>
      <c r="AE282" s="7">
        <v>2.2999999999999998</v>
      </c>
      <c r="AF282" s="7">
        <v>2.2599999999999998</v>
      </c>
      <c r="AG282" s="7">
        <v>2.19</v>
      </c>
      <c r="AH282" s="7">
        <v>2.16</v>
      </c>
      <c r="AI282" s="7">
        <v>2.12</v>
      </c>
      <c r="AJ282" s="7">
        <v>2.16</v>
      </c>
      <c r="AK282" s="7">
        <v>2.16</v>
      </c>
      <c r="AL282" s="7">
        <v>2.04</v>
      </c>
      <c r="AM282" s="7">
        <v>2.06</v>
      </c>
      <c r="AN282" s="7">
        <v>2.09</v>
      </c>
      <c r="AO282" s="7">
        <v>2.1800000000000002</v>
      </c>
      <c r="AP282" s="7">
        <v>2.16</v>
      </c>
      <c r="AQ282" s="7">
        <v>2.15</v>
      </c>
      <c r="AR282" s="7">
        <v>-4.37</v>
      </c>
      <c r="AS282" s="7">
        <v>-8.66</v>
      </c>
      <c r="AT282" s="7">
        <v>-4.33</v>
      </c>
      <c r="AU282" s="7">
        <v>-3.46</v>
      </c>
      <c r="AV282" s="7">
        <v>-9.1</v>
      </c>
      <c r="AW282" s="7">
        <v>-6.28</v>
      </c>
      <c r="AX282" s="7">
        <v>-10.55</v>
      </c>
      <c r="AY282" s="7">
        <v>-5.19</v>
      </c>
      <c r="AZ282" s="7">
        <v>-5.41</v>
      </c>
      <c r="BA282" s="7">
        <v>1.95</v>
      </c>
      <c r="BB282" s="7">
        <v>2.38</v>
      </c>
      <c r="BC282" s="7">
        <v>-3.46</v>
      </c>
      <c r="BD282" s="7">
        <v>-6.06</v>
      </c>
      <c r="BE282" s="7">
        <v>-5.18</v>
      </c>
      <c r="BF282" s="7">
        <v>-3.03</v>
      </c>
      <c r="BG282" s="7">
        <v>-5.63</v>
      </c>
      <c r="BH282" s="7">
        <v>-7.36</v>
      </c>
      <c r="BI282" s="7">
        <v>-10.81</v>
      </c>
      <c r="BJ282" s="7">
        <v>-9.09</v>
      </c>
      <c r="BK282" s="7">
        <v>-8.66</v>
      </c>
      <c r="BL282" s="7">
        <v>-14.46</v>
      </c>
      <c r="BM282" s="7">
        <v>-13.2</v>
      </c>
      <c r="BN282" s="7">
        <v>-12.34</v>
      </c>
      <c r="BO282" s="7">
        <v>-12.55</v>
      </c>
      <c r="BP282" s="7">
        <v>-6.93</v>
      </c>
      <c r="BQ282" s="7">
        <v>-8.8699999999999992</v>
      </c>
      <c r="BR282" s="7">
        <v>-6.93</v>
      </c>
      <c r="BS282" s="24">
        <v>2.0099999999999998</v>
      </c>
      <c r="BT282" s="26">
        <v>170285803.7818909</v>
      </c>
      <c r="BU282" s="26">
        <v>106879500</v>
      </c>
      <c r="BV282" s="26">
        <v>45864931</v>
      </c>
      <c r="BW282" s="8">
        <v>5.8118914427234174E-3</v>
      </c>
    </row>
    <row r="283" spans="1:75" s="21" customFormat="1" ht="19" customHeight="1" x14ac:dyDescent="0.2">
      <c r="A283" s="1" t="s">
        <v>158</v>
      </c>
      <c r="B283" s="1" t="s">
        <v>159</v>
      </c>
      <c r="C283" s="1" t="s">
        <v>87</v>
      </c>
      <c r="D283" s="1" t="s">
        <v>98</v>
      </c>
      <c r="E283" s="1" t="s">
        <v>179</v>
      </c>
      <c r="F283" s="1" t="s">
        <v>88</v>
      </c>
      <c r="G283" s="9">
        <v>121.17646382341771</v>
      </c>
      <c r="H283" s="9">
        <v>-11.96808640492238</v>
      </c>
      <c r="I283" s="9">
        <f>(N283-O283)/O283*100</f>
        <v>130.2547699849242</v>
      </c>
      <c r="J283" s="1" t="s">
        <v>89</v>
      </c>
      <c r="K283" s="2">
        <v>1.700000047683716</v>
      </c>
      <c r="L283" s="2">
        <v>2.3199999999999998</v>
      </c>
      <c r="M283" s="2">
        <v>3.7599999904632568</v>
      </c>
      <c r="N283" s="2">
        <v>7.2300000190734863</v>
      </c>
      <c r="O283" s="2">
        <v>3.1400001049041748</v>
      </c>
      <c r="P283" s="2">
        <v>3.309999942779541</v>
      </c>
      <c r="Q283" s="1">
        <v>4.2</v>
      </c>
      <c r="R283" s="1">
        <v>6.33</v>
      </c>
      <c r="S283" s="1">
        <v>5.25</v>
      </c>
      <c r="T283" s="1">
        <v>5</v>
      </c>
      <c r="U283" s="1">
        <v>5.99</v>
      </c>
      <c r="V283" s="1">
        <v>6.88</v>
      </c>
      <c r="W283" s="1">
        <v>7.23</v>
      </c>
      <c r="X283" s="1">
        <v>6.84</v>
      </c>
      <c r="Y283" s="1">
        <v>6.37</v>
      </c>
      <c r="Z283" s="1">
        <v>6.36</v>
      </c>
      <c r="AA283" s="1">
        <v>5.96</v>
      </c>
      <c r="AB283" s="1">
        <v>5.4</v>
      </c>
      <c r="AC283" s="1">
        <v>5</v>
      </c>
      <c r="AD283" s="1">
        <v>5.24</v>
      </c>
      <c r="AE283" s="1">
        <v>4.99</v>
      </c>
      <c r="AF283" s="1">
        <v>4.99</v>
      </c>
      <c r="AG283" s="1">
        <v>4.87</v>
      </c>
      <c r="AH283" s="1">
        <v>4.8899999999999997</v>
      </c>
      <c r="AI283" s="1">
        <v>4.71</v>
      </c>
      <c r="AJ283" s="1">
        <v>4.1500000000000004</v>
      </c>
      <c r="AK283" s="1">
        <v>3.63</v>
      </c>
      <c r="AL283" s="1">
        <v>3.85</v>
      </c>
      <c r="AM283" s="1">
        <v>3.85</v>
      </c>
      <c r="AN283" s="1">
        <v>3.98</v>
      </c>
      <c r="AO283" s="1">
        <v>3.8</v>
      </c>
      <c r="AP283" s="1">
        <v>3.73</v>
      </c>
      <c r="AQ283" s="1">
        <v>3.6</v>
      </c>
      <c r="AR283" s="1">
        <v>11.04</v>
      </c>
      <c r="AS283" s="1">
        <v>29.52</v>
      </c>
      <c r="AT283" s="1">
        <v>27.61</v>
      </c>
      <c r="AU283" s="1">
        <v>28.99</v>
      </c>
      <c r="AV283" s="1">
        <v>56.65</v>
      </c>
      <c r="AW283" s="1">
        <v>71.41</v>
      </c>
      <c r="AX283" s="1">
        <v>81.91</v>
      </c>
      <c r="AY283" s="1">
        <v>62.5</v>
      </c>
      <c r="AZ283" s="1">
        <v>63.56</v>
      </c>
      <c r="BA283" s="1">
        <v>57.85</v>
      </c>
      <c r="BB283" s="1">
        <v>40.03</v>
      </c>
      <c r="BC283" s="1">
        <v>32.71</v>
      </c>
      <c r="BD283" s="1">
        <v>23.8</v>
      </c>
      <c r="BE283" s="1">
        <v>18.09</v>
      </c>
      <c r="BF283" s="1">
        <v>32.450000000000003</v>
      </c>
      <c r="BG283" s="1">
        <v>26.86</v>
      </c>
      <c r="BH283" s="1">
        <v>28.59</v>
      </c>
      <c r="BI283" s="1">
        <v>25</v>
      </c>
      <c r="BJ283" s="1">
        <v>2.39</v>
      </c>
      <c r="BK283" s="1">
        <v>-4.79</v>
      </c>
      <c r="BL283" s="1">
        <v>-7.45</v>
      </c>
      <c r="BM283" s="1">
        <v>0.8</v>
      </c>
      <c r="BN283" s="1">
        <v>1.06</v>
      </c>
      <c r="BO283" s="1">
        <v>-2.88</v>
      </c>
      <c r="BP283" s="1">
        <v>-1.1200000000000001</v>
      </c>
      <c r="BQ283" s="1">
        <v>-8.51</v>
      </c>
      <c r="BR283" s="1">
        <v>-12.63</v>
      </c>
      <c r="BS283" s="22">
        <v>5.52</v>
      </c>
      <c r="BT283" s="26">
        <v>72502575.816106796</v>
      </c>
      <c r="BU283" s="26">
        <v>171829600</v>
      </c>
      <c r="BV283" s="26">
        <v>15137020</v>
      </c>
      <c r="BW283" s="2">
        <v>3.4847942329467758E-2</v>
      </c>
    </row>
    <row r="284" spans="1:75" s="21" customFormat="1" ht="19" customHeight="1" x14ac:dyDescent="0.2">
      <c r="A284" s="1" t="s">
        <v>160</v>
      </c>
      <c r="B284" s="1" t="s">
        <v>111</v>
      </c>
      <c r="C284" s="1" t="s">
        <v>87</v>
      </c>
      <c r="D284" s="1" t="s">
        <v>98</v>
      </c>
      <c r="E284" s="1" t="s">
        <v>284</v>
      </c>
      <c r="F284" s="1" t="s">
        <v>88</v>
      </c>
      <c r="G284" s="9">
        <v>121.96969320677761</v>
      </c>
      <c r="H284" s="9">
        <v>-2.7303808976760369</v>
      </c>
      <c r="I284" s="9">
        <f>(N284-O284)/O284*100</f>
        <v>9.2936800997068243</v>
      </c>
      <c r="J284" s="1" t="s">
        <v>81</v>
      </c>
      <c r="K284" s="2">
        <v>1.320000052452087</v>
      </c>
      <c r="L284" s="2">
        <v>1.28</v>
      </c>
      <c r="M284" s="2">
        <v>2.9300000667572021</v>
      </c>
      <c r="N284" s="2">
        <v>2.940000057220459</v>
      </c>
      <c r="O284" s="2">
        <v>2.690000057220459</v>
      </c>
      <c r="P284" s="2">
        <v>2.8499999046325679</v>
      </c>
      <c r="Q284" s="1">
        <v>2.94</v>
      </c>
      <c r="R284" s="1">
        <v>2.93</v>
      </c>
      <c r="S284" s="1">
        <v>2.92</v>
      </c>
      <c r="T284" s="1">
        <v>2.92</v>
      </c>
      <c r="U284" s="1">
        <v>2.91</v>
      </c>
      <c r="V284" s="1">
        <v>2.9</v>
      </c>
      <c r="W284" s="1">
        <v>2.89</v>
      </c>
      <c r="X284" s="1">
        <v>2.88</v>
      </c>
      <c r="Y284" s="1">
        <v>2.88</v>
      </c>
      <c r="Z284" s="1">
        <v>2.91</v>
      </c>
      <c r="AA284" s="1">
        <v>2.9</v>
      </c>
      <c r="AB284" s="1">
        <v>2.89</v>
      </c>
      <c r="AC284" s="1">
        <v>2.89</v>
      </c>
      <c r="AD284" s="1">
        <v>2.89</v>
      </c>
      <c r="AE284" s="1">
        <v>2.87</v>
      </c>
      <c r="AF284" s="1">
        <v>2.88</v>
      </c>
      <c r="AG284" s="1">
        <v>2.88</v>
      </c>
      <c r="AH284" s="1">
        <v>2.88</v>
      </c>
      <c r="AI284" s="1">
        <v>2.88</v>
      </c>
      <c r="AJ284" s="1">
        <v>2.87</v>
      </c>
      <c r="AK284" s="1">
        <v>2.87</v>
      </c>
      <c r="AL284" s="1">
        <v>2.87</v>
      </c>
      <c r="AM284" s="1">
        <v>2.87</v>
      </c>
      <c r="AN284" s="1">
        <v>2.88</v>
      </c>
      <c r="AO284" s="1">
        <v>2.87</v>
      </c>
      <c r="AP284" s="1">
        <v>2.88</v>
      </c>
      <c r="AQ284" s="1">
        <v>2.86</v>
      </c>
      <c r="AR284" s="1">
        <v>-0.26</v>
      </c>
      <c r="AS284" s="1">
        <v>-0.65</v>
      </c>
      <c r="AT284" s="1">
        <v>-0.34</v>
      </c>
      <c r="AU284" s="1">
        <v>-1.02</v>
      </c>
      <c r="AV284" s="1">
        <v>-1.02</v>
      </c>
      <c r="AW284" s="1">
        <v>-1.56</v>
      </c>
      <c r="AX284" s="1">
        <v>-1.71</v>
      </c>
      <c r="AY284" s="1">
        <v>-1.71</v>
      </c>
      <c r="AZ284" s="1">
        <v>-2.2200000000000002</v>
      </c>
      <c r="BA284" s="1">
        <v>-1.02</v>
      </c>
      <c r="BB284" s="1">
        <v>-1.54</v>
      </c>
      <c r="BC284" s="1">
        <v>-1.71</v>
      </c>
      <c r="BD284" s="1">
        <v>-1.71</v>
      </c>
      <c r="BE284" s="1">
        <v>-2.2200000000000002</v>
      </c>
      <c r="BF284" s="1">
        <v>-2.2200000000000002</v>
      </c>
      <c r="BG284" s="1">
        <v>-1.88</v>
      </c>
      <c r="BH284" s="1">
        <v>-1.88</v>
      </c>
      <c r="BI284" s="1">
        <v>-2.0499999999999998</v>
      </c>
      <c r="BJ284" s="1">
        <v>-2.0499999999999998</v>
      </c>
      <c r="BK284" s="1">
        <v>-2.0499999999999998</v>
      </c>
      <c r="BL284" s="1">
        <v>-2.2200000000000002</v>
      </c>
      <c r="BM284" s="1">
        <v>-2.2200000000000002</v>
      </c>
      <c r="BN284" s="1">
        <v>-3.75</v>
      </c>
      <c r="BO284" s="1">
        <v>-2.2200000000000002</v>
      </c>
      <c r="BP284" s="1">
        <v>-2.2200000000000002</v>
      </c>
      <c r="BQ284" s="1">
        <v>-2.39</v>
      </c>
      <c r="BR284" s="1">
        <v>-2.73</v>
      </c>
      <c r="BS284" s="22">
        <v>2.86</v>
      </c>
      <c r="BT284" s="26">
        <v>155042418.5324907</v>
      </c>
      <c r="BU284" s="26">
        <v>17954600</v>
      </c>
      <c r="BV284" s="26">
        <v>35844471</v>
      </c>
      <c r="BW284" s="2">
        <v>1.262097019091173E-2</v>
      </c>
    </row>
    <row r="285" spans="1:75" s="21" customFormat="1" ht="19" customHeight="1" x14ac:dyDescent="0.2">
      <c r="A285" s="7" t="s">
        <v>323</v>
      </c>
      <c r="B285" s="7" t="s">
        <v>106</v>
      </c>
      <c r="C285" s="7" t="s">
        <v>87</v>
      </c>
      <c r="D285" s="7" t="s">
        <v>98</v>
      </c>
      <c r="E285" s="7" t="s">
        <v>543</v>
      </c>
      <c r="F285" s="7" t="s">
        <v>80</v>
      </c>
      <c r="G285" s="10">
        <v>122.11538726056131</v>
      </c>
      <c r="H285" s="10">
        <v>9.0909109674819764</v>
      </c>
      <c r="I285" s="10">
        <v>9.0909109674819764</v>
      </c>
      <c r="J285" s="7" t="s">
        <v>81</v>
      </c>
      <c r="K285" s="8">
        <v>0.51999998092651367</v>
      </c>
      <c r="L285" s="8">
        <v>0.52</v>
      </c>
      <c r="M285" s="8">
        <v>1.154999971389771</v>
      </c>
      <c r="N285" s="8">
        <v>1.370000004768372</v>
      </c>
      <c r="O285" s="8">
        <v>0.81999999284744263</v>
      </c>
      <c r="P285" s="8">
        <v>1.2599999904632571</v>
      </c>
      <c r="Q285" s="7">
        <v>1.24</v>
      </c>
      <c r="R285" s="7">
        <v>1.1599999999999999</v>
      </c>
      <c r="S285" s="7">
        <v>1.0900000000000001</v>
      </c>
      <c r="T285" s="7">
        <v>1.2</v>
      </c>
      <c r="U285" s="7">
        <v>1.1499999999999999</v>
      </c>
      <c r="V285" s="7">
        <v>1.04</v>
      </c>
      <c r="W285" s="7">
        <v>1.01</v>
      </c>
      <c r="X285" s="7">
        <v>0.96</v>
      </c>
      <c r="Y285" s="7">
        <v>0.97</v>
      </c>
      <c r="Z285" s="7">
        <v>0.97</v>
      </c>
      <c r="AA285" s="7">
        <v>0.91</v>
      </c>
      <c r="AB285" s="7">
        <v>0.95</v>
      </c>
      <c r="AC285" s="7">
        <v>1.1399999999999999</v>
      </c>
      <c r="AD285" s="7">
        <v>1.19</v>
      </c>
      <c r="AE285" s="7">
        <v>1.2</v>
      </c>
      <c r="AF285" s="7">
        <v>1.23</v>
      </c>
      <c r="AG285" s="7">
        <v>1.17</v>
      </c>
      <c r="AH285" s="7">
        <v>1.1499999999999999</v>
      </c>
      <c r="AI285" s="7">
        <v>1.25</v>
      </c>
      <c r="AJ285" s="7">
        <v>1.33</v>
      </c>
      <c r="AK285" s="7">
        <v>1.24</v>
      </c>
      <c r="AL285" s="7">
        <v>1.37</v>
      </c>
      <c r="AM285" s="7">
        <v>1.26</v>
      </c>
      <c r="AN285" s="7">
        <v>1.25</v>
      </c>
      <c r="AO285" s="7">
        <v>1.25</v>
      </c>
      <c r="AP285" s="7">
        <v>1.23</v>
      </c>
      <c r="AQ285" s="7">
        <v>1.28</v>
      </c>
      <c r="AR285" s="7">
        <v>-1.3</v>
      </c>
      <c r="AS285" s="7">
        <v>-11.69</v>
      </c>
      <c r="AT285" s="7">
        <v>-6.86</v>
      </c>
      <c r="AU285" s="7">
        <v>-3.46</v>
      </c>
      <c r="AV285" s="7">
        <v>-12.61</v>
      </c>
      <c r="AW285" s="7">
        <v>-14.7</v>
      </c>
      <c r="AX285" s="7">
        <v>-17.309999999999999</v>
      </c>
      <c r="AY285" s="7">
        <v>-18.02</v>
      </c>
      <c r="AZ285" s="7">
        <v>-16.55</v>
      </c>
      <c r="BA285" s="7">
        <v>-22.83</v>
      </c>
      <c r="BB285" s="7">
        <v>-27.19</v>
      </c>
      <c r="BC285" s="7">
        <v>-21.86</v>
      </c>
      <c r="BD285" s="7">
        <v>-10.82</v>
      </c>
      <c r="BE285" s="7">
        <v>0.43</v>
      </c>
      <c r="BF285" s="7">
        <v>-5.63</v>
      </c>
      <c r="BG285" s="7">
        <v>-3.03</v>
      </c>
      <c r="BH285" s="7">
        <v>-2.16</v>
      </c>
      <c r="BI285" s="7">
        <v>-2.6</v>
      </c>
      <c r="BJ285" s="7">
        <v>6.49</v>
      </c>
      <c r="BK285" s="7">
        <v>6.93</v>
      </c>
      <c r="BL285" s="7">
        <v>3.03</v>
      </c>
      <c r="BM285" s="7">
        <v>7.36</v>
      </c>
      <c r="BN285" s="7">
        <v>3.4</v>
      </c>
      <c r="BO285" s="7">
        <v>-0.43</v>
      </c>
      <c r="BP285" s="7">
        <v>3.89</v>
      </c>
      <c r="BQ285" s="7">
        <v>3.03</v>
      </c>
      <c r="BR285" s="7">
        <v>9.57</v>
      </c>
      <c r="BS285" s="24">
        <v>0.91</v>
      </c>
      <c r="BT285" s="26">
        <v>79098666.920665741</v>
      </c>
      <c r="BU285" s="26">
        <v>266976000</v>
      </c>
      <c r="BV285" s="26">
        <v>50869318</v>
      </c>
      <c r="BW285" s="8">
        <v>3.7905697890425818E-2</v>
      </c>
    </row>
    <row r="286" spans="1:75" s="21" customFormat="1" ht="19" customHeight="1" x14ac:dyDescent="0.2">
      <c r="A286" s="7" t="s">
        <v>533</v>
      </c>
      <c r="B286" s="7" t="s">
        <v>96</v>
      </c>
      <c r="C286" s="7" t="s">
        <v>124</v>
      </c>
      <c r="D286" s="7" t="s">
        <v>125</v>
      </c>
      <c r="E286" s="7" t="s">
        <v>529</v>
      </c>
      <c r="F286" s="7" t="s">
        <v>80</v>
      </c>
      <c r="G286" s="10">
        <v>122.6086952916165</v>
      </c>
      <c r="H286" s="10">
        <v>1.562498544808445</v>
      </c>
      <c r="I286" s="10">
        <v>1.562498544808445</v>
      </c>
      <c r="J286" s="7" t="s">
        <v>81</v>
      </c>
      <c r="K286" s="8">
        <v>1.1499999761581421</v>
      </c>
      <c r="L286" s="8">
        <v>1.18</v>
      </c>
      <c r="M286" s="8">
        <v>2.559999942779541</v>
      </c>
      <c r="N286" s="8">
        <v>6.7600002288818359</v>
      </c>
      <c r="O286" s="8">
        <v>2.5499999523162842</v>
      </c>
      <c r="P286" s="8">
        <v>2.5999999046325679</v>
      </c>
      <c r="Q286" s="7">
        <v>3.52</v>
      </c>
      <c r="R286" s="7">
        <v>4.3899999999999997</v>
      </c>
      <c r="S286" s="7">
        <v>4.25</v>
      </c>
      <c r="T286" s="7">
        <v>3.88</v>
      </c>
      <c r="U286" s="7">
        <v>4.79</v>
      </c>
      <c r="V286" s="7">
        <v>4.82</v>
      </c>
      <c r="W286" s="7">
        <v>6.4</v>
      </c>
      <c r="X286" s="7">
        <v>6.76</v>
      </c>
      <c r="Y286" s="7">
        <v>6.45</v>
      </c>
      <c r="Z286" s="7">
        <v>6.08</v>
      </c>
      <c r="AA286" s="7">
        <v>5.99</v>
      </c>
      <c r="AB286" s="7">
        <v>5.8</v>
      </c>
      <c r="AC286" s="7">
        <v>5.07</v>
      </c>
      <c r="AD286" s="7">
        <v>5</v>
      </c>
      <c r="AE286" s="7">
        <v>4.95</v>
      </c>
      <c r="AF286" s="7">
        <v>4.5599999999999996</v>
      </c>
      <c r="AG286" s="7">
        <v>4.34</v>
      </c>
      <c r="AH286" s="7">
        <v>3.94</v>
      </c>
      <c r="AI286" s="7">
        <v>3.9</v>
      </c>
      <c r="AJ286" s="7">
        <v>3.67</v>
      </c>
      <c r="AK286" s="7">
        <v>3.95</v>
      </c>
      <c r="AL286" s="7">
        <v>3.6</v>
      </c>
      <c r="AM286" s="7">
        <v>3.56</v>
      </c>
      <c r="AN286" s="7">
        <v>3.47</v>
      </c>
      <c r="AO286" s="7">
        <v>3.32</v>
      </c>
      <c r="AP286" s="7">
        <v>3.08</v>
      </c>
      <c r="AQ286" s="7">
        <v>3.05</v>
      </c>
      <c r="AR286" s="7">
        <v>32.81</v>
      </c>
      <c r="AS286" s="7">
        <v>69.53</v>
      </c>
      <c r="AT286" s="7">
        <v>21.87</v>
      </c>
      <c r="AU286" s="7">
        <v>25.78</v>
      </c>
      <c r="AV286" s="7">
        <v>76.569999999999993</v>
      </c>
      <c r="AW286" s="7">
        <v>69.14</v>
      </c>
      <c r="AX286" s="7">
        <v>147.66</v>
      </c>
      <c r="AY286" s="7">
        <v>147.66</v>
      </c>
      <c r="AZ286" s="7">
        <v>133.59</v>
      </c>
      <c r="BA286" s="7">
        <v>106.25</v>
      </c>
      <c r="BB286" s="7">
        <v>114.85</v>
      </c>
      <c r="BC286" s="7">
        <v>98.04</v>
      </c>
      <c r="BD286" s="7">
        <v>87.47</v>
      </c>
      <c r="BE286" s="7">
        <v>92.97</v>
      </c>
      <c r="BF286" s="7">
        <v>70.7</v>
      </c>
      <c r="BG286" s="7">
        <v>68.75</v>
      </c>
      <c r="BH286" s="7">
        <v>48.44</v>
      </c>
      <c r="BI286" s="7">
        <v>52.73</v>
      </c>
      <c r="BJ286" s="7">
        <v>37.89</v>
      </c>
      <c r="BK286" s="7">
        <v>43.16</v>
      </c>
      <c r="BL286" s="7">
        <v>31.25</v>
      </c>
      <c r="BM286" s="7">
        <v>38.67</v>
      </c>
      <c r="BN286" s="7">
        <v>30.86</v>
      </c>
      <c r="BO286" s="7">
        <v>24.02</v>
      </c>
      <c r="BP286" s="7">
        <v>19.77</v>
      </c>
      <c r="BQ286" s="7">
        <v>14.84</v>
      </c>
      <c r="BR286" s="7">
        <v>-0.39</v>
      </c>
      <c r="BS286" s="24">
        <v>3.92</v>
      </c>
      <c r="BT286" s="26">
        <v>37911551.152610779</v>
      </c>
      <c r="BU286" s="26">
        <v>149218400</v>
      </c>
      <c r="BV286" s="26">
        <v>3984553</v>
      </c>
      <c r="BW286" s="8">
        <v>0.2701457352932688</v>
      </c>
    </row>
    <row r="287" spans="1:75" s="21" customFormat="1" ht="19" customHeight="1" x14ac:dyDescent="0.2">
      <c r="A287" s="1" t="s">
        <v>147</v>
      </c>
      <c r="B287" s="1" t="s">
        <v>96</v>
      </c>
      <c r="C287" s="1" t="s">
        <v>87</v>
      </c>
      <c r="D287" s="1" t="s">
        <v>109</v>
      </c>
      <c r="E287" s="1" t="s">
        <v>194</v>
      </c>
      <c r="F287" s="1" t="s">
        <v>88</v>
      </c>
      <c r="G287" s="9">
        <v>126.27120296423</v>
      </c>
      <c r="H287" s="9">
        <v>-38.202249849805227</v>
      </c>
      <c r="I287" s="9">
        <f>(N287-O287)/O287*100</f>
        <v>84.259252241336995</v>
      </c>
      <c r="J287" s="1" t="s">
        <v>89</v>
      </c>
      <c r="K287" s="2">
        <v>2.3599998950958252</v>
      </c>
      <c r="L287" s="2">
        <v>2.77</v>
      </c>
      <c r="M287" s="2">
        <v>5.3400001525878906</v>
      </c>
      <c r="N287" s="2">
        <v>5.9699997901916504</v>
      </c>
      <c r="O287" s="2">
        <v>3.2400000095367432</v>
      </c>
      <c r="P287" s="2">
        <v>3.2999999523162842</v>
      </c>
      <c r="Q287" s="1">
        <v>5.97</v>
      </c>
      <c r="R287" s="1">
        <v>5.17</v>
      </c>
      <c r="S287" s="1">
        <v>4.8</v>
      </c>
      <c r="T287" s="1">
        <v>4.75</v>
      </c>
      <c r="U287" s="1">
        <v>4.2</v>
      </c>
      <c r="V287" s="1">
        <v>4.0199999999999996</v>
      </c>
      <c r="W287" s="1">
        <v>3.94</v>
      </c>
      <c r="X287" s="1">
        <v>3.83</v>
      </c>
      <c r="Y287" s="1">
        <v>3.87</v>
      </c>
      <c r="Z287" s="1">
        <v>3.86</v>
      </c>
      <c r="AA287" s="1">
        <v>3.75</v>
      </c>
      <c r="AB287" s="1">
        <v>3.76</v>
      </c>
      <c r="AC287" s="1">
        <v>3.59</v>
      </c>
      <c r="AD287" s="1">
        <v>3.51</v>
      </c>
      <c r="AE287" s="1">
        <v>3.45</v>
      </c>
      <c r="AF287" s="1">
        <v>3.45</v>
      </c>
      <c r="AG287" s="1">
        <v>3.65</v>
      </c>
      <c r="AH287" s="1">
        <v>3.7</v>
      </c>
      <c r="AI287" s="1">
        <v>3.63</v>
      </c>
      <c r="AJ287" s="1">
        <v>3.5</v>
      </c>
      <c r="AK287" s="1">
        <v>3.42</v>
      </c>
      <c r="AL287" s="1">
        <v>3.39</v>
      </c>
      <c r="AM287" s="1">
        <v>3.53</v>
      </c>
      <c r="AN287" s="1">
        <v>3.47</v>
      </c>
      <c r="AO287" s="1">
        <v>3.4</v>
      </c>
      <c r="AP287" s="1">
        <v>3.43</v>
      </c>
      <c r="AQ287" s="1">
        <v>3.43</v>
      </c>
      <c r="AR287" s="1">
        <v>-4.49</v>
      </c>
      <c r="AS287" s="1">
        <v>-13.11</v>
      </c>
      <c r="AT287" s="1">
        <v>-13.48</v>
      </c>
      <c r="AU287" s="1">
        <v>-24.53</v>
      </c>
      <c r="AV287" s="1">
        <v>-27.53</v>
      </c>
      <c r="AW287" s="1">
        <v>-26.31</v>
      </c>
      <c r="AX287" s="1">
        <v>-29.03</v>
      </c>
      <c r="AY287" s="1">
        <v>-30.15</v>
      </c>
      <c r="AZ287" s="1">
        <v>-28.09</v>
      </c>
      <c r="BA287" s="1">
        <v>-31.27</v>
      </c>
      <c r="BB287" s="1">
        <v>-30.71</v>
      </c>
      <c r="BC287" s="1">
        <v>-33.33</v>
      </c>
      <c r="BD287" s="1">
        <v>-35.36</v>
      </c>
      <c r="BE287" s="1">
        <v>-35.770000000000003</v>
      </c>
      <c r="BF287" s="1">
        <v>-36.14</v>
      </c>
      <c r="BG287" s="1">
        <v>-35.770000000000003</v>
      </c>
      <c r="BH287" s="1">
        <v>-32.21</v>
      </c>
      <c r="BI287" s="1">
        <v>-32.4</v>
      </c>
      <c r="BJ287" s="1">
        <v>-35.4</v>
      </c>
      <c r="BK287" s="1">
        <v>-35.82</v>
      </c>
      <c r="BL287" s="1">
        <v>-37.270000000000003</v>
      </c>
      <c r="BM287" s="1">
        <v>-36.520000000000003</v>
      </c>
      <c r="BN287" s="1">
        <v>-35.21</v>
      </c>
      <c r="BO287" s="1">
        <v>-36.700000000000003</v>
      </c>
      <c r="BP287" s="1">
        <v>-37.39</v>
      </c>
      <c r="BQ287" s="1">
        <v>-36.520000000000003</v>
      </c>
      <c r="BR287" s="1">
        <v>-37.450000000000003</v>
      </c>
      <c r="BS287" s="22">
        <v>3.6</v>
      </c>
      <c r="BT287" s="26">
        <v>24001218.085823059</v>
      </c>
      <c r="BU287" s="26">
        <v>49197900</v>
      </c>
      <c r="BV287" s="26">
        <v>2101499</v>
      </c>
      <c r="BW287" s="2">
        <v>8.9181579434489386E-2</v>
      </c>
    </row>
    <row r="288" spans="1:75" s="21" customFormat="1" ht="19" customHeight="1" x14ac:dyDescent="0.2">
      <c r="A288" s="1" t="s">
        <v>175</v>
      </c>
      <c r="B288" s="1" t="s">
        <v>159</v>
      </c>
      <c r="C288" s="1" t="s">
        <v>87</v>
      </c>
      <c r="D288" s="1" t="s">
        <v>109</v>
      </c>
      <c r="E288" s="1" t="s">
        <v>169</v>
      </c>
      <c r="F288" s="1" t="s">
        <v>88</v>
      </c>
      <c r="G288" s="9">
        <v>130.18867981112751</v>
      </c>
      <c r="H288" s="9">
        <v>-35.519130061435767</v>
      </c>
      <c r="I288" s="9">
        <f>(N288-O288)/O288*100</f>
        <v>81.481477802182638</v>
      </c>
      <c r="J288" s="1" t="s">
        <v>89</v>
      </c>
      <c r="K288" s="2">
        <v>0.79500001668930054</v>
      </c>
      <c r="L288" s="2">
        <v>0.78</v>
      </c>
      <c r="M288" s="2">
        <v>1.830000042915344</v>
      </c>
      <c r="N288" s="2">
        <v>1.9600000381469731</v>
      </c>
      <c r="O288" s="2">
        <v>1.080000042915344</v>
      </c>
      <c r="P288" s="2">
        <v>1.179999947547913</v>
      </c>
      <c r="Q288" s="1">
        <v>1.94</v>
      </c>
      <c r="R288" s="1">
        <v>1.7</v>
      </c>
      <c r="S288" s="1">
        <v>1.9</v>
      </c>
      <c r="T288" s="1">
        <v>1.7</v>
      </c>
      <c r="U288" s="1">
        <v>1.66</v>
      </c>
      <c r="V288" s="1">
        <v>1.44</v>
      </c>
      <c r="W288" s="1">
        <v>1.42</v>
      </c>
      <c r="X288" s="1">
        <v>1.37</v>
      </c>
      <c r="Y288" s="1">
        <v>1.35</v>
      </c>
      <c r="Z288" s="1">
        <v>1.28</v>
      </c>
      <c r="AA288" s="1">
        <v>1.32</v>
      </c>
      <c r="AB288" s="1">
        <v>1.27</v>
      </c>
      <c r="AC288" s="1">
        <v>1.25</v>
      </c>
      <c r="AD288" s="1">
        <v>1.29</v>
      </c>
      <c r="AE288" s="1">
        <v>1.47</v>
      </c>
      <c r="AF288" s="1">
        <v>1.4</v>
      </c>
      <c r="AG288" s="1">
        <v>1.38</v>
      </c>
      <c r="AH288" s="1">
        <v>1.34</v>
      </c>
      <c r="AI288" s="1">
        <v>1.28</v>
      </c>
      <c r="AJ288" s="1">
        <v>1.22</v>
      </c>
      <c r="AK288" s="1">
        <v>1.18</v>
      </c>
      <c r="AL288" s="1">
        <v>1.17</v>
      </c>
      <c r="AM288" s="1">
        <v>1.17</v>
      </c>
      <c r="AN288" s="1">
        <v>1.1299999999999999</v>
      </c>
      <c r="AO288" s="1">
        <v>1.25</v>
      </c>
      <c r="AP288" s="1">
        <v>1.27</v>
      </c>
      <c r="AQ288" s="1">
        <v>1.28</v>
      </c>
      <c r="AR288" s="1">
        <v>-8.1999999999999993</v>
      </c>
      <c r="AS288" s="1">
        <v>-14.75</v>
      </c>
      <c r="AT288" s="1">
        <v>-11.2</v>
      </c>
      <c r="AU288" s="1">
        <v>-10.93</v>
      </c>
      <c r="AV288" s="1">
        <v>-21.86</v>
      </c>
      <c r="AW288" s="1">
        <v>-29.67</v>
      </c>
      <c r="AX288" s="1">
        <v>-26.23</v>
      </c>
      <c r="AY288" s="1">
        <v>-31.15</v>
      </c>
      <c r="AZ288" s="1">
        <v>-31.69</v>
      </c>
      <c r="BA288" s="1">
        <v>-32.51</v>
      </c>
      <c r="BB288" s="1">
        <v>-31.15</v>
      </c>
      <c r="BC288" s="1">
        <v>-35.68</v>
      </c>
      <c r="BD288" s="1">
        <v>-33.880000000000003</v>
      </c>
      <c r="BE288" s="1">
        <v>-31.4</v>
      </c>
      <c r="BF288" s="1">
        <v>-25.68</v>
      </c>
      <c r="BG288" s="1">
        <v>-25.13</v>
      </c>
      <c r="BH288" s="1">
        <v>-30.27</v>
      </c>
      <c r="BI288" s="1">
        <v>-32.020000000000003</v>
      </c>
      <c r="BJ288" s="1">
        <v>-34.700000000000003</v>
      </c>
      <c r="BK288" s="1">
        <v>-36.9</v>
      </c>
      <c r="BL288" s="1">
        <v>-36.61</v>
      </c>
      <c r="BM288" s="1">
        <v>-39.07</v>
      </c>
      <c r="BN288" s="1">
        <v>-40.21</v>
      </c>
      <c r="BO288" s="1">
        <v>-40.479999999999997</v>
      </c>
      <c r="BP288" s="1">
        <v>-33.880000000000003</v>
      </c>
      <c r="BQ288" s="1">
        <v>-30.6</v>
      </c>
      <c r="BR288" s="1">
        <v>-34.97</v>
      </c>
      <c r="BS288" s="22">
        <v>1.23</v>
      </c>
      <c r="BT288" s="26">
        <v>52094794.221675403</v>
      </c>
      <c r="BU288" s="26">
        <v>34647200</v>
      </c>
      <c r="BV288" s="26">
        <v>7574109</v>
      </c>
      <c r="BW288" s="2">
        <v>3.886793812975229E-2</v>
      </c>
    </row>
    <row r="289" spans="1:75" s="21" customFormat="1" ht="19" customHeight="1" x14ac:dyDescent="0.2">
      <c r="A289" s="1" t="s">
        <v>99</v>
      </c>
      <c r="B289" s="1" t="s">
        <v>76</v>
      </c>
      <c r="C289" s="1" t="s">
        <v>87</v>
      </c>
      <c r="D289" s="1" t="s">
        <v>78</v>
      </c>
      <c r="E289" s="1" t="s">
        <v>79</v>
      </c>
      <c r="F289" s="1" t="s">
        <v>88</v>
      </c>
      <c r="G289" s="9">
        <v>132.00000127156571</v>
      </c>
      <c r="H289" s="9">
        <v>-26.14942761043336</v>
      </c>
      <c r="I289" s="9">
        <f>(N289-O289)/O289*100</f>
        <v>60.173166205001593</v>
      </c>
      <c r="J289" s="1" t="s">
        <v>89</v>
      </c>
      <c r="K289" s="2">
        <v>1.5</v>
      </c>
      <c r="L289" s="2">
        <v>0.86</v>
      </c>
      <c r="M289" s="2">
        <v>3.4800000190734859</v>
      </c>
      <c r="N289" s="2">
        <v>3.7000000476837158</v>
      </c>
      <c r="O289" s="2">
        <v>2.309999942779541</v>
      </c>
      <c r="P289" s="2">
        <v>2.5699999332427979</v>
      </c>
      <c r="Q289" s="1">
        <v>3.52</v>
      </c>
      <c r="R289" s="1">
        <v>3.7</v>
      </c>
      <c r="S289" s="1">
        <v>3.25</v>
      </c>
      <c r="T289" s="1">
        <v>3.22</v>
      </c>
      <c r="U289" s="1">
        <v>3.17</v>
      </c>
      <c r="V289" s="1">
        <v>3.07</v>
      </c>
      <c r="W289" s="1">
        <v>3.15</v>
      </c>
      <c r="X289" s="1">
        <v>3.1</v>
      </c>
      <c r="Y289" s="1">
        <v>3.11</v>
      </c>
      <c r="Z289" s="1">
        <v>3.09</v>
      </c>
      <c r="AA289" s="1">
        <v>3.07</v>
      </c>
      <c r="AB289" s="1">
        <v>3.01</v>
      </c>
      <c r="AC289" s="1">
        <v>2.94</v>
      </c>
      <c r="AD289" s="1">
        <v>2.83</v>
      </c>
      <c r="AE289" s="1">
        <v>2.64</v>
      </c>
      <c r="AF289" s="1">
        <v>2.85</v>
      </c>
      <c r="AG289" s="1">
        <v>2.84</v>
      </c>
      <c r="AH289" s="1">
        <v>2.7</v>
      </c>
      <c r="AI289" s="1">
        <v>2.69</v>
      </c>
      <c r="AJ289" s="1">
        <v>2.68</v>
      </c>
      <c r="AK289" s="1">
        <v>2.64</v>
      </c>
      <c r="AL289" s="1">
        <v>2.77</v>
      </c>
      <c r="AM289" s="1">
        <v>2.78</v>
      </c>
      <c r="AN289" s="1">
        <v>2.72</v>
      </c>
      <c r="AO289" s="1">
        <v>2.7</v>
      </c>
      <c r="AP289" s="1">
        <v>2.7</v>
      </c>
      <c r="AQ289" s="1">
        <v>2.68</v>
      </c>
      <c r="AR289" s="1">
        <v>0.28999999999999998</v>
      </c>
      <c r="AS289" s="1">
        <v>-10.34</v>
      </c>
      <c r="AT289" s="1">
        <v>-12.36</v>
      </c>
      <c r="AU289" s="1">
        <v>-11.49</v>
      </c>
      <c r="AV289" s="1">
        <v>-12.93</v>
      </c>
      <c r="AW289" s="1">
        <v>-16.2</v>
      </c>
      <c r="AX289" s="1">
        <v>-11.78</v>
      </c>
      <c r="AY289" s="1">
        <v>-13.2</v>
      </c>
      <c r="AZ289" s="1">
        <v>-12.21</v>
      </c>
      <c r="BA289" s="1">
        <v>-13.65</v>
      </c>
      <c r="BB289" s="1">
        <v>-14.37</v>
      </c>
      <c r="BC289" s="1">
        <v>-15.8</v>
      </c>
      <c r="BD289" s="1">
        <v>-19.68</v>
      </c>
      <c r="BE289" s="1">
        <v>-25.86</v>
      </c>
      <c r="BF289" s="1">
        <v>-32.9</v>
      </c>
      <c r="BG289" s="1">
        <v>-18.53</v>
      </c>
      <c r="BH289" s="1">
        <v>-22.83</v>
      </c>
      <c r="BI289" s="1">
        <v>-25.51</v>
      </c>
      <c r="BJ289" s="1">
        <v>-23.28</v>
      </c>
      <c r="BK289" s="1">
        <v>-24.21</v>
      </c>
      <c r="BL289" s="1">
        <v>-27.59</v>
      </c>
      <c r="BM289" s="1">
        <v>-20.59</v>
      </c>
      <c r="BN289" s="1">
        <v>-21.84</v>
      </c>
      <c r="BO289" s="1">
        <v>-26.15</v>
      </c>
      <c r="BP289" s="1">
        <v>-23.28</v>
      </c>
      <c r="BQ289" s="1">
        <v>-23.85</v>
      </c>
      <c r="BR289" s="1">
        <v>-24.68</v>
      </c>
      <c r="BS289" s="22">
        <v>2.82</v>
      </c>
      <c r="BT289" s="26">
        <v>495183122.71404272</v>
      </c>
      <c r="BU289" s="26">
        <v>342187100</v>
      </c>
      <c r="BV289" s="26">
        <v>132238698</v>
      </c>
      <c r="BW289" s="2">
        <v>8.6038672280333559E-2</v>
      </c>
    </row>
    <row r="290" spans="1:75" s="21" customFormat="1" ht="19" customHeight="1" x14ac:dyDescent="0.2">
      <c r="A290" s="1" t="s">
        <v>330</v>
      </c>
      <c r="B290" s="1" t="s">
        <v>106</v>
      </c>
      <c r="C290" s="1" t="s">
        <v>104</v>
      </c>
      <c r="D290" s="1" t="s">
        <v>98</v>
      </c>
      <c r="E290" s="1" t="s">
        <v>322</v>
      </c>
      <c r="F290" s="1" t="s">
        <v>80</v>
      </c>
      <c r="G290" s="9">
        <v>132.33534216457659</v>
      </c>
      <c r="H290" s="9">
        <v>14.8195822759142</v>
      </c>
      <c r="I290" s="9">
        <f>(N290-O290)/O290*100</f>
        <v>54.883721961789448</v>
      </c>
      <c r="J290" s="1" t="s">
        <v>81</v>
      </c>
      <c r="K290" s="2">
        <v>3.339999914169312</v>
      </c>
      <c r="L290" s="2">
        <v>3.55</v>
      </c>
      <c r="M290" s="2">
        <v>7.7600002288818359</v>
      </c>
      <c r="N290" s="2">
        <v>9.9899997711181641</v>
      </c>
      <c r="O290" s="2">
        <v>6.4499998092651367</v>
      </c>
      <c r="P290" s="2">
        <v>8.9099998474121094</v>
      </c>
      <c r="Q290" s="1">
        <v>9.15</v>
      </c>
      <c r="R290" s="1">
        <v>8.2899999999999991</v>
      </c>
      <c r="S290" s="1">
        <v>9.2899999999999991</v>
      </c>
      <c r="T290" s="1">
        <v>8.69</v>
      </c>
      <c r="U290" s="1">
        <v>8.4</v>
      </c>
      <c r="V290" s="1">
        <v>8.5</v>
      </c>
      <c r="W290" s="1">
        <v>9.1</v>
      </c>
      <c r="X290" s="1">
        <v>8.2899999999999991</v>
      </c>
      <c r="Y290" s="1">
        <v>8.35</v>
      </c>
      <c r="Z290" s="1">
        <v>7.52</v>
      </c>
      <c r="AA290" s="1">
        <v>7.38</v>
      </c>
      <c r="AB290" s="1">
        <v>7.38</v>
      </c>
      <c r="AC290" s="1">
        <v>7.38</v>
      </c>
      <c r="AD290" s="1">
        <v>7.02</v>
      </c>
      <c r="AE290" s="1">
        <v>6.89</v>
      </c>
      <c r="AF290" s="1">
        <v>7.15</v>
      </c>
      <c r="AG290" s="1">
        <v>7.05</v>
      </c>
      <c r="AH290" s="1">
        <v>7.64</v>
      </c>
      <c r="AI290" s="1">
        <v>7.69</v>
      </c>
      <c r="AJ290" s="1">
        <v>7.34</v>
      </c>
      <c r="AK290" s="1">
        <v>8.14</v>
      </c>
      <c r="AL290" s="1">
        <v>9.99</v>
      </c>
      <c r="AM290" s="1">
        <v>9.36</v>
      </c>
      <c r="AN290" s="1">
        <v>8.65</v>
      </c>
      <c r="AO290" s="1">
        <v>8.7899999999999991</v>
      </c>
      <c r="AP290" s="1">
        <v>9.59</v>
      </c>
      <c r="AQ290" s="1">
        <v>9.5500000000000007</v>
      </c>
      <c r="AR290" s="1">
        <v>4.38</v>
      </c>
      <c r="AS290" s="1">
        <v>4.6399999999999997</v>
      </c>
      <c r="AT290" s="1">
        <v>3.87</v>
      </c>
      <c r="AU290" s="1">
        <v>3.87</v>
      </c>
      <c r="AV290" s="1">
        <v>4.22</v>
      </c>
      <c r="AW290" s="1">
        <v>4.6399999999999997</v>
      </c>
      <c r="AX290" s="1">
        <v>3.99</v>
      </c>
      <c r="AY290" s="1">
        <v>5.28</v>
      </c>
      <c r="AZ290" s="1">
        <v>-3.22</v>
      </c>
      <c r="BA290" s="1">
        <v>-7.73</v>
      </c>
      <c r="BB290" s="1">
        <v>-9.15</v>
      </c>
      <c r="BC290" s="1">
        <v>-5.63</v>
      </c>
      <c r="BD290" s="1">
        <v>-11.47</v>
      </c>
      <c r="BE290" s="1">
        <v>-14.56</v>
      </c>
      <c r="BF290" s="1">
        <v>-12.82</v>
      </c>
      <c r="BG290" s="1">
        <v>-9.92</v>
      </c>
      <c r="BH290" s="1">
        <v>-11.34</v>
      </c>
      <c r="BI290" s="1">
        <v>-1.8</v>
      </c>
      <c r="BJ290" s="1">
        <v>-6.71</v>
      </c>
      <c r="BK290" s="1">
        <v>-8.0500000000000007</v>
      </c>
      <c r="BL290" s="1">
        <v>1.22</v>
      </c>
      <c r="BM290" s="1">
        <v>16.02</v>
      </c>
      <c r="BN290" s="1">
        <v>11.21</v>
      </c>
      <c r="BO290" s="1">
        <v>11.21</v>
      </c>
      <c r="BP290" s="1">
        <v>6.9</v>
      </c>
      <c r="BQ290" s="1">
        <v>19.329999999999998</v>
      </c>
      <c r="BR290" s="1">
        <v>14.69</v>
      </c>
      <c r="BS290" s="22">
        <v>7.33</v>
      </c>
      <c r="BT290" s="26">
        <v>191091557.63626099</v>
      </c>
      <c r="BU290" s="26">
        <v>224641000</v>
      </c>
      <c r="BV290" s="26">
        <v>8210156</v>
      </c>
      <c r="BW290" s="2">
        <v>0.55969277563057263</v>
      </c>
    </row>
    <row r="291" spans="1:75" s="21" customFormat="1" ht="19" customHeight="1" x14ac:dyDescent="0.2">
      <c r="A291" s="7" t="s">
        <v>542</v>
      </c>
      <c r="B291" s="7" t="s">
        <v>96</v>
      </c>
      <c r="C291" s="7" t="s">
        <v>87</v>
      </c>
      <c r="D291" s="7" t="s">
        <v>122</v>
      </c>
      <c r="E291" s="7" t="s">
        <v>540</v>
      </c>
      <c r="F291" s="7" t="s">
        <v>88</v>
      </c>
      <c r="G291" s="10">
        <v>134.73226731588289</v>
      </c>
      <c r="H291" s="10">
        <v>-49.013558521209717</v>
      </c>
      <c r="I291" s="10">
        <v>-49.013558521209717</v>
      </c>
      <c r="J291" s="7" t="s">
        <v>89</v>
      </c>
      <c r="K291" s="8">
        <v>6.9099998474121094</v>
      </c>
      <c r="L291" s="8">
        <v>7.81</v>
      </c>
      <c r="M291" s="8">
        <v>16.219999313354489</v>
      </c>
      <c r="N291" s="8">
        <v>17.75</v>
      </c>
      <c r="O291" s="8">
        <v>8.2700004577636719</v>
      </c>
      <c r="P291" s="8">
        <v>8.2700004577636719</v>
      </c>
      <c r="Q291" s="7">
        <v>17.75</v>
      </c>
      <c r="R291" s="7">
        <v>16.2</v>
      </c>
      <c r="S291" s="7">
        <v>15.78</v>
      </c>
      <c r="T291" s="7">
        <v>14.9</v>
      </c>
      <c r="U291" s="7">
        <v>14.66</v>
      </c>
      <c r="V291" s="7">
        <v>13.25</v>
      </c>
      <c r="W291" s="7">
        <v>12.18</v>
      </c>
      <c r="X291" s="7">
        <v>12.75</v>
      </c>
      <c r="Y291" s="7">
        <v>11.47</v>
      </c>
      <c r="Z291" s="7">
        <v>11.31</v>
      </c>
      <c r="AA291" s="7">
        <v>10.94</v>
      </c>
      <c r="AB291" s="7">
        <v>10.73</v>
      </c>
      <c r="AC291" s="7">
        <v>10.25</v>
      </c>
      <c r="AD291" s="7">
        <v>10.050000000000001</v>
      </c>
      <c r="AE291" s="7">
        <v>9.98</v>
      </c>
      <c r="AF291" s="7">
        <v>10.39</v>
      </c>
      <c r="AG291" s="7">
        <v>9.9700000000000006</v>
      </c>
      <c r="AH291" s="7">
        <v>9.76</v>
      </c>
      <c r="AI291" s="7">
        <v>9.6</v>
      </c>
      <c r="AJ291" s="7">
        <v>9.81</v>
      </c>
      <c r="AK291" s="7">
        <v>9.59</v>
      </c>
      <c r="AL291" s="7">
        <v>9.5</v>
      </c>
      <c r="AM291" s="7">
        <v>9.39</v>
      </c>
      <c r="AN291" s="7">
        <v>9.6</v>
      </c>
      <c r="AO291" s="7">
        <v>9.73</v>
      </c>
      <c r="AP291" s="7">
        <v>8.9</v>
      </c>
      <c r="AQ291" s="7">
        <v>8.75</v>
      </c>
      <c r="AR291" s="7">
        <v>-6.54</v>
      </c>
      <c r="AS291" s="7">
        <v>-8.14</v>
      </c>
      <c r="AT291" s="7">
        <v>-20.16</v>
      </c>
      <c r="AU291" s="7">
        <v>-11.41</v>
      </c>
      <c r="AV291" s="7">
        <v>-21.1</v>
      </c>
      <c r="AW291" s="7">
        <v>-26.63</v>
      </c>
      <c r="AX291" s="7">
        <v>-25.65</v>
      </c>
      <c r="AY291" s="7">
        <v>-30.39</v>
      </c>
      <c r="AZ291" s="7">
        <v>-30.34</v>
      </c>
      <c r="BA291" s="7">
        <v>-34.22</v>
      </c>
      <c r="BB291" s="7">
        <v>-34.22</v>
      </c>
      <c r="BC291" s="7">
        <v>-38.1</v>
      </c>
      <c r="BD291" s="7">
        <v>-39.64</v>
      </c>
      <c r="BE291" s="7">
        <v>-40.11</v>
      </c>
      <c r="BF291" s="7">
        <v>-38.53</v>
      </c>
      <c r="BG291" s="7">
        <v>-38.72</v>
      </c>
      <c r="BH291" s="7">
        <v>-40.75</v>
      </c>
      <c r="BI291" s="7">
        <v>-41.4</v>
      </c>
      <c r="BJ291" s="7">
        <v>-41.49</v>
      </c>
      <c r="BK291" s="7">
        <v>-41.25</v>
      </c>
      <c r="BL291" s="7">
        <v>-43.36</v>
      </c>
      <c r="BM291" s="7">
        <v>-42.14</v>
      </c>
      <c r="BN291" s="7">
        <v>-43.34</v>
      </c>
      <c r="BO291" s="7">
        <v>-40.81</v>
      </c>
      <c r="BP291" s="7">
        <v>-45.31</v>
      </c>
      <c r="BQ291" s="7">
        <v>-47.32</v>
      </c>
      <c r="BR291" s="7">
        <v>-46.67</v>
      </c>
      <c r="BS291" s="24">
        <v>11</v>
      </c>
      <c r="BT291" s="26">
        <v>99123659.803771973</v>
      </c>
      <c r="BU291" s="26">
        <v>13644200</v>
      </c>
      <c r="BV291" s="26">
        <v>2651100</v>
      </c>
      <c r="BW291" s="8">
        <v>6.7381087095922443E-2</v>
      </c>
    </row>
    <row r="292" spans="1:75" s="21" customFormat="1" ht="19" customHeight="1" x14ac:dyDescent="0.2">
      <c r="A292" s="7" t="s">
        <v>547</v>
      </c>
      <c r="B292" s="7" t="s">
        <v>76</v>
      </c>
      <c r="C292" s="7" t="s">
        <v>87</v>
      </c>
      <c r="D292" s="7" t="s">
        <v>122</v>
      </c>
      <c r="E292" s="7" t="s">
        <v>546</v>
      </c>
      <c r="F292" s="7" t="s">
        <v>88</v>
      </c>
      <c r="G292" s="10">
        <v>135.82088525411919</v>
      </c>
      <c r="H292" s="10">
        <v>-31.01265529902922</v>
      </c>
      <c r="I292" s="10">
        <v>-31.01265529902922</v>
      </c>
      <c r="J292" s="7" t="s">
        <v>89</v>
      </c>
      <c r="K292" s="8">
        <v>2.0099999904632568</v>
      </c>
      <c r="L292" s="8">
        <v>2.11</v>
      </c>
      <c r="M292" s="8">
        <v>4.7399997711181641</v>
      </c>
      <c r="N292" s="8">
        <v>5.1100001335144043</v>
      </c>
      <c r="O292" s="8">
        <v>3.059999942779541</v>
      </c>
      <c r="P292" s="8">
        <v>3.2699999809265141</v>
      </c>
      <c r="Q292" s="7">
        <v>5.1100000000000003</v>
      </c>
      <c r="R292" s="7">
        <v>4.66</v>
      </c>
      <c r="S292" s="7">
        <v>4.8499999999999996</v>
      </c>
      <c r="T292" s="7">
        <v>5.08</v>
      </c>
      <c r="U292" s="7">
        <v>4.7</v>
      </c>
      <c r="V292" s="7">
        <v>3.99</v>
      </c>
      <c r="W292" s="7">
        <v>3.68</v>
      </c>
      <c r="X292" s="7">
        <v>3.82</v>
      </c>
      <c r="Y292" s="7">
        <v>3.47</v>
      </c>
      <c r="Z292" s="7">
        <v>3.59</v>
      </c>
      <c r="AA292" s="7">
        <v>3.35</v>
      </c>
      <c r="AB292" s="7">
        <v>3.47</v>
      </c>
      <c r="AC292" s="7">
        <v>3.44</v>
      </c>
      <c r="AD292" s="7">
        <v>3.4</v>
      </c>
      <c r="AE292" s="7">
        <v>3.54</v>
      </c>
      <c r="AF292" s="7">
        <v>3.38</v>
      </c>
      <c r="AG292" s="7">
        <v>3.36</v>
      </c>
      <c r="AH292" s="7">
        <v>3.35</v>
      </c>
      <c r="AI292" s="7">
        <v>3.3</v>
      </c>
      <c r="AJ292" s="7">
        <v>3.35</v>
      </c>
      <c r="AK292" s="7">
        <v>3.25</v>
      </c>
      <c r="AL292" s="7">
        <v>3.18</v>
      </c>
      <c r="AM292" s="7">
        <v>3.3</v>
      </c>
      <c r="AN292" s="7">
        <v>3.32</v>
      </c>
      <c r="AO292" s="7">
        <v>3.43</v>
      </c>
      <c r="AP292" s="7">
        <v>3.41</v>
      </c>
      <c r="AQ292" s="7">
        <v>3.41</v>
      </c>
      <c r="AR292" s="7">
        <v>-4.01</v>
      </c>
      <c r="AS292" s="7">
        <v>-7.17</v>
      </c>
      <c r="AT292" s="7">
        <v>-5.46</v>
      </c>
      <c r="AU292" s="7">
        <v>-6.96</v>
      </c>
      <c r="AV292" s="7">
        <v>-16.46</v>
      </c>
      <c r="AW292" s="7">
        <v>-22.57</v>
      </c>
      <c r="AX292" s="7">
        <v>-23.31</v>
      </c>
      <c r="AY292" s="7">
        <v>-28.48</v>
      </c>
      <c r="AZ292" s="7">
        <v>-27.43</v>
      </c>
      <c r="BA292" s="7">
        <v>-30.17</v>
      </c>
      <c r="BB292" s="7">
        <v>-29.54</v>
      </c>
      <c r="BC292" s="7">
        <v>-27.64</v>
      </c>
      <c r="BD292" s="7">
        <v>-29.95</v>
      </c>
      <c r="BE292" s="7">
        <v>-29.75</v>
      </c>
      <c r="BF292" s="7">
        <v>-28.9</v>
      </c>
      <c r="BG292" s="7">
        <v>-32.700000000000003</v>
      </c>
      <c r="BH292" s="7">
        <v>-31.65</v>
      </c>
      <c r="BI292" s="7">
        <v>-30.59</v>
      </c>
      <c r="BJ292" s="7">
        <v>-30.7</v>
      </c>
      <c r="BK292" s="7">
        <v>-31.65</v>
      </c>
      <c r="BL292" s="7">
        <v>-33.33</v>
      </c>
      <c r="BM292" s="7">
        <v>-35.020000000000003</v>
      </c>
      <c r="BN292" s="7">
        <v>-32.49</v>
      </c>
      <c r="BO292" s="7">
        <v>-30.7</v>
      </c>
      <c r="BP292" s="7">
        <v>-29.54</v>
      </c>
      <c r="BQ292" s="7">
        <v>-28.27</v>
      </c>
      <c r="BR292" s="7">
        <v>-31.01</v>
      </c>
      <c r="BS292" s="24">
        <v>3.34</v>
      </c>
      <c r="BT292" s="26">
        <v>10963098.07062149</v>
      </c>
      <c r="BU292" s="26">
        <v>72666700</v>
      </c>
      <c r="BV292" s="26">
        <v>1836108</v>
      </c>
      <c r="BW292" s="8">
        <v>0.1722453145457675</v>
      </c>
    </row>
    <row r="293" spans="1:75" s="21" customFormat="1" ht="19" customHeight="1" x14ac:dyDescent="0.2">
      <c r="A293" s="7" t="s">
        <v>449</v>
      </c>
      <c r="B293" s="7" t="s">
        <v>118</v>
      </c>
      <c r="C293" s="7" t="s">
        <v>87</v>
      </c>
      <c r="D293" s="7" t="s">
        <v>98</v>
      </c>
      <c r="E293" s="7" t="s">
        <v>443</v>
      </c>
      <c r="F293" s="7" t="s">
        <v>88</v>
      </c>
      <c r="G293" s="10">
        <v>136.63061694107409</v>
      </c>
      <c r="H293" s="10">
        <v>-43.827562731804051</v>
      </c>
      <c r="I293" s="10">
        <v>-43.827562731804051</v>
      </c>
      <c r="J293" s="7" t="s">
        <v>89</v>
      </c>
      <c r="K293" s="8">
        <v>6.4699997901916504</v>
      </c>
      <c r="L293" s="8">
        <v>7.89</v>
      </c>
      <c r="M293" s="8">
        <v>15.310000419616699</v>
      </c>
      <c r="N293" s="8">
        <v>15.75</v>
      </c>
      <c r="O293" s="8">
        <v>7.7300000190734863</v>
      </c>
      <c r="P293" s="8">
        <v>8.6000003814697266</v>
      </c>
      <c r="Q293" s="7">
        <v>15.75</v>
      </c>
      <c r="R293" s="7">
        <v>14.67</v>
      </c>
      <c r="S293" s="7">
        <v>12.5</v>
      </c>
      <c r="T293" s="7">
        <v>12.14</v>
      </c>
      <c r="U293" s="7">
        <v>10.48</v>
      </c>
      <c r="V293" s="7">
        <v>11.63</v>
      </c>
      <c r="W293" s="7">
        <v>11.49</v>
      </c>
      <c r="X293" s="7">
        <v>10.74</v>
      </c>
      <c r="Y293" s="7">
        <v>11.4</v>
      </c>
      <c r="Z293" s="7">
        <v>12.22</v>
      </c>
      <c r="AA293" s="7">
        <v>10.94</v>
      </c>
      <c r="AB293" s="7">
        <v>10.8</v>
      </c>
      <c r="AC293" s="7">
        <v>10.11</v>
      </c>
      <c r="AD293" s="7">
        <v>10.050000000000001</v>
      </c>
      <c r="AE293" s="7">
        <v>9.2799999999999994</v>
      </c>
      <c r="AF293" s="7">
        <v>9.17</v>
      </c>
      <c r="AG293" s="7">
        <v>9.15</v>
      </c>
      <c r="AH293" s="7">
        <v>8.93</v>
      </c>
      <c r="AI293" s="7">
        <v>9.5</v>
      </c>
      <c r="AJ293" s="7">
        <v>9.4</v>
      </c>
      <c r="AK293" s="7">
        <v>8.65</v>
      </c>
      <c r="AL293" s="7">
        <v>8.2799999999999994</v>
      </c>
      <c r="AM293" s="7">
        <v>8.74</v>
      </c>
      <c r="AN293" s="7">
        <v>8.8800000000000008</v>
      </c>
      <c r="AO293" s="7">
        <v>8.73</v>
      </c>
      <c r="AP293" s="7">
        <v>8.74</v>
      </c>
      <c r="AQ293" s="7">
        <v>8.7799999999999994</v>
      </c>
      <c r="AR293" s="7">
        <v>-10.97</v>
      </c>
      <c r="AS293" s="7">
        <v>-21.36</v>
      </c>
      <c r="AT293" s="7">
        <v>-28.64</v>
      </c>
      <c r="AU293" s="7">
        <v>-33.86</v>
      </c>
      <c r="AV293" s="7">
        <v>-32.86</v>
      </c>
      <c r="AW293" s="7">
        <v>-27.5</v>
      </c>
      <c r="AX293" s="7">
        <v>-31.42</v>
      </c>
      <c r="AY293" s="7">
        <v>-30.89</v>
      </c>
      <c r="AZ293" s="7">
        <v>-28.8</v>
      </c>
      <c r="BA293" s="7">
        <v>-29.09</v>
      </c>
      <c r="BB293" s="7">
        <v>-30.92</v>
      </c>
      <c r="BC293" s="7">
        <v>-34.35</v>
      </c>
      <c r="BD293" s="7">
        <v>-34.520000000000003</v>
      </c>
      <c r="BE293" s="7">
        <v>-42.19</v>
      </c>
      <c r="BF293" s="7">
        <v>-40.24</v>
      </c>
      <c r="BG293" s="7">
        <v>-41.46</v>
      </c>
      <c r="BH293" s="7">
        <v>-43.46</v>
      </c>
      <c r="BI293" s="7">
        <v>-42.98</v>
      </c>
      <c r="BJ293" s="7">
        <v>-39.32</v>
      </c>
      <c r="BK293" s="7">
        <v>-43.56</v>
      </c>
      <c r="BL293" s="7">
        <v>-45.98</v>
      </c>
      <c r="BM293" s="7">
        <v>-46.24</v>
      </c>
      <c r="BN293" s="7">
        <v>-44.71</v>
      </c>
      <c r="BO293" s="7">
        <v>-45.33</v>
      </c>
      <c r="BP293" s="7">
        <v>-45.07</v>
      </c>
      <c r="BQ293" s="7">
        <v>-43.54</v>
      </c>
      <c r="BR293" s="7">
        <v>-43.76</v>
      </c>
      <c r="BS293" s="24">
        <v>9.7200000000000006</v>
      </c>
      <c r="BT293" s="26">
        <v>74180167.133131027</v>
      </c>
      <c r="BU293" s="26">
        <v>39863300</v>
      </c>
      <c r="BV293" s="26">
        <v>4059446</v>
      </c>
      <c r="BW293" s="8">
        <v>3.5819912372279369E-2</v>
      </c>
    </row>
    <row r="294" spans="1:75" s="21" customFormat="1" ht="19" customHeight="1" x14ac:dyDescent="0.2">
      <c r="A294" s="1" t="s">
        <v>231</v>
      </c>
      <c r="B294" s="1" t="s">
        <v>96</v>
      </c>
      <c r="C294" s="1" t="s">
        <v>87</v>
      </c>
      <c r="D294" s="1" t="s">
        <v>98</v>
      </c>
      <c r="E294" s="1" t="s">
        <v>226</v>
      </c>
      <c r="F294" s="1" t="s">
        <v>88</v>
      </c>
      <c r="G294" s="9">
        <v>136.88761381137519</v>
      </c>
      <c r="H294" s="9">
        <v>-39.7810261744145</v>
      </c>
      <c r="I294" s="9">
        <f t="shared" ref="I294:I302" si="3">(N294-O294)/O294*100</f>
        <v>78.527602875181884</v>
      </c>
      <c r="J294" s="1" t="s">
        <v>89</v>
      </c>
      <c r="K294" s="2">
        <v>3.470000028610229</v>
      </c>
      <c r="L294" s="2">
        <v>4.24</v>
      </c>
      <c r="M294" s="2">
        <v>8.2200002670288086</v>
      </c>
      <c r="N294" s="2">
        <v>8.7299995422363281</v>
      </c>
      <c r="O294" s="2">
        <v>4.8899998664855957</v>
      </c>
      <c r="P294" s="2">
        <v>4.9499998092651367</v>
      </c>
      <c r="Q294" s="1">
        <v>8.5</v>
      </c>
      <c r="R294" s="1">
        <v>7.98</v>
      </c>
      <c r="S294" s="1">
        <v>7.4</v>
      </c>
      <c r="T294" s="1">
        <v>7.35</v>
      </c>
      <c r="U294" s="1">
        <v>6.86</v>
      </c>
      <c r="V294" s="1">
        <v>6.43</v>
      </c>
      <c r="W294" s="1">
        <v>6.39</v>
      </c>
      <c r="X294" s="1">
        <v>6.24</v>
      </c>
      <c r="Y294" s="1">
        <v>6.59</v>
      </c>
      <c r="Z294" s="1">
        <v>6.64</v>
      </c>
      <c r="AA294" s="1">
        <v>6.17</v>
      </c>
      <c r="AB294" s="1">
        <v>5.94</v>
      </c>
      <c r="AC294" s="1">
        <v>6</v>
      </c>
      <c r="AD294" s="1">
        <v>5.87</v>
      </c>
      <c r="AE294" s="1">
        <v>5.69</v>
      </c>
      <c r="AF294" s="1">
        <v>5.7</v>
      </c>
      <c r="AG294" s="1">
        <v>5.73</v>
      </c>
      <c r="AH294" s="1">
        <v>5.82</v>
      </c>
      <c r="AI294" s="1">
        <v>5.55</v>
      </c>
      <c r="AJ294" s="1">
        <v>5.43</v>
      </c>
      <c r="AK294" s="1">
        <v>5.35</v>
      </c>
      <c r="AL294" s="1">
        <v>5.24</v>
      </c>
      <c r="AM294" s="1">
        <v>5.26</v>
      </c>
      <c r="AN294" s="1">
        <v>5.3</v>
      </c>
      <c r="AO294" s="1">
        <v>5.22</v>
      </c>
      <c r="AP294" s="1">
        <v>5.15</v>
      </c>
      <c r="AQ294" s="1">
        <v>5.05</v>
      </c>
      <c r="AR294" s="1">
        <v>-4.74</v>
      </c>
      <c r="AS294" s="1">
        <v>-9.73</v>
      </c>
      <c r="AT294" s="1">
        <v>-10.71</v>
      </c>
      <c r="AU294" s="1">
        <v>-19.59</v>
      </c>
      <c r="AV294" s="1">
        <v>-24.94</v>
      </c>
      <c r="AW294" s="1">
        <v>-22.76</v>
      </c>
      <c r="AX294" s="1">
        <v>-25.18</v>
      </c>
      <c r="AY294" s="1">
        <v>-24.33</v>
      </c>
      <c r="AZ294" s="1">
        <v>-20.440000000000001</v>
      </c>
      <c r="BA294" s="1">
        <v>-25.79</v>
      </c>
      <c r="BB294" s="1">
        <v>-28.47</v>
      </c>
      <c r="BC294" s="1">
        <v>-29.03</v>
      </c>
      <c r="BD294" s="1">
        <v>-28.95</v>
      </c>
      <c r="BE294" s="1">
        <v>-30.29</v>
      </c>
      <c r="BF294" s="1">
        <v>-31.87</v>
      </c>
      <c r="BG294" s="1">
        <v>-32.36</v>
      </c>
      <c r="BH294" s="1">
        <v>-31.35</v>
      </c>
      <c r="BI294" s="1">
        <v>-32.590000000000003</v>
      </c>
      <c r="BJ294" s="1">
        <v>-34.79</v>
      </c>
      <c r="BK294" s="1">
        <v>-35.04</v>
      </c>
      <c r="BL294" s="1">
        <v>-37.270000000000003</v>
      </c>
      <c r="BM294" s="1">
        <v>-36.86</v>
      </c>
      <c r="BN294" s="1">
        <v>-36.07</v>
      </c>
      <c r="BO294" s="1">
        <v>-36.619999999999997</v>
      </c>
      <c r="BP294" s="1">
        <v>-37.65</v>
      </c>
      <c r="BQ294" s="1">
        <v>-40.15</v>
      </c>
      <c r="BR294" s="1">
        <v>-39.78</v>
      </c>
      <c r="BS294" s="22">
        <v>5.91</v>
      </c>
      <c r="BT294" s="26">
        <v>24007003.979873661</v>
      </c>
      <c r="BU294" s="26">
        <v>42693600</v>
      </c>
      <c r="BV294" s="26">
        <v>1805533</v>
      </c>
      <c r="BW294" s="2">
        <v>8.3336610297347097E-2</v>
      </c>
    </row>
    <row r="295" spans="1:75" s="21" customFormat="1" ht="19" customHeight="1" x14ac:dyDescent="0.2">
      <c r="A295" s="1" t="s">
        <v>241</v>
      </c>
      <c r="B295" s="1" t="s">
        <v>106</v>
      </c>
      <c r="C295" s="1" t="s">
        <v>87</v>
      </c>
      <c r="D295" s="1" t="s">
        <v>122</v>
      </c>
      <c r="E295" s="1" t="s">
        <v>234</v>
      </c>
      <c r="F295" s="1" t="s">
        <v>88</v>
      </c>
      <c r="G295" s="9">
        <v>138.28124539189341</v>
      </c>
      <c r="H295" s="9">
        <v>-25.90163396206356</v>
      </c>
      <c r="I295" s="9">
        <f t="shared" si="3"/>
        <v>53.673161660519973</v>
      </c>
      <c r="J295" s="1" t="s">
        <v>89</v>
      </c>
      <c r="K295" s="2">
        <v>3.839999914169312</v>
      </c>
      <c r="L295" s="2">
        <v>10.25</v>
      </c>
      <c r="M295" s="2">
        <v>9.1499996185302734</v>
      </c>
      <c r="N295" s="2">
        <v>10.25</v>
      </c>
      <c r="O295" s="2">
        <v>6.6700000762939453</v>
      </c>
      <c r="P295" s="2">
        <v>6.7800002098083496</v>
      </c>
      <c r="Q295" s="1">
        <v>9.65</v>
      </c>
      <c r="R295" s="1">
        <v>8.35</v>
      </c>
      <c r="S295" s="1">
        <v>9.16</v>
      </c>
      <c r="T295" s="1">
        <v>10.25</v>
      </c>
      <c r="U295" s="1">
        <v>8.8699999999999992</v>
      </c>
      <c r="V295" s="1">
        <v>8.58</v>
      </c>
      <c r="W295" s="1">
        <v>8.26</v>
      </c>
      <c r="X295" s="1">
        <v>7.7</v>
      </c>
      <c r="Y295" s="1">
        <v>7.32</v>
      </c>
      <c r="Z295" s="1">
        <v>7.34</v>
      </c>
      <c r="AA295" s="1">
        <v>6.91</v>
      </c>
      <c r="AB295" s="1">
        <v>7.25</v>
      </c>
      <c r="AC295" s="1">
        <v>7.5</v>
      </c>
      <c r="AD295" s="1">
        <v>7.35</v>
      </c>
      <c r="AE295" s="1">
        <v>7.38</v>
      </c>
      <c r="AF295" s="1">
        <v>7.75</v>
      </c>
      <c r="AG295" s="1">
        <v>7.6</v>
      </c>
      <c r="AH295" s="1">
        <v>7.29</v>
      </c>
      <c r="AI295" s="1">
        <v>7.16</v>
      </c>
      <c r="AJ295" s="1">
        <v>7.38</v>
      </c>
      <c r="AK295" s="1">
        <v>7.34</v>
      </c>
      <c r="AL295" s="1">
        <v>7.4</v>
      </c>
      <c r="AM295" s="1">
        <v>7.23</v>
      </c>
      <c r="AN295" s="1">
        <v>7.14</v>
      </c>
      <c r="AO295" s="1">
        <v>6.99</v>
      </c>
      <c r="AP295" s="1">
        <v>6.98</v>
      </c>
      <c r="AQ295" s="1">
        <v>7.28</v>
      </c>
      <c r="AR295" s="1">
        <v>-3.5</v>
      </c>
      <c r="AS295" s="1">
        <v>-10.050000000000001</v>
      </c>
      <c r="AT295" s="1">
        <v>0.11</v>
      </c>
      <c r="AU295" s="1">
        <v>-4.26</v>
      </c>
      <c r="AV295" s="1">
        <v>-8.31</v>
      </c>
      <c r="AW295" s="1">
        <v>-13.77</v>
      </c>
      <c r="AX295" s="1">
        <v>-13.66</v>
      </c>
      <c r="AY295" s="1">
        <v>-20.98</v>
      </c>
      <c r="AZ295" s="1">
        <v>-22.52</v>
      </c>
      <c r="BA295" s="1">
        <v>-24.48</v>
      </c>
      <c r="BB295" s="1">
        <v>-25.46</v>
      </c>
      <c r="BC295" s="1">
        <v>-23.93</v>
      </c>
      <c r="BD295" s="1">
        <v>-22.3</v>
      </c>
      <c r="BE295" s="1">
        <v>-22.4</v>
      </c>
      <c r="BF295" s="1">
        <v>-21.53</v>
      </c>
      <c r="BG295" s="1">
        <v>-17.32</v>
      </c>
      <c r="BH295" s="1">
        <v>-22.3</v>
      </c>
      <c r="BI295" s="1">
        <v>-21.75</v>
      </c>
      <c r="BJ295" s="1">
        <v>-23.17</v>
      </c>
      <c r="BK295" s="1">
        <v>-20.66</v>
      </c>
      <c r="BL295" s="1">
        <v>-21.42</v>
      </c>
      <c r="BM295" s="1">
        <v>-21.68</v>
      </c>
      <c r="BN295" s="1">
        <v>-22.19</v>
      </c>
      <c r="BO295" s="1">
        <v>-24.26</v>
      </c>
      <c r="BP295" s="1">
        <v>-26.23</v>
      </c>
      <c r="BQ295" s="1">
        <v>-25.35</v>
      </c>
      <c r="BR295" s="1">
        <v>-25.68</v>
      </c>
      <c r="BS295" s="22">
        <v>7</v>
      </c>
      <c r="BT295" s="26">
        <v>62766618.383216858</v>
      </c>
      <c r="BU295" s="26">
        <v>47607800</v>
      </c>
      <c r="BV295" s="26">
        <v>3790695</v>
      </c>
      <c r="BW295" s="2">
        <v>1.255152419279314E-2</v>
      </c>
    </row>
    <row r="296" spans="1:75" s="21" customFormat="1" ht="19" customHeight="1" x14ac:dyDescent="0.2">
      <c r="A296" s="1" t="s">
        <v>224</v>
      </c>
      <c r="B296" s="1" t="s">
        <v>106</v>
      </c>
      <c r="C296" s="1" t="s">
        <v>87</v>
      </c>
      <c r="D296" s="1" t="s">
        <v>109</v>
      </c>
      <c r="E296" s="1" t="s">
        <v>220</v>
      </c>
      <c r="F296" s="1" t="s">
        <v>80</v>
      </c>
      <c r="G296" s="9">
        <v>138.4180698116547</v>
      </c>
      <c r="H296" s="9">
        <v>15.63981888774676</v>
      </c>
      <c r="I296" s="9">
        <f t="shared" si="3"/>
        <v>96.428562739847806</v>
      </c>
      <c r="J296" s="1" t="s">
        <v>81</v>
      </c>
      <c r="K296" s="2">
        <v>0.88499999046325684</v>
      </c>
      <c r="L296" s="2">
        <v>0.92</v>
      </c>
      <c r="M296" s="2">
        <v>2.1099998950958252</v>
      </c>
      <c r="N296" s="2">
        <v>3.8499999046325679</v>
      </c>
      <c r="O296" s="2">
        <v>1.9600000381469731</v>
      </c>
      <c r="P296" s="2">
        <v>2.440000057220459</v>
      </c>
      <c r="Q296" s="1">
        <v>2.4700000000000002</v>
      </c>
      <c r="R296" s="1">
        <v>2.2599999999999998</v>
      </c>
      <c r="S296" s="1">
        <v>3.4</v>
      </c>
      <c r="T296" s="1">
        <v>3.51</v>
      </c>
      <c r="U296" s="1">
        <v>3.45</v>
      </c>
      <c r="V296" s="1">
        <v>3.63</v>
      </c>
      <c r="W296" s="1">
        <v>3.36</v>
      </c>
      <c r="X296" s="1">
        <v>3.2</v>
      </c>
      <c r="Y296" s="1">
        <v>3.18</v>
      </c>
      <c r="Z296" s="1">
        <v>2.74</v>
      </c>
      <c r="AA296" s="1">
        <v>2.73</v>
      </c>
      <c r="AB296" s="1">
        <v>2.56</v>
      </c>
      <c r="AC296" s="1">
        <v>2.5</v>
      </c>
      <c r="AD296" s="1">
        <v>2.95</v>
      </c>
      <c r="AE296" s="1">
        <v>3.5</v>
      </c>
      <c r="AF296" s="1">
        <v>3.58</v>
      </c>
      <c r="AG296" s="1">
        <v>3.31</v>
      </c>
      <c r="AH296" s="1">
        <v>3.29</v>
      </c>
      <c r="AI296" s="1">
        <v>3.6</v>
      </c>
      <c r="AJ296" s="1">
        <v>3.85</v>
      </c>
      <c r="AK296" s="1">
        <v>3.44</v>
      </c>
      <c r="AL296" s="1">
        <v>3.3</v>
      </c>
      <c r="AM296" s="1">
        <v>3.4</v>
      </c>
      <c r="AN296" s="1">
        <v>3.32</v>
      </c>
      <c r="AO296" s="1">
        <v>3.21</v>
      </c>
      <c r="AP296" s="1">
        <v>2.98</v>
      </c>
      <c r="AQ296" s="1">
        <v>2.66</v>
      </c>
      <c r="AR296" s="1">
        <v>2.37</v>
      </c>
      <c r="AS296" s="1">
        <v>2.84</v>
      </c>
      <c r="AT296" s="1">
        <v>44.95</v>
      </c>
      <c r="AU296" s="1">
        <v>47.39</v>
      </c>
      <c r="AV296" s="1">
        <v>50.71</v>
      </c>
      <c r="AW296" s="1">
        <v>55.69</v>
      </c>
      <c r="AX296" s="1">
        <v>39.81</v>
      </c>
      <c r="AY296" s="1">
        <v>43.55</v>
      </c>
      <c r="AZ296" s="1">
        <v>24.64</v>
      </c>
      <c r="BA296" s="1">
        <v>24.64</v>
      </c>
      <c r="BB296" s="1">
        <v>17.54</v>
      </c>
      <c r="BC296" s="1">
        <v>14.7</v>
      </c>
      <c r="BD296" s="1">
        <v>14.69</v>
      </c>
      <c r="BE296" s="1">
        <v>38.42</v>
      </c>
      <c r="BF296" s="1">
        <v>55.92</v>
      </c>
      <c r="BG296" s="1">
        <v>55.45</v>
      </c>
      <c r="BH296" s="1">
        <v>50.71</v>
      </c>
      <c r="BI296" s="1">
        <v>44.55</v>
      </c>
      <c r="BJ296" s="1">
        <v>57.82</v>
      </c>
      <c r="BK296" s="1">
        <v>55.45</v>
      </c>
      <c r="BL296" s="1">
        <v>56.03</v>
      </c>
      <c r="BM296" s="1">
        <v>48.34</v>
      </c>
      <c r="BN296" s="1">
        <v>50.71</v>
      </c>
      <c r="BO296" s="1">
        <v>50.24</v>
      </c>
      <c r="BP296" s="1">
        <v>31.75</v>
      </c>
      <c r="BQ296" s="1">
        <v>23.93</v>
      </c>
      <c r="BR296" s="1">
        <v>15.16</v>
      </c>
      <c r="BS296" s="22">
        <v>2.61</v>
      </c>
      <c r="BT296" s="26">
        <v>24996746.757221218</v>
      </c>
      <c r="BU296" s="26">
        <v>225133700</v>
      </c>
      <c r="BV296" s="26">
        <v>5487695</v>
      </c>
      <c r="BW296" s="2">
        <v>2.725351900934728E-2</v>
      </c>
    </row>
    <row r="297" spans="1:75" s="21" customFormat="1" ht="19" customHeight="1" x14ac:dyDescent="0.2">
      <c r="A297" s="1" t="s">
        <v>176</v>
      </c>
      <c r="B297" s="1" t="s">
        <v>106</v>
      </c>
      <c r="C297" s="1" t="s">
        <v>87</v>
      </c>
      <c r="D297" s="1" t="s">
        <v>109</v>
      </c>
      <c r="E297" s="1" t="s">
        <v>169</v>
      </c>
      <c r="F297" s="1" t="s">
        <v>88</v>
      </c>
      <c r="G297" s="9">
        <v>139.00708974016351</v>
      </c>
      <c r="H297" s="9">
        <v>-20.771508398701531</v>
      </c>
      <c r="I297" s="9">
        <f t="shared" si="3"/>
        <v>61.471866297334586</v>
      </c>
      <c r="J297" s="1" t="s">
        <v>89</v>
      </c>
      <c r="K297" s="2">
        <v>1.4099999666213989</v>
      </c>
      <c r="L297" s="2">
        <v>1.44</v>
      </c>
      <c r="M297" s="2">
        <v>3.369999885559082</v>
      </c>
      <c r="N297" s="2">
        <v>3.7300000190734859</v>
      </c>
      <c r="O297" s="2">
        <v>2.309999942779541</v>
      </c>
      <c r="P297" s="2">
        <v>2.6700000762939449</v>
      </c>
      <c r="Q297" s="1">
        <v>3.65</v>
      </c>
      <c r="R297" s="1">
        <v>2.81</v>
      </c>
      <c r="S297" s="1">
        <v>2.94</v>
      </c>
      <c r="T297" s="1">
        <v>3.28</v>
      </c>
      <c r="U297" s="1">
        <v>2.7</v>
      </c>
      <c r="V297" s="1">
        <v>2.6</v>
      </c>
      <c r="W297" s="1">
        <v>3.1</v>
      </c>
      <c r="X297" s="1">
        <v>3.15</v>
      </c>
      <c r="Y297" s="1">
        <v>3.04</v>
      </c>
      <c r="Z297" s="1">
        <v>3.44</v>
      </c>
      <c r="AA297" s="1">
        <v>3.5</v>
      </c>
      <c r="AB297" s="1">
        <v>3.13</v>
      </c>
      <c r="AC297" s="1">
        <v>3.05</v>
      </c>
      <c r="AD297" s="1">
        <v>3.03</v>
      </c>
      <c r="AE297" s="1">
        <v>2.97</v>
      </c>
      <c r="AF297" s="1">
        <v>2.79</v>
      </c>
      <c r="AG297" s="1">
        <v>2.78</v>
      </c>
      <c r="AH297" s="1">
        <v>2.89</v>
      </c>
      <c r="AI297" s="1">
        <v>3</v>
      </c>
      <c r="AJ297" s="1">
        <v>2.96</v>
      </c>
      <c r="AK297" s="1">
        <v>2.8</v>
      </c>
      <c r="AL297" s="1">
        <v>2.85</v>
      </c>
      <c r="AM297" s="1">
        <v>2.77</v>
      </c>
      <c r="AN297" s="1">
        <v>2.67</v>
      </c>
      <c r="AO297" s="1">
        <v>2.7</v>
      </c>
      <c r="AP297" s="1">
        <v>2.69</v>
      </c>
      <c r="AQ297" s="1">
        <v>2.85</v>
      </c>
      <c r="AR297" s="1">
        <v>-20.34</v>
      </c>
      <c r="AS297" s="1">
        <v>-25.22</v>
      </c>
      <c r="AT297" s="1">
        <v>-20.77</v>
      </c>
      <c r="AU297" s="1">
        <v>-21.66</v>
      </c>
      <c r="AV297" s="1">
        <v>-25.52</v>
      </c>
      <c r="AW297" s="1">
        <v>-26.7</v>
      </c>
      <c r="AX297" s="1">
        <v>-18.399999999999999</v>
      </c>
      <c r="AY297" s="1">
        <v>-10.39</v>
      </c>
      <c r="AZ297" s="1">
        <v>-15.73</v>
      </c>
      <c r="BA297" s="1">
        <v>0.59</v>
      </c>
      <c r="BB297" s="1">
        <v>-10.09</v>
      </c>
      <c r="BC297" s="1">
        <v>-13.81</v>
      </c>
      <c r="BD297" s="1">
        <v>-13.06</v>
      </c>
      <c r="BE297" s="1">
        <v>-12.46</v>
      </c>
      <c r="BF297" s="1">
        <v>-20.77</v>
      </c>
      <c r="BG297" s="1">
        <v>-20.47</v>
      </c>
      <c r="BH297" s="1">
        <v>-18.489999999999998</v>
      </c>
      <c r="BI297" s="1">
        <v>-15.43</v>
      </c>
      <c r="BJ297" s="1">
        <v>-14.54</v>
      </c>
      <c r="BK297" s="1">
        <v>-17.21</v>
      </c>
      <c r="BL297" s="1">
        <v>-19.73</v>
      </c>
      <c r="BM297" s="1">
        <v>-18.100000000000001</v>
      </c>
      <c r="BN297" s="1">
        <v>-21.07</v>
      </c>
      <c r="BO297" s="1">
        <v>-25.52</v>
      </c>
      <c r="BP297" s="1">
        <v>-21.36</v>
      </c>
      <c r="BQ297" s="1">
        <v>-23.15</v>
      </c>
      <c r="BR297" s="1">
        <v>-21.07</v>
      </c>
      <c r="BS297" s="22">
        <v>2.37</v>
      </c>
      <c r="BT297" s="26">
        <v>31559307.52828598</v>
      </c>
      <c r="BU297" s="26">
        <v>113145700</v>
      </c>
      <c r="BV297" s="26">
        <v>11744823</v>
      </c>
      <c r="BW297" s="2">
        <v>1.6449630615974379E-2</v>
      </c>
    </row>
    <row r="298" spans="1:75" s="21" customFormat="1" ht="19" customHeight="1" x14ac:dyDescent="0.2">
      <c r="A298" s="1" t="s">
        <v>212</v>
      </c>
      <c r="B298" s="1" t="s">
        <v>111</v>
      </c>
      <c r="C298" s="1" t="s">
        <v>87</v>
      </c>
      <c r="D298" s="1" t="s">
        <v>98</v>
      </c>
      <c r="E298" s="1" t="s">
        <v>206</v>
      </c>
      <c r="F298" s="1" t="s">
        <v>88</v>
      </c>
      <c r="G298" s="9">
        <v>140.86956855254729</v>
      </c>
      <c r="H298" s="9">
        <v>-25.992780995233179</v>
      </c>
      <c r="I298" s="9">
        <f t="shared" si="3"/>
        <v>46.938778489194981</v>
      </c>
      <c r="J298" s="1" t="s">
        <v>89</v>
      </c>
      <c r="K298" s="2">
        <v>1.1499999761581421</v>
      </c>
      <c r="L298" s="2">
        <v>1.25</v>
      </c>
      <c r="M298" s="2">
        <v>2.7699999809265141</v>
      </c>
      <c r="N298" s="2">
        <v>2.880000114440918</v>
      </c>
      <c r="O298" s="2">
        <v>1.9600000381469731</v>
      </c>
      <c r="P298" s="2">
        <v>2.0499999523162842</v>
      </c>
      <c r="Q298" s="1">
        <v>2.88</v>
      </c>
      <c r="R298" s="1">
        <v>2.74</v>
      </c>
      <c r="S298" s="1">
        <v>2.48</v>
      </c>
      <c r="T298" s="1">
        <v>2.74</v>
      </c>
      <c r="U298" s="1">
        <v>2.8</v>
      </c>
      <c r="V298" s="1">
        <v>2.6</v>
      </c>
      <c r="W298" s="1">
        <v>2.57</v>
      </c>
      <c r="X298" s="1">
        <v>2.4500000000000002</v>
      </c>
      <c r="Y298" s="1">
        <v>2.5</v>
      </c>
      <c r="Z298" s="1">
        <v>2.46</v>
      </c>
      <c r="AA298" s="1">
        <v>2.4</v>
      </c>
      <c r="AB298" s="1">
        <v>2.35</v>
      </c>
      <c r="AC298" s="1">
        <v>2.2799999999999998</v>
      </c>
      <c r="AD298" s="1">
        <v>2.38</v>
      </c>
      <c r="AE298" s="1">
        <v>2.23</v>
      </c>
      <c r="AF298" s="1">
        <v>2.25</v>
      </c>
      <c r="AG298" s="1">
        <v>2.17</v>
      </c>
      <c r="AH298" s="1">
        <v>2.3199999999999998</v>
      </c>
      <c r="AI298" s="1">
        <v>2.57</v>
      </c>
      <c r="AJ298" s="1">
        <v>2.41</v>
      </c>
      <c r="AK298" s="1">
        <v>2.33</v>
      </c>
      <c r="AL298" s="1">
        <v>2.2999999999999998</v>
      </c>
      <c r="AM298" s="1">
        <v>2.27</v>
      </c>
      <c r="AN298" s="1">
        <v>2.2400000000000002</v>
      </c>
      <c r="AO298" s="1">
        <v>2.19</v>
      </c>
      <c r="AP298" s="1">
        <v>2.12</v>
      </c>
      <c r="AQ298" s="1">
        <v>2.17</v>
      </c>
      <c r="AR298" s="1">
        <v>-5.42</v>
      </c>
      <c r="AS298" s="1">
        <v>-1.21</v>
      </c>
      <c r="AT298" s="1">
        <v>-10.83</v>
      </c>
      <c r="AU298" s="1">
        <v>-2.89</v>
      </c>
      <c r="AV298" s="1">
        <v>-8.3000000000000007</v>
      </c>
      <c r="AW298" s="1">
        <v>-9.0299999999999994</v>
      </c>
      <c r="AX298" s="1">
        <v>-12.56</v>
      </c>
      <c r="AY298" s="1">
        <v>-13.15</v>
      </c>
      <c r="AZ298" s="1">
        <v>-11.19</v>
      </c>
      <c r="BA298" s="1">
        <v>-13.72</v>
      </c>
      <c r="BB298" s="1">
        <v>-15.88</v>
      </c>
      <c r="BC298" s="1">
        <v>-18.77</v>
      </c>
      <c r="BD298" s="1">
        <v>-17.84</v>
      </c>
      <c r="BE298" s="1">
        <v>-19.86</v>
      </c>
      <c r="BF298" s="1">
        <v>-22.02</v>
      </c>
      <c r="BG298" s="1">
        <v>-22.02</v>
      </c>
      <c r="BH298" s="1">
        <v>-22.74</v>
      </c>
      <c r="BI298" s="1">
        <v>-18.23</v>
      </c>
      <c r="BJ298" s="1">
        <v>-13.72</v>
      </c>
      <c r="BK298" s="1">
        <v>-16.25</v>
      </c>
      <c r="BL298" s="1">
        <v>-18.399999999999999</v>
      </c>
      <c r="BM298" s="1">
        <v>-19.14</v>
      </c>
      <c r="BN298" s="1">
        <v>-19.309999999999999</v>
      </c>
      <c r="BO298" s="1">
        <v>-22.39</v>
      </c>
      <c r="BP298" s="1">
        <v>-23.47</v>
      </c>
      <c r="BQ298" s="1">
        <v>-24.37</v>
      </c>
      <c r="BR298" s="1">
        <v>-27.44</v>
      </c>
      <c r="BS298" s="22">
        <v>2.33</v>
      </c>
      <c r="BT298" s="26">
        <v>206327060.6592865</v>
      </c>
      <c r="BU298" s="26">
        <v>37254600</v>
      </c>
      <c r="BV298" s="26">
        <v>46036233</v>
      </c>
      <c r="BW298" s="2">
        <v>1.5385489946581859E-3</v>
      </c>
    </row>
    <row r="299" spans="1:75" s="21" customFormat="1" ht="19" customHeight="1" x14ac:dyDescent="0.2">
      <c r="A299" s="1" t="s">
        <v>155</v>
      </c>
      <c r="B299" s="1" t="s">
        <v>83</v>
      </c>
      <c r="C299" s="1" t="s">
        <v>87</v>
      </c>
      <c r="D299" s="1" t="s">
        <v>109</v>
      </c>
      <c r="E299" s="1" t="s">
        <v>149</v>
      </c>
      <c r="F299" s="1" t="s">
        <v>88</v>
      </c>
      <c r="G299" s="9">
        <v>143.00699525138529</v>
      </c>
      <c r="H299" s="9">
        <v>-20.143879956139209</v>
      </c>
      <c r="I299" s="9">
        <f t="shared" si="3"/>
        <v>76.51991844785006</v>
      </c>
      <c r="J299" s="1" t="s">
        <v>89</v>
      </c>
      <c r="K299" s="2">
        <v>2.8599998950958252</v>
      </c>
      <c r="L299" s="2">
        <v>8.42</v>
      </c>
      <c r="M299" s="2">
        <v>6.9499998092651367</v>
      </c>
      <c r="N299" s="2">
        <v>8.4200000762939453</v>
      </c>
      <c r="O299" s="2">
        <v>4.7699999809265137</v>
      </c>
      <c r="P299" s="2">
        <v>5.5500001907348633</v>
      </c>
      <c r="Q299" s="1">
        <v>7.73</v>
      </c>
      <c r="R299" s="1">
        <v>6.95</v>
      </c>
      <c r="S299" s="1">
        <v>8.42</v>
      </c>
      <c r="T299" s="1">
        <v>7.4</v>
      </c>
      <c r="U299" s="1">
        <v>6.75</v>
      </c>
      <c r="V299" s="1">
        <v>6.45</v>
      </c>
      <c r="W299" s="1">
        <v>6.61</v>
      </c>
      <c r="X299" s="1">
        <v>5.54</v>
      </c>
      <c r="Y299" s="1">
        <v>5.33</v>
      </c>
      <c r="Z299" s="1">
        <v>5.7</v>
      </c>
      <c r="AA299" s="1">
        <v>5.57</v>
      </c>
      <c r="AB299" s="1">
        <v>5.18</v>
      </c>
      <c r="AC299" s="1">
        <v>5.37</v>
      </c>
      <c r="AD299" s="1">
        <v>5.36</v>
      </c>
      <c r="AE299" s="1">
        <v>6.17</v>
      </c>
      <c r="AF299" s="1">
        <v>5.92</v>
      </c>
      <c r="AG299" s="1">
        <v>5.47</v>
      </c>
      <c r="AH299" s="1">
        <v>5.34</v>
      </c>
      <c r="AI299" s="1">
        <v>5.3</v>
      </c>
      <c r="AJ299" s="1">
        <v>5.4</v>
      </c>
      <c r="AK299" s="1">
        <v>5.37</v>
      </c>
      <c r="AL299" s="1">
        <v>5.36</v>
      </c>
      <c r="AM299" s="1">
        <v>5.17</v>
      </c>
      <c r="AN299" s="1">
        <v>5.17</v>
      </c>
      <c r="AO299" s="1">
        <v>5.08</v>
      </c>
      <c r="AP299" s="1">
        <v>5.69</v>
      </c>
      <c r="AQ299" s="1">
        <v>5.89</v>
      </c>
      <c r="AR299" s="1">
        <v>0.14000000000000001</v>
      </c>
      <c r="AS299" s="1">
        <v>-3.31</v>
      </c>
      <c r="AT299" s="1">
        <v>5.3</v>
      </c>
      <c r="AU299" s="1">
        <v>-4.07</v>
      </c>
      <c r="AV299" s="1">
        <v>-13.53</v>
      </c>
      <c r="AW299" s="1">
        <v>-9.35</v>
      </c>
      <c r="AX299" s="1">
        <v>-22.45</v>
      </c>
      <c r="AY299" s="1">
        <v>-24.39</v>
      </c>
      <c r="AZ299" s="1">
        <v>-26.42</v>
      </c>
      <c r="BA299" s="1">
        <v>-21.61</v>
      </c>
      <c r="BB299" s="1">
        <v>-27.77</v>
      </c>
      <c r="BC299" s="1">
        <v>-27.05</v>
      </c>
      <c r="BD299" s="1">
        <v>-25.61</v>
      </c>
      <c r="BE299" s="1">
        <v>-24.75</v>
      </c>
      <c r="BF299" s="1">
        <v>-16.55</v>
      </c>
      <c r="BG299" s="1">
        <v>-23.6</v>
      </c>
      <c r="BH299" s="1">
        <v>-25.41</v>
      </c>
      <c r="BI299" s="1">
        <v>-24.75</v>
      </c>
      <c r="BJ299" s="1">
        <v>-25.9</v>
      </c>
      <c r="BK299" s="1">
        <v>-23.02</v>
      </c>
      <c r="BL299" s="1">
        <v>-25.04</v>
      </c>
      <c r="BM299" s="1">
        <v>-25.9</v>
      </c>
      <c r="BN299" s="1">
        <v>-26.26</v>
      </c>
      <c r="BO299" s="1">
        <v>-27.7</v>
      </c>
      <c r="BP299" s="1">
        <v>-27.63</v>
      </c>
      <c r="BQ299" s="1">
        <v>-20.43</v>
      </c>
      <c r="BR299" s="1">
        <v>-20.29</v>
      </c>
      <c r="BS299" s="22">
        <v>4.95</v>
      </c>
      <c r="BT299" s="26">
        <v>99464922.270298004</v>
      </c>
      <c r="BU299" s="26">
        <v>17486100</v>
      </c>
      <c r="BV299" s="26">
        <v>13946435</v>
      </c>
      <c r="BW299" s="2">
        <v>8.4820242592461795E-3</v>
      </c>
    </row>
    <row r="300" spans="1:75" s="21" customFormat="1" ht="19" customHeight="1" x14ac:dyDescent="0.2">
      <c r="A300" s="1" t="s">
        <v>248</v>
      </c>
      <c r="B300" s="1" t="s">
        <v>159</v>
      </c>
      <c r="C300" s="1" t="s">
        <v>124</v>
      </c>
      <c r="D300" s="1" t="s">
        <v>98</v>
      </c>
      <c r="E300" s="1" t="s">
        <v>242</v>
      </c>
      <c r="F300" s="1" t="s">
        <v>88</v>
      </c>
      <c r="G300" s="9">
        <v>143.4052748538864</v>
      </c>
      <c r="H300" s="9">
        <v>-38.423644452357813</v>
      </c>
      <c r="I300" s="9">
        <f t="shared" si="3"/>
        <v>80.799999237060547</v>
      </c>
      <c r="J300" s="1" t="s">
        <v>89</v>
      </c>
      <c r="K300" s="2">
        <v>0.83399999141693115</v>
      </c>
      <c r="L300" s="2">
        <v>0.97</v>
      </c>
      <c r="M300" s="2">
        <v>2.029999971389771</v>
      </c>
      <c r="N300" s="2">
        <v>2.2599999904632568</v>
      </c>
      <c r="O300" s="2">
        <v>1.25</v>
      </c>
      <c r="P300" s="2">
        <v>1.25</v>
      </c>
      <c r="Q300" s="1">
        <v>2.2599999999999998</v>
      </c>
      <c r="R300" s="1">
        <v>2.25</v>
      </c>
      <c r="S300" s="1">
        <v>2.09</v>
      </c>
      <c r="T300" s="1">
        <v>1.91</v>
      </c>
      <c r="U300" s="1">
        <v>1.74</v>
      </c>
      <c r="V300" s="1">
        <v>1.7</v>
      </c>
      <c r="W300" s="1">
        <v>1.62</v>
      </c>
      <c r="X300" s="1">
        <v>1.77</v>
      </c>
      <c r="Y300" s="1">
        <v>1.73</v>
      </c>
      <c r="Z300" s="1">
        <v>1.62</v>
      </c>
      <c r="AA300" s="1">
        <v>1.6</v>
      </c>
      <c r="AB300" s="1">
        <v>1.63</v>
      </c>
      <c r="AC300" s="1">
        <v>1.58</v>
      </c>
      <c r="AD300" s="1">
        <v>1.47</v>
      </c>
      <c r="AE300" s="1">
        <v>1.45</v>
      </c>
      <c r="AF300" s="1">
        <v>1.43</v>
      </c>
      <c r="AG300" s="1">
        <v>1.47</v>
      </c>
      <c r="AH300" s="1">
        <v>1.43</v>
      </c>
      <c r="AI300" s="1">
        <v>1.48</v>
      </c>
      <c r="AJ300" s="1">
        <v>1.4</v>
      </c>
      <c r="AK300" s="1">
        <v>1.38</v>
      </c>
      <c r="AL300" s="1">
        <v>1.38</v>
      </c>
      <c r="AM300" s="1">
        <v>1.34</v>
      </c>
      <c r="AN300" s="1">
        <v>1.33</v>
      </c>
      <c r="AO300" s="1">
        <v>1.39</v>
      </c>
      <c r="AP300" s="1">
        <v>1.37</v>
      </c>
      <c r="AQ300" s="1">
        <v>1.35</v>
      </c>
      <c r="AR300" s="1">
        <v>2.46</v>
      </c>
      <c r="AS300" s="1">
        <v>-5.99</v>
      </c>
      <c r="AT300" s="1">
        <v>-7.88</v>
      </c>
      <c r="AU300" s="1">
        <v>-16.75</v>
      </c>
      <c r="AV300" s="1">
        <v>-19.21</v>
      </c>
      <c r="AW300" s="1">
        <v>-24.14</v>
      </c>
      <c r="AX300" s="1">
        <v>-22.91</v>
      </c>
      <c r="AY300" s="1">
        <v>-16.16</v>
      </c>
      <c r="AZ300" s="1">
        <v>-22.17</v>
      </c>
      <c r="BA300" s="1">
        <v>-21.43</v>
      </c>
      <c r="BB300" s="1">
        <v>-23.15</v>
      </c>
      <c r="BC300" s="1">
        <v>-22.17</v>
      </c>
      <c r="BD300" s="1">
        <v>-28.57</v>
      </c>
      <c r="BE300" s="1">
        <v>-30.05</v>
      </c>
      <c r="BF300" s="1">
        <v>-29.84</v>
      </c>
      <c r="BG300" s="1">
        <v>-30.05</v>
      </c>
      <c r="BH300" s="1">
        <v>-31.03</v>
      </c>
      <c r="BI300" s="1">
        <v>-30.97</v>
      </c>
      <c r="BJ300" s="1">
        <v>-32.020000000000003</v>
      </c>
      <c r="BK300" s="1">
        <v>-33.5</v>
      </c>
      <c r="BL300" s="1">
        <v>-32.020000000000003</v>
      </c>
      <c r="BM300" s="1">
        <v>-34.479999999999997</v>
      </c>
      <c r="BN300" s="1">
        <v>-36.950000000000003</v>
      </c>
      <c r="BO300" s="1">
        <v>-35.47</v>
      </c>
      <c r="BP300" s="1">
        <v>-33.74</v>
      </c>
      <c r="BQ300" s="1">
        <v>-33.5</v>
      </c>
      <c r="BR300" s="1">
        <v>-38.42</v>
      </c>
      <c r="BS300" s="22">
        <v>1.51</v>
      </c>
      <c r="BT300" s="26">
        <v>58544793.174886703</v>
      </c>
      <c r="BU300" s="26">
        <v>124244800</v>
      </c>
      <c r="BV300" s="26">
        <v>11066986</v>
      </c>
      <c r="BW300" s="2">
        <v>3.6402503807269657E-2</v>
      </c>
    </row>
    <row r="301" spans="1:75" s="21" customFormat="1" ht="19" customHeight="1" x14ac:dyDescent="0.2">
      <c r="A301" s="1" t="s">
        <v>193</v>
      </c>
      <c r="B301" s="1" t="s">
        <v>83</v>
      </c>
      <c r="C301" s="1" t="s">
        <v>87</v>
      </c>
      <c r="D301" s="1" t="s">
        <v>122</v>
      </c>
      <c r="E301" s="1" t="s">
        <v>186</v>
      </c>
      <c r="F301" s="1" t="s">
        <v>88</v>
      </c>
      <c r="G301" s="9">
        <v>143.58974946791389</v>
      </c>
      <c r="H301" s="9">
        <v>-28.947366274624951</v>
      </c>
      <c r="I301" s="9">
        <f t="shared" si="3"/>
        <v>73.553705655130784</v>
      </c>
      <c r="J301" s="1" t="s">
        <v>89</v>
      </c>
      <c r="K301" s="2">
        <v>0.77999997138977051</v>
      </c>
      <c r="L301" s="2">
        <v>2.1</v>
      </c>
      <c r="M301" s="2">
        <v>1.8999999761581421</v>
      </c>
      <c r="N301" s="2">
        <v>2.0999999046325679</v>
      </c>
      <c r="O301" s="2">
        <v>1.2100000381469731</v>
      </c>
      <c r="P301" s="2">
        <v>1.3500000238418579</v>
      </c>
      <c r="Q301" s="1">
        <v>2.1</v>
      </c>
      <c r="R301" s="1">
        <v>1.91</v>
      </c>
      <c r="S301" s="1">
        <v>1.78</v>
      </c>
      <c r="T301" s="1">
        <v>1.88</v>
      </c>
      <c r="U301" s="1">
        <v>1.76</v>
      </c>
      <c r="V301" s="1">
        <v>1.6</v>
      </c>
      <c r="W301" s="1">
        <v>1.56</v>
      </c>
      <c r="X301" s="1">
        <v>1.7</v>
      </c>
      <c r="Y301" s="1">
        <v>1.64</v>
      </c>
      <c r="Z301" s="1">
        <v>1.6</v>
      </c>
      <c r="AA301" s="1">
        <v>1.59</v>
      </c>
      <c r="AB301" s="1">
        <v>1.62</v>
      </c>
      <c r="AC301" s="1">
        <v>1.53</v>
      </c>
      <c r="AD301" s="1">
        <v>1.53</v>
      </c>
      <c r="AE301" s="1">
        <v>1.5</v>
      </c>
      <c r="AF301" s="1">
        <v>1.45</v>
      </c>
      <c r="AG301" s="1">
        <v>1.36</v>
      </c>
      <c r="AH301" s="1">
        <v>1.31</v>
      </c>
      <c r="AI301" s="1">
        <v>1.28</v>
      </c>
      <c r="AJ301" s="1">
        <v>1.35</v>
      </c>
      <c r="AK301" s="1">
        <v>1.3</v>
      </c>
      <c r="AL301" s="1">
        <v>1.33</v>
      </c>
      <c r="AM301" s="1">
        <v>1.38</v>
      </c>
      <c r="AN301" s="1">
        <v>1.34</v>
      </c>
      <c r="AO301" s="1">
        <v>1.27</v>
      </c>
      <c r="AP301" s="1">
        <v>1.25</v>
      </c>
      <c r="AQ301" s="1">
        <v>1.39</v>
      </c>
      <c r="AR301" s="1">
        <v>-0.53</v>
      </c>
      <c r="AS301" s="1">
        <v>-8.42</v>
      </c>
      <c r="AT301" s="1">
        <v>-19.47</v>
      </c>
      <c r="AU301" s="1">
        <v>-7.89</v>
      </c>
      <c r="AV301" s="1">
        <v>-20.79</v>
      </c>
      <c r="AW301" s="1">
        <v>-19.47</v>
      </c>
      <c r="AX301" s="1">
        <v>-20</v>
      </c>
      <c r="AY301" s="1">
        <v>-14.19</v>
      </c>
      <c r="AZ301" s="1">
        <v>-19.47</v>
      </c>
      <c r="BA301" s="1">
        <v>-16.579999999999998</v>
      </c>
      <c r="BB301" s="1">
        <v>-19.47</v>
      </c>
      <c r="BC301" s="1">
        <v>-22.11</v>
      </c>
      <c r="BD301" s="1">
        <v>-20</v>
      </c>
      <c r="BE301" s="1">
        <v>-21.37</v>
      </c>
      <c r="BF301" s="1">
        <v>-25.79</v>
      </c>
      <c r="BG301" s="1">
        <v>-28.68</v>
      </c>
      <c r="BH301" s="1">
        <v>-31.43</v>
      </c>
      <c r="BI301" s="1">
        <v>-32.99</v>
      </c>
      <c r="BJ301" s="1">
        <v>-33.68</v>
      </c>
      <c r="BK301" s="1">
        <v>-33.68</v>
      </c>
      <c r="BL301" s="1">
        <v>-33</v>
      </c>
      <c r="BM301" s="1">
        <v>-30.79</v>
      </c>
      <c r="BN301" s="1">
        <v>-30.53</v>
      </c>
      <c r="BO301" s="1">
        <v>-33.42</v>
      </c>
      <c r="BP301" s="1">
        <v>-34.21</v>
      </c>
      <c r="BQ301" s="1">
        <v>-35.79</v>
      </c>
      <c r="BR301" s="1">
        <v>-31.58</v>
      </c>
      <c r="BS301" s="22">
        <v>1.48</v>
      </c>
      <c r="BT301" s="26">
        <v>15726603.802657129</v>
      </c>
      <c r="BU301" s="26">
        <v>41284300</v>
      </c>
      <c r="BV301" s="26">
        <v>4002586</v>
      </c>
      <c r="BW301" s="2">
        <v>2.1345200327987951E-2</v>
      </c>
    </row>
    <row r="302" spans="1:75" s="21" customFormat="1" ht="19" customHeight="1" x14ac:dyDescent="0.2">
      <c r="A302" s="1" t="s">
        <v>219</v>
      </c>
      <c r="B302" s="1" t="s">
        <v>106</v>
      </c>
      <c r="C302" s="1" t="s">
        <v>113</v>
      </c>
      <c r="D302" s="1" t="s">
        <v>109</v>
      </c>
      <c r="E302" s="1" t="s">
        <v>214</v>
      </c>
      <c r="F302" s="1" t="s">
        <v>88</v>
      </c>
      <c r="G302" s="9">
        <v>149.1525582971336</v>
      </c>
      <c r="H302" s="9">
        <v>-19.0476167306261</v>
      </c>
      <c r="I302" s="9">
        <f t="shared" si="3"/>
        <v>44.247787797336208</v>
      </c>
      <c r="J302" s="1" t="s">
        <v>89</v>
      </c>
      <c r="K302" s="2">
        <v>0.5899999737739563</v>
      </c>
      <c r="L302" s="2">
        <v>1.63</v>
      </c>
      <c r="M302" s="2">
        <v>1.470000028610229</v>
      </c>
      <c r="N302" s="2">
        <v>1.629999995231628</v>
      </c>
      <c r="O302" s="2">
        <v>1.129999995231628</v>
      </c>
      <c r="P302" s="2">
        <v>1.190000057220459</v>
      </c>
      <c r="Q302" s="1">
        <v>1.47</v>
      </c>
      <c r="R302" s="1">
        <v>1.43</v>
      </c>
      <c r="S302" s="1">
        <v>1.59</v>
      </c>
      <c r="T302" s="1">
        <v>1.63</v>
      </c>
      <c r="U302" s="1">
        <v>1.34</v>
      </c>
      <c r="V302" s="1">
        <v>1.34</v>
      </c>
      <c r="W302" s="1">
        <v>1.33</v>
      </c>
      <c r="X302" s="1">
        <v>1.3</v>
      </c>
      <c r="Y302" s="1">
        <v>1.3</v>
      </c>
      <c r="Z302" s="1">
        <v>1.28</v>
      </c>
      <c r="AA302" s="1">
        <v>1.24</v>
      </c>
      <c r="AB302" s="1">
        <v>1.21</v>
      </c>
      <c r="AC302" s="1">
        <v>1.28</v>
      </c>
      <c r="AD302" s="1">
        <v>1.27</v>
      </c>
      <c r="AE302" s="1">
        <v>1.24</v>
      </c>
      <c r="AF302" s="1">
        <v>1.22</v>
      </c>
      <c r="AG302" s="1">
        <v>1.28</v>
      </c>
      <c r="AH302" s="1">
        <v>1.23</v>
      </c>
      <c r="AI302" s="1">
        <v>1.23</v>
      </c>
      <c r="AJ302" s="1">
        <v>1.22</v>
      </c>
      <c r="AK302" s="1">
        <v>1.2</v>
      </c>
      <c r="AL302" s="1">
        <v>1.19</v>
      </c>
      <c r="AM302" s="1">
        <v>1.25</v>
      </c>
      <c r="AN302" s="1">
        <v>1.2</v>
      </c>
      <c r="AO302" s="1">
        <v>1.2</v>
      </c>
      <c r="AP302" s="1">
        <v>1.2</v>
      </c>
      <c r="AQ302" s="1">
        <v>1.25</v>
      </c>
      <c r="AR302" s="1">
        <v>-13.61</v>
      </c>
      <c r="AS302" s="1">
        <v>-11.9</v>
      </c>
      <c r="AT302" s="1">
        <v>3.06</v>
      </c>
      <c r="AU302" s="1">
        <v>-12.93</v>
      </c>
      <c r="AV302" s="1">
        <v>-19.39</v>
      </c>
      <c r="AW302" s="1">
        <v>-15.97</v>
      </c>
      <c r="AX302" s="1">
        <v>-13.61</v>
      </c>
      <c r="AY302" s="1">
        <v>-14.97</v>
      </c>
      <c r="AZ302" s="1">
        <v>-12.93</v>
      </c>
      <c r="BA302" s="1">
        <v>-18.37</v>
      </c>
      <c r="BB302" s="1">
        <v>-17.690000000000001</v>
      </c>
      <c r="BC302" s="1">
        <v>-18.79</v>
      </c>
      <c r="BD302" s="1">
        <v>-14.29</v>
      </c>
      <c r="BE302" s="1">
        <v>-17.350000000000001</v>
      </c>
      <c r="BF302" s="1">
        <v>-17.27</v>
      </c>
      <c r="BG302" s="1">
        <v>-19.73</v>
      </c>
      <c r="BH302" s="1">
        <v>-16.670000000000002</v>
      </c>
      <c r="BI302" s="1">
        <v>-17</v>
      </c>
      <c r="BJ302" s="1">
        <v>-17.690000000000001</v>
      </c>
      <c r="BK302" s="1">
        <v>-18.37</v>
      </c>
      <c r="BL302" s="1">
        <v>-20.07</v>
      </c>
      <c r="BM302" s="1">
        <v>-21.77</v>
      </c>
      <c r="BN302" s="1">
        <v>-19.05</v>
      </c>
      <c r="BO302" s="1">
        <v>-20.41</v>
      </c>
      <c r="BP302" s="1">
        <v>-19.73</v>
      </c>
      <c r="BQ302" s="1">
        <v>-21.09</v>
      </c>
      <c r="BR302" s="1">
        <v>-18.37</v>
      </c>
      <c r="BS302" s="22">
        <v>1.18</v>
      </c>
      <c r="BT302" s="26">
        <v>26582598.51737022</v>
      </c>
      <c r="BU302" s="26">
        <v>47089700</v>
      </c>
      <c r="BV302" s="26">
        <v>9964378</v>
      </c>
      <c r="BW302" s="2">
        <v>1.138876907319253E-2</v>
      </c>
    </row>
    <row r="303" spans="1:75" s="21" customFormat="1" ht="19" customHeight="1" x14ac:dyDescent="0.2">
      <c r="A303" s="7" t="s">
        <v>467</v>
      </c>
      <c r="B303" s="7" t="s">
        <v>106</v>
      </c>
      <c r="C303" s="7" t="s">
        <v>353</v>
      </c>
      <c r="D303" s="7" t="s">
        <v>125</v>
      </c>
      <c r="E303" s="7" t="s">
        <v>463</v>
      </c>
      <c r="F303" s="7" t="s">
        <v>88</v>
      </c>
      <c r="G303" s="10">
        <v>155.05442747560889</v>
      </c>
      <c r="H303" s="10">
        <v>-35.975612105180097</v>
      </c>
      <c r="I303" s="10">
        <v>-35.975612105180097</v>
      </c>
      <c r="J303" s="7" t="s">
        <v>89</v>
      </c>
      <c r="K303" s="8">
        <v>0.64300000667572021</v>
      </c>
      <c r="L303" s="8">
        <v>0.65</v>
      </c>
      <c r="M303" s="8">
        <v>1.639999985694885</v>
      </c>
      <c r="N303" s="8">
        <v>2.440000057220459</v>
      </c>
      <c r="O303" s="8">
        <v>1.0199999809265139</v>
      </c>
      <c r="P303" s="8">
        <v>1.049999952316284</v>
      </c>
      <c r="Q303" s="7">
        <v>1.79</v>
      </c>
      <c r="R303" s="7">
        <v>2.0299999999999998</v>
      </c>
      <c r="S303" s="7">
        <v>2.44</v>
      </c>
      <c r="T303" s="7">
        <v>2.17</v>
      </c>
      <c r="U303" s="7">
        <v>1.85</v>
      </c>
      <c r="V303" s="7">
        <v>1.63</v>
      </c>
      <c r="W303" s="7">
        <v>1.6</v>
      </c>
      <c r="X303" s="7">
        <v>1.52</v>
      </c>
      <c r="Y303" s="7">
        <v>1.53</v>
      </c>
      <c r="Z303" s="7">
        <v>1.55</v>
      </c>
      <c r="AA303" s="7">
        <v>1.48</v>
      </c>
      <c r="AB303" s="7">
        <v>1.59</v>
      </c>
      <c r="AC303" s="7">
        <v>1.74</v>
      </c>
      <c r="AD303" s="7">
        <v>1.74</v>
      </c>
      <c r="AE303" s="7">
        <v>1.58</v>
      </c>
      <c r="AF303" s="7">
        <v>1.6</v>
      </c>
      <c r="AG303" s="7">
        <v>1.55</v>
      </c>
      <c r="AH303" s="7">
        <v>1.48</v>
      </c>
      <c r="AI303" s="7">
        <v>1.45</v>
      </c>
      <c r="AJ303" s="7">
        <v>1.55</v>
      </c>
      <c r="AK303" s="7">
        <v>1.57</v>
      </c>
      <c r="AL303" s="7">
        <v>1.65</v>
      </c>
      <c r="AM303" s="7">
        <v>1.66</v>
      </c>
      <c r="AN303" s="7">
        <v>1.45</v>
      </c>
      <c r="AO303" s="7">
        <v>1.28</v>
      </c>
      <c r="AP303" s="7">
        <v>1.24</v>
      </c>
      <c r="AQ303" s="7">
        <v>1.1499999999999999</v>
      </c>
      <c r="AR303" s="7">
        <v>9.15</v>
      </c>
      <c r="AS303" s="7">
        <v>23.78</v>
      </c>
      <c r="AT303" s="7">
        <v>12.8</v>
      </c>
      <c r="AU303" s="7">
        <v>14.63</v>
      </c>
      <c r="AV303" s="7">
        <v>-4.2699999999999996</v>
      </c>
      <c r="AW303" s="7">
        <v>-12.18</v>
      </c>
      <c r="AX303" s="7">
        <v>-7.93</v>
      </c>
      <c r="AY303" s="7">
        <v>-11.25</v>
      </c>
      <c r="AZ303" s="7">
        <v>-7.32</v>
      </c>
      <c r="BA303" s="7">
        <v>-13.41</v>
      </c>
      <c r="BB303" s="7">
        <v>-11.59</v>
      </c>
      <c r="BC303" s="7">
        <v>-5.49</v>
      </c>
      <c r="BD303" s="7">
        <v>6.1</v>
      </c>
      <c r="BE303" s="7">
        <v>-6.71</v>
      </c>
      <c r="BF303" s="7">
        <v>-6.71</v>
      </c>
      <c r="BG303" s="7">
        <v>-8.5399999999999991</v>
      </c>
      <c r="BH303" s="7">
        <v>-12.2</v>
      </c>
      <c r="BI303" s="7">
        <v>-14.25</v>
      </c>
      <c r="BJ303" s="7">
        <v>-13.41</v>
      </c>
      <c r="BK303" s="7">
        <v>-7.93</v>
      </c>
      <c r="BL303" s="7">
        <v>-6.48</v>
      </c>
      <c r="BM303" s="7">
        <v>-0.96</v>
      </c>
      <c r="BN303" s="7">
        <v>-13.41</v>
      </c>
      <c r="BO303" s="7">
        <v>-23.17</v>
      </c>
      <c r="BP303" s="7">
        <v>-27.35</v>
      </c>
      <c r="BQ303" s="7">
        <v>-31.71</v>
      </c>
      <c r="BR303" s="7">
        <v>-35.979999999999997</v>
      </c>
      <c r="BS303" s="24">
        <v>1.37</v>
      </c>
      <c r="BT303" s="26">
        <v>60270983.47427845</v>
      </c>
      <c r="BU303" s="26">
        <v>212907600</v>
      </c>
      <c r="BV303" s="26">
        <v>19610267</v>
      </c>
      <c r="BW303" s="8">
        <v>3.1734040133160862E-2</v>
      </c>
    </row>
    <row r="304" spans="1:75" s="21" customFormat="1" ht="19" customHeight="1" x14ac:dyDescent="0.2">
      <c r="A304" s="1" t="s">
        <v>166</v>
      </c>
      <c r="B304" s="1" t="s">
        <v>159</v>
      </c>
      <c r="C304" s="1" t="s">
        <v>87</v>
      </c>
      <c r="D304" s="1" t="s">
        <v>109</v>
      </c>
      <c r="E304" s="1" t="s">
        <v>157</v>
      </c>
      <c r="F304" s="1" t="s">
        <v>88</v>
      </c>
      <c r="G304" s="9">
        <v>156.0747546934756</v>
      </c>
      <c r="H304" s="9">
        <v>-44.890511488773491</v>
      </c>
      <c r="I304" s="9">
        <f>(N304-O304)/O304*100</f>
        <v>246.80850937910813</v>
      </c>
      <c r="J304" s="1" t="s">
        <v>89</v>
      </c>
      <c r="K304" s="2">
        <v>1.070000052452087</v>
      </c>
      <c r="L304" s="2">
        <v>1.1499999999999999</v>
      </c>
      <c r="M304" s="2">
        <v>2.7400000095367432</v>
      </c>
      <c r="N304" s="2">
        <v>4.8899998664855957</v>
      </c>
      <c r="O304" s="2">
        <v>1.4099999666213989</v>
      </c>
      <c r="P304" s="2">
        <v>1.5099999904632571</v>
      </c>
      <c r="Q304" s="1">
        <v>3.12</v>
      </c>
      <c r="R304" s="1">
        <v>2.98</v>
      </c>
      <c r="S304" s="1">
        <v>4</v>
      </c>
      <c r="T304" s="1">
        <v>4.8899999999999997</v>
      </c>
      <c r="U304" s="1">
        <v>4.1500000000000004</v>
      </c>
      <c r="V304" s="1">
        <v>3.25</v>
      </c>
      <c r="W304" s="1">
        <v>3.24</v>
      </c>
      <c r="X304" s="1">
        <v>2.76</v>
      </c>
      <c r="Y304" s="1">
        <v>2.69</v>
      </c>
      <c r="Z304" s="1">
        <v>2.9</v>
      </c>
      <c r="AA304" s="1">
        <v>2.62</v>
      </c>
      <c r="AB304" s="1">
        <v>2.4500000000000002</v>
      </c>
      <c r="AC304" s="1">
        <v>2.4300000000000002</v>
      </c>
      <c r="AD304" s="1">
        <v>2.37</v>
      </c>
      <c r="AE304" s="1">
        <v>2.0699999999999998</v>
      </c>
      <c r="AF304" s="1">
        <v>1.94</v>
      </c>
      <c r="AG304" s="1">
        <v>1.97</v>
      </c>
      <c r="AH304" s="1">
        <v>1.82</v>
      </c>
      <c r="AI304" s="1">
        <v>2.2200000000000002</v>
      </c>
      <c r="AJ304" s="1">
        <v>2.2200000000000002</v>
      </c>
      <c r="AK304" s="1">
        <v>2.0499999999999998</v>
      </c>
      <c r="AL304" s="1">
        <v>2</v>
      </c>
      <c r="AM304" s="1">
        <v>1.95</v>
      </c>
      <c r="AN304" s="1">
        <v>1.88</v>
      </c>
      <c r="AO304" s="1">
        <v>1.74</v>
      </c>
      <c r="AP304" s="1">
        <v>1.6</v>
      </c>
      <c r="AQ304" s="1">
        <v>1.53</v>
      </c>
      <c r="AR304" s="1">
        <v>8.39</v>
      </c>
      <c r="AS304" s="1">
        <v>-2.19</v>
      </c>
      <c r="AT304" s="1">
        <v>31.75</v>
      </c>
      <c r="AU304" s="1">
        <v>42.7</v>
      </c>
      <c r="AV304" s="1">
        <v>17.88</v>
      </c>
      <c r="AW304" s="1">
        <v>10.58</v>
      </c>
      <c r="AX304" s="1">
        <v>0.55000000000000004</v>
      </c>
      <c r="AY304" s="1">
        <v>-4.01</v>
      </c>
      <c r="AZ304" s="1">
        <v>-8.76</v>
      </c>
      <c r="BA304" s="1">
        <v>-7.3</v>
      </c>
      <c r="BB304" s="1">
        <v>-15.33</v>
      </c>
      <c r="BC304" s="1">
        <v>-11.68</v>
      </c>
      <c r="BD304" s="1">
        <v>-13.87</v>
      </c>
      <c r="BE304" s="1">
        <v>-25.54</v>
      </c>
      <c r="BF304" s="1">
        <v>-35.770000000000003</v>
      </c>
      <c r="BG304" s="1">
        <v>-29.2</v>
      </c>
      <c r="BH304" s="1">
        <v>-33.94</v>
      </c>
      <c r="BI304" s="1">
        <v>-36.96</v>
      </c>
      <c r="BJ304" s="1">
        <v>-19.71</v>
      </c>
      <c r="BK304" s="1">
        <v>-25.36</v>
      </c>
      <c r="BL304" s="1">
        <v>-32.479999999999997</v>
      </c>
      <c r="BM304" s="1">
        <v>-32.479999999999997</v>
      </c>
      <c r="BN304" s="1">
        <v>-31.39</v>
      </c>
      <c r="BO304" s="1">
        <v>-36.74</v>
      </c>
      <c r="BP304" s="1">
        <v>-41.97</v>
      </c>
      <c r="BQ304" s="1">
        <v>-47.81</v>
      </c>
      <c r="BR304" s="1">
        <v>-45.99</v>
      </c>
      <c r="BS304" s="22">
        <v>2.2200000000000002</v>
      </c>
      <c r="BT304" s="26">
        <v>13775898.04794788</v>
      </c>
      <c r="BU304" s="26">
        <v>57204000</v>
      </c>
      <c r="BV304" s="26">
        <v>2537868</v>
      </c>
      <c r="BW304" s="2">
        <v>3.3948574157521193E-2</v>
      </c>
    </row>
    <row r="305" spans="1:75" s="21" customFormat="1" ht="19" customHeight="1" x14ac:dyDescent="0.2">
      <c r="A305" s="7" t="s">
        <v>472</v>
      </c>
      <c r="B305" s="7" t="s">
        <v>106</v>
      </c>
      <c r="C305" s="7" t="s">
        <v>87</v>
      </c>
      <c r="D305" s="7" t="s">
        <v>98</v>
      </c>
      <c r="E305" s="7" t="s">
        <v>469</v>
      </c>
      <c r="F305" s="7" t="s">
        <v>88</v>
      </c>
      <c r="G305" s="10">
        <v>156.6502518017339</v>
      </c>
      <c r="H305" s="10">
        <v>-33.589251193603033</v>
      </c>
      <c r="I305" s="10">
        <v>-33.589251193603033</v>
      </c>
      <c r="J305" s="7" t="s">
        <v>89</v>
      </c>
      <c r="K305" s="8">
        <v>2.029999971389771</v>
      </c>
      <c r="L305" s="8">
        <v>2.1800000000000002</v>
      </c>
      <c r="M305" s="8">
        <v>5.2100000381469727</v>
      </c>
      <c r="N305" s="8">
        <v>6.0999999046325684</v>
      </c>
      <c r="O305" s="8">
        <v>3.4300000667572021</v>
      </c>
      <c r="P305" s="8">
        <v>3.4600000381469731</v>
      </c>
      <c r="Q305" s="7">
        <v>5.85</v>
      </c>
      <c r="R305" s="7">
        <v>5.67</v>
      </c>
      <c r="S305" s="7">
        <v>5.68</v>
      </c>
      <c r="T305" s="7">
        <v>5.35</v>
      </c>
      <c r="U305" s="7">
        <v>4.6500000000000004</v>
      </c>
      <c r="V305" s="7">
        <v>4.72</v>
      </c>
      <c r="W305" s="7">
        <v>4.83</v>
      </c>
      <c r="X305" s="7">
        <v>4.8899999999999997</v>
      </c>
      <c r="Y305" s="7">
        <v>4.8</v>
      </c>
      <c r="Z305" s="7">
        <v>4.88</v>
      </c>
      <c r="AA305" s="7">
        <v>4.8600000000000003</v>
      </c>
      <c r="AB305" s="7">
        <v>4.84</v>
      </c>
      <c r="AC305" s="7">
        <v>4.6500000000000004</v>
      </c>
      <c r="AD305" s="7">
        <v>4.4800000000000004</v>
      </c>
      <c r="AE305" s="7">
        <v>4.25</v>
      </c>
      <c r="AF305" s="7">
        <v>4.38</v>
      </c>
      <c r="AG305" s="7">
        <v>4.33</v>
      </c>
      <c r="AH305" s="7">
        <v>4.3499999999999996</v>
      </c>
      <c r="AI305" s="7">
        <v>4.3899999999999997</v>
      </c>
      <c r="AJ305" s="7">
        <v>4.3</v>
      </c>
      <c r="AK305" s="7">
        <v>4.24</v>
      </c>
      <c r="AL305" s="7">
        <v>4.2699999999999996</v>
      </c>
      <c r="AM305" s="7">
        <v>4.29</v>
      </c>
      <c r="AN305" s="7">
        <v>4.03</v>
      </c>
      <c r="AO305" s="7">
        <v>3.79</v>
      </c>
      <c r="AP305" s="7">
        <v>3.75</v>
      </c>
      <c r="AQ305" s="7">
        <v>3.75</v>
      </c>
      <c r="AR305" s="7">
        <v>-1.73</v>
      </c>
      <c r="AS305" s="7">
        <v>6.33</v>
      </c>
      <c r="AT305" s="7">
        <v>1.1499999999999999</v>
      </c>
      <c r="AU305" s="7">
        <v>-13.92</v>
      </c>
      <c r="AV305" s="7">
        <v>-13.44</v>
      </c>
      <c r="AW305" s="7">
        <v>-16.47</v>
      </c>
      <c r="AX305" s="7">
        <v>-12.86</v>
      </c>
      <c r="AY305" s="7">
        <v>-9.2100000000000009</v>
      </c>
      <c r="AZ305" s="7">
        <v>-13.53</v>
      </c>
      <c r="BA305" s="7">
        <v>-9.2100000000000009</v>
      </c>
      <c r="BB305" s="7">
        <v>-10.84</v>
      </c>
      <c r="BC305" s="7">
        <v>-12.09</v>
      </c>
      <c r="BD305" s="7">
        <v>-14.03</v>
      </c>
      <c r="BE305" s="7">
        <v>-19.48</v>
      </c>
      <c r="BF305" s="7">
        <v>-20.54</v>
      </c>
      <c r="BG305" s="7">
        <v>-18.329999999999998</v>
      </c>
      <c r="BH305" s="7">
        <v>-20.350000000000001</v>
      </c>
      <c r="BI305" s="7">
        <v>-18.34</v>
      </c>
      <c r="BJ305" s="7">
        <v>-19.190000000000001</v>
      </c>
      <c r="BK305" s="7">
        <v>-19.559999999999999</v>
      </c>
      <c r="BL305" s="7">
        <v>-20.149999999999999</v>
      </c>
      <c r="BM305" s="7">
        <v>-19.579999999999998</v>
      </c>
      <c r="BN305" s="7">
        <v>-24.28</v>
      </c>
      <c r="BO305" s="7">
        <v>-28.5</v>
      </c>
      <c r="BP305" s="7">
        <v>-28.5</v>
      </c>
      <c r="BQ305" s="7">
        <v>-30.71</v>
      </c>
      <c r="BR305" s="7">
        <v>-33.4</v>
      </c>
      <c r="BS305" s="24">
        <v>4.2699999999999996</v>
      </c>
      <c r="BT305" s="26">
        <v>314940855.30595779</v>
      </c>
      <c r="BU305" s="26">
        <v>193963100</v>
      </c>
      <c r="BV305" s="26">
        <v>16343688</v>
      </c>
      <c r="BW305" s="8">
        <v>4.4856460793916281E-3</v>
      </c>
    </row>
    <row r="306" spans="1:75" s="21" customFormat="1" ht="19" customHeight="1" x14ac:dyDescent="0.2">
      <c r="A306" s="7" t="s">
        <v>117</v>
      </c>
      <c r="B306" s="7" t="s">
        <v>118</v>
      </c>
      <c r="C306" s="7" t="s">
        <v>87</v>
      </c>
      <c r="D306" s="7" t="s">
        <v>109</v>
      </c>
      <c r="E306" s="7" t="s">
        <v>359</v>
      </c>
      <c r="F306" s="7" t="s">
        <v>88</v>
      </c>
      <c r="G306" s="10">
        <v>158.0578383750651</v>
      </c>
      <c r="H306" s="10">
        <v>-33.146512934465846</v>
      </c>
      <c r="I306" s="10">
        <v>-33.146512934465846</v>
      </c>
      <c r="J306" s="7" t="s">
        <v>89</v>
      </c>
      <c r="K306" s="8">
        <v>4.8400001525878906</v>
      </c>
      <c r="L306" s="8">
        <v>4.5999999999999996</v>
      </c>
      <c r="M306" s="8">
        <v>12.489999771118161</v>
      </c>
      <c r="N306" s="8">
        <v>12.960000038146971</v>
      </c>
      <c r="O306" s="8">
        <v>7.9899997711181641</v>
      </c>
      <c r="P306" s="8">
        <v>8.3500003814697266</v>
      </c>
      <c r="Q306" s="7">
        <v>12.96</v>
      </c>
      <c r="R306" s="7">
        <v>11.21</v>
      </c>
      <c r="S306" s="7">
        <v>10.69</v>
      </c>
      <c r="T306" s="7">
        <v>11.5</v>
      </c>
      <c r="U306" s="7">
        <v>11.8</v>
      </c>
      <c r="V306" s="7">
        <v>10.39</v>
      </c>
      <c r="W306" s="7">
        <v>9.5299999999999994</v>
      </c>
      <c r="X306" s="7">
        <v>9.4</v>
      </c>
      <c r="Y306" s="7">
        <v>9.1999999999999993</v>
      </c>
      <c r="Z306" s="7">
        <v>8.9499999999999993</v>
      </c>
      <c r="AA306" s="7">
        <v>8.9600000000000009</v>
      </c>
      <c r="AB306" s="7">
        <v>9.11</v>
      </c>
      <c r="AC306" s="7">
        <v>8.8000000000000007</v>
      </c>
      <c r="AD306" s="7">
        <v>8.9700000000000006</v>
      </c>
      <c r="AE306" s="7">
        <v>8.7799999999999994</v>
      </c>
      <c r="AF306" s="7">
        <v>8.6999999999999993</v>
      </c>
      <c r="AG306" s="7">
        <v>8.41</v>
      </c>
      <c r="AH306" s="7">
        <v>8.26</v>
      </c>
      <c r="AI306" s="7">
        <v>8.61</v>
      </c>
      <c r="AJ306" s="7">
        <v>8.58</v>
      </c>
      <c r="AK306" s="7">
        <v>8.9499999999999993</v>
      </c>
      <c r="AL306" s="7">
        <v>8.8000000000000007</v>
      </c>
      <c r="AM306" s="7">
        <v>8.76</v>
      </c>
      <c r="AN306" s="7">
        <v>8.77</v>
      </c>
      <c r="AO306" s="7">
        <v>9.51</v>
      </c>
      <c r="AP306" s="7">
        <v>9.25</v>
      </c>
      <c r="AQ306" s="7">
        <v>8.58</v>
      </c>
      <c r="AR306" s="7">
        <v>-9.93</v>
      </c>
      <c r="AS306" s="7">
        <v>-15.93</v>
      </c>
      <c r="AT306" s="7">
        <v>-20.420000000000002</v>
      </c>
      <c r="AU306" s="7">
        <v>-7.93</v>
      </c>
      <c r="AV306" s="7">
        <v>-18.73</v>
      </c>
      <c r="AW306" s="7">
        <v>-23.97</v>
      </c>
      <c r="AX306" s="7">
        <v>-29.58</v>
      </c>
      <c r="AY306" s="7">
        <v>-27.73</v>
      </c>
      <c r="AZ306" s="7">
        <v>-28.74</v>
      </c>
      <c r="BA306" s="7">
        <v>-30.9</v>
      </c>
      <c r="BB306" s="7">
        <v>-29.22</v>
      </c>
      <c r="BC306" s="7">
        <v>-30.46</v>
      </c>
      <c r="BD306" s="7">
        <v>-31.47</v>
      </c>
      <c r="BE306" s="7">
        <v>-30.73</v>
      </c>
      <c r="BF306" s="7">
        <v>-30.62</v>
      </c>
      <c r="BG306" s="7">
        <v>-33.42</v>
      </c>
      <c r="BH306" s="7">
        <v>-34.590000000000003</v>
      </c>
      <c r="BI306" s="7">
        <v>-35.630000000000003</v>
      </c>
      <c r="BJ306" s="7">
        <v>-31.47</v>
      </c>
      <c r="BK306" s="7">
        <v>-32.369999999999997</v>
      </c>
      <c r="BL306" s="7">
        <v>-32.409999999999997</v>
      </c>
      <c r="BM306" s="7">
        <v>-29.94</v>
      </c>
      <c r="BN306" s="7">
        <v>-31.39</v>
      </c>
      <c r="BO306" s="7">
        <v>-31.27</v>
      </c>
      <c r="BP306" s="7">
        <v>-27.22</v>
      </c>
      <c r="BQ306" s="7">
        <v>-31.95</v>
      </c>
      <c r="BR306" s="7">
        <v>-33.15</v>
      </c>
      <c r="BS306" s="24">
        <v>8.69</v>
      </c>
      <c r="BT306" s="26">
        <v>245251137.50572199</v>
      </c>
      <c r="BU306" s="26">
        <v>51521500</v>
      </c>
      <c r="BV306" s="26">
        <v>1481523</v>
      </c>
      <c r="BW306" s="8">
        <v>0.26078366653774532</v>
      </c>
    </row>
    <row r="307" spans="1:75" s="21" customFormat="1" ht="19" customHeight="1" x14ac:dyDescent="0.2">
      <c r="A307" s="7" t="s">
        <v>340</v>
      </c>
      <c r="B307" s="7" t="s">
        <v>83</v>
      </c>
      <c r="C307" s="7" t="s">
        <v>87</v>
      </c>
      <c r="D307" s="7" t="s">
        <v>109</v>
      </c>
      <c r="E307" s="7" t="s">
        <v>341</v>
      </c>
      <c r="F307" s="7" t="s">
        <v>88</v>
      </c>
      <c r="G307" s="10">
        <v>159.25924454206361</v>
      </c>
      <c r="H307" s="10">
        <v>-35.714286322496378</v>
      </c>
      <c r="I307" s="10">
        <v>-35.714286322496378</v>
      </c>
      <c r="J307" s="7" t="s">
        <v>89</v>
      </c>
      <c r="K307" s="8">
        <v>0.27000001072883612</v>
      </c>
      <c r="L307" s="8">
        <v>0.21</v>
      </c>
      <c r="M307" s="8">
        <v>0.69999998807907104</v>
      </c>
      <c r="N307" s="8">
        <v>0.87999999523162842</v>
      </c>
      <c r="O307" s="8">
        <v>0.43000000715255737</v>
      </c>
      <c r="P307" s="8">
        <v>0.44999998807907099</v>
      </c>
      <c r="Q307" s="7">
        <v>0.88</v>
      </c>
      <c r="R307" s="7">
        <v>0.79</v>
      </c>
      <c r="S307" s="7">
        <v>0.65</v>
      </c>
      <c r="T307" s="7">
        <v>0.65</v>
      </c>
      <c r="U307" s="7">
        <v>0.6</v>
      </c>
      <c r="V307" s="7">
        <v>0.56000000000000005</v>
      </c>
      <c r="W307" s="7">
        <v>0.5</v>
      </c>
      <c r="X307" s="7">
        <v>0.53</v>
      </c>
      <c r="Y307" s="7">
        <v>0.59</v>
      </c>
      <c r="Z307" s="7">
        <v>0.64</v>
      </c>
      <c r="AA307" s="7">
        <v>0.59</v>
      </c>
      <c r="AB307" s="7">
        <v>0.56999999999999995</v>
      </c>
      <c r="AC307" s="7">
        <v>0.56000000000000005</v>
      </c>
      <c r="AD307" s="7">
        <v>0.56999999999999995</v>
      </c>
      <c r="AE307" s="7">
        <v>0.56000000000000005</v>
      </c>
      <c r="AF307" s="7">
        <v>0.55000000000000004</v>
      </c>
      <c r="AG307" s="7">
        <v>0.53</v>
      </c>
      <c r="AH307" s="7">
        <v>0.52</v>
      </c>
      <c r="AI307" s="7">
        <v>0.53</v>
      </c>
      <c r="AJ307" s="7">
        <v>0.5</v>
      </c>
      <c r="AK307" s="7">
        <v>0.5</v>
      </c>
      <c r="AL307" s="7">
        <v>0.5</v>
      </c>
      <c r="AM307" s="7">
        <v>0.51</v>
      </c>
      <c r="AN307" s="7">
        <v>0.52</v>
      </c>
      <c r="AO307" s="7">
        <v>0.51</v>
      </c>
      <c r="AP307" s="7">
        <v>0.48</v>
      </c>
      <c r="AQ307" s="7">
        <v>0.46</v>
      </c>
      <c r="AR307" s="7">
        <v>13.71</v>
      </c>
      <c r="AS307" s="7">
        <v>2.54</v>
      </c>
      <c r="AT307" s="7">
        <v>-18.53</v>
      </c>
      <c r="AU307" s="7">
        <v>-15.74</v>
      </c>
      <c r="AV307" s="7">
        <v>-22.87</v>
      </c>
      <c r="AW307" s="7">
        <v>-34.9</v>
      </c>
      <c r="AX307" s="7">
        <v>-30.46</v>
      </c>
      <c r="AY307" s="7">
        <v>-28.29</v>
      </c>
      <c r="AZ307" s="7">
        <v>-17.899999999999999</v>
      </c>
      <c r="BA307" s="7">
        <v>-19.239999999999998</v>
      </c>
      <c r="BB307" s="7">
        <v>-18.64</v>
      </c>
      <c r="BC307" s="7">
        <v>-21.37</v>
      </c>
      <c r="BD307" s="7">
        <v>-22.87</v>
      </c>
      <c r="BE307" s="7">
        <v>-22.17</v>
      </c>
      <c r="BF307" s="7">
        <v>-21.89</v>
      </c>
      <c r="BG307" s="7">
        <v>-26.01</v>
      </c>
      <c r="BH307" s="7">
        <v>-26.3</v>
      </c>
      <c r="BI307" s="7">
        <v>-28.1</v>
      </c>
      <c r="BJ307" s="7">
        <v>-28.73</v>
      </c>
      <c r="BK307" s="7">
        <v>-28.69</v>
      </c>
      <c r="BL307" s="7">
        <v>-32.9</v>
      </c>
      <c r="BM307" s="7">
        <v>-30.71</v>
      </c>
      <c r="BN307" s="7">
        <v>-28.59</v>
      </c>
      <c r="BO307" s="7">
        <v>-27.51</v>
      </c>
      <c r="BP307" s="7">
        <v>-31.79</v>
      </c>
      <c r="BQ307" s="7">
        <v>-34.86</v>
      </c>
      <c r="BR307" s="7">
        <v>-36.04</v>
      </c>
      <c r="BS307" s="24">
        <v>0.45</v>
      </c>
      <c r="BT307" s="26">
        <v>143733091.95223999</v>
      </c>
      <c r="BU307" s="26">
        <v>184785400</v>
      </c>
      <c r="BV307" s="26">
        <v>194411547</v>
      </c>
      <c r="BW307" s="8">
        <v>4.3311177396268552E-2</v>
      </c>
    </row>
    <row r="308" spans="1:75" s="21" customFormat="1" ht="19" customHeight="1" x14ac:dyDescent="0.2">
      <c r="A308" s="7" t="s">
        <v>444</v>
      </c>
      <c r="B308" s="7" t="s">
        <v>76</v>
      </c>
      <c r="C308" s="7" t="s">
        <v>124</v>
      </c>
      <c r="D308" s="7" t="s">
        <v>109</v>
      </c>
      <c r="E308" s="7" t="s">
        <v>451</v>
      </c>
      <c r="F308" s="7" t="s">
        <v>88</v>
      </c>
      <c r="G308" s="10">
        <v>159.25925468057611</v>
      </c>
      <c r="H308" s="10">
        <v>-29.999998637608119</v>
      </c>
      <c r="I308" s="10">
        <v>-29.999998637608119</v>
      </c>
      <c r="J308" s="7" t="s">
        <v>89</v>
      </c>
      <c r="K308" s="8">
        <v>1.3500000238418579</v>
      </c>
      <c r="L308" s="8">
        <v>1.95</v>
      </c>
      <c r="M308" s="8">
        <v>3.5</v>
      </c>
      <c r="N308" s="8">
        <v>3.75</v>
      </c>
      <c r="O308" s="8">
        <v>1.940000057220459</v>
      </c>
      <c r="P308" s="8">
        <v>2.4500000476837158</v>
      </c>
      <c r="Q308" s="7">
        <v>3.75</v>
      </c>
      <c r="R308" s="7">
        <v>3.4</v>
      </c>
      <c r="S308" s="7">
        <v>2.74</v>
      </c>
      <c r="T308" s="7">
        <v>2.4700000000000002</v>
      </c>
      <c r="U308" s="7">
        <v>2.39</v>
      </c>
      <c r="V308" s="7">
        <v>2.2400000000000002</v>
      </c>
      <c r="W308" s="7">
        <v>2.34</v>
      </c>
      <c r="X308" s="7">
        <v>2.25</v>
      </c>
      <c r="Y308" s="7">
        <v>2.2400000000000002</v>
      </c>
      <c r="Z308" s="7">
        <v>2.4700000000000002</v>
      </c>
      <c r="AA308" s="7">
        <v>2.4</v>
      </c>
      <c r="AB308" s="7">
        <v>2.5</v>
      </c>
      <c r="AC308" s="7">
        <v>2.85</v>
      </c>
      <c r="AD308" s="7">
        <v>2.75</v>
      </c>
      <c r="AE308" s="7">
        <v>2.6</v>
      </c>
      <c r="AF308" s="7">
        <v>2.7</v>
      </c>
      <c r="AG308" s="7">
        <v>2.64</v>
      </c>
      <c r="AH308" s="7">
        <v>2.54</v>
      </c>
      <c r="AI308" s="7">
        <v>2.4900000000000002</v>
      </c>
      <c r="AJ308" s="7">
        <v>2.34</v>
      </c>
      <c r="AK308" s="7">
        <v>2.34</v>
      </c>
      <c r="AL308" s="7">
        <v>2.38</v>
      </c>
      <c r="AM308" s="7">
        <v>2.39</v>
      </c>
      <c r="AN308" s="7">
        <v>2.35</v>
      </c>
      <c r="AO308" s="7">
        <v>2.37</v>
      </c>
      <c r="AP308" s="7">
        <v>2.4500000000000002</v>
      </c>
      <c r="AQ308" s="7">
        <v>2.57</v>
      </c>
      <c r="AR308" s="7">
        <v>-10</v>
      </c>
      <c r="AS308" s="7">
        <v>-8.86</v>
      </c>
      <c r="AT308" s="7">
        <v>-32.14</v>
      </c>
      <c r="AU308" s="7">
        <v>-31.98</v>
      </c>
      <c r="AV308" s="7">
        <v>-42.86</v>
      </c>
      <c r="AW308" s="7">
        <v>-39</v>
      </c>
      <c r="AX308" s="7">
        <v>-36.14</v>
      </c>
      <c r="AY308" s="7">
        <v>-39.53</v>
      </c>
      <c r="AZ308" s="7">
        <v>-38.07</v>
      </c>
      <c r="BA308" s="7">
        <v>-31.57</v>
      </c>
      <c r="BB308" s="7">
        <v>-35.14</v>
      </c>
      <c r="BC308" s="7">
        <v>-30.29</v>
      </c>
      <c r="BD308" s="7">
        <v>-25.71</v>
      </c>
      <c r="BE308" s="7">
        <v>-26.57</v>
      </c>
      <c r="BF308" s="7">
        <v>-26.66</v>
      </c>
      <c r="BG308" s="7">
        <v>-27.14</v>
      </c>
      <c r="BH308" s="7">
        <v>-27.43</v>
      </c>
      <c r="BI308" s="7">
        <v>-29.43</v>
      </c>
      <c r="BJ308" s="7">
        <v>-33.43</v>
      </c>
      <c r="BK308" s="7">
        <v>-37.43</v>
      </c>
      <c r="BL308" s="7">
        <v>-35.43</v>
      </c>
      <c r="BM308" s="7">
        <v>-32.14</v>
      </c>
      <c r="BN308" s="7">
        <v>-36.29</v>
      </c>
      <c r="BO308" s="7">
        <v>-32.86</v>
      </c>
      <c r="BP308" s="7">
        <v>-34.29</v>
      </c>
      <c r="BQ308" s="7">
        <v>-33.14</v>
      </c>
      <c r="BR308" s="7">
        <v>-29.71</v>
      </c>
      <c r="BS308" s="24">
        <v>1.94</v>
      </c>
      <c r="BT308" s="26">
        <v>232635550</v>
      </c>
      <c r="BU308" s="26">
        <v>198509000</v>
      </c>
      <c r="BV308" s="26">
        <v>20408792</v>
      </c>
      <c r="BW308" s="8">
        <v>4.4673491699067737E-2</v>
      </c>
    </row>
    <row r="309" spans="1:75" s="21" customFormat="1" ht="19" customHeight="1" x14ac:dyDescent="0.2">
      <c r="A309" s="7" t="s">
        <v>539</v>
      </c>
      <c r="B309" s="7" t="s">
        <v>118</v>
      </c>
      <c r="C309" s="7" t="s">
        <v>87</v>
      </c>
      <c r="D309" s="7" t="s">
        <v>98</v>
      </c>
      <c r="E309" s="7" t="s">
        <v>535</v>
      </c>
      <c r="F309" s="7" t="s">
        <v>88</v>
      </c>
      <c r="G309" s="10">
        <v>159.5890317005254</v>
      </c>
      <c r="H309" s="10">
        <v>-32.717678681201782</v>
      </c>
      <c r="I309" s="10">
        <v>-32.717678681201782</v>
      </c>
      <c r="J309" s="7" t="s">
        <v>89</v>
      </c>
      <c r="K309" s="8">
        <v>1.4600000381469731</v>
      </c>
      <c r="L309" s="8">
        <v>1.58</v>
      </c>
      <c r="M309" s="8">
        <v>3.7899999618530269</v>
      </c>
      <c r="N309" s="8">
        <v>4.5</v>
      </c>
      <c r="O309" s="8">
        <v>2.410000085830688</v>
      </c>
      <c r="P309" s="8">
        <v>2.5499999523162842</v>
      </c>
      <c r="Q309" s="7">
        <v>4.4000000000000004</v>
      </c>
      <c r="R309" s="7">
        <v>4.07</v>
      </c>
      <c r="S309" s="7">
        <v>4.5</v>
      </c>
      <c r="T309" s="7">
        <v>4.08</v>
      </c>
      <c r="U309" s="7">
        <v>4.25</v>
      </c>
      <c r="V309" s="7">
        <v>4.1500000000000004</v>
      </c>
      <c r="W309" s="7">
        <v>4.13</v>
      </c>
      <c r="X309" s="7">
        <v>3.53</v>
      </c>
      <c r="Y309" s="7">
        <v>3.39</v>
      </c>
      <c r="Z309" s="7">
        <v>3.08</v>
      </c>
      <c r="AA309" s="7">
        <v>3</v>
      </c>
      <c r="AB309" s="7">
        <v>2.93</v>
      </c>
      <c r="AC309" s="7">
        <v>3</v>
      </c>
      <c r="AD309" s="7">
        <v>2.9</v>
      </c>
      <c r="AE309" s="7">
        <v>2.9</v>
      </c>
      <c r="AF309" s="7">
        <v>2.78</v>
      </c>
      <c r="AG309" s="7">
        <v>2.79</v>
      </c>
      <c r="AH309" s="7">
        <v>2.87</v>
      </c>
      <c r="AI309" s="7">
        <v>2.76</v>
      </c>
      <c r="AJ309" s="7">
        <v>2.77</v>
      </c>
      <c r="AK309" s="7">
        <v>2.87</v>
      </c>
      <c r="AL309" s="7">
        <v>2.92</v>
      </c>
      <c r="AM309" s="7">
        <v>2.85</v>
      </c>
      <c r="AN309" s="7">
        <v>2.85</v>
      </c>
      <c r="AO309" s="7">
        <v>2.82</v>
      </c>
      <c r="AP309" s="7">
        <v>2.67</v>
      </c>
      <c r="AQ309" s="7">
        <v>2.6</v>
      </c>
      <c r="AR309" s="7">
        <v>7.17</v>
      </c>
      <c r="AS309" s="7">
        <v>-6.33</v>
      </c>
      <c r="AT309" s="7">
        <v>-5.54</v>
      </c>
      <c r="AU309" s="7">
        <v>4.25</v>
      </c>
      <c r="AV309" s="7">
        <v>0.27</v>
      </c>
      <c r="AW309" s="7">
        <v>-1.58</v>
      </c>
      <c r="AX309" s="7">
        <v>-10.029999999999999</v>
      </c>
      <c r="AY309" s="7">
        <v>-11.7</v>
      </c>
      <c r="AZ309" s="7">
        <v>-19.27</v>
      </c>
      <c r="BA309" s="7">
        <v>-24.54</v>
      </c>
      <c r="BB309" s="7">
        <v>-25.59</v>
      </c>
      <c r="BC309" s="7">
        <v>-24.54</v>
      </c>
      <c r="BD309" s="7">
        <v>-24.01</v>
      </c>
      <c r="BE309" s="7">
        <v>-25.59</v>
      </c>
      <c r="BF309" s="7">
        <v>-27.18</v>
      </c>
      <c r="BG309" s="7">
        <v>-30.21</v>
      </c>
      <c r="BH309" s="7">
        <v>-26.39</v>
      </c>
      <c r="BI309" s="7">
        <v>-27.7</v>
      </c>
      <c r="BJ309" s="7">
        <v>-28.36</v>
      </c>
      <c r="BK309" s="7">
        <v>-27.31</v>
      </c>
      <c r="BL309" s="7">
        <v>-26.12</v>
      </c>
      <c r="BM309" s="7">
        <v>-25.73</v>
      </c>
      <c r="BN309" s="7">
        <v>-27.84</v>
      </c>
      <c r="BO309" s="7">
        <v>-25.7</v>
      </c>
      <c r="BP309" s="7">
        <v>-29.82</v>
      </c>
      <c r="BQ309" s="7">
        <v>-33.24</v>
      </c>
      <c r="BR309" s="7">
        <v>-32.72</v>
      </c>
      <c r="BS309" s="24">
        <v>3.02</v>
      </c>
      <c r="BT309" s="26">
        <v>22932001.169185638</v>
      </c>
      <c r="BU309" s="26">
        <v>170926900</v>
      </c>
      <c r="BV309" s="26">
        <v>4341141</v>
      </c>
      <c r="BW309" s="8">
        <v>4.9779309172404217E-2</v>
      </c>
    </row>
    <row r="310" spans="1:75" s="21" customFormat="1" ht="19" customHeight="1" x14ac:dyDescent="0.2">
      <c r="A310" s="7" t="s">
        <v>488</v>
      </c>
      <c r="B310" s="7" t="s">
        <v>106</v>
      </c>
      <c r="C310" s="7" t="s">
        <v>87</v>
      </c>
      <c r="D310" s="7" t="s">
        <v>122</v>
      </c>
      <c r="E310" s="7" t="s">
        <v>484</v>
      </c>
      <c r="F310" s="7" t="s">
        <v>80</v>
      </c>
      <c r="G310" s="10">
        <v>165.40285042976791</v>
      </c>
      <c r="H310" s="10">
        <v>10.71428609441738</v>
      </c>
      <c r="I310" s="10">
        <v>10.71428609441738</v>
      </c>
      <c r="J310" s="7" t="s">
        <v>81</v>
      </c>
      <c r="K310" s="8">
        <v>0.84399998188018799</v>
      </c>
      <c r="L310" s="8">
        <v>0.89</v>
      </c>
      <c r="M310" s="8">
        <v>2.2400000095367432</v>
      </c>
      <c r="N310" s="8">
        <v>3.9300000667572021</v>
      </c>
      <c r="O310" s="8">
        <v>2.0099999904632568</v>
      </c>
      <c r="P310" s="8">
        <v>2.4800000190734859</v>
      </c>
      <c r="Q310" s="7">
        <v>2.4500000000000002</v>
      </c>
      <c r="R310" s="7">
        <v>2.6</v>
      </c>
      <c r="S310" s="7">
        <v>3.33</v>
      </c>
      <c r="T310" s="7">
        <v>3.67</v>
      </c>
      <c r="U310" s="7">
        <v>3.93</v>
      </c>
      <c r="V310" s="7">
        <v>3.34</v>
      </c>
      <c r="W310" s="7">
        <v>3.25</v>
      </c>
      <c r="X310" s="7">
        <v>2.85</v>
      </c>
      <c r="Y310" s="7">
        <v>2.83</v>
      </c>
      <c r="Z310" s="7">
        <v>2.8</v>
      </c>
      <c r="AA310" s="7">
        <v>2.93</v>
      </c>
      <c r="AB310" s="7">
        <v>3.08</v>
      </c>
      <c r="AC310" s="7">
        <v>3.15</v>
      </c>
      <c r="AD310" s="7">
        <v>3.1</v>
      </c>
      <c r="AE310" s="7">
        <v>2.75</v>
      </c>
      <c r="AF310" s="7">
        <v>2.68</v>
      </c>
      <c r="AG310" s="7">
        <v>2.5499999999999998</v>
      </c>
      <c r="AH310" s="7">
        <v>2.5</v>
      </c>
      <c r="AI310" s="7">
        <v>2.58</v>
      </c>
      <c r="AJ310" s="7">
        <v>2.54</v>
      </c>
      <c r="AK310" s="7">
        <v>2.67</v>
      </c>
      <c r="AL310" s="7">
        <v>2.4700000000000002</v>
      </c>
      <c r="AM310" s="7">
        <v>2.4700000000000002</v>
      </c>
      <c r="AN310" s="7">
        <v>2.62</v>
      </c>
      <c r="AO310" s="7">
        <v>2.54</v>
      </c>
      <c r="AP310" s="7">
        <v>2.4900000000000002</v>
      </c>
      <c r="AQ310" s="7">
        <v>2.5</v>
      </c>
      <c r="AR310" s="7">
        <v>-2.23</v>
      </c>
      <c r="AS310" s="7">
        <v>5.13</v>
      </c>
      <c r="AT310" s="7">
        <v>37.06</v>
      </c>
      <c r="AU310" s="7">
        <v>61.16</v>
      </c>
      <c r="AV310" s="7">
        <v>42.86</v>
      </c>
      <c r="AW310" s="7">
        <v>42.86</v>
      </c>
      <c r="AX310" s="7">
        <v>24.11</v>
      </c>
      <c r="AY310" s="7">
        <v>17.86</v>
      </c>
      <c r="AZ310" s="7">
        <v>13.84</v>
      </c>
      <c r="BA310" s="7">
        <v>23.66</v>
      </c>
      <c r="BB310" s="7">
        <v>24.55</v>
      </c>
      <c r="BC310" s="7">
        <v>35.270000000000003</v>
      </c>
      <c r="BD310" s="7">
        <v>32.369999999999997</v>
      </c>
      <c r="BE310" s="7">
        <v>18.3</v>
      </c>
      <c r="BF310" s="7">
        <v>18.75</v>
      </c>
      <c r="BG310" s="7">
        <v>9.15</v>
      </c>
      <c r="BH310" s="7">
        <v>11.59</v>
      </c>
      <c r="BI310" s="7">
        <v>10.71</v>
      </c>
      <c r="BJ310" s="7">
        <v>9.3800000000000008</v>
      </c>
      <c r="BK310" s="7">
        <v>11.44</v>
      </c>
      <c r="BL310" s="7">
        <v>8.26</v>
      </c>
      <c r="BM310" s="7">
        <v>3.98</v>
      </c>
      <c r="BN310" s="7">
        <v>9.83</v>
      </c>
      <c r="BO310" s="7">
        <v>12.72</v>
      </c>
      <c r="BP310" s="7">
        <v>8.66</v>
      </c>
      <c r="BQ310" s="7">
        <v>7.59</v>
      </c>
      <c r="BR310" s="7">
        <v>8.93</v>
      </c>
      <c r="BS310" s="24">
        <v>2.5499999999999998</v>
      </c>
      <c r="BT310" s="26">
        <v>84418880.35941124</v>
      </c>
      <c r="BU310" s="26">
        <v>331850800</v>
      </c>
      <c r="BV310" s="26">
        <v>18047154</v>
      </c>
      <c r="BW310" s="8">
        <v>4.1135571846951614E-3</v>
      </c>
    </row>
    <row r="311" spans="1:75" s="21" customFormat="1" ht="19" customHeight="1" x14ac:dyDescent="0.2">
      <c r="A311" s="7" t="s">
        <v>387</v>
      </c>
      <c r="B311" s="7" t="s">
        <v>96</v>
      </c>
      <c r="C311" s="7" t="s">
        <v>87</v>
      </c>
      <c r="D311" s="7" t="s">
        <v>109</v>
      </c>
      <c r="E311" s="7" t="s">
        <v>382</v>
      </c>
      <c r="F311" s="7" t="s">
        <v>88</v>
      </c>
      <c r="G311" s="10">
        <v>165.4390923938191</v>
      </c>
      <c r="H311" s="10">
        <v>-25.186762918902978</v>
      </c>
      <c r="I311" s="10">
        <v>-25.186762918902978</v>
      </c>
      <c r="J311" s="7" t="s">
        <v>89</v>
      </c>
      <c r="K311" s="8">
        <v>3.529999971389771</v>
      </c>
      <c r="L311" s="8">
        <v>3.4</v>
      </c>
      <c r="M311" s="8">
        <v>9.369999885559082</v>
      </c>
      <c r="N311" s="8">
        <v>10.25</v>
      </c>
      <c r="O311" s="8">
        <v>6.820000171661377</v>
      </c>
      <c r="P311" s="8">
        <v>7.0100002288818359</v>
      </c>
      <c r="Q311" s="7">
        <v>9.81</v>
      </c>
      <c r="R311" s="7">
        <v>10.25</v>
      </c>
      <c r="S311" s="7">
        <v>9.11</v>
      </c>
      <c r="T311" s="7">
        <v>9.6999999999999993</v>
      </c>
      <c r="U311" s="7">
        <v>9.64</v>
      </c>
      <c r="V311" s="7">
        <v>8.4</v>
      </c>
      <c r="W311" s="7">
        <v>8.1999999999999993</v>
      </c>
      <c r="X311" s="7">
        <v>8.3000000000000007</v>
      </c>
      <c r="Y311" s="7">
        <v>8.75</v>
      </c>
      <c r="Z311" s="7">
        <v>8.48</v>
      </c>
      <c r="AA311" s="7">
        <v>7.97</v>
      </c>
      <c r="AB311" s="7">
        <v>7.89</v>
      </c>
      <c r="AC311" s="7">
        <v>7.5</v>
      </c>
      <c r="AD311" s="7">
        <v>7.5</v>
      </c>
      <c r="AE311" s="7">
        <v>7.36</v>
      </c>
      <c r="AF311" s="7">
        <v>7.3</v>
      </c>
      <c r="AG311" s="7">
        <v>7.37</v>
      </c>
      <c r="AH311" s="7">
        <v>7.9</v>
      </c>
      <c r="AI311" s="7">
        <v>7.9</v>
      </c>
      <c r="AJ311" s="7">
        <v>7.65</v>
      </c>
      <c r="AK311" s="7">
        <v>7.55</v>
      </c>
      <c r="AL311" s="7">
        <v>7.45</v>
      </c>
      <c r="AM311" s="7">
        <v>7.71</v>
      </c>
      <c r="AN311" s="7">
        <v>7.81</v>
      </c>
      <c r="AO311" s="7">
        <v>8.31</v>
      </c>
      <c r="AP311" s="7">
        <v>7.5</v>
      </c>
      <c r="AQ311" s="7">
        <v>7.29</v>
      </c>
      <c r="AR311" s="7">
        <v>4.7</v>
      </c>
      <c r="AS311" s="7">
        <v>-2.35</v>
      </c>
      <c r="AT311" s="7">
        <v>-11.53</v>
      </c>
      <c r="AU311" s="7">
        <v>0.85</v>
      </c>
      <c r="AV311" s="7">
        <v>-12.54</v>
      </c>
      <c r="AW311" s="7">
        <v>-16.010000000000002</v>
      </c>
      <c r="AX311" s="7">
        <v>-14.62</v>
      </c>
      <c r="AY311" s="7">
        <v>-12.57</v>
      </c>
      <c r="AZ311" s="7">
        <v>-10.89</v>
      </c>
      <c r="BA311" s="7">
        <v>-17.13</v>
      </c>
      <c r="BB311" s="7">
        <v>-17.16</v>
      </c>
      <c r="BC311" s="7">
        <v>-22.73</v>
      </c>
      <c r="BD311" s="7">
        <v>-22.41</v>
      </c>
      <c r="BE311" s="7">
        <v>-22.79</v>
      </c>
      <c r="BF311" s="7">
        <v>-23.94</v>
      </c>
      <c r="BG311" s="7">
        <v>-23.48</v>
      </c>
      <c r="BH311" s="7">
        <v>-23.75</v>
      </c>
      <c r="BI311" s="7">
        <v>-18.36</v>
      </c>
      <c r="BJ311" s="7">
        <v>-22.11</v>
      </c>
      <c r="BK311" s="7">
        <v>-20.28</v>
      </c>
      <c r="BL311" s="7">
        <v>-22.31</v>
      </c>
      <c r="BM311" s="7">
        <v>-22.09</v>
      </c>
      <c r="BN311" s="7">
        <v>-19.16</v>
      </c>
      <c r="BO311" s="7">
        <v>-19.53</v>
      </c>
      <c r="BP311" s="7">
        <v>-21.34</v>
      </c>
      <c r="BQ311" s="7">
        <v>-22.36</v>
      </c>
      <c r="BR311" s="7">
        <v>-24.76</v>
      </c>
      <c r="BS311" s="24">
        <v>7.5</v>
      </c>
      <c r="BT311" s="26">
        <v>111455211.6387367</v>
      </c>
      <c r="BU311" s="26">
        <v>32591700</v>
      </c>
      <c r="BV311" s="26">
        <v>1292737</v>
      </c>
      <c r="BW311" s="8">
        <v>0.17003535908696049</v>
      </c>
    </row>
    <row r="312" spans="1:75" s="21" customFormat="1" ht="19" customHeight="1" x14ac:dyDescent="0.2">
      <c r="A312" s="1" t="s">
        <v>320</v>
      </c>
      <c r="B312" s="1" t="s">
        <v>83</v>
      </c>
      <c r="C312" s="1" t="s">
        <v>87</v>
      </c>
      <c r="D312" s="1" t="s">
        <v>122</v>
      </c>
      <c r="E312" s="1" t="s">
        <v>314</v>
      </c>
      <c r="F312" s="1" t="s">
        <v>88</v>
      </c>
      <c r="G312" s="9">
        <v>166.3013702209324</v>
      </c>
      <c r="H312" s="9">
        <v>-16.666665031422681</v>
      </c>
      <c r="I312" s="9">
        <f>(N312-O312)/O312*100</f>
        <v>94.80691968792631</v>
      </c>
      <c r="J312" s="1" t="s">
        <v>89</v>
      </c>
      <c r="K312" s="2">
        <v>3.6500000953674321</v>
      </c>
      <c r="L312" s="2">
        <v>3.65</v>
      </c>
      <c r="M312" s="2">
        <v>9.7200002670288086</v>
      </c>
      <c r="N312" s="2">
        <v>14.63000011444092</v>
      </c>
      <c r="O312" s="2">
        <v>7.5100002288818359</v>
      </c>
      <c r="P312" s="2">
        <v>8.1000003814697266</v>
      </c>
      <c r="Q312" s="1">
        <v>11.27</v>
      </c>
      <c r="R312" s="1">
        <v>11.27</v>
      </c>
      <c r="S312" s="1">
        <v>10.95</v>
      </c>
      <c r="T312" s="1">
        <v>11.26</v>
      </c>
      <c r="U312" s="1">
        <v>13.9</v>
      </c>
      <c r="V312" s="1">
        <v>14.63</v>
      </c>
      <c r="W312" s="1">
        <v>14.38</v>
      </c>
      <c r="X312" s="1">
        <v>12.94</v>
      </c>
      <c r="Y312" s="1">
        <v>14.21</v>
      </c>
      <c r="Z312" s="1">
        <v>14.5</v>
      </c>
      <c r="AA312" s="1">
        <v>12.99</v>
      </c>
      <c r="AB312" s="1">
        <v>12.4</v>
      </c>
      <c r="AC312" s="1">
        <v>11.65</v>
      </c>
      <c r="AD312" s="1">
        <v>11.75</v>
      </c>
      <c r="AE312" s="1">
        <v>12</v>
      </c>
      <c r="AF312" s="1">
        <v>11.61</v>
      </c>
      <c r="AG312" s="1">
        <v>12.5</v>
      </c>
      <c r="AH312" s="1">
        <v>12.91</v>
      </c>
      <c r="AI312" s="1">
        <v>11.82</v>
      </c>
      <c r="AJ312" s="1">
        <v>11.15</v>
      </c>
      <c r="AK312" s="1">
        <v>10.92</v>
      </c>
      <c r="AL312" s="1">
        <v>10.72</v>
      </c>
      <c r="AM312" s="1">
        <v>10.199999999999999</v>
      </c>
      <c r="AN312" s="1">
        <v>9.5500000000000007</v>
      </c>
      <c r="AO312" s="1">
        <v>8.94</v>
      </c>
      <c r="AP312" s="1">
        <v>8.36</v>
      </c>
      <c r="AQ312" s="1">
        <v>8.26</v>
      </c>
      <c r="AR312" s="1">
        <v>15.95</v>
      </c>
      <c r="AS312" s="1">
        <v>15.95</v>
      </c>
      <c r="AT312" s="1">
        <v>0.51</v>
      </c>
      <c r="AU312" s="1">
        <v>9.16</v>
      </c>
      <c r="AV312" s="1">
        <v>27.78</v>
      </c>
      <c r="AW312" s="1">
        <v>43.21</v>
      </c>
      <c r="AX312" s="1">
        <v>24.59</v>
      </c>
      <c r="AY312" s="1">
        <v>24.49</v>
      </c>
      <c r="AZ312" s="1">
        <v>41.36</v>
      </c>
      <c r="BA312" s="1">
        <v>31.28</v>
      </c>
      <c r="BB312" s="1">
        <v>17.39</v>
      </c>
      <c r="BC312" s="1">
        <v>16.98</v>
      </c>
      <c r="BD312" s="1">
        <v>12.14</v>
      </c>
      <c r="BE312" s="1">
        <v>18.829999999999998</v>
      </c>
      <c r="BF312" s="1">
        <v>13.99</v>
      </c>
      <c r="BG312" s="1">
        <v>17.95</v>
      </c>
      <c r="BH312" s="1">
        <v>24.59</v>
      </c>
      <c r="BI312" s="1">
        <v>21.6</v>
      </c>
      <c r="BJ312" s="1">
        <v>12.56</v>
      </c>
      <c r="BK312" s="1">
        <v>5.97</v>
      </c>
      <c r="BL312" s="1">
        <v>5.56</v>
      </c>
      <c r="BM312" s="1">
        <v>4.42</v>
      </c>
      <c r="BN312" s="1">
        <v>-4.32</v>
      </c>
      <c r="BO312" s="1">
        <v>-8.02</v>
      </c>
      <c r="BP312" s="1">
        <v>-15.38</v>
      </c>
      <c r="BQ312" s="1">
        <v>-15.64</v>
      </c>
      <c r="BR312" s="1">
        <v>-17.899999999999999</v>
      </c>
      <c r="BS312" s="22">
        <v>11.38</v>
      </c>
      <c r="BT312" s="26">
        <v>19830452.944784161</v>
      </c>
      <c r="BU312" s="26">
        <v>56367400</v>
      </c>
      <c r="BV312" s="26">
        <v>790585</v>
      </c>
      <c r="BW312" s="2">
        <v>0.13659884768873681</v>
      </c>
    </row>
    <row r="313" spans="1:75" s="21" customFormat="1" ht="19" customHeight="1" x14ac:dyDescent="0.2">
      <c r="A313" s="1" t="s">
        <v>167</v>
      </c>
      <c r="B313" s="1" t="s">
        <v>159</v>
      </c>
      <c r="C313" s="1" t="s">
        <v>87</v>
      </c>
      <c r="D313" s="1" t="s">
        <v>109</v>
      </c>
      <c r="E313" s="1" t="s">
        <v>214</v>
      </c>
      <c r="F313" s="1" t="s">
        <v>88</v>
      </c>
      <c r="G313" s="9">
        <v>168.99489386189529</v>
      </c>
      <c r="H313" s="9">
        <v>-60.671310619698062</v>
      </c>
      <c r="I313" s="9">
        <f>(N313-O313)/O313*100</f>
        <v>164.9006639246951</v>
      </c>
      <c r="J313" s="1" t="s">
        <v>89</v>
      </c>
      <c r="K313" s="2">
        <v>5.869999885559082</v>
      </c>
      <c r="L313" s="2">
        <v>16</v>
      </c>
      <c r="M313" s="2">
        <v>15.789999961853029</v>
      </c>
      <c r="N313" s="2">
        <v>16</v>
      </c>
      <c r="O313" s="2">
        <v>6.0399999618530273</v>
      </c>
      <c r="P313" s="2">
        <v>6.2100000381469727</v>
      </c>
      <c r="Q313" s="1">
        <v>16</v>
      </c>
      <c r="R313" s="1">
        <v>13.41</v>
      </c>
      <c r="S313" s="1">
        <v>12.65</v>
      </c>
      <c r="T313" s="1">
        <v>11.18</v>
      </c>
      <c r="U313" s="1">
        <v>11.63</v>
      </c>
      <c r="V313" s="1">
        <v>10.36</v>
      </c>
      <c r="W313" s="1">
        <v>9.5</v>
      </c>
      <c r="X313" s="1">
        <v>9.5500000000000007</v>
      </c>
      <c r="Y313" s="1">
        <v>9.4499999999999993</v>
      </c>
      <c r="Z313" s="1">
        <v>9.2200000000000006</v>
      </c>
      <c r="AA313" s="1">
        <v>8.73</v>
      </c>
      <c r="AB313" s="1">
        <v>8.61</v>
      </c>
      <c r="AC313" s="1">
        <v>8.49</v>
      </c>
      <c r="AD313" s="1">
        <v>8.39</v>
      </c>
      <c r="AE313" s="1">
        <v>8.6</v>
      </c>
      <c r="AF313" s="1">
        <v>8.5500000000000007</v>
      </c>
      <c r="AG313" s="1">
        <v>8.3699999999999992</v>
      </c>
      <c r="AH313" s="1">
        <v>8.2799999999999994</v>
      </c>
      <c r="AI313" s="1">
        <v>8.41</v>
      </c>
      <c r="AJ313" s="1">
        <v>8.25</v>
      </c>
      <c r="AK313" s="1">
        <v>8.0500000000000007</v>
      </c>
      <c r="AL313" s="1">
        <v>7.85</v>
      </c>
      <c r="AM313" s="1">
        <v>7.7</v>
      </c>
      <c r="AN313" s="1">
        <v>7.15</v>
      </c>
      <c r="AO313" s="1">
        <v>6.98</v>
      </c>
      <c r="AP313" s="1">
        <v>6.76</v>
      </c>
      <c r="AQ313" s="1">
        <v>6.38</v>
      </c>
      <c r="AR313" s="1">
        <v>-19.059999999999999</v>
      </c>
      <c r="AS313" s="1">
        <v>-21.72</v>
      </c>
      <c r="AT313" s="1">
        <v>-32.869999999999997</v>
      </c>
      <c r="AU313" s="1">
        <v>-30.83</v>
      </c>
      <c r="AV313" s="1">
        <v>-35.909999999999997</v>
      </c>
      <c r="AW313" s="1">
        <v>-40</v>
      </c>
      <c r="AX313" s="1">
        <v>-40.909999999999997</v>
      </c>
      <c r="AY313" s="1">
        <v>-41.99</v>
      </c>
      <c r="AZ313" s="1">
        <v>-42.24</v>
      </c>
      <c r="BA313" s="1">
        <v>-47.15</v>
      </c>
      <c r="BB313" s="1">
        <v>-46.17</v>
      </c>
      <c r="BC313" s="1">
        <v>-47.44</v>
      </c>
      <c r="BD313" s="1">
        <v>-47.56</v>
      </c>
      <c r="BE313" s="1">
        <v>-49.65</v>
      </c>
      <c r="BF313" s="1">
        <v>-46.83</v>
      </c>
      <c r="BG313" s="1">
        <v>-48.07</v>
      </c>
      <c r="BH313" s="1">
        <v>-49.34</v>
      </c>
      <c r="BI313" s="1">
        <v>-48.12</v>
      </c>
      <c r="BJ313" s="1">
        <v>-48.01</v>
      </c>
      <c r="BK313" s="1">
        <v>-49.34</v>
      </c>
      <c r="BL313" s="1">
        <v>-50.38</v>
      </c>
      <c r="BM313" s="1">
        <v>-51.38</v>
      </c>
      <c r="BN313" s="1">
        <v>-54.46</v>
      </c>
      <c r="BO313" s="1">
        <v>-56.62</v>
      </c>
      <c r="BP313" s="1">
        <v>-58.41</v>
      </c>
      <c r="BQ313" s="1">
        <v>-60.35</v>
      </c>
      <c r="BR313" s="1">
        <v>-59.91</v>
      </c>
      <c r="BS313" s="22">
        <v>9.0399999999999991</v>
      </c>
      <c r="BT313" s="26">
        <v>58415104.858875267</v>
      </c>
      <c r="BU313" s="26">
        <v>18061200</v>
      </c>
      <c r="BV313" s="26">
        <v>1351096</v>
      </c>
      <c r="BW313" s="2">
        <v>0.29185786946301367</v>
      </c>
    </row>
    <row r="314" spans="1:75" s="21" customFormat="1" ht="19" customHeight="1" x14ac:dyDescent="0.2">
      <c r="A314" s="1" t="s">
        <v>184</v>
      </c>
      <c r="B314" s="1" t="s">
        <v>159</v>
      </c>
      <c r="C314" s="1" t="s">
        <v>87</v>
      </c>
      <c r="D314" s="1" t="s">
        <v>122</v>
      </c>
      <c r="E314" s="1" t="s">
        <v>179</v>
      </c>
      <c r="F314" s="1" t="s">
        <v>88</v>
      </c>
      <c r="G314" s="9">
        <v>169.4805261557573</v>
      </c>
      <c r="H314" s="9">
        <v>-34.891565162015247</v>
      </c>
      <c r="I314" s="9">
        <f>(N314-O314)/O314*100</f>
        <v>93.968252334344854</v>
      </c>
      <c r="J314" s="1" t="s">
        <v>89</v>
      </c>
      <c r="K314" s="2">
        <v>7.6999998092651367</v>
      </c>
      <c r="L314" s="2">
        <v>18.899999999999999</v>
      </c>
      <c r="M314" s="2">
        <v>20.75</v>
      </c>
      <c r="N314" s="2">
        <v>24.440000534057621</v>
      </c>
      <c r="O314" s="2">
        <v>12.60000038146973</v>
      </c>
      <c r="P314" s="2">
        <v>13.510000228881839</v>
      </c>
      <c r="Q314" s="1">
        <v>22</v>
      </c>
      <c r="R314" s="1">
        <v>22</v>
      </c>
      <c r="S314" s="1">
        <v>22</v>
      </c>
      <c r="T314" s="1">
        <v>19.8</v>
      </c>
      <c r="U314" s="1">
        <v>21.8</v>
      </c>
      <c r="V314" s="1">
        <v>20.56</v>
      </c>
      <c r="W314" s="1">
        <v>18.7</v>
      </c>
      <c r="X314" s="1">
        <v>18.5</v>
      </c>
      <c r="Y314" s="1">
        <v>18.399999999999999</v>
      </c>
      <c r="Z314" s="1">
        <v>18.100000000000001</v>
      </c>
      <c r="AA314" s="1">
        <v>16</v>
      </c>
      <c r="AB314" s="1">
        <v>15.3</v>
      </c>
      <c r="AC314" s="1">
        <v>14.98</v>
      </c>
      <c r="AD314" s="1">
        <v>15.5</v>
      </c>
      <c r="AE314" s="1">
        <v>15.5</v>
      </c>
      <c r="AF314" s="1">
        <v>14.8</v>
      </c>
      <c r="AG314" s="1">
        <v>14.72</v>
      </c>
      <c r="AH314" s="1">
        <v>14.37</v>
      </c>
      <c r="AI314" s="1">
        <v>13.74</v>
      </c>
      <c r="AJ314" s="1">
        <v>13.48</v>
      </c>
      <c r="AK314" s="1">
        <v>15.14</v>
      </c>
      <c r="AL314" s="1">
        <v>16</v>
      </c>
      <c r="AM314" s="1">
        <v>15.55</v>
      </c>
      <c r="AN314" s="1">
        <v>14.98</v>
      </c>
      <c r="AO314" s="1">
        <v>14.3</v>
      </c>
      <c r="AP314" s="1">
        <v>14.09</v>
      </c>
      <c r="AQ314" s="1">
        <v>13.51</v>
      </c>
      <c r="AR314" s="1">
        <v>6.02</v>
      </c>
      <c r="AS314" s="1">
        <v>6.02</v>
      </c>
      <c r="AT314" s="1">
        <v>-11.47</v>
      </c>
      <c r="AU314" s="1">
        <v>-16.14</v>
      </c>
      <c r="AV314" s="1">
        <v>-2.8</v>
      </c>
      <c r="AW314" s="1">
        <v>-14.94</v>
      </c>
      <c r="AX314" s="1">
        <v>-17.59</v>
      </c>
      <c r="AY314" s="1">
        <v>-13.16</v>
      </c>
      <c r="AZ314" s="1">
        <v>-15.04</v>
      </c>
      <c r="BA314" s="1">
        <v>-23.78</v>
      </c>
      <c r="BB314" s="1">
        <v>-28.88</v>
      </c>
      <c r="BC314" s="1">
        <v>-28.48</v>
      </c>
      <c r="BD314" s="1">
        <v>-35.39</v>
      </c>
      <c r="BE314" s="1">
        <v>-25.54</v>
      </c>
      <c r="BF314" s="1">
        <v>-30.84</v>
      </c>
      <c r="BG314" s="1">
        <v>-29.83</v>
      </c>
      <c r="BH314" s="1">
        <v>-31.61</v>
      </c>
      <c r="BI314" s="1">
        <v>-33.49</v>
      </c>
      <c r="BJ314" s="1">
        <v>-37.35</v>
      </c>
      <c r="BK314" s="1">
        <v>-36.96</v>
      </c>
      <c r="BL314" s="1">
        <v>-27.04</v>
      </c>
      <c r="BM314" s="1">
        <v>-32.31</v>
      </c>
      <c r="BN314" s="1">
        <v>-29.4</v>
      </c>
      <c r="BO314" s="1">
        <v>-33.880000000000003</v>
      </c>
      <c r="BP314" s="1">
        <v>-36.479999999999997</v>
      </c>
      <c r="BQ314" s="1">
        <v>-36.39</v>
      </c>
      <c r="BR314" s="1">
        <v>-34.89</v>
      </c>
      <c r="BS314" s="22">
        <v>17</v>
      </c>
      <c r="BT314" s="26">
        <v>25869232.5</v>
      </c>
      <c r="BU314" s="26">
        <v>13783300</v>
      </c>
      <c r="BV314" s="26">
        <v>521160</v>
      </c>
      <c r="BW314" s="2">
        <v>0.12811036917645249</v>
      </c>
    </row>
    <row r="315" spans="1:75" s="21" customFormat="1" ht="19" customHeight="1" x14ac:dyDescent="0.2">
      <c r="A315" s="7" t="s">
        <v>476</v>
      </c>
      <c r="B315" s="7" t="s">
        <v>106</v>
      </c>
      <c r="C315" s="7" t="s">
        <v>87</v>
      </c>
      <c r="D315" s="7" t="s">
        <v>122</v>
      </c>
      <c r="E315" s="7" t="s">
        <v>474</v>
      </c>
      <c r="F315" s="7" t="s">
        <v>88</v>
      </c>
      <c r="G315" s="10">
        <v>174.39024629584389</v>
      </c>
      <c r="H315" s="10">
        <v>-30.222219891018341</v>
      </c>
      <c r="I315" s="10">
        <v>-30.222219891018341</v>
      </c>
      <c r="J315" s="7" t="s">
        <v>89</v>
      </c>
      <c r="K315" s="8">
        <v>0.81999999284744263</v>
      </c>
      <c r="L315" s="8">
        <v>0.88</v>
      </c>
      <c r="M315" s="8">
        <v>2.25</v>
      </c>
      <c r="N315" s="8">
        <v>2.5</v>
      </c>
      <c r="O315" s="8">
        <v>1.3400000333786011</v>
      </c>
      <c r="P315" s="8">
        <v>1.570000052452087</v>
      </c>
      <c r="Q315" s="7">
        <v>2.5</v>
      </c>
      <c r="R315" s="7">
        <v>2.4</v>
      </c>
      <c r="S315" s="7">
        <v>2.35</v>
      </c>
      <c r="T315" s="7">
        <v>1.85</v>
      </c>
      <c r="U315" s="7">
        <v>1.81</v>
      </c>
      <c r="V315" s="7">
        <v>1.83</v>
      </c>
      <c r="W315" s="7">
        <v>1.82</v>
      </c>
      <c r="X315" s="7">
        <v>1.77</v>
      </c>
      <c r="Y315" s="7">
        <v>1.75</v>
      </c>
      <c r="Z315" s="7">
        <v>1.72</v>
      </c>
      <c r="AA315" s="7">
        <v>1.55</v>
      </c>
      <c r="AB315" s="7">
        <v>1.54</v>
      </c>
      <c r="AC315" s="7">
        <v>1.53</v>
      </c>
      <c r="AD315" s="7">
        <v>1.54</v>
      </c>
      <c r="AE315" s="7">
        <v>1.55</v>
      </c>
      <c r="AF315" s="7">
        <v>1.51</v>
      </c>
      <c r="AG315" s="7">
        <v>1.51</v>
      </c>
      <c r="AH315" s="7">
        <v>1.47</v>
      </c>
      <c r="AI315" s="7">
        <v>1.42</v>
      </c>
      <c r="AJ315" s="7">
        <v>1.42</v>
      </c>
      <c r="AK315" s="7">
        <v>1.48</v>
      </c>
      <c r="AL315" s="7">
        <v>1.5</v>
      </c>
      <c r="AM315" s="7">
        <v>1.48</v>
      </c>
      <c r="AN315" s="7">
        <v>1.45</v>
      </c>
      <c r="AO315" s="7">
        <v>1.48</v>
      </c>
      <c r="AP315" s="7">
        <v>1.64</v>
      </c>
      <c r="AQ315" s="7">
        <v>1.63</v>
      </c>
      <c r="AR315" s="7">
        <v>-4.8899999999999997</v>
      </c>
      <c r="AS315" s="7">
        <v>0.89</v>
      </c>
      <c r="AT315" s="7">
        <v>-18.68</v>
      </c>
      <c r="AU315" s="7">
        <v>-23.11</v>
      </c>
      <c r="AV315" s="7">
        <v>-22.55</v>
      </c>
      <c r="AW315" s="7">
        <v>-23.86</v>
      </c>
      <c r="AX315" s="7">
        <v>-24</v>
      </c>
      <c r="AY315" s="7">
        <v>-23.56</v>
      </c>
      <c r="AZ315" s="7">
        <v>-24.44</v>
      </c>
      <c r="BA315" s="7">
        <v>-33.65</v>
      </c>
      <c r="BB315" s="7">
        <v>-31.78</v>
      </c>
      <c r="BC315" s="7">
        <v>-33.01</v>
      </c>
      <c r="BD315" s="7">
        <v>-36</v>
      </c>
      <c r="BE315" s="7">
        <v>-33.33</v>
      </c>
      <c r="BF315" s="7">
        <v>-33.17</v>
      </c>
      <c r="BG315" s="7">
        <v>-34.22</v>
      </c>
      <c r="BH315" s="7">
        <v>-35.11</v>
      </c>
      <c r="BI315" s="7">
        <v>-36.89</v>
      </c>
      <c r="BJ315" s="7">
        <v>-39.92</v>
      </c>
      <c r="BK315" s="7">
        <v>-38.67</v>
      </c>
      <c r="BL315" s="7">
        <v>-34.659999999999997</v>
      </c>
      <c r="BM315" s="7">
        <v>-34.67</v>
      </c>
      <c r="BN315" s="7">
        <v>-36.44</v>
      </c>
      <c r="BO315" s="7">
        <v>-35.78</v>
      </c>
      <c r="BP315" s="7">
        <v>-35.78</v>
      </c>
      <c r="BQ315" s="7">
        <v>-29.06</v>
      </c>
      <c r="BR315" s="7">
        <v>-31.56</v>
      </c>
      <c r="BS315" s="24">
        <v>1.66</v>
      </c>
      <c r="BT315" s="26">
        <v>163324800</v>
      </c>
      <c r="BU315" s="26">
        <v>112349700</v>
      </c>
      <c r="BV315" s="26">
        <v>3938856</v>
      </c>
      <c r="BW315" s="8">
        <v>4.5287261072758178E-3</v>
      </c>
    </row>
    <row r="316" spans="1:75" s="21" customFormat="1" ht="19" customHeight="1" x14ac:dyDescent="0.2">
      <c r="A316" s="7" t="s">
        <v>228</v>
      </c>
      <c r="B316" s="7" t="s">
        <v>76</v>
      </c>
      <c r="C316" s="7" t="s">
        <v>87</v>
      </c>
      <c r="D316" s="7" t="s">
        <v>98</v>
      </c>
      <c r="E316" s="7" t="s">
        <v>504</v>
      </c>
      <c r="F316" s="7" t="s">
        <v>88</v>
      </c>
      <c r="G316" s="10">
        <v>175.94936804365719</v>
      </c>
      <c r="H316" s="10">
        <v>-39.449540732555278</v>
      </c>
      <c r="I316" s="10">
        <v>-39.449540732555278</v>
      </c>
      <c r="J316" s="7" t="s">
        <v>89</v>
      </c>
      <c r="K316" s="8">
        <v>0.79000002145767212</v>
      </c>
      <c r="L316" s="8">
        <v>0.88</v>
      </c>
      <c r="M316" s="8">
        <v>2.1800000667572021</v>
      </c>
      <c r="N316" s="8">
        <v>3.339999914169312</v>
      </c>
      <c r="O316" s="8">
        <v>1.2699999809265139</v>
      </c>
      <c r="P316" s="8">
        <v>1.320000052452087</v>
      </c>
      <c r="Q316" s="7">
        <v>3.12</v>
      </c>
      <c r="R316" s="7">
        <v>3.26</v>
      </c>
      <c r="S316" s="7">
        <v>2.73</v>
      </c>
      <c r="T316" s="7">
        <v>2.23</v>
      </c>
      <c r="U316" s="7">
        <v>2.08</v>
      </c>
      <c r="V316" s="7">
        <v>2.0699999999999998</v>
      </c>
      <c r="W316" s="7">
        <v>1.96</v>
      </c>
      <c r="X316" s="7">
        <v>1.82</v>
      </c>
      <c r="Y316" s="7">
        <v>1.75</v>
      </c>
      <c r="Z316" s="7">
        <v>1.67</v>
      </c>
      <c r="AA316" s="7">
        <v>1.67</v>
      </c>
      <c r="AB316" s="7">
        <v>1.63</v>
      </c>
      <c r="AC316" s="7">
        <v>1.54</v>
      </c>
      <c r="AD316" s="7">
        <v>1.49</v>
      </c>
      <c r="AE316" s="7">
        <v>1.48</v>
      </c>
      <c r="AF316" s="7">
        <v>1.52</v>
      </c>
      <c r="AG316" s="7">
        <v>1.46</v>
      </c>
      <c r="AH316" s="7">
        <v>1.39</v>
      </c>
      <c r="AI316" s="7">
        <v>1.43</v>
      </c>
      <c r="AJ316" s="7">
        <v>1.39</v>
      </c>
      <c r="AK316" s="7">
        <v>1.47</v>
      </c>
      <c r="AL316" s="7">
        <v>1.48</v>
      </c>
      <c r="AM316" s="7">
        <v>1.42</v>
      </c>
      <c r="AN316" s="7">
        <v>1.35</v>
      </c>
      <c r="AO316" s="7">
        <v>1.34</v>
      </c>
      <c r="AP316" s="7">
        <v>1.34</v>
      </c>
      <c r="AQ316" s="7">
        <v>1.37</v>
      </c>
      <c r="AR316" s="7">
        <v>41.74</v>
      </c>
      <c r="AS316" s="7">
        <v>20.41</v>
      </c>
      <c r="AT316" s="7">
        <v>0.46</v>
      </c>
      <c r="AU316" s="7">
        <v>-6.43</v>
      </c>
      <c r="AV316" s="7">
        <v>-14.45</v>
      </c>
      <c r="AW316" s="7">
        <v>-11.15</v>
      </c>
      <c r="AX316" s="7">
        <v>-21.17</v>
      </c>
      <c r="AY316" s="7">
        <v>-19.72</v>
      </c>
      <c r="AZ316" s="7">
        <v>-27.29</v>
      </c>
      <c r="BA316" s="7">
        <v>-26.83</v>
      </c>
      <c r="BB316" s="7">
        <v>-26.99</v>
      </c>
      <c r="BC316" s="7">
        <v>-29.59</v>
      </c>
      <c r="BD316" s="7">
        <v>-32.340000000000003</v>
      </c>
      <c r="BE316" s="7">
        <v>-34.86</v>
      </c>
      <c r="BF316" s="7">
        <v>-32.340000000000003</v>
      </c>
      <c r="BG316" s="7">
        <v>-33.479999999999997</v>
      </c>
      <c r="BH316" s="7">
        <v>-37.61</v>
      </c>
      <c r="BI316" s="7">
        <v>-36.700000000000003</v>
      </c>
      <c r="BJ316" s="7">
        <v>-37.159999999999997</v>
      </c>
      <c r="BK316" s="7">
        <v>-37.159999999999997</v>
      </c>
      <c r="BL316" s="7">
        <v>-32.68</v>
      </c>
      <c r="BM316" s="7">
        <v>-36.24</v>
      </c>
      <c r="BN316" s="7">
        <v>-40.14</v>
      </c>
      <c r="BO316" s="7">
        <v>-40.14</v>
      </c>
      <c r="BP316" s="7">
        <v>-40.6</v>
      </c>
      <c r="BQ316" s="7">
        <v>-40.14</v>
      </c>
      <c r="BR316" s="7">
        <v>-40.369999999999997</v>
      </c>
      <c r="BS316" s="24">
        <v>1.57</v>
      </c>
      <c r="BT316" s="26">
        <v>20323181.422348019</v>
      </c>
      <c r="BU316" s="26">
        <v>154195400</v>
      </c>
      <c r="BV316" s="26">
        <v>6682320</v>
      </c>
      <c r="BW316" s="8">
        <v>1.623941984221049E-2</v>
      </c>
    </row>
    <row r="317" spans="1:75" s="21" customFormat="1" ht="19" customHeight="1" x14ac:dyDescent="0.2">
      <c r="A317" s="1" t="s">
        <v>281</v>
      </c>
      <c r="B317" s="1" t="s">
        <v>118</v>
      </c>
      <c r="C317" s="1" t="s">
        <v>104</v>
      </c>
      <c r="D317" s="1" t="s">
        <v>98</v>
      </c>
      <c r="E317" s="1" t="s">
        <v>274</v>
      </c>
      <c r="F317" s="1" t="s">
        <v>88</v>
      </c>
      <c r="G317" s="9">
        <v>176.7567470040612</v>
      </c>
      <c r="H317" s="9">
        <v>-45.703124345163801</v>
      </c>
      <c r="I317" s="9">
        <f>(N317-O317)/O317*100</f>
        <v>150.00000946105479</v>
      </c>
      <c r="J317" s="1" t="s">
        <v>89</v>
      </c>
      <c r="K317" s="2">
        <v>0.92500001192092896</v>
      </c>
      <c r="L317" s="2">
        <v>0.95</v>
      </c>
      <c r="M317" s="2">
        <v>2.559999942779541</v>
      </c>
      <c r="N317" s="2">
        <v>3.1500000953674321</v>
      </c>
      <c r="O317" s="2">
        <v>1.2599999904632571</v>
      </c>
      <c r="P317" s="2">
        <v>1.389999985694885</v>
      </c>
      <c r="Q317" s="1">
        <v>3.14</v>
      </c>
      <c r="R317" s="1">
        <v>3.15</v>
      </c>
      <c r="S317" s="1">
        <v>2.13</v>
      </c>
      <c r="T317" s="1">
        <v>2.5</v>
      </c>
      <c r="U317" s="1">
        <v>2.2999999999999998</v>
      </c>
      <c r="V317" s="1">
        <v>2.29</v>
      </c>
      <c r="W317" s="1">
        <v>2.0699999999999998</v>
      </c>
      <c r="X317" s="1">
        <v>1.97</v>
      </c>
      <c r="Y317" s="1">
        <v>1.83</v>
      </c>
      <c r="Z317" s="1">
        <v>1.67</v>
      </c>
      <c r="AA317" s="1">
        <v>1.68</v>
      </c>
      <c r="AB317" s="1">
        <v>1.63</v>
      </c>
      <c r="AC317" s="1">
        <v>1.52</v>
      </c>
      <c r="AD317" s="1">
        <v>1.5</v>
      </c>
      <c r="AE317" s="1">
        <v>1.49</v>
      </c>
      <c r="AF317" s="1">
        <v>1.48</v>
      </c>
      <c r="AG317" s="1">
        <v>1.37</v>
      </c>
      <c r="AH317" s="1">
        <v>1.34</v>
      </c>
      <c r="AI317" s="1">
        <v>1.39</v>
      </c>
      <c r="AJ317" s="1">
        <v>1.44</v>
      </c>
      <c r="AK317" s="1">
        <v>1.46</v>
      </c>
      <c r="AL317" s="1">
        <v>1.52</v>
      </c>
      <c r="AM317" s="1">
        <v>1.5</v>
      </c>
      <c r="AN317" s="1">
        <v>1.42</v>
      </c>
      <c r="AO317" s="1">
        <v>1.43</v>
      </c>
      <c r="AP317" s="1">
        <v>1.4</v>
      </c>
      <c r="AQ317" s="1">
        <v>1.49</v>
      </c>
      <c r="AR317" s="1">
        <v>22.66</v>
      </c>
      <c r="AS317" s="1">
        <v>-13.91</v>
      </c>
      <c r="AT317" s="1">
        <v>-28.94</v>
      </c>
      <c r="AU317" s="1">
        <v>-10.95</v>
      </c>
      <c r="AV317" s="1">
        <v>-15.62</v>
      </c>
      <c r="AW317" s="1">
        <v>-19.920000000000002</v>
      </c>
      <c r="AX317" s="1">
        <v>-23.83</v>
      </c>
      <c r="AY317" s="1">
        <v>-28.91</v>
      </c>
      <c r="AZ317" s="1">
        <v>-39.06</v>
      </c>
      <c r="BA317" s="1">
        <v>-35.159999999999997</v>
      </c>
      <c r="BB317" s="1">
        <v>-38.68</v>
      </c>
      <c r="BC317" s="1">
        <v>-44.14</v>
      </c>
      <c r="BD317" s="1">
        <v>-41.8</v>
      </c>
      <c r="BE317" s="1">
        <v>-41.99</v>
      </c>
      <c r="BF317" s="1">
        <v>-42.19</v>
      </c>
      <c r="BG317" s="1">
        <v>-47.07</v>
      </c>
      <c r="BH317" s="1">
        <v>-49.23</v>
      </c>
      <c r="BI317" s="1">
        <v>-48.83</v>
      </c>
      <c r="BJ317" s="1">
        <v>-48.63</v>
      </c>
      <c r="BK317" s="1">
        <v>-44.73</v>
      </c>
      <c r="BL317" s="1">
        <v>-45.7</v>
      </c>
      <c r="BM317" s="1">
        <v>-42.97</v>
      </c>
      <c r="BN317" s="1">
        <v>-45.12</v>
      </c>
      <c r="BO317" s="1">
        <v>-45.9</v>
      </c>
      <c r="BP317" s="1">
        <v>-45.31</v>
      </c>
      <c r="BQ317" s="1">
        <v>-45.31</v>
      </c>
      <c r="BR317" s="1">
        <v>-46.48</v>
      </c>
      <c r="BS317" s="22">
        <v>1.56</v>
      </c>
      <c r="BT317" s="26">
        <v>72627198.376655579</v>
      </c>
      <c r="BU317" s="26">
        <v>18510300</v>
      </c>
      <c r="BV317" s="26">
        <v>19296990</v>
      </c>
      <c r="BW317" s="2">
        <v>8.7992324191493082E-2</v>
      </c>
    </row>
    <row r="318" spans="1:75" s="21" customFormat="1" ht="19" customHeight="1" x14ac:dyDescent="0.2">
      <c r="A318" s="7" t="s">
        <v>527</v>
      </c>
      <c r="B318" s="7" t="s">
        <v>83</v>
      </c>
      <c r="C318" s="7" t="s">
        <v>87</v>
      </c>
      <c r="D318" s="7" t="s">
        <v>122</v>
      </c>
      <c r="E318" s="7" t="s">
        <v>521</v>
      </c>
      <c r="F318" s="7" t="s">
        <v>88</v>
      </c>
      <c r="G318" s="10">
        <v>178.35051216979329</v>
      </c>
      <c r="H318" s="10">
        <v>-47.407409925683162</v>
      </c>
      <c r="I318" s="10">
        <v>-47.407409925683162</v>
      </c>
      <c r="J318" s="7" t="s">
        <v>89</v>
      </c>
      <c r="K318" s="8">
        <v>0.97000002861022949</v>
      </c>
      <c r="L318" s="8">
        <v>0.97</v>
      </c>
      <c r="M318" s="8">
        <v>2.7000000476837158</v>
      </c>
      <c r="N318" s="8">
        <v>4.3600001335144043</v>
      </c>
      <c r="O318" s="8">
        <v>1.3500000238418579</v>
      </c>
      <c r="P318" s="8">
        <v>1.419999957084656</v>
      </c>
      <c r="Q318" s="7">
        <v>3.79</v>
      </c>
      <c r="R318" s="7">
        <v>2.88</v>
      </c>
      <c r="S318" s="7">
        <v>4.3600000000000003</v>
      </c>
      <c r="T318" s="7">
        <v>3.2</v>
      </c>
      <c r="U318" s="7">
        <v>2.5499999999999998</v>
      </c>
      <c r="V318" s="7">
        <v>2.48</v>
      </c>
      <c r="W318" s="7">
        <v>2.25</v>
      </c>
      <c r="X318" s="7">
        <v>2.2999999999999998</v>
      </c>
      <c r="Y318" s="7">
        <v>2.35</v>
      </c>
      <c r="Z318" s="7">
        <v>2</v>
      </c>
      <c r="AA318" s="7">
        <v>1.9</v>
      </c>
      <c r="AB318" s="7">
        <v>1.85</v>
      </c>
      <c r="AC318" s="7">
        <v>1.85</v>
      </c>
      <c r="AD318" s="7">
        <v>1.75</v>
      </c>
      <c r="AE318" s="7">
        <v>1.89</v>
      </c>
      <c r="AF318" s="7">
        <v>1.8</v>
      </c>
      <c r="AG318" s="7">
        <v>1.72</v>
      </c>
      <c r="AH318" s="7">
        <v>1.61</v>
      </c>
      <c r="AI318" s="7">
        <v>1.51</v>
      </c>
      <c r="AJ318" s="7">
        <v>1.44</v>
      </c>
      <c r="AK318" s="7">
        <v>1.46</v>
      </c>
      <c r="AL318" s="7">
        <v>1.42</v>
      </c>
      <c r="AM318" s="7">
        <v>1.42</v>
      </c>
      <c r="AN318" s="7">
        <v>1.61</v>
      </c>
      <c r="AO318" s="7">
        <v>1.57</v>
      </c>
      <c r="AP318" s="7">
        <v>1.68</v>
      </c>
      <c r="AQ318" s="7">
        <v>1.6</v>
      </c>
      <c r="AR318" s="7">
        <v>-4.07</v>
      </c>
      <c r="AS318" s="7">
        <v>4.07</v>
      </c>
      <c r="AT318" s="7">
        <v>10</v>
      </c>
      <c r="AU318" s="7">
        <v>-9.26</v>
      </c>
      <c r="AV318" s="7">
        <v>-13.33</v>
      </c>
      <c r="AW318" s="7">
        <v>-18.329999999999998</v>
      </c>
      <c r="AX318" s="7">
        <v>-17.41</v>
      </c>
      <c r="AY318" s="7">
        <v>-14.81</v>
      </c>
      <c r="AZ318" s="7">
        <v>-26.11</v>
      </c>
      <c r="BA318" s="7">
        <v>-30.37</v>
      </c>
      <c r="BB318" s="7">
        <v>-33.33</v>
      </c>
      <c r="BC318" s="7">
        <v>-31.48</v>
      </c>
      <c r="BD318" s="7">
        <v>-39.630000000000003</v>
      </c>
      <c r="BE318" s="7">
        <v>-35.19</v>
      </c>
      <c r="BF318" s="7">
        <v>-33.700000000000003</v>
      </c>
      <c r="BG318" s="7">
        <v>-36.659999999999997</v>
      </c>
      <c r="BH318" s="7">
        <v>-40.590000000000003</v>
      </c>
      <c r="BI318" s="7">
        <v>-45.15</v>
      </c>
      <c r="BJ318" s="7">
        <v>-46.89</v>
      </c>
      <c r="BK318" s="7">
        <v>-48.56</v>
      </c>
      <c r="BL318" s="7">
        <v>-48.42</v>
      </c>
      <c r="BM318" s="7">
        <v>-48.06</v>
      </c>
      <c r="BN318" s="7">
        <v>-48.52</v>
      </c>
      <c r="BO318" s="7">
        <v>-41.87</v>
      </c>
      <c r="BP318" s="7">
        <v>-43.33</v>
      </c>
      <c r="BQ318" s="7">
        <v>-41.07</v>
      </c>
      <c r="BR318" s="7">
        <v>-43.7</v>
      </c>
      <c r="BS318" s="24">
        <v>1.92</v>
      </c>
      <c r="BT318" s="26">
        <v>28847880.50947189</v>
      </c>
      <c r="BU318" s="26">
        <v>69097200</v>
      </c>
      <c r="BV318" s="26">
        <v>5182494</v>
      </c>
      <c r="BW318" s="8">
        <v>3.135922588622389E-2</v>
      </c>
    </row>
    <row r="319" spans="1:75" s="21" customFormat="1" ht="19" customHeight="1" x14ac:dyDescent="0.2">
      <c r="A319" s="7" t="s">
        <v>461</v>
      </c>
      <c r="B319" s="7" t="s">
        <v>83</v>
      </c>
      <c r="C319" s="7" t="s">
        <v>87</v>
      </c>
      <c r="D319" s="7" t="s">
        <v>122</v>
      </c>
      <c r="E319" s="7" t="s">
        <v>454</v>
      </c>
      <c r="F319" s="7" t="s">
        <v>88</v>
      </c>
      <c r="G319" s="10">
        <v>179.81650081811469</v>
      </c>
      <c r="H319" s="10">
        <v>-2.2950798143336781</v>
      </c>
      <c r="I319" s="10">
        <v>-2.2950798143336781</v>
      </c>
      <c r="J319" s="7" t="s">
        <v>81</v>
      </c>
      <c r="K319" s="8">
        <v>1.0900000333786011</v>
      </c>
      <c r="L319" s="8">
        <v>1.17</v>
      </c>
      <c r="M319" s="8">
        <v>3.0499999523162842</v>
      </c>
      <c r="N319" s="8">
        <v>6.3600001335144043</v>
      </c>
      <c r="O319" s="8">
        <v>2.75</v>
      </c>
      <c r="P319" s="8">
        <v>2.9800000190734859</v>
      </c>
      <c r="Q319" s="7">
        <v>3.47</v>
      </c>
      <c r="R319" s="7">
        <v>4.4800000000000004</v>
      </c>
      <c r="S319" s="7">
        <v>3.18</v>
      </c>
      <c r="T319" s="7">
        <v>6.12</v>
      </c>
      <c r="U319" s="7">
        <v>6.36</v>
      </c>
      <c r="V319" s="7">
        <v>4.88</v>
      </c>
      <c r="W319" s="7">
        <v>5</v>
      </c>
      <c r="X319" s="7">
        <v>4.5999999999999996</v>
      </c>
      <c r="Y319" s="7">
        <v>4.24</v>
      </c>
      <c r="Z319" s="7">
        <v>3.85</v>
      </c>
      <c r="AA319" s="7">
        <v>3.61</v>
      </c>
      <c r="AB319" s="7">
        <v>3.45</v>
      </c>
      <c r="AC319" s="7">
        <v>3.86</v>
      </c>
      <c r="AD319" s="7">
        <v>4.0999999999999996</v>
      </c>
      <c r="AE319" s="7">
        <v>4.87</v>
      </c>
      <c r="AF319" s="7">
        <v>4.5</v>
      </c>
      <c r="AG319" s="7">
        <v>4.3600000000000003</v>
      </c>
      <c r="AH319" s="7">
        <v>4.08</v>
      </c>
      <c r="AI319" s="7">
        <v>4.28</v>
      </c>
      <c r="AJ319" s="7">
        <v>4.1500000000000004</v>
      </c>
      <c r="AK319" s="7">
        <v>4.3499999999999996</v>
      </c>
      <c r="AL319" s="7">
        <v>4.2300000000000004</v>
      </c>
      <c r="AM319" s="7">
        <v>4.26</v>
      </c>
      <c r="AN319" s="7">
        <v>3.89</v>
      </c>
      <c r="AO319" s="7">
        <v>3.5</v>
      </c>
      <c r="AP319" s="7">
        <v>3.25</v>
      </c>
      <c r="AQ319" s="7">
        <v>3.08</v>
      </c>
      <c r="AR319" s="7">
        <v>13.77</v>
      </c>
      <c r="AS319" s="7">
        <v>28.2</v>
      </c>
      <c r="AT319" s="7">
        <v>0.98</v>
      </c>
      <c r="AU319" s="7">
        <v>100.66</v>
      </c>
      <c r="AV319" s="7">
        <v>55.08</v>
      </c>
      <c r="AW319" s="7">
        <v>29.76</v>
      </c>
      <c r="AX319" s="7">
        <v>44.26</v>
      </c>
      <c r="AY319" s="7">
        <v>37.75</v>
      </c>
      <c r="AZ319" s="7">
        <v>15.41</v>
      </c>
      <c r="BA319" s="7">
        <v>13.45</v>
      </c>
      <c r="BB319" s="7">
        <v>1.97</v>
      </c>
      <c r="BC319" s="7">
        <v>6.23</v>
      </c>
      <c r="BD319" s="7">
        <v>20</v>
      </c>
      <c r="BE319" s="7">
        <v>31.99</v>
      </c>
      <c r="BF319" s="7">
        <v>37.07</v>
      </c>
      <c r="BG319" s="7">
        <v>40.299999999999997</v>
      </c>
      <c r="BH319" s="7">
        <v>21.64</v>
      </c>
      <c r="BI319" s="7">
        <v>31.48</v>
      </c>
      <c r="BJ319" s="7">
        <v>30.07</v>
      </c>
      <c r="BK319" s="7">
        <v>29.18</v>
      </c>
      <c r="BL319" s="7">
        <v>38.03</v>
      </c>
      <c r="BM319" s="7">
        <v>31.97</v>
      </c>
      <c r="BN319" s="7">
        <v>21.64</v>
      </c>
      <c r="BO319" s="7">
        <v>14.1</v>
      </c>
      <c r="BP319" s="7">
        <v>-4.5</v>
      </c>
      <c r="BQ319" s="7">
        <v>0.69</v>
      </c>
      <c r="BR319" s="7">
        <v>-1.31</v>
      </c>
      <c r="BS319" s="24">
        <v>3.44</v>
      </c>
      <c r="BT319" s="26">
        <v>21229768.668093681</v>
      </c>
      <c r="BU319" s="26">
        <v>145878700</v>
      </c>
      <c r="BV319" s="26">
        <v>6122453</v>
      </c>
      <c r="BW319" s="8">
        <v>1.7352848604962751E-2</v>
      </c>
    </row>
    <row r="320" spans="1:75" s="21" customFormat="1" ht="19" customHeight="1" x14ac:dyDescent="0.2">
      <c r="A320" s="7" t="s">
        <v>219</v>
      </c>
      <c r="B320" s="7" t="s">
        <v>106</v>
      </c>
      <c r="C320" s="7" t="s">
        <v>113</v>
      </c>
      <c r="D320" s="7" t="s">
        <v>98</v>
      </c>
      <c r="E320" s="7" t="s">
        <v>343</v>
      </c>
      <c r="F320" s="7" t="s">
        <v>88</v>
      </c>
      <c r="G320" s="10">
        <v>181.48147297821271</v>
      </c>
      <c r="H320" s="10">
        <v>-9.7368392158412842</v>
      </c>
      <c r="I320" s="10">
        <v>-9.7368392158412842</v>
      </c>
      <c r="J320" s="7" t="s">
        <v>89</v>
      </c>
      <c r="K320" s="8">
        <v>1.3500000238418579</v>
      </c>
      <c r="L320" s="8">
        <v>5.15</v>
      </c>
      <c r="M320" s="8">
        <v>3.7999999523162842</v>
      </c>
      <c r="N320" s="8">
        <v>5.1500000953674316</v>
      </c>
      <c r="O320" s="8">
        <v>3.1800000667572021</v>
      </c>
      <c r="P320" s="8">
        <v>3.4300000667572021</v>
      </c>
      <c r="Q320" s="7">
        <v>3.84</v>
      </c>
      <c r="R320" s="7">
        <v>3.55</v>
      </c>
      <c r="S320" s="7">
        <v>3.75</v>
      </c>
      <c r="T320" s="7">
        <v>3.6</v>
      </c>
      <c r="U320" s="7">
        <v>4.55</v>
      </c>
      <c r="V320" s="7">
        <v>5.15</v>
      </c>
      <c r="W320" s="7">
        <v>4.5</v>
      </c>
      <c r="X320" s="7">
        <v>3.96</v>
      </c>
      <c r="Y320" s="7">
        <v>3.82</v>
      </c>
      <c r="Z320" s="7">
        <v>3.97</v>
      </c>
      <c r="AA320" s="7">
        <v>3.93</v>
      </c>
      <c r="AB320" s="7">
        <v>3.8</v>
      </c>
      <c r="AC320" s="7">
        <v>4.3</v>
      </c>
      <c r="AD320" s="7">
        <v>4.45</v>
      </c>
      <c r="AE320" s="7">
        <v>4.45</v>
      </c>
      <c r="AF320" s="7">
        <v>4.28</v>
      </c>
      <c r="AG320" s="7">
        <v>3.93</v>
      </c>
      <c r="AH320" s="7">
        <v>3.87</v>
      </c>
      <c r="AI320" s="7">
        <v>3.66</v>
      </c>
      <c r="AJ320" s="7">
        <v>3.62</v>
      </c>
      <c r="AK320" s="7">
        <v>3.6</v>
      </c>
      <c r="AL320" s="7">
        <v>3.44</v>
      </c>
      <c r="AM320" s="7">
        <v>3.59</v>
      </c>
      <c r="AN320" s="7">
        <v>3.54</v>
      </c>
      <c r="AO320" s="7">
        <v>4.05</v>
      </c>
      <c r="AP320" s="7">
        <v>3.74</v>
      </c>
      <c r="AQ320" s="7">
        <v>3.63</v>
      </c>
      <c r="AR320" s="7">
        <v>-16.04</v>
      </c>
      <c r="AS320" s="7">
        <v>-12.37</v>
      </c>
      <c r="AT320" s="7">
        <v>-14.47</v>
      </c>
      <c r="AU320" s="7">
        <v>-10.53</v>
      </c>
      <c r="AV320" s="7">
        <v>12.63</v>
      </c>
      <c r="AW320" s="7">
        <v>14.21</v>
      </c>
      <c r="AX320" s="7">
        <v>1.32</v>
      </c>
      <c r="AY320" s="7">
        <v>-2.11</v>
      </c>
      <c r="AZ320" s="7">
        <v>-3.16</v>
      </c>
      <c r="BA320" s="7">
        <v>2.63</v>
      </c>
      <c r="BB320" s="7">
        <v>-2.11</v>
      </c>
      <c r="BC320" s="7">
        <v>-1.84</v>
      </c>
      <c r="BD320" s="7">
        <v>5.79</v>
      </c>
      <c r="BE320" s="7">
        <v>13.46</v>
      </c>
      <c r="BF320" s="7">
        <v>9.74</v>
      </c>
      <c r="BG320" s="7">
        <v>1.32</v>
      </c>
      <c r="BH320" s="7">
        <v>-0.92</v>
      </c>
      <c r="BI320" s="7">
        <v>-3.68</v>
      </c>
      <c r="BJ320" s="7">
        <v>-10.26</v>
      </c>
      <c r="BK320" s="7">
        <v>-7.11</v>
      </c>
      <c r="BL320" s="7">
        <v>-12.7</v>
      </c>
      <c r="BM320" s="7">
        <v>-12.37</v>
      </c>
      <c r="BN320" s="7">
        <v>-7.11</v>
      </c>
      <c r="BO320" s="7">
        <v>-10.26</v>
      </c>
      <c r="BP320" s="7">
        <v>-4.87</v>
      </c>
      <c r="BQ320" s="7">
        <v>-8.42</v>
      </c>
      <c r="BR320" s="7">
        <v>-8.9499999999999993</v>
      </c>
      <c r="BS320" s="24">
        <v>3.56</v>
      </c>
      <c r="BT320" s="26">
        <v>68716919.137716293</v>
      </c>
      <c r="BU320" s="26">
        <v>110116700</v>
      </c>
      <c r="BV320" s="26">
        <v>9964378</v>
      </c>
      <c r="BW320" s="8">
        <v>1.53570047222215E-2</v>
      </c>
    </row>
    <row r="321" spans="1:75" s="21" customFormat="1" ht="19" customHeight="1" x14ac:dyDescent="0.2">
      <c r="A321" s="7" t="s">
        <v>421</v>
      </c>
      <c r="B321" s="7" t="s">
        <v>106</v>
      </c>
      <c r="C321" s="7" t="s">
        <v>87</v>
      </c>
      <c r="D321" s="7" t="s">
        <v>98</v>
      </c>
      <c r="E321" s="7" t="s">
        <v>419</v>
      </c>
      <c r="F321" s="7" t="s">
        <v>80</v>
      </c>
      <c r="G321" s="10">
        <v>182.32190198612949</v>
      </c>
      <c r="H321" s="10">
        <v>3.738314147446367</v>
      </c>
      <c r="I321" s="10">
        <v>3.738314147446367</v>
      </c>
      <c r="J321" s="7" t="s">
        <v>81</v>
      </c>
      <c r="K321" s="8">
        <v>6.8220000267028809</v>
      </c>
      <c r="L321" s="8">
        <v>7.31</v>
      </c>
      <c r="M321" s="8">
        <v>19.260000228881839</v>
      </c>
      <c r="N321" s="8">
        <v>24.29999923706055</v>
      </c>
      <c r="O321" s="8">
        <v>16.20000076293945</v>
      </c>
      <c r="P321" s="8">
        <v>19.979999542236332</v>
      </c>
      <c r="Q321" s="7">
        <v>1.32</v>
      </c>
      <c r="R321" s="7">
        <v>1.3</v>
      </c>
      <c r="S321" s="7">
        <v>1.35</v>
      </c>
      <c r="T321" s="7">
        <v>1.28</v>
      </c>
      <c r="U321" s="7">
        <v>1.1499999999999999</v>
      </c>
      <c r="V321" s="7">
        <v>1.1299999999999999</v>
      </c>
      <c r="W321" s="7">
        <v>1.05</v>
      </c>
      <c r="X321" s="7">
        <v>1.04</v>
      </c>
      <c r="Y321" s="7">
        <v>0.95</v>
      </c>
      <c r="Z321" s="7">
        <v>1.04</v>
      </c>
      <c r="AA321" s="7">
        <v>1.08</v>
      </c>
      <c r="AB321" s="7">
        <v>1.06</v>
      </c>
      <c r="AC321" s="7">
        <v>1.04</v>
      </c>
      <c r="AD321" s="7">
        <v>1.04</v>
      </c>
      <c r="AE321" s="7">
        <v>1.1000000000000001</v>
      </c>
      <c r="AF321" s="7">
        <v>1.1000000000000001</v>
      </c>
      <c r="AG321" s="7">
        <v>1.1000000000000001</v>
      </c>
      <c r="AH321" s="7">
        <v>1.17</v>
      </c>
      <c r="AI321" s="7">
        <v>1.1499999999999999</v>
      </c>
      <c r="AJ321" s="7">
        <v>1.1499999999999999</v>
      </c>
      <c r="AK321" s="7">
        <v>1.1000000000000001</v>
      </c>
      <c r="AL321" s="7">
        <v>1.1000000000000001</v>
      </c>
      <c r="AM321" s="7">
        <v>1.06</v>
      </c>
      <c r="AN321" s="7">
        <v>1.07</v>
      </c>
      <c r="AO321" s="7">
        <v>1.25</v>
      </c>
      <c r="AP321" s="7">
        <v>1.24</v>
      </c>
      <c r="AQ321" s="7">
        <v>1.1599999999999999</v>
      </c>
      <c r="AR321" s="7">
        <v>-93.41</v>
      </c>
      <c r="AS321" s="7">
        <v>-93.96</v>
      </c>
      <c r="AT321" s="7">
        <v>-93.46</v>
      </c>
      <c r="AU321" s="7">
        <v>-94.24</v>
      </c>
      <c r="AV321" s="7">
        <v>-94.24</v>
      </c>
      <c r="AW321" s="7">
        <v>-94.84</v>
      </c>
      <c r="AX321" s="7">
        <v>-94.65</v>
      </c>
      <c r="AY321" s="7">
        <v>-95.1</v>
      </c>
      <c r="AZ321" s="7">
        <v>-95.15</v>
      </c>
      <c r="BA321" s="7">
        <v>-94.95</v>
      </c>
      <c r="BB321" s="7">
        <v>-94.48</v>
      </c>
      <c r="BC321" s="7">
        <v>-94.68</v>
      </c>
      <c r="BD321" s="7">
        <v>-94.87</v>
      </c>
      <c r="BE321" s="7">
        <v>-94.73</v>
      </c>
      <c r="BF321" s="7">
        <v>-94.6</v>
      </c>
      <c r="BG321" s="7">
        <v>-94.41</v>
      </c>
      <c r="BH321" s="7">
        <v>-94.38</v>
      </c>
      <c r="BI321" s="7">
        <v>-94.16</v>
      </c>
      <c r="BJ321" s="7">
        <v>-94.16</v>
      </c>
      <c r="BK321" s="7">
        <v>-94.36</v>
      </c>
      <c r="BL321" s="7">
        <v>-94.31</v>
      </c>
      <c r="BM321" s="7">
        <v>-94.81</v>
      </c>
      <c r="BN321" s="7">
        <v>-94.6</v>
      </c>
      <c r="BO321" s="7">
        <v>-94.5</v>
      </c>
      <c r="BP321" s="7">
        <v>-93.67</v>
      </c>
      <c r="BQ321" s="7">
        <v>-94.11</v>
      </c>
      <c r="BR321" s="7">
        <v>-94.34</v>
      </c>
      <c r="BS321" s="24">
        <v>0.9</v>
      </c>
      <c r="BT321" s="26">
        <v>24121416.8866539</v>
      </c>
      <c r="BU321" s="26">
        <v>10177400</v>
      </c>
      <c r="BV321" s="26">
        <v>766239</v>
      </c>
      <c r="BW321" s="8">
        <v>5.8049772982059116E-3</v>
      </c>
    </row>
    <row r="322" spans="1:75" s="21" customFormat="1" ht="19" customHeight="1" x14ac:dyDescent="0.2">
      <c r="A322" s="7" t="s">
        <v>528</v>
      </c>
      <c r="B322" s="7" t="s">
        <v>76</v>
      </c>
      <c r="C322" s="7" t="s">
        <v>87</v>
      </c>
      <c r="D322" s="7" t="s">
        <v>98</v>
      </c>
      <c r="E322" s="7" t="s">
        <v>521</v>
      </c>
      <c r="F322" s="7" t="s">
        <v>88</v>
      </c>
      <c r="G322" s="10">
        <v>188.75739344453319</v>
      </c>
      <c r="H322" s="10">
        <v>-45.081967133022523</v>
      </c>
      <c r="I322" s="10">
        <v>-45.081967133022523</v>
      </c>
      <c r="J322" s="7" t="s">
        <v>89</v>
      </c>
      <c r="K322" s="8">
        <v>1.690000057220459</v>
      </c>
      <c r="L322" s="8">
        <v>1.69</v>
      </c>
      <c r="M322" s="8">
        <v>4.880000114440918</v>
      </c>
      <c r="N322" s="8">
        <v>6.1399998664855957</v>
      </c>
      <c r="O322" s="8">
        <v>2.130000114440918</v>
      </c>
      <c r="P322" s="8">
        <v>2.6800000667572021</v>
      </c>
      <c r="Q322" s="7">
        <v>5.35</v>
      </c>
      <c r="R322" s="7">
        <v>5.25</v>
      </c>
      <c r="S322" s="7">
        <v>5.4</v>
      </c>
      <c r="T322" s="7">
        <v>4.49</v>
      </c>
      <c r="U322" s="7">
        <v>4.13</v>
      </c>
      <c r="V322" s="7">
        <v>4.3</v>
      </c>
      <c r="W322" s="7">
        <v>4.1900000000000004</v>
      </c>
      <c r="X322" s="7">
        <v>4.07</v>
      </c>
      <c r="Y322" s="7">
        <v>3.73</v>
      </c>
      <c r="Z322" s="7">
        <v>3.66</v>
      </c>
      <c r="AA322" s="7">
        <v>3.4</v>
      </c>
      <c r="AB322" s="7">
        <v>3.25</v>
      </c>
      <c r="AC322" s="7">
        <v>3.59</v>
      </c>
      <c r="AD322" s="7">
        <v>3.53</v>
      </c>
      <c r="AE322" s="7">
        <v>3.32</v>
      </c>
      <c r="AF322" s="7">
        <v>3.24</v>
      </c>
      <c r="AG322" s="7">
        <v>2.9</v>
      </c>
      <c r="AH322" s="7">
        <v>2.4</v>
      </c>
      <c r="AI322" s="7">
        <v>2.2599999999999998</v>
      </c>
      <c r="AJ322" s="7">
        <v>2.4</v>
      </c>
      <c r="AK322" s="7">
        <v>2.4</v>
      </c>
      <c r="AL322" s="7">
        <v>2.46</v>
      </c>
      <c r="AM322" s="7">
        <v>2.5499999999999998</v>
      </c>
      <c r="AN322" s="7">
        <v>2.54</v>
      </c>
      <c r="AO322" s="7">
        <v>2.9</v>
      </c>
      <c r="AP322" s="7">
        <v>2.73</v>
      </c>
      <c r="AQ322" s="7">
        <v>2.7</v>
      </c>
      <c r="AR322" s="7">
        <v>7.99</v>
      </c>
      <c r="AS322" s="7">
        <v>6.37</v>
      </c>
      <c r="AT322" s="7">
        <v>-10.039999999999999</v>
      </c>
      <c r="AU322" s="7">
        <v>-18.850000000000001</v>
      </c>
      <c r="AV322" s="7">
        <v>-17.55</v>
      </c>
      <c r="AW322" s="7">
        <v>-19.260000000000002</v>
      </c>
      <c r="AX322" s="7">
        <v>-18.03</v>
      </c>
      <c r="AY322" s="7">
        <v>-23.77</v>
      </c>
      <c r="AZ322" s="7">
        <v>-30.33</v>
      </c>
      <c r="BA322" s="7">
        <v>-30.64</v>
      </c>
      <c r="BB322" s="7">
        <v>-36.270000000000003</v>
      </c>
      <c r="BC322" s="7">
        <v>-35.86</v>
      </c>
      <c r="BD322" s="7">
        <v>-30.6</v>
      </c>
      <c r="BE322" s="7">
        <v>-33.81</v>
      </c>
      <c r="BF322" s="7">
        <v>-33.61</v>
      </c>
      <c r="BG322" s="7">
        <v>-40.159999999999997</v>
      </c>
      <c r="BH322" s="7">
        <v>-52.46</v>
      </c>
      <c r="BI322" s="7">
        <v>-55.94</v>
      </c>
      <c r="BJ322" s="7">
        <v>-54.92</v>
      </c>
      <c r="BK322" s="7">
        <v>-51.13</v>
      </c>
      <c r="BL322" s="7">
        <v>-52.26</v>
      </c>
      <c r="BM322" s="7">
        <v>-50.33</v>
      </c>
      <c r="BN322" s="7">
        <v>-49.59</v>
      </c>
      <c r="BO322" s="7">
        <v>-48.16</v>
      </c>
      <c r="BP322" s="7">
        <v>-47.54</v>
      </c>
      <c r="BQ322" s="7">
        <v>-45.7</v>
      </c>
      <c r="BR322" s="7">
        <v>-46.11</v>
      </c>
      <c r="BS322" s="24">
        <v>3.37</v>
      </c>
      <c r="BT322" s="26">
        <v>90562066.123771667</v>
      </c>
      <c r="BU322" s="26">
        <v>126368100</v>
      </c>
      <c r="BV322" s="26">
        <v>6299357</v>
      </c>
      <c r="BW322" s="8">
        <v>9.0357317421444761E-2</v>
      </c>
    </row>
    <row r="323" spans="1:75" s="21" customFormat="1" ht="19" customHeight="1" x14ac:dyDescent="0.2">
      <c r="A323" s="1" t="s">
        <v>232</v>
      </c>
      <c r="B323" s="1" t="s">
        <v>76</v>
      </c>
      <c r="C323" s="1" t="s">
        <v>87</v>
      </c>
      <c r="D323" s="1" t="s">
        <v>122</v>
      </c>
      <c r="E323" s="1" t="s">
        <v>226</v>
      </c>
      <c r="F323" s="1" t="s">
        <v>80</v>
      </c>
      <c r="G323" s="9">
        <v>192.15687007823399</v>
      </c>
      <c r="H323" s="9">
        <v>0.67114029525180596</v>
      </c>
      <c r="I323" s="9">
        <f>(N323-O323)/O323*100</f>
        <v>75.352118647162541</v>
      </c>
      <c r="J323" s="1" t="s">
        <v>81</v>
      </c>
      <c r="K323" s="2">
        <v>0.50999999046325684</v>
      </c>
      <c r="L323" s="2">
        <v>0.56000000000000005</v>
      </c>
      <c r="M323" s="2">
        <v>1.4900000095367429</v>
      </c>
      <c r="N323" s="2">
        <v>2.4900000095367432</v>
      </c>
      <c r="O323" s="2">
        <v>1.419999957084656</v>
      </c>
      <c r="P323" s="2">
        <v>1.5</v>
      </c>
      <c r="Q323" s="1">
        <v>1.65</v>
      </c>
      <c r="R323" s="1">
        <v>1.88</v>
      </c>
      <c r="S323" s="1">
        <v>2.2999999999999998</v>
      </c>
      <c r="T323" s="1">
        <v>2.2999999999999998</v>
      </c>
      <c r="U323" s="1">
        <v>2.02</v>
      </c>
      <c r="V323" s="1">
        <v>2.1800000000000002</v>
      </c>
      <c r="W323" s="1">
        <v>2.13</v>
      </c>
      <c r="X323" s="1">
        <v>2.38</v>
      </c>
      <c r="Y323" s="1">
        <v>2.4900000000000002</v>
      </c>
      <c r="Z323" s="1">
        <v>2.35</v>
      </c>
      <c r="AA323" s="1">
        <v>2.2400000000000002</v>
      </c>
      <c r="AB323" s="1">
        <v>2.2400000000000002</v>
      </c>
      <c r="AC323" s="1">
        <v>2.25</v>
      </c>
      <c r="AD323" s="1">
        <v>2.14</v>
      </c>
      <c r="AE323" s="1">
        <v>2.0499999999999998</v>
      </c>
      <c r="AF323" s="1">
        <v>2.0699999999999998</v>
      </c>
      <c r="AG323" s="1">
        <v>2.02</v>
      </c>
      <c r="AH323" s="1">
        <v>1.93</v>
      </c>
      <c r="AI323" s="1">
        <v>1.9</v>
      </c>
      <c r="AJ323" s="1">
        <v>1.87</v>
      </c>
      <c r="AK323" s="1">
        <v>1.75</v>
      </c>
      <c r="AL323" s="1">
        <v>1.64</v>
      </c>
      <c r="AM323" s="1">
        <v>1.75</v>
      </c>
      <c r="AN323" s="1">
        <v>1.75</v>
      </c>
      <c r="AO323" s="1">
        <v>1.65</v>
      </c>
      <c r="AP323" s="1">
        <v>1.64</v>
      </c>
      <c r="AQ323" s="1">
        <v>1.63</v>
      </c>
      <c r="AR323" s="1">
        <v>10.74</v>
      </c>
      <c r="AS323" s="1">
        <v>26.17</v>
      </c>
      <c r="AT323" s="1">
        <v>41.62</v>
      </c>
      <c r="AU323" s="1">
        <v>33.89</v>
      </c>
      <c r="AV323" s="1">
        <v>27.62</v>
      </c>
      <c r="AW323" s="1">
        <v>41.61</v>
      </c>
      <c r="AX323" s="1">
        <v>32.21</v>
      </c>
      <c r="AY323" s="1">
        <v>59.73</v>
      </c>
      <c r="AZ323" s="1">
        <v>50.32</v>
      </c>
      <c r="BA323" s="1">
        <v>48.32</v>
      </c>
      <c r="BB323" s="1">
        <v>39.6</v>
      </c>
      <c r="BC323" s="1">
        <v>45.64</v>
      </c>
      <c r="BD323" s="1">
        <v>41.85</v>
      </c>
      <c r="BE323" s="1">
        <v>42.95</v>
      </c>
      <c r="BF323" s="1">
        <v>29.52</v>
      </c>
      <c r="BG323" s="1">
        <v>28.52</v>
      </c>
      <c r="BH323" s="1">
        <v>30.2</v>
      </c>
      <c r="BI323" s="1">
        <v>26.85</v>
      </c>
      <c r="BJ323" s="1">
        <v>23.89</v>
      </c>
      <c r="BK323" s="1">
        <v>16.11</v>
      </c>
      <c r="BL323" s="1">
        <v>8.39</v>
      </c>
      <c r="BM323" s="1">
        <v>8.7200000000000006</v>
      </c>
      <c r="BN323" s="1">
        <v>16.440000000000001</v>
      </c>
      <c r="BO323" s="1">
        <v>8.39</v>
      </c>
      <c r="BP323" s="1">
        <v>5.7</v>
      </c>
      <c r="BQ323" s="1">
        <v>7.38</v>
      </c>
      <c r="BR323" s="1">
        <v>1.34</v>
      </c>
      <c r="BS323" s="22">
        <v>1.76</v>
      </c>
      <c r="BT323" s="26">
        <v>26289709.16826725</v>
      </c>
      <c r="BU323" s="26">
        <v>80598700</v>
      </c>
      <c r="BV323" s="26">
        <v>10588186</v>
      </c>
      <c r="BW323" s="2">
        <v>2.7022759139289771E-2</v>
      </c>
    </row>
    <row r="324" spans="1:75" s="21" customFormat="1" ht="19" customHeight="1" x14ac:dyDescent="0.2">
      <c r="A324" s="1" t="s">
        <v>147</v>
      </c>
      <c r="B324" s="1" t="s">
        <v>96</v>
      </c>
      <c r="C324" s="1" t="s">
        <v>87</v>
      </c>
      <c r="D324" s="1" t="s">
        <v>109</v>
      </c>
      <c r="E324" s="1" t="s">
        <v>137</v>
      </c>
      <c r="F324" s="1" t="s">
        <v>88</v>
      </c>
      <c r="G324" s="9">
        <v>197.35683069234869</v>
      </c>
      <c r="H324" s="9">
        <v>-57.777779190628621</v>
      </c>
      <c r="I324" s="9">
        <f>(N324-O324)/O324*100</f>
        <v>198.92857243211904</v>
      </c>
      <c r="J324" s="1" t="s">
        <v>89</v>
      </c>
      <c r="K324" s="2">
        <v>2.2699999809265141</v>
      </c>
      <c r="L324" s="2">
        <v>1.6</v>
      </c>
      <c r="M324" s="2">
        <v>6.75</v>
      </c>
      <c r="N324" s="2">
        <v>8.369999885559082</v>
      </c>
      <c r="O324" s="2">
        <v>2.7999999523162842</v>
      </c>
      <c r="P324" s="2">
        <v>2.8499999046325679</v>
      </c>
      <c r="Q324" s="1">
        <v>7.16</v>
      </c>
      <c r="R324" s="1">
        <v>8.3699999999999992</v>
      </c>
      <c r="S324" s="1">
        <v>7.82</v>
      </c>
      <c r="T324" s="1">
        <v>8.24</v>
      </c>
      <c r="U324" s="1">
        <v>6.25</v>
      </c>
      <c r="V324" s="1">
        <v>5.75</v>
      </c>
      <c r="W324" s="1">
        <v>5.4</v>
      </c>
      <c r="X324" s="1">
        <v>5.4</v>
      </c>
      <c r="Y324" s="1">
        <v>5.4</v>
      </c>
      <c r="Z324" s="1">
        <v>5.4</v>
      </c>
      <c r="AA324" s="1">
        <v>5.4</v>
      </c>
      <c r="AB324" s="1">
        <v>5.4</v>
      </c>
      <c r="AC324" s="1">
        <v>5.4</v>
      </c>
      <c r="AD324" s="1">
        <v>5.4</v>
      </c>
      <c r="AE324" s="1">
        <v>5.4</v>
      </c>
      <c r="AF324" s="1">
        <v>4.1500000000000004</v>
      </c>
      <c r="AG324" s="1">
        <v>4.0599999999999996</v>
      </c>
      <c r="AH324" s="1">
        <v>4</v>
      </c>
      <c r="AI324" s="1">
        <v>3.97</v>
      </c>
      <c r="AJ324" s="1">
        <v>3.5</v>
      </c>
      <c r="AK324" s="1">
        <v>3.5</v>
      </c>
      <c r="AL324" s="1">
        <v>3.58</v>
      </c>
      <c r="AM324" s="1">
        <v>3.49</v>
      </c>
      <c r="AN324" s="1">
        <v>3.33</v>
      </c>
      <c r="AO324" s="1">
        <v>3.19</v>
      </c>
      <c r="AP324" s="1">
        <v>3.2</v>
      </c>
      <c r="AQ324" s="1">
        <v>3.26</v>
      </c>
      <c r="AR324" s="1">
        <v>-3.11</v>
      </c>
      <c r="AS324" s="1">
        <v>3.41</v>
      </c>
      <c r="AT324" s="1">
        <v>14.22</v>
      </c>
      <c r="AU324" s="1">
        <v>-7.55</v>
      </c>
      <c r="AV324" s="1">
        <v>-19.53</v>
      </c>
      <c r="AW324" s="1">
        <v>-21.48</v>
      </c>
      <c r="AX324" s="1">
        <v>-30.22</v>
      </c>
      <c r="AY324" s="1">
        <v>-30.22</v>
      </c>
      <c r="AZ324" s="1">
        <v>-30.22</v>
      </c>
      <c r="BA324" s="1">
        <v>-30.22</v>
      </c>
      <c r="BB324" s="1">
        <v>-30.22</v>
      </c>
      <c r="BC324" s="1">
        <v>-30.22</v>
      </c>
      <c r="BD324" s="1">
        <v>-30.22</v>
      </c>
      <c r="BE324" s="1">
        <v>-30.22</v>
      </c>
      <c r="BF324" s="1">
        <v>-30.22</v>
      </c>
      <c r="BG324" s="1">
        <v>-41.63</v>
      </c>
      <c r="BH324" s="1">
        <v>-42.52</v>
      </c>
      <c r="BI324" s="1">
        <v>-41.48</v>
      </c>
      <c r="BJ324" s="1">
        <v>-50.44</v>
      </c>
      <c r="BK324" s="1">
        <v>-51.56</v>
      </c>
      <c r="BL324" s="1">
        <v>-50.81</v>
      </c>
      <c r="BM324" s="1">
        <v>-47.56</v>
      </c>
      <c r="BN324" s="1">
        <v>-50.67</v>
      </c>
      <c r="BO324" s="1">
        <v>-52.38</v>
      </c>
      <c r="BP324" s="1">
        <v>-55.03</v>
      </c>
      <c r="BQ324" s="1">
        <v>-53.48</v>
      </c>
      <c r="BR324" s="1">
        <v>-58.52</v>
      </c>
      <c r="BS324" s="22">
        <v>4.71</v>
      </c>
      <c r="BT324" s="26">
        <v>30338617.5</v>
      </c>
      <c r="BU324" s="26">
        <v>28272400</v>
      </c>
      <c r="BV324" s="26">
        <v>2101499</v>
      </c>
      <c r="BW324" s="2">
        <v>9.0870849807684895E-2</v>
      </c>
    </row>
    <row r="325" spans="1:75" s="21" customFormat="1" ht="19" customHeight="1" x14ac:dyDescent="0.2">
      <c r="A325" s="1" t="s">
        <v>177</v>
      </c>
      <c r="B325" s="1" t="s">
        <v>106</v>
      </c>
      <c r="C325" s="1" t="s">
        <v>87</v>
      </c>
      <c r="D325" s="1" t="s">
        <v>125</v>
      </c>
      <c r="E325" s="1" t="s">
        <v>169</v>
      </c>
      <c r="F325" s="1" t="s">
        <v>88</v>
      </c>
      <c r="G325" s="9">
        <v>201.50215988821139</v>
      </c>
      <c r="H325" s="9">
        <v>-22.064059355059591</v>
      </c>
      <c r="I325" s="9">
        <f>(N325-O325)/O325*100</f>
        <v>72.413796883370338</v>
      </c>
      <c r="J325" s="1" t="s">
        <v>89</v>
      </c>
      <c r="K325" s="2">
        <v>4.6599998474121094</v>
      </c>
      <c r="L325" s="2">
        <v>4.18</v>
      </c>
      <c r="M325" s="2">
        <v>14.05000019073486</v>
      </c>
      <c r="N325" s="2">
        <v>15</v>
      </c>
      <c r="O325" s="2">
        <v>8.6999998092651367</v>
      </c>
      <c r="P325" s="2">
        <v>10.94999980926514</v>
      </c>
      <c r="Q325" s="1">
        <v>15</v>
      </c>
      <c r="R325" s="1">
        <v>14.32</v>
      </c>
      <c r="S325" s="1">
        <v>11.2</v>
      </c>
      <c r="T325" s="1">
        <v>10.4</v>
      </c>
      <c r="U325" s="1">
        <v>10.42</v>
      </c>
      <c r="V325" s="1">
        <v>9.94</v>
      </c>
      <c r="W325" s="1">
        <v>10.16</v>
      </c>
      <c r="X325" s="1">
        <v>9.76</v>
      </c>
      <c r="Y325" s="1">
        <v>9.39</v>
      </c>
      <c r="Z325" s="1">
        <v>10.3</v>
      </c>
      <c r="AA325" s="1">
        <v>10.94</v>
      </c>
      <c r="AB325" s="1">
        <v>12.69</v>
      </c>
      <c r="AC325" s="1">
        <v>12.1</v>
      </c>
      <c r="AD325" s="1">
        <v>13.37</v>
      </c>
      <c r="AE325" s="1">
        <v>13.88</v>
      </c>
      <c r="AF325" s="1">
        <v>14.48</v>
      </c>
      <c r="AG325" s="1">
        <v>13.65</v>
      </c>
      <c r="AH325" s="1">
        <v>12.82</v>
      </c>
      <c r="AI325" s="1">
        <v>13</v>
      </c>
      <c r="AJ325" s="1">
        <v>12.58</v>
      </c>
      <c r="AK325" s="1">
        <v>13.22</v>
      </c>
      <c r="AL325" s="1">
        <v>12.59</v>
      </c>
      <c r="AM325" s="1">
        <v>12.3</v>
      </c>
      <c r="AN325" s="1">
        <v>11.75</v>
      </c>
      <c r="AO325" s="1">
        <v>11.6</v>
      </c>
      <c r="AP325" s="1">
        <v>11.75</v>
      </c>
      <c r="AQ325" s="1">
        <v>11.35</v>
      </c>
      <c r="AR325" s="1">
        <v>-7.26</v>
      </c>
      <c r="AS325" s="1">
        <v>-14.73</v>
      </c>
      <c r="AT325" s="1">
        <v>-29.82</v>
      </c>
      <c r="AU325" s="1">
        <v>-31.99</v>
      </c>
      <c r="AV325" s="1">
        <v>-31.69</v>
      </c>
      <c r="AW325" s="1">
        <v>-34.159999999999997</v>
      </c>
      <c r="AX325" s="1">
        <v>-30.75</v>
      </c>
      <c r="AY325" s="1">
        <v>-34.229999999999997</v>
      </c>
      <c r="AZ325" s="1">
        <v>-37.01</v>
      </c>
      <c r="BA325" s="1">
        <v>-27.62</v>
      </c>
      <c r="BB325" s="1">
        <v>-23.99</v>
      </c>
      <c r="BC325" s="1">
        <v>-18.29</v>
      </c>
      <c r="BD325" s="1">
        <v>-17.93</v>
      </c>
      <c r="BE325" s="1">
        <v>-10.39</v>
      </c>
      <c r="BF325" s="1">
        <v>-9.07</v>
      </c>
      <c r="BG325" s="1">
        <v>-3.06</v>
      </c>
      <c r="BH325" s="1">
        <v>-8.9700000000000006</v>
      </c>
      <c r="BI325" s="1">
        <v>-15.55</v>
      </c>
      <c r="BJ325" s="1">
        <v>-11.6</v>
      </c>
      <c r="BK325" s="1">
        <v>-11.74</v>
      </c>
      <c r="BL325" s="1">
        <v>-13.01</v>
      </c>
      <c r="BM325" s="1">
        <v>-13.7</v>
      </c>
      <c r="BN325" s="1">
        <v>-16.8</v>
      </c>
      <c r="BO325" s="1">
        <v>-23.49</v>
      </c>
      <c r="BP325" s="1">
        <v>-20.64</v>
      </c>
      <c r="BQ325" s="1">
        <v>-21.89</v>
      </c>
      <c r="BR325" s="1">
        <v>-21.64</v>
      </c>
      <c r="BS325" s="22">
        <v>8.6999999999999993</v>
      </c>
      <c r="BT325" s="26">
        <v>261159998.54536059</v>
      </c>
      <c r="BU325" s="26">
        <v>40084800</v>
      </c>
      <c r="BV325" s="26">
        <v>3901041</v>
      </c>
      <c r="BW325" s="2">
        <v>1.6858064296171201E-2</v>
      </c>
    </row>
    <row r="326" spans="1:75" s="21" customFormat="1" ht="19" customHeight="1" x14ac:dyDescent="0.2">
      <c r="A326" s="1" t="s">
        <v>144</v>
      </c>
      <c r="B326" s="1" t="s">
        <v>111</v>
      </c>
      <c r="C326" s="1" t="s">
        <v>87</v>
      </c>
      <c r="D326" s="1" t="s">
        <v>98</v>
      </c>
      <c r="E326" s="1" t="s">
        <v>332</v>
      </c>
      <c r="F326" s="1" t="s">
        <v>88</v>
      </c>
      <c r="G326" s="9">
        <v>207.14286200854269</v>
      </c>
      <c r="H326" s="9">
        <v>-49.922478843584841</v>
      </c>
      <c r="I326" s="9">
        <f>(N326-O326)/O326*100</f>
        <v>119.43573274099894</v>
      </c>
      <c r="J326" s="1" t="s">
        <v>89</v>
      </c>
      <c r="K326" s="2">
        <v>2.0999999046325679</v>
      </c>
      <c r="L326" s="2">
        <v>2.95</v>
      </c>
      <c r="M326" s="2">
        <v>6.4499998092651367</v>
      </c>
      <c r="N326" s="2">
        <v>7</v>
      </c>
      <c r="O326" s="2">
        <v>3.190000057220459</v>
      </c>
      <c r="P326" s="2">
        <v>3.2300000190734859</v>
      </c>
      <c r="Q326" s="1">
        <v>7</v>
      </c>
      <c r="R326" s="1">
        <v>6.35</v>
      </c>
      <c r="S326" s="1">
        <v>6.09</v>
      </c>
      <c r="T326" s="1">
        <v>5.85</v>
      </c>
      <c r="U326" s="1">
        <v>6.7</v>
      </c>
      <c r="V326" s="1">
        <v>5.88</v>
      </c>
      <c r="W326" s="1">
        <v>5.84</v>
      </c>
      <c r="X326" s="1">
        <v>5.89</v>
      </c>
      <c r="Y326" s="1">
        <v>5.73</v>
      </c>
      <c r="Z326" s="1">
        <v>6.12</v>
      </c>
      <c r="AA326" s="1">
        <v>5.6</v>
      </c>
      <c r="AB326" s="1">
        <v>5.45</v>
      </c>
      <c r="AC326" s="1">
        <v>5.75</v>
      </c>
      <c r="AD326" s="1">
        <v>5.6</v>
      </c>
      <c r="AE326" s="1">
        <v>5.55</v>
      </c>
      <c r="AF326" s="1">
        <v>5.6</v>
      </c>
      <c r="AG326" s="1">
        <v>5.8</v>
      </c>
      <c r="AH326" s="1">
        <v>4.99</v>
      </c>
      <c r="AI326" s="1">
        <v>4.88</v>
      </c>
      <c r="AJ326" s="1">
        <v>4.58</v>
      </c>
      <c r="AK326" s="1">
        <v>4.82</v>
      </c>
      <c r="AL326" s="1">
        <v>4.5999999999999996</v>
      </c>
      <c r="AM326" s="1">
        <v>4.49</v>
      </c>
      <c r="AN326" s="1">
        <v>4.17</v>
      </c>
      <c r="AO326" s="1">
        <v>3.86</v>
      </c>
      <c r="AP326" s="1">
        <v>3.69</v>
      </c>
      <c r="AQ326" s="1">
        <v>3.55</v>
      </c>
      <c r="AR326" s="1">
        <v>-2.02</v>
      </c>
      <c r="AS326" s="1">
        <v>-4.34</v>
      </c>
      <c r="AT326" s="1">
        <v>-10.31</v>
      </c>
      <c r="AU326" s="1">
        <v>-14.57</v>
      </c>
      <c r="AV326" s="1">
        <v>-10.7</v>
      </c>
      <c r="AW326" s="1">
        <v>-15.5</v>
      </c>
      <c r="AX326" s="1">
        <v>-14.57</v>
      </c>
      <c r="AY326" s="1">
        <v>-15.35</v>
      </c>
      <c r="AZ326" s="1">
        <v>-12.71</v>
      </c>
      <c r="BA326" s="1">
        <v>-14.26</v>
      </c>
      <c r="BB326" s="1">
        <v>-15.66</v>
      </c>
      <c r="BC326" s="1">
        <v>-19.84</v>
      </c>
      <c r="BD326" s="1">
        <v>-16.670000000000002</v>
      </c>
      <c r="BE326" s="1">
        <v>-16.899999999999999</v>
      </c>
      <c r="BF326" s="1">
        <v>-17.05</v>
      </c>
      <c r="BG326" s="1">
        <v>-14.26</v>
      </c>
      <c r="BH326" s="1">
        <v>-26.22</v>
      </c>
      <c r="BI326" s="1">
        <v>-26.27</v>
      </c>
      <c r="BJ326" s="1">
        <v>-29.47</v>
      </c>
      <c r="BK326" s="1">
        <v>-32.4</v>
      </c>
      <c r="BL326" s="1">
        <v>-30.23</v>
      </c>
      <c r="BM326" s="1">
        <v>-30.62</v>
      </c>
      <c r="BN326" s="1">
        <v>-37.049999999999997</v>
      </c>
      <c r="BO326" s="1">
        <v>-42.01</v>
      </c>
      <c r="BP326" s="1">
        <v>-43.18</v>
      </c>
      <c r="BQ326" s="1">
        <v>-45.04</v>
      </c>
      <c r="BR326" s="1">
        <v>-49.3</v>
      </c>
      <c r="BS326" s="22">
        <v>5.07</v>
      </c>
      <c r="BT326" s="26">
        <v>24212073.784017559</v>
      </c>
      <c r="BU326" s="26">
        <v>72549600</v>
      </c>
      <c r="BV326" s="26">
        <v>1825852</v>
      </c>
      <c r="BW326" s="2">
        <v>0.63335637280568191</v>
      </c>
    </row>
    <row r="327" spans="1:75" s="21" customFormat="1" ht="19" customHeight="1" x14ac:dyDescent="0.2">
      <c r="A327" s="1" t="s">
        <v>121</v>
      </c>
      <c r="B327" s="1" t="s">
        <v>76</v>
      </c>
      <c r="C327" s="1" t="s">
        <v>87</v>
      </c>
      <c r="D327" s="1" t="s">
        <v>122</v>
      </c>
      <c r="E327" s="1" t="s">
        <v>115</v>
      </c>
      <c r="F327" s="1" t="s">
        <v>88</v>
      </c>
      <c r="G327" s="9">
        <v>232.394361467594</v>
      </c>
      <c r="H327" s="9">
        <v>-35.381354070093238</v>
      </c>
      <c r="I327" s="9">
        <f>(N327-O327)/O327*100</f>
        <v>136.46210237676638</v>
      </c>
      <c r="J327" s="1" t="s">
        <v>89</v>
      </c>
      <c r="K327" s="2">
        <v>1.419999957084656</v>
      </c>
      <c r="L327" s="2">
        <v>1.47</v>
      </c>
      <c r="M327" s="2">
        <v>4.7199997901916504</v>
      </c>
      <c r="N327" s="2">
        <v>6.5500001907348633</v>
      </c>
      <c r="O327" s="2">
        <v>2.7699999809265141</v>
      </c>
      <c r="P327" s="2">
        <v>3.0499999523162842</v>
      </c>
      <c r="Q327" s="1">
        <v>5.0999999999999996</v>
      </c>
      <c r="R327" s="1">
        <v>4.5</v>
      </c>
      <c r="S327" s="1">
        <v>6.4</v>
      </c>
      <c r="T327" s="1">
        <v>6.55</v>
      </c>
      <c r="U327" s="1">
        <v>5.92</v>
      </c>
      <c r="V327" s="1">
        <v>5.8</v>
      </c>
      <c r="W327" s="1">
        <v>5.46</v>
      </c>
      <c r="X327" s="1">
        <v>5.55</v>
      </c>
      <c r="Y327" s="1">
        <v>5.03</v>
      </c>
      <c r="Z327" s="1">
        <v>4.68</v>
      </c>
      <c r="AA327" s="1">
        <v>4.8600000000000003</v>
      </c>
      <c r="AB327" s="1">
        <v>4.6100000000000003</v>
      </c>
      <c r="AC327" s="1">
        <v>4.5</v>
      </c>
      <c r="AD327" s="1">
        <v>4.7</v>
      </c>
      <c r="AE327" s="1">
        <v>4.4000000000000004</v>
      </c>
      <c r="AF327" s="1">
        <v>4.12</v>
      </c>
      <c r="AG327" s="1">
        <v>4.07</v>
      </c>
      <c r="AH327" s="1">
        <v>3.9</v>
      </c>
      <c r="AI327" s="1">
        <v>3.84</v>
      </c>
      <c r="AJ327" s="1">
        <v>3.84</v>
      </c>
      <c r="AK327" s="1">
        <v>3.64</v>
      </c>
      <c r="AL327" s="1">
        <v>3.44</v>
      </c>
      <c r="AM327" s="1">
        <v>3.76</v>
      </c>
      <c r="AN327" s="1">
        <v>3.71</v>
      </c>
      <c r="AO327" s="1">
        <v>3.26</v>
      </c>
      <c r="AP327" s="1">
        <v>3.11</v>
      </c>
      <c r="AQ327" s="1">
        <v>2.99</v>
      </c>
      <c r="AR327" s="1">
        <v>-7.2</v>
      </c>
      <c r="AS327" s="1">
        <v>-11.23</v>
      </c>
      <c r="AT327" s="1">
        <v>22.77</v>
      </c>
      <c r="AU327" s="1">
        <v>24.79</v>
      </c>
      <c r="AV327" s="1">
        <v>10.59</v>
      </c>
      <c r="AW327" s="1">
        <v>15.04</v>
      </c>
      <c r="AX327" s="1">
        <v>13.92</v>
      </c>
      <c r="AY327" s="1">
        <v>6.39</v>
      </c>
      <c r="AZ327" s="1">
        <v>-2.33</v>
      </c>
      <c r="BA327" s="1">
        <v>-2.3199999999999998</v>
      </c>
      <c r="BB327" s="1">
        <v>-2.44</v>
      </c>
      <c r="BC327" s="1">
        <v>-9.5299999999999994</v>
      </c>
      <c r="BD327" s="1">
        <v>-8.9</v>
      </c>
      <c r="BE327" s="1">
        <v>-8.4700000000000006</v>
      </c>
      <c r="BF327" s="1">
        <v>-13.77</v>
      </c>
      <c r="BG327" s="1">
        <v>-17.59</v>
      </c>
      <c r="BH327" s="1">
        <v>-17.16</v>
      </c>
      <c r="BI327" s="1">
        <v>-22.03</v>
      </c>
      <c r="BJ327" s="1">
        <v>-20.55</v>
      </c>
      <c r="BK327" s="1">
        <v>-23.31</v>
      </c>
      <c r="BL327" s="1">
        <v>-27.44</v>
      </c>
      <c r="BM327" s="1">
        <v>-31.43</v>
      </c>
      <c r="BN327" s="1">
        <v>-23.73</v>
      </c>
      <c r="BO327" s="1">
        <v>-32.42</v>
      </c>
      <c r="BP327" s="1">
        <v>-36.020000000000003</v>
      </c>
      <c r="BQ327" s="1">
        <v>-38.979999999999997</v>
      </c>
      <c r="BR327" s="1">
        <v>-37.71</v>
      </c>
      <c r="BS327" s="22">
        <v>4.57</v>
      </c>
      <c r="BT327" s="26">
        <v>28849205.11762619</v>
      </c>
      <c r="BU327" s="26">
        <v>126172600</v>
      </c>
      <c r="BV327" s="26">
        <v>5127027</v>
      </c>
      <c r="BW327" s="2">
        <v>0.57538082011270864</v>
      </c>
    </row>
    <row r="328" spans="1:75" s="21" customFormat="1" ht="19" customHeight="1" x14ac:dyDescent="0.2">
      <c r="A328" s="7" t="s">
        <v>317</v>
      </c>
      <c r="B328" s="7" t="s">
        <v>118</v>
      </c>
      <c r="C328" s="7" t="s">
        <v>142</v>
      </c>
      <c r="D328" s="7" t="s">
        <v>98</v>
      </c>
      <c r="E328" s="7" t="s">
        <v>439</v>
      </c>
      <c r="F328" s="7" t="s">
        <v>80</v>
      </c>
      <c r="G328" s="10">
        <v>237.78626297183081</v>
      </c>
      <c r="H328" s="10">
        <v>295.48023025038799</v>
      </c>
      <c r="I328" s="10">
        <v>295.48023025038799</v>
      </c>
      <c r="J328" s="7" t="s">
        <v>81</v>
      </c>
      <c r="K328" s="8">
        <v>1.0479999780654909</v>
      </c>
      <c r="L328" s="8">
        <v>1.0900000000000001</v>
      </c>
      <c r="M328" s="8">
        <v>3.5399999618530269</v>
      </c>
      <c r="N328" s="8">
        <v>46.669998168945312</v>
      </c>
      <c r="O328" s="8">
        <v>3.2999999523162842</v>
      </c>
      <c r="P328" s="8">
        <v>14</v>
      </c>
      <c r="Q328" s="7">
        <v>4.2300000000000004</v>
      </c>
      <c r="R328" s="7">
        <v>3.95</v>
      </c>
      <c r="S328" s="7">
        <v>3.82</v>
      </c>
      <c r="T328" s="7">
        <v>4.25</v>
      </c>
      <c r="U328" s="7">
        <v>4.9800000000000004</v>
      </c>
      <c r="V328" s="7">
        <v>4.74</v>
      </c>
      <c r="W328" s="7">
        <v>4.75</v>
      </c>
      <c r="X328" s="7">
        <v>6.5</v>
      </c>
      <c r="Y328" s="7">
        <v>9.25</v>
      </c>
      <c r="Z328" s="7">
        <v>8.6</v>
      </c>
      <c r="AA328" s="7">
        <v>8.6</v>
      </c>
      <c r="AB328" s="7">
        <v>8.2100000000000009</v>
      </c>
      <c r="AC328" s="7">
        <v>8.4</v>
      </c>
      <c r="AD328" s="7">
        <v>8.1999999999999993</v>
      </c>
      <c r="AE328" s="7">
        <v>13.15</v>
      </c>
      <c r="AF328" s="7">
        <v>12.67</v>
      </c>
      <c r="AG328" s="7">
        <v>15.73</v>
      </c>
      <c r="AH328" s="7">
        <v>23.87</v>
      </c>
      <c r="AI328" s="7">
        <v>32.47</v>
      </c>
      <c r="AJ328" s="7">
        <v>32.47</v>
      </c>
      <c r="AK328" s="7">
        <v>32.47</v>
      </c>
      <c r="AL328" s="7">
        <v>26.98</v>
      </c>
      <c r="AM328" s="7">
        <v>31.73</v>
      </c>
      <c r="AN328" s="7">
        <v>25</v>
      </c>
      <c r="AO328" s="7">
        <v>20.36</v>
      </c>
      <c r="AP328" s="7">
        <v>22.23</v>
      </c>
      <c r="AQ328" s="7">
        <v>18.96</v>
      </c>
      <c r="AR328" s="7">
        <v>1.69</v>
      </c>
      <c r="AS328" s="7">
        <v>7.06</v>
      </c>
      <c r="AT328" s="7">
        <v>-0.28000000000000003</v>
      </c>
      <c r="AU328" s="7">
        <v>19.32</v>
      </c>
      <c r="AV328" s="7">
        <v>31.08</v>
      </c>
      <c r="AW328" s="7">
        <v>24.86</v>
      </c>
      <c r="AX328" s="7">
        <v>31.84</v>
      </c>
      <c r="AY328" s="7">
        <v>75.709999999999994</v>
      </c>
      <c r="AZ328" s="7">
        <v>132.83000000000001</v>
      </c>
      <c r="BA328" s="7">
        <v>115.68</v>
      </c>
      <c r="BB328" s="7">
        <v>120.06</v>
      </c>
      <c r="BC328" s="7">
        <v>116.95</v>
      </c>
      <c r="BD328" s="7">
        <v>117.8</v>
      </c>
      <c r="BE328" s="7">
        <v>125.42</v>
      </c>
      <c r="BF328" s="7">
        <v>256.5</v>
      </c>
      <c r="BG328" s="7">
        <v>217.51</v>
      </c>
      <c r="BH328" s="7">
        <v>310.73</v>
      </c>
      <c r="BI328" s="7">
        <v>573.73</v>
      </c>
      <c r="BJ328" s="7">
        <v>816.67</v>
      </c>
      <c r="BK328" s="7">
        <v>816.67</v>
      </c>
      <c r="BL328" s="7">
        <v>816.67</v>
      </c>
      <c r="BM328" s="7">
        <v>635.59</v>
      </c>
      <c r="BN328" s="7">
        <v>477.12</v>
      </c>
      <c r="BO328" s="7">
        <v>418.93</v>
      </c>
      <c r="BP328" s="7">
        <v>353.67</v>
      </c>
      <c r="BQ328" s="7">
        <v>393.5</v>
      </c>
      <c r="BR328" s="7">
        <v>284.45999999999998</v>
      </c>
      <c r="BS328" s="24">
        <v>4.0999999999999996</v>
      </c>
      <c r="BT328" s="26">
        <v>63017309.320926674</v>
      </c>
      <c r="BU328" s="26">
        <v>348301800</v>
      </c>
      <c r="BV328" s="26">
        <v>3940535</v>
      </c>
      <c r="BW328" s="8">
        <v>6.2890191306510412E-2</v>
      </c>
    </row>
    <row r="329" spans="1:75" s="21" customFormat="1" ht="19" customHeight="1" x14ac:dyDescent="0.2">
      <c r="A329" s="7" t="s">
        <v>492</v>
      </c>
      <c r="B329" s="7" t="s">
        <v>83</v>
      </c>
      <c r="C329" s="7" t="s">
        <v>87</v>
      </c>
      <c r="D329" s="7" t="s">
        <v>122</v>
      </c>
      <c r="E329" s="7" t="s">
        <v>489</v>
      </c>
      <c r="F329" s="7" t="s">
        <v>88</v>
      </c>
      <c r="G329" s="10">
        <v>237.8378334839559</v>
      </c>
      <c r="H329" s="10">
        <v>-41.599998474121087</v>
      </c>
      <c r="I329" s="10">
        <v>-41.599998474121087</v>
      </c>
      <c r="J329" s="7" t="s">
        <v>89</v>
      </c>
      <c r="K329" s="8">
        <v>0.37000000476837158</v>
      </c>
      <c r="L329" s="8">
        <v>0.55000000000000004</v>
      </c>
      <c r="M329" s="8">
        <v>1.25</v>
      </c>
      <c r="N329" s="8">
        <v>1.6000000238418579</v>
      </c>
      <c r="O329" s="8">
        <v>0.73000001907348633</v>
      </c>
      <c r="P329" s="8">
        <v>0.73000001907348633</v>
      </c>
      <c r="Q329" s="7">
        <v>1.42</v>
      </c>
      <c r="R329" s="7">
        <v>1.6</v>
      </c>
      <c r="S329" s="7">
        <v>1.33</v>
      </c>
      <c r="T329" s="7">
        <v>1.18</v>
      </c>
      <c r="U329" s="7">
        <v>1.04</v>
      </c>
      <c r="V329" s="7">
        <v>0.95</v>
      </c>
      <c r="W329" s="7">
        <v>1.02</v>
      </c>
      <c r="X329" s="7">
        <v>0.96</v>
      </c>
      <c r="Y329" s="7">
        <v>0.93</v>
      </c>
      <c r="Z329" s="7">
        <v>0.89</v>
      </c>
      <c r="AA329" s="7">
        <v>0.89</v>
      </c>
      <c r="AB329" s="7">
        <v>0.93</v>
      </c>
      <c r="AC329" s="7">
        <v>0.89</v>
      </c>
      <c r="AD329" s="7">
        <v>0.86</v>
      </c>
      <c r="AE329" s="7">
        <v>0.84</v>
      </c>
      <c r="AF329" s="7">
        <v>0.83</v>
      </c>
      <c r="AG329" s="7">
        <v>0.85</v>
      </c>
      <c r="AH329" s="7">
        <v>0.88</v>
      </c>
      <c r="AI329" s="7">
        <v>0.86</v>
      </c>
      <c r="AJ329" s="7">
        <v>0.84</v>
      </c>
      <c r="AK329" s="7">
        <v>0.84</v>
      </c>
      <c r="AL329" s="7">
        <v>0.83</v>
      </c>
      <c r="AM329" s="7">
        <v>0.81</v>
      </c>
      <c r="AN329" s="7">
        <v>0.79</v>
      </c>
      <c r="AO329" s="7">
        <v>0.76</v>
      </c>
      <c r="AP329" s="7">
        <v>0.79</v>
      </c>
      <c r="AQ329" s="7">
        <v>0.8</v>
      </c>
      <c r="AR329" s="7">
        <v>13.6</v>
      </c>
      <c r="AS329" s="7">
        <v>24</v>
      </c>
      <c r="AT329" s="7">
        <v>-11.6</v>
      </c>
      <c r="AU329" s="7">
        <v>-18.399999999999999</v>
      </c>
      <c r="AV329" s="7">
        <v>-24.7</v>
      </c>
      <c r="AW329" s="7">
        <v>-24.72</v>
      </c>
      <c r="AX329" s="7">
        <v>-23.98</v>
      </c>
      <c r="AY329" s="7">
        <v>-27.3</v>
      </c>
      <c r="AZ329" s="7">
        <v>-30.48</v>
      </c>
      <c r="BA329" s="7">
        <v>-28.96</v>
      </c>
      <c r="BB329" s="7">
        <v>-29.48</v>
      </c>
      <c r="BC329" s="7">
        <v>-28.8</v>
      </c>
      <c r="BD329" s="7">
        <v>-31.5</v>
      </c>
      <c r="BE329" s="7">
        <v>-33.06</v>
      </c>
      <c r="BF329" s="7">
        <v>-34.130000000000003</v>
      </c>
      <c r="BG329" s="7">
        <v>-34.4</v>
      </c>
      <c r="BH329" s="7">
        <v>-32.22</v>
      </c>
      <c r="BI329" s="7">
        <v>-31.19</v>
      </c>
      <c r="BJ329" s="7">
        <v>-34.4</v>
      </c>
      <c r="BK329" s="7">
        <v>-33.07</v>
      </c>
      <c r="BL329" s="7">
        <v>-34.4</v>
      </c>
      <c r="BM329" s="7">
        <v>-39.08</v>
      </c>
      <c r="BN329" s="7">
        <v>-38.39</v>
      </c>
      <c r="BO329" s="7">
        <v>-39.96</v>
      </c>
      <c r="BP329" s="7">
        <v>-39.99</v>
      </c>
      <c r="BQ329" s="7">
        <v>-37.68</v>
      </c>
      <c r="BR329" s="7">
        <v>-38.4</v>
      </c>
      <c r="BS329" s="24">
        <v>0.86</v>
      </c>
      <c r="BT329" s="26">
        <v>24942375</v>
      </c>
      <c r="BU329" s="26">
        <v>121877200</v>
      </c>
      <c r="BV329" s="26">
        <v>14941877</v>
      </c>
      <c r="BW329" s="8">
        <v>1.068051892007945E-2</v>
      </c>
    </row>
    <row r="330" spans="1:75" s="21" customFormat="1" ht="19" customHeight="1" x14ac:dyDescent="0.2">
      <c r="A330" s="1" t="s">
        <v>123</v>
      </c>
      <c r="B330" s="1" t="s">
        <v>111</v>
      </c>
      <c r="C330" s="1" t="s">
        <v>124</v>
      </c>
      <c r="D330" s="1" t="s">
        <v>125</v>
      </c>
      <c r="E330" s="1" t="s">
        <v>115</v>
      </c>
      <c r="F330" s="1" t="s">
        <v>88</v>
      </c>
      <c r="G330" s="9">
        <v>257.28812852490751</v>
      </c>
      <c r="H330" s="9">
        <v>-44.971534993106673</v>
      </c>
      <c r="I330" s="9">
        <f>(N330-O330)/O330*100</f>
        <v>457.62080598240954</v>
      </c>
      <c r="J330" s="1" t="s">
        <v>89</v>
      </c>
      <c r="K330" s="2">
        <v>2.9500000476837158</v>
      </c>
      <c r="L330" s="2">
        <v>3.1</v>
      </c>
      <c r="M330" s="2">
        <v>10.539999961853029</v>
      </c>
      <c r="N330" s="2">
        <v>30</v>
      </c>
      <c r="O330" s="2">
        <v>5.380000114440918</v>
      </c>
      <c r="P330" s="2">
        <v>5.8000001907348633</v>
      </c>
      <c r="Q330" s="1">
        <v>12.65</v>
      </c>
      <c r="R330" s="1">
        <v>17.239999999999998</v>
      </c>
      <c r="S330" s="1">
        <v>13.44</v>
      </c>
      <c r="T330" s="1">
        <v>14.78</v>
      </c>
      <c r="U330" s="1">
        <v>14.31</v>
      </c>
      <c r="V330" s="1">
        <v>21.4</v>
      </c>
      <c r="W330" s="1">
        <v>29.61</v>
      </c>
      <c r="X330" s="1">
        <v>30</v>
      </c>
      <c r="Y330" s="1">
        <v>29</v>
      </c>
      <c r="Z330" s="1">
        <v>27.26</v>
      </c>
      <c r="AA330" s="1">
        <v>26</v>
      </c>
      <c r="AB330" s="1">
        <v>25.5</v>
      </c>
      <c r="AC330" s="1">
        <v>24</v>
      </c>
      <c r="AD330" s="1">
        <v>27</v>
      </c>
      <c r="AE330" s="1">
        <v>26.49</v>
      </c>
      <c r="AF330" s="1">
        <v>24.5</v>
      </c>
      <c r="AG330" s="1">
        <v>24.8</v>
      </c>
      <c r="AH330" s="1">
        <v>25.3</v>
      </c>
      <c r="AI330" s="1">
        <v>25</v>
      </c>
      <c r="AJ330" s="1">
        <v>26.33</v>
      </c>
      <c r="AK330" s="1">
        <v>23</v>
      </c>
      <c r="AL330" s="1">
        <v>20.86</v>
      </c>
      <c r="AM330" s="1">
        <v>14</v>
      </c>
      <c r="AN330" s="1">
        <v>10.79</v>
      </c>
      <c r="AO330" s="1">
        <v>7.5</v>
      </c>
      <c r="AP330" s="1">
        <v>6.45</v>
      </c>
      <c r="AQ330" s="1">
        <v>6.2</v>
      </c>
      <c r="AR330" s="1">
        <v>20.02</v>
      </c>
      <c r="AS330" s="1">
        <v>63.57</v>
      </c>
      <c r="AT330" s="1">
        <v>-15.37</v>
      </c>
      <c r="AU330" s="1">
        <v>32.07</v>
      </c>
      <c r="AV330" s="1">
        <v>8.35</v>
      </c>
      <c r="AW330" s="1">
        <v>89.85</v>
      </c>
      <c r="AX330" s="1">
        <v>180.93</v>
      </c>
      <c r="AY330" s="1">
        <v>174.1</v>
      </c>
      <c r="AZ330" s="1">
        <v>92.03</v>
      </c>
      <c r="BA330" s="1">
        <v>140.51</v>
      </c>
      <c r="BB330" s="1">
        <v>119.35</v>
      </c>
      <c r="BC330" s="1">
        <v>113.47</v>
      </c>
      <c r="BD330" s="1">
        <v>118.22</v>
      </c>
      <c r="BE330" s="1">
        <v>139.18</v>
      </c>
      <c r="BF330" s="1">
        <v>123.91</v>
      </c>
      <c r="BG330" s="1">
        <v>123.09</v>
      </c>
      <c r="BH330" s="1">
        <v>131.26</v>
      </c>
      <c r="BI330" s="1">
        <v>129.32</v>
      </c>
      <c r="BJ330" s="1">
        <v>126.25</v>
      </c>
      <c r="BK330" s="1">
        <v>77.7</v>
      </c>
      <c r="BL330" s="1">
        <v>98.29</v>
      </c>
      <c r="BM330" s="1">
        <v>23.62</v>
      </c>
      <c r="BN330" s="1">
        <v>-4.74</v>
      </c>
      <c r="BO330" s="1">
        <v>-36.24</v>
      </c>
      <c r="BP330" s="1">
        <v>-41.65</v>
      </c>
      <c r="BQ330" s="1">
        <v>-45.45</v>
      </c>
      <c r="BR330" s="1">
        <v>-43.45</v>
      </c>
      <c r="BS330" s="22">
        <v>11.41</v>
      </c>
      <c r="BT330" s="26">
        <v>569423497.9391098</v>
      </c>
      <c r="BU330" s="26">
        <v>40185100</v>
      </c>
      <c r="BV330" s="26">
        <v>11223694</v>
      </c>
      <c r="BW330" s="2">
        <v>1.0634288497173929E-2</v>
      </c>
    </row>
    <row r="331" spans="1:75" s="21" customFormat="1" ht="19" customHeight="1" x14ac:dyDescent="0.2">
      <c r="A331" s="7" t="s">
        <v>482</v>
      </c>
      <c r="B331" s="7" t="s">
        <v>96</v>
      </c>
      <c r="C331" s="7" t="s">
        <v>87</v>
      </c>
      <c r="D331" s="7" t="s">
        <v>98</v>
      </c>
      <c r="E331" s="7" t="s">
        <v>480</v>
      </c>
      <c r="F331" s="7" t="s">
        <v>88</v>
      </c>
      <c r="G331" s="10">
        <v>288.23530511735112</v>
      </c>
      <c r="H331" s="10">
        <v>-40.909093645759597</v>
      </c>
      <c r="I331" s="10">
        <v>-40.909093645759597</v>
      </c>
      <c r="J331" s="7" t="s">
        <v>89</v>
      </c>
      <c r="K331" s="8">
        <v>0.50999999046325684</v>
      </c>
      <c r="L331" s="8">
        <v>0.56999999999999995</v>
      </c>
      <c r="M331" s="8">
        <v>1.9800000190734861</v>
      </c>
      <c r="N331" s="8">
        <v>2.3599998950958252</v>
      </c>
      <c r="O331" s="8">
        <v>0.92000001668930054</v>
      </c>
      <c r="P331" s="8">
        <v>1.169999957084656</v>
      </c>
      <c r="Q331" s="7">
        <v>2.02</v>
      </c>
      <c r="R331" s="7">
        <v>1.78</v>
      </c>
      <c r="S331" s="7">
        <v>1.57</v>
      </c>
      <c r="T331" s="7">
        <v>1.53</v>
      </c>
      <c r="U331" s="7">
        <v>1.41</v>
      </c>
      <c r="V331" s="7">
        <v>1.3</v>
      </c>
      <c r="W331" s="7">
        <v>1.27</v>
      </c>
      <c r="X331" s="7">
        <v>1.26</v>
      </c>
      <c r="Y331" s="7">
        <v>1.19</v>
      </c>
      <c r="Z331" s="7">
        <v>1.28</v>
      </c>
      <c r="AA331" s="7">
        <v>1.27</v>
      </c>
      <c r="AB331" s="7">
        <v>1.25</v>
      </c>
      <c r="AC331" s="7">
        <v>1.2</v>
      </c>
      <c r="AD331" s="7">
        <v>1.2</v>
      </c>
      <c r="AE331" s="7">
        <v>1.2</v>
      </c>
      <c r="AF331" s="7">
        <v>1.1100000000000001</v>
      </c>
      <c r="AG331" s="7">
        <v>1.1299999999999999</v>
      </c>
      <c r="AH331" s="7">
        <v>1.07</v>
      </c>
      <c r="AI331" s="7">
        <v>1</v>
      </c>
      <c r="AJ331" s="7">
        <v>1.03</v>
      </c>
      <c r="AK331" s="7">
        <v>1.1499999999999999</v>
      </c>
      <c r="AL331" s="7">
        <v>1.1100000000000001</v>
      </c>
      <c r="AM331" s="7">
        <v>1.1200000000000001</v>
      </c>
      <c r="AN331" s="7">
        <v>1.17</v>
      </c>
      <c r="AO331" s="7">
        <v>1.2</v>
      </c>
      <c r="AP331" s="7">
        <v>1.18</v>
      </c>
      <c r="AQ331" s="7">
        <v>1.18</v>
      </c>
      <c r="AR331" s="7">
        <v>-9.6</v>
      </c>
      <c r="AS331" s="7">
        <v>-16.920000000000002</v>
      </c>
      <c r="AT331" s="7">
        <v>-29.29</v>
      </c>
      <c r="AU331" s="7">
        <v>-30.3</v>
      </c>
      <c r="AV331" s="7">
        <v>-34.85</v>
      </c>
      <c r="AW331" s="7">
        <v>-37.369999999999997</v>
      </c>
      <c r="AX331" s="7">
        <v>-38.89</v>
      </c>
      <c r="AY331" s="7">
        <v>-41.41</v>
      </c>
      <c r="AZ331" s="7">
        <v>-42.42</v>
      </c>
      <c r="BA331" s="7">
        <v>-39.39</v>
      </c>
      <c r="BB331" s="7">
        <v>-38.130000000000003</v>
      </c>
      <c r="BC331" s="7">
        <v>-40.4</v>
      </c>
      <c r="BD331" s="7">
        <v>-40.909999999999997</v>
      </c>
      <c r="BE331" s="7">
        <v>-39.9</v>
      </c>
      <c r="BF331" s="7">
        <v>-45.2</v>
      </c>
      <c r="BG331" s="7">
        <v>-44.7</v>
      </c>
      <c r="BH331" s="7">
        <v>-46.21</v>
      </c>
      <c r="BI331" s="7">
        <v>-49.49</v>
      </c>
      <c r="BJ331" s="7">
        <v>-51.44</v>
      </c>
      <c r="BK331" s="7">
        <v>-48.48</v>
      </c>
      <c r="BL331" s="7">
        <v>-46.21</v>
      </c>
      <c r="BM331" s="7">
        <v>-45.96</v>
      </c>
      <c r="BN331" s="7">
        <v>-43.69</v>
      </c>
      <c r="BO331" s="7">
        <v>-41.41</v>
      </c>
      <c r="BP331" s="7">
        <v>-40.4</v>
      </c>
      <c r="BQ331" s="7">
        <v>-41.92</v>
      </c>
      <c r="BR331" s="7">
        <v>-41.16</v>
      </c>
      <c r="BS331" s="24">
        <v>1.1299999999999999</v>
      </c>
      <c r="BT331" s="26">
        <v>35649702.343416207</v>
      </c>
      <c r="BU331" s="26">
        <v>66880600</v>
      </c>
      <c r="BV331" s="26">
        <v>11126299</v>
      </c>
      <c r="BW331" s="8">
        <v>1.1148271316454831E-2</v>
      </c>
    </row>
    <row r="332" spans="1:75" s="21" customFormat="1" ht="19" customHeight="1" x14ac:dyDescent="0.2">
      <c r="A332" s="7" t="s">
        <v>450</v>
      </c>
      <c r="B332" s="7" t="s">
        <v>118</v>
      </c>
      <c r="C332" s="7" t="s">
        <v>87</v>
      </c>
      <c r="D332" s="7" t="s">
        <v>98</v>
      </c>
      <c r="E332" s="7" t="s">
        <v>443</v>
      </c>
      <c r="F332" s="7" t="s">
        <v>88</v>
      </c>
      <c r="G332" s="10">
        <v>296.55172732724031</v>
      </c>
      <c r="H332" s="10">
        <v>-14.565214168822539</v>
      </c>
      <c r="I332" s="10">
        <v>-14.565214168822539</v>
      </c>
      <c r="J332" s="7" t="s">
        <v>89</v>
      </c>
      <c r="K332" s="8">
        <v>1.1599999666213989</v>
      </c>
      <c r="L332" s="8">
        <v>4.57</v>
      </c>
      <c r="M332" s="8">
        <v>4.5999999046325684</v>
      </c>
      <c r="N332" s="8">
        <v>8.5</v>
      </c>
      <c r="O332" s="8">
        <v>3.2999999523162842</v>
      </c>
      <c r="P332" s="8">
        <v>3.9300000667572021</v>
      </c>
      <c r="Q332" s="7">
        <v>5.3</v>
      </c>
      <c r="R332" s="7">
        <v>5.2</v>
      </c>
      <c r="S332" s="7">
        <v>8.5</v>
      </c>
      <c r="T332" s="7">
        <v>8.1</v>
      </c>
      <c r="U332" s="7">
        <v>7.95</v>
      </c>
      <c r="V332" s="7">
        <v>6.4</v>
      </c>
      <c r="W332" s="7">
        <v>5.75</v>
      </c>
      <c r="X332" s="7">
        <v>5.65</v>
      </c>
      <c r="Y332" s="7">
        <v>6.1</v>
      </c>
      <c r="Z332" s="7">
        <v>5.7</v>
      </c>
      <c r="AA332" s="7">
        <v>5.79</v>
      </c>
      <c r="AB332" s="7">
        <v>5.9</v>
      </c>
      <c r="AC332" s="7">
        <v>5.45</v>
      </c>
      <c r="AD332" s="7">
        <v>5.38</v>
      </c>
      <c r="AE332" s="7">
        <v>4.8600000000000003</v>
      </c>
      <c r="AF332" s="7">
        <v>4.3499999999999996</v>
      </c>
      <c r="AG332" s="7">
        <v>3.91</v>
      </c>
      <c r="AH332" s="7">
        <v>3.94</v>
      </c>
      <c r="AI332" s="7">
        <v>4.49</v>
      </c>
      <c r="AJ332" s="7">
        <v>4.17</v>
      </c>
      <c r="AK332" s="7">
        <v>3.99</v>
      </c>
      <c r="AL332" s="7">
        <v>4.13</v>
      </c>
      <c r="AM332" s="7">
        <v>3.96</v>
      </c>
      <c r="AN332" s="7">
        <v>4.2</v>
      </c>
      <c r="AO332" s="7">
        <v>4.08</v>
      </c>
      <c r="AP332" s="7">
        <v>4.1399999999999997</v>
      </c>
      <c r="AQ332" s="7">
        <v>4.09</v>
      </c>
      <c r="AR332" s="7">
        <v>-4.78</v>
      </c>
      <c r="AS332" s="7">
        <v>13.04</v>
      </c>
      <c r="AT332" s="7">
        <v>72.83</v>
      </c>
      <c r="AU332" s="7">
        <v>71.739999999999995</v>
      </c>
      <c r="AV332" s="7">
        <v>30.22</v>
      </c>
      <c r="AW332" s="7">
        <v>23.91</v>
      </c>
      <c r="AX332" s="7">
        <v>10.43</v>
      </c>
      <c r="AY332" s="7">
        <v>14.78</v>
      </c>
      <c r="AZ332" s="7">
        <v>22.83</v>
      </c>
      <c r="BA332" s="7">
        <v>13.72</v>
      </c>
      <c r="BB332" s="7">
        <v>20.65</v>
      </c>
      <c r="BC332" s="7">
        <v>15.52</v>
      </c>
      <c r="BD332" s="7">
        <v>16.52</v>
      </c>
      <c r="BE332" s="7">
        <v>0.43</v>
      </c>
      <c r="BF332" s="7">
        <v>-10</v>
      </c>
      <c r="BG332" s="7">
        <v>-15.87</v>
      </c>
      <c r="BH332" s="7">
        <v>-22.33</v>
      </c>
      <c r="BI332" s="7">
        <v>-16.739999999999998</v>
      </c>
      <c r="BJ332" s="7">
        <v>-10</v>
      </c>
      <c r="BK332" s="7">
        <v>-15.19</v>
      </c>
      <c r="BL332" s="7">
        <v>-19.670000000000002</v>
      </c>
      <c r="BM332" s="7">
        <v>-16.739999999999998</v>
      </c>
      <c r="BN332" s="7">
        <v>-14.46</v>
      </c>
      <c r="BO332" s="7">
        <v>-12.39</v>
      </c>
      <c r="BP332" s="7">
        <v>-13.83</v>
      </c>
      <c r="BQ332" s="7">
        <v>-14.13</v>
      </c>
      <c r="BR332" s="7">
        <v>-13.91</v>
      </c>
      <c r="BS332" s="24">
        <v>4.0999999999999996</v>
      </c>
      <c r="BT332" s="26">
        <v>76493398.414134979</v>
      </c>
      <c r="BU332" s="26">
        <v>267806100</v>
      </c>
      <c r="BV332" s="26">
        <v>16542688</v>
      </c>
      <c r="BW332" s="8">
        <v>3.5470716729953437E-2</v>
      </c>
    </row>
    <row r="333" spans="1:75" s="21" customFormat="1" ht="19" customHeight="1" x14ac:dyDescent="0.2">
      <c r="A333" s="1" t="s">
        <v>282</v>
      </c>
      <c r="B333" s="1" t="s">
        <v>159</v>
      </c>
      <c r="C333" s="1" t="s">
        <v>124</v>
      </c>
      <c r="D333" s="1" t="s">
        <v>98</v>
      </c>
      <c r="E333" s="1" t="s">
        <v>274</v>
      </c>
      <c r="F333" s="1" t="s">
        <v>88</v>
      </c>
      <c r="G333" s="9">
        <v>304.37756083897511</v>
      </c>
      <c r="H333" s="9">
        <v>-52.198916205256268</v>
      </c>
      <c r="I333" s="9">
        <f>(N333-O333)/O333*100</f>
        <v>124.12561816950345</v>
      </c>
      <c r="J333" s="1" t="s">
        <v>89</v>
      </c>
      <c r="K333" s="2">
        <v>7.309999942779541</v>
      </c>
      <c r="L333" s="2">
        <v>7.86</v>
      </c>
      <c r="M333" s="2">
        <v>29.559999465942379</v>
      </c>
      <c r="N333" s="2">
        <v>31.39999961853027</v>
      </c>
      <c r="O333" s="2">
        <v>14.010000228881839</v>
      </c>
      <c r="P333" s="2">
        <v>14.13000011444092</v>
      </c>
      <c r="Q333" s="1">
        <v>31.4</v>
      </c>
      <c r="R333" s="1">
        <v>26.35</v>
      </c>
      <c r="S333" s="1">
        <v>28</v>
      </c>
      <c r="T333" s="1">
        <v>26.8</v>
      </c>
      <c r="U333" s="1">
        <v>29.49</v>
      </c>
      <c r="V333" s="1">
        <v>26</v>
      </c>
      <c r="W333" s="1">
        <v>22.97</v>
      </c>
      <c r="X333" s="1">
        <v>21.7</v>
      </c>
      <c r="Y333" s="1">
        <v>21.05</v>
      </c>
      <c r="Z333" s="1">
        <v>21.3</v>
      </c>
      <c r="AA333" s="1">
        <v>19.8</v>
      </c>
      <c r="AB333" s="1">
        <v>19.14</v>
      </c>
      <c r="AC333" s="1">
        <v>20.69</v>
      </c>
      <c r="AD333" s="1">
        <v>21.5</v>
      </c>
      <c r="AE333" s="1">
        <v>20.100000000000001</v>
      </c>
      <c r="AF333" s="1">
        <v>18.7</v>
      </c>
      <c r="AG333" s="1">
        <v>18.46</v>
      </c>
      <c r="AH333" s="1">
        <v>17.989999999999998</v>
      </c>
      <c r="AI333" s="1">
        <v>17.34</v>
      </c>
      <c r="AJ333" s="1">
        <v>19</v>
      </c>
      <c r="AK333" s="1">
        <v>16.95</v>
      </c>
      <c r="AL333" s="1">
        <v>16.489999999999998</v>
      </c>
      <c r="AM333" s="1">
        <v>16.850000000000001</v>
      </c>
      <c r="AN333" s="1">
        <v>16.86</v>
      </c>
      <c r="AO333" s="1">
        <v>16.489999999999998</v>
      </c>
      <c r="AP333" s="1">
        <v>15.89</v>
      </c>
      <c r="AQ333" s="1">
        <v>14.98</v>
      </c>
      <c r="AR333" s="1">
        <v>-11.54</v>
      </c>
      <c r="AS333" s="1">
        <v>-18.13</v>
      </c>
      <c r="AT333" s="1">
        <v>-18.28</v>
      </c>
      <c r="AU333" s="1">
        <v>-18.3</v>
      </c>
      <c r="AV333" s="1">
        <v>-14.95</v>
      </c>
      <c r="AW333" s="1">
        <v>-24.86</v>
      </c>
      <c r="AX333" s="1">
        <v>-30.26</v>
      </c>
      <c r="AY333" s="1">
        <v>-30.13</v>
      </c>
      <c r="AZ333" s="1">
        <v>-31.56</v>
      </c>
      <c r="BA333" s="1">
        <v>-35.69</v>
      </c>
      <c r="BB333" s="1">
        <v>-35.18</v>
      </c>
      <c r="BC333" s="1">
        <v>-38.53</v>
      </c>
      <c r="BD333" s="1">
        <v>-31.12</v>
      </c>
      <c r="BE333" s="1">
        <v>-34.840000000000003</v>
      </c>
      <c r="BF333" s="1">
        <v>-37.11</v>
      </c>
      <c r="BG333" s="1">
        <v>-37.92</v>
      </c>
      <c r="BH333" s="1">
        <v>-42.86</v>
      </c>
      <c r="BI333" s="1">
        <v>-42.19</v>
      </c>
      <c r="BJ333" s="1">
        <v>-43.78</v>
      </c>
      <c r="BK333" s="1">
        <v>-42.9</v>
      </c>
      <c r="BL333" s="1">
        <v>-45.87</v>
      </c>
      <c r="BM333" s="1">
        <v>-47.73</v>
      </c>
      <c r="BN333" s="1">
        <v>-46.96</v>
      </c>
      <c r="BO333" s="1">
        <v>-45.64</v>
      </c>
      <c r="BP333" s="1">
        <v>-47.68</v>
      </c>
      <c r="BQ333" s="1">
        <v>-49.66</v>
      </c>
      <c r="BR333" s="1">
        <v>-52.59</v>
      </c>
      <c r="BS333" s="22">
        <v>18.53</v>
      </c>
      <c r="BT333" s="26">
        <v>72184336.295852661</v>
      </c>
      <c r="BU333" s="26">
        <v>26665900</v>
      </c>
      <c r="BV333" s="26">
        <v>1397327</v>
      </c>
      <c r="BW333" s="2">
        <v>7.0716446472443462E-2</v>
      </c>
    </row>
    <row r="334" spans="1:75" s="21" customFormat="1" ht="19" customHeight="1" x14ac:dyDescent="0.2">
      <c r="A334" s="7" t="s">
        <v>348</v>
      </c>
      <c r="B334" s="7" t="s">
        <v>118</v>
      </c>
      <c r="C334" s="7" t="s">
        <v>87</v>
      </c>
      <c r="D334" s="7" t="s">
        <v>98</v>
      </c>
      <c r="E334" s="7" t="s">
        <v>343</v>
      </c>
      <c r="F334" s="7" t="s">
        <v>88</v>
      </c>
      <c r="G334" s="10">
        <v>311.39703906917879</v>
      </c>
      <c r="H334" s="10">
        <v>-51.742624683972863</v>
      </c>
      <c r="I334" s="10">
        <v>-51.742624683972863</v>
      </c>
      <c r="J334" s="7" t="s">
        <v>89</v>
      </c>
      <c r="K334" s="8">
        <v>2.720000028610229</v>
      </c>
      <c r="L334" s="8">
        <v>13.42</v>
      </c>
      <c r="M334" s="8">
        <v>11.189999580383301</v>
      </c>
      <c r="N334" s="8">
        <v>13.420000076293951</v>
      </c>
      <c r="O334" s="8">
        <v>5.3000001907348633</v>
      </c>
      <c r="P334" s="8">
        <v>5.4000000953674316</v>
      </c>
      <c r="Q334" s="7">
        <v>13.42</v>
      </c>
      <c r="R334" s="7">
        <v>9.4700000000000006</v>
      </c>
      <c r="S334" s="7">
        <v>9.0500000000000007</v>
      </c>
      <c r="T334" s="7">
        <v>8.8000000000000007</v>
      </c>
      <c r="U334" s="7">
        <v>8.6</v>
      </c>
      <c r="V334" s="7">
        <v>8.68</v>
      </c>
      <c r="W334" s="7">
        <v>9.49</v>
      </c>
      <c r="X334" s="7">
        <v>8.3000000000000007</v>
      </c>
      <c r="Y334" s="7">
        <v>8.15</v>
      </c>
      <c r="Z334" s="7">
        <v>7.39</v>
      </c>
      <c r="AA334" s="7">
        <v>7.24</v>
      </c>
      <c r="AB334" s="7">
        <v>6.85</v>
      </c>
      <c r="AC334" s="7">
        <v>6.49</v>
      </c>
      <c r="AD334" s="7">
        <v>6.35</v>
      </c>
      <c r="AE334" s="7">
        <v>7.4</v>
      </c>
      <c r="AF334" s="7">
        <v>7.11</v>
      </c>
      <c r="AG334" s="7">
        <v>6.8</v>
      </c>
      <c r="AH334" s="7">
        <v>6.98</v>
      </c>
      <c r="AI334" s="7">
        <v>6.6</v>
      </c>
      <c r="AJ334" s="7">
        <v>6.5</v>
      </c>
      <c r="AK334" s="7">
        <v>6.45</v>
      </c>
      <c r="AL334" s="7">
        <v>7.25</v>
      </c>
      <c r="AM334" s="7">
        <v>6.88</v>
      </c>
      <c r="AN334" s="7">
        <v>6.63</v>
      </c>
      <c r="AO334" s="7">
        <v>6.55</v>
      </c>
      <c r="AP334" s="7">
        <v>6.6</v>
      </c>
      <c r="AQ334" s="7">
        <v>6.2</v>
      </c>
      <c r="AR334" s="7">
        <v>-15.7</v>
      </c>
      <c r="AS334" s="7">
        <v>-20.82</v>
      </c>
      <c r="AT334" s="7">
        <v>-28.95</v>
      </c>
      <c r="AU334" s="7">
        <v>-26.01</v>
      </c>
      <c r="AV334" s="7">
        <v>-29.22</v>
      </c>
      <c r="AW334" s="7">
        <v>-28.06</v>
      </c>
      <c r="AX334" s="7">
        <v>-27.26</v>
      </c>
      <c r="AY334" s="7">
        <v>-27.7</v>
      </c>
      <c r="AZ334" s="7">
        <v>-36.82</v>
      </c>
      <c r="BA334" s="7">
        <v>-35.78</v>
      </c>
      <c r="BB334" s="7">
        <v>-40.659999999999997</v>
      </c>
      <c r="BC334" s="7">
        <v>-42.45</v>
      </c>
      <c r="BD334" s="7">
        <v>-46.98</v>
      </c>
      <c r="BE334" s="7">
        <v>-43.79</v>
      </c>
      <c r="BF334" s="7">
        <v>-36.65</v>
      </c>
      <c r="BG334" s="7">
        <v>-40.5</v>
      </c>
      <c r="BH334" s="7">
        <v>-40.69</v>
      </c>
      <c r="BI334" s="7">
        <v>-43.74</v>
      </c>
      <c r="BJ334" s="7">
        <v>-43.25</v>
      </c>
      <c r="BK334" s="7">
        <v>-43.04</v>
      </c>
      <c r="BL334" s="7">
        <v>-43.58</v>
      </c>
      <c r="BM334" s="7">
        <v>-39.229999999999997</v>
      </c>
      <c r="BN334" s="7">
        <v>-41.02</v>
      </c>
      <c r="BO334" s="7">
        <v>-42.94</v>
      </c>
      <c r="BP334" s="7">
        <v>-44.86</v>
      </c>
      <c r="BQ334" s="7">
        <v>-44.42</v>
      </c>
      <c r="BR334" s="7">
        <v>-51.74</v>
      </c>
      <c r="BS334" s="24">
        <v>7.07</v>
      </c>
      <c r="BT334" s="26">
        <v>50369209.41119194</v>
      </c>
      <c r="BU334" s="26">
        <v>36666000</v>
      </c>
      <c r="BV334" s="26">
        <v>1650346</v>
      </c>
      <c r="BW334" s="8">
        <v>7.0783338766537446E-2</v>
      </c>
    </row>
    <row r="335" spans="1:75" s="21" customFormat="1" ht="19" customHeight="1" x14ac:dyDescent="0.2">
      <c r="A335" s="1" t="s">
        <v>112</v>
      </c>
      <c r="B335" s="1" t="s">
        <v>106</v>
      </c>
      <c r="C335" s="1" t="s">
        <v>113</v>
      </c>
      <c r="D335" s="1" t="s">
        <v>109</v>
      </c>
      <c r="E335" s="1" t="s">
        <v>101</v>
      </c>
      <c r="F335" s="1" t="s">
        <v>80</v>
      </c>
      <c r="G335" s="9">
        <v>376.19049781574512</v>
      </c>
      <c r="H335" s="9">
        <v>100</v>
      </c>
      <c r="I335" s="9">
        <f>(N335-O335)/O335*100</f>
        <v>339.24242712139971</v>
      </c>
      <c r="J335" s="1" t="s">
        <v>81</v>
      </c>
      <c r="K335" s="2">
        <v>2.0999999046325679</v>
      </c>
      <c r="L335" s="2">
        <v>28.99</v>
      </c>
      <c r="M335" s="2">
        <v>10</v>
      </c>
      <c r="N335" s="2">
        <v>28.989999771118161</v>
      </c>
      <c r="O335" s="2">
        <v>6.5999999046325684</v>
      </c>
      <c r="P335" s="2">
        <v>20</v>
      </c>
      <c r="Q335" s="1">
        <v>13.64</v>
      </c>
      <c r="R335" s="1">
        <v>11.35</v>
      </c>
      <c r="S335" s="1">
        <v>10.7</v>
      </c>
      <c r="T335" s="1">
        <v>8.4499999999999993</v>
      </c>
      <c r="U335" s="1">
        <v>8</v>
      </c>
      <c r="V335" s="1">
        <v>7.48</v>
      </c>
      <c r="W335" s="1">
        <v>8.26</v>
      </c>
      <c r="X335" s="1">
        <v>8.9700000000000006</v>
      </c>
      <c r="Y335" s="1">
        <v>11.85</v>
      </c>
      <c r="Z335" s="1">
        <v>12.75</v>
      </c>
      <c r="AA335" s="1">
        <v>19.149999999999999</v>
      </c>
      <c r="AB335" s="1">
        <v>18.73</v>
      </c>
      <c r="AC335" s="1">
        <v>19.489999999999998</v>
      </c>
      <c r="AD335" s="1">
        <v>17.600000000000001</v>
      </c>
      <c r="AE335" s="1">
        <v>16.940000000000001</v>
      </c>
      <c r="AF335" s="1">
        <v>15.75</v>
      </c>
      <c r="AG335" s="1">
        <v>15.55</v>
      </c>
      <c r="AH335" s="1">
        <v>17.239999999999998</v>
      </c>
      <c r="AI335" s="1">
        <v>23.4</v>
      </c>
      <c r="AJ335" s="1">
        <v>25.67</v>
      </c>
      <c r="AK335" s="1">
        <v>28.5</v>
      </c>
      <c r="AL335" s="1">
        <v>28.25</v>
      </c>
      <c r="AM335" s="1">
        <v>25.4</v>
      </c>
      <c r="AN335" s="1">
        <v>27.08</v>
      </c>
      <c r="AO335" s="1">
        <v>28.99</v>
      </c>
      <c r="AP335" s="1">
        <v>26.45</v>
      </c>
      <c r="AQ335" s="1">
        <v>24.95</v>
      </c>
      <c r="AR335" s="1">
        <v>6.6</v>
      </c>
      <c r="AS335" s="1">
        <v>1.88</v>
      </c>
      <c r="AT335" s="1">
        <v>-16.100000000000001</v>
      </c>
      <c r="AU335" s="1">
        <v>-25.9</v>
      </c>
      <c r="AV335" s="1">
        <v>-28.5</v>
      </c>
      <c r="AW335" s="1">
        <v>-27.39</v>
      </c>
      <c r="AX335" s="1">
        <v>-23.14</v>
      </c>
      <c r="AY335" s="1">
        <v>-16.28</v>
      </c>
      <c r="AZ335" s="1">
        <v>17</v>
      </c>
      <c r="BA335" s="1">
        <v>11.8</v>
      </c>
      <c r="BB335" s="1">
        <v>86.7</v>
      </c>
      <c r="BC335" s="1">
        <v>78.3</v>
      </c>
      <c r="BD335" s="1">
        <v>71.14</v>
      </c>
      <c r="BE335" s="1">
        <v>52.87</v>
      </c>
      <c r="BF335" s="1">
        <v>57</v>
      </c>
      <c r="BG335" s="1">
        <v>53.61</v>
      </c>
      <c r="BH335" s="1">
        <v>53.16</v>
      </c>
      <c r="BI335" s="1">
        <v>58</v>
      </c>
      <c r="BJ335" s="1">
        <v>122.48</v>
      </c>
      <c r="BK335" s="1">
        <v>133.85</v>
      </c>
      <c r="BL335" s="1">
        <v>172.3</v>
      </c>
      <c r="BM335" s="1">
        <v>150.66</v>
      </c>
      <c r="BN335" s="1">
        <v>107.37</v>
      </c>
      <c r="BO335" s="1">
        <v>166.2</v>
      </c>
      <c r="BP335" s="1">
        <v>158.80000000000001</v>
      </c>
      <c r="BQ335" s="1">
        <v>145.5</v>
      </c>
      <c r="BR335" s="1">
        <v>93.34</v>
      </c>
      <c r="BS335" s="22">
        <v>6.6</v>
      </c>
      <c r="BT335" s="26">
        <v>55238000</v>
      </c>
      <c r="BU335" s="26">
        <v>75742800</v>
      </c>
      <c r="BV335" s="26">
        <v>3561691</v>
      </c>
      <c r="BW335" s="2">
        <v>0.2461005179842945</v>
      </c>
    </row>
    <row r="336" spans="1:75" s="21" customFormat="1" ht="19" customHeight="1" x14ac:dyDescent="0.2">
      <c r="A336" s="1" t="s">
        <v>135</v>
      </c>
      <c r="B336" s="1" t="s">
        <v>131</v>
      </c>
      <c r="C336" s="1" t="s">
        <v>124</v>
      </c>
      <c r="D336" s="1" t="s">
        <v>98</v>
      </c>
      <c r="E336" s="1" t="s">
        <v>127</v>
      </c>
      <c r="F336" s="1" t="s">
        <v>88</v>
      </c>
      <c r="G336" s="9">
        <v>395.49548910980201</v>
      </c>
      <c r="H336" s="9">
        <v>-34.999999133023337</v>
      </c>
      <c r="I336" s="9">
        <f>(N336-O336)/O336*100</f>
        <v>156.07320727483679</v>
      </c>
      <c r="J336" s="1" t="s">
        <v>89</v>
      </c>
      <c r="K336" s="2">
        <v>2.220000028610229</v>
      </c>
      <c r="L336" s="2">
        <v>2.21</v>
      </c>
      <c r="M336" s="2">
        <v>11</v>
      </c>
      <c r="N336" s="2">
        <v>15.39000034332275</v>
      </c>
      <c r="O336" s="2">
        <v>6.0100002288818359</v>
      </c>
      <c r="P336" s="2">
        <v>7.1500000953674316</v>
      </c>
      <c r="Q336" s="1">
        <v>12.2</v>
      </c>
      <c r="R336" s="1">
        <v>12.5</v>
      </c>
      <c r="S336" s="1">
        <v>10.29</v>
      </c>
      <c r="T336" s="1">
        <v>9.18</v>
      </c>
      <c r="U336" s="1">
        <v>15.39</v>
      </c>
      <c r="V336" s="1">
        <v>14.96</v>
      </c>
      <c r="W336" s="1">
        <v>15.3</v>
      </c>
      <c r="X336" s="1">
        <v>10.8</v>
      </c>
      <c r="Y336" s="1">
        <v>10</v>
      </c>
      <c r="Z336" s="1">
        <v>9.9</v>
      </c>
      <c r="AA336" s="1">
        <v>10.5</v>
      </c>
      <c r="AB336" s="1">
        <v>9.89</v>
      </c>
      <c r="AC336" s="1">
        <v>9.5</v>
      </c>
      <c r="AD336" s="1">
        <v>8.9499999999999993</v>
      </c>
      <c r="AE336" s="1">
        <v>8.3000000000000007</v>
      </c>
      <c r="AF336" s="1">
        <v>7.67</v>
      </c>
      <c r="AG336" s="1">
        <v>7.3</v>
      </c>
      <c r="AH336" s="1">
        <v>7.31</v>
      </c>
      <c r="AI336" s="1">
        <v>7.14</v>
      </c>
      <c r="AJ336" s="1">
        <v>8.3699999999999992</v>
      </c>
      <c r="AK336" s="1">
        <v>7.74</v>
      </c>
      <c r="AL336" s="1">
        <v>7.7</v>
      </c>
      <c r="AM336" s="1">
        <v>6.67</v>
      </c>
      <c r="AN336" s="1">
        <v>7.47</v>
      </c>
      <c r="AO336" s="1">
        <v>7.25</v>
      </c>
      <c r="AP336" s="1">
        <v>7.31</v>
      </c>
      <c r="AQ336" s="1">
        <v>7.5</v>
      </c>
      <c r="AR336" s="1">
        <v>7.45</v>
      </c>
      <c r="AS336" s="1">
        <v>-0.92</v>
      </c>
      <c r="AT336" s="1">
        <v>-23.64</v>
      </c>
      <c r="AU336" s="1">
        <v>-23</v>
      </c>
      <c r="AV336" s="1">
        <v>31.82</v>
      </c>
      <c r="AW336" s="1">
        <v>29.55</v>
      </c>
      <c r="AX336" s="1">
        <v>-10.27</v>
      </c>
      <c r="AY336" s="1">
        <v>-11.64</v>
      </c>
      <c r="AZ336" s="1">
        <v>-11.82</v>
      </c>
      <c r="BA336" s="1">
        <v>-23.45</v>
      </c>
      <c r="BB336" s="1">
        <v>-10.73</v>
      </c>
      <c r="BC336" s="1">
        <v>-20.27</v>
      </c>
      <c r="BD336" s="1">
        <v>-18.82</v>
      </c>
      <c r="BE336" s="1">
        <v>-24.55</v>
      </c>
      <c r="BF336" s="1">
        <v>-32.72</v>
      </c>
      <c r="BG336" s="1">
        <v>-36.549999999999997</v>
      </c>
      <c r="BH336" s="1">
        <v>-33.64</v>
      </c>
      <c r="BI336" s="1">
        <v>-38.82</v>
      </c>
      <c r="BJ336" s="1">
        <v>-36.549999999999997</v>
      </c>
      <c r="BK336" s="1">
        <v>-32.270000000000003</v>
      </c>
      <c r="BL336" s="1">
        <v>-30.45</v>
      </c>
      <c r="BM336" s="1">
        <v>-39.729999999999997</v>
      </c>
      <c r="BN336" s="1">
        <v>-42.63</v>
      </c>
      <c r="BO336" s="1">
        <v>-37.270000000000003</v>
      </c>
      <c r="BP336" s="1">
        <v>-39.909999999999997</v>
      </c>
      <c r="BQ336" s="1">
        <v>-37.909999999999997</v>
      </c>
      <c r="BR336" s="1">
        <v>-35.450000000000003</v>
      </c>
      <c r="BS336" s="22">
        <v>8.77</v>
      </c>
      <c r="BT336" s="26">
        <v>48191330</v>
      </c>
      <c r="BU336" s="26">
        <v>65019500</v>
      </c>
      <c r="BV336" s="26">
        <v>1181039</v>
      </c>
      <c r="BW336" s="2">
        <v>0.34978777161465457</v>
      </c>
    </row>
    <row r="337" spans="1:75" s="21" customFormat="1" ht="19" customHeight="1" x14ac:dyDescent="0.2">
      <c r="A337" s="1" t="s">
        <v>148</v>
      </c>
      <c r="B337" s="1" t="s">
        <v>134</v>
      </c>
      <c r="C337" s="1" t="s">
        <v>142</v>
      </c>
      <c r="D337" s="1" t="s">
        <v>98</v>
      </c>
      <c r="E337" s="1" t="s">
        <v>137</v>
      </c>
      <c r="F337" s="1" t="s">
        <v>88</v>
      </c>
      <c r="G337" s="9">
        <v>406.31578980390378</v>
      </c>
      <c r="H337" s="9">
        <v>-69.438668480300137</v>
      </c>
      <c r="I337" s="9">
        <f>(N337-O337)/O337*100</f>
        <v>340.87590808981201</v>
      </c>
      <c r="J337" s="1" t="s">
        <v>89</v>
      </c>
      <c r="K337" s="2">
        <v>0.94999998807907104</v>
      </c>
      <c r="L337" s="2">
        <v>1.23</v>
      </c>
      <c r="M337" s="2">
        <v>4.809999942779541</v>
      </c>
      <c r="N337" s="2">
        <v>6.0399999618530273</v>
      </c>
      <c r="O337" s="2">
        <v>1.370000004768372</v>
      </c>
      <c r="P337" s="2">
        <v>1.470000028610229</v>
      </c>
      <c r="Q337" s="1">
        <v>5.5</v>
      </c>
      <c r="R337" s="1">
        <v>4.2699999999999996</v>
      </c>
      <c r="S337" s="1">
        <v>4.08</v>
      </c>
      <c r="T337" s="1">
        <v>6.04</v>
      </c>
      <c r="U337" s="1">
        <v>5.6</v>
      </c>
      <c r="V337" s="1">
        <v>4.4000000000000004</v>
      </c>
      <c r="W337" s="1">
        <v>3.95</v>
      </c>
      <c r="X337" s="1">
        <v>3.95</v>
      </c>
      <c r="Y337" s="1">
        <v>3.95</v>
      </c>
      <c r="Z337" s="1">
        <v>3.95</v>
      </c>
      <c r="AA337" s="1">
        <v>3.95</v>
      </c>
      <c r="AB337" s="1">
        <v>3.95</v>
      </c>
      <c r="AC337" s="1">
        <v>3.95</v>
      </c>
      <c r="AD337" s="1">
        <v>3.95</v>
      </c>
      <c r="AE337" s="1">
        <v>3.95</v>
      </c>
      <c r="AF337" s="1">
        <v>2.2200000000000002</v>
      </c>
      <c r="AG337" s="1">
        <v>2.1800000000000002</v>
      </c>
      <c r="AH337" s="1">
        <v>2.13</v>
      </c>
      <c r="AI337" s="1">
        <v>2.1</v>
      </c>
      <c r="AJ337" s="1">
        <v>2.0299999999999998</v>
      </c>
      <c r="AK337" s="1">
        <v>1.9</v>
      </c>
      <c r="AL337" s="1">
        <v>1.94</v>
      </c>
      <c r="AM337" s="1">
        <v>2</v>
      </c>
      <c r="AN337" s="1">
        <v>1.9</v>
      </c>
      <c r="AO337" s="1">
        <v>1.85</v>
      </c>
      <c r="AP337" s="1">
        <v>1.8</v>
      </c>
      <c r="AQ337" s="1">
        <v>1.62</v>
      </c>
      <c r="AR337" s="1">
        <v>-12.06</v>
      </c>
      <c r="AS337" s="1">
        <v>-22.04</v>
      </c>
      <c r="AT337" s="1">
        <v>-27.03</v>
      </c>
      <c r="AU337" s="1">
        <v>15.38</v>
      </c>
      <c r="AV337" s="1">
        <v>-17.88</v>
      </c>
      <c r="AW337" s="1">
        <v>-22.66</v>
      </c>
      <c r="AX337" s="1">
        <v>-30.35</v>
      </c>
      <c r="AY337" s="1">
        <v>-30.35</v>
      </c>
      <c r="AZ337" s="1">
        <v>-30.35</v>
      </c>
      <c r="BA337" s="1">
        <v>-30.35</v>
      </c>
      <c r="BB337" s="1">
        <v>-30.35</v>
      </c>
      <c r="BC337" s="1">
        <v>-30.35</v>
      </c>
      <c r="BD337" s="1">
        <v>-30.35</v>
      </c>
      <c r="BE337" s="1">
        <v>-30.35</v>
      </c>
      <c r="BF337" s="1">
        <v>-30.35</v>
      </c>
      <c r="BG337" s="1">
        <v>-54.68</v>
      </c>
      <c r="BH337" s="1">
        <v>-56.96</v>
      </c>
      <c r="BI337" s="1">
        <v>-58.01</v>
      </c>
      <c r="BJ337" s="1">
        <v>-58.42</v>
      </c>
      <c r="BK337" s="1">
        <v>-62.58</v>
      </c>
      <c r="BL337" s="1">
        <v>-61.54</v>
      </c>
      <c r="BM337" s="1">
        <v>-60.95</v>
      </c>
      <c r="BN337" s="1">
        <v>-62.79</v>
      </c>
      <c r="BO337" s="1">
        <v>-62.79</v>
      </c>
      <c r="BP337" s="1">
        <v>-63.41</v>
      </c>
      <c r="BQ337" s="1">
        <v>-66.95</v>
      </c>
      <c r="BR337" s="1">
        <v>-69.849999999999994</v>
      </c>
      <c r="BS337" s="22">
        <v>3.27</v>
      </c>
      <c r="BT337" s="26">
        <v>119821427.5745869</v>
      </c>
      <c r="BU337" s="26">
        <v>47780600</v>
      </c>
      <c r="BV337" s="26">
        <v>9448461</v>
      </c>
      <c r="BW337" s="2">
        <v>1.172677751434863E-2</v>
      </c>
    </row>
    <row r="338" spans="1:75" s="21" customFormat="1" ht="19" customHeight="1" x14ac:dyDescent="0.2">
      <c r="A338" s="1" t="s">
        <v>167</v>
      </c>
      <c r="B338" s="1" t="s">
        <v>159</v>
      </c>
      <c r="C338" s="1" t="s">
        <v>87</v>
      </c>
      <c r="D338" s="1" t="s">
        <v>98</v>
      </c>
      <c r="E338" s="1" t="s">
        <v>157</v>
      </c>
      <c r="F338" s="1" t="s">
        <v>88</v>
      </c>
      <c r="G338" s="9">
        <v>563.90039129334946</v>
      </c>
      <c r="H338" s="9">
        <v>-47.562497854232788</v>
      </c>
      <c r="I338" s="9">
        <f>(N338-O338)/O338*100</f>
        <v>194.48716348288204</v>
      </c>
      <c r="J338" s="1" t="s">
        <v>89</v>
      </c>
      <c r="K338" s="2">
        <v>2.410000085830688</v>
      </c>
      <c r="L338" s="2">
        <v>3.34</v>
      </c>
      <c r="M338" s="2">
        <v>16</v>
      </c>
      <c r="N338" s="2">
        <v>22.969999313354489</v>
      </c>
      <c r="O338" s="2">
        <v>7.8000001907348633</v>
      </c>
      <c r="P338" s="2">
        <v>8.3900003433227539</v>
      </c>
      <c r="Q338" s="1">
        <v>20.5</v>
      </c>
      <c r="R338" s="1">
        <v>18.75</v>
      </c>
      <c r="S338" s="1">
        <v>22.97</v>
      </c>
      <c r="T338" s="1">
        <v>18.25</v>
      </c>
      <c r="U338" s="1">
        <v>16.75</v>
      </c>
      <c r="V338" s="1">
        <v>20.399999999999999</v>
      </c>
      <c r="W338" s="1">
        <v>20</v>
      </c>
      <c r="X338" s="1">
        <v>18.45</v>
      </c>
      <c r="Y338" s="1">
        <v>16.45</v>
      </c>
      <c r="Z338" s="1">
        <v>17</v>
      </c>
      <c r="AA338" s="1">
        <v>17.95</v>
      </c>
      <c r="AB338" s="1">
        <v>16.36</v>
      </c>
      <c r="AC338" s="1">
        <v>16.7</v>
      </c>
      <c r="AD338" s="1">
        <v>16.3</v>
      </c>
      <c r="AE338" s="1">
        <v>14.8</v>
      </c>
      <c r="AF338" s="1">
        <v>13.05</v>
      </c>
      <c r="AG338" s="1">
        <v>10.4</v>
      </c>
      <c r="AH338" s="1">
        <v>11.19</v>
      </c>
      <c r="AI338" s="1">
        <v>15</v>
      </c>
      <c r="AJ338" s="1">
        <v>14.9</v>
      </c>
      <c r="AK338" s="1">
        <v>15</v>
      </c>
      <c r="AL338" s="1">
        <v>14.5</v>
      </c>
      <c r="AM338" s="1">
        <v>14</v>
      </c>
      <c r="AN338" s="1">
        <v>13.9</v>
      </c>
      <c r="AO338" s="1">
        <v>13.75</v>
      </c>
      <c r="AP338" s="1">
        <v>11.5</v>
      </c>
      <c r="AQ338" s="1">
        <v>9</v>
      </c>
      <c r="AR338" s="1">
        <v>4.0599999999999996</v>
      </c>
      <c r="AS338" s="1">
        <v>17.190000000000001</v>
      </c>
      <c r="AT338" s="1">
        <v>9.94</v>
      </c>
      <c r="AU338" s="1">
        <v>0.37</v>
      </c>
      <c r="AV338" s="1">
        <v>-1.44</v>
      </c>
      <c r="AW338" s="1">
        <v>14.37</v>
      </c>
      <c r="AX338" s="1">
        <v>14.69</v>
      </c>
      <c r="AY338" s="1">
        <v>2.13</v>
      </c>
      <c r="AZ338" s="1">
        <v>0.5</v>
      </c>
      <c r="BA338" s="1">
        <v>-1.57</v>
      </c>
      <c r="BB338" s="1">
        <v>1</v>
      </c>
      <c r="BC338" s="1">
        <v>0.13</v>
      </c>
      <c r="BD338" s="1">
        <v>-3.13</v>
      </c>
      <c r="BE338" s="1">
        <v>-9.8800000000000008</v>
      </c>
      <c r="BF338" s="1">
        <v>-19.38</v>
      </c>
      <c r="BG338" s="1">
        <v>-37.5</v>
      </c>
      <c r="BH338" s="1">
        <v>-41.06</v>
      </c>
      <c r="BI338" s="1">
        <v>-31.25</v>
      </c>
      <c r="BJ338" s="1">
        <v>-16.75</v>
      </c>
      <c r="BK338" s="1">
        <v>-8.31</v>
      </c>
      <c r="BL338" s="1">
        <v>-17.190000000000001</v>
      </c>
      <c r="BM338" s="1">
        <v>-16</v>
      </c>
      <c r="BN338" s="1">
        <v>-19.25</v>
      </c>
      <c r="BO338" s="1">
        <v>-17.37</v>
      </c>
      <c r="BP338" s="1">
        <v>-30.66</v>
      </c>
      <c r="BQ338" s="1">
        <v>-43</v>
      </c>
      <c r="BR338" s="1">
        <v>-46.88</v>
      </c>
      <c r="BS338" s="22">
        <v>14.41</v>
      </c>
      <c r="BT338" s="26">
        <v>59192000</v>
      </c>
      <c r="BU338" s="26">
        <v>59138700</v>
      </c>
      <c r="BV338" s="26">
        <v>1351096</v>
      </c>
      <c r="BW338" s="2">
        <v>0.3139880511821514</v>
      </c>
    </row>
    <row r="339" spans="1:75" s="21" customFormat="1" ht="19" customHeight="1" x14ac:dyDescent="0.2">
      <c r="A339" s="7" t="s">
        <v>462</v>
      </c>
      <c r="B339" s="7" t="s">
        <v>106</v>
      </c>
      <c r="C339" s="7" t="s">
        <v>140</v>
      </c>
      <c r="D339" s="7" t="s">
        <v>125</v>
      </c>
      <c r="E339" s="7" t="s">
        <v>454</v>
      </c>
      <c r="F339" s="7" t="s">
        <v>88</v>
      </c>
      <c r="G339" s="10">
        <v>573.77049789028877</v>
      </c>
      <c r="H339" s="10">
        <v>-42.092456517615418</v>
      </c>
      <c r="I339" s="10">
        <v>-42.092456517615418</v>
      </c>
      <c r="J339" s="7" t="s">
        <v>89</v>
      </c>
      <c r="K339" s="8">
        <v>1.220000028610229</v>
      </c>
      <c r="L339" s="8">
        <v>1.48</v>
      </c>
      <c r="M339" s="8">
        <v>8.2200002670288086</v>
      </c>
      <c r="N339" s="8">
        <v>14.22999954223633</v>
      </c>
      <c r="O339" s="8">
        <v>4.679999828338623</v>
      </c>
      <c r="P339" s="8">
        <v>4.7600002288818359</v>
      </c>
      <c r="Q339" s="7">
        <v>10.9</v>
      </c>
      <c r="R339" s="7">
        <v>14.23</v>
      </c>
      <c r="S339" s="7">
        <v>10.39</v>
      </c>
      <c r="T339" s="7">
        <v>10.199999999999999</v>
      </c>
      <c r="U339" s="7">
        <v>10.25</v>
      </c>
      <c r="V339" s="7">
        <v>11.7</v>
      </c>
      <c r="W339" s="7">
        <v>10.59</v>
      </c>
      <c r="X339" s="7">
        <v>11.2</v>
      </c>
      <c r="Y339" s="7">
        <v>10.48</v>
      </c>
      <c r="Z339" s="7">
        <v>10.199999999999999</v>
      </c>
      <c r="AA339" s="7">
        <v>10.25</v>
      </c>
      <c r="AB339" s="7">
        <v>10.84</v>
      </c>
      <c r="AC339" s="7">
        <v>9.69</v>
      </c>
      <c r="AD339" s="7">
        <v>9.6</v>
      </c>
      <c r="AE339" s="7">
        <v>9.36</v>
      </c>
      <c r="AF339" s="7">
        <v>8.99</v>
      </c>
      <c r="AG339" s="7">
        <v>8.8800000000000008</v>
      </c>
      <c r="AH339" s="7">
        <v>8.26</v>
      </c>
      <c r="AI339" s="7">
        <v>8</v>
      </c>
      <c r="AJ339" s="7">
        <v>8.34</v>
      </c>
      <c r="AK339" s="7">
        <v>8.15</v>
      </c>
      <c r="AL339" s="7">
        <v>7.75</v>
      </c>
      <c r="AM339" s="7">
        <v>6.94</v>
      </c>
      <c r="AN339" s="7">
        <v>6.49</v>
      </c>
      <c r="AO339" s="7">
        <v>6</v>
      </c>
      <c r="AP339" s="7">
        <v>5.75</v>
      </c>
      <c r="AQ339" s="7">
        <v>5.27</v>
      </c>
      <c r="AR339" s="7">
        <v>32.6</v>
      </c>
      <c r="AS339" s="7">
        <v>49.51</v>
      </c>
      <c r="AT339" s="7">
        <v>22.99</v>
      </c>
      <c r="AU339" s="7">
        <v>19.22</v>
      </c>
      <c r="AV339" s="7">
        <v>9.61</v>
      </c>
      <c r="AW339" s="7">
        <v>11.07</v>
      </c>
      <c r="AX339" s="7">
        <v>28.22</v>
      </c>
      <c r="AY339" s="7">
        <v>20.440000000000001</v>
      </c>
      <c r="AZ339" s="7">
        <v>22.87</v>
      </c>
      <c r="BA339" s="7">
        <v>13.02</v>
      </c>
      <c r="BB339" s="7">
        <v>23.26</v>
      </c>
      <c r="BC339" s="7">
        <v>17.03</v>
      </c>
      <c r="BD339" s="7">
        <v>14.15</v>
      </c>
      <c r="BE339" s="7">
        <v>13.14</v>
      </c>
      <c r="BF339" s="7">
        <v>9.3699999999999992</v>
      </c>
      <c r="BG339" s="7">
        <v>2.92</v>
      </c>
      <c r="BH339" s="7">
        <v>-4.08</v>
      </c>
      <c r="BI339" s="7">
        <v>-3.54</v>
      </c>
      <c r="BJ339" s="7">
        <v>-6.45</v>
      </c>
      <c r="BK339" s="7">
        <v>-1.58</v>
      </c>
      <c r="BL339" s="7">
        <v>-6.2</v>
      </c>
      <c r="BM339" s="7">
        <v>-17.52</v>
      </c>
      <c r="BN339" s="7">
        <v>-27.13</v>
      </c>
      <c r="BO339" s="7">
        <v>-29.81</v>
      </c>
      <c r="BP339" s="7">
        <v>-30.29</v>
      </c>
      <c r="BQ339" s="7">
        <v>-38.799999999999997</v>
      </c>
      <c r="BR339" s="7">
        <v>-41.61</v>
      </c>
      <c r="BS339" s="24">
        <v>8.65</v>
      </c>
      <c r="BT339" s="26">
        <v>95140749.090671539</v>
      </c>
      <c r="BU339" s="26">
        <v>62124800</v>
      </c>
      <c r="BV339" s="26">
        <v>7432174</v>
      </c>
      <c r="BW339" s="8">
        <v>4.5647478113402624E-3</v>
      </c>
    </row>
  </sheetData>
  <conditionalFormatting sqref="AR340:BR1048576 G340:I1048576">
    <cfRule type="cellIs" dxfId="77" priority="11" operator="lessThan">
      <formula>0</formula>
    </cfRule>
    <cfRule type="cellIs" dxfId="76" priority="12" operator="greaterThan">
      <formula>0</formula>
    </cfRule>
  </conditionalFormatting>
  <conditionalFormatting sqref="J340:J1048576">
    <cfRule type="cellIs" dxfId="75" priority="9" operator="equal">
      <formula>"Go"</formula>
    </cfRule>
    <cfRule type="cellIs" dxfId="74" priority="10" operator="equal">
      <formula>"Fall"</formula>
    </cfRule>
  </conditionalFormatting>
  <conditionalFormatting sqref="F340:F1048576">
    <cfRule type="cellIs" dxfId="73" priority="7" operator="equal">
      <formula>"Red"</formula>
    </cfRule>
    <cfRule type="cellIs" dxfId="72" priority="8" operator="equal">
      <formula>"Green"</formula>
    </cfRule>
  </conditionalFormatting>
  <conditionalFormatting sqref="AR2:BR339 G2:I339">
    <cfRule type="cellIs" dxfId="71" priority="5" operator="lessThan">
      <formula>0</formula>
    </cfRule>
    <cfRule type="cellIs" dxfId="70" priority="6" operator="greaterThan">
      <formula>0</formula>
    </cfRule>
  </conditionalFormatting>
  <conditionalFormatting sqref="J2:J339">
    <cfRule type="cellIs" dxfId="69" priority="3" operator="equal">
      <formula>"Go"</formula>
    </cfRule>
    <cfRule type="cellIs" dxfId="68" priority="4" operator="equal">
      <formula>"Fall"</formula>
    </cfRule>
  </conditionalFormatting>
  <conditionalFormatting sqref="F2:F339">
    <cfRule type="cellIs" dxfId="67" priority="1" operator="equal">
      <formula>"Red"</formula>
    </cfRule>
    <cfRule type="cellIs" dxfId="66" priority="2" operator="equal">
      <formula>"Green"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W25"/>
  <sheetViews>
    <sheetView topLeftCell="A4" zoomScale="118" workbookViewId="0">
      <selection activeCell="F25" sqref="F25"/>
    </sheetView>
  </sheetViews>
  <sheetFormatPr baseColWidth="10" defaultRowHeight="16" x14ac:dyDescent="0.2"/>
  <cols>
    <col min="44" max="44" width="8.6640625" style="20" bestFit="1" customWidth="1"/>
    <col min="45" max="45" width="12.1640625" style="20" bestFit="1" customWidth="1"/>
    <col min="46" max="46" width="13.33203125" style="20" bestFit="1" customWidth="1"/>
    <col min="47" max="47" width="14.1640625" style="20" bestFit="1" customWidth="1"/>
    <col min="48" max="54" width="13.6640625" style="20" bestFit="1" customWidth="1"/>
    <col min="55" max="65" width="14.83203125" style="20" bestFit="1" customWidth="1"/>
    <col min="66" max="66" width="14.5" style="20" bestFit="1" customWidth="1"/>
    <col min="67" max="67" width="15.33203125" style="20" bestFit="1" customWidth="1"/>
    <col min="68" max="70" width="14.83203125" style="20" bestFit="1" customWidth="1"/>
    <col min="71" max="71" width="14.1640625" style="20" bestFit="1" customWidth="1"/>
    <col min="72" max="72" width="13.83203125" style="20" bestFit="1" customWidth="1"/>
    <col min="73" max="73" width="14" style="20" bestFit="1" customWidth="1"/>
    <col min="74" max="74" width="12.83203125" style="20" bestFit="1" customWidth="1"/>
    <col min="75" max="75" width="16.83203125" style="20" bestFit="1" customWidth="1"/>
  </cols>
  <sheetData>
    <row r="1" spans="1:75" s="6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5" t="s">
        <v>73</v>
      </c>
      <c r="BW1" s="4" t="s">
        <v>74</v>
      </c>
    </row>
    <row r="2" spans="1:75" s="28" customFormat="1" ht="19" customHeight="1" x14ac:dyDescent="0.2">
      <c r="A2" s="1" t="s">
        <v>319</v>
      </c>
      <c r="B2" s="1" t="s">
        <v>83</v>
      </c>
      <c r="C2" s="1" t="s">
        <v>87</v>
      </c>
      <c r="D2" s="1" t="s">
        <v>98</v>
      </c>
      <c r="E2" s="1" t="s">
        <v>314</v>
      </c>
      <c r="F2" s="1" t="s">
        <v>88</v>
      </c>
      <c r="G2" s="9">
        <v>59.66385586535722</v>
      </c>
      <c r="H2" s="9">
        <v>-13.684210196096149</v>
      </c>
      <c r="I2" s="9">
        <f>(N2-O2)/O2*100</f>
        <v>53.354633074581905</v>
      </c>
      <c r="J2" s="1" t="s">
        <v>89</v>
      </c>
      <c r="K2" s="2">
        <v>2.380000114440918</v>
      </c>
      <c r="L2" s="2">
        <v>2.5499999999999998</v>
      </c>
      <c r="M2" s="2">
        <v>3.7999999523162842</v>
      </c>
      <c r="N2" s="2">
        <v>4.8000001907348633</v>
      </c>
      <c r="O2" s="2">
        <v>3.130000114440918</v>
      </c>
      <c r="P2" s="2">
        <v>3.279999971389771</v>
      </c>
      <c r="Q2" s="1">
        <v>4.0999999999999996</v>
      </c>
      <c r="R2" s="1">
        <v>3.89</v>
      </c>
      <c r="S2" s="1">
        <v>4.8</v>
      </c>
      <c r="T2" s="1">
        <v>4.0999999999999996</v>
      </c>
      <c r="U2" s="1">
        <v>3.95</v>
      </c>
      <c r="V2" s="1">
        <v>4.28</v>
      </c>
      <c r="W2" s="1">
        <v>4.09</v>
      </c>
      <c r="X2" s="1">
        <v>3.9</v>
      </c>
      <c r="Y2" s="1">
        <v>4.0999999999999996</v>
      </c>
      <c r="Z2" s="1">
        <v>4.1500000000000004</v>
      </c>
      <c r="AA2" s="1">
        <v>3.86</v>
      </c>
      <c r="AB2" s="1">
        <v>3.7</v>
      </c>
      <c r="AC2" s="1">
        <v>3.67</v>
      </c>
      <c r="AD2" s="1">
        <v>3.56</v>
      </c>
      <c r="AE2" s="1">
        <v>3.6</v>
      </c>
      <c r="AF2" s="1">
        <v>3.55</v>
      </c>
      <c r="AG2" s="1">
        <v>3.75</v>
      </c>
      <c r="AH2" s="1">
        <v>3.63</v>
      </c>
      <c r="AI2" s="1">
        <v>3.51</v>
      </c>
      <c r="AJ2" s="1">
        <v>3.36</v>
      </c>
      <c r="AK2" s="1">
        <v>3.31</v>
      </c>
      <c r="AL2" s="1">
        <v>3.28</v>
      </c>
      <c r="AM2" s="1">
        <v>3.23</v>
      </c>
      <c r="AN2" s="1">
        <v>3.22</v>
      </c>
      <c r="AO2" s="1">
        <v>3.35</v>
      </c>
      <c r="AP2" s="1">
        <v>3.47</v>
      </c>
      <c r="AQ2" s="1">
        <v>3.31</v>
      </c>
      <c r="AR2" s="1">
        <v>2.37</v>
      </c>
      <c r="AS2" s="1">
        <v>-6.84</v>
      </c>
      <c r="AT2" s="1">
        <v>4.7300000000000004</v>
      </c>
      <c r="AU2" s="1">
        <v>0.79</v>
      </c>
      <c r="AV2" s="1">
        <v>-2.37</v>
      </c>
      <c r="AW2" s="1">
        <v>3.95</v>
      </c>
      <c r="AX2" s="1">
        <v>-2.11</v>
      </c>
      <c r="AY2" s="1">
        <v>0.53</v>
      </c>
      <c r="AZ2" s="1">
        <v>7.11</v>
      </c>
      <c r="BA2" s="1">
        <v>-1.32</v>
      </c>
      <c r="BB2" s="1">
        <v>-2.89</v>
      </c>
      <c r="BC2" s="1">
        <v>-3.94</v>
      </c>
      <c r="BD2" s="1">
        <v>-8.42</v>
      </c>
      <c r="BE2" s="1">
        <v>-8.82</v>
      </c>
      <c r="BF2" s="1">
        <v>-6.59</v>
      </c>
      <c r="BG2" s="1">
        <v>-8.16</v>
      </c>
      <c r="BH2" s="1">
        <v>-5.26</v>
      </c>
      <c r="BI2" s="1">
        <v>-8.42</v>
      </c>
      <c r="BJ2" s="1">
        <v>-11.71</v>
      </c>
      <c r="BK2" s="1">
        <v>-15.21</v>
      </c>
      <c r="BL2" s="1">
        <v>-13.82</v>
      </c>
      <c r="BM2" s="1">
        <v>-16.32</v>
      </c>
      <c r="BN2" s="1">
        <v>-15.99</v>
      </c>
      <c r="BO2" s="1">
        <v>-15.39</v>
      </c>
      <c r="BP2" s="1">
        <v>-12.39</v>
      </c>
      <c r="BQ2" s="1">
        <v>-16.05</v>
      </c>
      <c r="BR2" s="1">
        <v>-13.95</v>
      </c>
      <c r="BS2" s="22">
        <v>3.63</v>
      </c>
      <c r="BT2" s="26">
        <v>2612754.567214251</v>
      </c>
      <c r="BU2" s="26">
        <v>82760800</v>
      </c>
      <c r="BV2" s="26">
        <v>6841844</v>
      </c>
      <c r="BW2" s="2">
        <v>4.8626802949614169E-2</v>
      </c>
    </row>
    <row r="3" spans="1:75" s="28" customFormat="1" ht="19" customHeight="1" x14ac:dyDescent="0.2">
      <c r="A3" s="7" t="s">
        <v>680</v>
      </c>
      <c r="B3" s="7" t="s">
        <v>106</v>
      </c>
      <c r="C3" s="7" t="s">
        <v>87</v>
      </c>
      <c r="D3" s="7" t="s">
        <v>122</v>
      </c>
      <c r="E3" s="7" t="s">
        <v>382</v>
      </c>
      <c r="F3" s="7" t="s">
        <v>80</v>
      </c>
      <c r="G3" s="10">
        <v>10.365851132164799</v>
      </c>
      <c r="H3" s="10">
        <v>1.1049779429876609</v>
      </c>
      <c r="I3" s="10">
        <v>1.1049779429876609</v>
      </c>
      <c r="J3" s="7" t="s">
        <v>81</v>
      </c>
      <c r="K3" s="8">
        <v>1.639999985694885</v>
      </c>
      <c r="L3" s="8">
        <v>1.75</v>
      </c>
      <c r="M3" s="8">
        <v>1.809999942779541</v>
      </c>
      <c r="N3" s="8">
        <v>1.919999957084656</v>
      </c>
      <c r="O3" s="8">
        <v>1.75</v>
      </c>
      <c r="P3" s="8">
        <v>1.830000042915344</v>
      </c>
      <c r="Q3" s="7">
        <v>1.92</v>
      </c>
      <c r="R3" s="7">
        <v>1.87</v>
      </c>
      <c r="S3" s="7">
        <v>1.84</v>
      </c>
      <c r="T3" s="7">
        <v>1.79</v>
      </c>
      <c r="U3" s="7">
        <v>1.78</v>
      </c>
      <c r="V3" s="7">
        <v>1.78</v>
      </c>
      <c r="W3" s="7">
        <v>1.78</v>
      </c>
      <c r="X3" s="7">
        <v>1.8</v>
      </c>
      <c r="Y3" s="7">
        <v>1.81</v>
      </c>
      <c r="Z3" s="7">
        <v>1.8</v>
      </c>
      <c r="AA3" s="7">
        <v>1.81</v>
      </c>
      <c r="AB3" s="7">
        <v>1.88</v>
      </c>
      <c r="AC3" s="7">
        <v>1.89</v>
      </c>
      <c r="AD3" s="7">
        <v>1.88</v>
      </c>
      <c r="AE3" s="7">
        <v>1.88</v>
      </c>
      <c r="AF3" s="7">
        <v>1.85</v>
      </c>
      <c r="AG3" s="7">
        <v>1.88</v>
      </c>
      <c r="AH3" s="7">
        <v>1.85</v>
      </c>
      <c r="AI3" s="7">
        <v>1.85</v>
      </c>
      <c r="AJ3" s="7">
        <v>1.85</v>
      </c>
      <c r="AK3" s="7">
        <v>1.78</v>
      </c>
      <c r="AL3" s="7">
        <v>1.78</v>
      </c>
      <c r="AM3" s="7">
        <v>1.78</v>
      </c>
      <c r="AN3" s="7">
        <v>1.78</v>
      </c>
      <c r="AO3" s="7">
        <v>1.78</v>
      </c>
      <c r="AP3" s="7">
        <v>1.83</v>
      </c>
      <c r="AQ3" s="7">
        <v>1.84</v>
      </c>
      <c r="AR3" s="7">
        <v>2.76</v>
      </c>
      <c r="AS3" s="7">
        <v>0.56000000000000005</v>
      </c>
      <c r="AT3" s="7">
        <v>-0.55000000000000004</v>
      </c>
      <c r="AU3" s="7">
        <v>-2.2000000000000002</v>
      </c>
      <c r="AV3" s="7">
        <v>-1.66</v>
      </c>
      <c r="AW3" s="7">
        <v>-2.76</v>
      </c>
      <c r="AX3" s="7">
        <v>-1.66</v>
      </c>
      <c r="AY3" s="7">
        <v>-0.55000000000000004</v>
      </c>
      <c r="AZ3" s="7">
        <v>-1.1000000000000001</v>
      </c>
      <c r="BA3" s="7">
        <v>-1.1000000000000001</v>
      </c>
      <c r="BB3" s="7">
        <v>-0.55000000000000004</v>
      </c>
      <c r="BC3" s="7">
        <v>3.43</v>
      </c>
      <c r="BD3" s="7">
        <v>2.2200000000000002</v>
      </c>
      <c r="BE3" s="7">
        <v>2.25</v>
      </c>
      <c r="BF3" s="7">
        <v>1.1599999999999999</v>
      </c>
      <c r="BG3" s="7">
        <v>2.21</v>
      </c>
      <c r="BH3" s="7">
        <v>2.21</v>
      </c>
      <c r="BI3" s="7">
        <v>1.66</v>
      </c>
      <c r="BJ3" s="7">
        <v>2.21</v>
      </c>
      <c r="BK3" s="7">
        <v>-1.1000000000000001</v>
      </c>
      <c r="BL3" s="7">
        <v>-2.21</v>
      </c>
      <c r="BM3" s="7">
        <v>-1.66</v>
      </c>
      <c r="BN3" s="7">
        <v>-1.66</v>
      </c>
      <c r="BO3" s="7">
        <v>-2.21</v>
      </c>
      <c r="BP3" s="7">
        <v>-2.21</v>
      </c>
      <c r="BQ3" s="7">
        <v>1.1000000000000001</v>
      </c>
      <c r="BR3" s="7">
        <v>1.1000000000000001</v>
      </c>
      <c r="BS3" s="24">
        <v>1.75</v>
      </c>
      <c r="BT3" s="26">
        <v>3055678.1033992772</v>
      </c>
      <c r="BU3" s="26">
        <v>338000</v>
      </c>
      <c r="BV3" s="26">
        <v>1495647</v>
      </c>
      <c r="BW3" s="8">
        <v>7.2317197841469283E-2</v>
      </c>
    </row>
    <row r="4" spans="1:75" s="28" customFormat="1" ht="19" customHeight="1" x14ac:dyDescent="0.2">
      <c r="A4" s="1" t="s">
        <v>681</v>
      </c>
      <c r="B4" s="1" t="s">
        <v>111</v>
      </c>
      <c r="C4" s="1" t="s">
        <v>97</v>
      </c>
      <c r="D4" s="1" t="s">
        <v>109</v>
      </c>
      <c r="E4" s="1" t="s">
        <v>284</v>
      </c>
      <c r="F4" s="1" t="s">
        <v>80</v>
      </c>
      <c r="G4" s="9">
        <v>13.636359120860419</v>
      </c>
      <c r="H4" s="9">
        <v>11.99999650319417</v>
      </c>
      <c r="I4" s="9">
        <f>(N4-O4)/O4*100</f>
        <v>30.281695757232104</v>
      </c>
      <c r="J4" s="1" t="s">
        <v>81</v>
      </c>
      <c r="K4" s="2">
        <v>1.320000052452087</v>
      </c>
      <c r="L4" s="2">
        <v>1.36</v>
      </c>
      <c r="M4" s="2">
        <v>1.5</v>
      </c>
      <c r="N4" s="2">
        <v>1.8500000238418579</v>
      </c>
      <c r="O4" s="2">
        <v>1.419999957084656</v>
      </c>
      <c r="P4" s="2">
        <v>1.679999947547913</v>
      </c>
      <c r="Q4" s="1">
        <v>1.5</v>
      </c>
      <c r="R4" s="1">
        <v>1.46</v>
      </c>
      <c r="S4" s="1">
        <v>1.47</v>
      </c>
      <c r="T4" s="1">
        <v>1.57</v>
      </c>
      <c r="U4" s="1">
        <v>1.63</v>
      </c>
      <c r="V4" s="1">
        <v>1.63</v>
      </c>
      <c r="W4" s="1">
        <v>1.62</v>
      </c>
      <c r="X4" s="1">
        <v>1.69</v>
      </c>
      <c r="Y4" s="1">
        <v>1.64</v>
      </c>
      <c r="Z4" s="1">
        <v>1.68</v>
      </c>
      <c r="AA4" s="1">
        <v>1.61</v>
      </c>
      <c r="AB4" s="1">
        <v>1.61</v>
      </c>
      <c r="AC4" s="1">
        <v>1.58</v>
      </c>
      <c r="AD4" s="1">
        <v>1.58</v>
      </c>
      <c r="AE4" s="1">
        <v>1.53</v>
      </c>
      <c r="AF4" s="1">
        <v>1.56</v>
      </c>
      <c r="AG4" s="1">
        <v>1.56</v>
      </c>
      <c r="AH4" s="1">
        <v>1.56</v>
      </c>
      <c r="AI4" s="1">
        <v>1.56</v>
      </c>
      <c r="AJ4" s="1">
        <v>1.85</v>
      </c>
      <c r="AK4" s="1">
        <v>1.84</v>
      </c>
      <c r="AL4" s="1">
        <v>1.72</v>
      </c>
      <c r="AM4" s="1">
        <v>1.74</v>
      </c>
      <c r="AN4" s="1">
        <v>1.8</v>
      </c>
      <c r="AO4" s="1">
        <v>1.77</v>
      </c>
      <c r="AP4" s="1">
        <v>1.73</v>
      </c>
      <c r="AQ4" s="1">
        <v>1.75</v>
      </c>
      <c r="AR4" s="1">
        <v>-2</v>
      </c>
      <c r="AS4" s="1">
        <v>-3.33</v>
      </c>
      <c r="AT4" s="1">
        <v>-2.67</v>
      </c>
      <c r="AU4" s="1">
        <v>1.4</v>
      </c>
      <c r="AV4" s="1">
        <v>8.67</v>
      </c>
      <c r="AW4" s="1">
        <v>5.33</v>
      </c>
      <c r="AX4" s="1">
        <v>6</v>
      </c>
      <c r="AY4" s="1">
        <v>9.33</v>
      </c>
      <c r="AZ4" s="1">
        <v>6.67</v>
      </c>
      <c r="BA4" s="1">
        <v>6</v>
      </c>
      <c r="BB4" s="1">
        <v>4.67</v>
      </c>
      <c r="BC4" s="1">
        <v>2</v>
      </c>
      <c r="BD4" s="1">
        <v>4.1399999999999997</v>
      </c>
      <c r="BE4" s="1">
        <v>1.33</v>
      </c>
      <c r="BF4" s="1">
        <v>1.34</v>
      </c>
      <c r="BG4" s="1">
        <v>3.33</v>
      </c>
      <c r="BH4" s="1">
        <v>2.73</v>
      </c>
      <c r="BI4" s="1">
        <v>4</v>
      </c>
      <c r="BJ4" s="1">
        <v>3.33</v>
      </c>
      <c r="BK4" s="1">
        <v>16.579999999999998</v>
      </c>
      <c r="BL4" s="1">
        <v>12.99</v>
      </c>
      <c r="BM4" s="1">
        <v>11.39</v>
      </c>
      <c r="BN4" s="1">
        <v>14.67</v>
      </c>
      <c r="BO4" s="1">
        <v>16</v>
      </c>
      <c r="BP4" s="1">
        <v>15.73</v>
      </c>
      <c r="BQ4" s="1">
        <v>13.34</v>
      </c>
      <c r="BR4" s="1">
        <v>12</v>
      </c>
      <c r="BS4" s="22">
        <v>1.53</v>
      </c>
      <c r="BT4" s="26">
        <v>5418615</v>
      </c>
      <c r="BU4" s="26">
        <v>2968200</v>
      </c>
      <c r="BV4" s="26">
        <v>2275622</v>
      </c>
      <c r="BW4" s="2">
        <v>0.1125889976454789</v>
      </c>
    </row>
    <row r="5" spans="1:75" s="28" customFormat="1" ht="19" customHeight="1" x14ac:dyDescent="0.2">
      <c r="A5" s="1" t="s">
        <v>572</v>
      </c>
      <c r="B5" s="1" t="s">
        <v>118</v>
      </c>
      <c r="C5" s="1" t="s">
        <v>87</v>
      </c>
      <c r="D5" s="1" t="s">
        <v>98</v>
      </c>
      <c r="E5" s="1" t="s">
        <v>284</v>
      </c>
      <c r="F5" s="1" t="s">
        <v>80</v>
      </c>
      <c r="G5" s="9">
        <v>13.91586015214501</v>
      </c>
      <c r="H5" s="9">
        <v>17.89773062087043</v>
      </c>
      <c r="I5" s="9">
        <f>(N5-O5)/O5*100</f>
        <v>52.02492387688509</v>
      </c>
      <c r="J5" s="1" t="s">
        <v>81</v>
      </c>
      <c r="K5" s="2">
        <v>3.089999914169312</v>
      </c>
      <c r="L5" s="2">
        <v>3.19</v>
      </c>
      <c r="M5" s="2">
        <v>3.5199999809265141</v>
      </c>
      <c r="N5" s="2">
        <v>4.880000114440918</v>
      </c>
      <c r="O5" s="2">
        <v>3.2100000381469731</v>
      </c>
      <c r="P5" s="2">
        <v>4.1500000953674316</v>
      </c>
      <c r="Q5" s="1">
        <v>3.6</v>
      </c>
      <c r="R5" s="1">
        <v>3.48</v>
      </c>
      <c r="S5" s="1">
        <v>3.4</v>
      </c>
      <c r="T5" s="1">
        <v>3.78</v>
      </c>
      <c r="U5" s="1">
        <v>4.88</v>
      </c>
      <c r="V5" s="1">
        <v>4.74</v>
      </c>
      <c r="W5" s="1">
        <v>4.45</v>
      </c>
      <c r="X5" s="1">
        <v>4.4400000000000004</v>
      </c>
      <c r="Y5" s="1">
        <v>4.26</v>
      </c>
      <c r="Z5" s="1">
        <v>4.0999999999999996</v>
      </c>
      <c r="AA5" s="1">
        <v>4.1500000000000004</v>
      </c>
      <c r="AB5" s="1">
        <v>4.25</v>
      </c>
      <c r="AC5" s="1">
        <v>4.3</v>
      </c>
      <c r="AD5" s="1">
        <v>4.5</v>
      </c>
      <c r="AE5" s="1">
        <v>4.3899999999999997</v>
      </c>
      <c r="AF5" s="1">
        <v>4.17</v>
      </c>
      <c r="AG5" s="1">
        <v>4.07</v>
      </c>
      <c r="AH5" s="1">
        <v>4.22</v>
      </c>
      <c r="AI5" s="1">
        <v>4.04</v>
      </c>
      <c r="AJ5" s="1">
        <v>4.13</v>
      </c>
      <c r="AK5" s="1">
        <v>4.12</v>
      </c>
      <c r="AL5" s="1">
        <v>4.07</v>
      </c>
      <c r="AM5" s="1">
        <v>4.04</v>
      </c>
      <c r="AN5" s="1">
        <v>4.21</v>
      </c>
      <c r="AO5" s="1">
        <v>4.29</v>
      </c>
      <c r="AP5" s="1">
        <v>4.1900000000000004</v>
      </c>
      <c r="AQ5" s="1">
        <v>4.18</v>
      </c>
      <c r="AR5" s="1">
        <v>-0.56999999999999995</v>
      </c>
      <c r="AS5" s="1">
        <v>-7.8</v>
      </c>
      <c r="AT5" s="1">
        <v>-3.7</v>
      </c>
      <c r="AU5" s="1">
        <v>7.39</v>
      </c>
      <c r="AV5" s="1">
        <v>23.58</v>
      </c>
      <c r="AW5" s="1">
        <v>20.74</v>
      </c>
      <c r="AX5" s="1">
        <v>23.89</v>
      </c>
      <c r="AY5" s="1">
        <v>23.51</v>
      </c>
      <c r="AZ5" s="1">
        <v>13.92</v>
      </c>
      <c r="BA5" s="1">
        <v>15.63</v>
      </c>
      <c r="BB5" s="1">
        <v>17.899999999999999</v>
      </c>
      <c r="BC5" s="1">
        <v>15.91</v>
      </c>
      <c r="BD5" s="1">
        <v>21.31</v>
      </c>
      <c r="BE5" s="1">
        <v>23.95</v>
      </c>
      <c r="BF5" s="1">
        <v>16.239999999999998</v>
      </c>
      <c r="BG5" s="1">
        <v>8.25</v>
      </c>
      <c r="BH5" s="1">
        <v>13.64</v>
      </c>
      <c r="BI5" s="1">
        <v>15.06</v>
      </c>
      <c r="BJ5" s="1">
        <v>13.64</v>
      </c>
      <c r="BK5" s="1">
        <v>17.329999999999998</v>
      </c>
      <c r="BL5" s="1">
        <v>16.05</v>
      </c>
      <c r="BM5" s="1">
        <v>15.34</v>
      </c>
      <c r="BN5" s="1">
        <v>12.88</v>
      </c>
      <c r="BO5" s="1">
        <v>18.66</v>
      </c>
      <c r="BP5" s="1">
        <v>18.54</v>
      </c>
      <c r="BQ5" s="1">
        <v>15.06</v>
      </c>
      <c r="BR5" s="1">
        <v>15.91</v>
      </c>
      <c r="BS5" s="22">
        <v>3.81</v>
      </c>
      <c r="BT5" s="26">
        <v>6513407.9647064209</v>
      </c>
      <c r="BU5" s="26">
        <v>1465700</v>
      </c>
      <c r="BV5" s="26">
        <v>1467407</v>
      </c>
      <c r="BW5" s="2">
        <v>1.368945357354844E-2</v>
      </c>
    </row>
    <row r="6" spans="1:75" s="28" customFormat="1" ht="19" customHeight="1" x14ac:dyDescent="0.2">
      <c r="A6" s="1" t="s">
        <v>107</v>
      </c>
      <c r="B6" s="1" t="s">
        <v>96</v>
      </c>
      <c r="C6" s="1" t="s">
        <v>108</v>
      </c>
      <c r="D6" s="1" t="s">
        <v>109</v>
      </c>
      <c r="E6" s="1" t="s">
        <v>101</v>
      </c>
      <c r="F6" s="1" t="s">
        <v>80</v>
      </c>
      <c r="G6" s="9">
        <v>38.438876272524013</v>
      </c>
      <c r="H6" s="9">
        <v>73.404255251692348</v>
      </c>
      <c r="I6" s="9">
        <f>(N6-O6)/O6*100</f>
        <v>208.23527200824313</v>
      </c>
      <c r="J6" s="1" t="s">
        <v>81</v>
      </c>
      <c r="K6" s="2">
        <v>0.67900002002716064</v>
      </c>
      <c r="L6" s="2">
        <v>2.62</v>
      </c>
      <c r="M6" s="2">
        <v>0.93999999761581421</v>
      </c>
      <c r="N6" s="2">
        <v>2.619999885559082</v>
      </c>
      <c r="O6" s="2">
        <v>0.85000002384185791</v>
      </c>
      <c r="P6" s="2">
        <v>1.629999995231628</v>
      </c>
      <c r="Q6" s="1">
        <v>0.95</v>
      </c>
      <c r="R6" s="1">
        <v>0.98</v>
      </c>
      <c r="S6" s="1">
        <v>1.2</v>
      </c>
      <c r="T6" s="1">
        <v>1.2</v>
      </c>
      <c r="U6" s="1">
        <v>1.06</v>
      </c>
      <c r="V6" s="1">
        <v>1.18</v>
      </c>
      <c r="W6" s="1">
        <v>1.27</v>
      </c>
      <c r="X6" s="1">
        <v>1.48</v>
      </c>
      <c r="Y6" s="1">
        <v>1.36</v>
      </c>
      <c r="Z6" s="1">
        <v>1.32</v>
      </c>
      <c r="AA6" s="1">
        <v>1.25</v>
      </c>
      <c r="AB6" s="1">
        <v>1.28</v>
      </c>
      <c r="AC6" s="1">
        <v>1.38</v>
      </c>
      <c r="AD6" s="1">
        <v>1.45</v>
      </c>
      <c r="AE6" s="1">
        <v>1.72</v>
      </c>
      <c r="AF6" s="1">
        <v>1.83</v>
      </c>
      <c r="AG6" s="1">
        <v>1.72</v>
      </c>
      <c r="AH6" s="1">
        <v>1.67</v>
      </c>
      <c r="AI6" s="1">
        <v>1.92</v>
      </c>
      <c r="AJ6" s="1">
        <v>2.0299999999999998</v>
      </c>
      <c r="AK6" s="1">
        <v>2.1800000000000002</v>
      </c>
      <c r="AL6" s="1">
        <v>2.5</v>
      </c>
      <c r="AM6" s="1">
        <v>2.62</v>
      </c>
      <c r="AN6" s="1">
        <v>2.0699999999999998</v>
      </c>
      <c r="AO6" s="1">
        <v>1.86</v>
      </c>
      <c r="AP6" s="1">
        <v>1.85</v>
      </c>
      <c r="AQ6" s="1">
        <v>1.95</v>
      </c>
      <c r="AR6" s="1">
        <v>0.42</v>
      </c>
      <c r="AS6" s="1">
        <v>-3.76</v>
      </c>
      <c r="AT6" s="1">
        <v>24.47</v>
      </c>
      <c r="AU6" s="1">
        <v>9.57</v>
      </c>
      <c r="AV6" s="1">
        <v>11.7</v>
      </c>
      <c r="AW6" s="1">
        <v>25.52</v>
      </c>
      <c r="AX6" s="1">
        <v>30.69</v>
      </c>
      <c r="AY6" s="1">
        <v>43.62</v>
      </c>
      <c r="AZ6" s="1">
        <v>32.99</v>
      </c>
      <c r="BA6" s="1">
        <v>31.91</v>
      </c>
      <c r="BB6" s="1">
        <v>30.84</v>
      </c>
      <c r="BC6" s="1">
        <v>36.17</v>
      </c>
      <c r="BD6" s="1">
        <v>44.67</v>
      </c>
      <c r="BE6" s="1">
        <v>50</v>
      </c>
      <c r="BF6" s="1">
        <v>74.47</v>
      </c>
      <c r="BG6" s="1">
        <v>65.959999999999994</v>
      </c>
      <c r="BH6" s="1">
        <v>76.599999999999994</v>
      </c>
      <c r="BI6" s="1">
        <v>70.209999999999994</v>
      </c>
      <c r="BJ6" s="1">
        <v>90.43</v>
      </c>
      <c r="BK6" s="1">
        <v>104.26</v>
      </c>
      <c r="BL6" s="1">
        <v>122.34</v>
      </c>
      <c r="BM6" s="1">
        <v>161.69999999999999</v>
      </c>
      <c r="BN6" s="1">
        <v>117.02</v>
      </c>
      <c r="BO6" s="1">
        <v>97.87</v>
      </c>
      <c r="BP6" s="1">
        <v>84.03</v>
      </c>
      <c r="BQ6" s="1">
        <v>86.17</v>
      </c>
      <c r="BR6" s="1">
        <v>71.16</v>
      </c>
      <c r="BS6" s="22">
        <v>1.04</v>
      </c>
      <c r="BT6" s="26">
        <v>6738822.3829078674</v>
      </c>
      <c r="BU6" s="26">
        <v>159968000</v>
      </c>
      <c r="BV6" s="26">
        <v>7121643</v>
      </c>
      <c r="BW6" s="2">
        <v>0.58976446867668042</v>
      </c>
    </row>
    <row r="7" spans="1:75" s="28" customFormat="1" ht="19" customHeight="1" x14ac:dyDescent="0.2">
      <c r="A7" s="1" t="s">
        <v>146</v>
      </c>
      <c r="B7" s="1" t="s">
        <v>96</v>
      </c>
      <c r="C7" s="1" t="s">
        <v>124</v>
      </c>
      <c r="D7" s="1" t="s">
        <v>98</v>
      </c>
      <c r="E7" s="1" t="s">
        <v>194</v>
      </c>
      <c r="F7" s="1" t="s">
        <v>80</v>
      </c>
      <c r="G7" s="9">
        <v>17.872344397376221</v>
      </c>
      <c r="H7" s="9">
        <v>1.0830314655719271</v>
      </c>
      <c r="I7" s="9">
        <f>(N7-O7)/O7*100</f>
        <v>21.721309793472823</v>
      </c>
      <c r="J7" s="1" t="s">
        <v>81</v>
      </c>
      <c r="K7" s="2">
        <v>2.3499999046325679</v>
      </c>
      <c r="L7" s="2">
        <v>2.4</v>
      </c>
      <c r="M7" s="2">
        <v>2.7699999809265141</v>
      </c>
      <c r="N7" s="2">
        <v>2.970000028610229</v>
      </c>
      <c r="O7" s="2">
        <v>2.440000057220459</v>
      </c>
      <c r="P7" s="2">
        <v>2.7999999523162842</v>
      </c>
      <c r="Q7" s="1">
        <v>2.91</v>
      </c>
      <c r="R7" s="1">
        <v>2.97</v>
      </c>
      <c r="S7" s="1">
        <v>2.78</v>
      </c>
      <c r="T7" s="1">
        <v>2.72</v>
      </c>
      <c r="U7" s="1">
        <v>2.72</v>
      </c>
      <c r="V7" s="1">
        <v>2.73</v>
      </c>
      <c r="W7" s="1">
        <v>2.84</v>
      </c>
      <c r="X7" s="1">
        <v>2.89</v>
      </c>
      <c r="Y7" s="1">
        <v>2.74</v>
      </c>
      <c r="Z7" s="1">
        <v>2.7</v>
      </c>
      <c r="AA7" s="1">
        <v>2.7</v>
      </c>
      <c r="AB7" s="1">
        <v>2.66</v>
      </c>
      <c r="AC7" s="1">
        <v>2.69</v>
      </c>
      <c r="AD7" s="1">
        <v>2.75</v>
      </c>
      <c r="AE7" s="1">
        <v>2.7</v>
      </c>
      <c r="AF7" s="1">
        <v>2.69</v>
      </c>
      <c r="AG7" s="1">
        <v>2.69</v>
      </c>
      <c r="AH7" s="1">
        <v>2.6</v>
      </c>
      <c r="AI7" s="1">
        <v>2.58</v>
      </c>
      <c r="AJ7" s="1">
        <v>2.57</v>
      </c>
      <c r="AK7" s="1">
        <v>2.56</v>
      </c>
      <c r="AL7" s="1">
        <v>2.6</v>
      </c>
      <c r="AM7" s="1">
        <v>2.64</v>
      </c>
      <c r="AN7" s="1">
        <v>2.68</v>
      </c>
      <c r="AO7" s="1">
        <v>2.67</v>
      </c>
      <c r="AP7" s="1">
        <v>2.73</v>
      </c>
      <c r="AQ7" s="1">
        <v>2.88</v>
      </c>
      <c r="AR7" s="1">
        <v>2.5299999999999998</v>
      </c>
      <c r="AS7" s="1">
        <v>-2.5299999999999998</v>
      </c>
      <c r="AT7" s="1">
        <v>-1.26</v>
      </c>
      <c r="AU7" s="1">
        <v>-6.49</v>
      </c>
      <c r="AV7" s="1">
        <v>-2.17</v>
      </c>
      <c r="AW7" s="1">
        <v>-3.65</v>
      </c>
      <c r="AX7" s="1">
        <v>-1.44</v>
      </c>
      <c r="AY7" s="1">
        <v>-1.08</v>
      </c>
      <c r="AZ7" s="1">
        <v>-4.33</v>
      </c>
      <c r="BA7" s="1">
        <v>-3.25</v>
      </c>
      <c r="BB7" s="1">
        <v>-4.6900000000000004</v>
      </c>
      <c r="BC7" s="1">
        <v>-5.05</v>
      </c>
      <c r="BD7" s="1">
        <v>-2.89</v>
      </c>
      <c r="BE7" s="1">
        <v>-2.93</v>
      </c>
      <c r="BF7" s="1">
        <v>-3.97</v>
      </c>
      <c r="BG7" s="1">
        <v>-3.25</v>
      </c>
      <c r="BH7" s="1">
        <v>-8.84</v>
      </c>
      <c r="BI7" s="1">
        <v>-6.86</v>
      </c>
      <c r="BJ7" s="1">
        <v>-7.58</v>
      </c>
      <c r="BK7" s="1">
        <v>-7.22</v>
      </c>
      <c r="BL7" s="1">
        <v>-8.3000000000000007</v>
      </c>
      <c r="BM7" s="1">
        <v>-7.22</v>
      </c>
      <c r="BN7" s="1">
        <v>-6.14</v>
      </c>
      <c r="BO7" s="1">
        <v>-3.25</v>
      </c>
      <c r="BP7" s="1">
        <v>-3.61</v>
      </c>
      <c r="BQ7" s="1">
        <v>-1.81</v>
      </c>
      <c r="BR7" s="1">
        <v>0.72</v>
      </c>
      <c r="BS7" s="22">
        <v>2.59</v>
      </c>
      <c r="BT7" s="26">
        <v>7177900.9505748749</v>
      </c>
      <c r="BU7" s="26">
        <v>2579300</v>
      </c>
      <c r="BV7" s="26">
        <v>1466986</v>
      </c>
      <c r="BW7" s="2">
        <v>2.6354716404928199E-2</v>
      </c>
    </row>
    <row r="8" spans="1:75" s="28" customFormat="1" ht="19" customHeight="1" x14ac:dyDescent="0.2">
      <c r="A8" s="1" t="s">
        <v>215</v>
      </c>
      <c r="B8" s="1" t="s">
        <v>159</v>
      </c>
      <c r="C8" s="1" t="s">
        <v>216</v>
      </c>
      <c r="D8" s="1" t="s">
        <v>98</v>
      </c>
      <c r="E8" s="1" t="s">
        <v>214</v>
      </c>
      <c r="F8" s="1" t="s">
        <v>80</v>
      </c>
      <c r="G8" s="9">
        <v>25.99999904632568</v>
      </c>
      <c r="H8" s="9">
        <v>11.111110059882799</v>
      </c>
      <c r="I8" s="9">
        <f>(N8-O8)/O8*100</f>
        <v>51.639342660450382</v>
      </c>
      <c r="J8" s="1" t="s">
        <v>81</v>
      </c>
      <c r="K8" s="2">
        <v>1</v>
      </c>
      <c r="L8" s="2">
        <v>1.85</v>
      </c>
      <c r="M8" s="2">
        <v>1.2599999904632571</v>
      </c>
      <c r="N8" s="2">
        <v>1.8500000238418579</v>
      </c>
      <c r="O8" s="2">
        <v>1.220000028610229</v>
      </c>
      <c r="P8" s="2">
        <v>1.3999999761581421</v>
      </c>
      <c r="Q8" s="1">
        <v>1.69</v>
      </c>
      <c r="R8" s="1">
        <v>1.85</v>
      </c>
      <c r="S8" s="1">
        <v>1.69</v>
      </c>
      <c r="T8" s="1">
        <v>1.49</v>
      </c>
      <c r="U8" s="1">
        <v>1.48</v>
      </c>
      <c r="V8" s="1">
        <v>1.44</v>
      </c>
      <c r="W8" s="1">
        <v>1.34</v>
      </c>
      <c r="X8" s="1">
        <v>1.35</v>
      </c>
      <c r="Y8" s="1">
        <v>1.32</v>
      </c>
      <c r="Z8" s="1">
        <v>1.3</v>
      </c>
      <c r="AA8" s="1">
        <v>1.33</v>
      </c>
      <c r="AB8" s="1">
        <v>1.34</v>
      </c>
      <c r="AC8" s="1">
        <v>1.38</v>
      </c>
      <c r="AD8" s="1">
        <v>1.3</v>
      </c>
      <c r="AE8" s="1">
        <v>1.25</v>
      </c>
      <c r="AF8" s="1">
        <v>1.27</v>
      </c>
      <c r="AG8" s="1">
        <v>1.32</v>
      </c>
      <c r="AH8" s="1">
        <v>1.31</v>
      </c>
      <c r="AI8" s="1">
        <v>1.28</v>
      </c>
      <c r="AJ8" s="1">
        <v>1.28</v>
      </c>
      <c r="AK8" s="1">
        <v>1.29</v>
      </c>
      <c r="AL8" s="1">
        <v>1.32</v>
      </c>
      <c r="AM8" s="1">
        <v>1.32</v>
      </c>
      <c r="AN8" s="1">
        <v>1.35</v>
      </c>
      <c r="AO8" s="1">
        <v>1.32</v>
      </c>
      <c r="AP8" s="1">
        <v>1.32</v>
      </c>
      <c r="AQ8" s="1">
        <v>1.42</v>
      </c>
      <c r="AR8" s="1">
        <v>19.84</v>
      </c>
      <c r="AS8" s="1">
        <v>24.6</v>
      </c>
      <c r="AT8" s="1">
        <v>16.98</v>
      </c>
      <c r="AU8" s="1">
        <v>16.670000000000002</v>
      </c>
      <c r="AV8" s="1">
        <v>2.38</v>
      </c>
      <c r="AW8" s="1">
        <v>6.35</v>
      </c>
      <c r="AX8" s="1">
        <v>3.97</v>
      </c>
      <c r="AY8" s="1">
        <v>5.31</v>
      </c>
      <c r="AZ8" s="1">
        <v>2.38</v>
      </c>
      <c r="BA8" s="1">
        <v>1.59</v>
      </c>
      <c r="BB8" s="1">
        <v>3.06</v>
      </c>
      <c r="BC8" s="1">
        <v>5.56</v>
      </c>
      <c r="BD8" s="1">
        <v>0</v>
      </c>
      <c r="BE8" s="1">
        <v>-2.38</v>
      </c>
      <c r="BF8" s="1">
        <v>-1.01</v>
      </c>
      <c r="BG8" s="1">
        <v>0</v>
      </c>
      <c r="BH8" s="1">
        <v>3.57</v>
      </c>
      <c r="BI8" s="1">
        <v>0.01</v>
      </c>
      <c r="BJ8" s="1">
        <v>0</v>
      </c>
      <c r="BK8" s="1">
        <v>0.28000000000000003</v>
      </c>
      <c r="BL8" s="1">
        <v>0.4</v>
      </c>
      <c r="BM8" s="1">
        <v>3.57</v>
      </c>
      <c r="BN8" s="1">
        <v>4.76</v>
      </c>
      <c r="BO8" s="1">
        <v>3.17</v>
      </c>
      <c r="BP8" s="1">
        <v>3.18</v>
      </c>
      <c r="BQ8" s="1">
        <v>3.18</v>
      </c>
      <c r="BR8" s="1">
        <v>8.73</v>
      </c>
      <c r="BS8" s="22">
        <v>1.27</v>
      </c>
      <c r="BT8" s="26">
        <v>7224323.3453202248</v>
      </c>
      <c r="BU8" s="26">
        <v>7123100</v>
      </c>
      <c r="BV8" s="26">
        <v>2903202</v>
      </c>
      <c r="BW8" s="2">
        <v>2.020527679438083E-2</v>
      </c>
    </row>
    <row r="9" spans="1:75" s="28" customFormat="1" ht="19" customHeight="1" x14ac:dyDescent="0.2">
      <c r="A9" s="7" t="s">
        <v>146</v>
      </c>
      <c r="B9" s="7" t="s">
        <v>96</v>
      </c>
      <c r="C9" s="7" t="s">
        <v>124</v>
      </c>
      <c r="D9" s="7" t="s">
        <v>109</v>
      </c>
      <c r="E9" s="7" t="s">
        <v>529</v>
      </c>
      <c r="F9" s="7" t="s">
        <v>80</v>
      </c>
      <c r="G9" s="10">
        <v>15.510198719448971</v>
      </c>
      <c r="H9" s="10">
        <v>38.162550927220828</v>
      </c>
      <c r="I9" s="10">
        <v>38.162550927220828</v>
      </c>
      <c r="J9" s="7" t="s">
        <v>81</v>
      </c>
      <c r="K9" s="8">
        <v>2.4500000476837158</v>
      </c>
      <c r="L9" s="8">
        <v>2.59</v>
      </c>
      <c r="M9" s="8">
        <v>2.8299999237060551</v>
      </c>
      <c r="N9" s="8">
        <v>4.3000001907348633</v>
      </c>
      <c r="O9" s="8">
        <v>2.5799999237060551</v>
      </c>
      <c r="P9" s="8">
        <v>3.910000085830688</v>
      </c>
      <c r="Q9" s="7">
        <v>2.97</v>
      </c>
      <c r="R9" s="7">
        <v>3.04</v>
      </c>
      <c r="S9" s="7">
        <v>3.18</v>
      </c>
      <c r="T9" s="7">
        <v>2.75</v>
      </c>
      <c r="U9" s="7">
        <v>2.78</v>
      </c>
      <c r="V9" s="7">
        <v>2.85</v>
      </c>
      <c r="W9" s="7">
        <v>3.18</v>
      </c>
      <c r="X9" s="7">
        <v>3.04</v>
      </c>
      <c r="Y9" s="7">
        <v>3.07</v>
      </c>
      <c r="Z9" s="7">
        <v>2.98</v>
      </c>
      <c r="AA9" s="7">
        <v>3.1</v>
      </c>
      <c r="AB9" s="7">
        <v>3.5</v>
      </c>
      <c r="AC9" s="7">
        <v>3.53</v>
      </c>
      <c r="AD9" s="7">
        <v>3.17</v>
      </c>
      <c r="AE9" s="7">
        <v>3.03</v>
      </c>
      <c r="AF9" s="7">
        <v>2.86</v>
      </c>
      <c r="AG9" s="7">
        <v>2.81</v>
      </c>
      <c r="AH9" s="7">
        <v>2.94</v>
      </c>
      <c r="AI9" s="7">
        <v>2.89</v>
      </c>
      <c r="AJ9" s="7">
        <v>2.85</v>
      </c>
      <c r="AK9" s="7">
        <v>2.86</v>
      </c>
      <c r="AL9" s="7">
        <v>2.86</v>
      </c>
      <c r="AM9" s="7">
        <v>2.83</v>
      </c>
      <c r="AN9" s="7">
        <v>2.8</v>
      </c>
      <c r="AO9" s="7">
        <v>2.95</v>
      </c>
      <c r="AP9" s="7">
        <v>2.98</v>
      </c>
      <c r="AQ9" s="7">
        <v>4.3</v>
      </c>
      <c r="AR9" s="7">
        <v>-4.59</v>
      </c>
      <c r="AS9" s="7">
        <v>2.12</v>
      </c>
      <c r="AT9" s="7">
        <v>-6.36</v>
      </c>
      <c r="AU9" s="7">
        <v>-6.71</v>
      </c>
      <c r="AV9" s="7">
        <v>-2.9</v>
      </c>
      <c r="AW9" s="7">
        <v>-4.24</v>
      </c>
      <c r="AX9" s="7">
        <v>6.71</v>
      </c>
      <c r="AY9" s="7">
        <v>5.3</v>
      </c>
      <c r="AZ9" s="7">
        <v>4.2</v>
      </c>
      <c r="BA9" s="7">
        <v>4.24</v>
      </c>
      <c r="BB9" s="7">
        <v>6.01</v>
      </c>
      <c r="BC9" s="7">
        <v>19.079999999999998</v>
      </c>
      <c r="BD9" s="7">
        <v>12.01</v>
      </c>
      <c r="BE9" s="7">
        <v>1.06</v>
      </c>
      <c r="BF9" s="7">
        <v>0.53</v>
      </c>
      <c r="BG9" s="7">
        <v>-1.41</v>
      </c>
      <c r="BH9" s="7">
        <v>-2.83</v>
      </c>
      <c r="BI9" s="7">
        <v>1.77</v>
      </c>
      <c r="BJ9" s="7">
        <v>-2.2999999999999998</v>
      </c>
      <c r="BK9" s="7">
        <v>-0.18</v>
      </c>
      <c r="BL9" s="7">
        <v>-2.83</v>
      </c>
      <c r="BM9" s="7">
        <v>-0.65</v>
      </c>
      <c r="BN9" s="7">
        <v>-1.41</v>
      </c>
      <c r="BO9" s="7">
        <v>-1.1499999999999999</v>
      </c>
      <c r="BP9" s="7">
        <v>0.35</v>
      </c>
      <c r="BQ9" s="7">
        <v>4.16</v>
      </c>
      <c r="BR9" s="7">
        <v>37.81</v>
      </c>
      <c r="BS9" s="24">
        <v>2.7</v>
      </c>
      <c r="BT9" s="26">
        <v>7333378.8022995004</v>
      </c>
      <c r="BU9" s="26">
        <v>16471100</v>
      </c>
      <c r="BV9" s="26">
        <v>1466986</v>
      </c>
      <c r="BW9" s="8">
        <v>1.7152229128294341</v>
      </c>
    </row>
    <row r="10" spans="1:75" s="28" customFormat="1" ht="19" customHeight="1" x14ac:dyDescent="0.2">
      <c r="A10" s="7" t="s">
        <v>455</v>
      </c>
      <c r="B10" s="7" t="s">
        <v>83</v>
      </c>
      <c r="C10" s="7" t="s">
        <v>87</v>
      </c>
      <c r="D10" s="7" t="s">
        <v>122</v>
      </c>
      <c r="E10" s="7" t="s">
        <v>454</v>
      </c>
      <c r="F10" s="7" t="s">
        <v>80</v>
      </c>
      <c r="G10" s="10">
        <v>16.666669820351601</v>
      </c>
      <c r="H10" s="10">
        <v>17.00680239008944</v>
      </c>
      <c r="I10" s="10">
        <v>17.00680239008944</v>
      </c>
      <c r="J10" s="7" t="s">
        <v>81</v>
      </c>
      <c r="K10" s="8">
        <v>1.2599999904632571</v>
      </c>
      <c r="L10" s="8">
        <v>1.29</v>
      </c>
      <c r="M10" s="8">
        <v>1.470000028610229</v>
      </c>
      <c r="N10" s="8">
        <v>2.130000114440918</v>
      </c>
      <c r="O10" s="8">
        <v>1.370000004768372</v>
      </c>
      <c r="P10" s="8">
        <v>1.720000028610229</v>
      </c>
      <c r="Q10" s="7">
        <v>1.65</v>
      </c>
      <c r="R10" s="7">
        <v>2.0299999999999998</v>
      </c>
      <c r="S10" s="7">
        <v>1.61</v>
      </c>
      <c r="T10" s="7">
        <v>1.85</v>
      </c>
      <c r="U10" s="7">
        <v>2.13</v>
      </c>
      <c r="V10" s="7">
        <v>1.66</v>
      </c>
      <c r="W10" s="7">
        <v>1.64</v>
      </c>
      <c r="X10" s="7">
        <v>1.6</v>
      </c>
      <c r="Y10" s="7">
        <v>1.56</v>
      </c>
      <c r="Z10" s="7">
        <v>1.47</v>
      </c>
      <c r="AA10" s="7">
        <v>1.47</v>
      </c>
      <c r="AB10" s="7">
        <v>1.47</v>
      </c>
      <c r="AC10" s="7">
        <v>1.56</v>
      </c>
      <c r="AD10" s="7">
        <v>1.64</v>
      </c>
      <c r="AE10" s="7">
        <v>1.65</v>
      </c>
      <c r="AF10" s="7">
        <v>1.59</v>
      </c>
      <c r="AG10" s="7">
        <v>1.57</v>
      </c>
      <c r="AH10" s="7">
        <v>1.56</v>
      </c>
      <c r="AI10" s="7">
        <v>1.63</v>
      </c>
      <c r="AJ10" s="7">
        <v>1.62</v>
      </c>
      <c r="AK10" s="7">
        <v>1.55</v>
      </c>
      <c r="AL10" s="7">
        <v>1.56</v>
      </c>
      <c r="AM10" s="7">
        <v>1.58</v>
      </c>
      <c r="AN10" s="7">
        <v>1.57</v>
      </c>
      <c r="AO10" s="7">
        <v>1.57</v>
      </c>
      <c r="AP10" s="7">
        <v>1.6</v>
      </c>
      <c r="AQ10" s="7">
        <v>1.75</v>
      </c>
      <c r="AR10" s="7">
        <v>7.84</v>
      </c>
      <c r="AS10" s="7">
        <v>17.010000000000002</v>
      </c>
      <c r="AT10" s="7">
        <v>-3.74</v>
      </c>
      <c r="AU10" s="7">
        <v>20.41</v>
      </c>
      <c r="AV10" s="7">
        <v>6.13</v>
      </c>
      <c r="AW10" s="7">
        <v>12.12</v>
      </c>
      <c r="AX10" s="7">
        <v>5.44</v>
      </c>
      <c r="AY10" s="7">
        <v>4.08</v>
      </c>
      <c r="AZ10" s="7">
        <v>-2.04</v>
      </c>
      <c r="BA10" s="7">
        <v>-0.02</v>
      </c>
      <c r="BB10" s="7">
        <v>0</v>
      </c>
      <c r="BC10" s="7">
        <v>0</v>
      </c>
      <c r="BD10" s="7">
        <v>3.87</v>
      </c>
      <c r="BE10" s="7">
        <v>8.84</v>
      </c>
      <c r="BF10" s="7">
        <v>11.56</v>
      </c>
      <c r="BG10" s="7">
        <v>6.85</v>
      </c>
      <c r="BH10" s="7">
        <v>4.08</v>
      </c>
      <c r="BI10" s="7">
        <v>6.12</v>
      </c>
      <c r="BJ10" s="7">
        <v>10.199999999999999</v>
      </c>
      <c r="BK10" s="7">
        <v>5.44</v>
      </c>
      <c r="BL10" s="7">
        <v>4.76</v>
      </c>
      <c r="BM10" s="7">
        <v>5.44</v>
      </c>
      <c r="BN10" s="7">
        <v>6.12</v>
      </c>
      <c r="BO10" s="7">
        <v>6.8</v>
      </c>
      <c r="BP10" s="7">
        <v>5.44</v>
      </c>
      <c r="BQ10" s="7">
        <v>8.84</v>
      </c>
      <c r="BR10" s="7">
        <v>17.010000000000002</v>
      </c>
      <c r="BS10" s="24">
        <v>1.37</v>
      </c>
      <c r="BT10" s="26">
        <v>7543937.246825695</v>
      </c>
      <c r="BU10" s="26">
        <v>3020900</v>
      </c>
      <c r="BV10" s="26">
        <v>2071916</v>
      </c>
      <c r="BW10" s="8">
        <v>1.424816450087745E-2</v>
      </c>
    </row>
    <row r="11" spans="1:75" s="28" customFormat="1" ht="19" customHeight="1" x14ac:dyDescent="0.2">
      <c r="A11" s="7" t="s">
        <v>682</v>
      </c>
      <c r="B11" s="7" t="s">
        <v>106</v>
      </c>
      <c r="C11" s="7" t="s">
        <v>97</v>
      </c>
      <c r="D11" s="7" t="s">
        <v>98</v>
      </c>
      <c r="E11" s="7" t="s">
        <v>546</v>
      </c>
      <c r="F11" s="7" t="s">
        <v>80</v>
      </c>
      <c r="G11" s="10">
        <v>14.11764722381908</v>
      </c>
      <c r="H11" s="10">
        <v>7.2164877503241378</v>
      </c>
      <c r="I11" s="10">
        <v>7.2164877503241378</v>
      </c>
      <c r="J11" s="7" t="s">
        <v>81</v>
      </c>
      <c r="K11" s="8">
        <v>1.700000047683716</v>
      </c>
      <c r="L11" s="8">
        <v>1.82</v>
      </c>
      <c r="M11" s="8">
        <v>1.940000057220459</v>
      </c>
      <c r="N11" s="8">
        <v>2.0999999046325679</v>
      </c>
      <c r="O11" s="8">
        <v>1.7400000095367429</v>
      </c>
      <c r="P11" s="8">
        <v>2.0799999237060551</v>
      </c>
      <c r="Q11" s="7">
        <v>1.94</v>
      </c>
      <c r="R11" s="7">
        <v>1.97</v>
      </c>
      <c r="S11" s="7">
        <v>2.0499999999999998</v>
      </c>
      <c r="T11" s="7">
        <v>1.98</v>
      </c>
      <c r="U11" s="7">
        <v>1.95</v>
      </c>
      <c r="V11" s="7">
        <v>1.92</v>
      </c>
      <c r="W11" s="7">
        <v>1.89</v>
      </c>
      <c r="X11" s="7">
        <v>1.89</v>
      </c>
      <c r="Y11" s="7">
        <v>1.83</v>
      </c>
      <c r="Z11" s="7">
        <v>1.83</v>
      </c>
      <c r="AA11" s="7">
        <v>1.8</v>
      </c>
      <c r="AB11" s="7">
        <v>1.76</v>
      </c>
      <c r="AC11" s="7">
        <v>1.79</v>
      </c>
      <c r="AD11" s="7">
        <v>1.79</v>
      </c>
      <c r="AE11" s="7">
        <v>1.79</v>
      </c>
      <c r="AF11" s="7">
        <v>1.82</v>
      </c>
      <c r="AG11" s="7">
        <v>1.82</v>
      </c>
      <c r="AH11" s="7">
        <v>1.78</v>
      </c>
      <c r="AI11" s="7">
        <v>1.81</v>
      </c>
      <c r="AJ11" s="7">
        <v>1.88</v>
      </c>
      <c r="AK11" s="7">
        <v>1.85</v>
      </c>
      <c r="AL11" s="7">
        <v>1.84</v>
      </c>
      <c r="AM11" s="7">
        <v>1.84</v>
      </c>
      <c r="AN11" s="7">
        <v>1.9</v>
      </c>
      <c r="AO11" s="7">
        <v>1.94</v>
      </c>
      <c r="AP11" s="7">
        <v>1.97</v>
      </c>
      <c r="AQ11" s="7">
        <v>2.1</v>
      </c>
      <c r="AR11" s="7">
        <v>-4.6399999999999997</v>
      </c>
      <c r="AS11" s="7">
        <v>1.55</v>
      </c>
      <c r="AT11" s="7">
        <v>1.03</v>
      </c>
      <c r="AU11" s="7">
        <v>-2.58</v>
      </c>
      <c r="AV11" s="7">
        <v>-2.58</v>
      </c>
      <c r="AW11" s="7">
        <v>-2.12</v>
      </c>
      <c r="AX11" s="7">
        <v>-3.49</v>
      </c>
      <c r="AY11" s="7">
        <v>-6.49</v>
      </c>
      <c r="AZ11" s="7">
        <v>-6.19</v>
      </c>
      <c r="BA11" s="7">
        <v>-7.37</v>
      </c>
      <c r="BB11" s="7">
        <v>-9.1199999999999992</v>
      </c>
      <c r="BC11" s="7">
        <v>-9.7899999999999991</v>
      </c>
      <c r="BD11" s="7">
        <v>-8.25</v>
      </c>
      <c r="BE11" s="7">
        <v>-7.99</v>
      </c>
      <c r="BF11" s="7">
        <v>-9.7899999999999991</v>
      </c>
      <c r="BG11" s="7">
        <v>-6.33</v>
      </c>
      <c r="BH11" s="7">
        <v>-8.4</v>
      </c>
      <c r="BI11" s="7">
        <v>-8.51</v>
      </c>
      <c r="BJ11" s="7">
        <v>-7.53</v>
      </c>
      <c r="BK11" s="7">
        <v>-5.15</v>
      </c>
      <c r="BL11" s="7">
        <v>-5.97</v>
      </c>
      <c r="BM11" s="7">
        <v>-6.19</v>
      </c>
      <c r="BN11" s="7">
        <v>-5.15</v>
      </c>
      <c r="BO11" s="7">
        <v>-3.09</v>
      </c>
      <c r="BP11" s="7">
        <v>-2.06</v>
      </c>
      <c r="BQ11" s="7">
        <v>0.52</v>
      </c>
      <c r="BR11" s="7">
        <v>6.7</v>
      </c>
      <c r="BS11" s="24">
        <v>1.76</v>
      </c>
      <c r="BT11" s="26">
        <v>7584410.8237028122</v>
      </c>
      <c r="BU11" s="26">
        <v>5698800</v>
      </c>
      <c r="BV11" s="26">
        <v>2668228</v>
      </c>
      <c r="BW11" s="8">
        <v>3.8658615380694601E-2</v>
      </c>
    </row>
    <row r="12" spans="1:75" s="28" customFormat="1" ht="19" customHeight="1" x14ac:dyDescent="0.2">
      <c r="A12" s="7" t="s">
        <v>315</v>
      </c>
      <c r="B12" s="7" t="s">
        <v>83</v>
      </c>
      <c r="C12" s="7" t="s">
        <v>87</v>
      </c>
      <c r="D12" s="7" t="s">
        <v>98</v>
      </c>
      <c r="E12" s="7" t="s">
        <v>350</v>
      </c>
      <c r="F12" s="7" t="s">
        <v>88</v>
      </c>
      <c r="G12" s="10">
        <v>5.7835808779408113</v>
      </c>
      <c r="H12" s="10">
        <v>-0.7054666898553611</v>
      </c>
      <c r="I12" s="10">
        <v>-0.7054666898553611</v>
      </c>
      <c r="J12" s="7" t="s">
        <v>81</v>
      </c>
      <c r="K12" s="8">
        <v>5.3600001335144043</v>
      </c>
      <c r="L12" s="8">
        <v>5.78</v>
      </c>
      <c r="M12" s="8">
        <v>5.6700000762939453</v>
      </c>
      <c r="N12" s="8">
        <v>6.4000000953674316</v>
      </c>
      <c r="O12" s="8">
        <v>5.380000114440918</v>
      </c>
      <c r="P12" s="8">
        <v>5.630000114440918</v>
      </c>
      <c r="Q12" s="7">
        <v>5.8</v>
      </c>
      <c r="R12" s="7">
        <v>6.4</v>
      </c>
      <c r="S12" s="7">
        <v>5.64</v>
      </c>
      <c r="T12" s="7">
        <v>5.91</v>
      </c>
      <c r="U12" s="7">
        <v>5.88</v>
      </c>
      <c r="V12" s="7">
        <v>5.82</v>
      </c>
      <c r="W12" s="7">
        <v>5.72</v>
      </c>
      <c r="X12" s="7">
        <v>5.61</v>
      </c>
      <c r="Y12" s="7">
        <v>5.6</v>
      </c>
      <c r="Z12" s="7">
        <v>5.58</v>
      </c>
      <c r="AA12" s="7">
        <v>5.58</v>
      </c>
      <c r="AB12" s="7">
        <v>5.56</v>
      </c>
      <c r="AC12" s="7">
        <v>5.51</v>
      </c>
      <c r="AD12" s="7">
        <v>5.41</v>
      </c>
      <c r="AE12" s="7">
        <v>5.45</v>
      </c>
      <c r="AF12" s="7">
        <v>5.5</v>
      </c>
      <c r="AG12" s="7">
        <v>5.48</v>
      </c>
      <c r="AH12" s="7">
        <v>5.49</v>
      </c>
      <c r="AI12" s="7">
        <v>5.52</v>
      </c>
      <c r="AJ12" s="7">
        <v>5.53</v>
      </c>
      <c r="AK12" s="7">
        <v>5.51</v>
      </c>
      <c r="AL12" s="7">
        <v>5.55</v>
      </c>
      <c r="AM12" s="7">
        <v>5.64</v>
      </c>
      <c r="AN12" s="7">
        <v>5.82</v>
      </c>
      <c r="AO12" s="7">
        <v>5.79</v>
      </c>
      <c r="AP12" s="7">
        <v>5.7</v>
      </c>
      <c r="AQ12" s="7">
        <v>5.68</v>
      </c>
      <c r="AR12" s="7">
        <v>1.94</v>
      </c>
      <c r="AS12" s="7">
        <v>8.02</v>
      </c>
      <c r="AT12" s="7">
        <v>-1.01</v>
      </c>
      <c r="AU12" s="7">
        <v>3.17</v>
      </c>
      <c r="AV12" s="7">
        <v>2.4700000000000002</v>
      </c>
      <c r="AW12" s="7">
        <v>-0.61</v>
      </c>
      <c r="AX12" s="7">
        <v>-0.87</v>
      </c>
      <c r="AY12" s="7">
        <v>-2.12</v>
      </c>
      <c r="AZ12" s="7">
        <v>-2.75</v>
      </c>
      <c r="BA12" s="7">
        <v>-2.4700000000000002</v>
      </c>
      <c r="BB12" s="7">
        <v>-2.46</v>
      </c>
      <c r="BC12" s="7">
        <v>-2.12</v>
      </c>
      <c r="BD12" s="7">
        <v>-4.67</v>
      </c>
      <c r="BE12" s="7">
        <v>-4.5</v>
      </c>
      <c r="BF12" s="7">
        <v>-3.88</v>
      </c>
      <c r="BG12" s="7">
        <v>-3.04</v>
      </c>
      <c r="BH12" s="7">
        <v>-3.53</v>
      </c>
      <c r="BI12" s="7">
        <v>-3.53</v>
      </c>
      <c r="BJ12" s="7">
        <v>-2.69</v>
      </c>
      <c r="BK12" s="7">
        <v>-2.82</v>
      </c>
      <c r="BL12" s="7">
        <v>-3.17</v>
      </c>
      <c r="BM12" s="7">
        <v>-2.12</v>
      </c>
      <c r="BN12" s="7">
        <v>-0.53</v>
      </c>
      <c r="BO12" s="7">
        <v>2.0299999999999998</v>
      </c>
      <c r="BP12" s="7">
        <v>0.53</v>
      </c>
      <c r="BQ12" s="7">
        <v>0.36</v>
      </c>
      <c r="BR12" s="7">
        <v>-0.71</v>
      </c>
      <c r="BS12" s="24">
        <v>5.5</v>
      </c>
      <c r="BT12" s="26">
        <v>7936582.60679245</v>
      </c>
      <c r="BU12" s="26">
        <v>671200</v>
      </c>
      <c r="BV12" s="26">
        <v>600592</v>
      </c>
      <c r="BW12" s="8">
        <v>7.6166515704504889E-2</v>
      </c>
    </row>
    <row r="13" spans="1:75" s="28" customFormat="1" ht="19" customHeight="1" x14ac:dyDescent="0.2">
      <c r="A13" s="1" t="s">
        <v>166</v>
      </c>
      <c r="B13" s="1" t="s">
        <v>159</v>
      </c>
      <c r="C13" s="1" t="s">
        <v>87</v>
      </c>
      <c r="D13" s="1" t="s">
        <v>98</v>
      </c>
      <c r="E13" s="1" t="s">
        <v>214</v>
      </c>
      <c r="F13" s="1" t="s">
        <v>88</v>
      </c>
      <c r="G13" s="9">
        <v>28.455286049954701</v>
      </c>
      <c r="H13" s="9">
        <v>-13.291141293862889</v>
      </c>
      <c r="I13" s="9">
        <f>(N13-O13)/O13*100</f>
        <v>24.812023538187191</v>
      </c>
      <c r="J13" s="1" t="s">
        <v>89</v>
      </c>
      <c r="K13" s="2">
        <v>1.2300000190734861</v>
      </c>
      <c r="L13" s="2">
        <v>1.66</v>
      </c>
      <c r="M13" s="2">
        <v>1.580000042915344</v>
      </c>
      <c r="N13" s="2">
        <v>1.6599999666213989</v>
      </c>
      <c r="O13" s="2">
        <v>1.330000042915344</v>
      </c>
      <c r="P13" s="2">
        <v>1.370000004768372</v>
      </c>
      <c r="Q13" s="1">
        <v>1.66</v>
      </c>
      <c r="R13" s="1">
        <v>1.52</v>
      </c>
      <c r="S13" s="1">
        <v>1.44</v>
      </c>
      <c r="T13" s="1">
        <v>1.42</v>
      </c>
      <c r="U13" s="1">
        <v>1.41</v>
      </c>
      <c r="V13" s="1">
        <v>1.39</v>
      </c>
      <c r="W13" s="1">
        <v>1.39</v>
      </c>
      <c r="X13" s="1">
        <v>1.37</v>
      </c>
      <c r="Y13" s="1">
        <v>1.4</v>
      </c>
      <c r="Z13" s="1">
        <v>1.4</v>
      </c>
      <c r="AA13" s="1">
        <v>1.4</v>
      </c>
      <c r="AB13" s="1">
        <v>1.38</v>
      </c>
      <c r="AC13" s="1">
        <v>1.37</v>
      </c>
      <c r="AD13" s="1">
        <v>1.37</v>
      </c>
      <c r="AE13" s="1">
        <v>1.37</v>
      </c>
      <c r="AF13" s="1">
        <v>1.37</v>
      </c>
      <c r="AG13" s="1">
        <v>1.38</v>
      </c>
      <c r="AH13" s="1">
        <v>1.38</v>
      </c>
      <c r="AI13" s="1">
        <v>1.37</v>
      </c>
      <c r="AJ13" s="1">
        <v>1.35</v>
      </c>
      <c r="AK13" s="1">
        <v>1.34</v>
      </c>
      <c r="AL13" s="1">
        <v>1.34</v>
      </c>
      <c r="AM13" s="1">
        <v>1.36</v>
      </c>
      <c r="AN13" s="1">
        <v>1.38</v>
      </c>
      <c r="AO13" s="1">
        <v>1.38</v>
      </c>
      <c r="AP13" s="1">
        <v>1.37</v>
      </c>
      <c r="AQ13" s="1">
        <v>1.37</v>
      </c>
      <c r="AR13" s="1">
        <v>-4.43</v>
      </c>
      <c r="AS13" s="1">
        <v>-10.51</v>
      </c>
      <c r="AT13" s="1">
        <v>-12.66</v>
      </c>
      <c r="AU13" s="1">
        <v>-12.66</v>
      </c>
      <c r="AV13" s="1">
        <v>-13.09</v>
      </c>
      <c r="AW13" s="1">
        <v>-12.66</v>
      </c>
      <c r="AX13" s="1">
        <v>-13.92</v>
      </c>
      <c r="AY13" s="1">
        <v>-13.92</v>
      </c>
      <c r="AZ13" s="1">
        <v>-11.71</v>
      </c>
      <c r="BA13" s="1">
        <v>-11.39</v>
      </c>
      <c r="BB13" s="1">
        <v>-12.66</v>
      </c>
      <c r="BC13" s="1">
        <v>-13.08</v>
      </c>
      <c r="BD13" s="1">
        <v>-13.3</v>
      </c>
      <c r="BE13" s="1">
        <v>-13.61</v>
      </c>
      <c r="BF13" s="1">
        <v>-13.29</v>
      </c>
      <c r="BG13" s="1">
        <v>-13.92</v>
      </c>
      <c r="BH13" s="1">
        <v>-13.3</v>
      </c>
      <c r="BI13" s="1">
        <v>-14.08</v>
      </c>
      <c r="BJ13" s="1">
        <v>-15.82</v>
      </c>
      <c r="BK13" s="1">
        <v>-15.2</v>
      </c>
      <c r="BL13" s="1">
        <v>-15.82</v>
      </c>
      <c r="BM13" s="1">
        <v>-15.51</v>
      </c>
      <c r="BN13" s="1">
        <v>-13.92</v>
      </c>
      <c r="BO13" s="1">
        <v>-14.55</v>
      </c>
      <c r="BP13" s="1">
        <v>-13.29</v>
      </c>
      <c r="BQ13" s="1">
        <v>-13.92</v>
      </c>
      <c r="BR13" s="1">
        <v>-13.3</v>
      </c>
      <c r="BS13" s="22">
        <v>1.36</v>
      </c>
      <c r="BT13" s="26">
        <v>7943766.2157654762</v>
      </c>
      <c r="BU13" s="26">
        <v>1459200</v>
      </c>
      <c r="BV13" s="26">
        <v>2537868</v>
      </c>
      <c r="BW13" s="2">
        <v>3.1818045698200223E-2</v>
      </c>
    </row>
    <row r="14" spans="1:75" s="28" customFormat="1" ht="19" customHeight="1" x14ac:dyDescent="0.2">
      <c r="A14" s="7" t="s">
        <v>193</v>
      </c>
      <c r="B14" s="7" t="s">
        <v>83</v>
      </c>
      <c r="C14" s="7" t="s">
        <v>87</v>
      </c>
      <c r="D14" s="7" t="s">
        <v>122</v>
      </c>
      <c r="E14" s="7" t="s">
        <v>454</v>
      </c>
      <c r="F14" s="7" t="s">
        <v>88</v>
      </c>
      <c r="G14" s="10">
        <v>23.456789760069231</v>
      </c>
      <c r="H14" s="10">
        <v>-6.9999992847442627</v>
      </c>
      <c r="I14" s="10">
        <v>-6.9999992847442627</v>
      </c>
      <c r="J14" s="7" t="s">
        <v>89</v>
      </c>
      <c r="K14" s="8">
        <v>0.81000000238418579</v>
      </c>
      <c r="L14" s="8">
        <v>0.91</v>
      </c>
      <c r="M14" s="8">
        <v>1</v>
      </c>
      <c r="N14" s="8">
        <v>1.639999985694885</v>
      </c>
      <c r="O14" s="8">
        <v>0.87000000476837158</v>
      </c>
      <c r="P14" s="8">
        <v>0.93000000715255737</v>
      </c>
      <c r="Q14" s="7">
        <v>1.26</v>
      </c>
      <c r="R14" s="7">
        <v>1.28</v>
      </c>
      <c r="S14" s="7">
        <v>1.4</v>
      </c>
      <c r="T14" s="7">
        <v>1.54</v>
      </c>
      <c r="U14" s="7">
        <v>1.64</v>
      </c>
      <c r="V14" s="7">
        <v>1.21</v>
      </c>
      <c r="W14" s="7">
        <v>1.19</v>
      </c>
      <c r="X14" s="7">
        <v>1.17</v>
      </c>
      <c r="Y14" s="7">
        <v>1.1399999999999999</v>
      </c>
      <c r="Z14" s="7">
        <v>1.0900000000000001</v>
      </c>
      <c r="AA14" s="7">
        <v>1.03</v>
      </c>
      <c r="AB14" s="7">
        <v>1.03</v>
      </c>
      <c r="AC14" s="7">
        <v>0.99</v>
      </c>
      <c r="AD14" s="7">
        <v>0.96</v>
      </c>
      <c r="AE14" s="7">
        <v>1.08</v>
      </c>
      <c r="AF14" s="7">
        <v>1.01</v>
      </c>
      <c r="AG14" s="7">
        <v>0.97</v>
      </c>
      <c r="AH14" s="7">
        <v>0.99</v>
      </c>
      <c r="AI14" s="7">
        <v>0.98</v>
      </c>
      <c r="AJ14" s="7">
        <v>0.98</v>
      </c>
      <c r="AK14" s="7">
        <v>1</v>
      </c>
      <c r="AL14" s="7">
        <v>0.99</v>
      </c>
      <c r="AM14" s="7">
        <v>0.98</v>
      </c>
      <c r="AN14" s="7">
        <v>0.98</v>
      </c>
      <c r="AO14" s="7">
        <v>0.97</v>
      </c>
      <c r="AP14" s="7">
        <v>0.96</v>
      </c>
      <c r="AQ14" s="7">
        <v>0.93</v>
      </c>
      <c r="AR14" s="7">
        <v>20</v>
      </c>
      <c r="AS14" s="7">
        <v>20.7</v>
      </c>
      <c r="AT14" s="7">
        <v>10.57</v>
      </c>
      <c r="AU14" s="7">
        <v>54</v>
      </c>
      <c r="AV14" s="7">
        <v>17.59</v>
      </c>
      <c r="AW14" s="7">
        <v>10.14</v>
      </c>
      <c r="AX14" s="7">
        <v>13.05</v>
      </c>
      <c r="AY14" s="7">
        <v>9</v>
      </c>
      <c r="AZ14" s="7">
        <v>8</v>
      </c>
      <c r="BA14" s="7">
        <v>2.5</v>
      </c>
      <c r="BB14" s="7">
        <v>0.05</v>
      </c>
      <c r="BC14" s="7">
        <v>-0.5</v>
      </c>
      <c r="BD14" s="7">
        <v>-4.5</v>
      </c>
      <c r="BE14" s="7">
        <v>-5.49</v>
      </c>
      <c r="BF14" s="7">
        <v>0</v>
      </c>
      <c r="BG14" s="7">
        <v>-2.4700000000000002</v>
      </c>
      <c r="BH14" s="7">
        <v>-5.03</v>
      </c>
      <c r="BI14" s="7">
        <v>-2</v>
      </c>
      <c r="BJ14" s="7">
        <v>-4</v>
      </c>
      <c r="BK14" s="7">
        <v>-3.25</v>
      </c>
      <c r="BL14" s="7">
        <v>-1.89</v>
      </c>
      <c r="BM14" s="7">
        <v>-2.0099999999999998</v>
      </c>
      <c r="BN14" s="7">
        <v>-3.12</v>
      </c>
      <c r="BO14" s="7">
        <v>-4.12</v>
      </c>
      <c r="BP14" s="7">
        <v>-4.12</v>
      </c>
      <c r="BQ14" s="7">
        <v>-11.95</v>
      </c>
      <c r="BR14" s="7">
        <v>-7.35</v>
      </c>
      <c r="BS14" s="24">
        <v>1.07</v>
      </c>
      <c r="BT14" s="26">
        <v>8277160</v>
      </c>
      <c r="BU14" s="26">
        <v>12731400</v>
      </c>
      <c r="BV14" s="26">
        <v>4002586</v>
      </c>
      <c r="BW14" s="8">
        <v>1.063512439208052E-2</v>
      </c>
    </row>
    <row r="15" spans="1:75" s="28" customFormat="1" ht="19" customHeight="1" x14ac:dyDescent="0.2">
      <c r="A15" s="1" t="s">
        <v>315</v>
      </c>
      <c r="B15" s="1" t="s">
        <v>83</v>
      </c>
      <c r="C15" s="1" t="s">
        <v>87</v>
      </c>
      <c r="D15" s="1" t="s">
        <v>109</v>
      </c>
      <c r="E15" s="1" t="s">
        <v>314</v>
      </c>
      <c r="F15" s="1" t="s">
        <v>80</v>
      </c>
      <c r="G15" s="9">
        <v>21.756479559962131</v>
      </c>
      <c r="H15" s="9">
        <v>28.360656493775672</v>
      </c>
      <c r="I15" s="9">
        <f>(N15-O15)/O15*100</f>
        <v>42.62294992263903</v>
      </c>
      <c r="J15" s="1" t="s">
        <v>81</v>
      </c>
      <c r="K15" s="2">
        <v>5.0100002288818359</v>
      </c>
      <c r="L15" s="2">
        <v>5.4</v>
      </c>
      <c r="M15" s="2">
        <v>6.0999999046325684</v>
      </c>
      <c r="N15" s="2">
        <v>8.6999998092651367</v>
      </c>
      <c r="O15" s="2">
        <v>6.0999999046325684</v>
      </c>
      <c r="P15" s="2">
        <v>7.8299999237060547</v>
      </c>
      <c r="Q15" s="1">
        <v>7.5</v>
      </c>
      <c r="R15" s="1">
        <v>7.15</v>
      </c>
      <c r="S15" s="1">
        <v>8.32</v>
      </c>
      <c r="T15" s="1">
        <v>7.5</v>
      </c>
      <c r="U15" s="1">
        <v>8.1999999999999993</v>
      </c>
      <c r="V15" s="1">
        <v>8.6999999999999993</v>
      </c>
      <c r="W15" s="1">
        <v>8.2899999999999991</v>
      </c>
      <c r="X15" s="1">
        <v>7.78</v>
      </c>
      <c r="Y15" s="1">
        <v>7.57</v>
      </c>
      <c r="Z15" s="1">
        <v>7.3</v>
      </c>
      <c r="AA15" s="1">
        <v>6.9</v>
      </c>
      <c r="AB15" s="1">
        <v>6.98</v>
      </c>
      <c r="AC15" s="1">
        <v>7.27</v>
      </c>
      <c r="AD15" s="1">
        <v>7.2</v>
      </c>
      <c r="AE15" s="1">
        <v>7.53</v>
      </c>
      <c r="AF15" s="1">
        <v>7.37</v>
      </c>
      <c r="AG15" s="1">
        <v>7.2</v>
      </c>
      <c r="AH15" s="1">
        <v>7.3</v>
      </c>
      <c r="AI15" s="1">
        <v>7.13</v>
      </c>
      <c r="AJ15" s="1">
        <v>7.02</v>
      </c>
      <c r="AK15" s="1">
        <v>7.07</v>
      </c>
      <c r="AL15" s="1">
        <v>6.95</v>
      </c>
      <c r="AM15" s="1">
        <v>6.84</v>
      </c>
      <c r="AN15" s="1">
        <v>6.72</v>
      </c>
      <c r="AO15" s="1">
        <v>6.6</v>
      </c>
      <c r="AP15" s="1">
        <v>7.02</v>
      </c>
      <c r="AQ15" s="1">
        <v>7.86</v>
      </c>
      <c r="AR15" s="1">
        <v>18.03</v>
      </c>
      <c r="AS15" s="1">
        <v>12.21</v>
      </c>
      <c r="AT15" s="1">
        <v>16.079999999999998</v>
      </c>
      <c r="AU15" s="1">
        <v>16.399999999999999</v>
      </c>
      <c r="AV15" s="1">
        <v>27.5</v>
      </c>
      <c r="AW15" s="1">
        <v>28.2</v>
      </c>
      <c r="AX15" s="1">
        <v>28.19</v>
      </c>
      <c r="AY15" s="1">
        <v>17.21</v>
      </c>
      <c r="AZ15" s="1">
        <v>18.38</v>
      </c>
      <c r="BA15" s="1">
        <v>12.69</v>
      </c>
      <c r="BB15" s="1">
        <v>8.85</v>
      </c>
      <c r="BC15" s="1">
        <v>12.3</v>
      </c>
      <c r="BD15" s="1">
        <v>12.95</v>
      </c>
      <c r="BE15" s="1">
        <v>15.74</v>
      </c>
      <c r="BF15" s="1">
        <v>19.84</v>
      </c>
      <c r="BG15" s="1">
        <v>15.57</v>
      </c>
      <c r="BH15" s="1">
        <v>16</v>
      </c>
      <c r="BI15" s="1">
        <v>16.89</v>
      </c>
      <c r="BJ15" s="1">
        <v>15.62</v>
      </c>
      <c r="BK15" s="1">
        <v>14.18</v>
      </c>
      <c r="BL15" s="1">
        <v>11.8</v>
      </c>
      <c r="BM15" s="1">
        <v>8.1999999999999993</v>
      </c>
      <c r="BN15" s="1">
        <v>11.12</v>
      </c>
      <c r="BO15" s="1">
        <v>4.92</v>
      </c>
      <c r="BP15" s="1">
        <v>6.07</v>
      </c>
      <c r="BQ15" s="1">
        <v>14.92</v>
      </c>
      <c r="BR15" s="1">
        <v>28.36</v>
      </c>
      <c r="BS15" s="22">
        <v>6.96</v>
      </c>
      <c r="BT15" s="26">
        <v>8538474.8665094376</v>
      </c>
      <c r="BU15" s="26">
        <v>3934500</v>
      </c>
      <c r="BV15" s="26">
        <v>600592</v>
      </c>
      <c r="BW15" s="2">
        <v>0.1388013826357993</v>
      </c>
    </row>
    <row r="16" spans="1:75" s="28" customFormat="1" ht="19" customHeight="1" x14ac:dyDescent="0.2">
      <c r="A16" s="1" t="s">
        <v>163</v>
      </c>
      <c r="B16" s="1" t="s">
        <v>159</v>
      </c>
      <c r="C16" s="1" t="s">
        <v>87</v>
      </c>
      <c r="D16" s="1" t="s">
        <v>109</v>
      </c>
      <c r="E16" s="1" t="s">
        <v>157</v>
      </c>
      <c r="F16" s="1" t="s">
        <v>80</v>
      </c>
      <c r="G16" s="9">
        <v>71.428583592785031</v>
      </c>
      <c r="H16" s="9">
        <v>66.666666666666657</v>
      </c>
      <c r="I16" s="9">
        <f>(N16-O16)/O16*100</f>
        <v>265.67163979935475</v>
      </c>
      <c r="J16" s="1" t="s">
        <v>81</v>
      </c>
      <c r="K16" s="2">
        <v>0.41999998688697809</v>
      </c>
      <c r="L16" s="2">
        <v>0.45</v>
      </c>
      <c r="M16" s="2">
        <v>0.72000002861022949</v>
      </c>
      <c r="N16" s="2">
        <v>2.4500000476837158</v>
      </c>
      <c r="O16" s="2">
        <v>0.67000001668930054</v>
      </c>
      <c r="P16" s="2">
        <v>1.200000047683716</v>
      </c>
      <c r="Q16" s="1">
        <v>0.79</v>
      </c>
      <c r="R16" s="1">
        <v>0.78</v>
      </c>
      <c r="S16" s="1">
        <v>1</v>
      </c>
      <c r="T16" s="1">
        <v>1.04</v>
      </c>
      <c r="U16" s="1">
        <v>1.34</v>
      </c>
      <c r="V16" s="1">
        <v>1.3</v>
      </c>
      <c r="W16" s="1">
        <v>1.29</v>
      </c>
      <c r="X16" s="1">
        <v>1.52</v>
      </c>
      <c r="Y16" s="1">
        <v>1.76</v>
      </c>
      <c r="Z16" s="1">
        <v>1.56</v>
      </c>
      <c r="AA16" s="1">
        <v>1.52</v>
      </c>
      <c r="AB16" s="1">
        <v>1.4</v>
      </c>
      <c r="AC16" s="1">
        <v>1.63</v>
      </c>
      <c r="AD16" s="1">
        <v>1.57</v>
      </c>
      <c r="AE16" s="1">
        <v>1.78</v>
      </c>
      <c r="AF16" s="1">
        <v>2</v>
      </c>
      <c r="AG16" s="1">
        <v>2.23</v>
      </c>
      <c r="AH16" s="1">
        <v>1.97</v>
      </c>
      <c r="AI16" s="1">
        <v>2.2799999999999998</v>
      </c>
      <c r="AJ16" s="1">
        <v>2.4500000000000002</v>
      </c>
      <c r="AK16" s="1">
        <v>2.37</v>
      </c>
      <c r="AL16" s="1">
        <v>2.09</v>
      </c>
      <c r="AM16" s="1">
        <v>1.92</v>
      </c>
      <c r="AN16" s="1">
        <v>1.85</v>
      </c>
      <c r="AO16" s="1">
        <v>1.68</v>
      </c>
      <c r="AP16" s="1">
        <v>1.51</v>
      </c>
      <c r="AQ16" s="1">
        <v>1.36</v>
      </c>
      <c r="AR16" s="1">
        <v>-2.78</v>
      </c>
      <c r="AS16" s="1">
        <v>-5.57</v>
      </c>
      <c r="AT16" s="1">
        <v>20.28</v>
      </c>
      <c r="AU16" s="1">
        <v>36.81</v>
      </c>
      <c r="AV16" s="1">
        <v>80.56</v>
      </c>
      <c r="AW16" s="1">
        <v>45.83</v>
      </c>
      <c r="AX16" s="1">
        <v>79.17</v>
      </c>
      <c r="AY16" s="1">
        <v>94.46</v>
      </c>
      <c r="AZ16" s="1">
        <v>108.33</v>
      </c>
      <c r="BA16" s="1">
        <v>102.78</v>
      </c>
      <c r="BB16" s="1">
        <v>72.22</v>
      </c>
      <c r="BC16" s="1">
        <v>80.56</v>
      </c>
      <c r="BD16" s="1">
        <v>115.28</v>
      </c>
      <c r="BE16" s="1">
        <v>97.22</v>
      </c>
      <c r="BF16" s="1">
        <v>147.22</v>
      </c>
      <c r="BG16" s="1">
        <v>173.58</v>
      </c>
      <c r="BH16" s="1">
        <v>152.78</v>
      </c>
      <c r="BI16" s="1">
        <v>166.67</v>
      </c>
      <c r="BJ16" s="1">
        <v>211.11</v>
      </c>
      <c r="BK16" s="1">
        <v>195.81</v>
      </c>
      <c r="BL16" s="1">
        <v>197.22</v>
      </c>
      <c r="BM16" s="1">
        <v>159.72</v>
      </c>
      <c r="BN16" s="1">
        <v>155.56</v>
      </c>
      <c r="BO16" s="1">
        <v>112.5</v>
      </c>
      <c r="BP16" s="1">
        <v>102.78</v>
      </c>
      <c r="BQ16" s="1">
        <v>75</v>
      </c>
      <c r="BR16" s="1">
        <v>65.28</v>
      </c>
      <c r="BS16" s="22">
        <v>0.98</v>
      </c>
      <c r="BT16" s="26">
        <v>8598816.3416862488</v>
      </c>
      <c r="BU16" s="26">
        <v>191075700</v>
      </c>
      <c r="BV16" s="26">
        <v>10128221</v>
      </c>
      <c r="BW16" s="2">
        <v>4.0343511461687097E-2</v>
      </c>
    </row>
    <row r="17" spans="1:75" s="28" customFormat="1" ht="19" customHeight="1" x14ac:dyDescent="0.2">
      <c r="A17" s="7" t="s">
        <v>494</v>
      </c>
      <c r="B17" s="7" t="s">
        <v>106</v>
      </c>
      <c r="C17" s="7" t="s">
        <v>77</v>
      </c>
      <c r="D17" s="7" t="s">
        <v>98</v>
      </c>
      <c r="E17" s="7" t="s">
        <v>493</v>
      </c>
      <c r="F17" s="7" t="s">
        <v>88</v>
      </c>
      <c r="G17" s="10">
        <v>44.378696722266632</v>
      </c>
      <c r="H17" s="10">
        <v>-15.57377481678412</v>
      </c>
      <c r="I17" s="10">
        <v>-15.57377481678412</v>
      </c>
      <c r="J17" s="7" t="s">
        <v>89</v>
      </c>
      <c r="K17" s="8">
        <v>0.84500002861022949</v>
      </c>
      <c r="L17" s="8">
        <v>0.88</v>
      </c>
      <c r="M17" s="8">
        <v>1.220000028610229</v>
      </c>
      <c r="N17" s="8">
        <v>1.299999952316284</v>
      </c>
      <c r="O17" s="8">
        <v>1</v>
      </c>
      <c r="P17" s="8">
        <v>1.029999971389771</v>
      </c>
      <c r="Q17" s="7">
        <v>1.3</v>
      </c>
      <c r="R17" s="7">
        <v>1.17</v>
      </c>
      <c r="S17" s="7">
        <v>1.1499999999999999</v>
      </c>
      <c r="T17" s="7">
        <v>1.1299999999999999</v>
      </c>
      <c r="U17" s="7">
        <v>1.1599999999999999</v>
      </c>
      <c r="V17" s="7">
        <v>1.22</v>
      </c>
      <c r="W17" s="7">
        <v>1.1299999999999999</v>
      </c>
      <c r="X17" s="7">
        <v>1.1000000000000001</v>
      </c>
      <c r="Y17" s="7">
        <v>1.0900000000000001</v>
      </c>
      <c r="Z17" s="7">
        <v>1.07</v>
      </c>
      <c r="AA17" s="7">
        <v>1.04</v>
      </c>
      <c r="AB17" s="7">
        <v>1.05</v>
      </c>
      <c r="AC17" s="7">
        <v>1.07</v>
      </c>
      <c r="AD17" s="7">
        <v>1.06</v>
      </c>
      <c r="AE17" s="7">
        <v>1.04</v>
      </c>
      <c r="AF17" s="7">
        <v>1.06</v>
      </c>
      <c r="AG17" s="7">
        <v>1.03</v>
      </c>
      <c r="AH17" s="7">
        <v>1.05</v>
      </c>
      <c r="AI17" s="7">
        <v>1.05</v>
      </c>
      <c r="AJ17" s="7">
        <v>1.03</v>
      </c>
      <c r="AK17" s="7">
        <v>1.07</v>
      </c>
      <c r="AL17" s="7">
        <v>1.06</v>
      </c>
      <c r="AM17" s="7">
        <v>1.0900000000000001</v>
      </c>
      <c r="AN17" s="7">
        <v>1.07</v>
      </c>
      <c r="AO17" s="7">
        <v>1.04</v>
      </c>
      <c r="AP17" s="7">
        <v>1.08</v>
      </c>
      <c r="AQ17" s="7">
        <v>1.0900000000000001</v>
      </c>
      <c r="AR17" s="7">
        <v>-6.56</v>
      </c>
      <c r="AS17" s="7">
        <v>-7.38</v>
      </c>
      <c r="AT17" s="7">
        <v>-10.66</v>
      </c>
      <c r="AU17" s="7">
        <v>-11.48</v>
      </c>
      <c r="AV17" s="7">
        <v>-6.56</v>
      </c>
      <c r="AW17" s="7">
        <v>-9.43</v>
      </c>
      <c r="AX17" s="7">
        <v>-11.48</v>
      </c>
      <c r="AY17" s="7">
        <v>-12.3</v>
      </c>
      <c r="AZ17" s="7">
        <v>-14.75</v>
      </c>
      <c r="BA17" s="7">
        <v>-15.16</v>
      </c>
      <c r="BB17" s="7">
        <v>-15.81</v>
      </c>
      <c r="BC17" s="7">
        <v>-14.75</v>
      </c>
      <c r="BD17" s="7">
        <v>-16.39</v>
      </c>
      <c r="BE17" s="7">
        <v>-16.39</v>
      </c>
      <c r="BF17" s="7">
        <v>-16.39</v>
      </c>
      <c r="BG17" s="7">
        <v>-17.21</v>
      </c>
      <c r="BH17" s="7">
        <v>-15.57</v>
      </c>
      <c r="BI17" s="7">
        <v>-15.57</v>
      </c>
      <c r="BJ17" s="7">
        <v>-16.39</v>
      </c>
      <c r="BK17" s="7">
        <v>-16.39</v>
      </c>
      <c r="BL17" s="7">
        <v>-14.75</v>
      </c>
      <c r="BM17" s="7">
        <v>-14.75</v>
      </c>
      <c r="BN17" s="7">
        <v>-12.3</v>
      </c>
      <c r="BO17" s="7">
        <v>-14.75</v>
      </c>
      <c r="BP17" s="7">
        <v>-14.75</v>
      </c>
      <c r="BQ17" s="7">
        <v>-11.48</v>
      </c>
      <c r="BR17" s="7">
        <v>-15.57</v>
      </c>
      <c r="BS17" s="24">
        <v>1.04</v>
      </c>
      <c r="BT17" s="26">
        <v>8649202.4028325081</v>
      </c>
      <c r="BU17" s="26">
        <v>51489800</v>
      </c>
      <c r="BV17" s="26">
        <v>6519373</v>
      </c>
      <c r="BW17" s="8">
        <v>6.4030697430565789E-3</v>
      </c>
    </row>
    <row r="18" spans="1:75" s="28" customFormat="1" ht="19" customHeight="1" x14ac:dyDescent="0.2">
      <c r="A18" s="7" t="s">
        <v>386</v>
      </c>
      <c r="B18" s="7" t="s">
        <v>111</v>
      </c>
      <c r="C18" s="7" t="s">
        <v>87</v>
      </c>
      <c r="D18" s="7" t="s">
        <v>122</v>
      </c>
      <c r="E18" s="7" t="s">
        <v>382</v>
      </c>
      <c r="F18" s="7" t="s">
        <v>80</v>
      </c>
      <c r="G18" s="10">
        <v>60.540540018074708</v>
      </c>
      <c r="H18" s="10">
        <v>43.097641719172941</v>
      </c>
      <c r="I18" s="10">
        <v>43.097641719172941</v>
      </c>
      <c r="J18" s="7" t="s">
        <v>81</v>
      </c>
      <c r="K18" s="8">
        <v>1.8500000238418579</v>
      </c>
      <c r="L18" s="8">
        <v>2.04</v>
      </c>
      <c r="M18" s="8">
        <v>2.970000028610229</v>
      </c>
      <c r="N18" s="8">
        <v>7.7600002288818359</v>
      </c>
      <c r="O18" s="8">
        <v>2.809999942779541</v>
      </c>
      <c r="P18" s="8">
        <v>4.25</v>
      </c>
      <c r="Q18" s="7">
        <v>3.39</v>
      </c>
      <c r="R18" s="7">
        <v>3.89</v>
      </c>
      <c r="S18" s="7">
        <v>3.96</v>
      </c>
      <c r="T18" s="7">
        <v>4.12</v>
      </c>
      <c r="U18" s="7">
        <v>4.97</v>
      </c>
      <c r="V18" s="7">
        <v>4.6900000000000004</v>
      </c>
      <c r="W18" s="7">
        <v>5.18</v>
      </c>
      <c r="X18" s="7">
        <v>4.75</v>
      </c>
      <c r="Y18" s="7">
        <v>4.8899999999999997</v>
      </c>
      <c r="Z18" s="7">
        <v>4.55</v>
      </c>
      <c r="AA18" s="7">
        <v>4.45</v>
      </c>
      <c r="AB18" s="7">
        <v>4.78</v>
      </c>
      <c r="AC18" s="7">
        <v>5.55</v>
      </c>
      <c r="AD18" s="7">
        <v>6.15</v>
      </c>
      <c r="AE18" s="7">
        <v>6.5</v>
      </c>
      <c r="AF18" s="7">
        <v>6.9</v>
      </c>
      <c r="AG18" s="7">
        <v>7.7</v>
      </c>
      <c r="AH18" s="7">
        <v>7.76</v>
      </c>
      <c r="AI18" s="7">
        <v>6.6</v>
      </c>
      <c r="AJ18" s="7">
        <v>5.89</v>
      </c>
      <c r="AK18" s="7">
        <v>5.86</v>
      </c>
      <c r="AL18" s="7">
        <v>5.45</v>
      </c>
      <c r="AM18" s="7">
        <v>5.85</v>
      </c>
      <c r="AN18" s="7">
        <v>5.8</v>
      </c>
      <c r="AO18" s="7">
        <v>5.33</v>
      </c>
      <c r="AP18" s="7">
        <v>5</v>
      </c>
      <c r="AQ18" s="7">
        <v>4.4800000000000004</v>
      </c>
      <c r="AR18" s="7">
        <v>7.74</v>
      </c>
      <c r="AS18" s="7">
        <v>23.03</v>
      </c>
      <c r="AT18" s="7">
        <v>10.44</v>
      </c>
      <c r="AU18" s="7">
        <v>38.72</v>
      </c>
      <c r="AV18" s="7">
        <v>34.119999999999997</v>
      </c>
      <c r="AW18" s="7">
        <v>56.23</v>
      </c>
      <c r="AX18" s="7">
        <v>54.21</v>
      </c>
      <c r="AY18" s="7">
        <v>55.69</v>
      </c>
      <c r="AZ18" s="7">
        <v>52.19</v>
      </c>
      <c r="BA18" s="7">
        <v>42.26</v>
      </c>
      <c r="BB18" s="7">
        <v>41.41</v>
      </c>
      <c r="BC18" s="7">
        <v>58.59</v>
      </c>
      <c r="BD18" s="7">
        <v>85.35</v>
      </c>
      <c r="BE18" s="7">
        <v>95.96</v>
      </c>
      <c r="BF18" s="7">
        <v>108.42</v>
      </c>
      <c r="BG18" s="7">
        <v>124.07</v>
      </c>
      <c r="BH18" s="7">
        <v>156.9</v>
      </c>
      <c r="BI18" s="7">
        <v>117.51</v>
      </c>
      <c r="BJ18" s="7">
        <v>92.76</v>
      </c>
      <c r="BK18" s="7">
        <v>96.63</v>
      </c>
      <c r="BL18" s="7">
        <v>64.31</v>
      </c>
      <c r="BM18" s="7">
        <v>73.38</v>
      </c>
      <c r="BN18" s="7">
        <v>94.61</v>
      </c>
      <c r="BO18" s="7">
        <v>68.180000000000007</v>
      </c>
      <c r="BP18" s="7">
        <v>67</v>
      </c>
      <c r="BQ18" s="7">
        <v>50.51</v>
      </c>
      <c r="BR18" s="7">
        <v>41.25</v>
      </c>
      <c r="BS18" s="24">
        <v>3.86</v>
      </c>
      <c r="BT18" s="26">
        <v>8757965.7843661308</v>
      </c>
      <c r="BU18" s="26">
        <v>208312000</v>
      </c>
      <c r="BV18" s="26">
        <v>2468075</v>
      </c>
      <c r="BW18" s="8">
        <v>0.1072402580958844</v>
      </c>
    </row>
    <row r="19" spans="1:75" s="28" customFormat="1" ht="19" customHeight="1" x14ac:dyDescent="0.2">
      <c r="A19" s="1" t="s">
        <v>228</v>
      </c>
      <c r="B19" s="1" t="s">
        <v>76</v>
      </c>
      <c r="C19" s="1" t="s">
        <v>87</v>
      </c>
      <c r="D19" s="1" t="s">
        <v>98</v>
      </c>
      <c r="E19" s="1" t="s">
        <v>226</v>
      </c>
      <c r="F19" s="1" t="s">
        <v>80</v>
      </c>
      <c r="G19" s="9">
        <v>25.333333015441891</v>
      </c>
      <c r="H19" s="9">
        <v>4.255321442460307</v>
      </c>
      <c r="I19" s="9">
        <f>(N19-O19)/O19*100</f>
        <v>59.090907243657696</v>
      </c>
      <c r="J19" s="1" t="s">
        <v>81</v>
      </c>
      <c r="K19" s="2">
        <v>0.75</v>
      </c>
      <c r="L19" s="2">
        <v>0.89</v>
      </c>
      <c r="M19" s="2">
        <v>0.93999999761581421</v>
      </c>
      <c r="N19" s="2">
        <v>1.3999999761581421</v>
      </c>
      <c r="O19" s="2">
        <v>0.87999999523162842</v>
      </c>
      <c r="P19" s="2">
        <v>0.98000001907348633</v>
      </c>
      <c r="Q19" s="1">
        <v>0.99</v>
      </c>
      <c r="R19" s="1">
        <v>1.35</v>
      </c>
      <c r="S19" s="1">
        <v>1.4</v>
      </c>
      <c r="T19" s="1">
        <v>1.19</v>
      </c>
      <c r="U19" s="1">
        <v>1.07</v>
      </c>
      <c r="V19" s="1">
        <v>1.1200000000000001</v>
      </c>
      <c r="W19" s="1">
        <v>1.05</v>
      </c>
      <c r="X19" s="1">
        <v>1.19</v>
      </c>
      <c r="Y19" s="1">
        <v>1.19</v>
      </c>
      <c r="Z19" s="1">
        <v>1.1200000000000001</v>
      </c>
      <c r="AA19" s="1">
        <v>1.0900000000000001</v>
      </c>
      <c r="AB19" s="1">
        <v>1.07</v>
      </c>
      <c r="AC19" s="1">
        <v>1.1000000000000001</v>
      </c>
      <c r="AD19" s="1">
        <v>1.07</v>
      </c>
      <c r="AE19" s="1">
        <v>1.08</v>
      </c>
      <c r="AF19" s="1">
        <v>1.05</v>
      </c>
      <c r="AG19" s="1">
        <v>1</v>
      </c>
      <c r="AH19" s="1">
        <v>1.02</v>
      </c>
      <c r="AI19" s="1">
        <v>1.02</v>
      </c>
      <c r="AJ19" s="1">
        <v>1.01</v>
      </c>
      <c r="AK19" s="1">
        <v>0.99</v>
      </c>
      <c r="AL19" s="1">
        <v>0.99</v>
      </c>
      <c r="AM19" s="1">
        <v>0.99</v>
      </c>
      <c r="AN19" s="1">
        <v>1.01</v>
      </c>
      <c r="AO19" s="1">
        <v>1.03</v>
      </c>
      <c r="AP19" s="1">
        <v>1.05</v>
      </c>
      <c r="AQ19" s="1">
        <v>1.03</v>
      </c>
      <c r="AR19" s="1">
        <v>-0.3</v>
      </c>
      <c r="AS19" s="1">
        <v>40.53</v>
      </c>
      <c r="AT19" s="1">
        <v>19.149999999999999</v>
      </c>
      <c r="AU19" s="1">
        <v>10.64</v>
      </c>
      <c r="AV19" s="1">
        <v>13.83</v>
      </c>
      <c r="AW19" s="1">
        <v>10.210000000000001</v>
      </c>
      <c r="AX19" s="1">
        <v>6.38</v>
      </c>
      <c r="AY19" s="1">
        <v>26.6</v>
      </c>
      <c r="AZ19" s="1">
        <v>15.43</v>
      </c>
      <c r="BA19" s="1">
        <v>13.83</v>
      </c>
      <c r="BB19" s="1">
        <v>12.78</v>
      </c>
      <c r="BC19" s="1">
        <v>9.0399999999999991</v>
      </c>
      <c r="BD19" s="1">
        <v>13.83</v>
      </c>
      <c r="BE19" s="1">
        <v>12.77</v>
      </c>
      <c r="BF19" s="1">
        <v>9.09</v>
      </c>
      <c r="BG19" s="1">
        <v>5.85</v>
      </c>
      <c r="BH19" s="1">
        <v>-1.05</v>
      </c>
      <c r="BI19" s="1">
        <v>4.3899999999999997</v>
      </c>
      <c r="BJ19" s="1">
        <v>5.35</v>
      </c>
      <c r="BK19" s="1">
        <v>1.65</v>
      </c>
      <c r="BL19" s="1">
        <v>2.66</v>
      </c>
      <c r="BM19" s="1">
        <v>5.21</v>
      </c>
      <c r="BN19" s="1">
        <v>5.04</v>
      </c>
      <c r="BO19" s="1">
        <v>7.45</v>
      </c>
      <c r="BP19" s="1">
        <v>9.0399999999999991</v>
      </c>
      <c r="BQ19" s="1">
        <v>8.5299999999999994</v>
      </c>
      <c r="BR19" s="1">
        <v>5.56</v>
      </c>
      <c r="BS19" s="22">
        <v>0.98</v>
      </c>
      <c r="BT19" s="26">
        <v>8763206.3777732849</v>
      </c>
      <c r="BU19" s="26">
        <v>15266700</v>
      </c>
      <c r="BV19" s="26">
        <v>6359386</v>
      </c>
      <c r="BW19" s="2">
        <v>9.6921306553808817E-3</v>
      </c>
    </row>
    <row r="20" spans="1:75" s="28" customFormat="1" ht="19" customHeight="1" x14ac:dyDescent="0.2">
      <c r="A20" s="1" t="s">
        <v>165</v>
      </c>
      <c r="B20" s="1" t="s">
        <v>159</v>
      </c>
      <c r="C20" s="1" t="s">
        <v>87</v>
      </c>
      <c r="D20" s="1" t="s">
        <v>109</v>
      </c>
      <c r="E20" s="1" t="s">
        <v>214</v>
      </c>
      <c r="F20" s="1" t="s">
        <v>88</v>
      </c>
      <c r="G20" s="9">
        <v>34.334773258807573</v>
      </c>
      <c r="H20" s="9">
        <v>-22.04472945662199</v>
      </c>
      <c r="I20" s="9">
        <f>(N20-O20)/O20*100</f>
        <v>43.303572521449972</v>
      </c>
      <c r="J20" s="1" t="s">
        <v>89</v>
      </c>
      <c r="K20" s="2">
        <v>2.3299999237060551</v>
      </c>
      <c r="L20" s="2">
        <v>3.21</v>
      </c>
      <c r="M20" s="2">
        <v>3.130000114440918</v>
      </c>
      <c r="N20" s="2">
        <v>3.2100000381469731</v>
      </c>
      <c r="O20" s="2">
        <v>2.2400000095367432</v>
      </c>
      <c r="P20" s="2">
        <v>2.440000057220459</v>
      </c>
      <c r="Q20" s="1">
        <v>3.21</v>
      </c>
      <c r="R20" s="1">
        <v>3.09</v>
      </c>
      <c r="S20" s="1">
        <v>2.93</v>
      </c>
      <c r="T20" s="1">
        <v>2.64</v>
      </c>
      <c r="U20" s="1">
        <v>2.4900000000000002</v>
      </c>
      <c r="V20" s="1">
        <v>2.5</v>
      </c>
      <c r="W20" s="1">
        <v>2.5</v>
      </c>
      <c r="X20" s="1">
        <v>2.56</v>
      </c>
      <c r="Y20" s="1">
        <v>2.56</v>
      </c>
      <c r="Z20" s="1">
        <v>2.52</v>
      </c>
      <c r="AA20" s="1">
        <v>2.4900000000000002</v>
      </c>
      <c r="AB20" s="1">
        <v>2.4500000000000002</v>
      </c>
      <c r="AC20" s="1">
        <v>2.46</v>
      </c>
      <c r="AD20" s="1">
        <v>2.4300000000000002</v>
      </c>
      <c r="AE20" s="1">
        <v>2.42</v>
      </c>
      <c r="AF20" s="1">
        <v>2.42</v>
      </c>
      <c r="AG20" s="1">
        <v>2.42</v>
      </c>
      <c r="AH20" s="1">
        <v>2.42</v>
      </c>
      <c r="AI20" s="1">
        <v>2.41</v>
      </c>
      <c r="AJ20" s="1">
        <v>2.34</v>
      </c>
      <c r="AK20" s="1">
        <v>2.41</v>
      </c>
      <c r="AL20" s="1">
        <v>2.41</v>
      </c>
      <c r="AM20" s="1">
        <v>2.37</v>
      </c>
      <c r="AN20" s="1">
        <v>2.39</v>
      </c>
      <c r="AO20" s="1">
        <v>2.42</v>
      </c>
      <c r="AP20" s="1">
        <v>2.48</v>
      </c>
      <c r="AQ20" s="1">
        <v>2.5</v>
      </c>
      <c r="AR20" s="1">
        <v>-8.4700000000000006</v>
      </c>
      <c r="AS20" s="1">
        <v>-2.66</v>
      </c>
      <c r="AT20" s="1">
        <v>-17.73</v>
      </c>
      <c r="AU20" s="1">
        <v>-21.73</v>
      </c>
      <c r="AV20" s="1">
        <v>-21.34</v>
      </c>
      <c r="AW20" s="1">
        <v>-20.71</v>
      </c>
      <c r="AX20" s="1">
        <v>-21.73</v>
      </c>
      <c r="AY20" s="1">
        <v>-18.21</v>
      </c>
      <c r="AZ20" s="1">
        <v>-21.05</v>
      </c>
      <c r="BA20" s="1">
        <v>-19.809999999999999</v>
      </c>
      <c r="BB20" s="1">
        <v>-22.68</v>
      </c>
      <c r="BC20" s="1">
        <v>-21.83</v>
      </c>
      <c r="BD20" s="1">
        <v>-21.55</v>
      </c>
      <c r="BE20" s="1">
        <v>-22.68</v>
      </c>
      <c r="BF20" s="1">
        <v>-22.68</v>
      </c>
      <c r="BG20" s="1">
        <v>-22.68</v>
      </c>
      <c r="BH20" s="1">
        <v>-22.68</v>
      </c>
      <c r="BI20" s="1">
        <v>-23</v>
      </c>
      <c r="BJ20" s="1">
        <v>-26.52</v>
      </c>
      <c r="BK20" s="1">
        <v>-26.52</v>
      </c>
      <c r="BL20" s="1">
        <v>-23.32</v>
      </c>
      <c r="BM20" s="1">
        <v>-23.32</v>
      </c>
      <c r="BN20" s="1">
        <v>-27.8</v>
      </c>
      <c r="BO20" s="1">
        <v>-25.4</v>
      </c>
      <c r="BP20" s="1">
        <v>-22.68</v>
      </c>
      <c r="BQ20" s="1">
        <v>-20.77</v>
      </c>
      <c r="BR20" s="1">
        <v>-22.68</v>
      </c>
      <c r="BS20" s="22">
        <v>2.38</v>
      </c>
      <c r="BT20" s="26">
        <v>9237725.8377552032</v>
      </c>
      <c r="BU20" s="26">
        <v>699500</v>
      </c>
      <c r="BV20" s="26">
        <v>2271332</v>
      </c>
      <c r="BW20" s="2">
        <v>1.109481132656961E-3</v>
      </c>
    </row>
    <row r="21" spans="1:75" s="28" customFormat="1" ht="19" customHeight="1" x14ac:dyDescent="0.2">
      <c r="A21" s="7" t="s">
        <v>502</v>
      </c>
      <c r="B21" s="7" t="s">
        <v>86</v>
      </c>
      <c r="C21" s="7" t="s">
        <v>87</v>
      </c>
      <c r="D21" s="7" t="s">
        <v>98</v>
      </c>
      <c r="E21" s="7" t="s">
        <v>497</v>
      </c>
      <c r="F21" s="7" t="s">
        <v>80</v>
      </c>
      <c r="G21" s="10">
        <v>73.390561980237251</v>
      </c>
      <c r="H21" s="10">
        <v>41.089105521939587</v>
      </c>
      <c r="I21" s="10">
        <v>41.089105521939587</v>
      </c>
      <c r="J21" s="7" t="s">
        <v>81</v>
      </c>
      <c r="K21" s="8">
        <v>1.1649999618530269</v>
      </c>
      <c r="L21" s="8">
        <v>1.1599999999999999</v>
      </c>
      <c r="M21" s="8">
        <v>2.0199999809265141</v>
      </c>
      <c r="N21" s="8">
        <v>6.130000114440918</v>
      </c>
      <c r="O21" s="8">
        <v>1.9900000095367429</v>
      </c>
      <c r="P21" s="8">
        <v>2.8499999046325679</v>
      </c>
      <c r="Q21" s="7">
        <v>2.74</v>
      </c>
      <c r="R21" s="7">
        <v>2.98</v>
      </c>
      <c r="S21" s="7">
        <v>5.14</v>
      </c>
      <c r="T21" s="7">
        <v>6.13</v>
      </c>
      <c r="U21" s="7">
        <v>4.5</v>
      </c>
      <c r="V21" s="7">
        <v>3.74</v>
      </c>
      <c r="W21" s="7">
        <v>3.98</v>
      </c>
      <c r="X21" s="7">
        <v>4.3</v>
      </c>
      <c r="Y21" s="7">
        <v>4.74</v>
      </c>
      <c r="Z21" s="7">
        <v>4</v>
      </c>
      <c r="AA21" s="7">
        <v>3.86</v>
      </c>
      <c r="AB21" s="7">
        <v>3.71</v>
      </c>
      <c r="AC21" s="7">
        <v>3.64</v>
      </c>
      <c r="AD21" s="7">
        <v>3.71</v>
      </c>
      <c r="AE21" s="7">
        <v>3.62</v>
      </c>
      <c r="AF21" s="7">
        <v>3.7</v>
      </c>
      <c r="AG21" s="7">
        <v>3.67</v>
      </c>
      <c r="AH21" s="7">
        <v>3.94</v>
      </c>
      <c r="AI21" s="7">
        <v>4.08</v>
      </c>
      <c r="AJ21" s="7">
        <v>3.72</v>
      </c>
      <c r="AK21" s="7">
        <v>3.88</v>
      </c>
      <c r="AL21" s="7">
        <v>3.77</v>
      </c>
      <c r="AM21" s="7">
        <v>3.77</v>
      </c>
      <c r="AN21" s="7">
        <v>3.65</v>
      </c>
      <c r="AO21" s="7">
        <v>3.01</v>
      </c>
      <c r="AP21" s="7">
        <v>3</v>
      </c>
      <c r="AQ21" s="7">
        <v>2.87</v>
      </c>
      <c r="AR21" s="7">
        <v>35.64</v>
      </c>
      <c r="AS21" s="7">
        <v>29.21</v>
      </c>
      <c r="AT21" s="7">
        <v>154.46</v>
      </c>
      <c r="AU21" s="7">
        <v>109.41</v>
      </c>
      <c r="AV21" s="7">
        <v>81.680000000000007</v>
      </c>
      <c r="AW21" s="7">
        <v>70.790000000000006</v>
      </c>
      <c r="AX21" s="7">
        <v>80.45</v>
      </c>
      <c r="AY21" s="7">
        <v>105.45</v>
      </c>
      <c r="AZ21" s="7">
        <v>96.78</v>
      </c>
      <c r="BA21" s="7">
        <v>73.760000000000005</v>
      </c>
      <c r="BB21" s="7">
        <v>82.92</v>
      </c>
      <c r="BC21" s="7">
        <v>78.959999999999994</v>
      </c>
      <c r="BD21" s="7">
        <v>68.319999999999993</v>
      </c>
      <c r="BE21" s="7">
        <v>79.459999999999994</v>
      </c>
      <c r="BF21" s="7">
        <v>73.77</v>
      </c>
      <c r="BG21" s="7">
        <v>75.739999999999995</v>
      </c>
      <c r="BH21" s="7">
        <v>74.75</v>
      </c>
      <c r="BI21" s="7">
        <v>94.06</v>
      </c>
      <c r="BJ21" s="7">
        <v>84.16</v>
      </c>
      <c r="BK21" s="7">
        <v>80.45</v>
      </c>
      <c r="BL21" s="7">
        <v>86.14</v>
      </c>
      <c r="BM21" s="7">
        <v>85.64</v>
      </c>
      <c r="BN21" s="7">
        <v>79.72</v>
      </c>
      <c r="BO21" s="7">
        <v>47.03</v>
      </c>
      <c r="BP21" s="7">
        <v>47.52</v>
      </c>
      <c r="BQ21" s="7">
        <v>37.130000000000003</v>
      </c>
      <c r="BR21" s="7">
        <v>39.6</v>
      </c>
      <c r="BS21" s="24">
        <v>3.31</v>
      </c>
      <c r="BT21" s="26">
        <v>9590899.3094396591</v>
      </c>
      <c r="BU21" s="26">
        <v>137500500</v>
      </c>
      <c r="BV21" s="26">
        <v>3057359</v>
      </c>
      <c r="BW21" s="8">
        <v>1.730022545602267E-2</v>
      </c>
    </row>
    <row r="22" spans="1:75" s="28" customFormat="1" ht="19" customHeight="1" x14ac:dyDescent="0.2">
      <c r="A22" s="1" t="s">
        <v>265</v>
      </c>
      <c r="B22" s="1" t="s">
        <v>118</v>
      </c>
      <c r="C22" s="1" t="s">
        <v>97</v>
      </c>
      <c r="D22" s="1" t="s">
        <v>98</v>
      </c>
      <c r="E22" s="1" t="s">
        <v>264</v>
      </c>
      <c r="F22" s="1" t="s">
        <v>80</v>
      </c>
      <c r="G22" s="9">
        <v>18.26087326093079</v>
      </c>
      <c r="H22" s="9">
        <v>2.941173634727138</v>
      </c>
      <c r="I22" s="9">
        <f>(N22-O22)/O22*100</f>
        <v>24.999995193173849</v>
      </c>
      <c r="J22" s="1" t="s">
        <v>81</v>
      </c>
      <c r="K22" s="2">
        <v>1.1499999761581421</v>
      </c>
      <c r="L22" s="2">
        <v>1.55</v>
      </c>
      <c r="M22" s="2">
        <v>1.360000014305115</v>
      </c>
      <c r="N22" s="2">
        <v>1.549999952316284</v>
      </c>
      <c r="O22" s="2">
        <v>1.2400000095367429</v>
      </c>
      <c r="P22" s="2">
        <v>1.3999999761581421</v>
      </c>
      <c r="Q22" s="1">
        <v>1.45</v>
      </c>
      <c r="R22" s="1">
        <v>1.53</v>
      </c>
      <c r="S22" s="1">
        <v>1.45</v>
      </c>
      <c r="T22" s="1">
        <v>1.47</v>
      </c>
      <c r="U22" s="1">
        <v>1.44</v>
      </c>
      <c r="V22" s="1">
        <v>1.42</v>
      </c>
      <c r="W22" s="1">
        <v>1.38</v>
      </c>
      <c r="X22" s="1">
        <v>1.35</v>
      </c>
      <c r="Y22" s="1">
        <v>1.41</v>
      </c>
      <c r="Z22" s="1">
        <v>1.39</v>
      </c>
      <c r="AA22" s="1">
        <v>1.39</v>
      </c>
      <c r="AB22" s="1">
        <v>1.38</v>
      </c>
      <c r="AC22" s="1">
        <v>1.37</v>
      </c>
      <c r="AD22" s="1">
        <v>1.35</v>
      </c>
      <c r="AE22" s="1">
        <v>1.35</v>
      </c>
      <c r="AF22" s="1">
        <v>1.35</v>
      </c>
      <c r="AG22" s="1">
        <v>1.29</v>
      </c>
      <c r="AH22" s="1">
        <v>1.29</v>
      </c>
      <c r="AI22" s="1">
        <v>1.28</v>
      </c>
      <c r="AJ22" s="1">
        <v>1.28</v>
      </c>
      <c r="AK22" s="1">
        <v>1.36</v>
      </c>
      <c r="AL22" s="1">
        <v>1.34</v>
      </c>
      <c r="AM22" s="1">
        <v>1.36</v>
      </c>
      <c r="AN22" s="1">
        <v>1.41</v>
      </c>
      <c r="AO22" s="1">
        <v>1.4</v>
      </c>
      <c r="AP22" s="1">
        <v>1.45</v>
      </c>
      <c r="AQ22" s="1">
        <v>1.46</v>
      </c>
      <c r="AR22" s="1">
        <v>4.24</v>
      </c>
      <c r="AS22" s="1">
        <v>9.5500000000000007</v>
      </c>
      <c r="AT22" s="1">
        <v>0.89</v>
      </c>
      <c r="AU22" s="1">
        <v>2.21</v>
      </c>
      <c r="AV22" s="1">
        <v>2.95</v>
      </c>
      <c r="AW22" s="1">
        <v>0.37</v>
      </c>
      <c r="AX22" s="1">
        <v>-1.4</v>
      </c>
      <c r="AY22" s="1">
        <v>-3.57</v>
      </c>
      <c r="AZ22" s="1">
        <v>1.76</v>
      </c>
      <c r="BA22" s="1">
        <v>1.85</v>
      </c>
      <c r="BB22" s="1">
        <v>-1.49</v>
      </c>
      <c r="BC22" s="1">
        <v>0</v>
      </c>
      <c r="BD22" s="1">
        <v>-1.84</v>
      </c>
      <c r="BE22" s="1">
        <v>-1.1000000000000001</v>
      </c>
      <c r="BF22" s="1">
        <v>-2.94</v>
      </c>
      <c r="BG22" s="1">
        <v>-4.78</v>
      </c>
      <c r="BH22" s="1">
        <v>-5.88</v>
      </c>
      <c r="BI22" s="1">
        <v>-6.25</v>
      </c>
      <c r="BJ22" s="1">
        <v>-6.25</v>
      </c>
      <c r="BK22" s="1">
        <v>-6.25</v>
      </c>
      <c r="BL22" s="1">
        <v>-1.47</v>
      </c>
      <c r="BM22" s="1">
        <v>-2.57</v>
      </c>
      <c r="BN22" s="1">
        <v>0</v>
      </c>
      <c r="BO22" s="1">
        <v>2.21</v>
      </c>
      <c r="BP22" s="1">
        <v>2.29</v>
      </c>
      <c r="BQ22" s="1">
        <v>2.96</v>
      </c>
      <c r="BR22" s="1">
        <v>2.21</v>
      </c>
      <c r="BS22" s="22">
        <v>1.31</v>
      </c>
      <c r="BT22" s="26">
        <v>9718777.7022266388</v>
      </c>
      <c r="BU22" s="26">
        <v>9325500</v>
      </c>
      <c r="BV22" s="26">
        <v>6420463</v>
      </c>
      <c r="BW22" s="2">
        <v>4.5648577057448972E-2</v>
      </c>
    </row>
    <row r="23" spans="1:75" s="28" customFormat="1" ht="19" customHeight="1" x14ac:dyDescent="0.2">
      <c r="A23" s="1" t="s">
        <v>193</v>
      </c>
      <c r="B23" s="1" t="s">
        <v>83</v>
      </c>
      <c r="C23" s="1" t="s">
        <v>87</v>
      </c>
      <c r="D23" s="1" t="s">
        <v>122</v>
      </c>
      <c r="E23" s="1" t="s">
        <v>314</v>
      </c>
      <c r="F23" s="1" t="s">
        <v>88</v>
      </c>
      <c r="G23" s="9">
        <v>22.44898207432918</v>
      </c>
      <c r="H23" s="9">
        <v>-8.3333349890178443</v>
      </c>
      <c r="I23" s="9">
        <f>(N23-O23)/O23*100</f>
        <v>23.809524890787262</v>
      </c>
      <c r="J23" s="1" t="s">
        <v>89</v>
      </c>
      <c r="K23" s="2">
        <v>0.98000001907348633</v>
      </c>
      <c r="L23" s="2">
        <v>1.08</v>
      </c>
      <c r="M23" s="2">
        <v>1.200000047683716</v>
      </c>
      <c r="N23" s="2">
        <v>1.299999952316284</v>
      </c>
      <c r="O23" s="2">
        <v>1.049999952316284</v>
      </c>
      <c r="P23" s="2">
        <v>1.1000000238418579</v>
      </c>
      <c r="Q23" s="1">
        <v>1.3</v>
      </c>
      <c r="R23" s="1">
        <v>1.28</v>
      </c>
      <c r="S23" s="1">
        <v>1.2</v>
      </c>
      <c r="T23" s="1">
        <v>1.1499999999999999</v>
      </c>
      <c r="U23" s="1">
        <v>1.1499999999999999</v>
      </c>
      <c r="V23" s="1">
        <v>1.1399999999999999</v>
      </c>
      <c r="W23" s="1">
        <v>1.1399999999999999</v>
      </c>
      <c r="X23" s="1">
        <v>1.1100000000000001</v>
      </c>
      <c r="Y23" s="1">
        <v>1.1100000000000001</v>
      </c>
      <c r="Z23" s="1">
        <v>1.1100000000000001</v>
      </c>
      <c r="AA23" s="1">
        <v>1.1100000000000001</v>
      </c>
      <c r="AB23" s="1">
        <v>1.1100000000000001</v>
      </c>
      <c r="AC23" s="1">
        <v>1.1100000000000001</v>
      </c>
      <c r="AD23" s="1">
        <v>1.1100000000000001</v>
      </c>
      <c r="AE23" s="1">
        <v>1.1200000000000001</v>
      </c>
      <c r="AF23" s="1">
        <v>1.1100000000000001</v>
      </c>
      <c r="AG23" s="1">
        <v>1.1200000000000001</v>
      </c>
      <c r="AH23" s="1">
        <v>1.1100000000000001</v>
      </c>
      <c r="AI23" s="1">
        <v>1.1200000000000001</v>
      </c>
      <c r="AJ23" s="1">
        <v>1.1100000000000001</v>
      </c>
      <c r="AK23" s="1">
        <v>1.1100000000000001</v>
      </c>
      <c r="AL23" s="1">
        <v>1.1200000000000001</v>
      </c>
      <c r="AM23" s="1">
        <v>1.1200000000000001</v>
      </c>
      <c r="AN23" s="1">
        <v>1.1299999999999999</v>
      </c>
      <c r="AO23" s="1">
        <v>1.1299999999999999</v>
      </c>
      <c r="AP23" s="1">
        <v>1.1000000000000001</v>
      </c>
      <c r="AQ23" s="1">
        <v>1.1000000000000001</v>
      </c>
      <c r="AR23" s="1">
        <v>5.83</v>
      </c>
      <c r="AS23" s="1">
        <v>-0.83</v>
      </c>
      <c r="AT23" s="1">
        <v>-4.17</v>
      </c>
      <c r="AU23" s="1">
        <v>-9.93</v>
      </c>
      <c r="AV23" s="1">
        <v>-5.42</v>
      </c>
      <c r="AW23" s="1">
        <v>-5</v>
      </c>
      <c r="AX23" s="1">
        <v>-7.92</v>
      </c>
      <c r="AY23" s="1">
        <v>-7.92</v>
      </c>
      <c r="AZ23" s="1">
        <v>-7.5</v>
      </c>
      <c r="BA23" s="1">
        <v>-7.5</v>
      </c>
      <c r="BB23" s="1">
        <v>-8.33</v>
      </c>
      <c r="BC23" s="1">
        <v>-7.92</v>
      </c>
      <c r="BD23" s="1">
        <v>-8.33</v>
      </c>
      <c r="BE23" s="1">
        <v>-7.5</v>
      </c>
      <c r="BF23" s="1">
        <v>-7.5</v>
      </c>
      <c r="BG23" s="1">
        <v>-7.5</v>
      </c>
      <c r="BH23" s="1">
        <v>-7.08</v>
      </c>
      <c r="BI23" s="1">
        <v>-7.49</v>
      </c>
      <c r="BJ23" s="1">
        <v>-7.08</v>
      </c>
      <c r="BK23" s="1">
        <v>-7.49</v>
      </c>
      <c r="BL23" s="1">
        <v>-7.49</v>
      </c>
      <c r="BM23" s="1">
        <v>-7.08</v>
      </c>
      <c r="BN23" s="1">
        <v>-7.5</v>
      </c>
      <c r="BO23" s="1">
        <v>-5.83</v>
      </c>
      <c r="BP23" s="1">
        <v>-7.96</v>
      </c>
      <c r="BQ23" s="1">
        <v>-12.49</v>
      </c>
      <c r="BR23" s="1">
        <v>-8.33</v>
      </c>
      <c r="BS23" s="22">
        <v>1.1000000000000001</v>
      </c>
      <c r="BT23" s="26">
        <v>9932592.3946857452</v>
      </c>
      <c r="BU23" s="26">
        <v>873100</v>
      </c>
      <c r="BV23" s="26">
        <v>4002586</v>
      </c>
      <c r="BW23" s="2">
        <v>1.323419409351854E-2</v>
      </c>
    </row>
    <row r="25" spans="1:75" x14ac:dyDescent="0.2">
      <c r="F25">
        <f>(23-7)/23</f>
        <v>0.69565217391304346</v>
      </c>
    </row>
  </sheetData>
  <conditionalFormatting sqref="AR2:BR23 G2:I23">
    <cfRule type="cellIs" dxfId="65" priority="5" operator="lessThan">
      <formula>0</formula>
    </cfRule>
    <cfRule type="cellIs" dxfId="64" priority="6" operator="greaterThan">
      <formula>0</formula>
    </cfRule>
  </conditionalFormatting>
  <conditionalFormatting sqref="J2:J23">
    <cfRule type="cellIs" dxfId="63" priority="3" operator="equal">
      <formula>"Go"</formula>
    </cfRule>
    <cfRule type="cellIs" dxfId="62" priority="4" operator="equal">
      <formula>"Fall"</formula>
    </cfRule>
  </conditionalFormatting>
  <conditionalFormatting sqref="F2:F23">
    <cfRule type="cellIs" dxfId="61" priority="1" operator="equal">
      <formula>"Red"</formula>
    </cfRule>
    <cfRule type="cellIs" dxfId="60" priority="2" operator="equal">
      <formula>"Green"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W163"/>
  <sheetViews>
    <sheetView topLeftCell="A131" workbookViewId="0">
      <selection activeCell="F164" sqref="F164"/>
    </sheetView>
  </sheetViews>
  <sheetFormatPr baseColWidth="10" defaultRowHeight="16" x14ac:dyDescent="0.2"/>
  <cols>
    <col min="6" max="6" width="11.1640625" style="20" bestFit="1" customWidth="1"/>
    <col min="7" max="7" width="14.1640625" style="20" bestFit="1" customWidth="1"/>
    <col min="8" max="8" width="11.83203125" style="20" bestFit="1" customWidth="1"/>
    <col min="9" max="9" width="12.33203125" style="20" bestFit="1" customWidth="1"/>
    <col min="44" max="44" width="11.83203125" style="20" bestFit="1" customWidth="1"/>
    <col min="45" max="47" width="11.1640625" style="20" bestFit="1" customWidth="1"/>
    <col min="48" max="49" width="13.83203125" style="20" bestFit="1" customWidth="1"/>
    <col min="50" max="50" width="11.83203125" style="20" bestFit="1" customWidth="1"/>
    <col min="51" max="51" width="11.1640625" style="20" bestFit="1" customWidth="1"/>
    <col min="52" max="70" width="11.83203125" style="20" bestFit="1" customWidth="1"/>
  </cols>
  <sheetData>
    <row r="1" spans="1:75" s="6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5" t="s">
        <v>73</v>
      </c>
      <c r="BW1" s="4" t="s">
        <v>74</v>
      </c>
    </row>
    <row r="2" spans="1:75" s="28" customFormat="1" ht="19" customHeight="1" x14ac:dyDescent="0.2">
      <c r="A2" s="7" t="s">
        <v>479</v>
      </c>
      <c r="B2" s="7" t="s">
        <v>76</v>
      </c>
      <c r="C2" s="7" t="s">
        <v>87</v>
      </c>
      <c r="D2" s="7" t="s">
        <v>109</v>
      </c>
      <c r="E2" s="7" t="s">
        <v>480</v>
      </c>
      <c r="F2" s="7" t="s">
        <v>80</v>
      </c>
      <c r="G2" s="10">
        <v>15.624999379118311</v>
      </c>
      <c r="H2" s="10">
        <v>24.14413747206207</v>
      </c>
      <c r="I2" s="10">
        <v>24.14413747206207</v>
      </c>
      <c r="J2" s="7" t="s">
        <v>81</v>
      </c>
      <c r="K2" s="8">
        <v>4.8000001907348633</v>
      </c>
      <c r="L2" s="8">
        <v>9.43</v>
      </c>
      <c r="M2" s="8">
        <v>5.5500001907348633</v>
      </c>
      <c r="N2" s="8">
        <v>7.4099998474121094</v>
      </c>
      <c r="O2" s="8">
        <v>4.8400001525878906</v>
      </c>
      <c r="P2" s="8">
        <v>6.8899998664855957</v>
      </c>
      <c r="Q2" s="7">
        <v>5.69</v>
      </c>
      <c r="R2" s="7">
        <v>5.35</v>
      </c>
      <c r="S2" s="7">
        <v>6.28</v>
      </c>
      <c r="T2" s="7">
        <v>5.92</v>
      </c>
      <c r="U2" s="7">
        <v>5.56</v>
      </c>
      <c r="V2" s="7">
        <v>5.25</v>
      </c>
      <c r="W2" s="7">
        <v>5.6</v>
      </c>
      <c r="X2" s="7">
        <v>5.79</v>
      </c>
      <c r="Y2" s="7">
        <v>5.97</v>
      </c>
      <c r="Z2" s="7">
        <v>5.8</v>
      </c>
      <c r="AA2" s="7">
        <v>5.58</v>
      </c>
      <c r="AB2" s="7">
        <v>5.79</v>
      </c>
      <c r="AC2" s="7">
        <v>5.85</v>
      </c>
      <c r="AD2" s="7">
        <v>5.56</v>
      </c>
      <c r="AE2" s="7">
        <v>5.63</v>
      </c>
      <c r="AF2" s="7">
        <v>5.8</v>
      </c>
      <c r="AG2" s="7">
        <v>6.11</v>
      </c>
      <c r="AH2" s="7">
        <v>6.35</v>
      </c>
      <c r="AI2" s="7">
        <v>6.24</v>
      </c>
      <c r="AJ2" s="7">
        <v>5.93</v>
      </c>
      <c r="AK2" s="7">
        <v>5.99</v>
      </c>
      <c r="AL2" s="7">
        <v>6.25</v>
      </c>
      <c r="AM2" s="7">
        <v>6.22</v>
      </c>
      <c r="AN2" s="7">
        <v>6.65</v>
      </c>
      <c r="AO2" s="7">
        <v>6.86</v>
      </c>
      <c r="AP2" s="7">
        <v>7.41</v>
      </c>
      <c r="AQ2" s="7">
        <v>7.11</v>
      </c>
      <c r="AR2" s="7">
        <v>-5.95</v>
      </c>
      <c r="AS2" s="7">
        <v>-9.64</v>
      </c>
      <c r="AT2" s="7">
        <v>-5.59</v>
      </c>
      <c r="AU2" s="7">
        <v>-0.9</v>
      </c>
      <c r="AV2" s="7">
        <v>-5.68</v>
      </c>
      <c r="AW2" s="7">
        <v>-8.11</v>
      </c>
      <c r="AX2" s="7">
        <v>-3.6</v>
      </c>
      <c r="AY2" s="7">
        <v>0.72</v>
      </c>
      <c r="AZ2" s="7">
        <v>2.88</v>
      </c>
      <c r="BA2" s="7">
        <v>-1.71</v>
      </c>
      <c r="BB2" s="7">
        <v>-1.68</v>
      </c>
      <c r="BC2" s="7">
        <v>3.24</v>
      </c>
      <c r="BD2" s="7">
        <v>-1.08</v>
      </c>
      <c r="BE2" s="7">
        <v>-1.45</v>
      </c>
      <c r="BF2" s="7">
        <v>-1.44</v>
      </c>
      <c r="BG2" s="7">
        <v>2.34</v>
      </c>
      <c r="BH2" s="7">
        <v>7.93</v>
      </c>
      <c r="BI2" s="7">
        <v>11.71</v>
      </c>
      <c r="BJ2" s="7">
        <v>4.4800000000000004</v>
      </c>
      <c r="BK2" s="7">
        <v>6.31</v>
      </c>
      <c r="BL2" s="7">
        <v>5.96</v>
      </c>
      <c r="BM2" s="7">
        <v>10.09</v>
      </c>
      <c r="BN2" s="7">
        <v>9.19</v>
      </c>
      <c r="BO2" s="7">
        <v>15.01</v>
      </c>
      <c r="BP2" s="7">
        <v>22.88</v>
      </c>
      <c r="BQ2" s="7">
        <v>26.85</v>
      </c>
      <c r="BR2" s="7">
        <v>23.6</v>
      </c>
      <c r="BS2" s="24">
        <v>5.01</v>
      </c>
      <c r="BT2" s="26">
        <v>48429523.664360046</v>
      </c>
      <c r="BU2" s="26">
        <v>42385100</v>
      </c>
      <c r="BV2" s="26">
        <v>3005337</v>
      </c>
      <c r="BW2" s="8">
        <v>2.0773377494770141E-2</v>
      </c>
    </row>
    <row r="3" spans="1:75" s="28" customFormat="1" ht="19" customHeight="1" x14ac:dyDescent="0.2">
      <c r="A3" s="7" t="s">
        <v>509</v>
      </c>
      <c r="B3" s="7" t="s">
        <v>131</v>
      </c>
      <c r="C3" s="7" t="s">
        <v>87</v>
      </c>
      <c r="D3" s="7" t="s">
        <v>109</v>
      </c>
      <c r="E3" s="7" t="s">
        <v>510</v>
      </c>
      <c r="F3" s="7" t="s">
        <v>80</v>
      </c>
      <c r="G3" s="10">
        <v>15.652172590999699</v>
      </c>
      <c r="H3" s="10">
        <v>0.25062632680088343</v>
      </c>
      <c r="I3" s="10">
        <v>0.25062632680088343</v>
      </c>
      <c r="J3" s="7" t="s">
        <v>81</v>
      </c>
      <c r="K3" s="8">
        <v>3.4500000476837158</v>
      </c>
      <c r="L3" s="8">
        <v>3.55</v>
      </c>
      <c r="M3" s="8">
        <v>3.9900000095367432</v>
      </c>
      <c r="N3" s="8">
        <v>4.0799999237060547</v>
      </c>
      <c r="O3" s="8">
        <v>3.6500000953674321</v>
      </c>
      <c r="P3" s="8">
        <v>4</v>
      </c>
      <c r="Q3" s="7">
        <v>4.08</v>
      </c>
      <c r="R3" s="7">
        <v>3.92</v>
      </c>
      <c r="S3" s="7">
        <v>4.0199999999999996</v>
      </c>
      <c r="T3" s="7">
        <v>4.05</v>
      </c>
      <c r="U3" s="7">
        <v>4.01</v>
      </c>
      <c r="V3" s="7">
        <v>3.88</v>
      </c>
      <c r="W3" s="7">
        <v>3.85</v>
      </c>
      <c r="X3" s="7">
        <v>3.79</v>
      </c>
      <c r="Y3" s="7">
        <v>3.73</v>
      </c>
      <c r="Z3" s="7">
        <v>3.85</v>
      </c>
      <c r="AA3" s="7">
        <v>3.77</v>
      </c>
      <c r="AB3" s="7">
        <v>3.8</v>
      </c>
      <c r="AC3" s="7">
        <v>3.79</v>
      </c>
      <c r="AD3" s="7">
        <v>3.78</v>
      </c>
      <c r="AE3" s="7">
        <v>3.8</v>
      </c>
      <c r="AF3" s="7">
        <v>3.77</v>
      </c>
      <c r="AG3" s="7">
        <v>3.7</v>
      </c>
      <c r="AH3" s="7">
        <v>3.74</v>
      </c>
      <c r="AI3" s="7">
        <v>3.78</v>
      </c>
      <c r="AJ3" s="7">
        <v>3.78</v>
      </c>
      <c r="AK3" s="7">
        <v>3.76</v>
      </c>
      <c r="AL3" s="7">
        <v>3.86</v>
      </c>
      <c r="AM3" s="7">
        <v>3.89</v>
      </c>
      <c r="AN3" s="7">
        <v>3.94</v>
      </c>
      <c r="AO3" s="7">
        <v>3.94</v>
      </c>
      <c r="AP3" s="7">
        <v>4.0199999999999996</v>
      </c>
      <c r="AQ3" s="7">
        <v>4.07</v>
      </c>
      <c r="AR3" s="7">
        <v>-2.76</v>
      </c>
      <c r="AS3" s="7">
        <v>-2.2599999999999998</v>
      </c>
      <c r="AT3" s="7">
        <v>-1.5</v>
      </c>
      <c r="AU3" s="7">
        <v>0.5</v>
      </c>
      <c r="AV3" s="7">
        <v>-3.51</v>
      </c>
      <c r="AW3" s="7">
        <v>-3.26</v>
      </c>
      <c r="AX3" s="7">
        <v>-7.02</v>
      </c>
      <c r="AY3" s="7">
        <v>-6.48</v>
      </c>
      <c r="AZ3" s="7">
        <v>-8.27</v>
      </c>
      <c r="BA3" s="7">
        <v>-6.02</v>
      </c>
      <c r="BB3" s="7">
        <v>-5.51</v>
      </c>
      <c r="BC3" s="7">
        <v>-5.26</v>
      </c>
      <c r="BD3" s="7">
        <v>-5.0199999999999996</v>
      </c>
      <c r="BE3" s="7">
        <v>-5.26</v>
      </c>
      <c r="BF3" s="7">
        <v>-4.76</v>
      </c>
      <c r="BG3" s="7">
        <v>-7.27</v>
      </c>
      <c r="BH3" s="7">
        <v>-7.27</v>
      </c>
      <c r="BI3" s="7">
        <v>-6.52</v>
      </c>
      <c r="BJ3" s="7">
        <v>-5.72</v>
      </c>
      <c r="BK3" s="7">
        <v>-6.52</v>
      </c>
      <c r="BL3" s="7">
        <v>-6.64</v>
      </c>
      <c r="BM3" s="7">
        <v>-3.76</v>
      </c>
      <c r="BN3" s="7">
        <v>-3.51</v>
      </c>
      <c r="BO3" s="7">
        <v>-1.25</v>
      </c>
      <c r="BP3" s="7">
        <v>-2.2599999999999998</v>
      </c>
      <c r="BQ3" s="7">
        <v>0.63</v>
      </c>
      <c r="BR3" s="7">
        <v>0.25</v>
      </c>
      <c r="BS3" s="24">
        <v>3.65</v>
      </c>
      <c r="BT3" s="26">
        <v>22777314.054441448</v>
      </c>
      <c r="BU3" s="26">
        <v>612700</v>
      </c>
      <c r="BV3" s="26">
        <v>4494632</v>
      </c>
      <c r="BW3" s="8">
        <v>1.476650368706493E-3</v>
      </c>
    </row>
    <row r="4" spans="1:75" s="28" customFormat="1" ht="19" customHeight="1" x14ac:dyDescent="0.2">
      <c r="A4" s="1" t="s">
        <v>285</v>
      </c>
      <c r="B4" s="1" t="s">
        <v>76</v>
      </c>
      <c r="C4" s="1" t="s">
        <v>87</v>
      </c>
      <c r="D4" s="1" t="s">
        <v>98</v>
      </c>
      <c r="E4" s="1" t="s">
        <v>284</v>
      </c>
      <c r="F4" s="1" t="s">
        <v>80</v>
      </c>
      <c r="G4" s="9">
        <v>16.24999916180969</v>
      </c>
      <c r="H4" s="9">
        <v>29.032262199420352</v>
      </c>
      <c r="I4" s="9">
        <f>(N4-O4)/O4*100</f>
        <v>87.912086688468918</v>
      </c>
      <c r="J4" s="1" t="s">
        <v>81</v>
      </c>
      <c r="K4" s="2">
        <v>0.80000001192092896</v>
      </c>
      <c r="L4" s="2">
        <v>0.8</v>
      </c>
      <c r="M4" s="2">
        <v>0.93000000715255737</v>
      </c>
      <c r="N4" s="2">
        <v>1.7100000381469731</v>
      </c>
      <c r="O4" s="2">
        <v>0.9100000262260437</v>
      </c>
      <c r="P4" s="2">
        <v>1.200000047683716</v>
      </c>
      <c r="Q4" s="1">
        <v>0.98</v>
      </c>
      <c r="R4" s="1">
        <v>1.08</v>
      </c>
      <c r="S4" s="1">
        <v>1.1200000000000001</v>
      </c>
      <c r="T4" s="1">
        <v>1.1299999999999999</v>
      </c>
      <c r="U4" s="1">
        <v>1.1200000000000001</v>
      </c>
      <c r="V4" s="1">
        <v>1.17</v>
      </c>
      <c r="W4" s="1">
        <v>1.2</v>
      </c>
      <c r="X4" s="1">
        <v>1.71</v>
      </c>
      <c r="Y4" s="1">
        <v>1.56</v>
      </c>
      <c r="Z4" s="1">
        <v>1.45</v>
      </c>
      <c r="AA4" s="1">
        <v>1.37</v>
      </c>
      <c r="AB4" s="1">
        <v>1.2</v>
      </c>
      <c r="AC4" s="1">
        <v>1.25</v>
      </c>
      <c r="AD4" s="1">
        <v>1.4</v>
      </c>
      <c r="AE4" s="1">
        <v>1.33</v>
      </c>
      <c r="AF4" s="1">
        <v>1.29</v>
      </c>
      <c r="AG4" s="1">
        <v>1.34</v>
      </c>
      <c r="AH4" s="1">
        <v>1.39</v>
      </c>
      <c r="AI4" s="1">
        <v>1.47</v>
      </c>
      <c r="AJ4" s="1">
        <v>1.64</v>
      </c>
      <c r="AK4" s="1">
        <v>1.42</v>
      </c>
      <c r="AL4" s="1">
        <v>1.38</v>
      </c>
      <c r="AM4" s="1">
        <v>1.4</v>
      </c>
      <c r="AN4" s="1">
        <v>1.3</v>
      </c>
      <c r="AO4" s="1">
        <v>1.26</v>
      </c>
      <c r="AP4" s="1">
        <v>1.23</v>
      </c>
      <c r="AQ4" s="1">
        <v>1.2</v>
      </c>
      <c r="AR4" s="1">
        <v>1.08</v>
      </c>
      <c r="AS4" s="1">
        <v>7.73</v>
      </c>
      <c r="AT4" s="1">
        <v>9.68</v>
      </c>
      <c r="AU4" s="1">
        <v>12.88</v>
      </c>
      <c r="AV4" s="1">
        <v>15.59</v>
      </c>
      <c r="AW4" s="1">
        <v>21.51</v>
      </c>
      <c r="AX4" s="1">
        <v>28.71</v>
      </c>
      <c r="AY4" s="1">
        <v>66.67</v>
      </c>
      <c r="AZ4" s="1">
        <v>51.61</v>
      </c>
      <c r="BA4" s="1">
        <v>47.3</v>
      </c>
      <c r="BB4" s="1">
        <v>27.42</v>
      </c>
      <c r="BC4" s="1">
        <v>21.1</v>
      </c>
      <c r="BD4" s="1">
        <v>33.869999999999997</v>
      </c>
      <c r="BE4" s="1">
        <v>37.630000000000003</v>
      </c>
      <c r="BF4" s="1">
        <v>28.67</v>
      </c>
      <c r="BG4" s="1">
        <v>32.619999999999997</v>
      </c>
      <c r="BH4" s="1">
        <v>34.409999999999997</v>
      </c>
      <c r="BI4" s="1">
        <v>40.32</v>
      </c>
      <c r="BJ4" s="1">
        <v>54.84</v>
      </c>
      <c r="BK4" s="1">
        <v>49.75</v>
      </c>
      <c r="BL4" s="1">
        <v>36.56</v>
      </c>
      <c r="BM4" s="1">
        <v>46.24</v>
      </c>
      <c r="BN4" s="1">
        <v>39.78</v>
      </c>
      <c r="BO4" s="1">
        <v>28.12</v>
      </c>
      <c r="BP4" s="1">
        <v>30.1</v>
      </c>
      <c r="BQ4" s="1">
        <v>25.96</v>
      </c>
      <c r="BR4" s="1">
        <v>26.88</v>
      </c>
      <c r="BS4" s="22">
        <v>1.03</v>
      </c>
      <c r="BT4" s="26">
        <v>20628609.158653021</v>
      </c>
      <c r="BU4" s="26">
        <v>121200300</v>
      </c>
      <c r="BV4" s="26">
        <v>18579500</v>
      </c>
      <c r="BW4" s="2">
        <v>1.49851077800802</v>
      </c>
    </row>
    <row r="5" spans="1:75" s="28" customFormat="1" ht="19" customHeight="1" x14ac:dyDescent="0.2">
      <c r="A5" s="1" t="s">
        <v>249</v>
      </c>
      <c r="B5" s="1" t="s">
        <v>111</v>
      </c>
      <c r="C5" s="1" t="s">
        <v>87</v>
      </c>
      <c r="D5" s="1" t="s">
        <v>109</v>
      </c>
      <c r="E5" s="1" t="s">
        <v>250</v>
      </c>
      <c r="F5" s="1" t="s">
        <v>80</v>
      </c>
      <c r="G5" s="9">
        <v>16.822424179831771</v>
      </c>
      <c r="H5" s="9">
        <v>7.2000026702880859</v>
      </c>
      <c r="I5" s="9">
        <f>(N5-O5)/O5*100</f>
        <v>32.758621221206681</v>
      </c>
      <c r="J5" s="1" t="s">
        <v>81</v>
      </c>
      <c r="K5" s="2">
        <v>1.070000052452087</v>
      </c>
      <c r="L5" s="2">
        <v>1</v>
      </c>
      <c r="M5" s="2">
        <v>1.25</v>
      </c>
      <c r="N5" s="2">
        <v>1.5399999618530269</v>
      </c>
      <c r="O5" s="2">
        <v>1.1599999666213989</v>
      </c>
      <c r="P5" s="2">
        <v>1.3400000333786011</v>
      </c>
      <c r="Q5" s="1">
        <v>1.54</v>
      </c>
      <c r="R5" s="1">
        <v>1.53</v>
      </c>
      <c r="S5" s="1">
        <v>1.53</v>
      </c>
      <c r="T5" s="1">
        <v>1.43</v>
      </c>
      <c r="U5" s="1">
        <v>1.44</v>
      </c>
      <c r="V5" s="1">
        <v>1.45</v>
      </c>
      <c r="W5" s="1">
        <v>1.34</v>
      </c>
      <c r="X5" s="1">
        <v>1.3</v>
      </c>
      <c r="Y5" s="1">
        <v>1.25</v>
      </c>
      <c r="Z5" s="1">
        <v>1.28</v>
      </c>
      <c r="AA5" s="1">
        <v>1.3</v>
      </c>
      <c r="AB5" s="1">
        <v>1.28</v>
      </c>
      <c r="AC5" s="1">
        <v>1.33</v>
      </c>
      <c r="AD5" s="1">
        <v>1.34</v>
      </c>
      <c r="AE5" s="1">
        <v>1.32</v>
      </c>
      <c r="AF5" s="1">
        <v>1.33</v>
      </c>
      <c r="AG5" s="1">
        <v>1.32</v>
      </c>
      <c r="AH5" s="1">
        <v>1.31</v>
      </c>
      <c r="AI5" s="1">
        <v>1.28</v>
      </c>
      <c r="AJ5" s="1">
        <v>1.29</v>
      </c>
      <c r="AK5" s="1">
        <v>1.31</v>
      </c>
      <c r="AL5" s="1">
        <v>1.3</v>
      </c>
      <c r="AM5" s="1">
        <v>1.29</v>
      </c>
      <c r="AN5" s="1">
        <v>1.29</v>
      </c>
      <c r="AO5" s="1">
        <v>1.4</v>
      </c>
      <c r="AP5" s="1">
        <v>1.4</v>
      </c>
      <c r="AQ5" s="1">
        <v>1.37</v>
      </c>
      <c r="AR5" s="1">
        <v>20.8</v>
      </c>
      <c r="AS5" s="1">
        <v>8.8000000000000007</v>
      </c>
      <c r="AT5" s="1">
        <v>12.4</v>
      </c>
      <c r="AU5" s="1">
        <v>5.6</v>
      </c>
      <c r="AV5" s="1">
        <v>13.47</v>
      </c>
      <c r="AW5" s="1">
        <v>7.2</v>
      </c>
      <c r="AX5" s="1">
        <v>3.51</v>
      </c>
      <c r="AY5" s="1">
        <v>-4.8</v>
      </c>
      <c r="AZ5" s="1">
        <v>-2.8</v>
      </c>
      <c r="BA5" s="1">
        <v>0.8</v>
      </c>
      <c r="BB5" s="1">
        <v>2.4</v>
      </c>
      <c r="BC5" s="1">
        <v>2</v>
      </c>
      <c r="BD5" s="1">
        <v>5.58</v>
      </c>
      <c r="BE5" s="1">
        <v>2.4</v>
      </c>
      <c r="BF5" s="1">
        <v>5.59</v>
      </c>
      <c r="BG5" s="1">
        <v>2.4</v>
      </c>
      <c r="BH5" s="1">
        <v>4.0999999999999996</v>
      </c>
      <c r="BI5" s="1">
        <v>1.61</v>
      </c>
      <c r="BJ5" s="1">
        <v>2.39</v>
      </c>
      <c r="BK5" s="1">
        <v>1.2</v>
      </c>
      <c r="BL5" s="1">
        <v>2.41</v>
      </c>
      <c r="BM5" s="1">
        <v>1.6</v>
      </c>
      <c r="BN5" s="1">
        <v>3.2</v>
      </c>
      <c r="BO5" s="1">
        <v>3.6</v>
      </c>
      <c r="BP5" s="1">
        <v>8.8000000000000007</v>
      </c>
      <c r="BQ5" s="1">
        <v>4.8</v>
      </c>
      <c r="BR5" s="1">
        <v>6.4</v>
      </c>
      <c r="BS5" s="22">
        <v>1.1599999999999999</v>
      </c>
      <c r="BT5" s="26">
        <v>39611875</v>
      </c>
      <c r="BU5" s="26">
        <v>21954600</v>
      </c>
      <c r="BV5" s="26">
        <v>23714556</v>
      </c>
      <c r="BW5" s="2">
        <v>3.5094395189182552E-2</v>
      </c>
    </row>
    <row r="6" spans="1:75" s="28" customFormat="1" ht="19" customHeight="1" x14ac:dyDescent="0.2">
      <c r="A6" s="7" t="s">
        <v>422</v>
      </c>
      <c r="B6" s="7" t="s">
        <v>134</v>
      </c>
      <c r="C6" s="7" t="s">
        <v>124</v>
      </c>
      <c r="D6" s="7" t="s">
        <v>98</v>
      </c>
      <c r="E6" s="7" t="s">
        <v>423</v>
      </c>
      <c r="F6" s="7" t="s">
        <v>80</v>
      </c>
      <c r="G6" s="10">
        <v>18.206517003293609</v>
      </c>
      <c r="H6" s="10">
        <v>6.8965562600444104</v>
      </c>
      <c r="I6" s="10">
        <v>6.8965562600444104</v>
      </c>
      <c r="J6" s="7" t="s">
        <v>81</v>
      </c>
      <c r="K6" s="8">
        <v>3.6800000667572021</v>
      </c>
      <c r="L6" s="8">
        <v>3.91</v>
      </c>
      <c r="M6" s="8">
        <v>4.3499999046325684</v>
      </c>
      <c r="N6" s="8">
        <v>4.6999998092651367</v>
      </c>
      <c r="O6" s="8">
        <v>4.2800002098083496</v>
      </c>
      <c r="P6" s="8">
        <v>4.6500000953674316</v>
      </c>
      <c r="Q6" s="7">
        <v>4.53</v>
      </c>
      <c r="R6" s="7">
        <v>4.45</v>
      </c>
      <c r="S6" s="7">
        <v>4.7</v>
      </c>
      <c r="T6" s="7">
        <v>4.53</v>
      </c>
      <c r="U6" s="7">
        <v>4.5</v>
      </c>
      <c r="V6" s="7">
        <v>4.49</v>
      </c>
      <c r="W6" s="7">
        <v>4.47</v>
      </c>
      <c r="X6" s="7">
        <v>4.5</v>
      </c>
      <c r="Y6" s="7">
        <v>4.5</v>
      </c>
      <c r="Z6" s="7">
        <v>4.5199999999999996</v>
      </c>
      <c r="AA6" s="7">
        <v>4.5</v>
      </c>
      <c r="AB6" s="7">
        <v>4.5</v>
      </c>
      <c r="AC6" s="7">
        <v>4.5</v>
      </c>
      <c r="AD6" s="7">
        <v>4.5</v>
      </c>
      <c r="AE6" s="7">
        <v>4.5</v>
      </c>
      <c r="AF6" s="7">
        <v>4.5</v>
      </c>
      <c r="AG6" s="7">
        <v>4.49</v>
      </c>
      <c r="AH6" s="7">
        <v>4.4800000000000004</v>
      </c>
      <c r="AI6" s="7">
        <v>4.42</v>
      </c>
      <c r="AJ6" s="7">
        <v>4.42</v>
      </c>
      <c r="AK6" s="7">
        <v>4.4000000000000004</v>
      </c>
      <c r="AL6" s="7">
        <v>4.47</v>
      </c>
      <c r="AM6" s="7">
        <v>4.4800000000000004</v>
      </c>
      <c r="AN6" s="7">
        <v>4.5</v>
      </c>
      <c r="AO6" s="7">
        <v>4.5999999999999996</v>
      </c>
      <c r="AP6" s="7">
        <v>4.58</v>
      </c>
      <c r="AQ6" s="7">
        <v>4.57</v>
      </c>
      <c r="AR6" s="7">
        <v>2.2999999999999998</v>
      </c>
      <c r="AS6" s="7">
        <v>0.23</v>
      </c>
      <c r="AT6" s="7">
        <v>2.99</v>
      </c>
      <c r="AU6" s="7">
        <v>2.84</v>
      </c>
      <c r="AV6" s="7">
        <v>2.5299999999999998</v>
      </c>
      <c r="AW6" s="7">
        <v>2.5299999999999998</v>
      </c>
      <c r="AX6" s="7">
        <v>2.2999999999999998</v>
      </c>
      <c r="AY6" s="7">
        <v>3.06</v>
      </c>
      <c r="AZ6" s="7">
        <v>3.22</v>
      </c>
      <c r="BA6" s="7">
        <v>3.45</v>
      </c>
      <c r="BB6" s="7">
        <v>2.99</v>
      </c>
      <c r="BC6" s="7">
        <v>3.22</v>
      </c>
      <c r="BD6" s="7">
        <v>3.2</v>
      </c>
      <c r="BE6" s="7">
        <v>3</v>
      </c>
      <c r="BF6" s="7">
        <v>3.45</v>
      </c>
      <c r="BG6" s="7">
        <v>3.45</v>
      </c>
      <c r="BH6" s="7">
        <v>3.22</v>
      </c>
      <c r="BI6" s="7">
        <v>1.1499999999999999</v>
      </c>
      <c r="BJ6" s="7">
        <v>1.38</v>
      </c>
      <c r="BK6" s="7">
        <v>1.1499999999999999</v>
      </c>
      <c r="BL6" s="7">
        <v>1.03</v>
      </c>
      <c r="BM6" s="7">
        <v>2.87</v>
      </c>
      <c r="BN6" s="7">
        <v>2.76</v>
      </c>
      <c r="BO6" s="7">
        <v>2.99</v>
      </c>
      <c r="BP6" s="7">
        <v>5.29</v>
      </c>
      <c r="BQ6" s="7">
        <v>2.99</v>
      </c>
      <c r="BR6" s="7">
        <v>5.0599999999999996</v>
      </c>
      <c r="BS6" s="24">
        <v>4.42</v>
      </c>
      <c r="BT6" s="26">
        <v>28697123.370857239</v>
      </c>
      <c r="BU6" s="26">
        <v>1035100</v>
      </c>
      <c r="BV6" s="26">
        <v>2247479</v>
      </c>
      <c r="BW6" s="8">
        <v>1.804243777138741E-3</v>
      </c>
    </row>
    <row r="7" spans="1:75" s="28" customFormat="1" ht="19" customHeight="1" x14ac:dyDescent="0.2">
      <c r="A7" s="1" t="s">
        <v>260</v>
      </c>
      <c r="B7" s="1" t="s">
        <v>131</v>
      </c>
      <c r="C7" s="1" t="s">
        <v>124</v>
      </c>
      <c r="D7" s="1" t="s">
        <v>98</v>
      </c>
      <c r="E7" s="1" t="s">
        <v>259</v>
      </c>
      <c r="F7" s="1" t="s">
        <v>80</v>
      </c>
      <c r="G7" s="9">
        <v>19.48051996306679</v>
      </c>
      <c r="H7" s="9">
        <v>3.0434754214800011</v>
      </c>
      <c r="I7" s="9">
        <f>(N7-O7)/O7*100</f>
        <v>14.182696495888655</v>
      </c>
      <c r="J7" s="1" t="s">
        <v>81</v>
      </c>
      <c r="K7" s="2">
        <v>3.8499999046325679</v>
      </c>
      <c r="L7" s="2">
        <v>4.55</v>
      </c>
      <c r="M7" s="2">
        <v>4.5999999046325684</v>
      </c>
      <c r="N7" s="2">
        <v>4.75</v>
      </c>
      <c r="O7" s="2">
        <v>4.1599998474121094</v>
      </c>
      <c r="P7" s="2">
        <v>4.7399997711181641</v>
      </c>
      <c r="Q7" s="1">
        <v>4.5999999999999996</v>
      </c>
      <c r="R7" s="1">
        <v>4.75</v>
      </c>
      <c r="S7" s="1">
        <v>4.62</v>
      </c>
      <c r="T7" s="1">
        <v>4.5</v>
      </c>
      <c r="U7" s="1">
        <v>4.53</v>
      </c>
      <c r="V7" s="1">
        <v>4.59</v>
      </c>
      <c r="W7" s="1">
        <v>4.57</v>
      </c>
      <c r="X7" s="1">
        <v>4.55</v>
      </c>
      <c r="Y7" s="1">
        <v>4.5199999999999996</v>
      </c>
      <c r="Z7" s="1">
        <v>4.7</v>
      </c>
      <c r="AA7" s="1">
        <v>4.74</v>
      </c>
      <c r="AB7" s="1">
        <v>4.51</v>
      </c>
      <c r="AC7" s="1">
        <v>4.4800000000000004</v>
      </c>
      <c r="AD7" s="1">
        <v>4.53</v>
      </c>
      <c r="AE7" s="1">
        <v>4.32</v>
      </c>
      <c r="AF7" s="1">
        <v>4.45</v>
      </c>
      <c r="AG7" s="1">
        <v>4.3</v>
      </c>
      <c r="AH7" s="1">
        <v>4.4000000000000004</v>
      </c>
      <c r="AI7" s="1">
        <v>4.3499999999999996</v>
      </c>
      <c r="AJ7" s="1">
        <v>4.38</v>
      </c>
      <c r="AK7" s="1">
        <v>4.38</v>
      </c>
      <c r="AL7" s="1">
        <v>4.25</v>
      </c>
      <c r="AM7" s="1">
        <v>4.25</v>
      </c>
      <c r="AN7" s="1">
        <v>4.38</v>
      </c>
      <c r="AO7" s="1">
        <v>4.3499999999999996</v>
      </c>
      <c r="AP7" s="1">
        <v>4.6900000000000004</v>
      </c>
      <c r="AQ7" s="1">
        <v>4.74</v>
      </c>
      <c r="AR7" s="1">
        <v>-1.74</v>
      </c>
      <c r="AS7" s="1">
        <v>-1.8</v>
      </c>
      <c r="AT7" s="1">
        <v>-1.0900000000000001</v>
      </c>
      <c r="AU7" s="1">
        <v>-3.35</v>
      </c>
      <c r="AV7" s="1">
        <v>-2.83</v>
      </c>
      <c r="AW7" s="1">
        <v>-2.17</v>
      </c>
      <c r="AX7" s="1">
        <v>-2.4900000000000002</v>
      </c>
      <c r="AY7" s="1">
        <v>-1.74</v>
      </c>
      <c r="AZ7" s="1">
        <v>-1.74</v>
      </c>
      <c r="BA7" s="1">
        <v>2.17</v>
      </c>
      <c r="BB7" s="1">
        <v>-1.96</v>
      </c>
      <c r="BC7" s="1">
        <v>-2.83</v>
      </c>
      <c r="BD7" s="1">
        <v>-2.82</v>
      </c>
      <c r="BE7" s="1">
        <v>-9.56</v>
      </c>
      <c r="BF7" s="1">
        <v>-6.52</v>
      </c>
      <c r="BG7" s="1">
        <v>-6.7</v>
      </c>
      <c r="BH7" s="1">
        <v>-7.61</v>
      </c>
      <c r="BI7" s="1">
        <v>-4.3499999999999996</v>
      </c>
      <c r="BJ7" s="1">
        <v>-5.43</v>
      </c>
      <c r="BK7" s="1">
        <v>-6.52</v>
      </c>
      <c r="BL7" s="1">
        <v>-6.52</v>
      </c>
      <c r="BM7" s="1">
        <v>-7.61</v>
      </c>
      <c r="BN7" s="1">
        <v>-7.61</v>
      </c>
      <c r="BO7" s="1">
        <v>-4.78</v>
      </c>
      <c r="BP7" s="1">
        <v>-5.52</v>
      </c>
      <c r="BQ7" s="1">
        <v>0.87</v>
      </c>
      <c r="BR7" s="1">
        <v>3.04</v>
      </c>
      <c r="BS7" s="22">
        <v>4.3099999999999996</v>
      </c>
      <c r="BT7" s="26">
        <v>29133317.39600658</v>
      </c>
      <c r="BU7" s="26">
        <v>220700</v>
      </c>
      <c r="BV7" s="26">
        <v>2711933</v>
      </c>
      <c r="BW7" s="2">
        <v>8.7819278721118846E-3</v>
      </c>
    </row>
    <row r="8" spans="1:75" s="28" customFormat="1" ht="19" customHeight="1" x14ac:dyDescent="0.2">
      <c r="A8" s="7" t="s">
        <v>513</v>
      </c>
      <c r="B8" s="7" t="s">
        <v>106</v>
      </c>
      <c r="C8" s="7" t="s">
        <v>97</v>
      </c>
      <c r="D8" s="7" t="s">
        <v>109</v>
      </c>
      <c r="E8" s="7" t="s">
        <v>510</v>
      </c>
      <c r="F8" s="7" t="s">
        <v>80</v>
      </c>
      <c r="G8" s="10">
        <v>20.689656589884581</v>
      </c>
      <c r="H8" s="10">
        <v>2.142855135761927</v>
      </c>
      <c r="I8" s="10">
        <v>2.142855135761927</v>
      </c>
      <c r="J8" s="7" t="s">
        <v>81</v>
      </c>
      <c r="K8" s="8">
        <v>1.1599999666213989</v>
      </c>
      <c r="L8" s="8">
        <v>1.24</v>
      </c>
      <c r="M8" s="8">
        <v>1.3999999761581421</v>
      </c>
      <c r="N8" s="8">
        <v>1.5900000333786011</v>
      </c>
      <c r="O8" s="8">
        <v>1.299999952316284</v>
      </c>
      <c r="P8" s="8">
        <v>1.429999947547913</v>
      </c>
      <c r="Q8" s="7">
        <v>1.48</v>
      </c>
      <c r="R8" s="7">
        <v>1.58</v>
      </c>
      <c r="S8" s="7">
        <v>1.58</v>
      </c>
      <c r="T8" s="7">
        <v>1.43</v>
      </c>
      <c r="U8" s="7">
        <v>1.38</v>
      </c>
      <c r="V8" s="7">
        <v>1.41</v>
      </c>
      <c r="W8" s="7">
        <v>1.43</v>
      </c>
      <c r="X8" s="7">
        <v>1.38</v>
      </c>
      <c r="Y8" s="7">
        <v>1.37</v>
      </c>
      <c r="Z8" s="7">
        <v>1.36</v>
      </c>
      <c r="AA8" s="7">
        <v>1.36</v>
      </c>
      <c r="AB8" s="7">
        <v>1.36</v>
      </c>
      <c r="AC8" s="7">
        <v>1.36</v>
      </c>
      <c r="AD8" s="7">
        <v>1.36</v>
      </c>
      <c r="AE8" s="7">
        <v>1.36</v>
      </c>
      <c r="AF8" s="7">
        <v>1.41</v>
      </c>
      <c r="AG8" s="7">
        <v>1.4</v>
      </c>
      <c r="AH8" s="7">
        <v>1.36</v>
      </c>
      <c r="AI8" s="7">
        <v>1.37</v>
      </c>
      <c r="AJ8" s="7">
        <v>1.38</v>
      </c>
      <c r="AK8" s="7">
        <v>1.37</v>
      </c>
      <c r="AL8" s="7">
        <v>1.42</v>
      </c>
      <c r="AM8" s="7">
        <v>1.41</v>
      </c>
      <c r="AN8" s="7">
        <v>1.4</v>
      </c>
      <c r="AO8" s="7">
        <v>1.4</v>
      </c>
      <c r="AP8" s="7">
        <v>1.43</v>
      </c>
      <c r="AQ8" s="7">
        <v>1.45</v>
      </c>
      <c r="AR8" s="7">
        <v>-0.54</v>
      </c>
      <c r="AS8" s="7">
        <v>10.71</v>
      </c>
      <c r="AT8" s="7">
        <v>0.79</v>
      </c>
      <c r="AU8" s="7">
        <v>-4.99</v>
      </c>
      <c r="AV8" s="7">
        <v>-2.79</v>
      </c>
      <c r="AW8" s="7">
        <v>0.71</v>
      </c>
      <c r="AX8" s="7">
        <v>-1.79</v>
      </c>
      <c r="AY8" s="7">
        <v>-2.86</v>
      </c>
      <c r="AZ8" s="7">
        <v>-3.21</v>
      </c>
      <c r="BA8" s="7">
        <v>-4.29</v>
      </c>
      <c r="BB8" s="7">
        <v>-3.57</v>
      </c>
      <c r="BC8" s="7">
        <v>-3.5</v>
      </c>
      <c r="BD8" s="7">
        <v>-3.56</v>
      </c>
      <c r="BE8" s="7">
        <v>-3.49</v>
      </c>
      <c r="BF8" s="7">
        <v>-2.86</v>
      </c>
      <c r="BG8" s="7">
        <v>-0.01</v>
      </c>
      <c r="BH8" s="7">
        <v>-2.86</v>
      </c>
      <c r="BI8" s="7">
        <v>-2.86</v>
      </c>
      <c r="BJ8" s="7">
        <v>-2.78</v>
      </c>
      <c r="BK8" s="7">
        <v>-2.5</v>
      </c>
      <c r="BL8" s="7">
        <v>-2.14</v>
      </c>
      <c r="BM8" s="7">
        <v>-1.43</v>
      </c>
      <c r="BN8" s="7">
        <v>-1.23</v>
      </c>
      <c r="BO8" s="7">
        <v>-0.71</v>
      </c>
      <c r="BP8" s="7">
        <v>-0.36</v>
      </c>
      <c r="BQ8" s="7">
        <v>1.43</v>
      </c>
      <c r="BR8" s="7">
        <v>1.44</v>
      </c>
      <c r="BS8" s="24">
        <v>1.33</v>
      </c>
      <c r="BT8" s="26">
        <v>26822599.543213841</v>
      </c>
      <c r="BU8" s="26">
        <v>15036200</v>
      </c>
      <c r="BV8" s="26">
        <v>16829042</v>
      </c>
      <c r="BW8" s="8">
        <v>1.2598994048502579E-2</v>
      </c>
    </row>
    <row r="9" spans="1:75" s="28" customFormat="1" ht="19" customHeight="1" x14ac:dyDescent="0.2">
      <c r="A9" s="1" t="s">
        <v>188</v>
      </c>
      <c r="B9" s="1" t="s">
        <v>111</v>
      </c>
      <c r="C9" s="1" t="s">
        <v>87</v>
      </c>
      <c r="D9" s="1" t="s">
        <v>109</v>
      </c>
      <c r="E9" s="1" t="s">
        <v>186</v>
      </c>
      <c r="F9" s="1" t="s">
        <v>80</v>
      </c>
      <c r="G9" s="9">
        <v>22.365701380147971</v>
      </c>
      <c r="H9" s="9">
        <v>9.6243086867772103</v>
      </c>
      <c r="I9" s="9">
        <f>(N9-O9)/O9*100</f>
        <v>31.022220187717032</v>
      </c>
      <c r="J9" s="1" t="s">
        <v>81</v>
      </c>
      <c r="K9" s="2">
        <v>19.360000610351559</v>
      </c>
      <c r="L9" s="2">
        <v>29.48</v>
      </c>
      <c r="M9" s="2">
        <v>23.690000534057621</v>
      </c>
      <c r="N9" s="2">
        <v>29.479999542236332</v>
      </c>
      <c r="O9" s="2">
        <v>22.5</v>
      </c>
      <c r="P9" s="2">
        <v>25.969999313354489</v>
      </c>
      <c r="Q9" s="1">
        <v>26.48</v>
      </c>
      <c r="R9" s="1">
        <v>29.48</v>
      </c>
      <c r="S9" s="1">
        <v>27.8</v>
      </c>
      <c r="T9" s="1">
        <v>26.44</v>
      </c>
      <c r="U9" s="1">
        <v>25.27</v>
      </c>
      <c r="V9" s="1">
        <v>24.52</v>
      </c>
      <c r="W9" s="1">
        <v>25.2</v>
      </c>
      <c r="X9" s="1">
        <v>24.5</v>
      </c>
      <c r="Y9" s="1">
        <v>23.8</v>
      </c>
      <c r="Z9" s="1">
        <v>23.45</v>
      </c>
      <c r="AA9" s="1">
        <v>23.1</v>
      </c>
      <c r="AB9" s="1">
        <v>23.12</v>
      </c>
      <c r="AC9" s="1">
        <v>23.8</v>
      </c>
      <c r="AD9" s="1">
        <v>23.6</v>
      </c>
      <c r="AE9" s="1">
        <v>24.5</v>
      </c>
      <c r="AF9" s="1">
        <v>24.46</v>
      </c>
      <c r="AG9" s="1">
        <v>24.39</v>
      </c>
      <c r="AH9" s="1">
        <v>24.3</v>
      </c>
      <c r="AI9" s="1">
        <v>24.8</v>
      </c>
      <c r="AJ9" s="1">
        <v>27</v>
      </c>
      <c r="AK9" s="1">
        <v>27.5</v>
      </c>
      <c r="AL9" s="1">
        <v>26.4</v>
      </c>
      <c r="AM9" s="1">
        <v>25.9</v>
      </c>
      <c r="AN9" s="1">
        <v>24.72</v>
      </c>
      <c r="AO9" s="1">
        <v>26.23</v>
      </c>
      <c r="AP9" s="1">
        <v>26.71</v>
      </c>
      <c r="AQ9" s="1">
        <v>26.25</v>
      </c>
      <c r="AR9" s="1">
        <v>11.78</v>
      </c>
      <c r="AS9" s="1">
        <v>20.81</v>
      </c>
      <c r="AT9" s="1">
        <v>7.57</v>
      </c>
      <c r="AU9" s="1">
        <v>5.14</v>
      </c>
      <c r="AV9" s="1">
        <v>3.14</v>
      </c>
      <c r="AW9" s="1">
        <v>-0.16</v>
      </c>
      <c r="AX9" s="1">
        <v>2.2400000000000002</v>
      </c>
      <c r="AY9" s="1">
        <v>0.08</v>
      </c>
      <c r="AZ9" s="1">
        <v>-3.34</v>
      </c>
      <c r="BA9" s="1">
        <v>-4.33</v>
      </c>
      <c r="BB9" s="1">
        <v>-3.08</v>
      </c>
      <c r="BC9" s="1">
        <v>-3.8</v>
      </c>
      <c r="BD9" s="1">
        <v>-2.2000000000000002</v>
      </c>
      <c r="BE9" s="1">
        <v>-1.01</v>
      </c>
      <c r="BF9" s="1">
        <v>2.2200000000000002</v>
      </c>
      <c r="BG9" s="1">
        <v>1.01</v>
      </c>
      <c r="BH9" s="1">
        <v>1.01</v>
      </c>
      <c r="BI9" s="1">
        <v>0.32</v>
      </c>
      <c r="BJ9" s="1">
        <v>3</v>
      </c>
      <c r="BK9" s="1">
        <v>10</v>
      </c>
      <c r="BL9" s="1">
        <v>8.44</v>
      </c>
      <c r="BM9" s="1">
        <v>7.68</v>
      </c>
      <c r="BN9" s="1">
        <v>3.88</v>
      </c>
      <c r="BO9" s="1">
        <v>1.73</v>
      </c>
      <c r="BP9" s="1">
        <v>9.8800000000000008</v>
      </c>
      <c r="BQ9" s="1">
        <v>9.91</v>
      </c>
      <c r="BR9" s="1">
        <v>8.57</v>
      </c>
      <c r="BS9" s="22">
        <v>22.8</v>
      </c>
      <c r="BT9" s="26">
        <v>37486109.245071411</v>
      </c>
      <c r="BU9" s="26">
        <v>11903000</v>
      </c>
      <c r="BV9" s="26">
        <v>22814710</v>
      </c>
      <c r="BW9" s="2">
        <v>6.5009373338517119E-3</v>
      </c>
    </row>
    <row r="10" spans="1:75" s="28" customFormat="1" ht="19" customHeight="1" x14ac:dyDescent="0.2">
      <c r="A10" s="1" t="s">
        <v>273</v>
      </c>
      <c r="B10" s="1" t="s">
        <v>106</v>
      </c>
      <c r="C10" s="1" t="s">
        <v>113</v>
      </c>
      <c r="D10" s="1" t="s">
        <v>109</v>
      </c>
      <c r="E10" s="1" t="s">
        <v>274</v>
      </c>
      <c r="F10" s="1" t="s">
        <v>80</v>
      </c>
      <c r="G10" s="9">
        <v>22.566371354661669</v>
      </c>
      <c r="H10" s="9">
        <v>104.69314495798061</v>
      </c>
      <c r="I10" s="9">
        <f>(N10-O10)/O10*100</f>
        <v>290.1515068730925</v>
      </c>
      <c r="J10" s="1" t="s">
        <v>81</v>
      </c>
      <c r="K10" s="2">
        <v>2.2599999904632568</v>
      </c>
      <c r="L10" s="2">
        <v>2.2999999999999998</v>
      </c>
      <c r="M10" s="2">
        <v>2.7699999809265141</v>
      </c>
      <c r="N10" s="2">
        <v>10.30000019073486</v>
      </c>
      <c r="O10" s="2">
        <v>2.6400001049041748</v>
      </c>
      <c r="P10" s="2">
        <v>5.6700000762939453</v>
      </c>
      <c r="Q10" s="1">
        <v>2.9</v>
      </c>
      <c r="R10" s="1">
        <v>3.18</v>
      </c>
      <c r="S10" s="1">
        <v>3.66</v>
      </c>
      <c r="T10" s="1">
        <v>3.77</v>
      </c>
      <c r="U10" s="1">
        <v>3.84</v>
      </c>
      <c r="V10" s="1">
        <v>4.08</v>
      </c>
      <c r="W10" s="1">
        <v>4.3</v>
      </c>
      <c r="X10" s="1">
        <v>4.57</v>
      </c>
      <c r="Y10" s="1">
        <v>5.0999999999999996</v>
      </c>
      <c r="Z10" s="1">
        <v>6.2</v>
      </c>
      <c r="AA10" s="1">
        <v>7</v>
      </c>
      <c r="AB10" s="1">
        <v>6.86</v>
      </c>
      <c r="AC10" s="1">
        <v>6.25</v>
      </c>
      <c r="AD10" s="1">
        <v>6.09</v>
      </c>
      <c r="AE10" s="1">
        <v>6.04</v>
      </c>
      <c r="AF10" s="1">
        <v>6.42</v>
      </c>
      <c r="AG10" s="1">
        <v>7.88</v>
      </c>
      <c r="AH10" s="1">
        <v>8.3699999999999992</v>
      </c>
      <c r="AI10" s="1">
        <v>8.81</v>
      </c>
      <c r="AJ10" s="1">
        <v>9.5</v>
      </c>
      <c r="AK10" s="1">
        <v>9.8800000000000008</v>
      </c>
      <c r="AL10" s="1">
        <v>10.3</v>
      </c>
      <c r="AM10" s="1">
        <v>9.11</v>
      </c>
      <c r="AN10" s="1">
        <v>8.5500000000000007</v>
      </c>
      <c r="AO10" s="1">
        <v>7.65</v>
      </c>
      <c r="AP10" s="1">
        <v>6.87</v>
      </c>
      <c r="AQ10" s="1">
        <v>6.13</v>
      </c>
      <c r="AR10" s="1">
        <v>-0.72</v>
      </c>
      <c r="AS10" s="1">
        <v>13.9</v>
      </c>
      <c r="AT10" s="1">
        <v>27.08</v>
      </c>
      <c r="AU10" s="1">
        <v>22.38</v>
      </c>
      <c r="AV10" s="1">
        <v>36.64</v>
      </c>
      <c r="AW10" s="1">
        <v>46.57</v>
      </c>
      <c r="AX10" s="1">
        <v>41.16</v>
      </c>
      <c r="AY10" s="1">
        <v>63.84</v>
      </c>
      <c r="AZ10" s="1">
        <v>68.95</v>
      </c>
      <c r="BA10" s="1">
        <v>101.62</v>
      </c>
      <c r="BB10" s="1">
        <v>148.74</v>
      </c>
      <c r="BC10" s="1">
        <v>122.56</v>
      </c>
      <c r="BD10" s="1">
        <v>120.04</v>
      </c>
      <c r="BE10" s="1">
        <v>117.69</v>
      </c>
      <c r="BF10" s="1">
        <v>103.25</v>
      </c>
      <c r="BG10" s="1">
        <v>123.1</v>
      </c>
      <c r="BH10" s="1">
        <v>175.45</v>
      </c>
      <c r="BI10" s="1">
        <v>183.03</v>
      </c>
      <c r="BJ10" s="1">
        <v>203.25</v>
      </c>
      <c r="BK10" s="1">
        <v>229.07</v>
      </c>
      <c r="BL10" s="1">
        <v>214.44</v>
      </c>
      <c r="BM10" s="1">
        <v>228.01</v>
      </c>
      <c r="BN10" s="1">
        <v>201.81</v>
      </c>
      <c r="BO10" s="1">
        <v>148.74</v>
      </c>
      <c r="BP10" s="1">
        <v>140.07</v>
      </c>
      <c r="BQ10" s="1">
        <v>108.3</v>
      </c>
      <c r="BR10" s="1">
        <v>102.94</v>
      </c>
      <c r="BS10" s="22">
        <v>3.63</v>
      </c>
      <c r="BT10" s="26">
        <v>38141514.73736763</v>
      </c>
      <c r="BU10" s="26">
        <v>375601800</v>
      </c>
      <c r="BV10" s="26">
        <v>6144339</v>
      </c>
      <c r="BW10" s="2">
        <v>0.1573609463930945</v>
      </c>
    </row>
    <row r="11" spans="1:75" s="28" customFormat="1" ht="19" customHeight="1" x14ac:dyDescent="0.2">
      <c r="A11" s="7" t="s">
        <v>522</v>
      </c>
      <c r="B11" s="7" t="s">
        <v>83</v>
      </c>
      <c r="C11" s="7" t="s">
        <v>87</v>
      </c>
      <c r="D11" s="7" t="s">
        <v>78</v>
      </c>
      <c r="E11" s="7" t="s">
        <v>521</v>
      </c>
      <c r="F11" s="7" t="s">
        <v>80</v>
      </c>
      <c r="G11" s="10">
        <v>22.602733909849039</v>
      </c>
      <c r="H11" s="10">
        <v>0.55865869700381099</v>
      </c>
      <c r="I11" s="10">
        <v>0.55865869700381099</v>
      </c>
      <c r="J11" s="7" t="s">
        <v>81</v>
      </c>
      <c r="K11" s="8">
        <v>1.4600000381469731</v>
      </c>
      <c r="L11" s="8">
        <v>1.51</v>
      </c>
      <c r="M11" s="8">
        <v>1.7899999618530269</v>
      </c>
      <c r="N11" s="8">
        <v>1.889999985694885</v>
      </c>
      <c r="O11" s="8">
        <v>1.639999985694885</v>
      </c>
      <c r="P11" s="8">
        <v>1.799999952316284</v>
      </c>
      <c r="Q11" s="7">
        <v>1.81</v>
      </c>
      <c r="R11" s="7">
        <v>1.79</v>
      </c>
      <c r="S11" s="7">
        <v>1.73</v>
      </c>
      <c r="T11" s="7">
        <v>1.72</v>
      </c>
      <c r="U11" s="7">
        <v>1.79</v>
      </c>
      <c r="V11" s="7">
        <v>1.77</v>
      </c>
      <c r="W11" s="7">
        <v>1.77</v>
      </c>
      <c r="X11" s="7">
        <v>1.75</v>
      </c>
      <c r="Y11" s="7">
        <v>1.78</v>
      </c>
      <c r="Z11" s="7">
        <v>1.89</v>
      </c>
      <c r="AA11" s="7">
        <v>1.83</v>
      </c>
      <c r="AB11" s="7">
        <v>1.88</v>
      </c>
      <c r="AC11" s="7">
        <v>1.86</v>
      </c>
      <c r="AD11" s="7">
        <v>1.86</v>
      </c>
      <c r="AE11" s="7">
        <v>1.84</v>
      </c>
      <c r="AF11" s="7">
        <v>1.79</v>
      </c>
      <c r="AG11" s="7">
        <v>1.78</v>
      </c>
      <c r="AH11" s="7">
        <v>1.77</v>
      </c>
      <c r="AI11" s="7">
        <v>1.75</v>
      </c>
      <c r="AJ11" s="7">
        <v>1.73</v>
      </c>
      <c r="AK11" s="7">
        <v>1.77</v>
      </c>
      <c r="AL11" s="7">
        <v>1.75</v>
      </c>
      <c r="AM11" s="7">
        <v>1.74</v>
      </c>
      <c r="AN11" s="7">
        <v>1.77</v>
      </c>
      <c r="AO11" s="7">
        <v>1.77</v>
      </c>
      <c r="AP11" s="7">
        <v>1.76</v>
      </c>
      <c r="AQ11" s="7">
        <v>1.8</v>
      </c>
      <c r="AR11" s="7">
        <v>0.06</v>
      </c>
      <c r="AS11" s="7">
        <v>-3.9</v>
      </c>
      <c r="AT11" s="7">
        <v>-5.0199999999999996</v>
      </c>
      <c r="AU11" s="7">
        <v>-4.47</v>
      </c>
      <c r="AV11" s="7">
        <v>-1.28</v>
      </c>
      <c r="AW11" s="7">
        <v>-1.1299999999999999</v>
      </c>
      <c r="AX11" s="7">
        <v>-4.47</v>
      </c>
      <c r="AY11" s="7">
        <v>-3.84</v>
      </c>
      <c r="AZ11" s="7">
        <v>-1.1200000000000001</v>
      </c>
      <c r="BA11" s="7">
        <v>1.96</v>
      </c>
      <c r="BB11" s="7">
        <v>1.68</v>
      </c>
      <c r="BC11" s="7">
        <v>3.91</v>
      </c>
      <c r="BD11" s="7">
        <v>3.35</v>
      </c>
      <c r="BE11" s="7">
        <v>0</v>
      </c>
      <c r="BF11" s="7">
        <v>-0.83</v>
      </c>
      <c r="BG11" s="7">
        <v>-0.65</v>
      </c>
      <c r="BH11" s="7">
        <v>-0.56000000000000005</v>
      </c>
      <c r="BI11" s="7">
        <v>-2.0099999999999998</v>
      </c>
      <c r="BJ11" s="7">
        <v>-3.9</v>
      </c>
      <c r="BK11" s="7">
        <v>-3.94</v>
      </c>
      <c r="BL11" s="7">
        <v>-1.1200000000000001</v>
      </c>
      <c r="BM11" s="7">
        <v>-4.47</v>
      </c>
      <c r="BN11" s="7">
        <v>-3.91</v>
      </c>
      <c r="BO11" s="7">
        <v>-2.23</v>
      </c>
      <c r="BP11" s="7">
        <v>-2.79</v>
      </c>
      <c r="BQ11" s="7">
        <v>-1.68</v>
      </c>
      <c r="BR11" s="7">
        <v>-1.68</v>
      </c>
      <c r="BS11" s="24">
        <v>1.7</v>
      </c>
      <c r="BT11" s="26">
        <v>30429999.351501461</v>
      </c>
      <c r="BU11" s="26">
        <v>2048000</v>
      </c>
      <c r="BV11" s="26">
        <v>12545660</v>
      </c>
      <c r="BW11" s="8">
        <v>4.2163584857233486E-3</v>
      </c>
    </row>
    <row r="12" spans="1:75" s="28" customFormat="1" ht="19" customHeight="1" x14ac:dyDescent="0.2">
      <c r="A12" s="1" t="s">
        <v>168</v>
      </c>
      <c r="B12" s="1" t="s">
        <v>76</v>
      </c>
      <c r="C12" s="1" t="s">
        <v>87</v>
      </c>
      <c r="D12" s="1" t="s">
        <v>122</v>
      </c>
      <c r="E12" s="1" t="s">
        <v>169</v>
      </c>
      <c r="F12" s="1" t="s">
        <v>80</v>
      </c>
      <c r="G12" s="9">
        <v>22.6315764707211</v>
      </c>
      <c r="H12" s="9">
        <v>25.32189578999845</v>
      </c>
      <c r="I12" s="9">
        <f>(N12-O12)/O12*100</f>
        <v>78.111597907974073</v>
      </c>
      <c r="J12" s="1" t="s">
        <v>81</v>
      </c>
      <c r="K12" s="2">
        <v>1.8999999761581421</v>
      </c>
      <c r="L12" s="2">
        <v>2.9</v>
      </c>
      <c r="M12" s="2">
        <v>2.3299999237060551</v>
      </c>
      <c r="N12" s="2">
        <v>4.1500000953674316</v>
      </c>
      <c r="O12" s="2">
        <v>2.3299999237060551</v>
      </c>
      <c r="P12" s="2">
        <v>2.9200000762939449</v>
      </c>
      <c r="Q12" s="1">
        <v>2.85</v>
      </c>
      <c r="R12" s="1">
        <v>3.9</v>
      </c>
      <c r="S12" s="1">
        <v>4.1500000000000004</v>
      </c>
      <c r="T12" s="1">
        <v>3.46</v>
      </c>
      <c r="U12" s="1">
        <v>4</v>
      </c>
      <c r="V12" s="1">
        <v>4</v>
      </c>
      <c r="W12" s="1">
        <v>3.3</v>
      </c>
      <c r="X12" s="1">
        <v>3.29</v>
      </c>
      <c r="Y12" s="1">
        <v>3.3</v>
      </c>
      <c r="Z12" s="1">
        <v>3.28</v>
      </c>
      <c r="AA12" s="1">
        <v>3.15</v>
      </c>
      <c r="AB12" s="1">
        <v>3.37</v>
      </c>
      <c r="AC12" s="1">
        <v>3.3</v>
      </c>
      <c r="AD12" s="1">
        <v>3.29</v>
      </c>
      <c r="AE12" s="1">
        <v>3.13</v>
      </c>
      <c r="AF12" s="1">
        <v>3.1</v>
      </c>
      <c r="AG12" s="1">
        <v>3.15</v>
      </c>
      <c r="AH12" s="1">
        <v>3.1</v>
      </c>
      <c r="AI12" s="1">
        <v>3.05</v>
      </c>
      <c r="AJ12" s="1">
        <v>2.89</v>
      </c>
      <c r="AK12" s="1">
        <v>2.97</v>
      </c>
      <c r="AL12" s="1">
        <v>2.96</v>
      </c>
      <c r="AM12" s="1">
        <v>2.91</v>
      </c>
      <c r="AN12" s="1">
        <v>2.99</v>
      </c>
      <c r="AO12" s="1">
        <v>2.96</v>
      </c>
      <c r="AP12" s="1">
        <v>2.94</v>
      </c>
      <c r="AQ12" s="1">
        <v>2.94</v>
      </c>
      <c r="AR12" s="1">
        <v>22.31</v>
      </c>
      <c r="AS12" s="1">
        <v>67.38</v>
      </c>
      <c r="AT12" s="1">
        <v>48.07</v>
      </c>
      <c r="AU12" s="1">
        <v>47.24</v>
      </c>
      <c r="AV12" s="1">
        <v>70.849999999999994</v>
      </c>
      <c r="AW12" s="1">
        <v>37.340000000000003</v>
      </c>
      <c r="AX12" s="1">
        <v>38.79</v>
      </c>
      <c r="AY12" s="1">
        <v>40.770000000000003</v>
      </c>
      <c r="AZ12" s="1">
        <v>40.56</v>
      </c>
      <c r="BA12" s="1">
        <v>33.909999999999997</v>
      </c>
      <c r="BB12" s="1">
        <v>15.88</v>
      </c>
      <c r="BC12" s="1">
        <v>39.909999999999997</v>
      </c>
      <c r="BD12" s="1">
        <v>41.48</v>
      </c>
      <c r="BE12" s="1">
        <v>35.880000000000003</v>
      </c>
      <c r="BF12" s="1">
        <v>32.619999999999997</v>
      </c>
      <c r="BG12" s="1">
        <v>32.619999999999997</v>
      </c>
      <c r="BH12" s="1">
        <v>33.909999999999997</v>
      </c>
      <c r="BI12" s="1">
        <v>31.33</v>
      </c>
      <c r="BJ12" s="1">
        <v>24.03</v>
      </c>
      <c r="BK12" s="1">
        <v>22.61</v>
      </c>
      <c r="BL12" s="1">
        <v>23.18</v>
      </c>
      <c r="BM12" s="1">
        <v>27.04</v>
      </c>
      <c r="BN12" s="1">
        <v>23.43</v>
      </c>
      <c r="BO12" s="1">
        <v>26.74</v>
      </c>
      <c r="BP12" s="1">
        <v>23.18</v>
      </c>
      <c r="BQ12" s="1">
        <v>26.18</v>
      </c>
      <c r="BR12" s="1">
        <v>26.18</v>
      </c>
      <c r="BS12" s="22">
        <v>3.02</v>
      </c>
      <c r="BT12" s="26">
        <v>36723361.797523499</v>
      </c>
      <c r="BU12" s="26">
        <v>595300</v>
      </c>
      <c r="BV12" s="26">
        <v>1564130</v>
      </c>
      <c r="BW12" s="2">
        <v>6.9431568987232521E-4</v>
      </c>
    </row>
    <row r="13" spans="1:75" s="28" customFormat="1" ht="19" customHeight="1" x14ac:dyDescent="0.2">
      <c r="A13" s="1" t="s">
        <v>150</v>
      </c>
      <c r="B13" s="1" t="s">
        <v>76</v>
      </c>
      <c r="C13" s="1" t="s">
        <v>87</v>
      </c>
      <c r="D13" s="1" t="s">
        <v>122</v>
      </c>
      <c r="E13" s="1" t="s">
        <v>149</v>
      </c>
      <c r="F13" s="1" t="s">
        <v>80</v>
      </c>
      <c r="G13" s="9">
        <v>23.41137275755964</v>
      </c>
      <c r="H13" s="9">
        <v>0.81300734212910508</v>
      </c>
      <c r="I13" s="9">
        <f>(N13-O13)/O13*100</f>
        <v>31.092434617710495</v>
      </c>
      <c r="J13" s="1" t="s">
        <v>81</v>
      </c>
      <c r="K13" s="2">
        <v>2.9900000095367432</v>
      </c>
      <c r="L13" s="2">
        <v>4.68</v>
      </c>
      <c r="M13" s="2">
        <v>3.690000057220459</v>
      </c>
      <c r="N13" s="2">
        <v>4.679999828338623</v>
      </c>
      <c r="O13" s="2">
        <v>3.5699999332427979</v>
      </c>
      <c r="P13" s="2">
        <v>3.720000028610229</v>
      </c>
      <c r="Q13" s="1">
        <v>3.89</v>
      </c>
      <c r="R13" s="1">
        <v>4.37</v>
      </c>
      <c r="S13" s="1">
        <v>4.3899999999999997</v>
      </c>
      <c r="T13" s="1">
        <v>4.68</v>
      </c>
      <c r="U13" s="1">
        <v>4.55</v>
      </c>
      <c r="V13" s="1">
        <v>4.09</v>
      </c>
      <c r="W13" s="1">
        <v>3.92</v>
      </c>
      <c r="X13" s="1">
        <v>3.9</v>
      </c>
      <c r="Y13" s="1">
        <v>4.25</v>
      </c>
      <c r="Z13" s="1">
        <v>4.13</v>
      </c>
      <c r="AA13" s="1">
        <v>4.09</v>
      </c>
      <c r="AB13" s="1">
        <v>3.95</v>
      </c>
      <c r="AC13" s="1">
        <v>3.95</v>
      </c>
      <c r="AD13" s="1">
        <v>3.9</v>
      </c>
      <c r="AE13" s="1">
        <v>3.88</v>
      </c>
      <c r="AF13" s="1">
        <v>3.88</v>
      </c>
      <c r="AG13" s="1">
        <v>4</v>
      </c>
      <c r="AH13" s="1">
        <v>3.98</v>
      </c>
      <c r="AI13" s="1">
        <v>3.98</v>
      </c>
      <c r="AJ13" s="1">
        <v>3.99</v>
      </c>
      <c r="AK13" s="1">
        <v>3.95</v>
      </c>
      <c r="AL13" s="1">
        <v>3.88</v>
      </c>
      <c r="AM13" s="1">
        <v>3.88</v>
      </c>
      <c r="AN13" s="1">
        <v>3.78</v>
      </c>
      <c r="AO13" s="1">
        <v>3.81</v>
      </c>
      <c r="AP13" s="1">
        <v>3.78</v>
      </c>
      <c r="AQ13" s="1">
        <v>3.77</v>
      </c>
      <c r="AR13" s="1">
        <v>0.53</v>
      </c>
      <c r="AS13" s="1">
        <v>14.63</v>
      </c>
      <c r="AT13" s="1">
        <v>14.36</v>
      </c>
      <c r="AU13" s="1">
        <v>21.68</v>
      </c>
      <c r="AV13" s="1">
        <v>7.45</v>
      </c>
      <c r="AW13" s="1">
        <v>5.69</v>
      </c>
      <c r="AX13" s="1">
        <v>1.58</v>
      </c>
      <c r="AY13" s="1">
        <v>4.34</v>
      </c>
      <c r="AZ13" s="1">
        <v>7.59</v>
      </c>
      <c r="BA13" s="1">
        <v>6.64</v>
      </c>
      <c r="BB13" s="1">
        <v>5.69</v>
      </c>
      <c r="BC13" s="1">
        <v>4.95</v>
      </c>
      <c r="BD13" s="1">
        <v>5.5</v>
      </c>
      <c r="BE13" s="1">
        <v>4.2</v>
      </c>
      <c r="BF13" s="1">
        <v>5.08</v>
      </c>
      <c r="BG13" s="1">
        <v>5.15</v>
      </c>
      <c r="BH13" s="1">
        <v>6.94</v>
      </c>
      <c r="BI13" s="1">
        <v>6.5</v>
      </c>
      <c r="BJ13" s="1">
        <v>6.78</v>
      </c>
      <c r="BK13" s="1">
        <v>6.78</v>
      </c>
      <c r="BL13" s="1">
        <v>5.04</v>
      </c>
      <c r="BM13" s="1">
        <v>4.88</v>
      </c>
      <c r="BN13" s="1">
        <v>2.85</v>
      </c>
      <c r="BO13" s="1">
        <v>0.27</v>
      </c>
      <c r="BP13" s="1">
        <v>2.44</v>
      </c>
      <c r="BQ13" s="1">
        <v>-1.9</v>
      </c>
      <c r="BR13" s="1">
        <v>0.54</v>
      </c>
      <c r="BS13" s="22">
        <v>3.69</v>
      </c>
      <c r="BT13" s="26">
        <v>43754913.678503036</v>
      </c>
      <c r="BU13" s="26">
        <v>9864900</v>
      </c>
      <c r="BV13" s="26">
        <v>10199551</v>
      </c>
      <c r="BW13" s="2">
        <v>7.0390353457715944E-3</v>
      </c>
    </row>
    <row r="14" spans="1:75" s="28" customFormat="1" ht="19" customHeight="1" x14ac:dyDescent="0.2">
      <c r="A14" s="7" t="s">
        <v>378</v>
      </c>
      <c r="B14" s="7" t="s">
        <v>106</v>
      </c>
      <c r="C14" s="7" t="s">
        <v>87</v>
      </c>
      <c r="D14" s="7" t="s">
        <v>109</v>
      </c>
      <c r="E14" s="7" t="s">
        <v>376</v>
      </c>
      <c r="F14" s="7" t="s">
        <v>80</v>
      </c>
      <c r="G14" s="10">
        <v>23.41463562138803</v>
      </c>
      <c r="H14" s="10">
        <v>6.3241141359696451</v>
      </c>
      <c r="I14" s="10">
        <v>6.3241141359696451</v>
      </c>
      <c r="J14" s="7" t="s">
        <v>81</v>
      </c>
      <c r="K14" s="8">
        <v>4.0999999046325684</v>
      </c>
      <c r="L14" s="8">
        <v>4.84</v>
      </c>
      <c r="M14" s="8">
        <v>5.059999942779541</v>
      </c>
      <c r="N14" s="8">
        <v>6.5</v>
      </c>
      <c r="O14" s="8">
        <v>4.6500000953674316</v>
      </c>
      <c r="P14" s="8">
        <v>5.380000114440918</v>
      </c>
      <c r="Q14" s="7">
        <v>5.14</v>
      </c>
      <c r="R14" s="7">
        <v>4.97</v>
      </c>
      <c r="S14" s="7">
        <v>5.58</v>
      </c>
      <c r="T14" s="7">
        <v>6.5</v>
      </c>
      <c r="U14" s="7">
        <v>5.67</v>
      </c>
      <c r="V14" s="7">
        <v>5.45</v>
      </c>
      <c r="W14" s="7">
        <v>5.3</v>
      </c>
      <c r="X14" s="7">
        <v>5.18</v>
      </c>
      <c r="Y14" s="7">
        <v>5.15</v>
      </c>
      <c r="Z14" s="7">
        <v>5.15</v>
      </c>
      <c r="AA14" s="7">
        <v>5.28</v>
      </c>
      <c r="AB14" s="7">
        <v>5.2</v>
      </c>
      <c r="AC14" s="7">
        <v>5.14</v>
      </c>
      <c r="AD14" s="7">
        <v>5.0999999999999996</v>
      </c>
      <c r="AE14" s="7">
        <v>5.09</v>
      </c>
      <c r="AF14" s="7">
        <v>5.05</v>
      </c>
      <c r="AG14" s="7">
        <v>4.79</v>
      </c>
      <c r="AH14" s="7">
        <v>4.8</v>
      </c>
      <c r="AI14" s="7">
        <v>4.82</v>
      </c>
      <c r="AJ14" s="7">
        <v>4.8899999999999997</v>
      </c>
      <c r="AK14" s="7">
        <v>4.88</v>
      </c>
      <c r="AL14" s="7">
        <v>4.88</v>
      </c>
      <c r="AM14" s="7">
        <v>4.97</v>
      </c>
      <c r="AN14" s="7">
        <v>4.92</v>
      </c>
      <c r="AO14" s="7">
        <v>5.21</v>
      </c>
      <c r="AP14" s="7">
        <v>5.28</v>
      </c>
      <c r="AQ14" s="7">
        <v>5.55</v>
      </c>
      <c r="AR14" s="7">
        <v>-2.17</v>
      </c>
      <c r="AS14" s="7">
        <v>-3.56</v>
      </c>
      <c r="AT14" s="7">
        <v>1.88</v>
      </c>
      <c r="AU14" s="7">
        <v>11.96</v>
      </c>
      <c r="AV14" s="7">
        <v>2.57</v>
      </c>
      <c r="AW14" s="7">
        <v>3.26</v>
      </c>
      <c r="AX14" s="7">
        <v>0.2</v>
      </c>
      <c r="AY14" s="7">
        <v>-0.79</v>
      </c>
      <c r="AZ14" s="7">
        <v>1.19</v>
      </c>
      <c r="BA14" s="7">
        <v>1.51</v>
      </c>
      <c r="BB14" s="7">
        <v>2.75</v>
      </c>
      <c r="BC14" s="7">
        <v>1.19</v>
      </c>
      <c r="BD14" s="7">
        <v>-0.4</v>
      </c>
      <c r="BE14" s="7">
        <v>0.59</v>
      </c>
      <c r="BF14" s="7">
        <v>-0.4</v>
      </c>
      <c r="BG14" s="7">
        <v>-5.43</v>
      </c>
      <c r="BH14" s="7">
        <v>-7.51</v>
      </c>
      <c r="BI14" s="7">
        <v>-5.43</v>
      </c>
      <c r="BJ14" s="7">
        <v>-5.63</v>
      </c>
      <c r="BK14" s="7">
        <v>-4.3499999999999996</v>
      </c>
      <c r="BL14" s="7">
        <v>-3.95</v>
      </c>
      <c r="BM14" s="7">
        <v>-4.54</v>
      </c>
      <c r="BN14" s="7">
        <v>-3.56</v>
      </c>
      <c r="BO14" s="7">
        <v>-3.16</v>
      </c>
      <c r="BP14" s="7">
        <v>2.56</v>
      </c>
      <c r="BQ14" s="7">
        <v>2.78</v>
      </c>
      <c r="BR14" s="7">
        <v>5.93</v>
      </c>
      <c r="BS14" s="24">
        <v>5.01</v>
      </c>
      <c r="BT14" s="26">
        <v>23411405.335254669</v>
      </c>
      <c r="BU14" s="26">
        <v>9562100</v>
      </c>
      <c r="BV14" s="26">
        <v>2638129</v>
      </c>
      <c r="BW14" s="8">
        <v>1.875912815484004E-2</v>
      </c>
    </row>
    <row r="15" spans="1:75" s="28" customFormat="1" ht="19" customHeight="1" x14ac:dyDescent="0.2">
      <c r="A15" s="1" t="s">
        <v>253</v>
      </c>
      <c r="B15" s="1" t="s">
        <v>118</v>
      </c>
      <c r="C15" s="1" t="s">
        <v>87</v>
      </c>
      <c r="D15" s="1" t="s">
        <v>122</v>
      </c>
      <c r="E15" s="1" t="s">
        <v>250</v>
      </c>
      <c r="F15" s="1" t="s">
        <v>80</v>
      </c>
      <c r="G15" s="9">
        <v>23.52940268995053</v>
      </c>
      <c r="H15" s="9">
        <v>0.95238008737019531</v>
      </c>
      <c r="I15" s="9">
        <f>(N15-O15)/O15*100</f>
        <v>40.625005626740659</v>
      </c>
      <c r="J15" s="1" t="s">
        <v>81</v>
      </c>
      <c r="K15" s="2">
        <v>1.700000047683716</v>
      </c>
      <c r="L15" s="2">
        <v>1.5</v>
      </c>
      <c r="M15" s="2">
        <v>2.0999999046325679</v>
      </c>
      <c r="N15" s="2">
        <v>2.7000000476837158</v>
      </c>
      <c r="O15" s="2">
        <v>1.919999957084656</v>
      </c>
      <c r="P15" s="2">
        <v>2.119999885559082</v>
      </c>
      <c r="Q15" s="1">
        <v>2.15</v>
      </c>
      <c r="R15" s="1">
        <v>2.17</v>
      </c>
      <c r="S15" s="1">
        <v>2.36</v>
      </c>
      <c r="T15" s="1">
        <v>2.16</v>
      </c>
      <c r="U15" s="1">
        <v>2.5499999999999998</v>
      </c>
      <c r="V15" s="1">
        <v>2.6</v>
      </c>
      <c r="W15" s="1">
        <v>2.4500000000000002</v>
      </c>
      <c r="X15" s="1">
        <v>2.25</v>
      </c>
      <c r="Y15" s="1">
        <v>2.2599999999999998</v>
      </c>
      <c r="Z15" s="1">
        <v>2.17</v>
      </c>
      <c r="AA15" s="1">
        <v>2.15</v>
      </c>
      <c r="AB15" s="1">
        <v>2.04</v>
      </c>
      <c r="AC15" s="1">
        <v>2.12</v>
      </c>
      <c r="AD15" s="1">
        <v>2.08</v>
      </c>
      <c r="AE15" s="1">
        <v>2.04</v>
      </c>
      <c r="AF15" s="1">
        <v>2.06</v>
      </c>
      <c r="AG15" s="1">
        <v>2.06</v>
      </c>
      <c r="AH15" s="1">
        <v>2.0099999999999998</v>
      </c>
      <c r="AI15" s="1">
        <v>2.0099999999999998</v>
      </c>
      <c r="AJ15" s="1">
        <v>2</v>
      </c>
      <c r="AK15" s="1">
        <v>2.04</v>
      </c>
      <c r="AL15" s="1">
        <v>2.0699999999999998</v>
      </c>
      <c r="AM15" s="1">
        <v>1.99</v>
      </c>
      <c r="AN15" s="1">
        <v>2.02</v>
      </c>
      <c r="AO15" s="1">
        <v>2.1</v>
      </c>
      <c r="AP15" s="1">
        <v>2.08</v>
      </c>
      <c r="AQ15" s="1">
        <v>2.17</v>
      </c>
      <c r="AR15" s="1">
        <v>0.49</v>
      </c>
      <c r="AS15" s="1">
        <v>2.38</v>
      </c>
      <c r="AT15" s="1">
        <v>2.14</v>
      </c>
      <c r="AU15" s="1">
        <v>1.43</v>
      </c>
      <c r="AV15" s="1">
        <v>13.1</v>
      </c>
      <c r="AW15" s="1">
        <v>10</v>
      </c>
      <c r="AX15" s="1">
        <v>7.74</v>
      </c>
      <c r="AY15" s="1">
        <v>2.86</v>
      </c>
      <c r="AZ15" s="1">
        <v>2.59</v>
      </c>
      <c r="BA15" s="1">
        <v>2.17</v>
      </c>
      <c r="BB15" s="1">
        <v>-2.86</v>
      </c>
      <c r="BC15" s="1">
        <v>-4.05</v>
      </c>
      <c r="BD15" s="1">
        <v>-4.76</v>
      </c>
      <c r="BE15" s="1">
        <v>-7.54</v>
      </c>
      <c r="BF15" s="1">
        <v>-3.81</v>
      </c>
      <c r="BG15" s="1">
        <v>-2.38</v>
      </c>
      <c r="BH15" s="1">
        <v>-4.5199999999999996</v>
      </c>
      <c r="BI15" s="1">
        <v>-4.7</v>
      </c>
      <c r="BJ15" s="1">
        <v>-4.76</v>
      </c>
      <c r="BK15" s="1">
        <v>-4.76</v>
      </c>
      <c r="BL15" s="1">
        <v>-2.86</v>
      </c>
      <c r="BM15" s="1">
        <v>-6.02</v>
      </c>
      <c r="BN15" s="1">
        <v>-6.67</v>
      </c>
      <c r="BO15" s="1">
        <v>-5.24</v>
      </c>
      <c r="BP15" s="1">
        <v>-1.04</v>
      </c>
      <c r="BQ15" s="1">
        <v>-4.76</v>
      </c>
      <c r="BR15" s="1">
        <v>0.24</v>
      </c>
      <c r="BS15" s="22">
        <v>2.11</v>
      </c>
      <c r="BT15" s="26">
        <v>21943319.00348663</v>
      </c>
      <c r="BU15" s="26">
        <v>5434300</v>
      </c>
      <c r="BV15" s="26">
        <v>7450567</v>
      </c>
      <c r="BW15" s="2">
        <v>4.7019240280639042E-3</v>
      </c>
    </row>
    <row r="16" spans="1:75" s="28" customFormat="1" ht="19" customHeight="1" x14ac:dyDescent="0.2">
      <c r="A16" s="1" t="s">
        <v>213</v>
      </c>
      <c r="B16" s="1" t="s">
        <v>118</v>
      </c>
      <c r="C16" s="1" t="s">
        <v>87</v>
      </c>
      <c r="D16" s="1" t="s">
        <v>109</v>
      </c>
      <c r="E16" s="1" t="s">
        <v>214</v>
      </c>
      <c r="F16" s="1" t="s">
        <v>80</v>
      </c>
      <c r="G16" s="9">
        <v>24.999995032946469</v>
      </c>
      <c r="H16" s="9">
        <v>19.666663805643719</v>
      </c>
      <c r="I16" s="9">
        <f>(N16-O16)/O16*100</f>
        <v>25</v>
      </c>
      <c r="J16" s="1" t="s">
        <v>81</v>
      </c>
      <c r="K16" s="2">
        <v>2.4000000953674321</v>
      </c>
      <c r="L16" s="2">
        <v>3.75</v>
      </c>
      <c r="M16" s="2">
        <v>3</v>
      </c>
      <c r="N16" s="2">
        <v>3.75</v>
      </c>
      <c r="O16" s="2">
        <v>3</v>
      </c>
      <c r="P16" s="2">
        <v>3.589999914169312</v>
      </c>
      <c r="Q16" s="1">
        <v>3.1</v>
      </c>
      <c r="R16" s="1">
        <v>3.29</v>
      </c>
      <c r="S16" s="1">
        <v>3.25</v>
      </c>
      <c r="T16" s="1">
        <v>3.3</v>
      </c>
      <c r="U16" s="1">
        <v>3.58</v>
      </c>
      <c r="V16" s="1">
        <v>3.32</v>
      </c>
      <c r="W16" s="1">
        <v>3.2</v>
      </c>
      <c r="X16" s="1">
        <v>3.25</v>
      </c>
      <c r="Y16" s="1">
        <v>3.22</v>
      </c>
      <c r="Z16" s="1">
        <v>3.24</v>
      </c>
      <c r="AA16" s="1">
        <v>3.24</v>
      </c>
      <c r="AB16" s="1">
        <v>3.27</v>
      </c>
      <c r="AC16" s="1">
        <v>3.22</v>
      </c>
      <c r="AD16" s="1">
        <v>3.18</v>
      </c>
      <c r="AE16" s="1">
        <v>3.22</v>
      </c>
      <c r="AF16" s="1">
        <v>3.3</v>
      </c>
      <c r="AG16" s="1">
        <v>3.25</v>
      </c>
      <c r="AH16" s="1">
        <v>3.23</v>
      </c>
      <c r="AI16" s="1">
        <v>3.27</v>
      </c>
      <c r="AJ16" s="1">
        <v>3.4</v>
      </c>
      <c r="AK16" s="1">
        <v>3.56</v>
      </c>
      <c r="AL16" s="1">
        <v>3.75</v>
      </c>
      <c r="AM16" s="1">
        <v>3.72</v>
      </c>
      <c r="AN16" s="1">
        <v>3.65</v>
      </c>
      <c r="AO16" s="1">
        <v>3.62</v>
      </c>
      <c r="AP16" s="1">
        <v>3.69</v>
      </c>
      <c r="AQ16" s="1">
        <v>3.69</v>
      </c>
      <c r="AR16" s="1">
        <v>3</v>
      </c>
      <c r="AS16" s="1">
        <v>6.41</v>
      </c>
      <c r="AT16" s="1">
        <v>6.71</v>
      </c>
      <c r="AU16" s="1">
        <v>8.9700000000000006</v>
      </c>
      <c r="AV16" s="1">
        <v>9.67</v>
      </c>
      <c r="AW16" s="1">
        <v>6.23</v>
      </c>
      <c r="AX16" s="1">
        <v>2.5</v>
      </c>
      <c r="AY16" s="1">
        <v>3.67</v>
      </c>
      <c r="AZ16" s="1">
        <v>6.54</v>
      </c>
      <c r="BA16" s="1">
        <v>6.17</v>
      </c>
      <c r="BB16" s="1">
        <v>8</v>
      </c>
      <c r="BC16" s="1">
        <v>6.33</v>
      </c>
      <c r="BD16" s="1">
        <v>5.67</v>
      </c>
      <c r="BE16" s="1">
        <v>5.33</v>
      </c>
      <c r="BF16" s="1">
        <v>6.67</v>
      </c>
      <c r="BG16" s="1">
        <v>8.17</v>
      </c>
      <c r="BH16" s="1">
        <v>7</v>
      </c>
      <c r="BI16" s="1">
        <v>6.67</v>
      </c>
      <c r="BJ16" s="1">
        <v>8</v>
      </c>
      <c r="BK16" s="1">
        <v>11.17</v>
      </c>
      <c r="BL16" s="1">
        <v>18.329999999999998</v>
      </c>
      <c r="BM16" s="1">
        <v>24</v>
      </c>
      <c r="BN16" s="1">
        <v>20</v>
      </c>
      <c r="BO16" s="1">
        <v>20.34</v>
      </c>
      <c r="BP16" s="1">
        <v>20.56</v>
      </c>
      <c r="BQ16" s="1">
        <v>22.33</v>
      </c>
      <c r="BR16" s="1">
        <v>20.329999999999998</v>
      </c>
      <c r="BS16" s="22">
        <v>3.05</v>
      </c>
      <c r="BT16" s="26">
        <v>40587000</v>
      </c>
      <c r="BU16" s="26">
        <v>1542700</v>
      </c>
      <c r="BV16" s="26">
        <v>9975777</v>
      </c>
      <c r="BW16" s="2">
        <v>1.625838268036665E-3</v>
      </c>
    </row>
    <row r="17" spans="1:75" s="28" customFormat="1" ht="19" customHeight="1" x14ac:dyDescent="0.2">
      <c r="A17" s="1" t="s">
        <v>219</v>
      </c>
      <c r="B17" s="1" t="s">
        <v>106</v>
      </c>
      <c r="C17" s="1" t="s">
        <v>113</v>
      </c>
      <c r="D17" s="1" t="s">
        <v>98</v>
      </c>
      <c r="E17" s="1" t="s">
        <v>220</v>
      </c>
      <c r="F17" s="1" t="s">
        <v>80</v>
      </c>
      <c r="G17" s="9">
        <v>25.210078814366501</v>
      </c>
      <c r="H17" s="9">
        <v>25.503355221438859</v>
      </c>
      <c r="I17" s="9">
        <f>(N17-O17)/O17*100</f>
        <v>72.794108817218529</v>
      </c>
      <c r="J17" s="1" t="s">
        <v>81</v>
      </c>
      <c r="K17" s="2">
        <v>1.190000057220459</v>
      </c>
      <c r="L17" s="2">
        <v>1.63</v>
      </c>
      <c r="M17" s="2">
        <v>1.4900000095367429</v>
      </c>
      <c r="N17" s="2">
        <v>2.3499999046325679</v>
      </c>
      <c r="O17" s="2">
        <v>1.360000014305115</v>
      </c>
      <c r="P17" s="2">
        <v>1.870000004768372</v>
      </c>
      <c r="Q17" s="1">
        <v>1.64</v>
      </c>
      <c r="R17" s="1">
        <v>1.8</v>
      </c>
      <c r="S17" s="1">
        <v>1.7</v>
      </c>
      <c r="T17" s="1">
        <v>1.89</v>
      </c>
      <c r="U17" s="1">
        <v>2.2000000000000002</v>
      </c>
      <c r="V17" s="1">
        <v>2.35</v>
      </c>
      <c r="W17" s="1">
        <v>2.17</v>
      </c>
      <c r="X17" s="1">
        <v>2.0299999999999998</v>
      </c>
      <c r="Y17" s="1">
        <v>2.02</v>
      </c>
      <c r="Z17" s="1">
        <v>1.81</v>
      </c>
      <c r="AA17" s="1">
        <v>1.75</v>
      </c>
      <c r="AB17" s="1">
        <v>1.77</v>
      </c>
      <c r="AC17" s="1">
        <v>1.78</v>
      </c>
      <c r="AD17" s="1">
        <v>1.75</v>
      </c>
      <c r="AE17" s="1">
        <v>1.69</v>
      </c>
      <c r="AF17" s="1">
        <v>1.8</v>
      </c>
      <c r="AG17" s="1">
        <v>2.04</v>
      </c>
      <c r="AH17" s="1">
        <v>1.93</v>
      </c>
      <c r="AI17" s="1">
        <v>1.83</v>
      </c>
      <c r="AJ17" s="1">
        <v>1.8</v>
      </c>
      <c r="AK17" s="1">
        <v>1.77</v>
      </c>
      <c r="AL17" s="1">
        <v>1.86</v>
      </c>
      <c r="AM17" s="1">
        <v>1.8</v>
      </c>
      <c r="AN17" s="1">
        <v>1.79</v>
      </c>
      <c r="AO17" s="1">
        <v>1.89</v>
      </c>
      <c r="AP17" s="1">
        <v>2</v>
      </c>
      <c r="AQ17" s="1">
        <v>1.9</v>
      </c>
      <c r="AR17" s="1">
        <v>10.050000000000001</v>
      </c>
      <c r="AS17" s="1">
        <v>10</v>
      </c>
      <c r="AT17" s="1">
        <v>5.05</v>
      </c>
      <c r="AU17" s="1">
        <v>22.15</v>
      </c>
      <c r="AV17" s="1">
        <v>46.98</v>
      </c>
      <c r="AW17" s="1">
        <v>38.26</v>
      </c>
      <c r="AX17" s="1">
        <v>27.18</v>
      </c>
      <c r="AY17" s="1">
        <v>35.57</v>
      </c>
      <c r="AZ17" s="1">
        <v>20.2</v>
      </c>
      <c r="BA17" s="1">
        <v>16.11</v>
      </c>
      <c r="BB17" s="1">
        <v>15.43</v>
      </c>
      <c r="BC17" s="1">
        <v>15.43</v>
      </c>
      <c r="BD17" s="1">
        <v>17.45</v>
      </c>
      <c r="BE17" s="1">
        <v>11.41</v>
      </c>
      <c r="BF17" s="1">
        <v>12.74</v>
      </c>
      <c r="BG17" s="1">
        <v>20.81</v>
      </c>
      <c r="BH17" s="1">
        <v>29.53</v>
      </c>
      <c r="BI17" s="1">
        <v>22.15</v>
      </c>
      <c r="BJ17" s="1">
        <v>20.81</v>
      </c>
      <c r="BK17" s="1">
        <v>16.78</v>
      </c>
      <c r="BL17" s="1">
        <v>18.12</v>
      </c>
      <c r="BM17" s="1">
        <v>16.11</v>
      </c>
      <c r="BN17" s="1">
        <v>18.03</v>
      </c>
      <c r="BO17" s="1">
        <v>18</v>
      </c>
      <c r="BP17" s="1">
        <v>22.82</v>
      </c>
      <c r="BQ17" s="1">
        <v>24.77</v>
      </c>
      <c r="BR17" s="1">
        <v>24.16</v>
      </c>
      <c r="BS17" s="22">
        <v>1.76</v>
      </c>
      <c r="BT17" s="26">
        <v>26944266.172456741</v>
      </c>
      <c r="BU17" s="26">
        <v>46239900</v>
      </c>
      <c r="BV17" s="26">
        <v>9964378</v>
      </c>
      <c r="BW17" s="2">
        <v>1.1273859743177151E-2</v>
      </c>
    </row>
    <row r="18" spans="1:75" s="28" customFormat="1" ht="19" customHeight="1" x14ac:dyDescent="0.2">
      <c r="A18" s="7" t="s">
        <v>202</v>
      </c>
      <c r="B18" s="7" t="s">
        <v>106</v>
      </c>
      <c r="C18" s="7" t="s">
        <v>87</v>
      </c>
      <c r="D18" s="7" t="s">
        <v>98</v>
      </c>
      <c r="E18" s="7" t="s">
        <v>549</v>
      </c>
      <c r="F18" s="7" t="s">
        <v>80</v>
      </c>
      <c r="G18" s="10">
        <v>26.98412313963502</v>
      </c>
      <c r="H18" s="10">
        <v>40.374994277954102</v>
      </c>
      <c r="I18" s="10">
        <v>40.374994277954102</v>
      </c>
      <c r="J18" s="7" t="s">
        <v>81</v>
      </c>
      <c r="K18" s="8">
        <v>6.3000001907348633</v>
      </c>
      <c r="L18" s="8">
        <v>6.59</v>
      </c>
      <c r="M18" s="8">
        <v>8</v>
      </c>
      <c r="N18" s="8">
        <v>11.420000076293951</v>
      </c>
      <c r="O18" s="8">
        <v>7.070000171661377</v>
      </c>
      <c r="P18" s="8">
        <v>11.22999954223633</v>
      </c>
      <c r="Q18" s="7">
        <v>8.0299999999999994</v>
      </c>
      <c r="R18" s="7">
        <v>7.76</v>
      </c>
      <c r="S18" s="7">
        <v>7.65</v>
      </c>
      <c r="T18" s="7">
        <v>7.37</v>
      </c>
      <c r="U18" s="7">
        <v>7.44</v>
      </c>
      <c r="V18" s="7">
        <v>7.47</v>
      </c>
      <c r="W18" s="7">
        <v>7.42</v>
      </c>
      <c r="X18" s="7">
        <v>7.58</v>
      </c>
      <c r="Y18" s="7">
        <v>7.55</v>
      </c>
      <c r="Z18" s="7">
        <v>7.6</v>
      </c>
      <c r="AA18" s="7">
        <v>7.54</v>
      </c>
      <c r="AB18" s="7">
        <v>7.69</v>
      </c>
      <c r="AC18" s="7">
        <v>7.65</v>
      </c>
      <c r="AD18" s="7">
        <v>7.63</v>
      </c>
      <c r="AE18" s="7">
        <v>7.65</v>
      </c>
      <c r="AF18" s="7">
        <v>7.68</v>
      </c>
      <c r="AG18" s="7">
        <v>7.62</v>
      </c>
      <c r="AH18" s="7">
        <v>7.61</v>
      </c>
      <c r="AI18" s="7">
        <v>7.58</v>
      </c>
      <c r="AJ18" s="7">
        <v>7.54</v>
      </c>
      <c r="AK18" s="7">
        <v>7.66</v>
      </c>
      <c r="AL18" s="7">
        <v>8.92</v>
      </c>
      <c r="AM18" s="7">
        <v>9.4</v>
      </c>
      <c r="AN18" s="7">
        <v>9.68</v>
      </c>
      <c r="AO18" s="7">
        <v>9.9700000000000006</v>
      </c>
      <c r="AP18" s="7">
        <v>10.79</v>
      </c>
      <c r="AQ18" s="7">
        <v>11.42</v>
      </c>
      <c r="AR18" s="7">
        <v>-0.63</v>
      </c>
      <c r="AS18" s="7">
        <v>-6.79</v>
      </c>
      <c r="AT18" s="7">
        <v>-8.25</v>
      </c>
      <c r="AU18" s="7">
        <v>-9.75</v>
      </c>
      <c r="AV18" s="7">
        <v>-8.75</v>
      </c>
      <c r="AW18" s="7">
        <v>-7.63</v>
      </c>
      <c r="AX18" s="7">
        <v>-9.3800000000000008</v>
      </c>
      <c r="AY18" s="7">
        <v>-6.38</v>
      </c>
      <c r="AZ18" s="7">
        <v>-7.25</v>
      </c>
      <c r="BA18" s="7">
        <v>-6.25</v>
      </c>
      <c r="BB18" s="7">
        <v>-6.29</v>
      </c>
      <c r="BC18" s="7">
        <v>-5</v>
      </c>
      <c r="BD18" s="7">
        <v>-4.6900000000000004</v>
      </c>
      <c r="BE18" s="7">
        <v>-6.88</v>
      </c>
      <c r="BF18" s="7">
        <v>-4.99</v>
      </c>
      <c r="BG18" s="7">
        <v>-4.5</v>
      </c>
      <c r="BH18" s="7">
        <v>-6.25</v>
      </c>
      <c r="BI18" s="7">
        <v>-6.12</v>
      </c>
      <c r="BJ18" s="7">
        <v>-6.75</v>
      </c>
      <c r="BK18" s="7">
        <v>-6</v>
      </c>
      <c r="BL18" s="7">
        <v>-4.62</v>
      </c>
      <c r="BM18" s="7">
        <v>6.19</v>
      </c>
      <c r="BN18" s="7">
        <v>13.37</v>
      </c>
      <c r="BO18" s="7">
        <v>19.12</v>
      </c>
      <c r="BP18" s="7">
        <v>21.69</v>
      </c>
      <c r="BQ18" s="7">
        <v>31.75</v>
      </c>
      <c r="BR18" s="7">
        <v>39.869999999999997</v>
      </c>
      <c r="BS18" s="24">
        <v>7.07</v>
      </c>
      <c r="BT18" s="26">
        <v>25862480</v>
      </c>
      <c r="BU18" s="26">
        <v>31117200</v>
      </c>
      <c r="BV18" s="26">
        <v>2367420</v>
      </c>
      <c r="BW18" s="8">
        <v>9.7753575622407514</v>
      </c>
    </row>
    <row r="19" spans="1:75" s="28" customFormat="1" ht="19" customHeight="1" x14ac:dyDescent="0.2">
      <c r="A19" s="1" t="s">
        <v>75</v>
      </c>
      <c r="B19" s="1" t="s">
        <v>76</v>
      </c>
      <c r="C19" s="1" t="s">
        <v>77</v>
      </c>
      <c r="D19" s="1" t="s">
        <v>78</v>
      </c>
      <c r="E19" s="1" t="s">
        <v>79</v>
      </c>
      <c r="F19" s="1" t="s">
        <v>80</v>
      </c>
      <c r="G19" s="9">
        <v>27.726427685464639</v>
      </c>
      <c r="H19" s="9">
        <v>31.548480400681239</v>
      </c>
      <c r="I19" s="9">
        <f>(N19-O19)/O19*100</f>
        <v>106.94645139297185</v>
      </c>
      <c r="J19" s="1" t="s">
        <v>81</v>
      </c>
      <c r="K19" s="2">
        <v>0.54100000858306885</v>
      </c>
      <c r="L19" s="2">
        <v>0.5</v>
      </c>
      <c r="M19" s="2">
        <v>0.69099998474121094</v>
      </c>
      <c r="N19" s="2">
        <v>1.429999947547913</v>
      </c>
      <c r="O19" s="2">
        <v>0.69099998474121094</v>
      </c>
      <c r="P19" s="2">
        <v>0.9089999794960022</v>
      </c>
      <c r="Q19" s="1">
        <v>0.84</v>
      </c>
      <c r="R19" s="1">
        <v>1.1399999999999999</v>
      </c>
      <c r="S19" s="1">
        <v>1.28</v>
      </c>
      <c r="T19" s="1">
        <v>1.35</v>
      </c>
      <c r="U19" s="1">
        <v>1.27</v>
      </c>
      <c r="V19" s="1">
        <v>1.19</v>
      </c>
      <c r="W19" s="1">
        <v>1.18</v>
      </c>
      <c r="X19" s="1">
        <v>1.1000000000000001</v>
      </c>
      <c r="Y19" s="1">
        <v>1.07</v>
      </c>
      <c r="Z19" s="1">
        <v>1.05</v>
      </c>
      <c r="AA19" s="1">
        <v>1.0900000000000001</v>
      </c>
      <c r="AB19" s="1">
        <v>1.0900000000000001</v>
      </c>
      <c r="AC19" s="1">
        <v>1.07</v>
      </c>
      <c r="AD19" s="1">
        <v>1.07</v>
      </c>
      <c r="AE19" s="1">
        <v>1.05</v>
      </c>
      <c r="AF19" s="1">
        <v>1.03</v>
      </c>
      <c r="AG19" s="1">
        <v>1.01</v>
      </c>
      <c r="AH19" s="1">
        <v>1.04</v>
      </c>
      <c r="AI19" s="1">
        <v>1.04</v>
      </c>
      <c r="AJ19" s="1">
        <v>1.01</v>
      </c>
      <c r="AK19" s="1">
        <v>1</v>
      </c>
      <c r="AL19" s="1">
        <v>1</v>
      </c>
      <c r="AM19" s="1">
        <v>0.92</v>
      </c>
      <c r="AN19" s="1">
        <v>0.92</v>
      </c>
      <c r="AO19" s="1">
        <v>0.92</v>
      </c>
      <c r="AP19" s="1">
        <v>0.9</v>
      </c>
      <c r="AQ19" s="1">
        <v>0.9</v>
      </c>
      <c r="AR19" s="1">
        <v>21.56</v>
      </c>
      <c r="AS19" s="1">
        <v>64.98</v>
      </c>
      <c r="AT19" s="1">
        <v>85.24</v>
      </c>
      <c r="AU19" s="1">
        <v>85.24</v>
      </c>
      <c r="AV19" s="1">
        <v>71.489999999999995</v>
      </c>
      <c r="AW19" s="1">
        <v>69.31</v>
      </c>
      <c r="AX19" s="1">
        <v>47.7</v>
      </c>
      <c r="AY19" s="1">
        <v>50.51</v>
      </c>
      <c r="AZ19" s="1">
        <v>52.68</v>
      </c>
      <c r="BA19" s="1">
        <v>44.73</v>
      </c>
      <c r="BB19" s="1">
        <v>53.4</v>
      </c>
      <c r="BC19" s="1">
        <v>51.92</v>
      </c>
      <c r="BD19" s="1">
        <v>54.85</v>
      </c>
      <c r="BE19" s="1">
        <v>50.51</v>
      </c>
      <c r="BF19" s="1">
        <v>49.04</v>
      </c>
      <c r="BG19" s="1">
        <v>45.99</v>
      </c>
      <c r="BH19" s="1">
        <v>45.34</v>
      </c>
      <c r="BI19" s="1">
        <v>49.78</v>
      </c>
      <c r="BJ19" s="1">
        <v>45.44</v>
      </c>
      <c r="BK19" s="1">
        <v>44.7</v>
      </c>
      <c r="BL19" s="1">
        <v>38.99</v>
      </c>
      <c r="BM19" s="1">
        <v>32.43</v>
      </c>
      <c r="BN19" s="1">
        <v>32.43</v>
      </c>
      <c r="BO19" s="1">
        <v>24.62</v>
      </c>
      <c r="BP19" s="1">
        <v>27.35</v>
      </c>
      <c r="BQ19" s="1">
        <v>23.15</v>
      </c>
      <c r="BR19" s="1">
        <v>29.59</v>
      </c>
      <c r="BS19" s="22">
        <v>1.01</v>
      </c>
      <c r="BT19" s="26">
        <v>21649167.721939091</v>
      </c>
      <c r="BU19" s="26">
        <v>6978700</v>
      </c>
      <c r="BV19" s="26">
        <v>10066090</v>
      </c>
      <c r="BW19" s="2">
        <v>2.9371384519709241E-2</v>
      </c>
    </row>
    <row r="20" spans="1:75" s="28" customFormat="1" ht="19" customHeight="1" x14ac:dyDescent="0.2">
      <c r="A20" s="7" t="s">
        <v>467</v>
      </c>
      <c r="B20" s="7" t="s">
        <v>106</v>
      </c>
      <c r="C20" s="7" t="s">
        <v>353</v>
      </c>
      <c r="D20" s="7" t="s">
        <v>125</v>
      </c>
      <c r="E20" s="7" t="s">
        <v>516</v>
      </c>
      <c r="F20" s="7" t="s">
        <v>80</v>
      </c>
      <c r="G20" s="10">
        <v>27.76469825955845</v>
      </c>
      <c r="H20" s="10">
        <v>5.8931871559560518</v>
      </c>
      <c r="I20" s="10">
        <v>5.8931871559560518</v>
      </c>
      <c r="J20" s="7" t="s">
        <v>81</v>
      </c>
      <c r="K20" s="8">
        <v>0.85000002384185791</v>
      </c>
      <c r="L20" s="8">
        <v>0.9</v>
      </c>
      <c r="M20" s="8">
        <v>1.0859999656677251</v>
      </c>
      <c r="N20" s="8">
        <v>1.379999995231628</v>
      </c>
      <c r="O20" s="8">
        <v>1.0099999904632571</v>
      </c>
      <c r="P20" s="8">
        <v>1.1499999761581421</v>
      </c>
      <c r="Q20" s="7">
        <v>1.1000000000000001</v>
      </c>
      <c r="R20" s="7">
        <v>1.18</v>
      </c>
      <c r="S20" s="7">
        <v>1.38</v>
      </c>
      <c r="T20" s="7">
        <v>1.38</v>
      </c>
      <c r="U20" s="7">
        <v>1.19</v>
      </c>
      <c r="V20" s="7">
        <v>1.17</v>
      </c>
      <c r="W20" s="7">
        <v>1.1000000000000001</v>
      </c>
      <c r="X20" s="7">
        <v>1.07</v>
      </c>
      <c r="Y20" s="7">
        <v>1.06</v>
      </c>
      <c r="Z20" s="7">
        <v>1.1000000000000001</v>
      </c>
      <c r="AA20" s="7">
        <v>1.07</v>
      </c>
      <c r="AB20" s="7">
        <v>1.07</v>
      </c>
      <c r="AC20" s="7">
        <v>1.0900000000000001</v>
      </c>
      <c r="AD20" s="7">
        <v>1.1399999999999999</v>
      </c>
      <c r="AE20" s="7">
        <v>1.1000000000000001</v>
      </c>
      <c r="AF20" s="7">
        <v>1.1100000000000001</v>
      </c>
      <c r="AG20" s="7">
        <v>1.1000000000000001</v>
      </c>
      <c r="AH20" s="7">
        <v>1.1100000000000001</v>
      </c>
      <c r="AI20" s="7">
        <v>1.1100000000000001</v>
      </c>
      <c r="AJ20" s="7">
        <v>1.1100000000000001</v>
      </c>
      <c r="AK20" s="7">
        <v>1.1000000000000001</v>
      </c>
      <c r="AL20" s="7">
        <v>1.0900000000000001</v>
      </c>
      <c r="AM20" s="7">
        <v>1.1100000000000001</v>
      </c>
      <c r="AN20" s="7">
        <v>1.1499999999999999</v>
      </c>
      <c r="AO20" s="7">
        <v>1.1200000000000001</v>
      </c>
      <c r="AP20" s="7">
        <v>1.1399999999999999</v>
      </c>
      <c r="AQ20" s="7">
        <v>1.1599999999999999</v>
      </c>
      <c r="AR20" s="7">
        <v>-5.16</v>
      </c>
      <c r="AS20" s="7">
        <v>7.73</v>
      </c>
      <c r="AT20" s="7">
        <v>26.15</v>
      </c>
      <c r="AU20" s="7">
        <v>5.41</v>
      </c>
      <c r="AV20" s="7">
        <v>4.05</v>
      </c>
      <c r="AW20" s="7">
        <v>-0.99</v>
      </c>
      <c r="AX20" s="7">
        <v>-1.47</v>
      </c>
      <c r="AY20" s="7">
        <v>-6.68</v>
      </c>
      <c r="AZ20" s="7">
        <v>-2.39</v>
      </c>
      <c r="BA20" s="7">
        <v>-1.47</v>
      </c>
      <c r="BB20" s="7">
        <v>-2.29</v>
      </c>
      <c r="BC20" s="7">
        <v>-4.24</v>
      </c>
      <c r="BD20" s="7">
        <v>-0.55000000000000004</v>
      </c>
      <c r="BE20" s="7">
        <v>-0.55000000000000004</v>
      </c>
      <c r="BF20" s="7">
        <v>-0.54</v>
      </c>
      <c r="BG20" s="7">
        <v>2.1</v>
      </c>
      <c r="BH20" s="7">
        <v>-2.5</v>
      </c>
      <c r="BI20" s="7">
        <v>2.2000000000000002</v>
      </c>
      <c r="BJ20" s="7">
        <v>1.29</v>
      </c>
      <c r="BK20" s="7">
        <v>-1.47</v>
      </c>
      <c r="BL20" s="7">
        <v>1.28</v>
      </c>
      <c r="BM20" s="7">
        <v>-1.33</v>
      </c>
      <c r="BN20" s="7">
        <v>1.49</v>
      </c>
      <c r="BO20" s="7">
        <v>2.85</v>
      </c>
      <c r="BP20" s="7">
        <v>1.34</v>
      </c>
      <c r="BQ20" s="7">
        <v>3.09</v>
      </c>
      <c r="BR20" s="7">
        <v>3.13</v>
      </c>
      <c r="BS20" s="24">
        <v>1.01</v>
      </c>
      <c r="BT20" s="26">
        <v>39911150.33826828</v>
      </c>
      <c r="BU20" s="26">
        <v>24552500</v>
      </c>
      <c r="BV20" s="26">
        <v>19610267</v>
      </c>
      <c r="BW20" s="8">
        <v>7.8082006736573242E-2</v>
      </c>
    </row>
    <row r="21" spans="1:75" s="28" customFormat="1" ht="19" customHeight="1" x14ac:dyDescent="0.2">
      <c r="A21" s="7" t="s">
        <v>372</v>
      </c>
      <c r="B21" s="7" t="s">
        <v>118</v>
      </c>
      <c r="C21" s="7" t="s">
        <v>87</v>
      </c>
      <c r="D21" s="7" t="s">
        <v>98</v>
      </c>
      <c r="E21" s="7" t="s">
        <v>443</v>
      </c>
      <c r="F21" s="7" t="s">
        <v>80</v>
      </c>
      <c r="G21" s="10">
        <v>33.137825442226251</v>
      </c>
      <c r="H21" s="10">
        <v>74.008814135386046</v>
      </c>
      <c r="I21" s="10">
        <v>74.008814135386046</v>
      </c>
      <c r="J21" s="7" t="s">
        <v>81</v>
      </c>
      <c r="K21" s="8">
        <v>3.410000085830688</v>
      </c>
      <c r="L21" s="8">
        <v>5.39</v>
      </c>
      <c r="M21" s="8">
        <v>4.5399999618530273</v>
      </c>
      <c r="N21" s="8">
        <v>14.30000019073486</v>
      </c>
      <c r="O21" s="8">
        <v>4.1500000953674316</v>
      </c>
      <c r="P21" s="8">
        <v>7.9000000953674316</v>
      </c>
      <c r="Q21" s="7">
        <v>4.6399999999999997</v>
      </c>
      <c r="R21" s="7">
        <v>4.5</v>
      </c>
      <c r="S21" s="7">
        <v>5.58</v>
      </c>
      <c r="T21" s="7">
        <v>7</v>
      </c>
      <c r="U21" s="7">
        <v>9.5299999999999994</v>
      </c>
      <c r="V21" s="7">
        <v>10.89</v>
      </c>
      <c r="W21" s="7">
        <v>14.3</v>
      </c>
      <c r="X21" s="7">
        <v>11.01</v>
      </c>
      <c r="Y21" s="7">
        <v>10.38</v>
      </c>
      <c r="Z21" s="7">
        <v>9.34</v>
      </c>
      <c r="AA21" s="7">
        <v>7.48</v>
      </c>
      <c r="AB21" s="7">
        <v>7.09</v>
      </c>
      <c r="AC21" s="7">
        <v>6.76</v>
      </c>
      <c r="AD21" s="7">
        <v>9.44</v>
      </c>
      <c r="AE21" s="7">
        <v>9.9499999999999993</v>
      </c>
      <c r="AF21" s="7">
        <v>9.2100000000000009</v>
      </c>
      <c r="AG21" s="7">
        <v>7.5</v>
      </c>
      <c r="AH21" s="7">
        <v>7.8</v>
      </c>
      <c r="AI21" s="7">
        <v>7.5</v>
      </c>
      <c r="AJ21" s="7">
        <v>7.1</v>
      </c>
      <c r="AK21" s="7">
        <v>6.8</v>
      </c>
      <c r="AL21" s="7">
        <v>6.5</v>
      </c>
      <c r="AM21" s="7">
        <v>6.7</v>
      </c>
      <c r="AN21" s="7">
        <v>7.6</v>
      </c>
      <c r="AO21" s="7">
        <v>6.6</v>
      </c>
      <c r="AP21" s="7">
        <v>6.87</v>
      </c>
      <c r="AQ21" s="7">
        <v>7.83</v>
      </c>
      <c r="AR21" s="7">
        <v>-7.93</v>
      </c>
      <c r="AS21" s="7">
        <v>-2.75</v>
      </c>
      <c r="AT21" s="7">
        <v>22.91</v>
      </c>
      <c r="AU21" s="7">
        <v>51.76</v>
      </c>
      <c r="AV21" s="7">
        <v>107.27</v>
      </c>
      <c r="AW21" s="7">
        <v>139.87</v>
      </c>
      <c r="AX21" s="7">
        <v>175.77</v>
      </c>
      <c r="AY21" s="7">
        <v>98.46</v>
      </c>
      <c r="AZ21" s="7">
        <v>99.34</v>
      </c>
      <c r="BA21" s="7">
        <v>56.39</v>
      </c>
      <c r="BB21" s="7">
        <v>54.94</v>
      </c>
      <c r="BC21" s="7">
        <v>36.56</v>
      </c>
      <c r="BD21" s="7">
        <v>43.64</v>
      </c>
      <c r="BE21" s="7">
        <v>74.23</v>
      </c>
      <c r="BF21" s="7">
        <v>95.06</v>
      </c>
      <c r="BG21" s="7">
        <v>58.96</v>
      </c>
      <c r="BH21" s="7">
        <v>46.89</v>
      </c>
      <c r="BI21" s="7">
        <v>56.61</v>
      </c>
      <c r="BJ21" s="7">
        <v>54.19</v>
      </c>
      <c r="BK21" s="7">
        <v>45.93</v>
      </c>
      <c r="BL21" s="7">
        <v>34.75</v>
      </c>
      <c r="BM21" s="7">
        <v>36.72</v>
      </c>
      <c r="BN21" s="7">
        <v>43.28</v>
      </c>
      <c r="BO21" s="7">
        <v>39.869999999999997</v>
      </c>
      <c r="BP21" s="7">
        <v>36.56</v>
      </c>
      <c r="BQ21" s="7">
        <v>45.59</v>
      </c>
      <c r="BR21" s="7">
        <v>72.47</v>
      </c>
      <c r="BS21" s="24">
        <v>7.61</v>
      </c>
      <c r="BT21" s="26">
        <v>24053646.197891239</v>
      </c>
      <c r="BU21" s="26">
        <v>28272100</v>
      </c>
      <c r="BV21" s="26">
        <v>2421100</v>
      </c>
      <c r="BW21" s="8">
        <v>4.9587790673660731E-2</v>
      </c>
    </row>
    <row r="22" spans="1:75" s="28" customFormat="1" ht="19" customHeight="1" x14ac:dyDescent="0.2">
      <c r="A22" s="1" t="s">
        <v>190</v>
      </c>
      <c r="B22" s="1" t="s">
        <v>96</v>
      </c>
      <c r="C22" s="1" t="s">
        <v>124</v>
      </c>
      <c r="D22" s="1" t="s">
        <v>109</v>
      </c>
      <c r="E22" s="1" t="s">
        <v>186</v>
      </c>
      <c r="F22" s="1" t="s">
        <v>80</v>
      </c>
      <c r="G22" s="9">
        <v>36.034115919010077</v>
      </c>
      <c r="H22" s="9">
        <v>2.8213138731956979</v>
      </c>
      <c r="I22" s="9">
        <f>(N22-O22)/O22*100</f>
        <v>80.240540579291519</v>
      </c>
      <c r="J22" s="1" t="s">
        <v>81</v>
      </c>
      <c r="K22" s="2">
        <v>4.690000057220459</v>
      </c>
      <c r="L22" s="2">
        <v>10.49</v>
      </c>
      <c r="M22" s="2">
        <v>6.380000114440918</v>
      </c>
      <c r="N22" s="2">
        <v>10.489999771118161</v>
      </c>
      <c r="O22" s="2">
        <v>5.820000171661377</v>
      </c>
      <c r="P22" s="2">
        <v>6.559999942779541</v>
      </c>
      <c r="Q22" s="1">
        <v>6.67</v>
      </c>
      <c r="R22" s="1">
        <v>6.9</v>
      </c>
      <c r="S22" s="1">
        <v>10.18</v>
      </c>
      <c r="T22" s="1">
        <v>10.49</v>
      </c>
      <c r="U22" s="1">
        <v>8.3800000000000008</v>
      </c>
      <c r="V22" s="1">
        <v>7.97</v>
      </c>
      <c r="W22" s="1">
        <v>7.99</v>
      </c>
      <c r="X22" s="1">
        <v>6.95</v>
      </c>
      <c r="Y22" s="1">
        <v>6.98</v>
      </c>
      <c r="Z22" s="1">
        <v>6.88</v>
      </c>
      <c r="AA22" s="1">
        <v>6.88</v>
      </c>
      <c r="AB22" s="1">
        <v>6.8</v>
      </c>
      <c r="AC22" s="1">
        <v>7.27</v>
      </c>
      <c r="AD22" s="1">
        <v>7.52</v>
      </c>
      <c r="AE22" s="1">
        <v>7.65</v>
      </c>
      <c r="AF22" s="1">
        <v>7.22</v>
      </c>
      <c r="AG22" s="1">
        <v>6.97</v>
      </c>
      <c r="AH22" s="1">
        <v>6.76</v>
      </c>
      <c r="AI22" s="1">
        <v>6.75</v>
      </c>
      <c r="AJ22" s="1">
        <v>6.59</v>
      </c>
      <c r="AK22" s="1">
        <v>6.35</v>
      </c>
      <c r="AL22" s="1">
        <v>6.27</v>
      </c>
      <c r="AM22" s="1">
        <v>6.3</v>
      </c>
      <c r="AN22" s="1">
        <v>6.3</v>
      </c>
      <c r="AO22" s="1">
        <v>6.37</v>
      </c>
      <c r="AP22" s="1">
        <v>6.45</v>
      </c>
      <c r="AQ22" s="1">
        <v>6.73</v>
      </c>
      <c r="AR22" s="1">
        <v>-3.61</v>
      </c>
      <c r="AS22" s="1">
        <v>7.84</v>
      </c>
      <c r="AT22" s="1">
        <v>56.03</v>
      </c>
      <c r="AU22" s="1">
        <v>25.86</v>
      </c>
      <c r="AV22" s="1">
        <v>24.91</v>
      </c>
      <c r="AW22" s="1">
        <v>22.1</v>
      </c>
      <c r="AX22" s="1">
        <v>8.6199999999999992</v>
      </c>
      <c r="AY22" s="1">
        <v>4.2300000000000004</v>
      </c>
      <c r="AZ22" s="1">
        <v>0.47</v>
      </c>
      <c r="BA22" s="1">
        <v>4.8099999999999996</v>
      </c>
      <c r="BB22" s="1">
        <v>1.83</v>
      </c>
      <c r="BC22" s="1">
        <v>2.04</v>
      </c>
      <c r="BD22" s="1">
        <v>9.09</v>
      </c>
      <c r="BE22" s="1">
        <v>13.79</v>
      </c>
      <c r="BF22" s="1">
        <v>7.52</v>
      </c>
      <c r="BG22" s="1">
        <v>7.68</v>
      </c>
      <c r="BH22" s="1">
        <v>4.28</v>
      </c>
      <c r="BI22" s="1">
        <v>3.5</v>
      </c>
      <c r="BJ22" s="1">
        <v>3.3</v>
      </c>
      <c r="BK22" s="1">
        <v>-2.98</v>
      </c>
      <c r="BL22" s="1">
        <v>-4.55</v>
      </c>
      <c r="BM22" s="1">
        <v>-3.92</v>
      </c>
      <c r="BN22" s="1">
        <v>-2.02</v>
      </c>
      <c r="BO22" s="1">
        <v>-5.42</v>
      </c>
      <c r="BP22" s="1">
        <v>-1.57</v>
      </c>
      <c r="BQ22" s="1">
        <v>-2.82</v>
      </c>
      <c r="BR22" s="1">
        <v>2.82</v>
      </c>
      <c r="BS22" s="22">
        <v>6.22</v>
      </c>
      <c r="BT22" s="26">
        <v>20836059.573745731</v>
      </c>
      <c r="BU22" s="26">
        <v>31232700</v>
      </c>
      <c r="BV22" s="26">
        <v>1346113</v>
      </c>
      <c r="BW22" s="2">
        <v>0.2076289286263486</v>
      </c>
    </row>
    <row r="23" spans="1:75" s="28" customFormat="1" ht="19" customHeight="1" x14ac:dyDescent="0.2">
      <c r="A23" s="1" t="s">
        <v>288</v>
      </c>
      <c r="B23" s="1" t="s">
        <v>76</v>
      </c>
      <c r="C23" s="1" t="s">
        <v>87</v>
      </c>
      <c r="D23" s="1" t="s">
        <v>78</v>
      </c>
      <c r="E23" s="1" t="s">
        <v>284</v>
      </c>
      <c r="F23" s="1" t="s">
        <v>80</v>
      </c>
      <c r="G23" s="9">
        <v>38.461549042245032</v>
      </c>
      <c r="H23" s="9">
        <v>2.777775018303593</v>
      </c>
      <c r="I23" s="9">
        <f>(N23-O23)/O23*100</f>
        <v>55.208337795920748</v>
      </c>
      <c r="J23" s="1" t="s">
        <v>81</v>
      </c>
      <c r="K23" s="2">
        <v>0.77999997138977051</v>
      </c>
      <c r="L23" s="2">
        <v>0.83</v>
      </c>
      <c r="M23" s="2">
        <v>1.080000042915344</v>
      </c>
      <c r="N23" s="2">
        <v>1.4900000095367429</v>
      </c>
      <c r="O23" s="2">
        <v>0.95999997854232788</v>
      </c>
      <c r="P23" s="2">
        <v>1.110000014305115</v>
      </c>
      <c r="Q23" s="1">
        <v>1.29</v>
      </c>
      <c r="R23" s="1">
        <v>1.28</v>
      </c>
      <c r="S23" s="1">
        <v>1.49</v>
      </c>
      <c r="T23" s="1">
        <v>1.27</v>
      </c>
      <c r="U23" s="1">
        <v>1.21</v>
      </c>
      <c r="V23" s="1">
        <v>1.21</v>
      </c>
      <c r="W23" s="1">
        <v>1.2</v>
      </c>
      <c r="X23" s="1">
        <v>1.2</v>
      </c>
      <c r="Y23" s="1">
        <v>1.17</v>
      </c>
      <c r="Z23" s="1">
        <v>1.1399999999999999</v>
      </c>
      <c r="AA23" s="1">
        <v>1.1200000000000001</v>
      </c>
      <c r="AB23" s="1">
        <v>1.06</v>
      </c>
      <c r="AC23" s="1">
        <v>1.06</v>
      </c>
      <c r="AD23" s="1">
        <v>1.1000000000000001</v>
      </c>
      <c r="AE23" s="1">
        <v>1.1000000000000001</v>
      </c>
      <c r="AF23" s="1">
        <v>1.06</v>
      </c>
      <c r="AG23" s="1">
        <v>1.04</v>
      </c>
      <c r="AH23" s="1">
        <v>1.03</v>
      </c>
      <c r="AI23" s="1">
        <v>1.02</v>
      </c>
      <c r="AJ23" s="1">
        <v>1</v>
      </c>
      <c r="AK23" s="1">
        <v>1.01</v>
      </c>
      <c r="AL23" s="1">
        <v>1.0900000000000001</v>
      </c>
      <c r="AM23" s="1">
        <v>1.08</v>
      </c>
      <c r="AN23" s="1">
        <v>1.08</v>
      </c>
      <c r="AO23" s="1">
        <v>1.1399999999999999</v>
      </c>
      <c r="AP23" s="1">
        <v>1.18</v>
      </c>
      <c r="AQ23" s="1">
        <v>1.1100000000000001</v>
      </c>
      <c r="AR23" s="1">
        <v>11.11</v>
      </c>
      <c r="AS23" s="1">
        <v>10.28</v>
      </c>
      <c r="AT23" s="1">
        <v>15.28</v>
      </c>
      <c r="AU23" s="1">
        <v>11.11</v>
      </c>
      <c r="AV23" s="1">
        <v>6.02</v>
      </c>
      <c r="AW23" s="1">
        <v>6.02</v>
      </c>
      <c r="AX23" s="1">
        <v>7.87</v>
      </c>
      <c r="AY23" s="1">
        <v>6.11</v>
      </c>
      <c r="AZ23" s="1">
        <v>5.09</v>
      </c>
      <c r="BA23" s="1">
        <v>-1.85</v>
      </c>
      <c r="BB23" s="1">
        <v>-4.63</v>
      </c>
      <c r="BC23" s="1">
        <v>-3.24</v>
      </c>
      <c r="BD23" s="1">
        <v>-2.57</v>
      </c>
      <c r="BE23" s="1">
        <v>-3.24</v>
      </c>
      <c r="BF23" s="1">
        <v>-3.25</v>
      </c>
      <c r="BG23" s="1">
        <v>-4.63</v>
      </c>
      <c r="BH23" s="1">
        <v>-5.56</v>
      </c>
      <c r="BI23" s="1">
        <v>-8.33</v>
      </c>
      <c r="BJ23" s="1">
        <v>-8.32</v>
      </c>
      <c r="BK23" s="1">
        <v>-7.41</v>
      </c>
      <c r="BL23" s="1">
        <v>-6.49</v>
      </c>
      <c r="BM23" s="1">
        <v>-5.09</v>
      </c>
      <c r="BN23" s="1">
        <v>-1.39</v>
      </c>
      <c r="BO23" s="1">
        <v>-0.74</v>
      </c>
      <c r="BP23" s="1">
        <v>2.78</v>
      </c>
      <c r="BQ23" s="1">
        <v>-3.7</v>
      </c>
      <c r="BR23" s="1">
        <v>0</v>
      </c>
      <c r="BS23" s="22">
        <v>1.07</v>
      </c>
      <c r="BT23" s="26">
        <v>46946197.865474217</v>
      </c>
      <c r="BU23" s="26">
        <v>11799100</v>
      </c>
      <c r="BV23" s="26">
        <v>31803896</v>
      </c>
      <c r="BW23" s="2">
        <v>3.3205051355972241E-3</v>
      </c>
    </row>
    <row r="24" spans="1:75" s="28" customFormat="1" ht="19" customHeight="1" x14ac:dyDescent="0.2">
      <c r="A24" s="7" t="s">
        <v>567</v>
      </c>
      <c r="B24" s="7" t="s">
        <v>118</v>
      </c>
      <c r="C24" s="7" t="s">
        <v>87</v>
      </c>
      <c r="D24" s="7" t="s">
        <v>98</v>
      </c>
      <c r="E24" s="7" t="s">
        <v>568</v>
      </c>
      <c r="F24" s="7" t="s">
        <v>80</v>
      </c>
      <c r="G24" s="10">
        <v>41.314545950309537</v>
      </c>
      <c r="H24" s="10">
        <v>20.598010828639222</v>
      </c>
      <c r="I24" s="10">
        <v>20.598010828639222</v>
      </c>
      <c r="J24" s="7" t="s">
        <v>81</v>
      </c>
      <c r="K24" s="8">
        <v>2.130000114440918</v>
      </c>
      <c r="L24" s="8">
        <v>2.21</v>
      </c>
      <c r="M24" s="8">
        <v>3.0099999904632568</v>
      </c>
      <c r="N24" s="8">
        <v>3.880000114440918</v>
      </c>
      <c r="O24" s="8">
        <v>2.720000028610229</v>
      </c>
      <c r="P24" s="8">
        <v>3.630000114440918</v>
      </c>
      <c r="Q24" s="7">
        <v>3.15</v>
      </c>
      <c r="R24" s="7">
        <v>2.97</v>
      </c>
      <c r="S24" s="7">
        <v>3.39</v>
      </c>
      <c r="T24" s="7">
        <v>3.17</v>
      </c>
      <c r="U24" s="7">
        <v>3.33</v>
      </c>
      <c r="V24" s="7">
        <v>3.33</v>
      </c>
      <c r="W24" s="7">
        <v>3.24</v>
      </c>
      <c r="X24" s="7">
        <v>3.33</v>
      </c>
      <c r="Y24" s="7">
        <v>3.48</v>
      </c>
      <c r="Z24" s="7">
        <v>3.7</v>
      </c>
      <c r="AA24" s="7">
        <v>3.88</v>
      </c>
      <c r="AB24" s="7">
        <v>3.56</v>
      </c>
      <c r="AC24" s="7">
        <v>3.34</v>
      </c>
      <c r="AD24" s="7">
        <v>3.35</v>
      </c>
      <c r="AE24" s="7">
        <v>3.27</v>
      </c>
      <c r="AF24" s="7">
        <v>3.45</v>
      </c>
      <c r="AG24" s="7">
        <v>3.53</v>
      </c>
      <c r="AH24" s="7">
        <v>3.44</v>
      </c>
      <c r="AI24" s="7">
        <v>3.5</v>
      </c>
      <c r="AJ24" s="7">
        <v>3.55</v>
      </c>
      <c r="AK24" s="7">
        <v>3.6</v>
      </c>
      <c r="AL24" s="7">
        <v>3.35</v>
      </c>
      <c r="AM24" s="7">
        <v>3.3</v>
      </c>
      <c r="AN24" s="7">
        <v>3.39</v>
      </c>
      <c r="AO24" s="7">
        <v>3.44</v>
      </c>
      <c r="AP24" s="7">
        <v>3.79</v>
      </c>
      <c r="AQ24" s="7">
        <v>3.78</v>
      </c>
      <c r="AR24" s="7">
        <v>-4.32</v>
      </c>
      <c r="AS24" s="7">
        <v>-7.31</v>
      </c>
      <c r="AT24" s="7">
        <v>2.33</v>
      </c>
      <c r="AU24" s="7">
        <v>2.97</v>
      </c>
      <c r="AV24" s="7">
        <v>10.3</v>
      </c>
      <c r="AW24" s="7">
        <v>0.83</v>
      </c>
      <c r="AX24" s="7">
        <v>4.9800000000000004</v>
      </c>
      <c r="AY24" s="7">
        <v>9.3000000000000007</v>
      </c>
      <c r="AZ24" s="7">
        <v>9.14</v>
      </c>
      <c r="BA24" s="7">
        <v>20.27</v>
      </c>
      <c r="BB24" s="7">
        <v>14.28</v>
      </c>
      <c r="BC24" s="7">
        <v>10.47</v>
      </c>
      <c r="BD24" s="7">
        <v>8.64</v>
      </c>
      <c r="BE24" s="7">
        <v>7.97</v>
      </c>
      <c r="BF24" s="7">
        <v>8.4700000000000006</v>
      </c>
      <c r="BG24" s="7">
        <v>13.29</v>
      </c>
      <c r="BH24" s="7">
        <v>10.130000000000001</v>
      </c>
      <c r="BI24" s="7">
        <v>12.46</v>
      </c>
      <c r="BJ24" s="7">
        <v>12.29</v>
      </c>
      <c r="BK24" s="7">
        <v>15.95</v>
      </c>
      <c r="BL24" s="7">
        <v>9.64</v>
      </c>
      <c r="BM24" s="7">
        <v>7.97</v>
      </c>
      <c r="BN24" s="7">
        <v>7.31</v>
      </c>
      <c r="BO24" s="7">
        <v>11.96</v>
      </c>
      <c r="BP24" s="7">
        <v>11.38</v>
      </c>
      <c r="BQ24" s="7">
        <v>25.25</v>
      </c>
      <c r="BR24" s="7">
        <v>20.27</v>
      </c>
      <c r="BS24" s="24">
        <v>2.93</v>
      </c>
      <c r="BT24" s="26">
        <v>23545363.725399971</v>
      </c>
      <c r="BU24" s="26">
        <v>131792200</v>
      </c>
      <c r="BV24" s="26">
        <v>6668587</v>
      </c>
      <c r="BW24" s="8">
        <v>0.59745325359030332</v>
      </c>
    </row>
    <row r="25" spans="1:75" s="28" customFormat="1" ht="19" customHeight="1" x14ac:dyDescent="0.2">
      <c r="A25" s="7" t="s">
        <v>312</v>
      </c>
      <c r="B25" s="7" t="s">
        <v>106</v>
      </c>
      <c r="C25" s="7" t="s">
        <v>140</v>
      </c>
      <c r="D25" s="7" t="s">
        <v>98</v>
      </c>
      <c r="E25" s="7" t="s">
        <v>388</v>
      </c>
      <c r="F25" s="7" t="s">
        <v>80</v>
      </c>
      <c r="G25" s="10">
        <v>43.850270072788433</v>
      </c>
      <c r="H25" s="10">
        <v>1.1152405483875369</v>
      </c>
      <c r="I25" s="10">
        <v>1.1152405483875369</v>
      </c>
      <c r="J25" s="7" t="s">
        <v>81</v>
      </c>
      <c r="K25" s="8">
        <v>1.870000004768372</v>
      </c>
      <c r="L25" s="8">
        <v>2</v>
      </c>
      <c r="M25" s="8">
        <v>2.690000057220459</v>
      </c>
      <c r="N25" s="8">
        <v>4.3299999237060547</v>
      </c>
      <c r="O25" s="8">
        <v>2.5999999046325679</v>
      </c>
      <c r="P25" s="8">
        <v>2.720000028610229</v>
      </c>
      <c r="Q25" s="7">
        <v>3.2</v>
      </c>
      <c r="R25" s="7">
        <v>3.67</v>
      </c>
      <c r="S25" s="7">
        <v>4</v>
      </c>
      <c r="T25" s="7">
        <v>4.33</v>
      </c>
      <c r="U25" s="7">
        <v>3.47</v>
      </c>
      <c r="V25" s="7">
        <v>3.32</v>
      </c>
      <c r="W25" s="7">
        <v>3.24</v>
      </c>
      <c r="X25" s="7">
        <v>3.37</v>
      </c>
      <c r="Y25" s="7">
        <v>3</v>
      </c>
      <c r="Z25" s="7">
        <v>3.16</v>
      </c>
      <c r="AA25" s="7">
        <v>2.98</v>
      </c>
      <c r="AB25" s="7">
        <v>3.08</v>
      </c>
      <c r="AC25" s="7">
        <v>3.09</v>
      </c>
      <c r="AD25" s="7">
        <v>3.01</v>
      </c>
      <c r="AE25" s="7">
        <v>3.08</v>
      </c>
      <c r="AF25" s="7">
        <v>2.99</v>
      </c>
      <c r="AG25" s="7">
        <v>3.05</v>
      </c>
      <c r="AH25" s="7">
        <v>3.03</v>
      </c>
      <c r="AI25" s="7">
        <v>3.14</v>
      </c>
      <c r="AJ25" s="7">
        <v>2.96</v>
      </c>
      <c r="AK25" s="7">
        <v>2.93</v>
      </c>
      <c r="AL25" s="7">
        <v>2.85</v>
      </c>
      <c r="AM25" s="7">
        <v>2.84</v>
      </c>
      <c r="AN25" s="7">
        <v>2.77</v>
      </c>
      <c r="AO25" s="7">
        <v>2.79</v>
      </c>
      <c r="AP25" s="7">
        <v>2.9</v>
      </c>
      <c r="AQ25" s="7">
        <v>2.82</v>
      </c>
      <c r="AR25" s="7">
        <v>14.13</v>
      </c>
      <c r="AS25" s="7">
        <v>19.14</v>
      </c>
      <c r="AT25" s="7">
        <v>34.57</v>
      </c>
      <c r="AU25" s="7">
        <v>25.28</v>
      </c>
      <c r="AV25" s="7">
        <v>23.05</v>
      </c>
      <c r="AW25" s="7">
        <v>13.75</v>
      </c>
      <c r="AX25" s="7">
        <v>15.99</v>
      </c>
      <c r="AY25" s="7">
        <v>8.93</v>
      </c>
      <c r="AZ25" s="7">
        <v>8.59</v>
      </c>
      <c r="BA25" s="7">
        <v>8.92</v>
      </c>
      <c r="BB25" s="7">
        <v>4.5199999999999996</v>
      </c>
      <c r="BC25" s="7">
        <v>14.09</v>
      </c>
      <c r="BD25" s="7">
        <v>10.78</v>
      </c>
      <c r="BE25" s="7">
        <v>11.52</v>
      </c>
      <c r="BF25" s="7">
        <v>11.52</v>
      </c>
      <c r="BG25" s="7">
        <v>9.67</v>
      </c>
      <c r="BH25" s="7">
        <v>12.64</v>
      </c>
      <c r="BI25" s="7">
        <v>11.16</v>
      </c>
      <c r="BJ25" s="7">
        <v>8.93</v>
      </c>
      <c r="BK25" s="7">
        <v>8.64</v>
      </c>
      <c r="BL25" s="7">
        <v>2.23</v>
      </c>
      <c r="BM25" s="7">
        <v>3.9</v>
      </c>
      <c r="BN25" s="7">
        <v>1.82</v>
      </c>
      <c r="BO25" s="7">
        <v>2.29</v>
      </c>
      <c r="BP25" s="7">
        <v>1.86</v>
      </c>
      <c r="BQ25" s="7">
        <v>3.53</v>
      </c>
      <c r="BR25" s="7">
        <v>0.93</v>
      </c>
      <c r="BS25" s="24">
        <v>2.88</v>
      </c>
      <c r="BT25" s="26">
        <v>33920362.721538544</v>
      </c>
      <c r="BU25" s="26">
        <v>150912200</v>
      </c>
      <c r="BV25" s="26">
        <v>6382937</v>
      </c>
      <c r="BW25" s="8">
        <v>0.1386125227305236</v>
      </c>
    </row>
    <row r="26" spans="1:75" s="28" customFormat="1" ht="19" customHeight="1" x14ac:dyDescent="0.2">
      <c r="A26" s="7" t="s">
        <v>569</v>
      </c>
      <c r="B26" s="7" t="s">
        <v>76</v>
      </c>
      <c r="C26" s="7" t="s">
        <v>124</v>
      </c>
      <c r="D26" s="7" t="s">
        <v>98</v>
      </c>
      <c r="E26" s="7" t="s">
        <v>568</v>
      </c>
      <c r="F26" s="7" t="s">
        <v>80</v>
      </c>
      <c r="G26" s="10">
        <v>47.43590488157983</v>
      </c>
      <c r="H26" s="10">
        <v>49.565210901271293</v>
      </c>
      <c r="I26" s="10">
        <v>49.565210901271293</v>
      </c>
      <c r="J26" s="7" t="s">
        <v>81</v>
      </c>
      <c r="K26" s="8">
        <v>2.339999914169312</v>
      </c>
      <c r="L26" s="8">
        <v>2.4500000000000002</v>
      </c>
      <c r="M26" s="8">
        <v>3.4500000476837158</v>
      </c>
      <c r="N26" s="8">
        <v>10</v>
      </c>
      <c r="O26" s="8">
        <v>3.2599999904632568</v>
      </c>
      <c r="P26" s="8">
        <v>5.1599998474121094</v>
      </c>
      <c r="Q26" s="7">
        <v>3.99</v>
      </c>
      <c r="R26" s="7">
        <v>4.55</v>
      </c>
      <c r="S26" s="7">
        <v>5.97</v>
      </c>
      <c r="T26" s="7">
        <v>5.8</v>
      </c>
      <c r="U26" s="7">
        <v>7</v>
      </c>
      <c r="V26" s="7">
        <v>6.9</v>
      </c>
      <c r="W26" s="7">
        <v>6.46</v>
      </c>
      <c r="X26" s="7">
        <v>7.68</v>
      </c>
      <c r="Y26" s="7">
        <v>9.66</v>
      </c>
      <c r="Z26" s="7">
        <v>10</v>
      </c>
      <c r="AA26" s="7">
        <v>9.85</v>
      </c>
      <c r="AB26" s="7">
        <v>8.09</v>
      </c>
      <c r="AC26" s="7">
        <v>7.89</v>
      </c>
      <c r="AD26" s="7">
        <v>7.09</v>
      </c>
      <c r="AE26" s="7">
        <v>6.33</v>
      </c>
      <c r="AF26" s="7">
        <v>6.46</v>
      </c>
      <c r="AG26" s="7">
        <v>6.09</v>
      </c>
      <c r="AH26" s="7">
        <v>5.56</v>
      </c>
      <c r="AI26" s="7">
        <v>5.53</v>
      </c>
      <c r="AJ26" s="7">
        <v>5.41</v>
      </c>
      <c r="AK26" s="7">
        <v>5.93</v>
      </c>
      <c r="AL26" s="7">
        <v>6.1</v>
      </c>
      <c r="AM26" s="7">
        <v>5.97</v>
      </c>
      <c r="AN26" s="7">
        <v>5.25</v>
      </c>
      <c r="AO26" s="7">
        <v>4.9000000000000004</v>
      </c>
      <c r="AP26" s="7">
        <v>4.9000000000000004</v>
      </c>
      <c r="AQ26" s="7">
        <v>5.21</v>
      </c>
      <c r="AR26" s="7">
        <v>8.41</v>
      </c>
      <c r="AS26" s="7">
        <v>31.88</v>
      </c>
      <c r="AT26" s="7">
        <v>50.72</v>
      </c>
      <c r="AU26" s="7">
        <v>52.17</v>
      </c>
      <c r="AV26" s="7">
        <v>93.04</v>
      </c>
      <c r="AW26" s="7">
        <v>66.73</v>
      </c>
      <c r="AX26" s="7">
        <v>78.84</v>
      </c>
      <c r="AY26" s="7">
        <v>107.54</v>
      </c>
      <c r="AZ26" s="7">
        <v>154.78</v>
      </c>
      <c r="BA26" s="7">
        <v>174.79</v>
      </c>
      <c r="BB26" s="7">
        <v>123.19</v>
      </c>
      <c r="BC26" s="7">
        <v>125.21</v>
      </c>
      <c r="BD26" s="7">
        <v>94.64</v>
      </c>
      <c r="BE26" s="7">
        <v>73.97</v>
      </c>
      <c r="BF26" s="7">
        <v>75.069999999999993</v>
      </c>
      <c r="BG26" s="7">
        <v>74.2</v>
      </c>
      <c r="BH26" s="7">
        <v>56.81</v>
      </c>
      <c r="BI26" s="7">
        <v>57.97</v>
      </c>
      <c r="BJ26" s="7">
        <v>46.96</v>
      </c>
      <c r="BK26" s="7">
        <v>55.94</v>
      </c>
      <c r="BL26" s="7">
        <v>68.12</v>
      </c>
      <c r="BM26" s="7">
        <v>72.75</v>
      </c>
      <c r="BN26" s="7">
        <v>50.72</v>
      </c>
      <c r="BO26" s="7">
        <v>39.42</v>
      </c>
      <c r="BP26" s="7">
        <v>34.61</v>
      </c>
      <c r="BQ26" s="7">
        <v>35.86</v>
      </c>
      <c r="BR26" s="7">
        <v>47.83</v>
      </c>
      <c r="BS26" s="24">
        <v>5.56</v>
      </c>
      <c r="BT26" s="26">
        <v>34572795.477843277</v>
      </c>
      <c r="BU26" s="26">
        <v>166001800</v>
      </c>
      <c r="BV26" s="26">
        <v>1184098</v>
      </c>
      <c r="BW26" s="8">
        <v>3.0150485855055922</v>
      </c>
    </row>
    <row r="27" spans="1:75" s="28" customFormat="1" ht="19" customHeight="1" x14ac:dyDescent="0.2">
      <c r="A27" s="1" t="s">
        <v>218</v>
      </c>
      <c r="B27" s="1" t="s">
        <v>76</v>
      </c>
      <c r="C27" s="1" t="s">
        <v>87</v>
      </c>
      <c r="D27" s="1" t="s">
        <v>109</v>
      </c>
      <c r="E27" s="1" t="s">
        <v>214</v>
      </c>
      <c r="F27" s="1" t="s">
        <v>80</v>
      </c>
      <c r="G27" s="9">
        <v>48.175179877680833</v>
      </c>
      <c r="H27" s="9">
        <v>144.33498069220551</v>
      </c>
      <c r="I27" s="9">
        <f>(N27-O27)/O27*100</f>
        <v>168.1081067148659</v>
      </c>
      <c r="J27" s="1" t="s">
        <v>81</v>
      </c>
      <c r="K27" s="2">
        <v>1.370000004768372</v>
      </c>
      <c r="L27" s="2">
        <v>4.96</v>
      </c>
      <c r="M27" s="2">
        <v>2.029999971389771</v>
      </c>
      <c r="N27" s="2">
        <v>4.9600000381469727</v>
      </c>
      <c r="O27" s="2">
        <v>1.8500000238418579</v>
      </c>
      <c r="P27" s="2">
        <v>4.9600000381469727</v>
      </c>
      <c r="Q27" s="1">
        <v>2.0299999999999998</v>
      </c>
      <c r="R27" s="1">
        <v>1.93</v>
      </c>
      <c r="S27" s="1">
        <v>2.78</v>
      </c>
      <c r="T27" s="1">
        <v>2.87</v>
      </c>
      <c r="U27" s="1">
        <v>3.01</v>
      </c>
      <c r="V27" s="1">
        <v>3.06</v>
      </c>
      <c r="W27" s="1">
        <v>2.84</v>
      </c>
      <c r="X27" s="1">
        <v>2.93</v>
      </c>
      <c r="Y27" s="1">
        <v>2.78</v>
      </c>
      <c r="Z27" s="1">
        <v>2.61</v>
      </c>
      <c r="AA27" s="1">
        <v>2.6</v>
      </c>
      <c r="AB27" s="1">
        <v>2.52</v>
      </c>
      <c r="AC27" s="1">
        <v>2.39</v>
      </c>
      <c r="AD27" s="1">
        <v>2.36</v>
      </c>
      <c r="AE27" s="1">
        <v>2.29</v>
      </c>
      <c r="AF27" s="1">
        <v>2.4900000000000002</v>
      </c>
      <c r="AG27" s="1">
        <v>2.5499999999999998</v>
      </c>
      <c r="AH27" s="1">
        <v>2.75</v>
      </c>
      <c r="AI27" s="1">
        <v>2.96</v>
      </c>
      <c r="AJ27" s="1">
        <v>3.44</v>
      </c>
      <c r="AK27" s="1">
        <v>3.64</v>
      </c>
      <c r="AL27" s="1">
        <v>3.59</v>
      </c>
      <c r="AM27" s="1">
        <v>4.05</v>
      </c>
      <c r="AN27" s="1">
        <v>4.18</v>
      </c>
      <c r="AO27" s="1">
        <v>4.45</v>
      </c>
      <c r="AP27" s="1">
        <v>4.28</v>
      </c>
      <c r="AQ27" s="1">
        <v>4.96</v>
      </c>
      <c r="AR27" s="1">
        <v>-5.42</v>
      </c>
      <c r="AS27" s="1">
        <v>-7.39</v>
      </c>
      <c r="AT27" s="1">
        <v>28.08</v>
      </c>
      <c r="AU27" s="1">
        <v>25.62</v>
      </c>
      <c r="AV27" s="1">
        <v>43.85</v>
      </c>
      <c r="AW27" s="1">
        <v>30.54</v>
      </c>
      <c r="AX27" s="1">
        <v>35.96</v>
      </c>
      <c r="AY27" s="1">
        <v>34.49</v>
      </c>
      <c r="AZ27" s="1">
        <v>26.55</v>
      </c>
      <c r="BA27" s="1">
        <v>22.17</v>
      </c>
      <c r="BB27" s="1">
        <v>19.71</v>
      </c>
      <c r="BC27" s="1">
        <v>15.27</v>
      </c>
      <c r="BD27" s="1">
        <v>14.78</v>
      </c>
      <c r="BE27" s="1">
        <v>9.36</v>
      </c>
      <c r="BF27" s="1">
        <v>11.08</v>
      </c>
      <c r="BG27" s="1">
        <v>16.68</v>
      </c>
      <c r="BH27" s="1">
        <v>23</v>
      </c>
      <c r="BI27" s="1">
        <v>28.08</v>
      </c>
      <c r="BJ27" s="1">
        <v>38.42</v>
      </c>
      <c r="BK27" s="1">
        <v>56.16</v>
      </c>
      <c r="BL27" s="1">
        <v>76.349999999999994</v>
      </c>
      <c r="BM27" s="1">
        <v>65.52</v>
      </c>
      <c r="BN27" s="1">
        <v>90.15</v>
      </c>
      <c r="BO27" s="1">
        <v>102.95</v>
      </c>
      <c r="BP27" s="1">
        <v>100</v>
      </c>
      <c r="BQ27" s="1">
        <v>103.94</v>
      </c>
      <c r="BR27" s="1">
        <v>141.38999999999999</v>
      </c>
      <c r="BS27" s="22">
        <v>2.54</v>
      </c>
      <c r="BT27" s="26">
        <v>23092670.674538609</v>
      </c>
      <c r="BU27" s="26">
        <v>146324200</v>
      </c>
      <c r="BV27" s="26">
        <v>4139277</v>
      </c>
      <c r="BW27" s="2">
        <v>5.1782956298889883E-2</v>
      </c>
    </row>
    <row r="28" spans="1:75" s="28" customFormat="1" ht="19" customHeight="1" x14ac:dyDescent="0.2">
      <c r="A28" s="7" t="s">
        <v>380</v>
      </c>
      <c r="B28" s="7" t="s">
        <v>76</v>
      </c>
      <c r="C28" s="7" t="s">
        <v>87</v>
      </c>
      <c r="D28" s="7" t="s">
        <v>122</v>
      </c>
      <c r="E28" s="7" t="s">
        <v>376</v>
      </c>
      <c r="F28" s="7" t="s">
        <v>80</v>
      </c>
      <c r="G28" s="10">
        <v>56.250003492459733</v>
      </c>
      <c r="H28" s="10">
        <v>155.9999942779541</v>
      </c>
      <c r="I28" s="10">
        <v>155.9999942779541</v>
      </c>
      <c r="J28" s="7" t="s">
        <v>81</v>
      </c>
      <c r="K28" s="8">
        <v>0.63999998569488525</v>
      </c>
      <c r="L28" s="8">
        <v>0.69</v>
      </c>
      <c r="M28" s="8">
        <v>1</v>
      </c>
      <c r="N28" s="8">
        <v>2.6700000762939449</v>
      </c>
      <c r="O28" s="8">
        <v>0.97000002861022949</v>
      </c>
      <c r="P28" s="8">
        <v>2.559999942779541</v>
      </c>
      <c r="Q28" s="7">
        <v>1.1200000000000001</v>
      </c>
      <c r="R28" s="7">
        <v>1.07</v>
      </c>
      <c r="S28" s="7">
        <v>1.53</v>
      </c>
      <c r="T28" s="7">
        <v>2.0499999999999998</v>
      </c>
      <c r="U28" s="7">
        <v>1.78</v>
      </c>
      <c r="V28" s="7">
        <v>1.74</v>
      </c>
      <c r="W28" s="7">
        <v>1.61</v>
      </c>
      <c r="X28" s="7">
        <v>1.53</v>
      </c>
      <c r="Y28" s="7">
        <v>1.55</v>
      </c>
      <c r="Z28" s="7">
        <v>1.63</v>
      </c>
      <c r="AA28" s="7">
        <v>1.53</v>
      </c>
      <c r="AB28" s="7">
        <v>1.47</v>
      </c>
      <c r="AC28" s="7">
        <v>1.68</v>
      </c>
      <c r="AD28" s="7">
        <v>1.76</v>
      </c>
      <c r="AE28" s="7">
        <v>1.83</v>
      </c>
      <c r="AF28" s="7">
        <v>1.74</v>
      </c>
      <c r="AG28" s="7">
        <v>1.69</v>
      </c>
      <c r="AH28" s="7">
        <v>1.92</v>
      </c>
      <c r="AI28" s="7">
        <v>2.15</v>
      </c>
      <c r="AJ28" s="7">
        <v>2.39</v>
      </c>
      <c r="AK28" s="7">
        <v>2.21</v>
      </c>
      <c r="AL28" s="7">
        <v>2.16</v>
      </c>
      <c r="AM28" s="7">
        <v>2.19</v>
      </c>
      <c r="AN28" s="7">
        <v>2.44</v>
      </c>
      <c r="AO28" s="7">
        <v>2.3199999999999998</v>
      </c>
      <c r="AP28" s="7">
        <v>2.58</v>
      </c>
      <c r="AQ28" s="7">
        <v>2.67</v>
      </c>
      <c r="AR28" s="7">
        <v>2</v>
      </c>
      <c r="AS28" s="7">
        <v>3.99</v>
      </c>
      <c r="AT28" s="7">
        <v>53</v>
      </c>
      <c r="AU28" s="7">
        <v>80</v>
      </c>
      <c r="AV28" s="7">
        <v>58</v>
      </c>
      <c r="AW28" s="7">
        <v>58</v>
      </c>
      <c r="AX28" s="7">
        <v>39</v>
      </c>
      <c r="AY28" s="7">
        <v>48</v>
      </c>
      <c r="AZ28" s="7">
        <v>51</v>
      </c>
      <c r="BA28" s="7">
        <v>49</v>
      </c>
      <c r="BB28" s="7">
        <v>43</v>
      </c>
      <c r="BC28" s="7">
        <v>42</v>
      </c>
      <c r="BD28" s="7">
        <v>66.010000000000005</v>
      </c>
      <c r="BE28" s="7">
        <v>73</v>
      </c>
      <c r="BF28" s="7">
        <v>69.5</v>
      </c>
      <c r="BG28" s="7">
        <v>68.5</v>
      </c>
      <c r="BH28" s="7">
        <v>64</v>
      </c>
      <c r="BI28" s="7">
        <v>91.5</v>
      </c>
      <c r="BJ28" s="7">
        <v>115</v>
      </c>
      <c r="BK28" s="7">
        <v>122</v>
      </c>
      <c r="BL28" s="7">
        <v>88.1</v>
      </c>
      <c r="BM28" s="7">
        <v>111</v>
      </c>
      <c r="BN28" s="7">
        <v>105</v>
      </c>
      <c r="BO28" s="7">
        <v>127</v>
      </c>
      <c r="BP28" s="7">
        <v>117.5</v>
      </c>
      <c r="BQ28" s="7">
        <v>155</v>
      </c>
      <c r="BR28" s="7">
        <v>161.5</v>
      </c>
      <c r="BS28" s="24">
        <v>1.33</v>
      </c>
      <c r="BT28" s="26">
        <v>41186100</v>
      </c>
      <c r="BU28" s="26">
        <v>333411900</v>
      </c>
      <c r="BV28" s="26">
        <v>33545185</v>
      </c>
      <c r="BW28" s="8">
        <v>0.1199569178110063</v>
      </c>
    </row>
    <row r="29" spans="1:75" s="28" customFormat="1" ht="19" customHeight="1" x14ac:dyDescent="0.2">
      <c r="A29" s="1" t="s">
        <v>257</v>
      </c>
      <c r="B29" s="1" t="s">
        <v>96</v>
      </c>
      <c r="C29" s="1" t="s">
        <v>104</v>
      </c>
      <c r="D29" s="1" t="s">
        <v>122</v>
      </c>
      <c r="E29" s="1" t="s">
        <v>250</v>
      </c>
      <c r="F29" s="1" t="s">
        <v>80</v>
      </c>
      <c r="G29" s="9">
        <v>62.499991618096949</v>
      </c>
      <c r="H29" s="9">
        <v>19.23076993614967</v>
      </c>
      <c r="I29" s="9">
        <f>(N29-O29)/O29*100</f>
        <v>55.118114818634737</v>
      </c>
      <c r="J29" s="1" t="s">
        <v>81</v>
      </c>
      <c r="K29" s="2">
        <v>0.80000001192092896</v>
      </c>
      <c r="L29" s="2">
        <v>0.82</v>
      </c>
      <c r="M29" s="2">
        <v>1.299999952316284</v>
      </c>
      <c r="N29" s="2">
        <v>1.970000028610229</v>
      </c>
      <c r="O29" s="2">
        <v>1.2699999809265139</v>
      </c>
      <c r="P29" s="2">
        <v>1.549999952316284</v>
      </c>
      <c r="Q29" s="1">
        <v>1.45</v>
      </c>
      <c r="R29" s="1">
        <v>1.59</v>
      </c>
      <c r="S29" s="1">
        <v>1.97</v>
      </c>
      <c r="T29" s="1">
        <v>1.87</v>
      </c>
      <c r="U29" s="1">
        <v>1.6</v>
      </c>
      <c r="V29" s="1">
        <v>1.67</v>
      </c>
      <c r="W29" s="1">
        <v>1.61</v>
      </c>
      <c r="X29" s="1">
        <v>1.49</v>
      </c>
      <c r="Y29" s="1">
        <v>1.43</v>
      </c>
      <c r="Z29" s="1">
        <v>1.38</v>
      </c>
      <c r="AA29" s="1">
        <v>1.41</v>
      </c>
      <c r="AB29" s="1">
        <v>1.4</v>
      </c>
      <c r="AC29" s="1">
        <v>1.37</v>
      </c>
      <c r="AD29" s="1">
        <v>1.37</v>
      </c>
      <c r="AE29" s="1">
        <v>1.36</v>
      </c>
      <c r="AF29" s="1">
        <v>1.36</v>
      </c>
      <c r="AG29" s="1">
        <v>1.35</v>
      </c>
      <c r="AH29" s="1">
        <v>1.35</v>
      </c>
      <c r="AI29" s="1">
        <v>1.35</v>
      </c>
      <c r="AJ29" s="1">
        <v>1.37</v>
      </c>
      <c r="AK29" s="1">
        <v>1.37</v>
      </c>
      <c r="AL29" s="1">
        <v>1.56</v>
      </c>
      <c r="AM29" s="1">
        <v>1.64</v>
      </c>
      <c r="AN29" s="1">
        <v>1.75</v>
      </c>
      <c r="AO29" s="1">
        <v>1.56</v>
      </c>
      <c r="AP29" s="1">
        <v>1.6</v>
      </c>
      <c r="AQ29" s="1">
        <v>1.49</v>
      </c>
      <c r="AR29" s="1">
        <v>6.54</v>
      </c>
      <c r="AS29" s="1">
        <v>8.4600000000000009</v>
      </c>
      <c r="AT29" s="1">
        <v>32.31</v>
      </c>
      <c r="AU29" s="1">
        <v>18.45</v>
      </c>
      <c r="AV29" s="1">
        <v>10.76</v>
      </c>
      <c r="AW29" s="1">
        <v>23.08</v>
      </c>
      <c r="AX29" s="1">
        <v>14.62</v>
      </c>
      <c r="AY29" s="1">
        <v>10</v>
      </c>
      <c r="AZ29" s="1">
        <v>4.62</v>
      </c>
      <c r="BA29" s="1">
        <v>2.31</v>
      </c>
      <c r="BB29" s="1">
        <v>6.54</v>
      </c>
      <c r="BC29" s="1">
        <v>1.55</v>
      </c>
      <c r="BD29" s="1">
        <v>0.77</v>
      </c>
      <c r="BE29" s="1">
        <v>2.42</v>
      </c>
      <c r="BF29" s="1">
        <v>4.6100000000000003</v>
      </c>
      <c r="BG29" s="1">
        <v>2.31</v>
      </c>
      <c r="BH29" s="1">
        <v>0.38</v>
      </c>
      <c r="BI29" s="1">
        <v>2.69</v>
      </c>
      <c r="BJ29" s="1">
        <v>1.29</v>
      </c>
      <c r="BK29" s="1">
        <v>1.55</v>
      </c>
      <c r="BL29" s="1">
        <v>5.38</v>
      </c>
      <c r="BM29" s="1">
        <v>17.690000000000001</v>
      </c>
      <c r="BN29" s="1">
        <v>23.08</v>
      </c>
      <c r="BO29" s="1">
        <v>14.12</v>
      </c>
      <c r="BP29" s="1">
        <v>16.149999999999999</v>
      </c>
      <c r="BQ29" s="1">
        <v>11.54</v>
      </c>
      <c r="BR29" s="1">
        <v>14.62</v>
      </c>
      <c r="BS29" s="22">
        <v>1.32</v>
      </c>
      <c r="BT29" s="26">
        <v>13328769.51110363</v>
      </c>
      <c r="BU29" s="26">
        <v>47688900</v>
      </c>
      <c r="BV29" s="26">
        <v>4275632</v>
      </c>
      <c r="BW29" s="2">
        <v>0.21617809951838701</v>
      </c>
    </row>
    <row r="30" spans="1:75" s="28" customFormat="1" ht="19" customHeight="1" x14ac:dyDescent="0.2">
      <c r="A30" s="7" t="s">
        <v>364</v>
      </c>
      <c r="B30" s="7" t="s">
        <v>106</v>
      </c>
      <c r="C30" s="7" t="s">
        <v>87</v>
      </c>
      <c r="D30" s="7" t="s">
        <v>109</v>
      </c>
      <c r="E30" s="7" t="s">
        <v>359</v>
      </c>
      <c r="F30" s="7" t="s">
        <v>80</v>
      </c>
      <c r="G30" s="10">
        <v>63.638679986155957</v>
      </c>
      <c r="H30" s="10">
        <v>18.17757160064463</v>
      </c>
      <c r="I30" s="10">
        <v>18.17757160064463</v>
      </c>
      <c r="J30" s="7" t="s">
        <v>81</v>
      </c>
      <c r="K30" s="8">
        <v>3.9300000667572021</v>
      </c>
      <c r="L30" s="8">
        <v>4.18</v>
      </c>
      <c r="M30" s="8">
        <v>6.4310002326965332</v>
      </c>
      <c r="N30" s="8">
        <v>9.5799999237060547</v>
      </c>
      <c r="O30" s="8">
        <v>5.7100000381469727</v>
      </c>
      <c r="P30" s="8">
        <v>7.5999999046325684</v>
      </c>
      <c r="Q30" s="7">
        <v>6.65</v>
      </c>
      <c r="R30" s="7">
        <v>6.76</v>
      </c>
      <c r="S30" s="7">
        <v>8.6</v>
      </c>
      <c r="T30" s="7">
        <v>8.5</v>
      </c>
      <c r="U30" s="7">
        <v>8.25</v>
      </c>
      <c r="V30" s="7">
        <v>9.58</v>
      </c>
      <c r="W30" s="7">
        <v>9.1</v>
      </c>
      <c r="X30" s="7">
        <v>8.43</v>
      </c>
      <c r="Y30" s="7">
        <v>8.1999999999999993</v>
      </c>
      <c r="Z30" s="7">
        <v>7.95</v>
      </c>
      <c r="AA30" s="7">
        <v>8.41</v>
      </c>
      <c r="AB30" s="7">
        <v>8.18</v>
      </c>
      <c r="AC30" s="7">
        <v>8.99</v>
      </c>
      <c r="AD30" s="7">
        <v>8.77</v>
      </c>
      <c r="AE30" s="7">
        <v>8.35</v>
      </c>
      <c r="AF30" s="7">
        <v>8.6</v>
      </c>
      <c r="AG30" s="7">
        <v>8.51</v>
      </c>
      <c r="AH30" s="7">
        <v>8.43</v>
      </c>
      <c r="AI30" s="7">
        <v>8.83</v>
      </c>
      <c r="AJ30" s="7">
        <v>7.97</v>
      </c>
      <c r="AK30" s="7">
        <v>7.91</v>
      </c>
      <c r="AL30" s="7">
        <v>7.63</v>
      </c>
      <c r="AM30" s="7">
        <v>7.45</v>
      </c>
      <c r="AN30" s="7">
        <v>7.81</v>
      </c>
      <c r="AO30" s="7">
        <v>7.75</v>
      </c>
      <c r="AP30" s="7">
        <v>7.89</v>
      </c>
      <c r="AQ30" s="7">
        <v>7.6</v>
      </c>
      <c r="AR30" s="7">
        <v>-3.28</v>
      </c>
      <c r="AS30" s="7">
        <v>5.12</v>
      </c>
      <c r="AT30" s="7">
        <v>24.63</v>
      </c>
      <c r="AU30" s="7">
        <v>9.7799999999999994</v>
      </c>
      <c r="AV30" s="7">
        <v>27.51</v>
      </c>
      <c r="AW30" s="7">
        <v>36.06</v>
      </c>
      <c r="AX30" s="7">
        <v>15.45</v>
      </c>
      <c r="AY30" s="7">
        <v>20.04</v>
      </c>
      <c r="AZ30" s="7">
        <v>22.06</v>
      </c>
      <c r="BA30" s="7">
        <v>18.18</v>
      </c>
      <c r="BB30" s="7">
        <v>26.64</v>
      </c>
      <c r="BC30" s="7">
        <v>25.27</v>
      </c>
      <c r="BD30" s="7">
        <v>34.659999999999997</v>
      </c>
      <c r="BE30" s="7">
        <v>24.71</v>
      </c>
      <c r="BF30" s="7">
        <v>25.47</v>
      </c>
      <c r="BG30" s="7">
        <v>32.049999999999997</v>
      </c>
      <c r="BH30" s="7">
        <v>27.51</v>
      </c>
      <c r="BI30" s="7">
        <v>30.77</v>
      </c>
      <c r="BJ30" s="7">
        <v>23.73</v>
      </c>
      <c r="BK30" s="7">
        <v>22.08</v>
      </c>
      <c r="BL30" s="7">
        <v>18.510000000000002</v>
      </c>
      <c r="BM30" s="7">
        <v>14.86</v>
      </c>
      <c r="BN30" s="7">
        <v>13.12</v>
      </c>
      <c r="BO30" s="7">
        <v>15.38</v>
      </c>
      <c r="BP30" s="7">
        <v>18.18</v>
      </c>
      <c r="BQ30" s="7">
        <v>14.05</v>
      </c>
      <c r="BR30" s="7">
        <v>16.86</v>
      </c>
      <c r="BS30" s="24">
        <v>7.35</v>
      </c>
      <c r="BT30" s="26">
        <v>44875583.933758743</v>
      </c>
      <c r="BU30" s="26">
        <v>87188700</v>
      </c>
      <c r="BV30" s="26">
        <v>3046740</v>
      </c>
      <c r="BW30" s="8">
        <v>0.15208649244766539</v>
      </c>
    </row>
    <row r="31" spans="1:75" s="28" customFormat="1" ht="19" customHeight="1" x14ac:dyDescent="0.2">
      <c r="A31" s="1" t="s">
        <v>75</v>
      </c>
      <c r="B31" s="1" t="s">
        <v>76</v>
      </c>
      <c r="C31" s="1" t="s">
        <v>77</v>
      </c>
      <c r="D31" s="1" t="s">
        <v>78</v>
      </c>
      <c r="E31" s="1" t="s">
        <v>259</v>
      </c>
      <c r="F31" s="1" t="s">
        <v>80</v>
      </c>
      <c r="G31" s="9">
        <v>71.106551057270963</v>
      </c>
      <c r="H31" s="9">
        <v>125.14970581359449</v>
      </c>
      <c r="I31" s="9">
        <f>(N31-O31)/O31*100</f>
        <v>289.03061633713179</v>
      </c>
      <c r="J31" s="1" t="s">
        <v>81</v>
      </c>
      <c r="K31" s="2">
        <v>0.48800000548362732</v>
      </c>
      <c r="L31" s="2">
        <v>0.51</v>
      </c>
      <c r="M31" s="2">
        <v>0.83499997854232788</v>
      </c>
      <c r="N31" s="2">
        <v>3.0499999523162842</v>
      </c>
      <c r="O31" s="2">
        <v>0.7839999794960022</v>
      </c>
      <c r="P31" s="2">
        <v>1.879999995231628</v>
      </c>
      <c r="Q31" s="1">
        <v>0.86</v>
      </c>
      <c r="R31" s="1">
        <v>0.91</v>
      </c>
      <c r="S31" s="1">
        <v>1.21</v>
      </c>
      <c r="T31" s="1">
        <v>1.29</v>
      </c>
      <c r="U31" s="1">
        <v>1.1499999999999999</v>
      </c>
      <c r="V31" s="1">
        <v>1.1399999999999999</v>
      </c>
      <c r="W31" s="1">
        <v>1.23</v>
      </c>
      <c r="X31" s="1">
        <v>1.25</v>
      </c>
      <c r="Y31" s="1">
        <v>1.22</v>
      </c>
      <c r="Z31" s="1">
        <v>1.35</v>
      </c>
      <c r="AA31" s="1">
        <v>1.58</v>
      </c>
      <c r="AB31" s="1">
        <v>1.71</v>
      </c>
      <c r="AC31" s="1">
        <v>2</v>
      </c>
      <c r="AD31" s="1">
        <v>2.35</v>
      </c>
      <c r="AE31" s="1">
        <v>2.08</v>
      </c>
      <c r="AF31" s="1">
        <v>2.06</v>
      </c>
      <c r="AG31" s="1">
        <v>2.1800000000000002</v>
      </c>
      <c r="AH31" s="1">
        <v>2.36</v>
      </c>
      <c r="AI31" s="1">
        <v>2.4500000000000002</v>
      </c>
      <c r="AJ31" s="1">
        <v>2.87</v>
      </c>
      <c r="AK31" s="1">
        <v>3.04</v>
      </c>
      <c r="AL31" s="1">
        <v>3.05</v>
      </c>
      <c r="AM31" s="1">
        <v>2.86</v>
      </c>
      <c r="AN31" s="1">
        <v>2.84</v>
      </c>
      <c r="AO31" s="1">
        <v>2.66</v>
      </c>
      <c r="AP31" s="1">
        <v>2.2599999999999998</v>
      </c>
      <c r="AQ31" s="1">
        <v>2.0299999999999998</v>
      </c>
      <c r="AR31" s="1">
        <v>2.4</v>
      </c>
      <c r="AS31" s="1">
        <v>1.41</v>
      </c>
      <c r="AT31" s="1">
        <v>44.91</v>
      </c>
      <c r="AU31" s="1">
        <v>29.33</v>
      </c>
      <c r="AV31" s="1">
        <v>36.49</v>
      </c>
      <c r="AW31" s="1">
        <v>29.34</v>
      </c>
      <c r="AX31" s="1">
        <v>38.92</v>
      </c>
      <c r="AY31" s="1">
        <v>36.53</v>
      </c>
      <c r="AZ31" s="1">
        <v>41.32</v>
      </c>
      <c r="BA31" s="1">
        <v>54.49</v>
      </c>
      <c r="BB31" s="1">
        <v>77.25</v>
      </c>
      <c r="BC31" s="1">
        <v>100</v>
      </c>
      <c r="BD31" s="1">
        <v>135.33000000000001</v>
      </c>
      <c r="BE31" s="1">
        <v>157.49</v>
      </c>
      <c r="BF31" s="1">
        <v>123.95</v>
      </c>
      <c r="BG31" s="1">
        <v>120.9</v>
      </c>
      <c r="BH31" s="1">
        <v>156.29</v>
      </c>
      <c r="BI31" s="1">
        <v>182.63</v>
      </c>
      <c r="BJ31" s="1">
        <v>189.83</v>
      </c>
      <c r="BK31" s="1">
        <v>243.71</v>
      </c>
      <c r="BL31" s="1">
        <v>264.07</v>
      </c>
      <c r="BM31" s="1">
        <v>226.95</v>
      </c>
      <c r="BN31" s="1">
        <v>213.77</v>
      </c>
      <c r="BO31" s="1">
        <v>210.18</v>
      </c>
      <c r="BP31" s="1">
        <v>165.84</v>
      </c>
      <c r="BQ31" s="1">
        <v>138.32</v>
      </c>
      <c r="BR31" s="1">
        <v>125.14</v>
      </c>
      <c r="BS31" s="22">
        <v>1</v>
      </c>
      <c r="BT31" s="26">
        <v>26160716.327726841</v>
      </c>
      <c r="BU31" s="26">
        <v>173811000</v>
      </c>
      <c r="BV31" s="26">
        <v>10066090</v>
      </c>
      <c r="BW31" s="2">
        <v>2.7744536359202029E-2</v>
      </c>
    </row>
    <row r="32" spans="1:75" s="28" customFormat="1" ht="19" customHeight="1" x14ac:dyDescent="0.2">
      <c r="A32" s="7" t="s">
        <v>526</v>
      </c>
      <c r="B32" s="7" t="s">
        <v>118</v>
      </c>
      <c r="C32" s="7" t="s">
        <v>87</v>
      </c>
      <c r="D32" s="7" t="s">
        <v>98</v>
      </c>
      <c r="E32" s="7" t="s">
        <v>521</v>
      </c>
      <c r="F32" s="7" t="s">
        <v>80</v>
      </c>
      <c r="G32" s="10">
        <v>78.807951307031189</v>
      </c>
      <c r="H32" s="10">
        <v>39.259256446639583</v>
      </c>
      <c r="I32" s="10">
        <v>39.259256446639583</v>
      </c>
      <c r="J32" s="7" t="s">
        <v>81</v>
      </c>
      <c r="K32" s="8">
        <v>1.5099999904632571</v>
      </c>
      <c r="L32" s="8">
        <v>1.66</v>
      </c>
      <c r="M32" s="8">
        <v>2.7000000476837158</v>
      </c>
      <c r="N32" s="8">
        <v>5.6999998092651367</v>
      </c>
      <c r="O32" s="8">
        <v>1.879999995231628</v>
      </c>
      <c r="P32" s="8">
        <v>3.7599999904632568</v>
      </c>
      <c r="Q32" s="7">
        <v>2.86</v>
      </c>
      <c r="R32" s="7">
        <v>2.38</v>
      </c>
      <c r="S32" s="7">
        <v>2.2000000000000002</v>
      </c>
      <c r="T32" s="7">
        <v>2.1800000000000002</v>
      </c>
      <c r="U32" s="7">
        <v>2.06</v>
      </c>
      <c r="V32" s="7">
        <v>2.86</v>
      </c>
      <c r="W32" s="7">
        <v>3.98</v>
      </c>
      <c r="X32" s="7">
        <v>4</v>
      </c>
      <c r="Y32" s="7">
        <v>3.07</v>
      </c>
      <c r="Z32" s="7">
        <v>3.6</v>
      </c>
      <c r="AA32" s="7">
        <v>4.8899999999999997</v>
      </c>
      <c r="AB32" s="7">
        <v>5.7</v>
      </c>
      <c r="AC32" s="7">
        <v>5.3</v>
      </c>
      <c r="AD32" s="7">
        <v>5.35</v>
      </c>
      <c r="AE32" s="7">
        <v>4.9400000000000004</v>
      </c>
      <c r="AF32" s="7">
        <v>4.88</v>
      </c>
      <c r="AG32" s="7">
        <v>5</v>
      </c>
      <c r="AH32" s="7">
        <v>4.9000000000000004</v>
      </c>
      <c r="AI32" s="7">
        <v>4.5999999999999996</v>
      </c>
      <c r="AJ32" s="7">
        <v>5.25</v>
      </c>
      <c r="AK32" s="7">
        <v>5.4</v>
      </c>
      <c r="AL32" s="7">
        <v>5.09</v>
      </c>
      <c r="AM32" s="7">
        <v>4.8</v>
      </c>
      <c r="AN32" s="7">
        <v>4.83</v>
      </c>
      <c r="AO32" s="7">
        <v>5.13</v>
      </c>
      <c r="AP32" s="7">
        <v>4.25</v>
      </c>
      <c r="AQ32" s="7">
        <v>4.2</v>
      </c>
      <c r="AR32" s="7">
        <v>-12.59</v>
      </c>
      <c r="AS32" s="7">
        <v>-20.37</v>
      </c>
      <c r="AT32" s="7">
        <v>-19.37</v>
      </c>
      <c r="AU32" s="7">
        <v>-28.89</v>
      </c>
      <c r="AV32" s="7">
        <v>-28.7</v>
      </c>
      <c r="AW32" s="7">
        <v>-1.67</v>
      </c>
      <c r="AX32" s="7">
        <v>47.41</v>
      </c>
      <c r="AY32" s="7">
        <v>9.26</v>
      </c>
      <c r="AZ32" s="7">
        <v>8.89</v>
      </c>
      <c r="BA32" s="7">
        <v>29.74</v>
      </c>
      <c r="BB32" s="7">
        <v>76.81</v>
      </c>
      <c r="BC32" s="7">
        <v>80.37</v>
      </c>
      <c r="BD32" s="7">
        <v>80.739999999999995</v>
      </c>
      <c r="BE32" s="7">
        <v>60.93</v>
      </c>
      <c r="BF32" s="7">
        <v>75.34</v>
      </c>
      <c r="BG32" s="7">
        <v>65.930000000000007</v>
      </c>
      <c r="BH32" s="7">
        <v>65.930000000000007</v>
      </c>
      <c r="BI32" s="7">
        <v>69.290000000000006</v>
      </c>
      <c r="BJ32" s="7">
        <v>48.7</v>
      </c>
      <c r="BK32" s="7">
        <v>71.760000000000005</v>
      </c>
      <c r="BL32" s="7">
        <v>87.96</v>
      </c>
      <c r="BM32" s="7">
        <v>76.48</v>
      </c>
      <c r="BN32" s="7">
        <v>74.81</v>
      </c>
      <c r="BO32" s="7">
        <v>70</v>
      </c>
      <c r="BP32" s="7">
        <v>55.93</v>
      </c>
      <c r="BQ32" s="7">
        <v>47.41</v>
      </c>
      <c r="BR32" s="7">
        <v>38.96</v>
      </c>
      <c r="BS32" s="24">
        <v>1.92</v>
      </c>
      <c r="BT32" s="26">
        <v>18800100.33202171</v>
      </c>
      <c r="BU32" s="26">
        <v>169098800</v>
      </c>
      <c r="BV32" s="26">
        <v>5052701</v>
      </c>
      <c r="BW32" s="8">
        <v>0.54628761923573155</v>
      </c>
    </row>
    <row r="33" spans="1:75" s="28" customFormat="1" ht="19" customHeight="1" x14ac:dyDescent="0.2">
      <c r="A33" s="1" t="s">
        <v>203</v>
      </c>
      <c r="B33" s="1" t="s">
        <v>106</v>
      </c>
      <c r="C33" s="1" t="s">
        <v>87</v>
      </c>
      <c r="D33" s="1" t="s">
        <v>109</v>
      </c>
      <c r="E33" s="1" t="s">
        <v>197</v>
      </c>
      <c r="F33" s="1" t="s">
        <v>80</v>
      </c>
      <c r="G33" s="9">
        <v>79.354842381472508</v>
      </c>
      <c r="H33" s="9">
        <v>31.20503869370631</v>
      </c>
      <c r="I33" s="9">
        <f>(N33-O33)/O33*100</f>
        <v>73.122536125362558</v>
      </c>
      <c r="J33" s="1" t="s">
        <v>81</v>
      </c>
      <c r="K33" s="2">
        <v>3.0999999046325679</v>
      </c>
      <c r="L33" s="2">
        <v>3.61</v>
      </c>
      <c r="M33" s="2">
        <v>5.559999942779541</v>
      </c>
      <c r="N33" s="2">
        <v>8.7600002288818359</v>
      </c>
      <c r="O33" s="2">
        <v>5.059999942779541</v>
      </c>
      <c r="P33" s="2">
        <v>7.2950000762939453</v>
      </c>
      <c r="Q33" s="1">
        <v>6.11</v>
      </c>
      <c r="R33" s="1">
        <v>6.76</v>
      </c>
      <c r="S33" s="1">
        <v>6.16</v>
      </c>
      <c r="T33" s="1">
        <v>6.5</v>
      </c>
      <c r="U33" s="1">
        <v>5.76</v>
      </c>
      <c r="V33" s="1">
        <v>5.42</v>
      </c>
      <c r="W33" s="1">
        <v>5.57</v>
      </c>
      <c r="X33" s="1">
        <v>6.35</v>
      </c>
      <c r="Y33" s="1">
        <v>8.1</v>
      </c>
      <c r="Z33" s="1">
        <v>7.7</v>
      </c>
      <c r="AA33" s="1">
        <v>8.76</v>
      </c>
      <c r="AB33" s="1">
        <v>8.3000000000000007</v>
      </c>
      <c r="AC33" s="1">
        <v>8.02</v>
      </c>
      <c r="AD33" s="1">
        <v>7.9</v>
      </c>
      <c r="AE33" s="1">
        <v>8.2899999999999991</v>
      </c>
      <c r="AF33" s="1">
        <v>8.74</v>
      </c>
      <c r="AG33" s="1">
        <v>8.65</v>
      </c>
      <c r="AH33" s="1">
        <v>8.23</v>
      </c>
      <c r="AI33" s="1">
        <v>8.3699999999999992</v>
      </c>
      <c r="AJ33" s="1">
        <v>7.6</v>
      </c>
      <c r="AK33" s="1">
        <v>7.65</v>
      </c>
      <c r="AL33" s="1">
        <v>7.59</v>
      </c>
      <c r="AM33" s="1">
        <v>7.6</v>
      </c>
      <c r="AN33" s="1">
        <v>7.49</v>
      </c>
      <c r="AO33" s="1">
        <v>7.78</v>
      </c>
      <c r="AP33" s="1">
        <v>7.56</v>
      </c>
      <c r="AQ33" s="1">
        <v>7.45</v>
      </c>
      <c r="AR33" s="1">
        <v>9.89</v>
      </c>
      <c r="AS33" s="1">
        <v>21.22</v>
      </c>
      <c r="AT33" s="1">
        <v>1.1000000000000001</v>
      </c>
      <c r="AU33" s="1">
        <v>1.26</v>
      </c>
      <c r="AV33" s="1">
        <v>-6.29</v>
      </c>
      <c r="AW33" s="1">
        <v>-4.1399999999999997</v>
      </c>
      <c r="AX33" s="1">
        <v>-3.6</v>
      </c>
      <c r="AY33" s="1">
        <v>13.67</v>
      </c>
      <c r="AZ33" s="1">
        <v>32.909999999999997</v>
      </c>
      <c r="BA33" s="1">
        <v>36.69</v>
      </c>
      <c r="BB33" s="1">
        <v>41.19</v>
      </c>
      <c r="BC33" s="1">
        <v>45.69</v>
      </c>
      <c r="BD33" s="1">
        <v>37.159999999999997</v>
      </c>
      <c r="BE33" s="1">
        <v>42.08</v>
      </c>
      <c r="BF33" s="1">
        <v>46.87</v>
      </c>
      <c r="BG33" s="1">
        <v>51.53</v>
      </c>
      <c r="BH33" s="1">
        <v>46.58</v>
      </c>
      <c r="BI33" s="1">
        <v>44.06</v>
      </c>
      <c r="BJ33" s="1">
        <v>36.15</v>
      </c>
      <c r="BK33" s="1">
        <v>35.61</v>
      </c>
      <c r="BL33" s="1">
        <v>27.25</v>
      </c>
      <c r="BM33" s="1">
        <v>33</v>
      </c>
      <c r="BN33" s="1">
        <v>32.369999999999997</v>
      </c>
      <c r="BO33" s="1">
        <v>31.11</v>
      </c>
      <c r="BP33" s="1">
        <v>34.97</v>
      </c>
      <c r="BQ33" s="1">
        <v>32.39</v>
      </c>
      <c r="BR33" s="1">
        <v>29.85</v>
      </c>
      <c r="BS33" s="22">
        <v>5.0599999999999996</v>
      </c>
      <c r="BT33" s="26">
        <v>43429715.553045273</v>
      </c>
      <c r="BU33" s="26">
        <v>123616700</v>
      </c>
      <c r="BV33" s="26">
        <v>4132424</v>
      </c>
      <c r="BW33" s="2">
        <v>7.1573004125423723E-2</v>
      </c>
    </row>
    <row r="34" spans="1:75" s="28" customFormat="1" ht="19" customHeight="1" x14ac:dyDescent="0.2">
      <c r="A34" s="1" t="s">
        <v>312</v>
      </c>
      <c r="B34" s="1" t="s">
        <v>106</v>
      </c>
      <c r="C34" s="1" t="s">
        <v>140</v>
      </c>
      <c r="D34" s="1" t="s">
        <v>109</v>
      </c>
      <c r="E34" s="1" t="s">
        <v>305</v>
      </c>
      <c r="F34" s="1" t="s">
        <v>80</v>
      </c>
      <c r="G34" s="9">
        <v>81.176461018493285</v>
      </c>
      <c r="H34" s="9">
        <v>39.610399261335878</v>
      </c>
      <c r="I34" s="9">
        <f>(N34-O34)/O34*100</f>
        <v>131.04576156427524</v>
      </c>
      <c r="J34" s="1" t="s">
        <v>81</v>
      </c>
      <c r="K34" s="2">
        <v>1.700000047683716</v>
      </c>
      <c r="L34" s="2">
        <v>7.07</v>
      </c>
      <c r="M34" s="2">
        <v>3.0799999237060551</v>
      </c>
      <c r="N34" s="2">
        <v>7.070000171661377</v>
      </c>
      <c r="O34" s="2">
        <v>3.059999942779541</v>
      </c>
      <c r="P34" s="2">
        <v>4.3000001907348633</v>
      </c>
      <c r="Q34" s="1">
        <v>4</v>
      </c>
      <c r="R34" s="1">
        <v>4.5999999999999996</v>
      </c>
      <c r="S34" s="1">
        <v>6.5</v>
      </c>
      <c r="T34" s="1">
        <v>6.86</v>
      </c>
      <c r="U34" s="1">
        <v>6.35</v>
      </c>
      <c r="V34" s="1">
        <v>5.96</v>
      </c>
      <c r="W34" s="1">
        <v>5.78</v>
      </c>
      <c r="X34" s="1">
        <v>7.07</v>
      </c>
      <c r="Y34" s="1">
        <v>6.67</v>
      </c>
      <c r="Z34" s="1">
        <v>5.9</v>
      </c>
      <c r="AA34" s="1">
        <v>6.29</v>
      </c>
      <c r="AB34" s="1">
        <v>5.65</v>
      </c>
      <c r="AC34" s="1">
        <v>5.75</v>
      </c>
      <c r="AD34" s="1">
        <v>5.96</v>
      </c>
      <c r="AE34" s="1">
        <v>5.84</v>
      </c>
      <c r="AF34" s="1">
        <v>5.85</v>
      </c>
      <c r="AG34" s="1">
        <v>5.58</v>
      </c>
      <c r="AH34" s="1">
        <v>5.8</v>
      </c>
      <c r="AI34" s="1">
        <v>6.48</v>
      </c>
      <c r="AJ34" s="1">
        <v>5.6</v>
      </c>
      <c r="AK34" s="1">
        <v>5.39</v>
      </c>
      <c r="AL34" s="1">
        <v>4.8</v>
      </c>
      <c r="AM34" s="1">
        <v>4.79</v>
      </c>
      <c r="AN34" s="1">
        <v>4.5999999999999996</v>
      </c>
      <c r="AO34" s="1">
        <v>4.43</v>
      </c>
      <c r="AP34" s="1">
        <v>4.75</v>
      </c>
      <c r="AQ34" s="1">
        <v>4.4800000000000004</v>
      </c>
      <c r="AR34" s="1">
        <v>27.34</v>
      </c>
      <c r="AS34" s="1">
        <v>43.83</v>
      </c>
      <c r="AT34" s="1">
        <v>102.27</v>
      </c>
      <c r="AU34" s="1">
        <v>98.05</v>
      </c>
      <c r="AV34" s="1">
        <v>89.29</v>
      </c>
      <c r="AW34" s="1">
        <v>64.61</v>
      </c>
      <c r="AX34" s="1">
        <v>85.39</v>
      </c>
      <c r="AY34" s="1">
        <v>102.92</v>
      </c>
      <c r="AZ34" s="1">
        <v>85.23</v>
      </c>
      <c r="BA34" s="1">
        <v>81.819999999999993</v>
      </c>
      <c r="BB34" s="1">
        <v>82.16</v>
      </c>
      <c r="BC34" s="1">
        <v>68.77</v>
      </c>
      <c r="BD34" s="1">
        <v>73.709999999999994</v>
      </c>
      <c r="BE34" s="1">
        <v>85.39</v>
      </c>
      <c r="BF34" s="1">
        <v>81.7</v>
      </c>
      <c r="BG34" s="1">
        <v>75.650000000000006</v>
      </c>
      <c r="BH34" s="1">
        <v>75.319999999999993</v>
      </c>
      <c r="BI34" s="1">
        <v>81.819999999999993</v>
      </c>
      <c r="BJ34" s="1">
        <v>72.069999999999993</v>
      </c>
      <c r="BK34" s="1">
        <v>74.349999999999994</v>
      </c>
      <c r="BL34" s="1">
        <v>45.45</v>
      </c>
      <c r="BM34" s="1">
        <v>49.01</v>
      </c>
      <c r="BN34" s="1">
        <v>44.16</v>
      </c>
      <c r="BO34" s="1">
        <v>37.6</v>
      </c>
      <c r="BP34" s="1">
        <v>38.96</v>
      </c>
      <c r="BQ34" s="1">
        <v>42.86</v>
      </c>
      <c r="BR34" s="1">
        <v>39.61</v>
      </c>
      <c r="BS34" s="22">
        <v>4.8</v>
      </c>
      <c r="BT34" s="26">
        <v>24179570.201053619</v>
      </c>
      <c r="BU34" s="26">
        <v>200351400</v>
      </c>
      <c r="BV34" s="26">
        <v>5510745</v>
      </c>
      <c r="BW34" s="2">
        <v>0.1207559050545797</v>
      </c>
    </row>
    <row r="35" spans="1:75" s="28" customFormat="1" ht="19" customHeight="1" x14ac:dyDescent="0.2">
      <c r="A35" s="7" t="s">
        <v>239</v>
      </c>
      <c r="B35" s="7" t="s">
        <v>106</v>
      </c>
      <c r="C35" s="7" t="s">
        <v>87</v>
      </c>
      <c r="D35" s="7" t="s">
        <v>98</v>
      </c>
      <c r="E35" s="7" t="s">
        <v>434</v>
      </c>
      <c r="F35" s="7" t="s">
        <v>80</v>
      </c>
      <c r="G35" s="10">
        <v>84.745776581374429</v>
      </c>
      <c r="H35" s="10">
        <v>10.091744122626761</v>
      </c>
      <c r="I35" s="10">
        <v>10.091744122626761</v>
      </c>
      <c r="J35" s="7" t="s">
        <v>81</v>
      </c>
      <c r="K35" s="8">
        <v>0.5899999737739563</v>
      </c>
      <c r="L35" s="8">
        <v>0.61</v>
      </c>
      <c r="M35" s="8">
        <v>1.0900000333786011</v>
      </c>
      <c r="N35" s="8">
        <v>1.4800000190734861</v>
      </c>
      <c r="O35" s="8">
        <v>1.070000052452087</v>
      </c>
      <c r="P35" s="8">
        <v>1.200000047683716</v>
      </c>
      <c r="Q35" s="7">
        <v>1.24</v>
      </c>
      <c r="R35" s="7">
        <v>1.23</v>
      </c>
      <c r="S35" s="7">
        <v>1.35</v>
      </c>
      <c r="T35" s="7">
        <v>1.25</v>
      </c>
      <c r="U35" s="7">
        <v>1.31</v>
      </c>
      <c r="V35" s="7">
        <v>1.32</v>
      </c>
      <c r="W35" s="7">
        <v>1.29</v>
      </c>
      <c r="X35" s="7">
        <v>1.23</v>
      </c>
      <c r="Y35" s="7">
        <v>1.17</v>
      </c>
      <c r="Z35" s="7">
        <v>1.2</v>
      </c>
      <c r="AA35" s="7">
        <v>1.2</v>
      </c>
      <c r="AB35" s="7">
        <v>1.2</v>
      </c>
      <c r="AC35" s="7">
        <v>1.25</v>
      </c>
      <c r="AD35" s="7">
        <v>1.24</v>
      </c>
      <c r="AE35" s="7">
        <v>1.19</v>
      </c>
      <c r="AF35" s="7">
        <v>1.19</v>
      </c>
      <c r="AG35" s="7">
        <v>1.22</v>
      </c>
      <c r="AH35" s="7">
        <v>1.45</v>
      </c>
      <c r="AI35" s="7">
        <v>1.48</v>
      </c>
      <c r="AJ35" s="7">
        <v>1.44</v>
      </c>
      <c r="AK35" s="7">
        <v>1.35</v>
      </c>
      <c r="AL35" s="7">
        <v>1.34</v>
      </c>
      <c r="AM35" s="7">
        <v>1.34</v>
      </c>
      <c r="AN35" s="7">
        <v>1.32</v>
      </c>
      <c r="AO35" s="7">
        <v>1.32</v>
      </c>
      <c r="AP35" s="7">
        <v>1.21</v>
      </c>
      <c r="AQ35" s="7">
        <v>1.21</v>
      </c>
      <c r="AR35" s="7">
        <v>8.15</v>
      </c>
      <c r="AS35" s="7">
        <v>11.01</v>
      </c>
      <c r="AT35" s="7">
        <v>13.76</v>
      </c>
      <c r="AU35" s="7">
        <v>9.83</v>
      </c>
      <c r="AV35" s="7">
        <v>16.55</v>
      </c>
      <c r="AW35" s="7">
        <v>16.510000000000002</v>
      </c>
      <c r="AX35" s="7">
        <v>11.93</v>
      </c>
      <c r="AY35" s="7">
        <v>3.67</v>
      </c>
      <c r="AZ35" s="7">
        <v>7.33</v>
      </c>
      <c r="BA35" s="7">
        <v>5.87</v>
      </c>
      <c r="BB35" s="7">
        <v>8.9600000000000009</v>
      </c>
      <c r="BC35" s="7">
        <v>8.27</v>
      </c>
      <c r="BD35" s="7">
        <v>12.84</v>
      </c>
      <c r="BE35" s="7">
        <v>7.34</v>
      </c>
      <c r="BF35" s="7">
        <v>5.5</v>
      </c>
      <c r="BG35" s="7">
        <v>6.42</v>
      </c>
      <c r="BH35" s="7">
        <v>10.09</v>
      </c>
      <c r="BI35" s="7">
        <v>31.19</v>
      </c>
      <c r="BJ35" s="7">
        <v>29.37</v>
      </c>
      <c r="BK35" s="7">
        <v>21.1</v>
      </c>
      <c r="BL35" s="7">
        <v>19.72</v>
      </c>
      <c r="BM35" s="7">
        <v>20.57</v>
      </c>
      <c r="BN35" s="7">
        <v>19.98</v>
      </c>
      <c r="BO35" s="7">
        <v>19.72</v>
      </c>
      <c r="BP35" s="7">
        <v>10.09</v>
      </c>
      <c r="BQ35" s="7">
        <v>6.33</v>
      </c>
      <c r="BR35" s="7">
        <v>10.09</v>
      </c>
      <c r="BS35" s="24">
        <v>1.1100000000000001</v>
      </c>
      <c r="BT35" s="26">
        <v>11519229.35274839</v>
      </c>
      <c r="BU35" s="26">
        <v>220012400</v>
      </c>
      <c r="BV35" s="26">
        <v>5510540</v>
      </c>
      <c r="BW35" s="8">
        <v>6.2233465322817727E-3</v>
      </c>
    </row>
    <row r="36" spans="1:75" s="28" customFormat="1" ht="19" customHeight="1" x14ac:dyDescent="0.2">
      <c r="A36" s="1" t="s">
        <v>302</v>
      </c>
      <c r="B36" s="1" t="s">
        <v>96</v>
      </c>
      <c r="C36" s="1" t="s">
        <v>87</v>
      </c>
      <c r="D36" s="1" t="s">
        <v>98</v>
      </c>
      <c r="E36" s="1" t="s">
        <v>292</v>
      </c>
      <c r="F36" s="1" t="s">
        <v>80</v>
      </c>
      <c r="G36" s="9">
        <v>88.152981099545542</v>
      </c>
      <c r="H36" s="9">
        <v>27.218640309132329</v>
      </c>
      <c r="I36" s="9">
        <f>(N36-O36)/O36*100</f>
        <v>114.93825327383635</v>
      </c>
      <c r="J36" s="1" t="s">
        <v>81</v>
      </c>
      <c r="K36" s="2">
        <v>10.72000026702881</v>
      </c>
      <c r="L36" s="2">
        <v>10.79</v>
      </c>
      <c r="M36" s="2">
        <v>20.170000076293949</v>
      </c>
      <c r="N36" s="2">
        <v>38.819999694824219</v>
      </c>
      <c r="O36" s="2">
        <v>18.061000823974609</v>
      </c>
      <c r="P36" s="2">
        <v>25.659999847412109</v>
      </c>
      <c r="Q36" s="1">
        <v>21.52</v>
      </c>
      <c r="R36" s="1">
        <v>21.96</v>
      </c>
      <c r="S36" s="1">
        <v>23.4</v>
      </c>
      <c r="T36" s="1">
        <v>24.9</v>
      </c>
      <c r="U36" s="1">
        <v>24.5</v>
      </c>
      <c r="V36" s="1">
        <v>24</v>
      </c>
      <c r="W36" s="1">
        <v>23.9</v>
      </c>
      <c r="X36" s="1">
        <v>19.920000000000002</v>
      </c>
      <c r="Y36" s="1">
        <v>19.88</v>
      </c>
      <c r="Z36" s="1">
        <v>20.09</v>
      </c>
      <c r="AA36" s="1">
        <v>19.309999999999999</v>
      </c>
      <c r="AB36" s="1">
        <v>19.399999999999999</v>
      </c>
      <c r="AC36" s="1">
        <v>19.100000000000001</v>
      </c>
      <c r="AD36" s="1">
        <v>19.3</v>
      </c>
      <c r="AE36" s="1">
        <v>20.6</v>
      </c>
      <c r="AF36" s="1">
        <v>20.350000000000001</v>
      </c>
      <c r="AG36" s="1">
        <v>20.170000000000002</v>
      </c>
      <c r="AH36" s="1">
        <v>20.98</v>
      </c>
      <c r="AI36" s="1">
        <v>21.4</v>
      </c>
      <c r="AJ36" s="1">
        <v>23.5</v>
      </c>
      <c r="AK36" s="1">
        <v>25.85</v>
      </c>
      <c r="AL36" s="1">
        <v>30.5</v>
      </c>
      <c r="AM36" s="1">
        <v>34.5</v>
      </c>
      <c r="AN36" s="1">
        <v>36.200000000000003</v>
      </c>
      <c r="AO36" s="1">
        <v>38.82</v>
      </c>
      <c r="AP36" s="1">
        <v>36.75</v>
      </c>
      <c r="AQ36" s="1">
        <v>30.24</v>
      </c>
      <c r="AR36" s="1">
        <v>5.65</v>
      </c>
      <c r="AS36" s="1">
        <v>2.4300000000000002</v>
      </c>
      <c r="AT36" s="1">
        <v>10.76</v>
      </c>
      <c r="AU36" s="1">
        <v>13.98</v>
      </c>
      <c r="AV36" s="1">
        <v>15.62</v>
      </c>
      <c r="AW36" s="1">
        <v>17.3</v>
      </c>
      <c r="AX36" s="1">
        <v>-1.29</v>
      </c>
      <c r="AY36" s="1">
        <v>-2.68</v>
      </c>
      <c r="AZ36" s="1">
        <v>-4.21</v>
      </c>
      <c r="BA36" s="1">
        <v>-4.3099999999999996</v>
      </c>
      <c r="BB36" s="1">
        <v>-4.5599999999999996</v>
      </c>
      <c r="BC36" s="1">
        <v>-7.54</v>
      </c>
      <c r="BD36" s="1">
        <v>-7.59</v>
      </c>
      <c r="BE36" s="1">
        <v>-4.46</v>
      </c>
      <c r="BF36" s="1">
        <v>-2.58</v>
      </c>
      <c r="BG36" s="1">
        <v>-1.07</v>
      </c>
      <c r="BH36" s="1">
        <v>-1.88</v>
      </c>
      <c r="BI36" s="1">
        <v>0.92</v>
      </c>
      <c r="BJ36" s="1">
        <v>4.71</v>
      </c>
      <c r="BK36" s="1">
        <v>14.18</v>
      </c>
      <c r="BL36" s="1">
        <v>25.53</v>
      </c>
      <c r="BM36" s="1">
        <v>45.44</v>
      </c>
      <c r="BN36" s="1">
        <v>59.2</v>
      </c>
      <c r="BO36" s="1">
        <v>78.430000000000007</v>
      </c>
      <c r="BP36" s="1">
        <v>77.489999999999995</v>
      </c>
      <c r="BQ36" s="1">
        <v>44.12</v>
      </c>
      <c r="BR36" s="1">
        <v>26.87</v>
      </c>
      <c r="BS36" s="22">
        <v>18.38</v>
      </c>
      <c r="BT36" s="26">
        <v>43958699.866275787</v>
      </c>
      <c r="BU36" s="26">
        <v>38409700</v>
      </c>
      <c r="BV36" s="26">
        <v>1740253</v>
      </c>
      <c r="BW36" s="2">
        <v>0.19738221971173159</v>
      </c>
    </row>
    <row r="37" spans="1:75" s="28" customFormat="1" ht="19" customHeight="1" x14ac:dyDescent="0.2">
      <c r="A37" s="1" t="s">
        <v>154</v>
      </c>
      <c r="B37" s="1" t="s">
        <v>76</v>
      </c>
      <c r="C37" s="1" t="s">
        <v>87</v>
      </c>
      <c r="D37" s="1" t="s">
        <v>98</v>
      </c>
      <c r="E37" s="1" t="s">
        <v>149</v>
      </c>
      <c r="F37" s="1" t="s">
        <v>80</v>
      </c>
      <c r="G37" s="9">
        <v>94.936698737234138</v>
      </c>
      <c r="H37" s="9">
        <v>53.89610027699905</v>
      </c>
      <c r="I37" s="9">
        <f>(N37-O37)/O37*100</f>
        <v>137.85714145825833</v>
      </c>
      <c r="J37" s="1" t="s">
        <v>81</v>
      </c>
      <c r="K37" s="2">
        <v>0.79000002145767212</v>
      </c>
      <c r="L37" s="2">
        <v>3.33</v>
      </c>
      <c r="M37" s="2">
        <v>1.5399999618530269</v>
      </c>
      <c r="N37" s="2">
        <v>3.3299999237060551</v>
      </c>
      <c r="O37" s="2">
        <v>1.3999999761581421</v>
      </c>
      <c r="P37" s="2">
        <v>2.369999885559082</v>
      </c>
      <c r="Q37" s="1">
        <v>1.65</v>
      </c>
      <c r="R37" s="1">
        <v>1.7</v>
      </c>
      <c r="S37" s="1">
        <v>2.2000000000000002</v>
      </c>
      <c r="T37" s="1">
        <v>2.36</v>
      </c>
      <c r="U37" s="1">
        <v>2.67</v>
      </c>
      <c r="V37" s="1">
        <v>3.2</v>
      </c>
      <c r="W37" s="1">
        <v>2.88</v>
      </c>
      <c r="X37" s="1">
        <v>2.58</v>
      </c>
      <c r="Y37" s="1">
        <v>2.4300000000000002</v>
      </c>
      <c r="Z37" s="1">
        <v>2.2400000000000002</v>
      </c>
      <c r="AA37" s="1">
        <v>2.5299999999999998</v>
      </c>
      <c r="AB37" s="1">
        <v>2.52</v>
      </c>
      <c r="AC37" s="1">
        <v>2.3199999999999998</v>
      </c>
      <c r="AD37" s="1">
        <v>2.2999999999999998</v>
      </c>
      <c r="AE37" s="1">
        <v>2.35</v>
      </c>
      <c r="AF37" s="1">
        <v>2.64</v>
      </c>
      <c r="AG37" s="1">
        <v>2.59</v>
      </c>
      <c r="AH37" s="1">
        <v>2.75</v>
      </c>
      <c r="AI37" s="1">
        <v>2.84</v>
      </c>
      <c r="AJ37" s="1">
        <v>3.07</v>
      </c>
      <c r="AK37" s="1">
        <v>3.11</v>
      </c>
      <c r="AL37" s="1">
        <v>3.16</v>
      </c>
      <c r="AM37" s="1">
        <v>3.33</v>
      </c>
      <c r="AN37" s="1">
        <v>3.12</v>
      </c>
      <c r="AO37" s="1">
        <v>2.83</v>
      </c>
      <c r="AP37" s="1">
        <v>2.88</v>
      </c>
      <c r="AQ37" s="1">
        <v>2.59</v>
      </c>
      <c r="AR37" s="1">
        <v>-4.2699999999999996</v>
      </c>
      <c r="AS37" s="1">
        <v>7.9</v>
      </c>
      <c r="AT37" s="1">
        <v>27.92</v>
      </c>
      <c r="AU37" s="1">
        <v>49.68</v>
      </c>
      <c r="AV37" s="1">
        <v>60.97</v>
      </c>
      <c r="AW37" s="1">
        <v>73.77</v>
      </c>
      <c r="AX37" s="1">
        <v>64.94</v>
      </c>
      <c r="AY37" s="1">
        <v>50.97</v>
      </c>
      <c r="AZ37" s="1">
        <v>43.18</v>
      </c>
      <c r="BA37" s="1">
        <v>41.23</v>
      </c>
      <c r="BB37" s="1">
        <v>62.99</v>
      </c>
      <c r="BC37" s="1">
        <v>45.44</v>
      </c>
      <c r="BD37" s="1">
        <v>43.13</v>
      </c>
      <c r="BE37" s="1">
        <v>40.909999999999997</v>
      </c>
      <c r="BF37" s="1">
        <v>50.01</v>
      </c>
      <c r="BG37" s="1">
        <v>67.53</v>
      </c>
      <c r="BH37" s="1">
        <v>51.3</v>
      </c>
      <c r="BI37" s="1">
        <v>77.16</v>
      </c>
      <c r="BJ37" s="1">
        <v>76.3</v>
      </c>
      <c r="BK37" s="1">
        <v>95.13</v>
      </c>
      <c r="BL37" s="1">
        <v>87.99</v>
      </c>
      <c r="BM37" s="1">
        <v>92.85</v>
      </c>
      <c r="BN37" s="1">
        <v>100</v>
      </c>
      <c r="BO37" s="1">
        <v>74.680000000000007</v>
      </c>
      <c r="BP37" s="1">
        <v>75.319999999999993</v>
      </c>
      <c r="BQ37" s="1">
        <v>59.1</v>
      </c>
      <c r="BR37" s="1">
        <v>55.08</v>
      </c>
      <c r="BS37" s="22">
        <v>2.1800000000000002</v>
      </c>
      <c r="BT37" s="26">
        <v>41133090.98110199</v>
      </c>
      <c r="BU37" s="26">
        <v>227066700</v>
      </c>
      <c r="BV37" s="26">
        <v>25940253</v>
      </c>
      <c r="BW37" s="2">
        <v>4.1190808740377361E-3</v>
      </c>
    </row>
    <row r="38" spans="1:75" s="28" customFormat="1" ht="19" customHeight="1" x14ac:dyDescent="0.2">
      <c r="A38" s="7" t="s">
        <v>479</v>
      </c>
      <c r="B38" s="7" t="s">
        <v>76</v>
      </c>
      <c r="C38" s="7" t="s">
        <v>87</v>
      </c>
      <c r="D38" s="7" t="s">
        <v>98</v>
      </c>
      <c r="E38" s="7" t="s">
        <v>478</v>
      </c>
      <c r="F38" s="7" t="s">
        <v>80</v>
      </c>
      <c r="G38" s="10">
        <v>111.4649568359881</v>
      </c>
      <c r="H38" s="10">
        <v>44.578321905159818</v>
      </c>
      <c r="I38" s="10">
        <v>44.578321905159818</v>
      </c>
      <c r="J38" s="7" t="s">
        <v>81</v>
      </c>
      <c r="K38" s="8">
        <v>1.570000052452087</v>
      </c>
      <c r="L38" s="8">
        <v>1.75</v>
      </c>
      <c r="M38" s="8">
        <v>3.3199999332427979</v>
      </c>
      <c r="N38" s="8">
        <v>9.4300003051757812</v>
      </c>
      <c r="O38" s="8">
        <v>2.9000000953674321</v>
      </c>
      <c r="P38" s="8">
        <v>4.8000001907348633</v>
      </c>
      <c r="Q38" s="7">
        <v>3.28</v>
      </c>
      <c r="R38" s="7">
        <v>3.35</v>
      </c>
      <c r="S38" s="7">
        <v>4.3499999999999996</v>
      </c>
      <c r="T38" s="7">
        <v>5.76</v>
      </c>
      <c r="U38" s="7">
        <v>6.5</v>
      </c>
      <c r="V38" s="7">
        <v>6.14</v>
      </c>
      <c r="W38" s="7">
        <v>9.43</v>
      </c>
      <c r="X38" s="7">
        <v>9.36</v>
      </c>
      <c r="Y38" s="7">
        <v>7.85</v>
      </c>
      <c r="Z38" s="7">
        <v>6.88</v>
      </c>
      <c r="AA38" s="7">
        <v>6.85</v>
      </c>
      <c r="AB38" s="7">
        <v>6.89</v>
      </c>
      <c r="AC38" s="7">
        <v>7.3</v>
      </c>
      <c r="AD38" s="7">
        <v>7.38</v>
      </c>
      <c r="AE38" s="7">
        <v>7.25</v>
      </c>
      <c r="AF38" s="7">
        <v>6.64</v>
      </c>
      <c r="AG38" s="7">
        <v>7.12</v>
      </c>
      <c r="AH38" s="7">
        <v>6.78</v>
      </c>
      <c r="AI38" s="7">
        <v>7.49</v>
      </c>
      <c r="AJ38" s="7">
        <v>6.64</v>
      </c>
      <c r="AK38" s="7">
        <v>6.43</v>
      </c>
      <c r="AL38" s="7">
        <v>5.84</v>
      </c>
      <c r="AM38" s="7">
        <v>5.45</v>
      </c>
      <c r="AN38" s="7">
        <v>5.15</v>
      </c>
      <c r="AO38" s="7">
        <v>5.19</v>
      </c>
      <c r="AP38" s="7">
        <v>5.33</v>
      </c>
      <c r="AQ38" s="7">
        <v>5.0999999999999996</v>
      </c>
      <c r="AR38" s="7">
        <v>-8.2799999999999994</v>
      </c>
      <c r="AS38" s="7">
        <v>-0.74</v>
      </c>
      <c r="AT38" s="7">
        <v>24.09</v>
      </c>
      <c r="AU38" s="7">
        <v>72.290000000000006</v>
      </c>
      <c r="AV38" s="7">
        <v>50.53</v>
      </c>
      <c r="AW38" s="7">
        <v>84.94</v>
      </c>
      <c r="AX38" s="7">
        <v>181.17</v>
      </c>
      <c r="AY38" s="7">
        <v>121.36</v>
      </c>
      <c r="AZ38" s="7">
        <v>104.82</v>
      </c>
      <c r="BA38" s="7">
        <v>86.14</v>
      </c>
      <c r="BB38" s="7">
        <v>102.99</v>
      </c>
      <c r="BC38" s="7">
        <v>86.45</v>
      </c>
      <c r="BD38" s="7">
        <v>113.86</v>
      </c>
      <c r="BE38" s="7">
        <v>105.72</v>
      </c>
      <c r="BF38" s="7">
        <v>93.52</v>
      </c>
      <c r="BG38" s="7">
        <v>88.55</v>
      </c>
      <c r="BH38" s="7">
        <v>90.07</v>
      </c>
      <c r="BI38" s="7">
        <v>99.09</v>
      </c>
      <c r="BJ38" s="7">
        <v>92.06</v>
      </c>
      <c r="BK38" s="7">
        <v>93.52</v>
      </c>
      <c r="BL38" s="7">
        <v>62.05</v>
      </c>
      <c r="BM38" s="7">
        <v>62.65</v>
      </c>
      <c r="BN38" s="7">
        <v>44.31</v>
      </c>
      <c r="BO38" s="7">
        <v>50.9</v>
      </c>
      <c r="BP38" s="7">
        <v>44.58</v>
      </c>
      <c r="BQ38" s="7">
        <v>52.71</v>
      </c>
      <c r="BR38" s="7">
        <v>45.48</v>
      </c>
      <c r="BS38" s="24">
        <v>4.9800000000000004</v>
      </c>
      <c r="BT38" s="26">
        <v>28970452.21747398</v>
      </c>
      <c r="BU38" s="26">
        <v>321675900</v>
      </c>
      <c r="BV38" s="26">
        <v>3005337</v>
      </c>
      <c r="BW38" s="8">
        <v>2.0773377494770141E-2</v>
      </c>
    </row>
    <row r="39" spans="1:75" s="28" customFormat="1" ht="19" customHeight="1" x14ac:dyDescent="0.2">
      <c r="A39" s="7" t="s">
        <v>533</v>
      </c>
      <c r="B39" s="7" t="s">
        <v>96</v>
      </c>
      <c r="C39" s="7" t="s">
        <v>124</v>
      </c>
      <c r="D39" s="7" t="s">
        <v>125</v>
      </c>
      <c r="E39" s="7" t="s">
        <v>529</v>
      </c>
      <c r="F39" s="7" t="s">
        <v>80</v>
      </c>
      <c r="G39" s="10">
        <v>122.6086952916165</v>
      </c>
      <c r="H39" s="10">
        <v>1.562498544808445</v>
      </c>
      <c r="I39" s="10">
        <v>1.562498544808445</v>
      </c>
      <c r="J39" s="7" t="s">
        <v>81</v>
      </c>
      <c r="K39" s="8">
        <v>1.1499999761581421</v>
      </c>
      <c r="L39" s="8">
        <v>1.18</v>
      </c>
      <c r="M39" s="8">
        <v>2.559999942779541</v>
      </c>
      <c r="N39" s="8">
        <v>6.7600002288818359</v>
      </c>
      <c r="O39" s="8">
        <v>2.5499999523162842</v>
      </c>
      <c r="P39" s="8">
        <v>2.5999999046325679</v>
      </c>
      <c r="Q39" s="7">
        <v>3.52</v>
      </c>
      <c r="R39" s="7">
        <v>4.3899999999999997</v>
      </c>
      <c r="S39" s="7">
        <v>4.25</v>
      </c>
      <c r="T39" s="7">
        <v>3.88</v>
      </c>
      <c r="U39" s="7">
        <v>4.79</v>
      </c>
      <c r="V39" s="7">
        <v>4.82</v>
      </c>
      <c r="W39" s="7">
        <v>6.4</v>
      </c>
      <c r="X39" s="7">
        <v>6.76</v>
      </c>
      <c r="Y39" s="7">
        <v>6.45</v>
      </c>
      <c r="Z39" s="7">
        <v>6.08</v>
      </c>
      <c r="AA39" s="7">
        <v>5.99</v>
      </c>
      <c r="AB39" s="7">
        <v>5.8</v>
      </c>
      <c r="AC39" s="7">
        <v>5.07</v>
      </c>
      <c r="AD39" s="7">
        <v>5</v>
      </c>
      <c r="AE39" s="7">
        <v>4.95</v>
      </c>
      <c r="AF39" s="7">
        <v>4.5599999999999996</v>
      </c>
      <c r="AG39" s="7">
        <v>4.34</v>
      </c>
      <c r="AH39" s="7">
        <v>3.94</v>
      </c>
      <c r="AI39" s="7">
        <v>3.9</v>
      </c>
      <c r="AJ39" s="7">
        <v>3.67</v>
      </c>
      <c r="AK39" s="7">
        <v>3.95</v>
      </c>
      <c r="AL39" s="7">
        <v>3.6</v>
      </c>
      <c r="AM39" s="7">
        <v>3.56</v>
      </c>
      <c r="AN39" s="7">
        <v>3.47</v>
      </c>
      <c r="AO39" s="7">
        <v>3.32</v>
      </c>
      <c r="AP39" s="7">
        <v>3.08</v>
      </c>
      <c r="AQ39" s="7">
        <v>3.05</v>
      </c>
      <c r="AR39" s="7">
        <v>32.81</v>
      </c>
      <c r="AS39" s="7">
        <v>69.53</v>
      </c>
      <c r="AT39" s="7">
        <v>21.87</v>
      </c>
      <c r="AU39" s="7">
        <v>25.78</v>
      </c>
      <c r="AV39" s="7">
        <v>76.569999999999993</v>
      </c>
      <c r="AW39" s="7">
        <v>69.14</v>
      </c>
      <c r="AX39" s="7">
        <v>147.66</v>
      </c>
      <c r="AY39" s="7">
        <v>147.66</v>
      </c>
      <c r="AZ39" s="7">
        <v>133.59</v>
      </c>
      <c r="BA39" s="7">
        <v>106.25</v>
      </c>
      <c r="BB39" s="7">
        <v>114.85</v>
      </c>
      <c r="BC39" s="7">
        <v>98.04</v>
      </c>
      <c r="BD39" s="7">
        <v>87.47</v>
      </c>
      <c r="BE39" s="7">
        <v>92.97</v>
      </c>
      <c r="BF39" s="7">
        <v>70.7</v>
      </c>
      <c r="BG39" s="7">
        <v>68.75</v>
      </c>
      <c r="BH39" s="7">
        <v>48.44</v>
      </c>
      <c r="BI39" s="7">
        <v>52.73</v>
      </c>
      <c r="BJ39" s="7">
        <v>37.89</v>
      </c>
      <c r="BK39" s="7">
        <v>43.16</v>
      </c>
      <c r="BL39" s="7">
        <v>31.25</v>
      </c>
      <c r="BM39" s="7">
        <v>38.67</v>
      </c>
      <c r="BN39" s="7">
        <v>30.86</v>
      </c>
      <c r="BO39" s="7">
        <v>24.02</v>
      </c>
      <c r="BP39" s="7">
        <v>19.77</v>
      </c>
      <c r="BQ39" s="7">
        <v>14.84</v>
      </c>
      <c r="BR39" s="7">
        <v>-0.39</v>
      </c>
      <c r="BS39" s="24">
        <v>3.92</v>
      </c>
      <c r="BT39" s="26">
        <v>37911551.152610779</v>
      </c>
      <c r="BU39" s="26">
        <v>149218400</v>
      </c>
      <c r="BV39" s="26">
        <v>3984553</v>
      </c>
      <c r="BW39" s="8">
        <v>0.2701457352932688</v>
      </c>
    </row>
    <row r="40" spans="1:75" s="28" customFormat="1" ht="19" customHeight="1" x14ac:dyDescent="0.2">
      <c r="A40" s="1" t="s">
        <v>224</v>
      </c>
      <c r="B40" s="1" t="s">
        <v>106</v>
      </c>
      <c r="C40" s="1" t="s">
        <v>87</v>
      </c>
      <c r="D40" s="1" t="s">
        <v>109</v>
      </c>
      <c r="E40" s="1" t="s">
        <v>220</v>
      </c>
      <c r="F40" s="1" t="s">
        <v>80</v>
      </c>
      <c r="G40" s="9">
        <v>138.4180698116547</v>
      </c>
      <c r="H40" s="9">
        <v>15.63981888774676</v>
      </c>
      <c r="I40" s="9">
        <f>(N40-O40)/O40*100</f>
        <v>96.428562739847806</v>
      </c>
      <c r="J40" s="1" t="s">
        <v>81</v>
      </c>
      <c r="K40" s="2">
        <v>0.88499999046325684</v>
      </c>
      <c r="L40" s="2">
        <v>0.92</v>
      </c>
      <c r="M40" s="2">
        <v>2.1099998950958252</v>
      </c>
      <c r="N40" s="2">
        <v>3.8499999046325679</v>
      </c>
      <c r="O40" s="2">
        <v>1.9600000381469731</v>
      </c>
      <c r="P40" s="2">
        <v>2.440000057220459</v>
      </c>
      <c r="Q40" s="1">
        <v>2.4700000000000002</v>
      </c>
      <c r="R40" s="1">
        <v>2.2599999999999998</v>
      </c>
      <c r="S40" s="1">
        <v>3.4</v>
      </c>
      <c r="T40" s="1">
        <v>3.51</v>
      </c>
      <c r="U40" s="1">
        <v>3.45</v>
      </c>
      <c r="V40" s="1">
        <v>3.63</v>
      </c>
      <c r="W40" s="1">
        <v>3.36</v>
      </c>
      <c r="X40" s="1">
        <v>3.2</v>
      </c>
      <c r="Y40" s="1">
        <v>3.18</v>
      </c>
      <c r="Z40" s="1">
        <v>2.74</v>
      </c>
      <c r="AA40" s="1">
        <v>2.73</v>
      </c>
      <c r="AB40" s="1">
        <v>2.56</v>
      </c>
      <c r="AC40" s="1">
        <v>2.5</v>
      </c>
      <c r="AD40" s="1">
        <v>2.95</v>
      </c>
      <c r="AE40" s="1">
        <v>3.5</v>
      </c>
      <c r="AF40" s="1">
        <v>3.58</v>
      </c>
      <c r="AG40" s="1">
        <v>3.31</v>
      </c>
      <c r="AH40" s="1">
        <v>3.29</v>
      </c>
      <c r="AI40" s="1">
        <v>3.6</v>
      </c>
      <c r="AJ40" s="1">
        <v>3.85</v>
      </c>
      <c r="AK40" s="1">
        <v>3.44</v>
      </c>
      <c r="AL40" s="1">
        <v>3.3</v>
      </c>
      <c r="AM40" s="1">
        <v>3.4</v>
      </c>
      <c r="AN40" s="1">
        <v>3.32</v>
      </c>
      <c r="AO40" s="1">
        <v>3.21</v>
      </c>
      <c r="AP40" s="1">
        <v>2.98</v>
      </c>
      <c r="AQ40" s="1">
        <v>2.66</v>
      </c>
      <c r="AR40" s="1">
        <v>2.37</v>
      </c>
      <c r="AS40" s="1">
        <v>2.84</v>
      </c>
      <c r="AT40" s="1">
        <v>44.95</v>
      </c>
      <c r="AU40" s="1">
        <v>47.39</v>
      </c>
      <c r="AV40" s="1">
        <v>50.71</v>
      </c>
      <c r="AW40" s="1">
        <v>55.69</v>
      </c>
      <c r="AX40" s="1">
        <v>39.81</v>
      </c>
      <c r="AY40" s="1">
        <v>43.55</v>
      </c>
      <c r="AZ40" s="1">
        <v>24.64</v>
      </c>
      <c r="BA40" s="1">
        <v>24.64</v>
      </c>
      <c r="BB40" s="1">
        <v>17.54</v>
      </c>
      <c r="BC40" s="1">
        <v>14.7</v>
      </c>
      <c r="BD40" s="1">
        <v>14.69</v>
      </c>
      <c r="BE40" s="1">
        <v>38.42</v>
      </c>
      <c r="BF40" s="1">
        <v>55.92</v>
      </c>
      <c r="BG40" s="1">
        <v>55.45</v>
      </c>
      <c r="BH40" s="1">
        <v>50.71</v>
      </c>
      <c r="BI40" s="1">
        <v>44.55</v>
      </c>
      <c r="BJ40" s="1">
        <v>57.82</v>
      </c>
      <c r="BK40" s="1">
        <v>55.45</v>
      </c>
      <c r="BL40" s="1">
        <v>56.03</v>
      </c>
      <c r="BM40" s="1">
        <v>48.34</v>
      </c>
      <c r="BN40" s="1">
        <v>50.71</v>
      </c>
      <c r="BO40" s="1">
        <v>50.24</v>
      </c>
      <c r="BP40" s="1">
        <v>31.75</v>
      </c>
      <c r="BQ40" s="1">
        <v>23.93</v>
      </c>
      <c r="BR40" s="1">
        <v>15.16</v>
      </c>
      <c r="BS40" s="22">
        <v>2.61</v>
      </c>
      <c r="BT40" s="26">
        <v>24996746.757221218</v>
      </c>
      <c r="BU40" s="26">
        <v>225133700</v>
      </c>
      <c r="BV40" s="26">
        <v>5487695</v>
      </c>
      <c r="BW40" s="2">
        <v>2.725351900934728E-2</v>
      </c>
    </row>
    <row r="41" spans="1:75" s="28" customFormat="1" ht="19" customHeight="1" x14ac:dyDescent="0.2">
      <c r="A41" s="7" t="s">
        <v>421</v>
      </c>
      <c r="B41" s="7" t="s">
        <v>106</v>
      </c>
      <c r="C41" s="7" t="s">
        <v>87</v>
      </c>
      <c r="D41" s="7" t="s">
        <v>98</v>
      </c>
      <c r="E41" s="7" t="s">
        <v>419</v>
      </c>
      <c r="F41" s="7" t="s">
        <v>80</v>
      </c>
      <c r="G41" s="10">
        <v>182.32190198612949</v>
      </c>
      <c r="H41" s="10">
        <v>3.738314147446367</v>
      </c>
      <c r="I41" s="10">
        <v>3.738314147446367</v>
      </c>
      <c r="J41" s="7" t="s">
        <v>81</v>
      </c>
      <c r="K41" s="8">
        <v>6.8220000267028809</v>
      </c>
      <c r="L41" s="8">
        <v>7.31</v>
      </c>
      <c r="M41" s="8">
        <v>19.260000228881839</v>
      </c>
      <c r="N41" s="8">
        <v>24.29999923706055</v>
      </c>
      <c r="O41" s="8">
        <v>16.20000076293945</v>
      </c>
      <c r="P41" s="8">
        <v>19.979999542236332</v>
      </c>
      <c r="Q41" s="7">
        <v>1.32</v>
      </c>
      <c r="R41" s="7">
        <v>1.3</v>
      </c>
      <c r="S41" s="7">
        <v>1.35</v>
      </c>
      <c r="T41" s="7">
        <v>1.28</v>
      </c>
      <c r="U41" s="7">
        <v>1.1499999999999999</v>
      </c>
      <c r="V41" s="7">
        <v>1.1299999999999999</v>
      </c>
      <c r="W41" s="7">
        <v>1.05</v>
      </c>
      <c r="X41" s="7">
        <v>1.04</v>
      </c>
      <c r="Y41" s="7">
        <v>0.95</v>
      </c>
      <c r="Z41" s="7">
        <v>1.04</v>
      </c>
      <c r="AA41" s="7">
        <v>1.08</v>
      </c>
      <c r="AB41" s="7">
        <v>1.06</v>
      </c>
      <c r="AC41" s="7">
        <v>1.04</v>
      </c>
      <c r="AD41" s="7">
        <v>1.04</v>
      </c>
      <c r="AE41" s="7">
        <v>1.1000000000000001</v>
      </c>
      <c r="AF41" s="7">
        <v>1.1000000000000001</v>
      </c>
      <c r="AG41" s="7">
        <v>1.1000000000000001</v>
      </c>
      <c r="AH41" s="7">
        <v>1.17</v>
      </c>
      <c r="AI41" s="7">
        <v>1.1499999999999999</v>
      </c>
      <c r="AJ41" s="7">
        <v>1.1499999999999999</v>
      </c>
      <c r="AK41" s="7">
        <v>1.1000000000000001</v>
      </c>
      <c r="AL41" s="7">
        <v>1.1000000000000001</v>
      </c>
      <c r="AM41" s="7">
        <v>1.06</v>
      </c>
      <c r="AN41" s="7">
        <v>1.07</v>
      </c>
      <c r="AO41" s="7">
        <v>1.25</v>
      </c>
      <c r="AP41" s="7">
        <v>1.24</v>
      </c>
      <c r="AQ41" s="7">
        <v>1.1599999999999999</v>
      </c>
      <c r="AR41" s="7">
        <v>-93.41</v>
      </c>
      <c r="AS41" s="7">
        <v>-93.96</v>
      </c>
      <c r="AT41" s="7">
        <v>-93.46</v>
      </c>
      <c r="AU41" s="7">
        <v>-94.24</v>
      </c>
      <c r="AV41" s="7">
        <v>-94.24</v>
      </c>
      <c r="AW41" s="7">
        <v>-94.84</v>
      </c>
      <c r="AX41" s="7">
        <v>-94.65</v>
      </c>
      <c r="AY41" s="7">
        <v>-95.1</v>
      </c>
      <c r="AZ41" s="7">
        <v>-95.15</v>
      </c>
      <c r="BA41" s="7">
        <v>-94.95</v>
      </c>
      <c r="BB41" s="7">
        <v>-94.48</v>
      </c>
      <c r="BC41" s="7">
        <v>-94.68</v>
      </c>
      <c r="BD41" s="7">
        <v>-94.87</v>
      </c>
      <c r="BE41" s="7">
        <v>-94.73</v>
      </c>
      <c r="BF41" s="7">
        <v>-94.6</v>
      </c>
      <c r="BG41" s="7">
        <v>-94.41</v>
      </c>
      <c r="BH41" s="7">
        <v>-94.38</v>
      </c>
      <c r="BI41" s="7">
        <v>-94.16</v>
      </c>
      <c r="BJ41" s="7">
        <v>-94.16</v>
      </c>
      <c r="BK41" s="7">
        <v>-94.36</v>
      </c>
      <c r="BL41" s="7">
        <v>-94.31</v>
      </c>
      <c r="BM41" s="7">
        <v>-94.81</v>
      </c>
      <c r="BN41" s="7">
        <v>-94.6</v>
      </c>
      <c r="BO41" s="7">
        <v>-94.5</v>
      </c>
      <c r="BP41" s="7">
        <v>-93.67</v>
      </c>
      <c r="BQ41" s="7">
        <v>-94.11</v>
      </c>
      <c r="BR41" s="7">
        <v>-94.34</v>
      </c>
      <c r="BS41" s="24">
        <v>0.9</v>
      </c>
      <c r="BT41" s="26">
        <v>24121416.8866539</v>
      </c>
      <c r="BU41" s="26">
        <v>10177400</v>
      </c>
      <c r="BV41" s="26">
        <v>766239</v>
      </c>
      <c r="BW41" s="8">
        <v>5.8049772982059116E-3</v>
      </c>
    </row>
    <row r="42" spans="1:75" s="28" customFormat="1" ht="19" customHeight="1" x14ac:dyDescent="0.2">
      <c r="A42" s="1" t="s">
        <v>232</v>
      </c>
      <c r="B42" s="1" t="s">
        <v>76</v>
      </c>
      <c r="C42" s="1" t="s">
        <v>87</v>
      </c>
      <c r="D42" s="1" t="s">
        <v>122</v>
      </c>
      <c r="E42" s="1" t="s">
        <v>226</v>
      </c>
      <c r="F42" s="1" t="s">
        <v>80</v>
      </c>
      <c r="G42" s="9">
        <v>192.15687007823399</v>
      </c>
      <c r="H42" s="9">
        <v>0.67114029525180596</v>
      </c>
      <c r="I42" s="9">
        <f>(N42-O42)/O42*100</f>
        <v>75.352118647162541</v>
      </c>
      <c r="J42" s="1" t="s">
        <v>81</v>
      </c>
      <c r="K42" s="2">
        <v>0.50999999046325684</v>
      </c>
      <c r="L42" s="2">
        <v>0.56000000000000005</v>
      </c>
      <c r="M42" s="2">
        <v>1.4900000095367429</v>
      </c>
      <c r="N42" s="2">
        <v>2.4900000095367432</v>
      </c>
      <c r="O42" s="2">
        <v>1.419999957084656</v>
      </c>
      <c r="P42" s="2">
        <v>1.5</v>
      </c>
      <c r="Q42" s="1">
        <v>1.65</v>
      </c>
      <c r="R42" s="1">
        <v>1.88</v>
      </c>
      <c r="S42" s="1">
        <v>2.2999999999999998</v>
      </c>
      <c r="T42" s="1">
        <v>2.2999999999999998</v>
      </c>
      <c r="U42" s="1">
        <v>2.02</v>
      </c>
      <c r="V42" s="1">
        <v>2.1800000000000002</v>
      </c>
      <c r="W42" s="1">
        <v>2.13</v>
      </c>
      <c r="X42" s="1">
        <v>2.38</v>
      </c>
      <c r="Y42" s="1">
        <v>2.4900000000000002</v>
      </c>
      <c r="Z42" s="1">
        <v>2.35</v>
      </c>
      <c r="AA42" s="1">
        <v>2.2400000000000002</v>
      </c>
      <c r="AB42" s="1">
        <v>2.2400000000000002</v>
      </c>
      <c r="AC42" s="1">
        <v>2.25</v>
      </c>
      <c r="AD42" s="1">
        <v>2.14</v>
      </c>
      <c r="AE42" s="1">
        <v>2.0499999999999998</v>
      </c>
      <c r="AF42" s="1">
        <v>2.0699999999999998</v>
      </c>
      <c r="AG42" s="1">
        <v>2.02</v>
      </c>
      <c r="AH42" s="1">
        <v>1.93</v>
      </c>
      <c r="AI42" s="1">
        <v>1.9</v>
      </c>
      <c r="AJ42" s="1">
        <v>1.87</v>
      </c>
      <c r="AK42" s="1">
        <v>1.75</v>
      </c>
      <c r="AL42" s="1">
        <v>1.64</v>
      </c>
      <c r="AM42" s="1">
        <v>1.75</v>
      </c>
      <c r="AN42" s="1">
        <v>1.75</v>
      </c>
      <c r="AO42" s="1">
        <v>1.65</v>
      </c>
      <c r="AP42" s="1">
        <v>1.64</v>
      </c>
      <c r="AQ42" s="1">
        <v>1.63</v>
      </c>
      <c r="AR42" s="1">
        <v>10.74</v>
      </c>
      <c r="AS42" s="1">
        <v>26.17</v>
      </c>
      <c r="AT42" s="1">
        <v>41.62</v>
      </c>
      <c r="AU42" s="1">
        <v>33.89</v>
      </c>
      <c r="AV42" s="1">
        <v>27.62</v>
      </c>
      <c r="AW42" s="1">
        <v>41.61</v>
      </c>
      <c r="AX42" s="1">
        <v>32.21</v>
      </c>
      <c r="AY42" s="1">
        <v>59.73</v>
      </c>
      <c r="AZ42" s="1">
        <v>50.32</v>
      </c>
      <c r="BA42" s="1">
        <v>48.32</v>
      </c>
      <c r="BB42" s="1">
        <v>39.6</v>
      </c>
      <c r="BC42" s="1">
        <v>45.64</v>
      </c>
      <c r="BD42" s="1">
        <v>41.85</v>
      </c>
      <c r="BE42" s="1">
        <v>42.95</v>
      </c>
      <c r="BF42" s="1">
        <v>29.52</v>
      </c>
      <c r="BG42" s="1">
        <v>28.52</v>
      </c>
      <c r="BH42" s="1">
        <v>30.2</v>
      </c>
      <c r="BI42" s="1">
        <v>26.85</v>
      </c>
      <c r="BJ42" s="1">
        <v>23.89</v>
      </c>
      <c r="BK42" s="1">
        <v>16.11</v>
      </c>
      <c r="BL42" s="1">
        <v>8.39</v>
      </c>
      <c r="BM42" s="1">
        <v>8.7200000000000006</v>
      </c>
      <c r="BN42" s="1">
        <v>16.440000000000001</v>
      </c>
      <c r="BO42" s="1">
        <v>8.39</v>
      </c>
      <c r="BP42" s="1">
        <v>5.7</v>
      </c>
      <c r="BQ42" s="1">
        <v>7.38</v>
      </c>
      <c r="BR42" s="1">
        <v>1.34</v>
      </c>
      <c r="BS42" s="22">
        <v>1.76</v>
      </c>
      <c r="BT42" s="26">
        <v>26289709.16826725</v>
      </c>
      <c r="BU42" s="26">
        <v>80598700</v>
      </c>
      <c r="BV42" s="26">
        <v>10588186</v>
      </c>
      <c r="BW42" s="2">
        <v>2.7022759139289771E-2</v>
      </c>
    </row>
    <row r="43" spans="1:75" s="28" customFormat="1" ht="19" customHeight="1" x14ac:dyDescent="0.2">
      <c r="A43" s="7" t="s">
        <v>248</v>
      </c>
      <c r="B43" s="7" t="s">
        <v>159</v>
      </c>
      <c r="C43" s="7" t="s">
        <v>124</v>
      </c>
      <c r="D43" s="7" t="s">
        <v>98</v>
      </c>
      <c r="E43" s="7" t="s">
        <v>562</v>
      </c>
      <c r="F43" s="7" t="s">
        <v>88</v>
      </c>
      <c r="G43" s="10">
        <v>14.999997615814211</v>
      </c>
      <c r="H43" s="10">
        <v>-9.565218833533967</v>
      </c>
      <c r="I43" s="10">
        <v>-9.565218833533967</v>
      </c>
      <c r="J43" s="7" t="s">
        <v>89</v>
      </c>
      <c r="K43" s="8">
        <v>1</v>
      </c>
      <c r="L43" s="8">
        <v>1.1000000000000001</v>
      </c>
      <c r="M43" s="8">
        <v>1.1499999761581421</v>
      </c>
      <c r="N43" s="8">
        <v>1.200000047683716</v>
      </c>
      <c r="O43" s="8">
        <v>1.029999971389771</v>
      </c>
      <c r="P43" s="8">
        <v>1.0399999618530269</v>
      </c>
      <c r="Q43" s="7">
        <v>1.2</v>
      </c>
      <c r="R43" s="7">
        <v>1.1299999999999999</v>
      </c>
      <c r="S43" s="7">
        <v>1.2</v>
      </c>
      <c r="T43" s="7">
        <v>1.2</v>
      </c>
      <c r="U43" s="7">
        <v>1.2</v>
      </c>
      <c r="V43" s="7">
        <v>1.1499999999999999</v>
      </c>
      <c r="W43" s="7">
        <v>1.1299999999999999</v>
      </c>
      <c r="X43" s="7">
        <v>1.0900000000000001</v>
      </c>
      <c r="Y43" s="7">
        <v>1.0900000000000001</v>
      </c>
      <c r="Z43" s="7">
        <v>1.08</v>
      </c>
      <c r="AA43" s="7">
        <v>1.07</v>
      </c>
      <c r="AB43" s="7">
        <v>1.07</v>
      </c>
      <c r="AC43" s="7">
        <v>1.07</v>
      </c>
      <c r="AD43" s="7">
        <v>1.06</v>
      </c>
      <c r="AE43" s="7">
        <v>1.06</v>
      </c>
      <c r="AF43" s="7">
        <v>1.07</v>
      </c>
      <c r="AG43" s="7">
        <v>1.07</v>
      </c>
      <c r="AH43" s="7">
        <v>1.07</v>
      </c>
      <c r="AI43" s="7">
        <v>1.07</v>
      </c>
      <c r="AJ43" s="7">
        <v>1.06</v>
      </c>
      <c r="AK43" s="7">
        <v>1.06</v>
      </c>
      <c r="AL43" s="7">
        <v>1.06</v>
      </c>
      <c r="AM43" s="7">
        <v>1.06</v>
      </c>
      <c r="AN43" s="7">
        <v>1.06</v>
      </c>
      <c r="AO43" s="7">
        <v>1.05</v>
      </c>
      <c r="AP43" s="7">
        <v>1.04</v>
      </c>
      <c r="AQ43" s="7">
        <v>1.05</v>
      </c>
      <c r="AR43" s="7">
        <v>-4.3499999999999996</v>
      </c>
      <c r="AS43" s="7">
        <v>-2.65</v>
      </c>
      <c r="AT43" s="7">
        <v>-2.65</v>
      </c>
      <c r="AU43" s="7">
        <v>2.61</v>
      </c>
      <c r="AV43" s="7">
        <v>-0.43</v>
      </c>
      <c r="AW43" s="7">
        <v>-1.74</v>
      </c>
      <c r="AX43" s="7">
        <v>-7.39</v>
      </c>
      <c r="AY43" s="7">
        <v>-5.65</v>
      </c>
      <c r="AZ43" s="7">
        <v>-6.52</v>
      </c>
      <c r="BA43" s="7">
        <v>-8.69</v>
      </c>
      <c r="BB43" s="7">
        <v>-7.11</v>
      </c>
      <c r="BC43" s="7">
        <v>-7.12</v>
      </c>
      <c r="BD43" s="7">
        <v>-8.3000000000000007</v>
      </c>
      <c r="BE43" s="7">
        <v>-7.83</v>
      </c>
      <c r="BF43" s="7">
        <v>-8.41</v>
      </c>
      <c r="BG43" s="7">
        <v>-7.39</v>
      </c>
      <c r="BH43" s="7">
        <v>-7.39</v>
      </c>
      <c r="BI43" s="7">
        <v>-7.39</v>
      </c>
      <c r="BJ43" s="7">
        <v>-7.83</v>
      </c>
      <c r="BK43" s="7">
        <v>-8.26</v>
      </c>
      <c r="BL43" s="7">
        <v>-8.69</v>
      </c>
      <c r="BM43" s="7">
        <v>-7.83</v>
      </c>
      <c r="BN43" s="7">
        <v>-8.26</v>
      </c>
      <c r="BO43" s="7">
        <v>-8.6999999999999993</v>
      </c>
      <c r="BP43" s="7">
        <v>-9.57</v>
      </c>
      <c r="BQ43" s="7">
        <v>-10.43</v>
      </c>
      <c r="BR43" s="7">
        <v>-10.43</v>
      </c>
      <c r="BS43" s="24">
        <v>1.04</v>
      </c>
      <c r="BT43" s="26">
        <v>49862618.966245651</v>
      </c>
      <c r="BU43" s="26">
        <v>8321200</v>
      </c>
      <c r="BV43" s="26">
        <v>29019623</v>
      </c>
      <c r="BW43" s="8">
        <v>7.4990636508268909E-3</v>
      </c>
    </row>
    <row r="44" spans="1:75" s="28" customFormat="1" ht="19" customHeight="1" x14ac:dyDescent="0.2">
      <c r="A44" s="7" t="s">
        <v>334</v>
      </c>
      <c r="B44" s="7" t="s">
        <v>76</v>
      </c>
      <c r="C44" s="7" t="s">
        <v>87</v>
      </c>
      <c r="D44" s="7" t="s">
        <v>109</v>
      </c>
      <c r="E44" s="7" t="s">
        <v>454</v>
      </c>
      <c r="F44" s="7" t="s">
        <v>88</v>
      </c>
      <c r="G44" s="10">
        <v>15.07246300693922</v>
      </c>
      <c r="H44" s="10">
        <v>-14.10579190790533</v>
      </c>
      <c r="I44" s="10">
        <v>-14.10579190790533</v>
      </c>
      <c r="J44" s="7" t="s">
        <v>89</v>
      </c>
      <c r="K44" s="8">
        <v>3.4500000476837158</v>
      </c>
      <c r="L44" s="8">
        <v>3.7</v>
      </c>
      <c r="M44" s="8">
        <v>3.970000028610229</v>
      </c>
      <c r="N44" s="8">
        <v>4.1599998474121094</v>
      </c>
      <c r="O44" s="8">
        <v>3.130000114440918</v>
      </c>
      <c r="P44" s="8">
        <v>3.410000085830688</v>
      </c>
      <c r="Q44" s="7">
        <v>4.16</v>
      </c>
      <c r="R44" s="7">
        <v>4.0999999999999996</v>
      </c>
      <c r="S44" s="7">
        <v>3.55</v>
      </c>
      <c r="T44" s="7">
        <v>3.55</v>
      </c>
      <c r="U44" s="7">
        <v>3.58</v>
      </c>
      <c r="V44" s="7">
        <v>3.4</v>
      </c>
      <c r="W44" s="7">
        <v>3.23</v>
      </c>
      <c r="X44" s="7">
        <v>3.23</v>
      </c>
      <c r="Y44" s="7">
        <v>3.22</v>
      </c>
      <c r="Z44" s="7">
        <v>3.29</v>
      </c>
      <c r="AA44" s="7">
        <v>3.26</v>
      </c>
      <c r="AB44" s="7">
        <v>3.24</v>
      </c>
      <c r="AC44" s="7">
        <v>3.24</v>
      </c>
      <c r="AD44" s="7">
        <v>3.24</v>
      </c>
      <c r="AE44" s="7">
        <v>3.23</v>
      </c>
      <c r="AF44" s="7">
        <v>3.3</v>
      </c>
      <c r="AG44" s="7">
        <v>3.25</v>
      </c>
      <c r="AH44" s="7">
        <v>3.26</v>
      </c>
      <c r="AI44" s="7">
        <v>3.19</v>
      </c>
      <c r="AJ44" s="7">
        <v>3.28</v>
      </c>
      <c r="AK44" s="7">
        <v>3.35</v>
      </c>
      <c r="AL44" s="7">
        <v>3.36</v>
      </c>
      <c r="AM44" s="7">
        <v>3.34</v>
      </c>
      <c r="AN44" s="7">
        <v>3.37</v>
      </c>
      <c r="AO44" s="7">
        <v>3.43</v>
      </c>
      <c r="AP44" s="7">
        <v>3.46</v>
      </c>
      <c r="AQ44" s="7">
        <v>3.41</v>
      </c>
      <c r="AR44" s="7">
        <v>-1.76</v>
      </c>
      <c r="AS44" s="7">
        <v>-11.59</v>
      </c>
      <c r="AT44" s="7">
        <v>-15.11</v>
      </c>
      <c r="AU44" s="7">
        <v>-10.47</v>
      </c>
      <c r="AV44" s="7">
        <v>-15.87</v>
      </c>
      <c r="AW44" s="7">
        <v>-18.05</v>
      </c>
      <c r="AX44" s="7">
        <v>-19.399999999999999</v>
      </c>
      <c r="AY44" s="7">
        <v>-19.399999999999999</v>
      </c>
      <c r="AZ44" s="7">
        <v>-18.829999999999998</v>
      </c>
      <c r="BA44" s="7">
        <v>-17.13</v>
      </c>
      <c r="BB44" s="7">
        <v>-18.89</v>
      </c>
      <c r="BC44" s="7">
        <v>-19.399999999999999</v>
      </c>
      <c r="BD44" s="7">
        <v>-19.399999999999999</v>
      </c>
      <c r="BE44" s="7">
        <v>-19.399999999999999</v>
      </c>
      <c r="BF44" s="7">
        <v>-18.64</v>
      </c>
      <c r="BG44" s="7">
        <v>-16.88</v>
      </c>
      <c r="BH44" s="7">
        <v>-18.239999999999998</v>
      </c>
      <c r="BI44" s="7">
        <v>-19.14</v>
      </c>
      <c r="BJ44" s="7">
        <v>-19.62</v>
      </c>
      <c r="BK44" s="7">
        <v>-17.38</v>
      </c>
      <c r="BL44" s="7">
        <v>-15.62</v>
      </c>
      <c r="BM44" s="7">
        <v>-15.87</v>
      </c>
      <c r="BN44" s="7">
        <v>-17.510000000000002</v>
      </c>
      <c r="BO44" s="7">
        <v>-16.62</v>
      </c>
      <c r="BP44" s="7">
        <v>-13.6</v>
      </c>
      <c r="BQ44" s="7">
        <v>-14.61</v>
      </c>
      <c r="BR44" s="7">
        <v>-14.19</v>
      </c>
      <c r="BS44" s="24">
        <v>3.18</v>
      </c>
      <c r="BT44" s="26">
        <v>20474639.947552681</v>
      </c>
      <c r="BU44" s="26">
        <v>133700</v>
      </c>
      <c r="BV44" s="26">
        <v>860297</v>
      </c>
      <c r="BW44" s="8">
        <v>3.6731500865398812E-4</v>
      </c>
    </row>
    <row r="45" spans="1:75" s="28" customFormat="1" ht="19" customHeight="1" x14ac:dyDescent="0.2">
      <c r="A45" s="7" t="s">
        <v>520</v>
      </c>
      <c r="B45" s="7" t="s">
        <v>83</v>
      </c>
      <c r="C45" s="7" t="s">
        <v>87</v>
      </c>
      <c r="D45" s="7" t="s">
        <v>122</v>
      </c>
      <c r="E45" s="7" t="s">
        <v>521</v>
      </c>
      <c r="F45" s="7" t="s">
        <v>88</v>
      </c>
      <c r="G45" s="10">
        <v>15.47619748750804</v>
      </c>
      <c r="H45" s="10">
        <v>-8.2474268614161321</v>
      </c>
      <c r="I45" s="10">
        <v>-8.2474268614161321</v>
      </c>
      <c r="J45" s="7" t="s">
        <v>89</v>
      </c>
      <c r="K45" s="8">
        <v>0.8399999737739563</v>
      </c>
      <c r="L45" s="8">
        <v>0.94</v>
      </c>
      <c r="M45" s="8">
        <v>0.97000002861022949</v>
      </c>
      <c r="N45" s="8">
        <v>1.0399999618530269</v>
      </c>
      <c r="O45" s="8">
        <v>0.85000002384185791</v>
      </c>
      <c r="P45" s="8">
        <v>0.88999998569488525</v>
      </c>
      <c r="Q45" s="7">
        <v>1.01</v>
      </c>
      <c r="R45" s="7">
        <v>1.04</v>
      </c>
      <c r="S45" s="7">
        <v>0.94</v>
      </c>
      <c r="T45" s="7">
        <v>0.9</v>
      </c>
      <c r="U45" s="7">
        <v>0.89</v>
      </c>
      <c r="V45" s="7">
        <v>0.89</v>
      </c>
      <c r="W45" s="7">
        <v>0.89</v>
      </c>
      <c r="X45" s="7">
        <v>0.88</v>
      </c>
      <c r="Y45" s="7">
        <v>0.88</v>
      </c>
      <c r="Z45" s="7">
        <v>0.87</v>
      </c>
      <c r="AA45" s="7">
        <v>0.87</v>
      </c>
      <c r="AB45" s="7">
        <v>0.87</v>
      </c>
      <c r="AC45" s="7">
        <v>0.9</v>
      </c>
      <c r="AD45" s="7">
        <v>0.9</v>
      </c>
      <c r="AE45" s="7">
        <v>0.88</v>
      </c>
      <c r="AF45" s="7">
        <v>0.89</v>
      </c>
      <c r="AG45" s="7">
        <v>0.89</v>
      </c>
      <c r="AH45" s="7">
        <v>0.93</v>
      </c>
      <c r="AI45" s="7">
        <v>0.92</v>
      </c>
      <c r="AJ45" s="7">
        <v>0.9</v>
      </c>
      <c r="AK45" s="7">
        <v>0.89</v>
      </c>
      <c r="AL45" s="7">
        <v>0.89</v>
      </c>
      <c r="AM45" s="7">
        <v>0.89</v>
      </c>
      <c r="AN45" s="7">
        <v>0.88</v>
      </c>
      <c r="AO45" s="7">
        <v>0.87</v>
      </c>
      <c r="AP45" s="7">
        <v>0.89</v>
      </c>
      <c r="AQ45" s="7">
        <v>0.92</v>
      </c>
      <c r="AR45" s="7">
        <v>4.12</v>
      </c>
      <c r="AS45" s="7">
        <v>-0.21</v>
      </c>
      <c r="AT45" s="7">
        <v>-8.35</v>
      </c>
      <c r="AU45" s="7">
        <v>-7.92</v>
      </c>
      <c r="AV45" s="7">
        <v>-9.3000000000000007</v>
      </c>
      <c r="AW45" s="7">
        <v>-8.94</v>
      </c>
      <c r="AX45" s="7">
        <v>-10.1</v>
      </c>
      <c r="AY45" s="7">
        <v>-10.31</v>
      </c>
      <c r="AZ45" s="7">
        <v>-10.63</v>
      </c>
      <c r="BA45" s="7">
        <v>-11.1</v>
      </c>
      <c r="BB45" s="7">
        <v>-10.38</v>
      </c>
      <c r="BC45" s="7">
        <v>-11.11</v>
      </c>
      <c r="BD45" s="7">
        <v>-7.56</v>
      </c>
      <c r="BE45" s="7">
        <v>-9.3699999999999992</v>
      </c>
      <c r="BF45" s="7">
        <v>-9.9499999999999993</v>
      </c>
      <c r="BG45" s="7">
        <v>-8.68</v>
      </c>
      <c r="BH45" s="7">
        <v>-8.4600000000000009</v>
      </c>
      <c r="BI45" s="7">
        <v>-5.84</v>
      </c>
      <c r="BJ45" s="7">
        <v>-7.27</v>
      </c>
      <c r="BK45" s="7">
        <v>-8.4499999999999993</v>
      </c>
      <c r="BL45" s="7">
        <v>-9.77</v>
      </c>
      <c r="BM45" s="7">
        <v>-9.09</v>
      </c>
      <c r="BN45" s="7">
        <v>-8.94</v>
      </c>
      <c r="BO45" s="7">
        <v>-11.19</v>
      </c>
      <c r="BP45" s="7">
        <v>-10.58</v>
      </c>
      <c r="BQ45" s="7">
        <v>-8.84</v>
      </c>
      <c r="BR45" s="7">
        <v>-8.3000000000000007</v>
      </c>
      <c r="BS45" s="24">
        <v>0.85</v>
      </c>
      <c r="BT45" s="26">
        <v>24250000.715255741</v>
      </c>
      <c r="BU45" s="26">
        <v>13786800</v>
      </c>
      <c r="BV45" s="26">
        <v>19679075</v>
      </c>
      <c r="BW45" s="8">
        <v>0.12917797203374651</v>
      </c>
    </row>
    <row r="46" spans="1:75" s="28" customFormat="1" ht="19" customHeight="1" x14ac:dyDescent="0.2">
      <c r="A46" s="1" t="s">
        <v>252</v>
      </c>
      <c r="B46" s="1" t="s">
        <v>96</v>
      </c>
      <c r="C46" s="1" t="s">
        <v>87</v>
      </c>
      <c r="D46" s="1" t="s">
        <v>98</v>
      </c>
      <c r="E46" s="1" t="s">
        <v>322</v>
      </c>
      <c r="F46" s="1" t="s">
        <v>88</v>
      </c>
      <c r="G46" s="9">
        <v>16.538464712673509</v>
      </c>
      <c r="H46" s="9">
        <v>-14.52145417079473</v>
      </c>
      <c r="I46" s="9">
        <f>(N46-O46)/O46*100</f>
        <v>23.694775578698881</v>
      </c>
      <c r="J46" s="1" t="s">
        <v>89</v>
      </c>
      <c r="K46" s="2">
        <v>2.5999999046325679</v>
      </c>
      <c r="L46" s="2">
        <v>3.35</v>
      </c>
      <c r="M46" s="2">
        <v>3.029999971389771</v>
      </c>
      <c r="N46" s="2">
        <v>3.0799999237060551</v>
      </c>
      <c r="O46" s="2">
        <v>2.4900000095367432</v>
      </c>
      <c r="P46" s="2">
        <v>2.589999914169312</v>
      </c>
      <c r="Q46" s="1">
        <v>3.03</v>
      </c>
      <c r="R46" s="1">
        <v>2.9</v>
      </c>
      <c r="S46" s="1">
        <v>3.01</v>
      </c>
      <c r="T46" s="1">
        <v>3.08</v>
      </c>
      <c r="U46" s="1">
        <v>3.04</v>
      </c>
      <c r="V46" s="1">
        <v>3</v>
      </c>
      <c r="W46" s="1">
        <v>2.87</v>
      </c>
      <c r="X46" s="1">
        <v>2.84</v>
      </c>
      <c r="Y46" s="1">
        <v>2.81</v>
      </c>
      <c r="Z46" s="1">
        <v>2.8</v>
      </c>
      <c r="AA46" s="1">
        <v>2.74</v>
      </c>
      <c r="AB46" s="1">
        <v>2.74</v>
      </c>
      <c r="AC46" s="1">
        <v>2.82</v>
      </c>
      <c r="AD46" s="1">
        <v>2.82</v>
      </c>
      <c r="AE46" s="1">
        <v>2.7</v>
      </c>
      <c r="AF46" s="1">
        <v>2.73</v>
      </c>
      <c r="AG46" s="1">
        <v>2.69</v>
      </c>
      <c r="AH46" s="1">
        <v>2.66</v>
      </c>
      <c r="AI46" s="1">
        <v>2.6</v>
      </c>
      <c r="AJ46" s="1">
        <v>2.58</v>
      </c>
      <c r="AK46" s="1">
        <v>2.61</v>
      </c>
      <c r="AL46" s="1">
        <v>2.56</v>
      </c>
      <c r="AM46" s="1">
        <v>2.59</v>
      </c>
      <c r="AN46" s="1">
        <v>2.5299999999999998</v>
      </c>
      <c r="AO46" s="1">
        <v>2.57</v>
      </c>
      <c r="AP46" s="1">
        <v>2.54</v>
      </c>
      <c r="AQ46" s="1">
        <v>2.6</v>
      </c>
      <c r="AR46" s="1">
        <v>-7.27</v>
      </c>
      <c r="AS46" s="1">
        <v>-4.9400000000000004</v>
      </c>
      <c r="AT46" s="1">
        <v>-3.96</v>
      </c>
      <c r="AU46" s="1">
        <v>0.33</v>
      </c>
      <c r="AV46" s="1">
        <v>-1.79</v>
      </c>
      <c r="AW46" s="1">
        <v>-3.11</v>
      </c>
      <c r="AX46" s="1">
        <v>-6.58</v>
      </c>
      <c r="AY46" s="1">
        <v>-6.6</v>
      </c>
      <c r="AZ46" s="1">
        <v>-7.43</v>
      </c>
      <c r="BA46" s="1">
        <v>-9.34</v>
      </c>
      <c r="BB46" s="1">
        <v>-11.22</v>
      </c>
      <c r="BC46" s="1">
        <v>-11.22</v>
      </c>
      <c r="BD46" s="1">
        <v>-9.57</v>
      </c>
      <c r="BE46" s="1">
        <v>-9.57</v>
      </c>
      <c r="BF46" s="1">
        <v>-10.89</v>
      </c>
      <c r="BG46" s="1">
        <v>-11.22</v>
      </c>
      <c r="BH46" s="1">
        <v>-12.21</v>
      </c>
      <c r="BI46" s="1">
        <v>-13.53</v>
      </c>
      <c r="BJ46" s="1">
        <v>-15</v>
      </c>
      <c r="BK46" s="1">
        <v>-14.85</v>
      </c>
      <c r="BL46" s="1">
        <v>-14.19</v>
      </c>
      <c r="BM46" s="1">
        <v>-16.170000000000002</v>
      </c>
      <c r="BN46" s="1">
        <v>-14.52</v>
      </c>
      <c r="BO46" s="1">
        <v>-16.829999999999998</v>
      </c>
      <c r="BP46" s="1">
        <v>-15.35</v>
      </c>
      <c r="BQ46" s="1">
        <v>-16.809999999999999</v>
      </c>
      <c r="BR46" s="1">
        <v>-14.52</v>
      </c>
      <c r="BS46" s="22">
        <v>2.73</v>
      </c>
      <c r="BT46" s="26">
        <v>40516553.617429733</v>
      </c>
      <c r="BU46" s="26">
        <v>733000</v>
      </c>
      <c r="BV46" s="26">
        <v>6672681</v>
      </c>
      <c r="BW46" s="2">
        <v>1.2513111296643731E-2</v>
      </c>
    </row>
    <row r="47" spans="1:75" s="28" customFormat="1" ht="19" customHeight="1" x14ac:dyDescent="0.2">
      <c r="A47" s="7" t="s">
        <v>511</v>
      </c>
      <c r="B47" s="7" t="s">
        <v>118</v>
      </c>
      <c r="C47" s="7" t="s">
        <v>124</v>
      </c>
      <c r="D47" s="7" t="s">
        <v>98</v>
      </c>
      <c r="E47" s="7" t="s">
        <v>510</v>
      </c>
      <c r="F47" s="7" t="s">
        <v>88</v>
      </c>
      <c r="G47" s="10">
        <v>16.814164426745212</v>
      </c>
      <c r="H47" s="10">
        <v>-7.5757590809253132</v>
      </c>
      <c r="I47" s="10">
        <v>-7.5757590809253132</v>
      </c>
      <c r="J47" s="7" t="s">
        <v>89</v>
      </c>
      <c r="K47" s="8">
        <v>1.129999995231628</v>
      </c>
      <c r="L47" s="8">
        <v>2.0699999999999998</v>
      </c>
      <c r="M47" s="8">
        <v>1.320000052452087</v>
      </c>
      <c r="N47" s="8">
        <v>1.4900000095367429</v>
      </c>
      <c r="O47" s="8">
        <v>1.1499999761581421</v>
      </c>
      <c r="P47" s="8">
        <v>1.220000028610229</v>
      </c>
      <c r="Q47" s="7">
        <v>1.34</v>
      </c>
      <c r="R47" s="7">
        <v>1.34</v>
      </c>
      <c r="S47" s="7">
        <v>1.32</v>
      </c>
      <c r="T47" s="7">
        <v>1.33</v>
      </c>
      <c r="U47" s="7">
        <v>1.33</v>
      </c>
      <c r="V47" s="7">
        <v>1.49</v>
      </c>
      <c r="W47" s="7">
        <v>1.45</v>
      </c>
      <c r="X47" s="7">
        <v>1.33</v>
      </c>
      <c r="Y47" s="7">
        <v>1.3</v>
      </c>
      <c r="Z47" s="7">
        <v>1.32</v>
      </c>
      <c r="AA47" s="7">
        <v>1.32</v>
      </c>
      <c r="AB47" s="7">
        <v>1.28</v>
      </c>
      <c r="AC47" s="7">
        <v>1.28</v>
      </c>
      <c r="AD47" s="7">
        <v>1.29</v>
      </c>
      <c r="AE47" s="7">
        <v>1.24</v>
      </c>
      <c r="AF47" s="7">
        <v>1.27</v>
      </c>
      <c r="AG47" s="7">
        <v>1.26</v>
      </c>
      <c r="AH47" s="7">
        <v>1.28</v>
      </c>
      <c r="AI47" s="7">
        <v>1.28</v>
      </c>
      <c r="AJ47" s="7">
        <v>1.26</v>
      </c>
      <c r="AK47" s="7">
        <v>1.26</v>
      </c>
      <c r="AL47" s="7">
        <v>1.24</v>
      </c>
      <c r="AM47" s="7">
        <v>1.23</v>
      </c>
      <c r="AN47" s="7">
        <v>1.23</v>
      </c>
      <c r="AO47" s="7">
        <v>1.2</v>
      </c>
      <c r="AP47" s="7">
        <v>1.21</v>
      </c>
      <c r="AQ47" s="7">
        <v>1.22</v>
      </c>
      <c r="AR47" s="7">
        <v>-0.57999999999999996</v>
      </c>
      <c r="AS47" s="7">
        <v>0</v>
      </c>
      <c r="AT47" s="7">
        <v>-4.55</v>
      </c>
      <c r="AU47" s="7">
        <v>-2.94</v>
      </c>
      <c r="AV47" s="7">
        <v>-2.17</v>
      </c>
      <c r="AW47" s="7">
        <v>6.7</v>
      </c>
      <c r="AX47" s="7">
        <v>-1.35</v>
      </c>
      <c r="AY47" s="7">
        <v>-1.52</v>
      </c>
      <c r="AZ47" s="7">
        <v>-4.55</v>
      </c>
      <c r="BA47" s="7">
        <v>-2.2000000000000002</v>
      </c>
      <c r="BB47" s="7">
        <v>-3.03</v>
      </c>
      <c r="BC47" s="7">
        <v>-3.03</v>
      </c>
      <c r="BD47" s="7">
        <v>-4.5599999999999996</v>
      </c>
      <c r="BE47" s="7">
        <v>-8.33</v>
      </c>
      <c r="BF47" s="7">
        <v>-7.95</v>
      </c>
      <c r="BG47" s="7">
        <v>-3.79</v>
      </c>
      <c r="BH47" s="7">
        <v>-5.3</v>
      </c>
      <c r="BI47" s="7">
        <v>-3.03</v>
      </c>
      <c r="BJ47" s="7">
        <v>-6.06</v>
      </c>
      <c r="BK47" s="7">
        <v>-6.82</v>
      </c>
      <c r="BL47" s="7">
        <v>-6.06</v>
      </c>
      <c r="BM47" s="7">
        <v>-7.2</v>
      </c>
      <c r="BN47" s="7">
        <v>-6.82</v>
      </c>
      <c r="BO47" s="7">
        <v>-10.96</v>
      </c>
      <c r="BP47" s="7">
        <v>-10.61</v>
      </c>
      <c r="BQ47" s="7">
        <v>-9.85</v>
      </c>
      <c r="BR47" s="7">
        <v>-9.09</v>
      </c>
      <c r="BS47" s="24">
        <v>1.22</v>
      </c>
      <c r="BT47" s="26">
        <v>27482401.09205246</v>
      </c>
      <c r="BU47" s="26">
        <v>6405200</v>
      </c>
      <c r="BV47" s="26">
        <v>11256059</v>
      </c>
      <c r="BW47" s="8">
        <v>8.9374087324879878E-3</v>
      </c>
    </row>
    <row r="48" spans="1:75" s="28" customFormat="1" ht="19" customHeight="1" x14ac:dyDescent="0.2">
      <c r="A48" s="7" t="s">
        <v>512</v>
      </c>
      <c r="B48" s="7" t="s">
        <v>134</v>
      </c>
      <c r="C48" s="7" t="s">
        <v>104</v>
      </c>
      <c r="D48" s="7" t="s">
        <v>122</v>
      </c>
      <c r="E48" s="7" t="s">
        <v>510</v>
      </c>
      <c r="F48" s="7" t="s">
        <v>88</v>
      </c>
      <c r="G48" s="10">
        <v>17.370885712661082</v>
      </c>
      <c r="H48" s="10">
        <v>0</v>
      </c>
      <c r="I48" s="10">
        <v>0</v>
      </c>
      <c r="J48" s="7" t="s">
        <v>81</v>
      </c>
      <c r="K48" s="8">
        <v>2.130000114440918</v>
      </c>
      <c r="L48" s="8">
        <v>2.19</v>
      </c>
      <c r="M48" s="8">
        <v>2.5</v>
      </c>
      <c r="N48" s="8">
        <v>2.5399999618530269</v>
      </c>
      <c r="O48" s="8">
        <v>2.2300000190734859</v>
      </c>
      <c r="P48" s="8">
        <v>2.5</v>
      </c>
      <c r="Q48" s="7">
        <v>2.5</v>
      </c>
      <c r="R48" s="7">
        <v>2.4500000000000002</v>
      </c>
      <c r="S48" s="7">
        <v>2.44</v>
      </c>
      <c r="T48" s="7">
        <v>2.4500000000000002</v>
      </c>
      <c r="U48" s="7">
        <v>2.42</v>
      </c>
      <c r="V48" s="7">
        <v>2.4</v>
      </c>
      <c r="W48" s="7">
        <v>2.35</v>
      </c>
      <c r="X48" s="7">
        <v>2.35</v>
      </c>
      <c r="Y48" s="7">
        <v>2.37</v>
      </c>
      <c r="Z48" s="7">
        <v>2.4</v>
      </c>
      <c r="AA48" s="7">
        <v>2.4</v>
      </c>
      <c r="AB48" s="7">
        <v>2.54</v>
      </c>
      <c r="AC48" s="7">
        <v>2.5299999999999998</v>
      </c>
      <c r="AD48" s="7">
        <v>2.5299999999999998</v>
      </c>
      <c r="AE48" s="7">
        <v>2.5299999999999998</v>
      </c>
      <c r="AF48" s="7">
        <v>2.5099999999999998</v>
      </c>
      <c r="AG48" s="7">
        <v>2.4500000000000002</v>
      </c>
      <c r="AH48" s="7">
        <v>2.5</v>
      </c>
      <c r="AI48" s="7">
        <v>2.5</v>
      </c>
      <c r="AJ48" s="7">
        <v>2.5</v>
      </c>
      <c r="AK48" s="7">
        <v>2.48</v>
      </c>
      <c r="AL48" s="7">
        <v>2.4900000000000002</v>
      </c>
      <c r="AM48" s="7">
        <v>2.5</v>
      </c>
      <c r="AN48" s="7">
        <v>2.52</v>
      </c>
      <c r="AO48" s="7">
        <v>2.5099999999999998</v>
      </c>
      <c r="AP48" s="7">
        <v>2.5</v>
      </c>
      <c r="AQ48" s="7">
        <v>2.52</v>
      </c>
      <c r="AR48" s="7">
        <v>-6</v>
      </c>
      <c r="AS48" s="7">
        <v>-2.0699999999999998</v>
      </c>
      <c r="AT48" s="7">
        <v>-4.4000000000000004</v>
      </c>
      <c r="AU48" s="7">
        <v>-6</v>
      </c>
      <c r="AV48" s="7">
        <v>-4</v>
      </c>
      <c r="AW48" s="7">
        <v>-5.2</v>
      </c>
      <c r="AX48" s="7">
        <v>-8</v>
      </c>
      <c r="AY48" s="7">
        <v>-7.2</v>
      </c>
      <c r="AZ48" s="7">
        <v>-7.2</v>
      </c>
      <c r="BA48" s="7">
        <v>-4.8</v>
      </c>
      <c r="BB48" s="7">
        <v>-4</v>
      </c>
      <c r="BC48" s="7">
        <v>-1.18</v>
      </c>
      <c r="BD48" s="7">
        <v>-0.8</v>
      </c>
      <c r="BE48" s="7">
        <v>-0.75</v>
      </c>
      <c r="BF48" s="7">
        <v>-1.6</v>
      </c>
      <c r="BG48" s="7">
        <v>-3.6</v>
      </c>
      <c r="BH48" s="7">
        <v>-3.6</v>
      </c>
      <c r="BI48" s="7">
        <v>-2.8</v>
      </c>
      <c r="BJ48" s="7">
        <v>-1.6</v>
      </c>
      <c r="BK48" s="7">
        <v>-1.68</v>
      </c>
      <c r="BL48" s="7">
        <v>-2.4</v>
      </c>
      <c r="BM48" s="7">
        <v>-1.62</v>
      </c>
      <c r="BN48" s="7">
        <v>-0.4</v>
      </c>
      <c r="BO48" s="7">
        <v>-0.38</v>
      </c>
      <c r="BP48" s="7">
        <v>0</v>
      </c>
      <c r="BQ48" s="7">
        <v>0</v>
      </c>
      <c r="BR48" s="7">
        <v>0</v>
      </c>
      <c r="BS48" s="24">
        <v>2.23</v>
      </c>
      <c r="BT48" s="26">
        <v>30601250</v>
      </c>
      <c r="BU48" s="26">
        <v>783800</v>
      </c>
      <c r="BV48" s="26">
        <v>7688654</v>
      </c>
      <c r="BW48" s="8">
        <v>2.0567969374093312E-3</v>
      </c>
    </row>
    <row r="49" spans="1:75" s="28" customFormat="1" ht="19" customHeight="1" x14ac:dyDescent="0.2">
      <c r="A49" s="7" t="s">
        <v>219</v>
      </c>
      <c r="B49" s="7" t="s">
        <v>106</v>
      </c>
      <c r="C49" s="7" t="s">
        <v>113</v>
      </c>
      <c r="D49" s="7" t="s">
        <v>109</v>
      </c>
      <c r="E49" s="7" t="s">
        <v>535</v>
      </c>
      <c r="F49" s="7" t="s">
        <v>88</v>
      </c>
      <c r="G49" s="10">
        <v>17.61006072401123</v>
      </c>
      <c r="H49" s="10">
        <v>-12.83422507619035</v>
      </c>
      <c r="I49" s="10">
        <v>-12.83422507619035</v>
      </c>
      <c r="J49" s="7" t="s">
        <v>89</v>
      </c>
      <c r="K49" s="8">
        <v>1.5900000333786011</v>
      </c>
      <c r="L49" s="8">
        <v>1.82</v>
      </c>
      <c r="M49" s="8">
        <v>1.870000004768372</v>
      </c>
      <c r="N49" s="8">
        <v>1.870000004768372</v>
      </c>
      <c r="O49" s="8">
        <v>1.5099999904632571</v>
      </c>
      <c r="P49" s="8">
        <v>1.629999995231628</v>
      </c>
      <c r="Q49" s="7">
        <v>1.87</v>
      </c>
      <c r="R49" s="7">
        <v>1.7</v>
      </c>
      <c r="S49" s="7">
        <v>1.7</v>
      </c>
      <c r="T49" s="7">
        <v>1.64</v>
      </c>
      <c r="U49" s="7">
        <v>1.65</v>
      </c>
      <c r="V49" s="7">
        <v>1.62</v>
      </c>
      <c r="W49" s="7">
        <v>1.61</v>
      </c>
      <c r="X49" s="7">
        <v>1.6</v>
      </c>
      <c r="Y49" s="7">
        <v>1.64</v>
      </c>
      <c r="Z49" s="7">
        <v>1.59</v>
      </c>
      <c r="AA49" s="7">
        <v>1.58</v>
      </c>
      <c r="AB49" s="7">
        <v>1.57</v>
      </c>
      <c r="AC49" s="7">
        <v>1.57</v>
      </c>
      <c r="AD49" s="7">
        <v>1.56</v>
      </c>
      <c r="AE49" s="7">
        <v>1.55</v>
      </c>
      <c r="AF49" s="7">
        <v>1.55</v>
      </c>
      <c r="AG49" s="7">
        <v>1.52</v>
      </c>
      <c r="AH49" s="7">
        <v>1.56</v>
      </c>
      <c r="AI49" s="7">
        <v>1.66</v>
      </c>
      <c r="AJ49" s="7">
        <v>1.6</v>
      </c>
      <c r="AK49" s="7">
        <v>1.58</v>
      </c>
      <c r="AL49" s="7">
        <v>1.58</v>
      </c>
      <c r="AM49" s="7">
        <v>1.62</v>
      </c>
      <c r="AN49" s="7">
        <v>1.61</v>
      </c>
      <c r="AO49" s="7">
        <v>1.61</v>
      </c>
      <c r="AP49" s="7">
        <v>1.59</v>
      </c>
      <c r="AQ49" s="7">
        <v>1.66</v>
      </c>
      <c r="AR49" s="7">
        <v>-9.14</v>
      </c>
      <c r="AS49" s="7">
        <v>-14.25</v>
      </c>
      <c r="AT49" s="7">
        <v>-11.38</v>
      </c>
      <c r="AU49" s="7">
        <v>-13.37</v>
      </c>
      <c r="AV49" s="7">
        <v>-12.83</v>
      </c>
      <c r="AW49" s="7">
        <v>-13.81</v>
      </c>
      <c r="AX49" s="7">
        <v>-14.44</v>
      </c>
      <c r="AY49" s="7">
        <v>-14.71</v>
      </c>
      <c r="AZ49" s="7">
        <v>-14.6</v>
      </c>
      <c r="BA49" s="7">
        <v>-15.51</v>
      </c>
      <c r="BB49" s="7">
        <v>-15.78</v>
      </c>
      <c r="BC49" s="7">
        <v>-16.05</v>
      </c>
      <c r="BD49" s="7">
        <v>-17.11</v>
      </c>
      <c r="BE49" s="7">
        <v>-16.84</v>
      </c>
      <c r="BF49" s="7">
        <v>-17.11</v>
      </c>
      <c r="BG49" s="7">
        <v>-18.72</v>
      </c>
      <c r="BH49" s="7">
        <v>-18.72</v>
      </c>
      <c r="BI49" s="7">
        <v>-16.579999999999998</v>
      </c>
      <c r="BJ49" s="7">
        <v>-15.51</v>
      </c>
      <c r="BK49" s="7">
        <v>-15.58</v>
      </c>
      <c r="BL49" s="7">
        <v>-15.78</v>
      </c>
      <c r="BM49" s="7">
        <v>-16.04</v>
      </c>
      <c r="BN49" s="7">
        <v>-13.64</v>
      </c>
      <c r="BO49" s="7">
        <v>-13.9</v>
      </c>
      <c r="BP49" s="7">
        <v>-15.51</v>
      </c>
      <c r="BQ49" s="7">
        <v>-15.24</v>
      </c>
      <c r="BR49" s="7">
        <v>-14.97</v>
      </c>
      <c r="BS49" s="24">
        <v>1.59</v>
      </c>
      <c r="BT49" s="26">
        <v>33815958.086228371</v>
      </c>
      <c r="BU49" s="26">
        <v>220900</v>
      </c>
      <c r="BV49" s="26">
        <v>13168513</v>
      </c>
      <c r="BW49" s="8">
        <v>3.338341998067664E-3</v>
      </c>
    </row>
    <row r="50" spans="1:75" s="28" customFormat="1" ht="19" customHeight="1" x14ac:dyDescent="0.2">
      <c r="A50" s="7" t="s">
        <v>544</v>
      </c>
      <c r="B50" s="7" t="s">
        <v>96</v>
      </c>
      <c r="C50" s="7" t="s">
        <v>87</v>
      </c>
      <c r="D50" s="7" t="s">
        <v>109</v>
      </c>
      <c r="E50" s="7" t="s">
        <v>562</v>
      </c>
      <c r="F50" s="7" t="s">
        <v>88</v>
      </c>
      <c r="G50" s="10">
        <v>17.723876597037471</v>
      </c>
      <c r="H50" s="10">
        <v>0</v>
      </c>
      <c r="I50" s="10">
        <v>0</v>
      </c>
      <c r="J50" s="7" t="s">
        <v>81</v>
      </c>
      <c r="K50" s="8">
        <v>5.3600001335144043</v>
      </c>
      <c r="L50" s="8">
        <v>5.9</v>
      </c>
      <c r="M50" s="8">
        <v>6.309999942779541</v>
      </c>
      <c r="N50" s="8">
        <v>7.6599998474121094</v>
      </c>
      <c r="O50" s="8">
        <v>5.5999999046325684</v>
      </c>
      <c r="P50" s="8">
        <v>6.309999942779541</v>
      </c>
      <c r="Q50" s="7">
        <v>6.46</v>
      </c>
      <c r="R50" s="7">
        <v>6.24</v>
      </c>
      <c r="S50" s="7">
        <v>6.46</v>
      </c>
      <c r="T50" s="7">
        <v>5.95</v>
      </c>
      <c r="U50" s="7">
        <v>5.87</v>
      </c>
      <c r="V50" s="7">
        <v>5.92</v>
      </c>
      <c r="W50" s="7">
        <v>5.96</v>
      </c>
      <c r="X50" s="7">
        <v>5.96</v>
      </c>
      <c r="Y50" s="7">
        <v>5.99</v>
      </c>
      <c r="Z50" s="7">
        <v>6</v>
      </c>
      <c r="AA50" s="7">
        <v>6.25</v>
      </c>
      <c r="AB50" s="7">
        <v>6.31</v>
      </c>
      <c r="AC50" s="7">
        <v>6.4</v>
      </c>
      <c r="AD50" s="7">
        <v>6.4</v>
      </c>
      <c r="AE50" s="7">
        <v>6.4</v>
      </c>
      <c r="AF50" s="7">
        <v>6.4</v>
      </c>
      <c r="AG50" s="7">
        <v>6.4</v>
      </c>
      <c r="AH50" s="7">
        <v>6.39</v>
      </c>
      <c r="AI50" s="7">
        <v>6.27</v>
      </c>
      <c r="AJ50" s="7">
        <v>6.38</v>
      </c>
      <c r="AK50" s="7">
        <v>6.42</v>
      </c>
      <c r="AL50" s="7">
        <v>6.93</v>
      </c>
      <c r="AM50" s="7">
        <v>7.66</v>
      </c>
      <c r="AN50" s="7">
        <v>6.89</v>
      </c>
      <c r="AO50" s="7">
        <v>6.76</v>
      </c>
      <c r="AP50" s="7">
        <v>6.64</v>
      </c>
      <c r="AQ50" s="7">
        <v>6.32</v>
      </c>
      <c r="AR50" s="7">
        <v>-2.69</v>
      </c>
      <c r="AS50" s="7">
        <v>-2.44</v>
      </c>
      <c r="AT50" s="7">
        <v>-2.44</v>
      </c>
      <c r="AU50" s="7">
        <v>-9.51</v>
      </c>
      <c r="AV50" s="7">
        <v>-6.98</v>
      </c>
      <c r="AW50" s="7">
        <v>-8.08</v>
      </c>
      <c r="AX50" s="7">
        <v>-5.55</v>
      </c>
      <c r="AY50" s="7">
        <v>-6.01</v>
      </c>
      <c r="AZ50" s="7">
        <v>-5.86</v>
      </c>
      <c r="BA50" s="7">
        <v>-6.66</v>
      </c>
      <c r="BB50" s="7">
        <v>-3.33</v>
      </c>
      <c r="BC50" s="7">
        <v>0</v>
      </c>
      <c r="BD50" s="7">
        <v>0.23</v>
      </c>
      <c r="BE50" s="7">
        <v>-0.13</v>
      </c>
      <c r="BF50" s="7">
        <v>1.43</v>
      </c>
      <c r="BG50" s="7">
        <v>1.27</v>
      </c>
      <c r="BH50" s="7">
        <v>1.1100000000000001</v>
      </c>
      <c r="BI50" s="7">
        <v>-2.2200000000000002</v>
      </c>
      <c r="BJ50" s="7">
        <v>-0.63</v>
      </c>
      <c r="BK50" s="7">
        <v>1.03</v>
      </c>
      <c r="BL50" s="7">
        <v>1.74</v>
      </c>
      <c r="BM50" s="7">
        <v>8.2899999999999991</v>
      </c>
      <c r="BN50" s="7">
        <v>9.19</v>
      </c>
      <c r="BO50" s="7">
        <v>3.96</v>
      </c>
      <c r="BP50" s="7">
        <v>4.5999999999999996</v>
      </c>
      <c r="BQ50" s="7">
        <v>0</v>
      </c>
      <c r="BR50" s="7">
        <v>-0.16</v>
      </c>
      <c r="BS50" s="24">
        <v>5.76</v>
      </c>
      <c r="BT50" s="26">
        <v>41287149.925599098</v>
      </c>
      <c r="BU50" s="26">
        <v>2127800</v>
      </c>
      <c r="BV50" s="26">
        <v>970252</v>
      </c>
      <c r="BW50" s="8">
        <v>8.3089754002053082E-2</v>
      </c>
    </row>
    <row r="51" spans="1:75" s="28" customFormat="1" ht="19" customHeight="1" x14ac:dyDescent="0.2">
      <c r="A51" s="1" t="s">
        <v>148</v>
      </c>
      <c r="B51" s="1" t="s">
        <v>134</v>
      </c>
      <c r="C51" s="1" t="s">
        <v>142</v>
      </c>
      <c r="D51" s="1" t="s">
        <v>109</v>
      </c>
      <c r="E51" s="1" t="s">
        <v>194</v>
      </c>
      <c r="F51" s="1" t="s">
        <v>88</v>
      </c>
      <c r="G51" s="9">
        <v>18.5840742507195</v>
      </c>
      <c r="H51" s="9">
        <v>-1.492535852860156</v>
      </c>
      <c r="I51" s="9">
        <f>(N51-O51)/O51*100</f>
        <v>29.166657560401809</v>
      </c>
      <c r="J51" s="1" t="s">
        <v>81</v>
      </c>
      <c r="K51" s="2">
        <v>1.129999995231628</v>
      </c>
      <c r="L51" s="2">
        <v>1.37</v>
      </c>
      <c r="M51" s="2">
        <v>1.3400000333786011</v>
      </c>
      <c r="N51" s="2">
        <v>1.549999952316284</v>
      </c>
      <c r="O51" s="2">
        <v>1.200000047683716</v>
      </c>
      <c r="P51" s="2">
        <v>1.320000052452087</v>
      </c>
      <c r="Q51" s="1">
        <v>1.34</v>
      </c>
      <c r="R51" s="1">
        <v>1.33</v>
      </c>
      <c r="S51" s="1">
        <v>1.32</v>
      </c>
      <c r="T51" s="1">
        <v>1.42</v>
      </c>
      <c r="U51" s="1">
        <v>1.55</v>
      </c>
      <c r="V51" s="1">
        <v>1.47</v>
      </c>
      <c r="W51" s="1">
        <v>1.44</v>
      </c>
      <c r="X51" s="1">
        <v>1.47</v>
      </c>
      <c r="Y51" s="1">
        <v>1.42</v>
      </c>
      <c r="Z51" s="1">
        <v>1.4</v>
      </c>
      <c r="AA51" s="1">
        <v>1.38</v>
      </c>
      <c r="AB51" s="1">
        <v>1.38</v>
      </c>
      <c r="AC51" s="1">
        <v>1.36</v>
      </c>
      <c r="AD51" s="1">
        <v>1.35</v>
      </c>
      <c r="AE51" s="1">
        <v>1.32</v>
      </c>
      <c r="AF51" s="1">
        <v>1.29</v>
      </c>
      <c r="AG51" s="1">
        <v>1.32</v>
      </c>
      <c r="AH51" s="1">
        <v>1.34</v>
      </c>
      <c r="AI51" s="1">
        <v>1.34</v>
      </c>
      <c r="AJ51" s="1">
        <v>1.34</v>
      </c>
      <c r="AK51" s="1">
        <v>1.29</v>
      </c>
      <c r="AL51" s="1">
        <v>1.29</v>
      </c>
      <c r="AM51" s="1">
        <v>1.32</v>
      </c>
      <c r="AN51" s="1">
        <v>1.32</v>
      </c>
      <c r="AO51" s="1">
        <v>1.32</v>
      </c>
      <c r="AP51" s="1">
        <v>1.32</v>
      </c>
      <c r="AQ51" s="1">
        <v>1.36</v>
      </c>
      <c r="AR51" s="1">
        <v>-5.22</v>
      </c>
      <c r="AS51" s="1">
        <v>-2.99</v>
      </c>
      <c r="AT51" s="1">
        <v>-2.39</v>
      </c>
      <c r="AU51" s="1">
        <v>2.99</v>
      </c>
      <c r="AV51" s="1">
        <v>8.2100000000000009</v>
      </c>
      <c r="AW51" s="1">
        <v>1.49</v>
      </c>
      <c r="AX51" s="1">
        <v>5.23</v>
      </c>
      <c r="AY51" s="1">
        <v>1.49</v>
      </c>
      <c r="AZ51" s="1">
        <v>5.22</v>
      </c>
      <c r="BA51" s="1">
        <v>0</v>
      </c>
      <c r="BB51" s="1">
        <v>1.74</v>
      </c>
      <c r="BC51" s="1">
        <v>1.87</v>
      </c>
      <c r="BD51" s="1">
        <v>0.74</v>
      </c>
      <c r="BE51" s="1">
        <v>-3.63</v>
      </c>
      <c r="BF51" s="1">
        <v>-3.72</v>
      </c>
      <c r="BG51" s="1">
        <v>-4.0999999999999996</v>
      </c>
      <c r="BH51" s="1">
        <v>-1.5</v>
      </c>
      <c r="BI51" s="1">
        <v>-2.23</v>
      </c>
      <c r="BJ51" s="1">
        <v>-1.57</v>
      </c>
      <c r="BK51" s="1">
        <v>-4.43</v>
      </c>
      <c r="BL51" s="1">
        <v>-5.21</v>
      </c>
      <c r="BM51" s="1">
        <v>-3.73</v>
      </c>
      <c r="BN51" s="1">
        <v>-4.47</v>
      </c>
      <c r="BO51" s="1">
        <v>-2.98</v>
      </c>
      <c r="BP51" s="1">
        <v>-2.99</v>
      </c>
      <c r="BQ51" s="1">
        <v>-3.73</v>
      </c>
      <c r="BR51" s="1">
        <v>1.49</v>
      </c>
      <c r="BS51" s="22">
        <v>1.33</v>
      </c>
      <c r="BT51" s="26">
        <v>33380606.83149099</v>
      </c>
      <c r="BU51" s="26">
        <v>3971700</v>
      </c>
      <c r="BV51" s="26">
        <v>9448461</v>
      </c>
      <c r="BW51" s="2">
        <v>1.142831620938055E-2</v>
      </c>
    </row>
    <row r="52" spans="1:75" s="28" customFormat="1" ht="19" customHeight="1" x14ac:dyDescent="0.2">
      <c r="A52" s="1" t="s">
        <v>294</v>
      </c>
      <c r="B52" s="1" t="s">
        <v>106</v>
      </c>
      <c r="C52" s="1" t="s">
        <v>87</v>
      </c>
      <c r="D52" s="1" t="s">
        <v>98</v>
      </c>
      <c r="E52" s="1" t="s">
        <v>292</v>
      </c>
      <c r="F52" s="1" t="s">
        <v>88</v>
      </c>
      <c r="G52" s="9">
        <v>18.69158118414035</v>
      </c>
      <c r="H52" s="9">
        <v>-4.7244050142243914</v>
      </c>
      <c r="I52" s="9">
        <f>(N52-O52)/O52*100</f>
        <v>29.824564705705203</v>
      </c>
      <c r="J52" s="1" t="s">
        <v>81</v>
      </c>
      <c r="K52" s="2">
        <v>1.070000052452087</v>
      </c>
      <c r="L52" s="2">
        <v>1.01</v>
      </c>
      <c r="M52" s="2">
        <v>1.2699999809265139</v>
      </c>
      <c r="N52" s="2">
        <v>1.4800000190734861</v>
      </c>
      <c r="O52" s="2">
        <v>1.139999985694885</v>
      </c>
      <c r="P52" s="2">
        <v>1.2100000381469731</v>
      </c>
      <c r="Q52" s="1">
        <v>1.38</v>
      </c>
      <c r="R52" s="1">
        <v>1.48</v>
      </c>
      <c r="S52" s="1">
        <v>1.4</v>
      </c>
      <c r="T52" s="1">
        <v>1.36</v>
      </c>
      <c r="U52" s="1">
        <v>1.32</v>
      </c>
      <c r="V52" s="1">
        <v>1.33</v>
      </c>
      <c r="W52" s="1">
        <v>1.31</v>
      </c>
      <c r="X52" s="1">
        <v>1.28</v>
      </c>
      <c r="Y52" s="1">
        <v>1.23</v>
      </c>
      <c r="Z52" s="1">
        <v>1.23</v>
      </c>
      <c r="AA52" s="1">
        <v>1.23</v>
      </c>
      <c r="AB52" s="1">
        <v>1.25</v>
      </c>
      <c r="AC52" s="1">
        <v>1.24</v>
      </c>
      <c r="AD52" s="1">
        <v>1.23</v>
      </c>
      <c r="AE52" s="1">
        <v>1.22</v>
      </c>
      <c r="AF52" s="1">
        <v>1.22</v>
      </c>
      <c r="AG52" s="1">
        <v>1.19</v>
      </c>
      <c r="AH52" s="1">
        <v>1.18</v>
      </c>
      <c r="AI52" s="1">
        <v>1.17</v>
      </c>
      <c r="AJ52" s="1">
        <v>1.17</v>
      </c>
      <c r="AK52" s="1">
        <v>1.19</v>
      </c>
      <c r="AL52" s="1">
        <v>1.17</v>
      </c>
      <c r="AM52" s="1">
        <v>1.18</v>
      </c>
      <c r="AN52" s="1">
        <v>1.21</v>
      </c>
      <c r="AO52" s="1">
        <v>1.17</v>
      </c>
      <c r="AP52" s="1">
        <v>1.23</v>
      </c>
      <c r="AQ52" s="1">
        <v>1.22</v>
      </c>
      <c r="AR52" s="1">
        <v>8.66</v>
      </c>
      <c r="AS52" s="1">
        <v>4.72</v>
      </c>
      <c r="AT52" s="1">
        <v>4.72</v>
      </c>
      <c r="AU52" s="1">
        <v>-4.38</v>
      </c>
      <c r="AV52" s="1">
        <v>3.15</v>
      </c>
      <c r="AW52" s="1">
        <v>2.37</v>
      </c>
      <c r="AX52" s="1">
        <v>0.79</v>
      </c>
      <c r="AY52" s="1">
        <v>-4.33</v>
      </c>
      <c r="AZ52" s="1">
        <v>-3.57</v>
      </c>
      <c r="BA52" s="1">
        <v>-4.33</v>
      </c>
      <c r="BB52" s="1">
        <v>-3.15</v>
      </c>
      <c r="BC52" s="1">
        <v>-3.15</v>
      </c>
      <c r="BD52" s="1">
        <v>-3.15</v>
      </c>
      <c r="BE52" s="1">
        <v>-3.15</v>
      </c>
      <c r="BF52" s="1">
        <v>-4.01</v>
      </c>
      <c r="BG52" s="1">
        <v>-7.88</v>
      </c>
      <c r="BH52" s="1">
        <v>-7.87</v>
      </c>
      <c r="BI52" s="1">
        <v>-8.66</v>
      </c>
      <c r="BJ52" s="1">
        <v>-8.27</v>
      </c>
      <c r="BK52" s="1">
        <v>-7.87</v>
      </c>
      <c r="BL52" s="1">
        <v>-7.87</v>
      </c>
      <c r="BM52" s="1">
        <v>-8.66</v>
      </c>
      <c r="BN52" s="1">
        <v>-7.09</v>
      </c>
      <c r="BO52" s="1">
        <v>-7.88</v>
      </c>
      <c r="BP52" s="1">
        <v>-8.27</v>
      </c>
      <c r="BQ52" s="1">
        <v>-3.15</v>
      </c>
      <c r="BR52" s="1">
        <v>-4.72</v>
      </c>
      <c r="BS52" s="22">
        <v>1.2</v>
      </c>
      <c r="BT52" s="26">
        <v>16032987.759208679</v>
      </c>
      <c r="BU52" s="26">
        <v>2901100</v>
      </c>
      <c r="BV52" s="26">
        <v>8077114</v>
      </c>
      <c r="BW52" s="2">
        <v>2.0894963225726419E-2</v>
      </c>
    </row>
    <row r="53" spans="1:75" s="28" customFormat="1" ht="19" customHeight="1" x14ac:dyDescent="0.2">
      <c r="A53" s="7" t="s">
        <v>390</v>
      </c>
      <c r="B53" s="7" t="s">
        <v>76</v>
      </c>
      <c r="C53" s="7" t="s">
        <v>87</v>
      </c>
      <c r="D53" s="7" t="s">
        <v>109</v>
      </c>
      <c r="E53" s="7" t="s">
        <v>388</v>
      </c>
      <c r="F53" s="7" t="s">
        <v>88</v>
      </c>
      <c r="G53" s="10">
        <v>18.840579084177222</v>
      </c>
      <c r="H53" s="10">
        <v>-7.0731669554463279</v>
      </c>
      <c r="I53" s="10">
        <v>-7.0731669554463279</v>
      </c>
      <c r="J53" s="7" t="s">
        <v>89</v>
      </c>
      <c r="K53" s="8">
        <v>0.68999999761581421</v>
      </c>
      <c r="L53" s="8">
        <v>0.7</v>
      </c>
      <c r="M53" s="8">
        <v>0.81999999284744263</v>
      </c>
      <c r="N53" s="8">
        <v>0.93699997663497925</v>
      </c>
      <c r="O53" s="8">
        <v>0.74099999666213989</v>
      </c>
      <c r="P53" s="8">
        <v>0.76200002431869507</v>
      </c>
      <c r="Q53" s="7">
        <v>0.94</v>
      </c>
      <c r="R53" s="7">
        <v>0.92</v>
      </c>
      <c r="S53" s="7">
        <v>0.89</v>
      </c>
      <c r="T53" s="7">
        <v>0.82</v>
      </c>
      <c r="U53" s="7">
        <v>0.81</v>
      </c>
      <c r="V53" s="7">
        <v>0.84</v>
      </c>
      <c r="W53" s="7">
        <v>0.85</v>
      </c>
      <c r="X53" s="7">
        <v>0.84</v>
      </c>
      <c r="Y53" s="7">
        <v>0.81</v>
      </c>
      <c r="Z53" s="7">
        <v>0.81</v>
      </c>
      <c r="AA53" s="7">
        <v>0.81</v>
      </c>
      <c r="AB53" s="7">
        <v>0.8</v>
      </c>
      <c r="AC53" s="7">
        <v>0.78</v>
      </c>
      <c r="AD53" s="7">
        <v>0.78</v>
      </c>
      <c r="AE53" s="7">
        <v>0.78</v>
      </c>
      <c r="AF53" s="7">
        <v>0.78</v>
      </c>
      <c r="AG53" s="7">
        <v>0.77</v>
      </c>
      <c r="AH53" s="7">
        <v>0.76</v>
      </c>
      <c r="AI53" s="7">
        <v>0.77</v>
      </c>
      <c r="AJ53" s="7">
        <v>0.77</v>
      </c>
      <c r="AK53" s="7">
        <v>0.78</v>
      </c>
      <c r="AL53" s="7">
        <v>0.77</v>
      </c>
      <c r="AM53" s="7">
        <v>0.77</v>
      </c>
      <c r="AN53" s="7">
        <v>0.77</v>
      </c>
      <c r="AO53" s="7">
        <v>0.78</v>
      </c>
      <c r="AP53" s="7">
        <v>0.78</v>
      </c>
      <c r="AQ53" s="7">
        <v>0.78</v>
      </c>
      <c r="AR53" s="7">
        <v>12.8</v>
      </c>
      <c r="AS53" s="7">
        <v>5.33</v>
      </c>
      <c r="AT53" s="7">
        <v>0.77</v>
      </c>
      <c r="AU53" s="7">
        <v>-2.52</v>
      </c>
      <c r="AV53" s="7">
        <v>-1.76</v>
      </c>
      <c r="AW53" s="7">
        <v>1.82</v>
      </c>
      <c r="AX53" s="7">
        <v>1.02</v>
      </c>
      <c r="AY53" s="7">
        <v>-0.3</v>
      </c>
      <c r="AZ53" s="7">
        <v>-0.99</v>
      </c>
      <c r="BA53" s="7">
        <v>-2.4300000000000002</v>
      </c>
      <c r="BB53" s="7">
        <v>-4.18</v>
      </c>
      <c r="BC53" s="7">
        <v>-5.76</v>
      </c>
      <c r="BD53" s="7">
        <v>-6.11</v>
      </c>
      <c r="BE53" s="7">
        <v>-4.88</v>
      </c>
      <c r="BF53" s="7">
        <v>-7.17</v>
      </c>
      <c r="BG53" s="7">
        <v>-7.8</v>
      </c>
      <c r="BH53" s="7">
        <v>-7.21</v>
      </c>
      <c r="BI53" s="7">
        <v>-7.8</v>
      </c>
      <c r="BJ53" s="7">
        <v>-6.58</v>
      </c>
      <c r="BK53" s="7">
        <v>-5.95</v>
      </c>
      <c r="BL53" s="7">
        <v>-6.59</v>
      </c>
      <c r="BM53" s="7">
        <v>-7.13</v>
      </c>
      <c r="BN53" s="7">
        <v>-6.88</v>
      </c>
      <c r="BO53" s="7">
        <v>-6.71</v>
      </c>
      <c r="BP53" s="7">
        <v>-5.13</v>
      </c>
      <c r="BQ53" s="7">
        <v>-6.2</v>
      </c>
      <c r="BR53" s="7">
        <v>-6.68</v>
      </c>
      <c r="BS53" s="24">
        <v>0.81</v>
      </c>
      <c r="BT53" s="26">
        <v>31499971.72523737</v>
      </c>
      <c r="BU53" s="26">
        <v>30648100</v>
      </c>
      <c r="BV53" s="26">
        <v>38146497</v>
      </c>
      <c r="BW53" s="8">
        <v>4.5928044192367123E-2</v>
      </c>
    </row>
    <row r="54" spans="1:75" s="28" customFormat="1" ht="19" customHeight="1" x14ac:dyDescent="0.2">
      <c r="A54" s="1" t="s">
        <v>227</v>
      </c>
      <c r="B54" s="1" t="s">
        <v>83</v>
      </c>
      <c r="C54" s="1" t="s">
        <v>87</v>
      </c>
      <c r="D54" s="1" t="s">
        <v>78</v>
      </c>
      <c r="E54" s="1" t="s">
        <v>226</v>
      </c>
      <c r="F54" s="1" t="s">
        <v>88</v>
      </c>
      <c r="G54" s="9">
        <v>19.004528011053988</v>
      </c>
      <c r="H54" s="9">
        <v>-3.8022866425770232</v>
      </c>
      <c r="I54" s="9">
        <f>(N54-O54)/O54*100</f>
        <v>30.327868532090065</v>
      </c>
      <c r="J54" s="1" t="s">
        <v>81</v>
      </c>
      <c r="K54" s="2">
        <v>2.2100000381469731</v>
      </c>
      <c r="L54" s="2">
        <v>2.39</v>
      </c>
      <c r="M54" s="2">
        <v>2.630000114440918</v>
      </c>
      <c r="N54" s="2">
        <v>3.1800000667572021</v>
      </c>
      <c r="O54" s="2">
        <v>2.440000057220459</v>
      </c>
      <c r="P54" s="2">
        <v>2.529999971389771</v>
      </c>
      <c r="Q54" s="1">
        <v>2.63</v>
      </c>
      <c r="R54" s="1">
        <v>2.97</v>
      </c>
      <c r="S54" s="1">
        <v>3.17</v>
      </c>
      <c r="T54" s="1">
        <v>3.05</v>
      </c>
      <c r="U54" s="1">
        <v>2.88</v>
      </c>
      <c r="V54" s="1">
        <v>2.77</v>
      </c>
      <c r="W54" s="1">
        <v>3.08</v>
      </c>
      <c r="X54" s="1">
        <v>3</v>
      </c>
      <c r="Y54" s="1">
        <v>2.83</v>
      </c>
      <c r="Z54" s="1">
        <v>2.79</v>
      </c>
      <c r="AA54" s="1">
        <v>2.78</v>
      </c>
      <c r="AB54" s="1">
        <v>2.77</v>
      </c>
      <c r="AC54" s="1">
        <v>2.71</v>
      </c>
      <c r="AD54" s="1">
        <v>2.73</v>
      </c>
      <c r="AE54" s="1">
        <v>2.63</v>
      </c>
      <c r="AF54" s="1">
        <v>2.58</v>
      </c>
      <c r="AG54" s="1">
        <v>2.58</v>
      </c>
      <c r="AH54" s="1">
        <v>2.56</v>
      </c>
      <c r="AI54" s="1">
        <v>2.59</v>
      </c>
      <c r="AJ54" s="1">
        <v>2.61</v>
      </c>
      <c r="AK54" s="1">
        <v>2.58</v>
      </c>
      <c r="AL54" s="1">
        <v>2.57</v>
      </c>
      <c r="AM54" s="1">
        <v>2.57</v>
      </c>
      <c r="AN54" s="1">
        <v>2.5499999999999998</v>
      </c>
      <c r="AO54" s="1">
        <v>2.5499999999999998</v>
      </c>
      <c r="AP54" s="1">
        <v>2.57</v>
      </c>
      <c r="AQ54" s="1">
        <v>2.5499999999999998</v>
      </c>
      <c r="AR54" s="1">
        <v>0</v>
      </c>
      <c r="AS54" s="1">
        <v>11.22</v>
      </c>
      <c r="AT54" s="1">
        <v>14.83</v>
      </c>
      <c r="AU54" s="1">
        <v>7.6</v>
      </c>
      <c r="AV54" s="1">
        <v>4.5599999999999996</v>
      </c>
      <c r="AW54" s="1">
        <v>3.84</v>
      </c>
      <c r="AX54" s="1">
        <v>13.31</v>
      </c>
      <c r="AY54" s="1">
        <v>5.34</v>
      </c>
      <c r="AZ54" s="1">
        <v>6.08</v>
      </c>
      <c r="BA54" s="1">
        <v>4.28</v>
      </c>
      <c r="BB54" s="1">
        <v>4.5599999999999996</v>
      </c>
      <c r="BC54" s="1">
        <v>2.2799999999999998</v>
      </c>
      <c r="BD54" s="1">
        <v>0.38</v>
      </c>
      <c r="BE54" s="1">
        <v>0.56999999999999995</v>
      </c>
      <c r="BF54" s="1">
        <v>-1.52</v>
      </c>
      <c r="BG54" s="1">
        <v>-1.9</v>
      </c>
      <c r="BH54" s="1">
        <v>-2.66</v>
      </c>
      <c r="BI54" s="1">
        <v>-3.42</v>
      </c>
      <c r="BJ54" s="1">
        <v>-1.34</v>
      </c>
      <c r="BK54" s="1">
        <v>-1.9</v>
      </c>
      <c r="BL54" s="1">
        <v>-3.42</v>
      </c>
      <c r="BM54" s="1">
        <v>-2.2799999999999998</v>
      </c>
      <c r="BN54" s="1">
        <v>-3.42</v>
      </c>
      <c r="BO54" s="1">
        <v>-3.93</v>
      </c>
      <c r="BP54" s="1">
        <v>-5.32</v>
      </c>
      <c r="BQ54" s="1">
        <v>-4.87</v>
      </c>
      <c r="BR54" s="1">
        <v>-3.8</v>
      </c>
      <c r="BS54" s="22">
        <v>2.66</v>
      </c>
      <c r="BT54" s="26">
        <v>39522589.719772339</v>
      </c>
      <c r="BU54" s="26">
        <v>7181400</v>
      </c>
      <c r="BV54" s="26">
        <v>10099064</v>
      </c>
      <c r="BW54" s="2">
        <v>1.960805476626349E-2</v>
      </c>
    </row>
    <row r="55" spans="1:75" s="28" customFormat="1" ht="19" customHeight="1" x14ac:dyDescent="0.2">
      <c r="A55" s="7" t="s">
        <v>530</v>
      </c>
      <c r="B55" s="7" t="s">
        <v>106</v>
      </c>
      <c r="C55" s="7" t="s">
        <v>87</v>
      </c>
      <c r="D55" s="7" t="s">
        <v>109</v>
      </c>
      <c r="E55" s="7" t="s">
        <v>529</v>
      </c>
      <c r="F55" s="7" t="s">
        <v>88</v>
      </c>
      <c r="G55" s="10">
        <v>19.883035472779849</v>
      </c>
      <c r="H55" s="10">
        <v>-5.8536589053470074</v>
      </c>
      <c r="I55" s="10">
        <v>-5.8536589053470074</v>
      </c>
      <c r="J55" s="7" t="s">
        <v>89</v>
      </c>
      <c r="K55" s="8">
        <v>1.7100000381469731</v>
      </c>
      <c r="L55" s="8">
        <v>1.97</v>
      </c>
      <c r="M55" s="8">
        <v>2.0499999523162842</v>
      </c>
      <c r="N55" s="8">
        <v>2.1800000667572021</v>
      </c>
      <c r="O55" s="8">
        <v>1.75</v>
      </c>
      <c r="P55" s="8">
        <v>1.929999947547913</v>
      </c>
      <c r="Q55" s="7">
        <v>2.1800000000000002</v>
      </c>
      <c r="R55" s="7">
        <v>2.02</v>
      </c>
      <c r="S55" s="7">
        <v>1.95</v>
      </c>
      <c r="T55" s="7">
        <v>1.92</v>
      </c>
      <c r="U55" s="7">
        <v>1.85</v>
      </c>
      <c r="V55" s="7">
        <v>1.81</v>
      </c>
      <c r="W55" s="7">
        <v>1.82</v>
      </c>
      <c r="X55" s="7">
        <v>1.85</v>
      </c>
      <c r="Y55" s="7">
        <v>1.82</v>
      </c>
      <c r="Z55" s="7">
        <v>1.84</v>
      </c>
      <c r="AA55" s="7">
        <v>1.8</v>
      </c>
      <c r="AB55" s="7">
        <v>1.8</v>
      </c>
      <c r="AC55" s="7">
        <v>1.79</v>
      </c>
      <c r="AD55" s="7">
        <v>1.82</v>
      </c>
      <c r="AE55" s="7">
        <v>1.89</v>
      </c>
      <c r="AF55" s="7">
        <v>1.93</v>
      </c>
      <c r="AG55" s="7">
        <v>1.94</v>
      </c>
      <c r="AH55" s="7">
        <v>1.89</v>
      </c>
      <c r="AI55" s="7">
        <v>1.88</v>
      </c>
      <c r="AJ55" s="7">
        <v>1.91</v>
      </c>
      <c r="AK55" s="7">
        <v>1.91</v>
      </c>
      <c r="AL55" s="7">
        <v>1.93</v>
      </c>
      <c r="AM55" s="7">
        <v>1.94</v>
      </c>
      <c r="AN55" s="7">
        <v>1.95</v>
      </c>
      <c r="AO55" s="7">
        <v>1.93</v>
      </c>
      <c r="AP55" s="7">
        <v>1.94</v>
      </c>
      <c r="AQ55" s="7">
        <v>1.93</v>
      </c>
      <c r="AR55" s="7">
        <v>-2.68</v>
      </c>
      <c r="AS55" s="7">
        <v>-2.2799999999999998</v>
      </c>
      <c r="AT55" s="7">
        <v>-6.83</v>
      </c>
      <c r="AU55" s="7">
        <v>-11.22</v>
      </c>
      <c r="AV55" s="7">
        <v>-13.41</v>
      </c>
      <c r="AW55" s="7">
        <v>-13.47</v>
      </c>
      <c r="AX55" s="7">
        <v>-11.22</v>
      </c>
      <c r="AY55" s="7">
        <v>-13.66</v>
      </c>
      <c r="AZ55" s="7">
        <v>-12.1</v>
      </c>
      <c r="BA55" s="7">
        <v>-13.17</v>
      </c>
      <c r="BB55" s="7">
        <v>-13.17</v>
      </c>
      <c r="BC55" s="7">
        <v>-13.66</v>
      </c>
      <c r="BD55" s="7">
        <v>-12.68</v>
      </c>
      <c r="BE55" s="7">
        <v>-11.34</v>
      </c>
      <c r="BF55" s="7">
        <v>-9.02</v>
      </c>
      <c r="BG55" s="7">
        <v>-6.3</v>
      </c>
      <c r="BH55" s="7">
        <v>-8.41</v>
      </c>
      <c r="BI55" s="7">
        <v>-8.67</v>
      </c>
      <c r="BJ55" s="7">
        <v>-8.2899999999999991</v>
      </c>
      <c r="BK55" s="7">
        <v>-7.32</v>
      </c>
      <c r="BL55" s="7">
        <v>-7.32</v>
      </c>
      <c r="BM55" s="7">
        <v>-6.83</v>
      </c>
      <c r="BN55" s="7">
        <v>-5.85</v>
      </c>
      <c r="BO55" s="7">
        <v>-6.36</v>
      </c>
      <c r="BP55" s="7">
        <v>-8.5399999999999991</v>
      </c>
      <c r="BQ55" s="7">
        <v>-7.81</v>
      </c>
      <c r="BR55" s="7">
        <v>-5.85</v>
      </c>
      <c r="BS55" s="24">
        <v>1.75</v>
      </c>
      <c r="BT55" s="26">
        <v>28261299.34263229</v>
      </c>
      <c r="BU55" s="26">
        <v>11149600</v>
      </c>
      <c r="BV55" s="26">
        <v>11087438</v>
      </c>
      <c r="BW55" s="8">
        <v>4.3250839373352078E-2</v>
      </c>
    </row>
    <row r="56" spans="1:75" s="28" customFormat="1" ht="19" customHeight="1" x14ac:dyDescent="0.2">
      <c r="A56" s="1" t="s">
        <v>252</v>
      </c>
      <c r="B56" s="1" t="s">
        <v>96</v>
      </c>
      <c r="C56" s="1" t="s">
        <v>87</v>
      </c>
      <c r="D56" s="1" t="s">
        <v>109</v>
      </c>
      <c r="E56" s="1" t="s">
        <v>250</v>
      </c>
      <c r="F56" s="1" t="s">
        <v>88</v>
      </c>
      <c r="G56" s="9">
        <v>20.000002029094372</v>
      </c>
      <c r="H56" s="9">
        <v>-14.539002025458879</v>
      </c>
      <c r="I56" s="9">
        <f>(N56-O56)/O56*100</f>
        <v>20.000002029094397</v>
      </c>
      <c r="J56" s="1" t="s">
        <v>89</v>
      </c>
      <c r="K56" s="2">
        <v>2.3499999046325679</v>
      </c>
      <c r="L56" s="2">
        <v>2.37</v>
      </c>
      <c r="M56" s="2">
        <v>2.8199999332427979</v>
      </c>
      <c r="N56" s="2">
        <v>2.8199999332427979</v>
      </c>
      <c r="O56" s="2">
        <v>2.3499999046325679</v>
      </c>
      <c r="P56" s="2">
        <v>2.410000085830688</v>
      </c>
      <c r="Q56" s="1">
        <v>2.82</v>
      </c>
      <c r="R56" s="1">
        <v>2.7</v>
      </c>
      <c r="S56" s="1">
        <v>2.52</v>
      </c>
      <c r="T56" s="1">
        <v>2.52</v>
      </c>
      <c r="U56" s="1">
        <v>2.44</v>
      </c>
      <c r="V56" s="1">
        <v>2.5099999999999998</v>
      </c>
      <c r="W56" s="1">
        <v>2.4500000000000002</v>
      </c>
      <c r="X56" s="1">
        <v>2.39</v>
      </c>
      <c r="Y56" s="1">
        <v>2.39</v>
      </c>
      <c r="Z56" s="1">
        <v>2.4700000000000002</v>
      </c>
      <c r="AA56" s="1">
        <v>2.4700000000000002</v>
      </c>
      <c r="AB56" s="1">
        <v>2.4500000000000002</v>
      </c>
      <c r="AC56" s="1">
        <v>2.42</v>
      </c>
      <c r="AD56" s="1">
        <v>2.44</v>
      </c>
      <c r="AE56" s="1">
        <v>2.4300000000000002</v>
      </c>
      <c r="AF56" s="1">
        <v>2.4700000000000002</v>
      </c>
      <c r="AG56" s="1">
        <v>2.4700000000000002</v>
      </c>
      <c r="AH56" s="1">
        <v>2.4700000000000002</v>
      </c>
      <c r="AI56" s="1">
        <v>2.4700000000000002</v>
      </c>
      <c r="AJ56" s="1">
        <v>2.46</v>
      </c>
      <c r="AK56" s="1">
        <v>2.44</v>
      </c>
      <c r="AL56" s="1">
        <v>2.4300000000000002</v>
      </c>
      <c r="AM56" s="1">
        <v>2.4300000000000002</v>
      </c>
      <c r="AN56" s="1">
        <v>2.44</v>
      </c>
      <c r="AO56" s="1">
        <v>2.4</v>
      </c>
      <c r="AP56" s="1">
        <v>2.4</v>
      </c>
      <c r="AQ56" s="1">
        <v>2.41</v>
      </c>
      <c r="AR56" s="1">
        <v>0</v>
      </c>
      <c r="AS56" s="1">
        <v>-13.12</v>
      </c>
      <c r="AT56" s="1">
        <v>-14.18</v>
      </c>
      <c r="AU56" s="1">
        <v>-14.18</v>
      </c>
      <c r="AV56" s="1">
        <v>-14.18</v>
      </c>
      <c r="AW56" s="1">
        <v>-16.670000000000002</v>
      </c>
      <c r="AX56" s="1">
        <v>-13.12</v>
      </c>
      <c r="AY56" s="1">
        <v>-16.309999999999999</v>
      </c>
      <c r="AZ56" s="1">
        <v>-16.309999999999999</v>
      </c>
      <c r="BA56" s="1">
        <v>-12.41</v>
      </c>
      <c r="BB56" s="1">
        <v>-12.41</v>
      </c>
      <c r="BC56" s="1">
        <v>-14.18</v>
      </c>
      <c r="BD56" s="1">
        <v>-14.01</v>
      </c>
      <c r="BE56" s="1">
        <v>-13.48</v>
      </c>
      <c r="BF56" s="1">
        <v>-14.18</v>
      </c>
      <c r="BG56" s="1">
        <v>-12.85</v>
      </c>
      <c r="BH56" s="1">
        <v>-13.48</v>
      </c>
      <c r="BI56" s="1">
        <v>-13.48</v>
      </c>
      <c r="BJ56" s="1">
        <v>-13.48</v>
      </c>
      <c r="BK56" s="1">
        <v>-13.12</v>
      </c>
      <c r="BL56" s="1">
        <v>-13.48</v>
      </c>
      <c r="BM56" s="1">
        <v>-14.18</v>
      </c>
      <c r="BN56" s="1">
        <v>-14.18</v>
      </c>
      <c r="BO56" s="1">
        <v>-14.18</v>
      </c>
      <c r="BP56" s="1">
        <v>-14.89</v>
      </c>
      <c r="BQ56" s="1">
        <v>-14.89</v>
      </c>
      <c r="BR56" s="1">
        <v>-14.54</v>
      </c>
      <c r="BS56" s="22">
        <v>2.35</v>
      </c>
      <c r="BT56" s="26">
        <v>37708475.107336037</v>
      </c>
      <c r="BU56" s="26">
        <v>81100</v>
      </c>
      <c r="BV56" s="26">
        <v>6672681</v>
      </c>
      <c r="BW56" s="2">
        <v>1.288057978494701E-2</v>
      </c>
    </row>
    <row r="57" spans="1:75" s="28" customFormat="1" ht="19" customHeight="1" x14ac:dyDescent="0.2">
      <c r="A57" s="1" t="s">
        <v>334</v>
      </c>
      <c r="B57" s="1" t="s">
        <v>76</v>
      </c>
      <c r="C57" s="1" t="s">
        <v>87</v>
      </c>
      <c r="D57" s="1" t="s">
        <v>98</v>
      </c>
      <c r="E57" s="1" t="s">
        <v>332</v>
      </c>
      <c r="F57" s="1" t="s">
        <v>88</v>
      </c>
      <c r="G57" s="9">
        <v>20.05649846886779</v>
      </c>
      <c r="H57" s="9">
        <v>-11.999999775606041</v>
      </c>
      <c r="I57" s="9">
        <f>(N57-O57)/O57*100</f>
        <v>107.06214696875695</v>
      </c>
      <c r="J57" s="1" t="s">
        <v>89</v>
      </c>
      <c r="K57" s="2">
        <v>3.5399999618530269</v>
      </c>
      <c r="L57" s="2">
        <v>3.55</v>
      </c>
      <c r="M57" s="2">
        <v>4.25</v>
      </c>
      <c r="N57" s="2">
        <v>7.3299999237060547</v>
      </c>
      <c r="O57" s="2">
        <v>3.5399999618530269</v>
      </c>
      <c r="P57" s="2">
        <v>3.7400000095367432</v>
      </c>
      <c r="Q57" s="1">
        <v>4.25</v>
      </c>
      <c r="R57" s="1">
        <v>4.9400000000000004</v>
      </c>
      <c r="S57" s="1">
        <v>4.9000000000000004</v>
      </c>
      <c r="T57" s="1">
        <v>5.99</v>
      </c>
      <c r="U57" s="1">
        <v>7.33</v>
      </c>
      <c r="V57" s="1">
        <v>6.06</v>
      </c>
      <c r="W57" s="1">
        <v>5.5</v>
      </c>
      <c r="X57" s="1">
        <v>5.2</v>
      </c>
      <c r="Y57" s="1">
        <v>5.23</v>
      </c>
      <c r="Z57" s="1">
        <v>4.97</v>
      </c>
      <c r="AA57" s="1">
        <v>4.93</v>
      </c>
      <c r="AB57" s="1">
        <v>4.74</v>
      </c>
      <c r="AC57" s="1">
        <v>4.59</v>
      </c>
      <c r="AD57" s="1">
        <v>5.3</v>
      </c>
      <c r="AE57" s="1">
        <v>4.99</v>
      </c>
      <c r="AF57" s="1">
        <v>4.97</v>
      </c>
      <c r="AG57" s="1">
        <v>4.55</v>
      </c>
      <c r="AH57" s="1">
        <v>4.59</v>
      </c>
      <c r="AI57" s="1">
        <v>4.6500000000000004</v>
      </c>
      <c r="AJ57" s="1">
        <v>4.38</v>
      </c>
      <c r="AK57" s="1">
        <v>4.43</v>
      </c>
      <c r="AL57" s="1">
        <v>4.43</v>
      </c>
      <c r="AM57" s="1">
        <v>4.2300000000000004</v>
      </c>
      <c r="AN57" s="1">
        <v>4.1900000000000004</v>
      </c>
      <c r="AO57" s="1">
        <v>4.2300000000000004</v>
      </c>
      <c r="AP57" s="1">
        <v>4.18</v>
      </c>
      <c r="AQ57" s="1">
        <v>3.98</v>
      </c>
      <c r="AR57" s="1">
        <v>0</v>
      </c>
      <c r="AS57" s="1">
        <v>16.239999999999998</v>
      </c>
      <c r="AT57" s="1">
        <v>15.29</v>
      </c>
      <c r="AU57" s="1">
        <v>40.94</v>
      </c>
      <c r="AV57" s="1">
        <v>44.47</v>
      </c>
      <c r="AW57" s="1">
        <v>29.41</v>
      </c>
      <c r="AX57" s="1">
        <v>22.35</v>
      </c>
      <c r="AY57" s="1">
        <v>11.74</v>
      </c>
      <c r="AZ57" s="1">
        <v>19.53</v>
      </c>
      <c r="BA57" s="1">
        <v>11.72</v>
      </c>
      <c r="BB57" s="1">
        <v>7.09</v>
      </c>
      <c r="BC57" s="1">
        <v>2.94</v>
      </c>
      <c r="BD57" s="1">
        <v>5.65</v>
      </c>
      <c r="BE57" s="1">
        <v>16.71</v>
      </c>
      <c r="BF57" s="1">
        <v>16.489999999999998</v>
      </c>
      <c r="BG57" s="1">
        <v>10.119999999999999</v>
      </c>
      <c r="BH57" s="1">
        <v>6.59</v>
      </c>
      <c r="BI57" s="1">
        <v>6.35</v>
      </c>
      <c r="BJ57" s="1">
        <v>7.06</v>
      </c>
      <c r="BK57" s="1">
        <v>1.41</v>
      </c>
      <c r="BL57" s="1">
        <v>4.12</v>
      </c>
      <c r="BM57" s="1">
        <v>0.24</v>
      </c>
      <c r="BN57" s="1">
        <v>-3.29</v>
      </c>
      <c r="BO57" s="1">
        <v>-1.41</v>
      </c>
      <c r="BP57" s="1">
        <v>-1.76</v>
      </c>
      <c r="BQ57" s="1">
        <v>-12.6</v>
      </c>
      <c r="BR57" s="1">
        <v>-12.12</v>
      </c>
      <c r="BS57" s="22">
        <v>4.5</v>
      </c>
      <c r="BT57" s="26">
        <v>21918695</v>
      </c>
      <c r="BU57" s="26">
        <v>847500</v>
      </c>
      <c r="BV57" s="26">
        <v>845495</v>
      </c>
      <c r="BW57" s="2">
        <v>50.061698768177223</v>
      </c>
    </row>
    <row r="58" spans="1:75" s="28" customFormat="1" ht="19" customHeight="1" x14ac:dyDescent="0.2">
      <c r="A58" s="1" t="s">
        <v>187</v>
      </c>
      <c r="B58" s="1" t="s">
        <v>106</v>
      </c>
      <c r="C58" s="1" t="s">
        <v>87</v>
      </c>
      <c r="D58" s="1" t="s">
        <v>125</v>
      </c>
      <c r="E58" s="1" t="s">
        <v>186</v>
      </c>
      <c r="F58" s="1" t="s">
        <v>88</v>
      </c>
      <c r="G58" s="9">
        <v>20.338990813206721</v>
      </c>
      <c r="H58" s="9">
        <v>-1.87794357382491</v>
      </c>
      <c r="I58" s="9">
        <f>(N58-O58)/O58*100</f>
        <v>50.000000000000036</v>
      </c>
      <c r="J58" s="1" t="s">
        <v>81</v>
      </c>
      <c r="K58" s="2">
        <v>1.7699999809265139</v>
      </c>
      <c r="L58" s="2">
        <v>3.06</v>
      </c>
      <c r="M58" s="2">
        <v>2.130000114440918</v>
      </c>
      <c r="N58" s="2">
        <v>3.059999942779541</v>
      </c>
      <c r="O58" s="2">
        <v>2.0399999618530269</v>
      </c>
      <c r="P58" s="2">
        <v>2.089999914169312</v>
      </c>
      <c r="Q58" s="1">
        <v>2.19</v>
      </c>
      <c r="R58" s="1">
        <v>2.42</v>
      </c>
      <c r="S58" s="1">
        <v>2.37</v>
      </c>
      <c r="T58" s="1">
        <v>2.2400000000000002</v>
      </c>
      <c r="U58" s="1">
        <v>2.3199999999999998</v>
      </c>
      <c r="V58" s="1">
        <v>2.42</v>
      </c>
      <c r="W58" s="1">
        <v>2.4900000000000002</v>
      </c>
      <c r="X58" s="1">
        <v>2.99</v>
      </c>
      <c r="Y58" s="1">
        <v>3.06</v>
      </c>
      <c r="Z58" s="1">
        <v>2.76</v>
      </c>
      <c r="AA58" s="1">
        <v>2.93</v>
      </c>
      <c r="AB58" s="1">
        <v>2.74</v>
      </c>
      <c r="AC58" s="1">
        <v>2.67</v>
      </c>
      <c r="AD58" s="1">
        <v>2.48</v>
      </c>
      <c r="AE58" s="1">
        <v>2.36</v>
      </c>
      <c r="AF58" s="1">
        <v>2.2599999999999998</v>
      </c>
      <c r="AG58" s="1">
        <v>2.2200000000000002</v>
      </c>
      <c r="AH58" s="1">
        <v>2.2400000000000002</v>
      </c>
      <c r="AI58" s="1">
        <v>2.17</v>
      </c>
      <c r="AJ58" s="1">
        <v>2.12</v>
      </c>
      <c r="AK58" s="1">
        <v>2.17</v>
      </c>
      <c r="AL58" s="1">
        <v>2.15</v>
      </c>
      <c r="AM58" s="1">
        <v>2.12</v>
      </c>
      <c r="AN58" s="1">
        <v>2.11</v>
      </c>
      <c r="AO58" s="1">
        <v>2.09</v>
      </c>
      <c r="AP58" s="1">
        <v>2.1800000000000002</v>
      </c>
      <c r="AQ58" s="1">
        <v>2.15</v>
      </c>
      <c r="AR58" s="1">
        <v>0.94</v>
      </c>
      <c r="AS58" s="1">
        <v>6.1</v>
      </c>
      <c r="AT58" s="1">
        <v>4.2300000000000004</v>
      </c>
      <c r="AU58" s="1">
        <v>3.76</v>
      </c>
      <c r="AV58" s="1">
        <v>7.04</v>
      </c>
      <c r="AW58" s="1">
        <v>8.4499999999999993</v>
      </c>
      <c r="AX58" s="1">
        <v>15.49</v>
      </c>
      <c r="AY58" s="1">
        <v>35.47</v>
      </c>
      <c r="AZ58" s="1">
        <v>25.82</v>
      </c>
      <c r="BA58" s="1">
        <v>25.15</v>
      </c>
      <c r="BB58" s="1">
        <v>28.4</v>
      </c>
      <c r="BC58" s="1">
        <v>25.36</v>
      </c>
      <c r="BD58" s="1">
        <v>15.26</v>
      </c>
      <c r="BE58" s="1">
        <v>10.84</v>
      </c>
      <c r="BF58" s="1">
        <v>4.6900000000000004</v>
      </c>
      <c r="BG58" s="1">
        <v>2.35</v>
      </c>
      <c r="BH58" s="1">
        <v>2.34</v>
      </c>
      <c r="BI58" s="1">
        <v>1.41</v>
      </c>
      <c r="BJ58" s="1">
        <v>-2.39</v>
      </c>
      <c r="BK58" s="1">
        <v>-2.35</v>
      </c>
      <c r="BL58" s="1">
        <v>-0.7</v>
      </c>
      <c r="BM58" s="1">
        <v>-3.76</v>
      </c>
      <c r="BN58" s="1">
        <v>-1.41</v>
      </c>
      <c r="BO58" s="1">
        <v>-1.88</v>
      </c>
      <c r="BP58" s="1">
        <v>-1.88</v>
      </c>
      <c r="BQ58" s="1">
        <v>-0.94</v>
      </c>
      <c r="BR58" s="1">
        <v>-1.64</v>
      </c>
      <c r="BS58" s="22">
        <v>2.27</v>
      </c>
      <c r="BT58" s="26">
        <v>39892772.143363953</v>
      </c>
      <c r="BU58" s="26">
        <v>17763200</v>
      </c>
      <c r="BV58" s="26">
        <v>12768869</v>
      </c>
      <c r="BW58" s="2">
        <v>1.6312486250739978E-2</v>
      </c>
    </row>
    <row r="59" spans="1:75" s="28" customFormat="1" ht="19" customHeight="1" x14ac:dyDescent="0.2">
      <c r="A59" s="7" t="s">
        <v>491</v>
      </c>
      <c r="B59" s="7" t="s">
        <v>106</v>
      </c>
      <c r="C59" s="7" t="s">
        <v>97</v>
      </c>
      <c r="D59" s="7" t="s">
        <v>109</v>
      </c>
      <c r="E59" s="7" t="s">
        <v>535</v>
      </c>
      <c r="F59" s="7" t="s">
        <v>88</v>
      </c>
      <c r="G59" s="10">
        <v>20.50209154933863</v>
      </c>
      <c r="H59" s="10">
        <v>-5.9027801923176897</v>
      </c>
      <c r="I59" s="10">
        <v>-5.9027801923176897</v>
      </c>
      <c r="J59" s="7" t="s">
        <v>89</v>
      </c>
      <c r="K59" s="8">
        <v>2.3900001049041748</v>
      </c>
      <c r="L59" s="8">
        <v>2.42</v>
      </c>
      <c r="M59" s="8">
        <v>2.880000114440918</v>
      </c>
      <c r="N59" s="8">
        <v>2.940000057220459</v>
      </c>
      <c r="O59" s="8">
        <v>2.5199999809265141</v>
      </c>
      <c r="P59" s="8">
        <v>2.7100000381469731</v>
      </c>
      <c r="Q59" s="7">
        <v>2.94</v>
      </c>
      <c r="R59" s="7">
        <v>2.9</v>
      </c>
      <c r="S59" s="7">
        <v>2.82</v>
      </c>
      <c r="T59" s="7">
        <v>2.72</v>
      </c>
      <c r="U59" s="7">
        <v>2.77</v>
      </c>
      <c r="V59" s="7">
        <v>2.7</v>
      </c>
      <c r="W59" s="7">
        <v>2.66</v>
      </c>
      <c r="X59" s="7">
        <v>2.71</v>
      </c>
      <c r="Y59" s="7">
        <v>2.77</v>
      </c>
      <c r="Z59" s="7">
        <v>2.65</v>
      </c>
      <c r="AA59" s="7">
        <v>2.66</v>
      </c>
      <c r="AB59" s="7">
        <v>2.66</v>
      </c>
      <c r="AC59" s="7">
        <v>2.64</v>
      </c>
      <c r="AD59" s="7">
        <v>2.65</v>
      </c>
      <c r="AE59" s="7">
        <v>2.61</v>
      </c>
      <c r="AF59" s="7">
        <v>2.62</v>
      </c>
      <c r="AG59" s="7">
        <v>2.64</v>
      </c>
      <c r="AH59" s="7">
        <v>2.64</v>
      </c>
      <c r="AI59" s="7">
        <v>2.62</v>
      </c>
      <c r="AJ59" s="7">
        <v>2.63</v>
      </c>
      <c r="AK59" s="7">
        <v>2.62</v>
      </c>
      <c r="AL59" s="7">
        <v>2.63</v>
      </c>
      <c r="AM59" s="7">
        <v>2.62</v>
      </c>
      <c r="AN59" s="7">
        <v>2.73</v>
      </c>
      <c r="AO59" s="7">
        <v>2.73</v>
      </c>
      <c r="AP59" s="7">
        <v>2.72</v>
      </c>
      <c r="AQ59" s="7">
        <v>2.74</v>
      </c>
      <c r="AR59" s="7">
        <v>-4.51</v>
      </c>
      <c r="AS59" s="7">
        <v>-4.8600000000000003</v>
      </c>
      <c r="AT59" s="7">
        <v>-6.77</v>
      </c>
      <c r="AU59" s="7">
        <v>-5.9</v>
      </c>
      <c r="AV59" s="7">
        <v>-9.0299999999999994</v>
      </c>
      <c r="AW59" s="7">
        <v>-7.99</v>
      </c>
      <c r="AX59" s="7">
        <v>-9.0299999999999994</v>
      </c>
      <c r="AY59" s="7">
        <v>-6.25</v>
      </c>
      <c r="AZ59" s="7">
        <v>-8.9</v>
      </c>
      <c r="BA59" s="7">
        <v>-9.7200000000000006</v>
      </c>
      <c r="BB59" s="7">
        <v>-9.65</v>
      </c>
      <c r="BC59" s="7">
        <v>-9.0299999999999994</v>
      </c>
      <c r="BD59" s="7">
        <v>-9.1999999999999993</v>
      </c>
      <c r="BE59" s="7">
        <v>-9.4499999999999993</v>
      </c>
      <c r="BF59" s="7">
        <v>-11.81</v>
      </c>
      <c r="BG59" s="7">
        <v>-9.4700000000000006</v>
      </c>
      <c r="BH59" s="7">
        <v>-9.0299999999999994</v>
      </c>
      <c r="BI59" s="7">
        <v>-9.7200000000000006</v>
      </c>
      <c r="BJ59" s="7">
        <v>-10.07</v>
      </c>
      <c r="BK59" s="7">
        <v>-9.3800000000000008</v>
      </c>
      <c r="BL59" s="7">
        <v>-9.3800000000000008</v>
      </c>
      <c r="BM59" s="7">
        <v>-9.5500000000000007</v>
      </c>
      <c r="BN59" s="7">
        <v>-9.7200000000000006</v>
      </c>
      <c r="BO59" s="7">
        <v>-5.56</v>
      </c>
      <c r="BP59" s="7">
        <v>-6.6</v>
      </c>
      <c r="BQ59" s="7">
        <v>-6.94</v>
      </c>
      <c r="BR59" s="7">
        <v>-5.9</v>
      </c>
      <c r="BS59" s="24">
        <v>2.61</v>
      </c>
      <c r="BT59" s="26">
        <v>22057546.47648811</v>
      </c>
      <c r="BU59" s="26">
        <v>9003000</v>
      </c>
      <c r="BV59" s="26">
        <v>3752297</v>
      </c>
      <c r="BW59" s="8">
        <v>8.510147251137104E-2</v>
      </c>
    </row>
    <row r="60" spans="1:75" s="28" customFormat="1" ht="19" customHeight="1" x14ac:dyDescent="0.2">
      <c r="A60" s="7" t="s">
        <v>442</v>
      </c>
      <c r="B60" s="7" t="s">
        <v>76</v>
      </c>
      <c r="C60" s="7" t="s">
        <v>87</v>
      </c>
      <c r="D60" s="7" t="s">
        <v>109</v>
      </c>
      <c r="E60" s="7" t="s">
        <v>443</v>
      </c>
      <c r="F60" s="7" t="s">
        <v>88</v>
      </c>
      <c r="G60" s="10">
        <v>20.879120015389791</v>
      </c>
      <c r="H60" s="10">
        <v>-10.00000108372079</v>
      </c>
      <c r="I60" s="10">
        <v>-10.00000108372079</v>
      </c>
      <c r="J60" s="7" t="s">
        <v>89</v>
      </c>
      <c r="K60" s="8">
        <v>0.9100000262260437</v>
      </c>
      <c r="L60" s="8">
        <v>1.27</v>
      </c>
      <c r="M60" s="8">
        <v>1.1000000238418579</v>
      </c>
      <c r="N60" s="8">
        <v>1.179999947547913</v>
      </c>
      <c r="O60" s="8">
        <v>0.9100000262260437</v>
      </c>
      <c r="P60" s="8">
        <v>0.99000000953674316</v>
      </c>
      <c r="Q60" s="7">
        <v>1.18</v>
      </c>
      <c r="R60" s="7">
        <v>1.1299999999999999</v>
      </c>
      <c r="S60" s="7">
        <v>1.1299999999999999</v>
      </c>
      <c r="T60" s="7">
        <v>1.1000000000000001</v>
      </c>
      <c r="U60" s="7">
        <v>1.1299999999999999</v>
      </c>
      <c r="V60" s="7">
        <v>1.04</v>
      </c>
      <c r="W60" s="7">
        <v>1</v>
      </c>
      <c r="X60" s="7">
        <v>1.01</v>
      </c>
      <c r="Y60" s="7">
        <v>0.99</v>
      </c>
      <c r="Z60" s="7">
        <v>1.03</v>
      </c>
      <c r="AA60" s="7">
        <v>1.02</v>
      </c>
      <c r="AB60" s="7">
        <v>1.03</v>
      </c>
      <c r="AC60" s="7">
        <v>1.03</v>
      </c>
      <c r="AD60" s="7">
        <v>1.01</v>
      </c>
      <c r="AE60" s="7">
        <v>0.96</v>
      </c>
      <c r="AF60" s="7">
        <v>0.97</v>
      </c>
      <c r="AG60" s="7">
        <v>0.98</v>
      </c>
      <c r="AH60" s="7">
        <v>0.98</v>
      </c>
      <c r="AI60" s="7">
        <v>0.95</v>
      </c>
      <c r="AJ60" s="7">
        <v>0.94</v>
      </c>
      <c r="AK60" s="7">
        <v>0.97</v>
      </c>
      <c r="AL60" s="7">
        <v>1.05</v>
      </c>
      <c r="AM60" s="7">
        <v>1.05</v>
      </c>
      <c r="AN60" s="7">
        <v>1.05</v>
      </c>
      <c r="AO60" s="7">
        <v>1.05</v>
      </c>
      <c r="AP60" s="7">
        <v>1.01</v>
      </c>
      <c r="AQ60" s="7">
        <v>1.02</v>
      </c>
      <c r="AR60" s="7">
        <v>1.82</v>
      </c>
      <c r="AS60" s="7">
        <v>-3.37</v>
      </c>
      <c r="AT60" s="7">
        <v>-4.78</v>
      </c>
      <c r="AU60" s="7">
        <v>-0.91</v>
      </c>
      <c r="AV60" s="7">
        <v>-6.05</v>
      </c>
      <c r="AW60" s="7">
        <v>-11.96</v>
      </c>
      <c r="AX60" s="7">
        <v>-10.92</v>
      </c>
      <c r="AY60" s="7">
        <v>-11.82</v>
      </c>
      <c r="AZ60" s="7">
        <v>-10.27</v>
      </c>
      <c r="BA60" s="7">
        <v>-8.08</v>
      </c>
      <c r="BB60" s="7">
        <v>-8.99</v>
      </c>
      <c r="BC60" s="7">
        <v>-6.73</v>
      </c>
      <c r="BD60" s="7">
        <v>-9.09</v>
      </c>
      <c r="BE60" s="7">
        <v>-12.9</v>
      </c>
      <c r="BF60" s="7">
        <v>-13.64</v>
      </c>
      <c r="BG60" s="7">
        <v>-13</v>
      </c>
      <c r="BH60" s="7">
        <v>-12.73</v>
      </c>
      <c r="BI60" s="7">
        <v>-13.61</v>
      </c>
      <c r="BJ60" s="7">
        <v>-14.55</v>
      </c>
      <c r="BK60" s="7">
        <v>-14.57</v>
      </c>
      <c r="BL60" s="7">
        <v>-13.35</v>
      </c>
      <c r="BM60" s="7">
        <v>-7.26</v>
      </c>
      <c r="BN60" s="7">
        <v>-12.01</v>
      </c>
      <c r="BO60" s="7">
        <v>-7.71</v>
      </c>
      <c r="BP60" s="7">
        <v>-10.53</v>
      </c>
      <c r="BQ60" s="7">
        <v>-9.09</v>
      </c>
      <c r="BR60" s="7">
        <v>-9.09</v>
      </c>
      <c r="BS60" s="24">
        <v>0.95</v>
      </c>
      <c r="BT60" s="26">
        <v>26564230.575764179</v>
      </c>
      <c r="BU60" s="26">
        <v>8889400</v>
      </c>
      <c r="BV60" s="26">
        <v>18515691</v>
      </c>
      <c r="BW60" s="8">
        <v>1.6835990620063811E-2</v>
      </c>
    </row>
    <row r="61" spans="1:75" s="28" customFormat="1" ht="19" customHeight="1" x14ac:dyDescent="0.2">
      <c r="A61" s="7" t="s">
        <v>367</v>
      </c>
      <c r="B61" s="7" t="s">
        <v>106</v>
      </c>
      <c r="C61" s="7" t="s">
        <v>87</v>
      </c>
      <c r="D61" s="7" t="s">
        <v>109</v>
      </c>
      <c r="E61" s="7" t="s">
        <v>366</v>
      </c>
      <c r="F61" s="7" t="s">
        <v>88</v>
      </c>
      <c r="G61" s="10">
        <v>21.917803074097229</v>
      </c>
      <c r="H61" s="10">
        <v>-10.955052605453011</v>
      </c>
      <c r="I61" s="10">
        <v>-10.955052605453011</v>
      </c>
      <c r="J61" s="7" t="s">
        <v>89</v>
      </c>
      <c r="K61" s="8">
        <v>2.9200000762939449</v>
      </c>
      <c r="L61" s="8">
        <v>2.81</v>
      </c>
      <c r="M61" s="8">
        <v>3.559999942779541</v>
      </c>
      <c r="N61" s="8">
        <v>3.559999942779541</v>
      </c>
      <c r="O61" s="8">
        <v>2.779999971389771</v>
      </c>
      <c r="P61" s="8">
        <v>3.1700000762939449</v>
      </c>
      <c r="Q61" s="7">
        <v>3.56</v>
      </c>
      <c r="R61" s="7">
        <v>3.3</v>
      </c>
      <c r="S61" s="7">
        <v>3.19</v>
      </c>
      <c r="T61" s="7">
        <v>3.16</v>
      </c>
      <c r="U61" s="7">
        <v>3.27</v>
      </c>
      <c r="V61" s="7">
        <v>3.15</v>
      </c>
      <c r="W61" s="7">
        <v>3.07</v>
      </c>
      <c r="X61" s="7">
        <v>3.01</v>
      </c>
      <c r="Y61" s="7">
        <v>3.02</v>
      </c>
      <c r="Z61" s="7">
        <v>3.01</v>
      </c>
      <c r="AA61" s="7">
        <v>3.01</v>
      </c>
      <c r="AB61" s="7">
        <v>3.06</v>
      </c>
      <c r="AC61" s="7">
        <v>3.08</v>
      </c>
      <c r="AD61" s="7">
        <v>3.01</v>
      </c>
      <c r="AE61" s="7">
        <v>3</v>
      </c>
      <c r="AF61" s="7">
        <v>3.03</v>
      </c>
      <c r="AG61" s="7">
        <v>2.99</v>
      </c>
      <c r="AH61" s="7">
        <v>2.93</v>
      </c>
      <c r="AI61" s="7">
        <v>2.94</v>
      </c>
      <c r="AJ61" s="7">
        <v>2.99</v>
      </c>
      <c r="AK61" s="7">
        <v>3.05</v>
      </c>
      <c r="AL61" s="7">
        <v>3.05</v>
      </c>
      <c r="AM61" s="7">
        <v>3.03</v>
      </c>
      <c r="AN61" s="7">
        <v>3.04</v>
      </c>
      <c r="AO61" s="7">
        <v>3.1</v>
      </c>
      <c r="AP61" s="7">
        <v>3.09</v>
      </c>
      <c r="AQ61" s="7">
        <v>3.25</v>
      </c>
      <c r="AR61" s="7">
        <v>-9.5500000000000007</v>
      </c>
      <c r="AS61" s="7">
        <v>-8.7100000000000009</v>
      </c>
      <c r="AT61" s="7">
        <v>-12.46</v>
      </c>
      <c r="AU61" s="7">
        <v>-11.52</v>
      </c>
      <c r="AV61" s="7">
        <v>-11.51</v>
      </c>
      <c r="AW61" s="7">
        <v>-14.04</v>
      </c>
      <c r="AX61" s="7">
        <v>-15.79</v>
      </c>
      <c r="AY61" s="7">
        <v>-16.010000000000002</v>
      </c>
      <c r="AZ61" s="7">
        <v>-16.29</v>
      </c>
      <c r="BA61" s="7">
        <v>-16.29</v>
      </c>
      <c r="BB61" s="7">
        <v>-15.73</v>
      </c>
      <c r="BC61" s="7">
        <v>-14.33</v>
      </c>
      <c r="BD61" s="7">
        <v>-15.73</v>
      </c>
      <c r="BE61" s="7">
        <v>-16.43</v>
      </c>
      <c r="BF61" s="7">
        <v>-16.850000000000001</v>
      </c>
      <c r="BG61" s="7">
        <v>-17.02</v>
      </c>
      <c r="BH61" s="7">
        <v>-17.420000000000002</v>
      </c>
      <c r="BI61" s="7">
        <v>-20.65</v>
      </c>
      <c r="BJ61" s="7">
        <v>-18.260000000000002</v>
      </c>
      <c r="BK61" s="7">
        <v>-16.010000000000002</v>
      </c>
      <c r="BL61" s="7">
        <v>-14.75</v>
      </c>
      <c r="BM61" s="7">
        <v>-14.89</v>
      </c>
      <c r="BN61" s="7">
        <v>-14.89</v>
      </c>
      <c r="BO61" s="7">
        <v>-15.17</v>
      </c>
      <c r="BP61" s="7">
        <v>-14.33</v>
      </c>
      <c r="BQ61" s="7">
        <v>-14.04</v>
      </c>
      <c r="BR61" s="7">
        <v>-10.96</v>
      </c>
      <c r="BS61" s="24">
        <v>2.93</v>
      </c>
      <c r="BT61" s="26">
        <v>15215012.555446619</v>
      </c>
      <c r="BU61" s="26">
        <v>4836800</v>
      </c>
      <c r="BV61" s="26">
        <v>3897649</v>
      </c>
      <c r="BW61" s="8">
        <v>5.4875387701663232E-2</v>
      </c>
    </row>
    <row r="62" spans="1:75" s="28" customFormat="1" ht="19" customHeight="1" x14ac:dyDescent="0.2">
      <c r="A62" s="7" t="s">
        <v>406</v>
      </c>
      <c r="B62" s="7" t="s">
        <v>106</v>
      </c>
      <c r="C62" s="7" t="s">
        <v>87</v>
      </c>
      <c r="D62" s="7" t="s">
        <v>98</v>
      </c>
      <c r="E62" s="7" t="s">
        <v>405</v>
      </c>
      <c r="F62" s="7" t="s">
        <v>88</v>
      </c>
      <c r="G62" s="10">
        <v>22.065716663823551</v>
      </c>
      <c r="H62" s="10">
        <v>-22.692305223476161</v>
      </c>
      <c r="I62" s="10">
        <v>-22.692305223476161</v>
      </c>
      <c r="J62" s="7" t="s">
        <v>89</v>
      </c>
      <c r="K62" s="8">
        <v>2.130000114440918</v>
      </c>
      <c r="L62" s="8">
        <v>2.37</v>
      </c>
      <c r="M62" s="8">
        <v>2.5999999046325679</v>
      </c>
      <c r="N62" s="8">
        <v>2.6099998950958252</v>
      </c>
      <c r="O62" s="8">
        <v>1.860000014305115</v>
      </c>
      <c r="P62" s="8">
        <v>2.0099999904632568</v>
      </c>
      <c r="Q62" s="7">
        <v>2.61</v>
      </c>
      <c r="R62" s="7">
        <v>2.61</v>
      </c>
      <c r="S62" s="7">
        <v>2.4</v>
      </c>
      <c r="T62" s="7">
        <v>2.3199999999999998</v>
      </c>
      <c r="U62" s="7">
        <v>2.39</v>
      </c>
      <c r="V62" s="7">
        <v>2.3199999999999998</v>
      </c>
      <c r="W62" s="7">
        <v>2.29</v>
      </c>
      <c r="X62" s="7">
        <v>2.29</v>
      </c>
      <c r="Y62" s="7">
        <v>2.27</v>
      </c>
      <c r="Z62" s="7">
        <v>2.16</v>
      </c>
      <c r="AA62" s="7">
        <v>2.15</v>
      </c>
      <c r="AB62" s="7">
        <v>2.14</v>
      </c>
      <c r="AC62" s="7">
        <v>2.11</v>
      </c>
      <c r="AD62" s="7">
        <v>2.1</v>
      </c>
      <c r="AE62" s="7">
        <v>2.08</v>
      </c>
      <c r="AF62" s="7">
        <v>2.1</v>
      </c>
      <c r="AG62" s="7">
        <v>2.13</v>
      </c>
      <c r="AH62" s="7">
        <v>2.12</v>
      </c>
      <c r="AI62" s="7">
        <v>2.13</v>
      </c>
      <c r="AJ62" s="7">
        <v>2.14</v>
      </c>
      <c r="AK62" s="7">
        <v>2.09</v>
      </c>
      <c r="AL62" s="7">
        <v>2.0499999999999998</v>
      </c>
      <c r="AM62" s="7">
        <v>1.98</v>
      </c>
      <c r="AN62" s="7">
        <v>1.96</v>
      </c>
      <c r="AO62" s="7">
        <v>1.96</v>
      </c>
      <c r="AP62" s="7">
        <v>1.95</v>
      </c>
      <c r="AQ62" s="7">
        <v>2.02</v>
      </c>
      <c r="AR62" s="7">
        <v>0.19</v>
      </c>
      <c r="AS62" s="7">
        <v>-9.6199999999999992</v>
      </c>
      <c r="AT62" s="7">
        <v>-13.85</v>
      </c>
      <c r="AU62" s="7">
        <v>-13.07</v>
      </c>
      <c r="AV62" s="7">
        <v>-11.15</v>
      </c>
      <c r="AW62" s="7">
        <v>-12.69</v>
      </c>
      <c r="AX62" s="7">
        <v>-12.31</v>
      </c>
      <c r="AY62" s="7">
        <v>-13.08</v>
      </c>
      <c r="AZ62" s="7">
        <v>-17.5</v>
      </c>
      <c r="BA62" s="7">
        <v>-19.23</v>
      </c>
      <c r="BB62" s="7">
        <v>-17.7</v>
      </c>
      <c r="BC62" s="7">
        <v>-18.649999999999999</v>
      </c>
      <c r="BD62" s="7">
        <v>-19.23</v>
      </c>
      <c r="BE62" s="7">
        <v>-21.53</v>
      </c>
      <c r="BF62" s="7">
        <v>-21.15</v>
      </c>
      <c r="BG62" s="7">
        <v>-19.23</v>
      </c>
      <c r="BH62" s="7">
        <v>-19.23</v>
      </c>
      <c r="BI62" s="7">
        <v>-18.46</v>
      </c>
      <c r="BJ62" s="7">
        <v>-18.079999999999998</v>
      </c>
      <c r="BK62" s="7">
        <v>-20.190000000000001</v>
      </c>
      <c r="BL62" s="7">
        <v>-21.54</v>
      </c>
      <c r="BM62" s="7">
        <v>-24.62</v>
      </c>
      <c r="BN62" s="7">
        <v>-26.15</v>
      </c>
      <c r="BO62" s="7">
        <v>-24.62</v>
      </c>
      <c r="BP62" s="7">
        <v>-25.77</v>
      </c>
      <c r="BQ62" s="7">
        <v>-25</v>
      </c>
      <c r="BR62" s="7">
        <v>-22.88</v>
      </c>
      <c r="BS62" s="24">
        <v>2.1</v>
      </c>
      <c r="BT62" s="26">
        <v>14018081.48581982</v>
      </c>
      <c r="BU62" s="26">
        <v>5407900</v>
      </c>
      <c r="BV62" s="26">
        <v>4976256</v>
      </c>
      <c r="BW62" s="8">
        <v>0.1236485823880443</v>
      </c>
    </row>
    <row r="63" spans="1:75" s="28" customFormat="1" ht="19" customHeight="1" x14ac:dyDescent="0.2">
      <c r="A63" s="7" t="s">
        <v>552</v>
      </c>
      <c r="B63" s="7" t="s">
        <v>106</v>
      </c>
      <c r="C63" s="7" t="s">
        <v>87</v>
      </c>
      <c r="D63" s="7" t="s">
        <v>98</v>
      </c>
      <c r="E63" s="7" t="s">
        <v>553</v>
      </c>
      <c r="F63" s="7" t="s">
        <v>88</v>
      </c>
      <c r="G63" s="10">
        <v>22.529641884924111</v>
      </c>
      <c r="H63" s="10">
        <v>-4.5161248642744507</v>
      </c>
      <c r="I63" s="10">
        <v>-4.5161248642744507</v>
      </c>
      <c r="J63" s="7" t="s">
        <v>81</v>
      </c>
      <c r="K63" s="8">
        <v>2.529999971389771</v>
      </c>
      <c r="L63" s="8">
        <v>2.56</v>
      </c>
      <c r="M63" s="8">
        <v>3.0999999046325679</v>
      </c>
      <c r="N63" s="8">
        <v>3.339999914169312</v>
      </c>
      <c r="O63" s="8">
        <v>2.8299999237060551</v>
      </c>
      <c r="P63" s="8">
        <v>2.9600000381469731</v>
      </c>
      <c r="Q63" s="7">
        <v>3.17</v>
      </c>
      <c r="R63" s="7">
        <v>3.23</v>
      </c>
      <c r="S63" s="7">
        <v>3.28</v>
      </c>
      <c r="T63" s="7">
        <v>3.15</v>
      </c>
      <c r="U63" s="7">
        <v>3.2</v>
      </c>
      <c r="V63" s="7">
        <v>3.3</v>
      </c>
      <c r="W63" s="7">
        <v>3.34</v>
      </c>
      <c r="X63" s="7">
        <v>3.28</v>
      </c>
      <c r="Y63" s="7">
        <v>3.17</v>
      </c>
      <c r="Z63" s="7">
        <v>3.25</v>
      </c>
      <c r="AA63" s="7">
        <v>3.26</v>
      </c>
      <c r="AB63" s="7">
        <v>3.18</v>
      </c>
      <c r="AC63" s="7">
        <v>3.15</v>
      </c>
      <c r="AD63" s="7">
        <v>3.12</v>
      </c>
      <c r="AE63" s="7">
        <v>3.12</v>
      </c>
      <c r="AF63" s="7">
        <v>3.05</v>
      </c>
      <c r="AG63" s="7">
        <v>2.96</v>
      </c>
      <c r="AH63" s="7">
        <v>2.94</v>
      </c>
      <c r="AI63" s="7">
        <v>2.95</v>
      </c>
      <c r="AJ63" s="7">
        <v>2.92</v>
      </c>
      <c r="AK63" s="7">
        <v>2.89</v>
      </c>
      <c r="AL63" s="7">
        <v>2.92</v>
      </c>
      <c r="AM63" s="7">
        <v>2.92</v>
      </c>
      <c r="AN63" s="7">
        <v>2.97</v>
      </c>
      <c r="AO63" s="7">
        <v>2.96</v>
      </c>
      <c r="AP63" s="7">
        <v>3.02</v>
      </c>
      <c r="AQ63" s="7">
        <v>3</v>
      </c>
      <c r="AR63" s="7">
        <v>-1.29</v>
      </c>
      <c r="AS63" s="7">
        <v>1.29</v>
      </c>
      <c r="AT63" s="7">
        <v>0.18</v>
      </c>
      <c r="AU63" s="7">
        <v>1.61</v>
      </c>
      <c r="AV63" s="7">
        <v>1.29</v>
      </c>
      <c r="AW63" s="7">
        <v>5.16</v>
      </c>
      <c r="AX63" s="7">
        <v>4.9400000000000004</v>
      </c>
      <c r="AY63" s="7">
        <v>0.97</v>
      </c>
      <c r="AZ63" s="7">
        <v>0.97</v>
      </c>
      <c r="BA63" s="7">
        <v>3.2</v>
      </c>
      <c r="BB63" s="7">
        <v>1.6</v>
      </c>
      <c r="BC63" s="7">
        <v>1.27</v>
      </c>
      <c r="BD63" s="7">
        <v>-0.65</v>
      </c>
      <c r="BE63" s="7">
        <v>0.32</v>
      </c>
      <c r="BF63" s="7">
        <v>-1.94</v>
      </c>
      <c r="BG63" s="7">
        <v>-4.84</v>
      </c>
      <c r="BH63" s="7">
        <v>-7.42</v>
      </c>
      <c r="BI63" s="7">
        <v>-6.45</v>
      </c>
      <c r="BJ63" s="7">
        <v>-6.79</v>
      </c>
      <c r="BK63" s="7">
        <v>-7.1</v>
      </c>
      <c r="BL63" s="7">
        <v>-8.06</v>
      </c>
      <c r="BM63" s="7">
        <v>-6.45</v>
      </c>
      <c r="BN63" s="7">
        <v>-6.45</v>
      </c>
      <c r="BO63" s="7">
        <v>-5</v>
      </c>
      <c r="BP63" s="7">
        <v>-4.84</v>
      </c>
      <c r="BQ63" s="7">
        <v>-4.1900000000000004</v>
      </c>
      <c r="BR63" s="7">
        <v>-4.84</v>
      </c>
      <c r="BS63" s="24">
        <v>3.08</v>
      </c>
      <c r="BT63" s="26">
        <v>14564419.551944731</v>
      </c>
      <c r="BU63" s="26">
        <v>47827700</v>
      </c>
      <c r="BV63" s="26">
        <v>4381119</v>
      </c>
      <c r="BW63" s="8">
        <v>0.32255526499051962</v>
      </c>
    </row>
    <row r="64" spans="1:75" s="28" customFormat="1" ht="19" customHeight="1" x14ac:dyDescent="0.2">
      <c r="A64" s="7" t="s">
        <v>228</v>
      </c>
      <c r="B64" s="7" t="s">
        <v>76</v>
      </c>
      <c r="C64" s="7" t="s">
        <v>87</v>
      </c>
      <c r="D64" s="7" t="s">
        <v>98</v>
      </c>
      <c r="E64" s="7" t="s">
        <v>540</v>
      </c>
      <c r="F64" s="7" t="s">
        <v>88</v>
      </c>
      <c r="G64" s="10">
        <v>23.076929425347011</v>
      </c>
      <c r="H64" s="10">
        <v>-23.124999953433871</v>
      </c>
      <c r="I64" s="10">
        <v>-23.124999953433871</v>
      </c>
      <c r="J64" s="7" t="s">
        <v>89</v>
      </c>
      <c r="K64" s="8">
        <v>1.299999952316284</v>
      </c>
      <c r="L64" s="8">
        <v>1.36</v>
      </c>
      <c r="M64" s="8">
        <v>1.6000000238418579</v>
      </c>
      <c r="N64" s="8">
        <v>1.610000014305115</v>
      </c>
      <c r="O64" s="8">
        <v>1.2100000381469731</v>
      </c>
      <c r="P64" s="8">
        <v>1.2300000190734861</v>
      </c>
      <c r="Q64" s="7">
        <v>1.61</v>
      </c>
      <c r="R64" s="7">
        <v>1.56</v>
      </c>
      <c r="S64" s="7">
        <v>1.51</v>
      </c>
      <c r="T64" s="7">
        <v>1.45</v>
      </c>
      <c r="U64" s="7">
        <v>1.45</v>
      </c>
      <c r="V64" s="7">
        <v>1.44</v>
      </c>
      <c r="W64" s="7">
        <v>1.44</v>
      </c>
      <c r="X64" s="7">
        <v>1.43</v>
      </c>
      <c r="Y64" s="7">
        <v>1.38</v>
      </c>
      <c r="Z64" s="7">
        <v>1.38</v>
      </c>
      <c r="AA64" s="7">
        <v>1.36</v>
      </c>
      <c r="AB64" s="7">
        <v>1.34</v>
      </c>
      <c r="AC64" s="7">
        <v>1.29</v>
      </c>
      <c r="AD64" s="7">
        <v>1.27</v>
      </c>
      <c r="AE64" s="7">
        <v>1.26</v>
      </c>
      <c r="AF64" s="7">
        <v>1.25</v>
      </c>
      <c r="AG64" s="7">
        <v>1.25</v>
      </c>
      <c r="AH64" s="7">
        <v>1.24</v>
      </c>
      <c r="AI64" s="7">
        <v>1.28</v>
      </c>
      <c r="AJ64" s="7">
        <v>1.27</v>
      </c>
      <c r="AK64" s="7">
        <v>1.29</v>
      </c>
      <c r="AL64" s="7">
        <v>1.29</v>
      </c>
      <c r="AM64" s="7">
        <v>1.27</v>
      </c>
      <c r="AN64" s="7">
        <v>1.28</v>
      </c>
      <c r="AO64" s="7">
        <v>1.28</v>
      </c>
      <c r="AP64" s="7">
        <v>1.27</v>
      </c>
      <c r="AQ64" s="7">
        <v>1.25</v>
      </c>
      <c r="AR64" s="7">
        <v>-3.75</v>
      </c>
      <c r="AS64" s="7">
        <v>-6.88</v>
      </c>
      <c r="AT64" s="7">
        <v>-10.94</v>
      </c>
      <c r="AU64" s="7">
        <v>-13.13</v>
      </c>
      <c r="AV64" s="7">
        <v>-12.81</v>
      </c>
      <c r="AW64" s="7">
        <v>-10.31</v>
      </c>
      <c r="AX64" s="7">
        <v>-11.56</v>
      </c>
      <c r="AY64" s="7">
        <v>-14.06</v>
      </c>
      <c r="AZ64" s="7">
        <v>-14.06</v>
      </c>
      <c r="BA64" s="7">
        <v>-15.31</v>
      </c>
      <c r="BB64" s="7">
        <v>-16.87</v>
      </c>
      <c r="BC64" s="7">
        <v>-19.71</v>
      </c>
      <c r="BD64" s="7">
        <v>-22.19</v>
      </c>
      <c r="BE64" s="7">
        <v>-21.88</v>
      </c>
      <c r="BF64" s="7">
        <v>-22.44</v>
      </c>
      <c r="BG64" s="7">
        <v>-23.12</v>
      </c>
      <c r="BH64" s="7">
        <v>-23.75</v>
      </c>
      <c r="BI64" s="7">
        <v>-22.5</v>
      </c>
      <c r="BJ64" s="7">
        <v>-21.32</v>
      </c>
      <c r="BK64" s="7">
        <v>-20.94</v>
      </c>
      <c r="BL64" s="7">
        <v>-19.989999999999998</v>
      </c>
      <c r="BM64" s="7">
        <v>-20.94</v>
      </c>
      <c r="BN64" s="7">
        <v>-20.63</v>
      </c>
      <c r="BO64" s="7">
        <v>-20</v>
      </c>
      <c r="BP64" s="7">
        <v>-20.309999999999999</v>
      </c>
      <c r="BQ64" s="7">
        <v>-22.81</v>
      </c>
      <c r="BR64" s="7">
        <v>-23.75</v>
      </c>
      <c r="BS64" s="24">
        <v>1.35</v>
      </c>
      <c r="BT64" s="26">
        <v>14916096.222267151</v>
      </c>
      <c r="BU64" s="26">
        <v>14733800</v>
      </c>
      <c r="BV64" s="26">
        <v>6682320</v>
      </c>
      <c r="BW64" s="8">
        <v>3.8228938452513503E-2</v>
      </c>
    </row>
    <row r="65" spans="1:75" s="28" customFormat="1" ht="19" customHeight="1" x14ac:dyDescent="0.2">
      <c r="A65" s="7" t="s">
        <v>531</v>
      </c>
      <c r="B65" s="7" t="s">
        <v>118</v>
      </c>
      <c r="C65" s="7" t="s">
        <v>87</v>
      </c>
      <c r="D65" s="7" t="s">
        <v>109</v>
      </c>
      <c r="E65" s="7" t="s">
        <v>529</v>
      </c>
      <c r="F65" s="7" t="s">
        <v>88</v>
      </c>
      <c r="G65" s="10">
        <v>23.167849046207319</v>
      </c>
      <c r="H65" s="10">
        <v>-26.487525994946811</v>
      </c>
      <c r="I65" s="10">
        <v>-26.487525994946811</v>
      </c>
      <c r="J65" s="7" t="s">
        <v>89</v>
      </c>
      <c r="K65" s="8">
        <v>4.2300000190734863</v>
      </c>
      <c r="L65" s="8">
        <v>4.6500000000000004</v>
      </c>
      <c r="M65" s="8">
        <v>5.2100000381469727</v>
      </c>
      <c r="N65" s="8">
        <v>6.0999999046325684</v>
      </c>
      <c r="O65" s="8">
        <v>3.6500000953674321</v>
      </c>
      <c r="P65" s="8">
        <v>3.8299999237060551</v>
      </c>
      <c r="Q65" s="7">
        <v>5.7</v>
      </c>
      <c r="R65" s="7">
        <v>5.3</v>
      </c>
      <c r="S65" s="7">
        <v>6.05</v>
      </c>
      <c r="T65" s="7">
        <v>4.84</v>
      </c>
      <c r="U65" s="7">
        <v>4.7</v>
      </c>
      <c r="V65" s="7">
        <v>4.4400000000000004</v>
      </c>
      <c r="W65" s="7">
        <v>4.2</v>
      </c>
      <c r="X65" s="7">
        <v>4.3</v>
      </c>
      <c r="Y65" s="7">
        <v>4.1900000000000004</v>
      </c>
      <c r="Z65" s="7">
        <v>4.2300000000000004</v>
      </c>
      <c r="AA65" s="7">
        <v>4.08</v>
      </c>
      <c r="AB65" s="7">
        <v>4.0999999999999996</v>
      </c>
      <c r="AC65" s="7">
        <v>4.0999999999999996</v>
      </c>
      <c r="AD65" s="7">
        <v>4</v>
      </c>
      <c r="AE65" s="7">
        <v>3.95</v>
      </c>
      <c r="AF65" s="7">
        <v>3.93</v>
      </c>
      <c r="AG65" s="7">
        <v>3.96</v>
      </c>
      <c r="AH65" s="7">
        <v>3.94</v>
      </c>
      <c r="AI65" s="7">
        <v>3.96</v>
      </c>
      <c r="AJ65" s="7">
        <v>3.96</v>
      </c>
      <c r="AK65" s="7">
        <v>3.93</v>
      </c>
      <c r="AL65" s="7">
        <v>3.95</v>
      </c>
      <c r="AM65" s="7">
        <v>3.95</v>
      </c>
      <c r="AN65" s="7">
        <v>3.9</v>
      </c>
      <c r="AO65" s="7">
        <v>3.91</v>
      </c>
      <c r="AP65" s="7">
        <v>3.93</v>
      </c>
      <c r="AQ65" s="7">
        <v>3.87</v>
      </c>
      <c r="AR65" s="7">
        <v>-1.01</v>
      </c>
      <c r="AS65" s="7">
        <v>-0.42</v>
      </c>
      <c r="AT65" s="7">
        <v>-5.18</v>
      </c>
      <c r="AU65" s="7">
        <v>-11.04</v>
      </c>
      <c r="AV65" s="7">
        <v>-17.47</v>
      </c>
      <c r="AW65" s="7">
        <v>-26.18</v>
      </c>
      <c r="AX65" s="7">
        <v>-19.579999999999998</v>
      </c>
      <c r="AY65" s="7">
        <v>-22.01</v>
      </c>
      <c r="AZ65" s="7">
        <v>-19.579999999999998</v>
      </c>
      <c r="BA65" s="7">
        <v>-22.65</v>
      </c>
      <c r="BB65" s="7">
        <v>-23.21</v>
      </c>
      <c r="BC65" s="7">
        <v>-22.07</v>
      </c>
      <c r="BD65" s="7">
        <v>-24.57</v>
      </c>
      <c r="BE65" s="7">
        <v>-24.18</v>
      </c>
      <c r="BF65" s="7">
        <v>-26.01</v>
      </c>
      <c r="BG65" s="7">
        <v>-24.57</v>
      </c>
      <c r="BH65" s="7">
        <v>-24.95</v>
      </c>
      <c r="BI65" s="7">
        <v>-25.27</v>
      </c>
      <c r="BJ65" s="7">
        <v>-23.99</v>
      </c>
      <c r="BK65" s="7">
        <v>-24.57</v>
      </c>
      <c r="BL65" s="7">
        <v>-24.95</v>
      </c>
      <c r="BM65" s="7">
        <v>-24.18</v>
      </c>
      <c r="BN65" s="7">
        <v>-26.1</v>
      </c>
      <c r="BO65" s="7">
        <v>-25.14</v>
      </c>
      <c r="BP65" s="7">
        <v>-27.93</v>
      </c>
      <c r="BQ65" s="7">
        <v>-26.3</v>
      </c>
      <c r="BR65" s="7">
        <v>-28.02</v>
      </c>
      <c r="BS65" s="24">
        <v>3.75</v>
      </c>
      <c r="BT65" s="26">
        <v>28195999.206447601</v>
      </c>
      <c r="BU65" s="26">
        <v>2361600</v>
      </c>
      <c r="BV65" s="26">
        <v>1739448</v>
      </c>
      <c r="BW65" s="8">
        <v>5.3925153267013444E-3</v>
      </c>
    </row>
    <row r="66" spans="1:75" s="28" customFormat="1" ht="19" customHeight="1" x14ac:dyDescent="0.2">
      <c r="A66" s="7" t="s">
        <v>270</v>
      </c>
      <c r="B66" s="7" t="s">
        <v>96</v>
      </c>
      <c r="C66" s="7" t="s">
        <v>87</v>
      </c>
      <c r="D66" s="7" t="s">
        <v>98</v>
      </c>
      <c r="E66" s="7" t="s">
        <v>343</v>
      </c>
      <c r="F66" s="7" t="s">
        <v>88</v>
      </c>
      <c r="G66" s="10">
        <v>23.23232493513931</v>
      </c>
      <c r="H66" s="10">
        <v>-1.6393426604503261</v>
      </c>
      <c r="I66" s="10">
        <v>-1.6393426604503261</v>
      </c>
      <c r="J66" s="7" t="s">
        <v>81</v>
      </c>
      <c r="K66" s="8">
        <v>0.99000000953674316</v>
      </c>
      <c r="L66" s="8">
        <v>1.48</v>
      </c>
      <c r="M66" s="8">
        <v>1.220000028610229</v>
      </c>
      <c r="N66" s="8">
        <v>1.4800000190734861</v>
      </c>
      <c r="O66" s="8">
        <v>1.049999952316284</v>
      </c>
      <c r="P66" s="8">
        <v>1.200000047683716</v>
      </c>
      <c r="Q66" s="7">
        <v>1.29</v>
      </c>
      <c r="R66" s="7">
        <v>1.48</v>
      </c>
      <c r="S66" s="7">
        <v>1.33</v>
      </c>
      <c r="T66" s="7">
        <v>1.31</v>
      </c>
      <c r="U66" s="7">
        <v>1.4</v>
      </c>
      <c r="V66" s="7">
        <v>1.35</v>
      </c>
      <c r="W66" s="7">
        <v>1.42</v>
      </c>
      <c r="X66" s="7">
        <v>1.38</v>
      </c>
      <c r="Y66" s="7">
        <v>1.23</v>
      </c>
      <c r="Z66" s="7">
        <v>1.19</v>
      </c>
      <c r="AA66" s="7">
        <v>1.19</v>
      </c>
      <c r="AB66" s="7">
        <v>1.1299999999999999</v>
      </c>
      <c r="AC66" s="7">
        <v>1.1100000000000001</v>
      </c>
      <c r="AD66" s="7">
        <v>1.1200000000000001</v>
      </c>
      <c r="AE66" s="7">
        <v>1.1200000000000001</v>
      </c>
      <c r="AF66" s="7">
        <v>1.1000000000000001</v>
      </c>
      <c r="AG66" s="7">
        <v>1.1200000000000001</v>
      </c>
      <c r="AH66" s="7">
        <v>1.1000000000000001</v>
      </c>
      <c r="AI66" s="7">
        <v>1.1200000000000001</v>
      </c>
      <c r="AJ66" s="7">
        <v>1.1100000000000001</v>
      </c>
      <c r="AK66" s="7">
        <v>1.0900000000000001</v>
      </c>
      <c r="AL66" s="7">
        <v>1.0900000000000001</v>
      </c>
      <c r="AM66" s="7">
        <v>1.0900000000000001</v>
      </c>
      <c r="AN66" s="7">
        <v>1.08</v>
      </c>
      <c r="AO66" s="7">
        <v>1.0900000000000001</v>
      </c>
      <c r="AP66" s="7">
        <v>1.1399999999999999</v>
      </c>
      <c r="AQ66" s="7">
        <v>1.29</v>
      </c>
      <c r="AR66" s="7">
        <v>1.64</v>
      </c>
      <c r="AS66" s="7">
        <v>13.93</v>
      </c>
      <c r="AT66" s="7">
        <v>1.65</v>
      </c>
      <c r="AU66" s="7">
        <v>4.0999999999999996</v>
      </c>
      <c r="AV66" s="7">
        <v>3.28</v>
      </c>
      <c r="AW66" s="7">
        <v>8.77</v>
      </c>
      <c r="AX66" s="7">
        <v>11.48</v>
      </c>
      <c r="AY66" s="7">
        <v>0</v>
      </c>
      <c r="AZ66" s="7">
        <v>-5.74</v>
      </c>
      <c r="BA66" s="7">
        <v>-3.53</v>
      </c>
      <c r="BB66" s="7">
        <v>-9.75</v>
      </c>
      <c r="BC66" s="7">
        <v>-9.92</v>
      </c>
      <c r="BD66" s="7">
        <v>-10.210000000000001</v>
      </c>
      <c r="BE66" s="7">
        <v>-8.1999999999999993</v>
      </c>
      <c r="BF66" s="7">
        <v>-11.48</v>
      </c>
      <c r="BG66" s="7">
        <v>-10.72</v>
      </c>
      <c r="BH66" s="7">
        <v>-10.66</v>
      </c>
      <c r="BI66" s="7">
        <v>-10.66</v>
      </c>
      <c r="BJ66" s="7">
        <v>-10.25</v>
      </c>
      <c r="BK66" s="7">
        <v>-13.11</v>
      </c>
      <c r="BL66" s="7">
        <v>-11.18</v>
      </c>
      <c r="BM66" s="7">
        <v>-12.57</v>
      </c>
      <c r="BN66" s="7">
        <v>-10.66</v>
      </c>
      <c r="BO66" s="7">
        <v>-12.61</v>
      </c>
      <c r="BP66" s="7">
        <v>-10.66</v>
      </c>
      <c r="BQ66" s="7">
        <v>-6.97</v>
      </c>
      <c r="BR66" s="7">
        <v>-0.82</v>
      </c>
      <c r="BS66" s="24">
        <v>1.1399999999999999</v>
      </c>
      <c r="BT66" s="26">
        <v>14468346.339297291</v>
      </c>
      <c r="BU66" s="26">
        <v>15441500</v>
      </c>
      <c r="BV66" s="26">
        <v>11431337</v>
      </c>
      <c r="BW66" s="8">
        <v>1.02643286607682E-2</v>
      </c>
    </row>
    <row r="67" spans="1:75" s="28" customFormat="1" ht="19" customHeight="1" x14ac:dyDescent="0.2">
      <c r="A67" s="7" t="s">
        <v>372</v>
      </c>
      <c r="B67" s="7" t="s">
        <v>118</v>
      </c>
      <c r="C67" s="7" t="s">
        <v>87</v>
      </c>
      <c r="D67" s="7" t="s">
        <v>109</v>
      </c>
      <c r="E67" s="7" t="s">
        <v>371</v>
      </c>
      <c r="F67" s="7" t="s">
        <v>88</v>
      </c>
      <c r="G67" s="10">
        <v>23.736261064455601</v>
      </c>
      <c r="H67" s="10">
        <v>-27.175846868704461</v>
      </c>
      <c r="I67" s="10">
        <v>-27.175846868704461</v>
      </c>
      <c r="J67" s="7" t="s">
        <v>89</v>
      </c>
      <c r="K67" s="8">
        <v>4.5500001907348633</v>
      </c>
      <c r="L67" s="8">
        <v>5.63</v>
      </c>
      <c r="M67" s="8">
        <v>5.630000114440918</v>
      </c>
      <c r="N67" s="8">
        <v>5.630000114440918</v>
      </c>
      <c r="O67" s="8">
        <v>4.0500001907348633</v>
      </c>
      <c r="P67" s="8">
        <v>4.0999999046325684</v>
      </c>
      <c r="Q67" s="7">
        <v>5.63</v>
      </c>
      <c r="R67" s="7">
        <v>5.24</v>
      </c>
      <c r="S67" s="7">
        <v>4.66</v>
      </c>
      <c r="T67" s="7">
        <v>4.5</v>
      </c>
      <c r="U67" s="7">
        <v>4.43</v>
      </c>
      <c r="V67" s="7">
        <v>4.3899999999999997</v>
      </c>
      <c r="W67" s="7">
        <v>4.28</v>
      </c>
      <c r="X67" s="7">
        <v>4.3099999999999996</v>
      </c>
      <c r="Y67" s="7">
        <v>4.26</v>
      </c>
      <c r="Z67" s="7">
        <v>4.32</v>
      </c>
      <c r="AA67" s="7">
        <v>4.3</v>
      </c>
      <c r="AB67" s="7">
        <v>4.4400000000000004</v>
      </c>
      <c r="AC67" s="7">
        <v>4.45</v>
      </c>
      <c r="AD67" s="7">
        <v>4.4000000000000004</v>
      </c>
      <c r="AE67" s="7">
        <v>4.3899999999999997</v>
      </c>
      <c r="AF67" s="7">
        <v>4.3499999999999996</v>
      </c>
      <c r="AG67" s="7">
        <v>4.33</v>
      </c>
      <c r="AH67" s="7">
        <v>4.24</v>
      </c>
      <c r="AI67" s="7">
        <v>4.3099999999999996</v>
      </c>
      <c r="AJ67" s="7">
        <v>4.3</v>
      </c>
      <c r="AK67" s="7">
        <v>4.28</v>
      </c>
      <c r="AL67" s="7">
        <v>4.3499999999999996</v>
      </c>
      <c r="AM67" s="7">
        <v>4.33</v>
      </c>
      <c r="AN67" s="7">
        <v>4.32</v>
      </c>
      <c r="AO67" s="7">
        <v>4.28</v>
      </c>
      <c r="AP67" s="7">
        <v>4.2300000000000004</v>
      </c>
      <c r="AQ67" s="7">
        <v>4.16</v>
      </c>
      <c r="AR67" s="7">
        <v>-6.57</v>
      </c>
      <c r="AS67" s="7">
        <v>-17.05</v>
      </c>
      <c r="AT67" s="7">
        <v>-20.78</v>
      </c>
      <c r="AU67" s="7">
        <v>-23.02</v>
      </c>
      <c r="AV67" s="7">
        <v>-23.09</v>
      </c>
      <c r="AW67" s="7">
        <v>-23.71</v>
      </c>
      <c r="AX67" s="7">
        <v>-25.04</v>
      </c>
      <c r="AY67" s="7">
        <v>-25.13</v>
      </c>
      <c r="AZ67" s="7">
        <v>-24.51</v>
      </c>
      <c r="BA67" s="7">
        <v>-25.4</v>
      </c>
      <c r="BB67" s="7">
        <v>-25.22</v>
      </c>
      <c r="BC67" s="7">
        <v>-21.14</v>
      </c>
      <c r="BD67" s="7">
        <v>-23.27</v>
      </c>
      <c r="BE67" s="7">
        <v>-22.38</v>
      </c>
      <c r="BF67" s="7">
        <v>-23.27</v>
      </c>
      <c r="BG67" s="7">
        <v>-23.06</v>
      </c>
      <c r="BH67" s="7">
        <v>-24.42</v>
      </c>
      <c r="BI67" s="7">
        <v>-25.04</v>
      </c>
      <c r="BJ67" s="7">
        <v>-23.8</v>
      </c>
      <c r="BK67" s="7">
        <v>-23.66</v>
      </c>
      <c r="BL67" s="7">
        <v>-24.5</v>
      </c>
      <c r="BM67" s="7">
        <v>-23.87</v>
      </c>
      <c r="BN67" s="7">
        <v>-23.27</v>
      </c>
      <c r="BO67" s="7">
        <v>-23.98</v>
      </c>
      <c r="BP67" s="7">
        <v>-25.22</v>
      </c>
      <c r="BQ67" s="7">
        <v>-25.4</v>
      </c>
      <c r="BR67" s="7">
        <v>-27.18</v>
      </c>
      <c r="BS67" s="24">
        <v>4.12</v>
      </c>
      <c r="BT67" s="26">
        <v>29828641.40632629</v>
      </c>
      <c r="BU67" s="26">
        <v>787100</v>
      </c>
      <c r="BV67" s="26">
        <v>3487672</v>
      </c>
      <c r="BW67" s="8">
        <v>2.3657614592197888E-2</v>
      </c>
    </row>
    <row r="68" spans="1:75" s="28" customFormat="1" ht="19" customHeight="1" x14ac:dyDescent="0.2">
      <c r="A68" s="1" t="s">
        <v>100</v>
      </c>
      <c r="B68" s="1" t="s">
        <v>76</v>
      </c>
      <c r="C68" s="1" t="s">
        <v>87</v>
      </c>
      <c r="D68" s="1" t="s">
        <v>98</v>
      </c>
      <c r="E68" s="1" t="s">
        <v>101</v>
      </c>
      <c r="F68" s="1" t="s">
        <v>88</v>
      </c>
      <c r="G68" s="9">
        <v>24.590159449260909</v>
      </c>
      <c r="H68" s="9">
        <v>-20.394733333521561</v>
      </c>
      <c r="I68" s="9">
        <f>(N68-O68)/O68*100</f>
        <v>40.909083520085495</v>
      </c>
      <c r="J68" s="1" t="s">
        <v>89</v>
      </c>
      <c r="K68" s="2">
        <v>1.220000028610229</v>
      </c>
      <c r="L68" s="2">
        <v>1.55</v>
      </c>
      <c r="M68" s="2">
        <v>1.5199999809265139</v>
      </c>
      <c r="N68" s="2">
        <v>1.549999952316284</v>
      </c>
      <c r="O68" s="2">
        <v>1.1000000238418579</v>
      </c>
      <c r="P68" s="2">
        <v>1.2100000381469731</v>
      </c>
      <c r="Q68" s="1">
        <v>1.55</v>
      </c>
      <c r="R68" s="1">
        <v>1.4</v>
      </c>
      <c r="S68" s="1">
        <v>1.38</v>
      </c>
      <c r="T68" s="1">
        <v>1.32</v>
      </c>
      <c r="U68" s="1">
        <v>1.25</v>
      </c>
      <c r="V68" s="1">
        <v>1.25</v>
      </c>
      <c r="W68" s="1">
        <v>1.35</v>
      </c>
      <c r="X68" s="1">
        <v>1.32</v>
      </c>
      <c r="Y68" s="1">
        <v>1.28</v>
      </c>
      <c r="Z68" s="1">
        <v>1.3</v>
      </c>
      <c r="AA68" s="1">
        <v>1.29</v>
      </c>
      <c r="AB68" s="1">
        <v>1.32</v>
      </c>
      <c r="AC68" s="1">
        <v>1.31</v>
      </c>
      <c r="AD68" s="1">
        <v>1.29</v>
      </c>
      <c r="AE68" s="1">
        <v>1.28</v>
      </c>
      <c r="AF68" s="1">
        <v>1.3</v>
      </c>
      <c r="AG68" s="1">
        <v>1.3</v>
      </c>
      <c r="AH68" s="1">
        <v>1.29</v>
      </c>
      <c r="AI68" s="1">
        <v>1.26</v>
      </c>
      <c r="AJ68" s="1">
        <v>1.26</v>
      </c>
      <c r="AK68" s="1">
        <v>1.26</v>
      </c>
      <c r="AL68" s="1">
        <v>1.24</v>
      </c>
      <c r="AM68" s="1">
        <v>1.23</v>
      </c>
      <c r="AN68" s="1">
        <v>1.21</v>
      </c>
      <c r="AO68" s="1">
        <v>1.23</v>
      </c>
      <c r="AP68" s="1">
        <v>1.22</v>
      </c>
      <c r="AQ68" s="1">
        <v>1.23</v>
      </c>
      <c r="AR68" s="1">
        <v>-11.18</v>
      </c>
      <c r="AS68" s="1">
        <v>-8.2200000000000006</v>
      </c>
      <c r="AT68" s="1">
        <v>-13.16</v>
      </c>
      <c r="AU68" s="1">
        <v>-19.09</v>
      </c>
      <c r="AV68" s="1">
        <v>-20.39</v>
      </c>
      <c r="AW68" s="1">
        <v>-17.760000000000002</v>
      </c>
      <c r="AX68" s="1">
        <v>-13.55</v>
      </c>
      <c r="AY68" s="1">
        <v>-17.760000000000002</v>
      </c>
      <c r="AZ68" s="1">
        <v>-15.79</v>
      </c>
      <c r="BA68" s="1">
        <v>-15.46</v>
      </c>
      <c r="BB68" s="1">
        <v>-16.78</v>
      </c>
      <c r="BC68" s="1">
        <v>-14.48</v>
      </c>
      <c r="BD68" s="1">
        <v>-15.13</v>
      </c>
      <c r="BE68" s="1">
        <v>-16.45</v>
      </c>
      <c r="BF68" s="1">
        <v>-16.12</v>
      </c>
      <c r="BG68" s="1">
        <v>-14.93</v>
      </c>
      <c r="BH68" s="1">
        <v>-14.48</v>
      </c>
      <c r="BI68" s="1">
        <v>-17.12</v>
      </c>
      <c r="BJ68" s="1">
        <v>-18.09</v>
      </c>
      <c r="BK68" s="1">
        <v>-18.41</v>
      </c>
      <c r="BL68" s="1">
        <v>-18.68</v>
      </c>
      <c r="BM68" s="1">
        <v>-18.43</v>
      </c>
      <c r="BN68" s="1">
        <v>-21.05</v>
      </c>
      <c r="BO68" s="1">
        <v>-21.71</v>
      </c>
      <c r="BP68" s="1">
        <v>-20.07</v>
      </c>
      <c r="BQ68" s="1">
        <v>-20.39</v>
      </c>
      <c r="BR68" s="1">
        <v>-19.079999999999998</v>
      </c>
      <c r="BS68" s="22">
        <v>1.21</v>
      </c>
      <c r="BT68" s="26">
        <v>41668671.477127083</v>
      </c>
      <c r="BU68" s="26">
        <v>3618000</v>
      </c>
      <c r="BV68" s="26">
        <v>13841140</v>
      </c>
      <c r="BW68" s="2">
        <v>7.6394718932111076E-3</v>
      </c>
    </row>
    <row r="69" spans="1:75" s="28" customFormat="1" ht="19" customHeight="1" x14ac:dyDescent="0.2">
      <c r="A69" s="7" t="s">
        <v>442</v>
      </c>
      <c r="B69" s="7" t="s">
        <v>76</v>
      </c>
      <c r="C69" s="7" t="s">
        <v>87</v>
      </c>
      <c r="D69" s="7" t="s">
        <v>98</v>
      </c>
      <c r="E69" s="7" t="s">
        <v>451</v>
      </c>
      <c r="F69" s="7" t="s">
        <v>88</v>
      </c>
      <c r="G69" s="10">
        <v>25.25252500926581</v>
      </c>
      <c r="H69" s="10">
        <v>-15.322585141869631</v>
      </c>
      <c r="I69" s="10">
        <v>-15.322585141869631</v>
      </c>
      <c r="J69" s="7" t="s">
        <v>89</v>
      </c>
      <c r="K69" s="8">
        <v>0.99000000953674316</v>
      </c>
      <c r="L69" s="8">
        <v>1.18</v>
      </c>
      <c r="M69" s="8">
        <v>1.2400000095367429</v>
      </c>
      <c r="N69" s="8">
        <v>1.25</v>
      </c>
      <c r="O69" s="8">
        <v>0.95999997854232788</v>
      </c>
      <c r="P69" s="8">
        <v>1.049999952316284</v>
      </c>
      <c r="Q69" s="7">
        <v>1.2</v>
      </c>
      <c r="R69" s="7">
        <v>1.23</v>
      </c>
      <c r="S69" s="7">
        <v>1.1599999999999999</v>
      </c>
      <c r="T69" s="7">
        <v>1.1299999999999999</v>
      </c>
      <c r="U69" s="7">
        <v>1.08</v>
      </c>
      <c r="V69" s="7">
        <v>1.1000000000000001</v>
      </c>
      <c r="W69" s="7">
        <v>1.0900000000000001</v>
      </c>
      <c r="X69" s="7">
        <v>1.08</v>
      </c>
      <c r="Y69" s="7">
        <v>1.06</v>
      </c>
      <c r="Z69" s="7">
        <v>1.05</v>
      </c>
      <c r="AA69" s="7">
        <v>1.06</v>
      </c>
      <c r="AB69" s="7">
        <v>1.05</v>
      </c>
      <c r="AC69" s="7">
        <v>1.02</v>
      </c>
      <c r="AD69" s="7">
        <v>1.05</v>
      </c>
      <c r="AE69" s="7">
        <v>1.05</v>
      </c>
      <c r="AF69" s="7">
        <v>1.04</v>
      </c>
      <c r="AG69" s="7">
        <v>1.04</v>
      </c>
      <c r="AH69" s="7">
        <v>1.05</v>
      </c>
      <c r="AI69" s="7">
        <v>1.05</v>
      </c>
      <c r="AJ69" s="7">
        <v>1.05</v>
      </c>
      <c r="AK69" s="7">
        <v>1.02</v>
      </c>
      <c r="AL69" s="7">
        <v>1.01</v>
      </c>
      <c r="AM69" s="7">
        <v>1.01</v>
      </c>
      <c r="AN69" s="7">
        <v>1.01</v>
      </c>
      <c r="AO69" s="7">
        <v>1.01</v>
      </c>
      <c r="AP69" s="7">
        <v>1</v>
      </c>
      <c r="AQ69" s="7">
        <v>1.05</v>
      </c>
      <c r="AR69" s="7">
        <v>-5.24</v>
      </c>
      <c r="AS69" s="7">
        <v>-5.97</v>
      </c>
      <c r="AT69" s="7">
        <v>-9.2100000000000009</v>
      </c>
      <c r="AU69" s="7">
        <v>-13.71</v>
      </c>
      <c r="AV69" s="7">
        <v>-16.12</v>
      </c>
      <c r="AW69" s="7">
        <v>-16.13</v>
      </c>
      <c r="AX69" s="7">
        <v>-13.71</v>
      </c>
      <c r="AY69" s="7">
        <v>-14.92</v>
      </c>
      <c r="AZ69" s="7">
        <v>-16.13</v>
      </c>
      <c r="BA69" s="7">
        <v>-15.87</v>
      </c>
      <c r="BB69" s="7">
        <v>-14.92</v>
      </c>
      <c r="BC69" s="7">
        <v>-17.77</v>
      </c>
      <c r="BD69" s="7">
        <v>-18.07</v>
      </c>
      <c r="BE69" s="7">
        <v>-16.260000000000002</v>
      </c>
      <c r="BF69" s="7">
        <v>-16.22</v>
      </c>
      <c r="BG69" s="7">
        <v>-17.13</v>
      </c>
      <c r="BH69" s="7">
        <v>-17.739999999999998</v>
      </c>
      <c r="BI69" s="7">
        <v>-16.13</v>
      </c>
      <c r="BJ69" s="7">
        <v>-15.58</v>
      </c>
      <c r="BK69" s="7">
        <v>-19.350000000000001</v>
      </c>
      <c r="BL69" s="7">
        <v>-18.940000000000001</v>
      </c>
      <c r="BM69" s="7">
        <v>-18.64</v>
      </c>
      <c r="BN69" s="7">
        <v>-22.34</v>
      </c>
      <c r="BO69" s="7">
        <v>-18.64</v>
      </c>
      <c r="BP69" s="7">
        <v>-19.36</v>
      </c>
      <c r="BQ69" s="7">
        <v>-20</v>
      </c>
      <c r="BR69" s="7">
        <v>-16.93</v>
      </c>
      <c r="BS69" s="24">
        <v>1.03</v>
      </c>
      <c r="BT69" s="26">
        <v>29945132.230305672</v>
      </c>
      <c r="BU69" s="26">
        <v>8712700</v>
      </c>
      <c r="BV69" s="26">
        <v>18515691</v>
      </c>
      <c r="BW69" s="8">
        <v>1.559812161479688E-2</v>
      </c>
    </row>
    <row r="70" spans="1:75" s="28" customFormat="1" ht="19" customHeight="1" x14ac:dyDescent="0.2">
      <c r="A70" s="7" t="s">
        <v>441</v>
      </c>
      <c r="B70" s="7" t="s">
        <v>106</v>
      </c>
      <c r="C70" s="7" t="s">
        <v>87</v>
      </c>
      <c r="D70" s="7" t="s">
        <v>98</v>
      </c>
      <c r="E70" s="7" t="s">
        <v>439</v>
      </c>
      <c r="F70" s="7" t="s">
        <v>88</v>
      </c>
      <c r="G70" s="10">
        <v>25.29549918008388</v>
      </c>
      <c r="H70" s="10">
        <v>-6.8867885060646046</v>
      </c>
      <c r="I70" s="10">
        <v>-6.8867885060646046</v>
      </c>
      <c r="J70" s="7" t="s">
        <v>89</v>
      </c>
      <c r="K70" s="8">
        <v>0.84600001573562622</v>
      </c>
      <c r="L70" s="8">
        <v>0.87</v>
      </c>
      <c r="M70" s="8">
        <v>1.059999942779541</v>
      </c>
      <c r="N70" s="8">
        <v>1.1499999761581421</v>
      </c>
      <c r="O70" s="8">
        <v>0.91600000858306885</v>
      </c>
      <c r="P70" s="8">
        <v>0.9869999885559082</v>
      </c>
      <c r="Q70" s="7">
        <v>1.1499999999999999</v>
      </c>
      <c r="R70" s="7">
        <v>1.1399999999999999</v>
      </c>
      <c r="S70" s="7">
        <v>1.0900000000000001</v>
      </c>
      <c r="T70" s="7">
        <v>1.05</v>
      </c>
      <c r="U70" s="7">
        <v>1.07</v>
      </c>
      <c r="V70" s="7">
        <v>1.08</v>
      </c>
      <c r="W70" s="7">
        <v>1.07</v>
      </c>
      <c r="X70" s="7">
        <v>1.06</v>
      </c>
      <c r="Y70" s="7">
        <v>1.05</v>
      </c>
      <c r="Z70" s="7">
        <v>1.03</v>
      </c>
      <c r="AA70" s="7">
        <v>1.02</v>
      </c>
      <c r="AB70" s="7">
        <v>1.02</v>
      </c>
      <c r="AC70" s="7">
        <v>0.98</v>
      </c>
      <c r="AD70" s="7">
        <v>0.96</v>
      </c>
      <c r="AE70" s="7">
        <v>0.98</v>
      </c>
      <c r="AF70" s="7">
        <v>1.05</v>
      </c>
      <c r="AG70" s="7">
        <v>1.05</v>
      </c>
      <c r="AH70" s="7">
        <v>1.03</v>
      </c>
      <c r="AI70" s="7">
        <v>1.01</v>
      </c>
      <c r="AJ70" s="7">
        <v>0.98</v>
      </c>
      <c r="AK70" s="7">
        <v>0.97</v>
      </c>
      <c r="AL70" s="7">
        <v>0.96</v>
      </c>
      <c r="AM70" s="7">
        <v>1.01</v>
      </c>
      <c r="AN70" s="7">
        <v>0.97</v>
      </c>
      <c r="AO70" s="7">
        <v>0.97</v>
      </c>
      <c r="AP70" s="7">
        <v>0.97</v>
      </c>
      <c r="AQ70" s="7">
        <v>0.98</v>
      </c>
      <c r="AR70" s="7">
        <v>4.45</v>
      </c>
      <c r="AS70" s="7">
        <v>-0.44</v>
      </c>
      <c r="AT70" s="7">
        <v>-1.9</v>
      </c>
      <c r="AU70" s="7">
        <v>-1.88</v>
      </c>
      <c r="AV70" s="7">
        <v>0</v>
      </c>
      <c r="AW70" s="7">
        <v>-1.9</v>
      </c>
      <c r="AX70" s="7">
        <v>-1.89</v>
      </c>
      <c r="AY70" s="7">
        <v>-3.78</v>
      </c>
      <c r="AZ70" s="7">
        <v>-3.49</v>
      </c>
      <c r="BA70" s="7">
        <v>-4.25</v>
      </c>
      <c r="BB70" s="7">
        <v>-4.72</v>
      </c>
      <c r="BC70" s="7">
        <v>-8.02</v>
      </c>
      <c r="BD70" s="7">
        <v>-10.48</v>
      </c>
      <c r="BE70" s="7">
        <v>-12.25</v>
      </c>
      <c r="BF70" s="7">
        <v>-9.42</v>
      </c>
      <c r="BG70" s="7">
        <v>-2.1</v>
      </c>
      <c r="BH70" s="7">
        <v>-3.77</v>
      </c>
      <c r="BI70" s="7">
        <v>-5.66</v>
      </c>
      <c r="BJ70" s="7">
        <v>-9.17</v>
      </c>
      <c r="BK70" s="7">
        <v>-9.86</v>
      </c>
      <c r="BL70" s="7">
        <v>-12.33</v>
      </c>
      <c r="BM70" s="7">
        <v>-9.43</v>
      </c>
      <c r="BN70" s="7">
        <v>-9.92</v>
      </c>
      <c r="BO70" s="7">
        <v>-9.6300000000000008</v>
      </c>
      <c r="BP70" s="7">
        <v>-8.9600000000000009</v>
      </c>
      <c r="BQ70" s="7">
        <v>-8.73</v>
      </c>
      <c r="BR70" s="7">
        <v>-7.22</v>
      </c>
      <c r="BS70" s="24">
        <v>1.01</v>
      </c>
      <c r="BT70" s="26">
        <v>18603104.995775219</v>
      </c>
      <c r="BU70" s="26">
        <v>36076700</v>
      </c>
      <c r="BV70" s="26">
        <v>13902876</v>
      </c>
      <c r="BW70" s="8">
        <v>1.26004864029572E-2</v>
      </c>
    </row>
    <row r="71" spans="1:75" s="28" customFormat="1" ht="19" customHeight="1" x14ac:dyDescent="0.2">
      <c r="A71" s="7" t="s">
        <v>232</v>
      </c>
      <c r="B71" s="7" t="s">
        <v>76</v>
      </c>
      <c r="C71" s="7" t="s">
        <v>87</v>
      </c>
      <c r="D71" s="7" t="s">
        <v>122</v>
      </c>
      <c r="E71" s="7" t="s">
        <v>504</v>
      </c>
      <c r="F71" s="7" t="s">
        <v>88</v>
      </c>
      <c r="G71" s="10">
        <v>25.74257355626337</v>
      </c>
      <c r="H71" s="10">
        <v>-11.023621086415281</v>
      </c>
      <c r="I71" s="10">
        <v>-11.023621086415281</v>
      </c>
      <c r="J71" s="7" t="s">
        <v>89</v>
      </c>
      <c r="K71" s="8">
        <v>1.0099999904632571</v>
      </c>
      <c r="L71" s="8">
        <v>1.08</v>
      </c>
      <c r="M71" s="8">
        <v>1.2699999809265139</v>
      </c>
      <c r="N71" s="8">
        <v>1.4600000381469731</v>
      </c>
      <c r="O71" s="8">
        <v>1.0099999904632571</v>
      </c>
      <c r="P71" s="8">
        <v>1.129999995231628</v>
      </c>
      <c r="Q71" s="7">
        <v>1.44</v>
      </c>
      <c r="R71" s="7">
        <v>1.46</v>
      </c>
      <c r="S71" s="7">
        <v>1.3</v>
      </c>
      <c r="T71" s="7">
        <v>1.2</v>
      </c>
      <c r="U71" s="7">
        <v>1.19</v>
      </c>
      <c r="V71" s="7">
        <v>1.18</v>
      </c>
      <c r="W71" s="7">
        <v>1.17</v>
      </c>
      <c r="X71" s="7">
        <v>1.1299999999999999</v>
      </c>
      <c r="Y71" s="7">
        <v>1.0900000000000001</v>
      </c>
      <c r="Z71" s="7">
        <v>1.06</v>
      </c>
      <c r="AA71" s="7">
        <v>1.08</v>
      </c>
      <c r="AB71" s="7">
        <v>1.07</v>
      </c>
      <c r="AC71" s="7">
        <v>1.08</v>
      </c>
      <c r="AD71" s="7">
        <v>1.08</v>
      </c>
      <c r="AE71" s="7">
        <v>1.08</v>
      </c>
      <c r="AF71" s="7">
        <v>1.08</v>
      </c>
      <c r="AG71" s="7">
        <v>1.08</v>
      </c>
      <c r="AH71" s="7">
        <v>1.08</v>
      </c>
      <c r="AI71" s="7">
        <v>1.06</v>
      </c>
      <c r="AJ71" s="7">
        <v>1.06</v>
      </c>
      <c r="AK71" s="7">
        <v>1.05</v>
      </c>
      <c r="AL71" s="7">
        <v>1.04</v>
      </c>
      <c r="AM71" s="7">
        <v>1.05</v>
      </c>
      <c r="AN71" s="7">
        <v>1.05</v>
      </c>
      <c r="AO71" s="7">
        <v>1.1000000000000001</v>
      </c>
      <c r="AP71" s="7">
        <v>1.1100000000000001</v>
      </c>
      <c r="AQ71" s="7">
        <v>1.1499999999999999</v>
      </c>
      <c r="AR71" s="7">
        <v>12.99</v>
      </c>
      <c r="AS71" s="7">
        <v>2.36</v>
      </c>
      <c r="AT71" s="7">
        <v>-5.91</v>
      </c>
      <c r="AU71" s="7">
        <v>-6.69</v>
      </c>
      <c r="AV71" s="7">
        <v>-7.87</v>
      </c>
      <c r="AW71" s="7">
        <v>-9.4499999999999993</v>
      </c>
      <c r="AX71" s="7">
        <v>-10.63</v>
      </c>
      <c r="AY71" s="7">
        <v>-14.57</v>
      </c>
      <c r="AZ71" s="7">
        <v>-18.100000000000001</v>
      </c>
      <c r="BA71" s="7">
        <v>-17.72</v>
      </c>
      <c r="BB71" s="7">
        <v>-16.14</v>
      </c>
      <c r="BC71" s="7">
        <v>-16.54</v>
      </c>
      <c r="BD71" s="7">
        <v>-14.97</v>
      </c>
      <c r="BE71" s="7">
        <v>-14.96</v>
      </c>
      <c r="BF71" s="7">
        <v>-15.35</v>
      </c>
      <c r="BG71" s="7">
        <v>-16.54</v>
      </c>
      <c r="BH71" s="7">
        <v>-15.74</v>
      </c>
      <c r="BI71" s="7">
        <v>-17.489999999999998</v>
      </c>
      <c r="BJ71" s="7">
        <v>-16.93</v>
      </c>
      <c r="BK71" s="7">
        <v>-18.5</v>
      </c>
      <c r="BL71" s="7">
        <v>-18.11</v>
      </c>
      <c r="BM71" s="7">
        <v>-18.11</v>
      </c>
      <c r="BN71" s="7">
        <v>-17.72</v>
      </c>
      <c r="BO71" s="7">
        <v>-17.32</v>
      </c>
      <c r="BP71" s="7">
        <v>-15.35</v>
      </c>
      <c r="BQ71" s="7">
        <v>-12.6</v>
      </c>
      <c r="BR71" s="7">
        <v>-11.02</v>
      </c>
      <c r="BS71" s="24">
        <v>1.02</v>
      </c>
      <c r="BT71" s="26">
        <v>22437216.66302681</v>
      </c>
      <c r="BU71" s="26">
        <v>7462800</v>
      </c>
      <c r="BV71" s="26">
        <v>13296807</v>
      </c>
      <c r="BW71" s="8">
        <v>8.0690048370259115E-3</v>
      </c>
    </row>
    <row r="72" spans="1:75" s="28" customFormat="1" ht="19" customHeight="1" x14ac:dyDescent="0.2">
      <c r="A72" s="1" t="s">
        <v>128</v>
      </c>
      <c r="B72" s="1" t="s">
        <v>106</v>
      </c>
      <c r="C72" s="1" t="s">
        <v>97</v>
      </c>
      <c r="D72" s="1" t="s">
        <v>98</v>
      </c>
      <c r="E72" s="1" t="s">
        <v>127</v>
      </c>
      <c r="F72" s="1" t="s">
        <v>88</v>
      </c>
      <c r="G72" s="9">
        <v>26.271181166839899</v>
      </c>
      <c r="H72" s="9">
        <v>-8.3221463279505574</v>
      </c>
      <c r="I72" s="9">
        <f>(N72-O72)/O72*100</f>
        <v>21.15384968074834</v>
      </c>
      <c r="J72" s="1" t="s">
        <v>89</v>
      </c>
      <c r="K72" s="2">
        <v>5.9000000953674316</v>
      </c>
      <c r="L72" s="2">
        <v>6.62</v>
      </c>
      <c r="M72" s="2">
        <v>7.4499998092651367</v>
      </c>
      <c r="N72" s="2">
        <v>7.559999942779541</v>
      </c>
      <c r="O72" s="2">
        <v>6.2399997711181641</v>
      </c>
      <c r="P72" s="2">
        <v>6.8299999237060547</v>
      </c>
      <c r="Q72" s="1">
        <v>7.56</v>
      </c>
      <c r="R72" s="1">
        <v>7.39</v>
      </c>
      <c r="S72" s="1">
        <v>6.99</v>
      </c>
      <c r="T72" s="1">
        <v>7.4</v>
      </c>
      <c r="U72" s="1">
        <v>7.38</v>
      </c>
      <c r="V72" s="1">
        <v>7.35</v>
      </c>
      <c r="W72" s="1">
        <v>7.14</v>
      </c>
      <c r="X72" s="1">
        <v>7</v>
      </c>
      <c r="Y72" s="1">
        <v>7.28</v>
      </c>
      <c r="Z72" s="1">
        <v>7.2</v>
      </c>
      <c r="AA72" s="1">
        <v>7.13</v>
      </c>
      <c r="AB72" s="1">
        <v>7.16</v>
      </c>
      <c r="AC72" s="1">
        <v>7.16</v>
      </c>
      <c r="AD72" s="1">
        <v>6.95</v>
      </c>
      <c r="AE72" s="1">
        <v>7.09</v>
      </c>
      <c r="AF72" s="1">
        <v>6.92</v>
      </c>
      <c r="AG72" s="1">
        <v>6.89</v>
      </c>
      <c r="AH72" s="1">
        <v>6.76</v>
      </c>
      <c r="AI72" s="1">
        <v>6.65</v>
      </c>
      <c r="AJ72" s="1">
        <v>6.75</v>
      </c>
      <c r="AK72" s="1">
        <v>6.73</v>
      </c>
      <c r="AL72" s="1">
        <v>6.68</v>
      </c>
      <c r="AM72" s="1">
        <v>6.7</v>
      </c>
      <c r="AN72" s="1">
        <v>6.7</v>
      </c>
      <c r="AO72" s="1">
        <v>6.61</v>
      </c>
      <c r="AP72" s="1">
        <v>6.8</v>
      </c>
      <c r="AQ72" s="1">
        <v>6.88</v>
      </c>
      <c r="AR72" s="1">
        <v>-4.18</v>
      </c>
      <c r="AS72" s="1">
        <v>-14.09</v>
      </c>
      <c r="AT72" s="1">
        <v>-8.7200000000000006</v>
      </c>
      <c r="AU72" s="1">
        <v>-3.49</v>
      </c>
      <c r="AV72" s="1">
        <v>-1.82</v>
      </c>
      <c r="AW72" s="1">
        <v>-2.82</v>
      </c>
      <c r="AX72" s="1">
        <v>-8.7200000000000006</v>
      </c>
      <c r="AY72" s="1">
        <v>-10.74</v>
      </c>
      <c r="AZ72" s="1">
        <v>-3.36</v>
      </c>
      <c r="BA72" s="1">
        <v>-5.64</v>
      </c>
      <c r="BB72" s="1">
        <v>-5.91</v>
      </c>
      <c r="BC72" s="1">
        <v>-3.89</v>
      </c>
      <c r="BD72" s="1">
        <v>-6.44</v>
      </c>
      <c r="BE72" s="1">
        <v>-8.52</v>
      </c>
      <c r="BF72" s="1">
        <v>-8.57</v>
      </c>
      <c r="BG72" s="1">
        <v>-10.6</v>
      </c>
      <c r="BH72" s="1">
        <v>-7.52</v>
      </c>
      <c r="BI72" s="1">
        <v>-10.74</v>
      </c>
      <c r="BJ72" s="1">
        <v>-10.74</v>
      </c>
      <c r="BK72" s="1">
        <v>-9.4</v>
      </c>
      <c r="BL72" s="1">
        <v>-10.07</v>
      </c>
      <c r="BM72" s="1">
        <v>-10.6</v>
      </c>
      <c r="BN72" s="1">
        <v>-10.07</v>
      </c>
      <c r="BO72" s="1">
        <v>-10.47</v>
      </c>
      <c r="BP72" s="1">
        <v>-12.75</v>
      </c>
      <c r="BQ72" s="1">
        <v>-9.93</v>
      </c>
      <c r="BR72" s="1">
        <v>-8.32</v>
      </c>
      <c r="BS72" s="22">
        <v>6.65</v>
      </c>
      <c r="BT72" s="26">
        <v>28259637.276496891</v>
      </c>
      <c r="BU72" s="26">
        <v>1010000</v>
      </c>
      <c r="BV72" s="26">
        <v>2237670</v>
      </c>
      <c r="BW72" s="2">
        <v>4.5395433643030482E-2</v>
      </c>
    </row>
    <row r="73" spans="1:75" s="28" customFormat="1" ht="19" customHeight="1" x14ac:dyDescent="0.2">
      <c r="A73" s="1" t="s">
        <v>178</v>
      </c>
      <c r="B73" s="1" t="s">
        <v>111</v>
      </c>
      <c r="C73" s="1" t="s">
        <v>87</v>
      </c>
      <c r="D73" s="1" t="s">
        <v>109</v>
      </c>
      <c r="E73" s="1" t="s">
        <v>179</v>
      </c>
      <c r="F73" s="1" t="s">
        <v>88</v>
      </c>
      <c r="G73" s="9">
        <v>26.363632324313421</v>
      </c>
      <c r="H73" s="9">
        <v>-7.1942463935973464</v>
      </c>
      <c r="I73" s="9">
        <f>(N73-O73)/O73*100</f>
        <v>19.008265439868428</v>
      </c>
      <c r="J73" s="1" t="s">
        <v>89</v>
      </c>
      <c r="K73" s="2">
        <v>1.1000000238418579</v>
      </c>
      <c r="L73" s="2">
        <v>1.1100000000000001</v>
      </c>
      <c r="M73" s="2">
        <v>1.389999985694885</v>
      </c>
      <c r="N73" s="2">
        <v>1.440000057220459</v>
      </c>
      <c r="O73" s="2">
        <v>1.2100000381469731</v>
      </c>
      <c r="P73" s="2">
        <v>1.2899999618530269</v>
      </c>
      <c r="Q73" s="1">
        <v>1.44</v>
      </c>
      <c r="R73" s="1">
        <v>1.32</v>
      </c>
      <c r="S73" s="1">
        <v>1.39</v>
      </c>
      <c r="T73" s="1">
        <v>1.35</v>
      </c>
      <c r="U73" s="1">
        <v>1.3</v>
      </c>
      <c r="V73" s="1">
        <v>1.32</v>
      </c>
      <c r="W73" s="1">
        <v>1.35</v>
      </c>
      <c r="X73" s="1">
        <v>1.33</v>
      </c>
      <c r="Y73" s="1">
        <v>1.33</v>
      </c>
      <c r="Z73" s="1">
        <v>1.34</v>
      </c>
      <c r="AA73" s="1">
        <v>1.33</v>
      </c>
      <c r="AB73" s="1">
        <v>1.33</v>
      </c>
      <c r="AC73" s="1">
        <v>1.32</v>
      </c>
      <c r="AD73" s="1">
        <v>1.3</v>
      </c>
      <c r="AE73" s="1">
        <v>1.26</v>
      </c>
      <c r="AF73" s="1">
        <v>1.26</v>
      </c>
      <c r="AG73" s="1">
        <v>1.26</v>
      </c>
      <c r="AH73" s="1">
        <v>1.25</v>
      </c>
      <c r="AI73" s="1">
        <v>1.25</v>
      </c>
      <c r="AJ73" s="1">
        <v>1.27</v>
      </c>
      <c r="AK73" s="1">
        <v>1.3</v>
      </c>
      <c r="AL73" s="1">
        <v>1.29</v>
      </c>
      <c r="AM73" s="1">
        <v>1.3</v>
      </c>
      <c r="AN73" s="1">
        <v>1.3</v>
      </c>
      <c r="AO73" s="1">
        <v>1.29</v>
      </c>
      <c r="AP73" s="1">
        <v>1.29</v>
      </c>
      <c r="AQ73" s="1">
        <v>1.3</v>
      </c>
      <c r="AR73" s="1">
        <v>-6.59</v>
      </c>
      <c r="AS73" s="1">
        <v>-5.04</v>
      </c>
      <c r="AT73" s="1">
        <v>-5.03</v>
      </c>
      <c r="AU73" s="1">
        <v>-6.47</v>
      </c>
      <c r="AV73" s="1">
        <v>-7.19</v>
      </c>
      <c r="AW73" s="1">
        <v>-5.04</v>
      </c>
      <c r="AX73" s="1">
        <v>-6.47</v>
      </c>
      <c r="AY73" s="1">
        <v>-5.4</v>
      </c>
      <c r="AZ73" s="1">
        <v>-5.03</v>
      </c>
      <c r="BA73" s="1">
        <v>-4.32</v>
      </c>
      <c r="BB73" s="1">
        <v>-5.4</v>
      </c>
      <c r="BC73" s="1">
        <v>-4.32</v>
      </c>
      <c r="BD73" s="1">
        <v>-8.6300000000000008</v>
      </c>
      <c r="BE73" s="1">
        <v>-8.99</v>
      </c>
      <c r="BF73" s="1">
        <v>-11.87</v>
      </c>
      <c r="BG73" s="1">
        <v>-9.7100000000000009</v>
      </c>
      <c r="BH73" s="1">
        <v>-10.79</v>
      </c>
      <c r="BI73" s="1">
        <v>-10.07</v>
      </c>
      <c r="BJ73" s="1">
        <v>-9.7899999999999991</v>
      </c>
      <c r="BK73" s="1">
        <v>-9.7100000000000009</v>
      </c>
      <c r="BL73" s="1">
        <v>-6.48</v>
      </c>
      <c r="BM73" s="1">
        <v>-7.91</v>
      </c>
      <c r="BN73" s="1">
        <v>-6.47</v>
      </c>
      <c r="BO73" s="1">
        <v>-7.91</v>
      </c>
      <c r="BP73" s="1">
        <v>-8.27</v>
      </c>
      <c r="BQ73" s="1">
        <v>-6.98</v>
      </c>
      <c r="BR73" s="1">
        <v>-7.19</v>
      </c>
      <c r="BS73" s="22">
        <v>1.27</v>
      </c>
      <c r="BT73" s="26">
        <v>18274051.811933521</v>
      </c>
      <c r="BU73" s="26">
        <v>770900</v>
      </c>
      <c r="BV73" s="26">
        <v>8642069</v>
      </c>
      <c r="BW73" s="2">
        <v>1.4680280844783809E-2</v>
      </c>
    </row>
    <row r="74" spans="1:75" s="28" customFormat="1" ht="19" customHeight="1" x14ac:dyDescent="0.2">
      <c r="A74" s="7" t="s">
        <v>513</v>
      </c>
      <c r="B74" s="7" t="s">
        <v>106</v>
      </c>
      <c r="C74" s="7" t="s">
        <v>97</v>
      </c>
      <c r="D74" s="7" t="s">
        <v>109</v>
      </c>
      <c r="E74" s="7" t="s">
        <v>516</v>
      </c>
      <c r="F74" s="7" t="s">
        <v>88</v>
      </c>
      <c r="G74" s="10">
        <v>26.90476104876171</v>
      </c>
      <c r="H74" s="10">
        <v>-4.9405876995693259</v>
      </c>
      <c r="I74" s="10">
        <v>-4.9405876995693259</v>
      </c>
      <c r="J74" s="7" t="s">
        <v>81</v>
      </c>
      <c r="K74" s="8">
        <v>1.2599999904632571</v>
      </c>
      <c r="L74" s="8">
        <v>1.3</v>
      </c>
      <c r="M74" s="8">
        <v>1.598999977111816</v>
      </c>
      <c r="N74" s="8">
        <v>1.7100000381469731</v>
      </c>
      <c r="O74" s="8">
        <v>1.370000004768372</v>
      </c>
      <c r="P74" s="8">
        <v>1.5199999809265139</v>
      </c>
      <c r="Q74" s="7">
        <v>1.6</v>
      </c>
      <c r="R74" s="7">
        <v>1.51</v>
      </c>
      <c r="S74" s="7">
        <v>1.71</v>
      </c>
      <c r="T74" s="7">
        <v>1.57</v>
      </c>
      <c r="U74" s="7">
        <v>1.46</v>
      </c>
      <c r="V74" s="7">
        <v>1.48</v>
      </c>
      <c r="W74" s="7">
        <v>1.47</v>
      </c>
      <c r="X74" s="7">
        <v>1.5</v>
      </c>
      <c r="Y74" s="7">
        <v>1.54</v>
      </c>
      <c r="Z74" s="7">
        <v>1.53</v>
      </c>
      <c r="AA74" s="7">
        <v>1.51</v>
      </c>
      <c r="AB74" s="7">
        <v>1.49</v>
      </c>
      <c r="AC74" s="7">
        <v>1.44</v>
      </c>
      <c r="AD74" s="7">
        <v>1.43</v>
      </c>
      <c r="AE74" s="7">
        <v>1.43</v>
      </c>
      <c r="AF74" s="7">
        <v>1.44</v>
      </c>
      <c r="AG74" s="7">
        <v>1.43</v>
      </c>
      <c r="AH74" s="7">
        <v>1.45</v>
      </c>
      <c r="AI74" s="7">
        <v>1.5</v>
      </c>
      <c r="AJ74" s="7">
        <v>1.5</v>
      </c>
      <c r="AK74" s="7">
        <v>1.45</v>
      </c>
      <c r="AL74" s="7">
        <v>1.44</v>
      </c>
      <c r="AM74" s="7">
        <v>1.47</v>
      </c>
      <c r="AN74" s="7">
        <v>1.47</v>
      </c>
      <c r="AO74" s="7">
        <v>1.48</v>
      </c>
      <c r="AP74" s="7">
        <v>1.55</v>
      </c>
      <c r="AQ74" s="7">
        <v>1.56</v>
      </c>
      <c r="AR74" s="7">
        <v>-5.57</v>
      </c>
      <c r="AS74" s="7">
        <v>-7.44</v>
      </c>
      <c r="AT74" s="7">
        <v>-2.5299999999999998</v>
      </c>
      <c r="AU74" s="7">
        <v>-11.51</v>
      </c>
      <c r="AV74" s="7">
        <v>-8.76</v>
      </c>
      <c r="AW74" s="7">
        <v>-9.25</v>
      </c>
      <c r="AX74" s="7">
        <v>-9.32</v>
      </c>
      <c r="AY74" s="7">
        <v>-6.64</v>
      </c>
      <c r="AZ74" s="7">
        <v>-5.57</v>
      </c>
      <c r="BA74" s="7">
        <v>-5.68</v>
      </c>
      <c r="BB74" s="7">
        <v>-9.6300000000000008</v>
      </c>
      <c r="BC74" s="7">
        <v>-10.26</v>
      </c>
      <c r="BD74" s="7">
        <v>-11.19</v>
      </c>
      <c r="BE74" s="7">
        <v>-12.45</v>
      </c>
      <c r="BF74" s="7">
        <v>-10.58</v>
      </c>
      <c r="BG74" s="7">
        <v>-11.82</v>
      </c>
      <c r="BH74" s="7">
        <v>-10.57</v>
      </c>
      <c r="BI74" s="7">
        <v>-9.94</v>
      </c>
      <c r="BJ74" s="7">
        <v>-8.69</v>
      </c>
      <c r="BK74" s="7">
        <v>-10.5</v>
      </c>
      <c r="BL74" s="7">
        <v>-10.57</v>
      </c>
      <c r="BM74" s="7">
        <v>-10.28</v>
      </c>
      <c r="BN74" s="7">
        <v>-8.1300000000000008</v>
      </c>
      <c r="BO74" s="7">
        <v>-8.07</v>
      </c>
      <c r="BP74" s="7">
        <v>-7.49</v>
      </c>
      <c r="BQ74" s="7">
        <v>-5.57</v>
      </c>
      <c r="BR74" s="7">
        <v>-6.19</v>
      </c>
      <c r="BS74" s="24">
        <v>1.44</v>
      </c>
      <c r="BT74" s="26">
        <v>30635240.561485291</v>
      </c>
      <c r="BU74" s="26">
        <v>15203100</v>
      </c>
      <c r="BV74" s="26">
        <v>16829042</v>
      </c>
      <c r="BW74" s="8">
        <v>1.8881466930797369E-2</v>
      </c>
    </row>
    <row r="75" spans="1:75" s="28" customFormat="1" ht="19" customHeight="1" x14ac:dyDescent="0.2">
      <c r="A75" s="7" t="s">
        <v>400</v>
      </c>
      <c r="B75" s="7" t="s">
        <v>76</v>
      </c>
      <c r="C75" s="7" t="s">
        <v>124</v>
      </c>
      <c r="D75" s="7" t="s">
        <v>98</v>
      </c>
      <c r="E75" s="7" t="s">
        <v>398</v>
      </c>
      <c r="F75" s="7" t="s">
        <v>88</v>
      </c>
      <c r="G75" s="10">
        <v>26.923086622057941</v>
      </c>
      <c r="H75" s="10">
        <v>-37.121215884131473</v>
      </c>
      <c r="I75" s="10">
        <v>-37.121215884131473</v>
      </c>
      <c r="J75" s="7" t="s">
        <v>89</v>
      </c>
      <c r="K75" s="8">
        <v>1.0399999618530269</v>
      </c>
      <c r="L75" s="8">
        <v>1.43</v>
      </c>
      <c r="M75" s="8">
        <v>1.320000052452087</v>
      </c>
      <c r="N75" s="8">
        <v>1.429999947547913</v>
      </c>
      <c r="O75" s="8">
        <v>0.80000001192092896</v>
      </c>
      <c r="P75" s="8">
        <v>0.82999998331069946</v>
      </c>
      <c r="Q75" s="7">
        <v>1.43</v>
      </c>
      <c r="R75" s="7">
        <v>1.39</v>
      </c>
      <c r="S75" s="7">
        <v>1.23</v>
      </c>
      <c r="T75" s="7">
        <v>1.21</v>
      </c>
      <c r="U75" s="7">
        <v>1.1299999999999999</v>
      </c>
      <c r="V75" s="7">
        <v>1.1100000000000001</v>
      </c>
      <c r="W75" s="7">
        <v>0.97</v>
      </c>
      <c r="X75" s="7">
        <v>0.95</v>
      </c>
      <c r="Y75" s="7">
        <v>0.89</v>
      </c>
      <c r="Z75" s="7">
        <v>0.86</v>
      </c>
      <c r="AA75" s="7">
        <v>0.86</v>
      </c>
      <c r="AB75" s="7">
        <v>0.84</v>
      </c>
      <c r="AC75" s="7">
        <v>0.86</v>
      </c>
      <c r="AD75" s="7">
        <v>0.85</v>
      </c>
      <c r="AE75" s="7">
        <v>0.85</v>
      </c>
      <c r="AF75" s="7">
        <v>0.85</v>
      </c>
      <c r="AG75" s="7">
        <v>0.85</v>
      </c>
      <c r="AH75" s="7">
        <v>0.89</v>
      </c>
      <c r="AI75" s="7">
        <v>0.89</v>
      </c>
      <c r="AJ75" s="7">
        <v>0.88</v>
      </c>
      <c r="AK75" s="7">
        <v>0.89</v>
      </c>
      <c r="AL75" s="7">
        <v>0.89</v>
      </c>
      <c r="AM75" s="7">
        <v>0.88</v>
      </c>
      <c r="AN75" s="7">
        <v>0.88</v>
      </c>
      <c r="AO75" s="7">
        <v>0.87</v>
      </c>
      <c r="AP75" s="7">
        <v>0.85</v>
      </c>
      <c r="AQ75" s="7">
        <v>0.85</v>
      </c>
      <c r="AR75" s="7">
        <v>4.67</v>
      </c>
      <c r="AS75" s="7">
        <v>-2.2799999999999998</v>
      </c>
      <c r="AT75" s="7">
        <v>-8.65</v>
      </c>
      <c r="AU75" s="7">
        <v>-18.18</v>
      </c>
      <c r="AV75" s="7">
        <v>-17.420000000000002</v>
      </c>
      <c r="AW75" s="7">
        <v>-27.12</v>
      </c>
      <c r="AX75" s="7">
        <v>-29.89</v>
      </c>
      <c r="AY75" s="7">
        <v>-34.64</v>
      </c>
      <c r="AZ75" s="7">
        <v>-36.590000000000003</v>
      </c>
      <c r="BA75" s="7">
        <v>-35.17</v>
      </c>
      <c r="BB75" s="7">
        <v>-37.130000000000003</v>
      </c>
      <c r="BC75" s="7">
        <v>-38.64</v>
      </c>
      <c r="BD75" s="7">
        <v>-35.61</v>
      </c>
      <c r="BE75" s="7">
        <v>-35.729999999999997</v>
      </c>
      <c r="BF75" s="7">
        <v>-35.61</v>
      </c>
      <c r="BG75" s="7">
        <v>-35.6</v>
      </c>
      <c r="BH75" s="7">
        <v>-35.93</v>
      </c>
      <c r="BI75" s="7">
        <v>-33.33</v>
      </c>
      <c r="BJ75" s="7">
        <v>-33.6</v>
      </c>
      <c r="BK75" s="7">
        <v>-33.729999999999997</v>
      </c>
      <c r="BL75" s="7">
        <v>-32.96</v>
      </c>
      <c r="BM75" s="7">
        <v>-33.33</v>
      </c>
      <c r="BN75" s="7">
        <v>-33.840000000000003</v>
      </c>
      <c r="BO75" s="7">
        <v>-36.35</v>
      </c>
      <c r="BP75" s="7">
        <v>-35.69</v>
      </c>
      <c r="BQ75" s="7">
        <v>-35.979999999999997</v>
      </c>
      <c r="BR75" s="7">
        <v>-37.729999999999997</v>
      </c>
      <c r="BS75" s="24">
        <v>0.81</v>
      </c>
      <c r="BT75" s="26">
        <v>12064417.67939687</v>
      </c>
      <c r="BU75" s="26">
        <v>8433000</v>
      </c>
      <c r="BV75" s="26">
        <v>5439597</v>
      </c>
      <c r="BW75" s="8">
        <v>0.22456884214032771</v>
      </c>
    </row>
    <row r="76" spans="1:75" s="28" customFormat="1" ht="19" customHeight="1" x14ac:dyDescent="0.2">
      <c r="A76" s="7" t="s">
        <v>413</v>
      </c>
      <c r="B76" s="7" t="s">
        <v>96</v>
      </c>
      <c r="C76" s="7" t="s">
        <v>87</v>
      </c>
      <c r="D76" s="7" t="s">
        <v>98</v>
      </c>
      <c r="E76" s="7" t="s">
        <v>412</v>
      </c>
      <c r="F76" s="7" t="s">
        <v>88</v>
      </c>
      <c r="G76" s="10">
        <v>27.427178531680081</v>
      </c>
      <c r="H76" s="10">
        <v>-0.95238008737019531</v>
      </c>
      <c r="I76" s="10">
        <v>-0.95238008737019531</v>
      </c>
      <c r="J76" s="7" t="s">
        <v>81</v>
      </c>
      <c r="K76" s="8">
        <v>0.82400000095367432</v>
      </c>
      <c r="L76" s="8">
        <v>0.93</v>
      </c>
      <c r="M76" s="8">
        <v>1.049999952316284</v>
      </c>
      <c r="N76" s="8">
        <v>1.2699999809265139</v>
      </c>
      <c r="O76" s="8">
        <v>0.85000002384185791</v>
      </c>
      <c r="P76" s="8">
        <v>1.0399999618530269</v>
      </c>
      <c r="Q76" s="7">
        <v>1.27</v>
      </c>
      <c r="R76" s="7">
        <v>1.1599999999999999</v>
      </c>
      <c r="S76" s="7">
        <v>1.06</v>
      </c>
      <c r="T76" s="7">
        <v>1</v>
      </c>
      <c r="U76" s="7">
        <v>1.01</v>
      </c>
      <c r="V76" s="7">
        <v>1.1000000000000001</v>
      </c>
      <c r="W76" s="7">
        <v>1</v>
      </c>
      <c r="X76" s="7">
        <v>1</v>
      </c>
      <c r="Y76" s="7">
        <v>0.98</v>
      </c>
      <c r="Z76" s="7">
        <v>0.95</v>
      </c>
      <c r="AA76" s="7">
        <v>0.95</v>
      </c>
      <c r="AB76" s="7">
        <v>0.94</v>
      </c>
      <c r="AC76" s="7">
        <v>0.91</v>
      </c>
      <c r="AD76" s="7">
        <v>0.9</v>
      </c>
      <c r="AE76" s="7">
        <v>0.9</v>
      </c>
      <c r="AF76" s="7">
        <v>0.87</v>
      </c>
      <c r="AG76" s="7">
        <v>0.87</v>
      </c>
      <c r="AH76" s="7">
        <v>0.9</v>
      </c>
      <c r="AI76" s="7">
        <v>0.89</v>
      </c>
      <c r="AJ76" s="7">
        <v>1.02</v>
      </c>
      <c r="AK76" s="7">
        <v>1.03</v>
      </c>
      <c r="AL76" s="7">
        <v>0.96</v>
      </c>
      <c r="AM76" s="7">
        <v>0.97</v>
      </c>
      <c r="AN76" s="7">
        <v>0.94</v>
      </c>
      <c r="AO76" s="7">
        <v>0.95</v>
      </c>
      <c r="AP76" s="7">
        <v>0.94</v>
      </c>
      <c r="AQ76" s="7">
        <v>1.06</v>
      </c>
      <c r="AR76" s="7">
        <v>9.0500000000000007</v>
      </c>
      <c r="AS76" s="7">
        <v>5.24</v>
      </c>
      <c r="AT76" s="7">
        <v>-8.08</v>
      </c>
      <c r="AU76" s="7">
        <v>-11.43</v>
      </c>
      <c r="AV76" s="7">
        <v>-5.72</v>
      </c>
      <c r="AW76" s="7">
        <v>-5.71</v>
      </c>
      <c r="AX76" s="7">
        <v>-5.81</v>
      </c>
      <c r="AY76" s="7">
        <v>-7.6</v>
      </c>
      <c r="AZ76" s="7">
        <v>-9.52</v>
      </c>
      <c r="BA76" s="7">
        <v>-10.9</v>
      </c>
      <c r="BB76" s="7">
        <v>-11.2</v>
      </c>
      <c r="BC76" s="7">
        <v>-14.28</v>
      </c>
      <c r="BD76" s="7">
        <v>-14.29</v>
      </c>
      <c r="BE76" s="7">
        <v>-16</v>
      </c>
      <c r="BF76" s="7">
        <v>-18.57</v>
      </c>
      <c r="BG76" s="7">
        <v>-18.100000000000001</v>
      </c>
      <c r="BH76" s="7">
        <v>-16.690000000000001</v>
      </c>
      <c r="BI76" s="7">
        <v>-16.190000000000001</v>
      </c>
      <c r="BJ76" s="7">
        <v>-16.2</v>
      </c>
      <c r="BK76" s="7">
        <v>-3.8</v>
      </c>
      <c r="BL76" s="7">
        <v>-10.49</v>
      </c>
      <c r="BM76" s="7">
        <v>-8.86</v>
      </c>
      <c r="BN76" s="7">
        <v>-10.48</v>
      </c>
      <c r="BO76" s="7">
        <v>-13.33</v>
      </c>
      <c r="BP76" s="7">
        <v>-10.49</v>
      </c>
      <c r="BQ76" s="7">
        <v>-12.38</v>
      </c>
      <c r="BR76" s="7">
        <v>-5.83</v>
      </c>
      <c r="BS76" s="24">
        <v>0.93</v>
      </c>
      <c r="BT76" s="26">
        <v>20192549.082994461</v>
      </c>
      <c r="BU76" s="26">
        <v>7596100</v>
      </c>
      <c r="BV76" s="26">
        <v>6039123</v>
      </c>
      <c r="BW76" s="8">
        <v>5.4725826912285107E-2</v>
      </c>
    </row>
    <row r="77" spans="1:75" s="28" customFormat="1" ht="19" customHeight="1" x14ac:dyDescent="0.2">
      <c r="A77" s="7" t="s">
        <v>545</v>
      </c>
      <c r="B77" s="7" t="s">
        <v>134</v>
      </c>
      <c r="C77" s="7" t="s">
        <v>124</v>
      </c>
      <c r="D77" s="7" t="s">
        <v>122</v>
      </c>
      <c r="E77" s="7" t="s">
        <v>546</v>
      </c>
      <c r="F77" s="7" t="s">
        <v>88</v>
      </c>
      <c r="G77" s="10">
        <v>27.499995715916221</v>
      </c>
      <c r="H77" s="10">
        <v>-16.666662770938171</v>
      </c>
      <c r="I77" s="10">
        <v>-16.666662770938171</v>
      </c>
      <c r="J77" s="7" t="s">
        <v>89</v>
      </c>
      <c r="K77" s="8">
        <v>0.80000001192092896</v>
      </c>
      <c r="L77" s="8">
        <v>0.97</v>
      </c>
      <c r="M77" s="8">
        <v>1.0199999809265139</v>
      </c>
      <c r="N77" s="8">
        <v>1.029999971389771</v>
      </c>
      <c r="O77" s="8">
        <v>0.8399999737739563</v>
      </c>
      <c r="P77" s="8">
        <v>0.85000002384185791</v>
      </c>
      <c r="Q77" s="7">
        <v>1.03</v>
      </c>
      <c r="R77" s="7">
        <v>0.96</v>
      </c>
      <c r="S77" s="7">
        <v>0.97</v>
      </c>
      <c r="T77" s="7">
        <v>0.96</v>
      </c>
      <c r="U77" s="7">
        <v>0.91</v>
      </c>
      <c r="V77" s="7">
        <v>0.92</v>
      </c>
      <c r="W77" s="7">
        <v>0.94</v>
      </c>
      <c r="X77" s="7">
        <v>0.91</v>
      </c>
      <c r="Y77" s="7">
        <v>0.87</v>
      </c>
      <c r="Z77" s="7">
        <v>0.88</v>
      </c>
      <c r="AA77" s="7">
        <v>0.88</v>
      </c>
      <c r="AB77" s="7">
        <v>0.88</v>
      </c>
      <c r="AC77" s="7">
        <v>0.88</v>
      </c>
      <c r="AD77" s="7">
        <v>0.89</v>
      </c>
      <c r="AE77" s="7">
        <v>0.9</v>
      </c>
      <c r="AF77" s="7">
        <v>0.89</v>
      </c>
      <c r="AG77" s="7">
        <v>0.9</v>
      </c>
      <c r="AH77" s="7">
        <v>0.92</v>
      </c>
      <c r="AI77" s="7">
        <v>0.92</v>
      </c>
      <c r="AJ77" s="7">
        <v>0.91</v>
      </c>
      <c r="AK77" s="7">
        <v>0.91</v>
      </c>
      <c r="AL77" s="7">
        <v>0.92</v>
      </c>
      <c r="AM77" s="7">
        <v>0.9</v>
      </c>
      <c r="AN77" s="7">
        <v>0.9</v>
      </c>
      <c r="AO77" s="7">
        <v>0.91</v>
      </c>
      <c r="AP77" s="7">
        <v>0.9</v>
      </c>
      <c r="AQ77" s="7">
        <v>0.89</v>
      </c>
      <c r="AR77" s="7">
        <v>-6.86</v>
      </c>
      <c r="AS77" s="7">
        <v>-8.6</v>
      </c>
      <c r="AT77" s="7">
        <v>-6.88</v>
      </c>
      <c r="AU77" s="7">
        <v>-12.85</v>
      </c>
      <c r="AV77" s="7">
        <v>-14.12</v>
      </c>
      <c r="AW77" s="7">
        <v>-11.88</v>
      </c>
      <c r="AX77" s="7">
        <v>-10.31</v>
      </c>
      <c r="AY77" s="7">
        <v>-16.93</v>
      </c>
      <c r="AZ77" s="7">
        <v>-14.94</v>
      </c>
      <c r="BA77" s="7">
        <v>-14.96</v>
      </c>
      <c r="BB77" s="7">
        <v>-13.81</v>
      </c>
      <c r="BC77" s="7">
        <v>-14.21</v>
      </c>
      <c r="BD77" s="7">
        <v>-14.91</v>
      </c>
      <c r="BE77" s="7">
        <v>-12.75</v>
      </c>
      <c r="BF77" s="7">
        <v>-13.92</v>
      </c>
      <c r="BG77" s="7">
        <v>-13.43</v>
      </c>
      <c r="BH77" s="7">
        <v>-12.04</v>
      </c>
      <c r="BI77" s="7">
        <v>-10.49</v>
      </c>
      <c r="BJ77" s="7">
        <v>-10.95</v>
      </c>
      <c r="BK77" s="7">
        <v>-12.06</v>
      </c>
      <c r="BL77" s="7">
        <v>-10.78</v>
      </c>
      <c r="BM77" s="7">
        <v>-12.22</v>
      </c>
      <c r="BN77" s="7">
        <v>-12.22</v>
      </c>
      <c r="BO77" s="7">
        <v>-12.94</v>
      </c>
      <c r="BP77" s="7">
        <v>-13.16</v>
      </c>
      <c r="BQ77" s="7">
        <v>-13.29</v>
      </c>
      <c r="BR77" s="7">
        <v>-17.64</v>
      </c>
      <c r="BS77" s="24">
        <v>0.84</v>
      </c>
      <c r="BT77" s="26">
        <v>29085095.456123348</v>
      </c>
      <c r="BU77" s="26">
        <v>32324200</v>
      </c>
      <c r="BV77" s="26">
        <v>23097571</v>
      </c>
      <c r="BW77" s="8">
        <v>0.10118133201105869</v>
      </c>
    </row>
    <row r="78" spans="1:75" s="28" customFormat="1" ht="19" customHeight="1" x14ac:dyDescent="0.2">
      <c r="A78" s="1" t="s">
        <v>188</v>
      </c>
      <c r="B78" s="1" t="s">
        <v>111</v>
      </c>
      <c r="C78" s="1" t="s">
        <v>87</v>
      </c>
      <c r="D78" s="1" t="s">
        <v>109</v>
      </c>
      <c r="E78" s="1" t="s">
        <v>214</v>
      </c>
      <c r="F78" s="1" t="s">
        <v>88</v>
      </c>
      <c r="G78" s="9">
        <v>27.565164304378978</v>
      </c>
      <c r="H78" s="9">
        <v>-11.956521739130441</v>
      </c>
      <c r="I78" s="9">
        <f>(N78-O78)/O78*100</f>
        <v>21.052631578947366</v>
      </c>
      <c r="J78" s="1" t="s">
        <v>89</v>
      </c>
      <c r="K78" s="2">
        <v>18.030000686645511</v>
      </c>
      <c r="L78" s="2">
        <v>23</v>
      </c>
      <c r="M78" s="2">
        <v>23</v>
      </c>
      <c r="N78" s="2">
        <v>23</v>
      </c>
      <c r="O78" s="2">
        <v>19</v>
      </c>
      <c r="P78" s="2">
        <v>20.25</v>
      </c>
      <c r="Q78" s="1">
        <v>23</v>
      </c>
      <c r="R78" s="1">
        <v>22</v>
      </c>
      <c r="S78" s="1">
        <v>22</v>
      </c>
      <c r="T78" s="1">
        <v>21.5</v>
      </c>
      <c r="U78" s="1">
        <v>20.85</v>
      </c>
      <c r="V78" s="1">
        <v>19.850000000000001</v>
      </c>
      <c r="W78" s="1">
        <v>20.5</v>
      </c>
      <c r="X78" s="1">
        <v>19.96</v>
      </c>
      <c r="Y78" s="1">
        <v>20.7</v>
      </c>
      <c r="Z78" s="1">
        <v>20.399999999999999</v>
      </c>
      <c r="AA78" s="1">
        <v>20.350000000000001</v>
      </c>
      <c r="AB78" s="1">
        <v>20.28</v>
      </c>
      <c r="AC78" s="1">
        <v>20.2</v>
      </c>
      <c r="AD78" s="1">
        <v>20.2</v>
      </c>
      <c r="AE78" s="1">
        <v>20.190000000000001</v>
      </c>
      <c r="AF78" s="1">
        <v>20.11</v>
      </c>
      <c r="AG78" s="1">
        <v>19.989999999999998</v>
      </c>
      <c r="AH78" s="1">
        <v>19.91</v>
      </c>
      <c r="AI78" s="1">
        <v>19.91</v>
      </c>
      <c r="AJ78" s="1">
        <v>19.89</v>
      </c>
      <c r="AK78" s="1">
        <v>19.77</v>
      </c>
      <c r="AL78" s="1">
        <v>19.899999999999999</v>
      </c>
      <c r="AM78" s="1">
        <v>20</v>
      </c>
      <c r="AN78" s="1">
        <v>19.97</v>
      </c>
      <c r="AO78" s="1">
        <v>20.190000000000001</v>
      </c>
      <c r="AP78" s="1">
        <v>20.75</v>
      </c>
      <c r="AQ78" s="1">
        <v>21.3</v>
      </c>
      <c r="AR78" s="1">
        <v>-6.74</v>
      </c>
      <c r="AS78" s="1">
        <v>-5.3</v>
      </c>
      <c r="AT78" s="1">
        <v>-11.04</v>
      </c>
      <c r="AU78" s="1">
        <v>-10.88</v>
      </c>
      <c r="AV78" s="1">
        <v>-15.96</v>
      </c>
      <c r="AW78" s="1">
        <v>-14.52</v>
      </c>
      <c r="AX78" s="1">
        <v>-14.7</v>
      </c>
      <c r="AY78" s="1">
        <v>-13.87</v>
      </c>
      <c r="AZ78" s="1">
        <v>-12.78</v>
      </c>
      <c r="BA78" s="1">
        <v>-11.78</v>
      </c>
      <c r="BB78" s="1">
        <v>-13.74</v>
      </c>
      <c r="BC78" s="1">
        <v>-12.75</v>
      </c>
      <c r="BD78" s="1">
        <v>-13.19</v>
      </c>
      <c r="BE78" s="1">
        <v>-13.3</v>
      </c>
      <c r="BF78" s="1">
        <v>-14</v>
      </c>
      <c r="BG78" s="1">
        <v>-13.26</v>
      </c>
      <c r="BH78" s="1">
        <v>-14.02</v>
      </c>
      <c r="BI78" s="1">
        <v>-13.48</v>
      </c>
      <c r="BJ78" s="1">
        <v>-13.76</v>
      </c>
      <c r="BK78" s="1">
        <v>-14.43</v>
      </c>
      <c r="BL78" s="1">
        <v>-14.48</v>
      </c>
      <c r="BM78" s="1">
        <v>-13.65</v>
      </c>
      <c r="BN78" s="1">
        <v>-13.91</v>
      </c>
      <c r="BO78" s="1">
        <v>-13.39</v>
      </c>
      <c r="BP78" s="1">
        <v>-13.15</v>
      </c>
      <c r="BQ78" s="1">
        <v>-11.99</v>
      </c>
      <c r="BR78" s="1">
        <v>-11.3</v>
      </c>
      <c r="BS78" s="22">
        <v>19.260000000000002</v>
      </c>
      <c r="BT78" s="26">
        <v>36394280</v>
      </c>
      <c r="BU78" s="26">
        <v>1844500</v>
      </c>
      <c r="BV78" s="26">
        <v>22814710</v>
      </c>
      <c r="BW78" s="2">
        <v>4.8299978391134488E-3</v>
      </c>
    </row>
    <row r="79" spans="1:75" s="28" customFormat="1" ht="19" customHeight="1" x14ac:dyDescent="0.2">
      <c r="A79" s="1" t="s">
        <v>170</v>
      </c>
      <c r="B79" s="1" t="s">
        <v>106</v>
      </c>
      <c r="C79" s="1" t="s">
        <v>87</v>
      </c>
      <c r="D79" s="1" t="s">
        <v>109</v>
      </c>
      <c r="E79" s="1" t="s">
        <v>169</v>
      </c>
      <c r="F79" s="1" t="s">
        <v>88</v>
      </c>
      <c r="G79" s="9">
        <v>27.58620434510447</v>
      </c>
      <c r="H79" s="9">
        <v>-5.405406624492354</v>
      </c>
      <c r="I79" s="9">
        <f>(N79-O79)/O79*100</f>
        <v>22.923590013509067</v>
      </c>
      <c r="J79" s="1" t="s">
        <v>89</v>
      </c>
      <c r="K79" s="2">
        <v>2.9000000953674321</v>
      </c>
      <c r="L79" s="2">
        <v>2.92</v>
      </c>
      <c r="M79" s="2">
        <v>3.7000000476837158</v>
      </c>
      <c r="N79" s="2">
        <v>3.7000000476837158</v>
      </c>
      <c r="O79" s="2">
        <v>3.0099999904632568</v>
      </c>
      <c r="P79" s="2">
        <v>3.5</v>
      </c>
      <c r="Q79" s="1">
        <v>3.7</v>
      </c>
      <c r="R79" s="1">
        <v>3.67</v>
      </c>
      <c r="S79" s="1">
        <v>3.67</v>
      </c>
      <c r="T79" s="1">
        <v>3.56</v>
      </c>
      <c r="U79" s="1">
        <v>3.48</v>
      </c>
      <c r="V79" s="1">
        <v>3.45</v>
      </c>
      <c r="W79" s="1">
        <v>3.45</v>
      </c>
      <c r="X79" s="1">
        <v>3.44</v>
      </c>
      <c r="Y79" s="1">
        <v>3.37</v>
      </c>
      <c r="Z79" s="1">
        <v>3.24</v>
      </c>
      <c r="AA79" s="1">
        <v>3.26</v>
      </c>
      <c r="AB79" s="1">
        <v>3.19</v>
      </c>
      <c r="AC79" s="1">
        <v>3.23</v>
      </c>
      <c r="AD79" s="1">
        <v>3.2</v>
      </c>
      <c r="AE79" s="1">
        <v>3.2</v>
      </c>
      <c r="AF79" s="1">
        <v>3.2</v>
      </c>
      <c r="AG79" s="1">
        <v>3.2</v>
      </c>
      <c r="AH79" s="1">
        <v>3.18</v>
      </c>
      <c r="AI79" s="1">
        <v>3.1</v>
      </c>
      <c r="AJ79" s="1">
        <v>3.2</v>
      </c>
      <c r="AK79" s="1">
        <v>3.18</v>
      </c>
      <c r="AL79" s="1">
        <v>3.28</v>
      </c>
      <c r="AM79" s="1">
        <v>3.3</v>
      </c>
      <c r="AN79" s="1">
        <v>3.33</v>
      </c>
      <c r="AO79" s="1">
        <v>3.33</v>
      </c>
      <c r="AP79" s="1">
        <v>3.4</v>
      </c>
      <c r="AQ79" s="1">
        <v>3.49</v>
      </c>
      <c r="AR79" s="1">
        <v>-8.11</v>
      </c>
      <c r="AS79" s="1">
        <v>-6.49</v>
      </c>
      <c r="AT79" s="1">
        <v>-7.06</v>
      </c>
      <c r="AU79" s="1">
        <v>-11.76</v>
      </c>
      <c r="AV79" s="1">
        <v>-9.19</v>
      </c>
      <c r="AW79" s="1">
        <v>-9.86</v>
      </c>
      <c r="AX79" s="1">
        <v>-6.76</v>
      </c>
      <c r="AY79" s="1">
        <v>-9.73</v>
      </c>
      <c r="AZ79" s="1">
        <v>-12.9</v>
      </c>
      <c r="BA79" s="1">
        <v>-13.24</v>
      </c>
      <c r="BB79" s="1">
        <v>-13.84</v>
      </c>
      <c r="BC79" s="1">
        <v>-14.05</v>
      </c>
      <c r="BD79" s="1">
        <v>-13.51</v>
      </c>
      <c r="BE79" s="1">
        <v>-14.05</v>
      </c>
      <c r="BF79" s="1">
        <v>-13.52</v>
      </c>
      <c r="BG79" s="1">
        <v>-13.94</v>
      </c>
      <c r="BH79" s="1">
        <v>-15.68</v>
      </c>
      <c r="BI79" s="1">
        <v>-15.38</v>
      </c>
      <c r="BJ79" s="1">
        <v>-17.43</v>
      </c>
      <c r="BK79" s="1">
        <v>-14.32</v>
      </c>
      <c r="BL79" s="1">
        <v>-14.05</v>
      </c>
      <c r="BM79" s="1">
        <v>-12.57</v>
      </c>
      <c r="BN79" s="1">
        <v>-11.89</v>
      </c>
      <c r="BO79" s="1">
        <v>-11.62</v>
      </c>
      <c r="BP79" s="1">
        <v>-11.89</v>
      </c>
      <c r="BQ79" s="1">
        <v>-10.81</v>
      </c>
      <c r="BR79" s="1">
        <v>-5.95</v>
      </c>
      <c r="BS79" s="22">
        <v>3.22</v>
      </c>
      <c r="BT79" s="26">
        <v>14870818.19164753</v>
      </c>
      <c r="BU79" s="26">
        <v>1588400</v>
      </c>
      <c r="BV79" s="26">
        <v>3797887</v>
      </c>
      <c r="BW79" s="2">
        <v>6.5325798266246474E-3</v>
      </c>
    </row>
    <row r="80" spans="1:75" s="28" customFormat="1" ht="19" customHeight="1" x14ac:dyDescent="0.2">
      <c r="A80" s="7" t="s">
        <v>486</v>
      </c>
      <c r="B80" s="7" t="s">
        <v>76</v>
      </c>
      <c r="C80" s="7" t="s">
        <v>87</v>
      </c>
      <c r="D80" s="7" t="s">
        <v>98</v>
      </c>
      <c r="E80" s="7" t="s">
        <v>484</v>
      </c>
      <c r="F80" s="7" t="s">
        <v>88</v>
      </c>
      <c r="G80" s="10">
        <v>27.710839047420091</v>
      </c>
      <c r="H80" s="10">
        <v>-1.8867907552966039</v>
      </c>
      <c r="I80" s="10">
        <v>-1.8867907552966039</v>
      </c>
      <c r="J80" s="7" t="s">
        <v>81</v>
      </c>
      <c r="K80" s="8">
        <v>0.82999998331069946</v>
      </c>
      <c r="L80" s="8">
        <v>0.87</v>
      </c>
      <c r="M80" s="8">
        <v>1.059999942779541</v>
      </c>
      <c r="N80" s="8">
        <v>1.120000004768372</v>
      </c>
      <c r="O80" s="8">
        <v>0.93000000715255737</v>
      </c>
      <c r="P80" s="8">
        <v>1.0399999618530269</v>
      </c>
      <c r="Q80" s="7">
        <v>1.1200000000000001</v>
      </c>
      <c r="R80" s="7">
        <v>1.1000000000000001</v>
      </c>
      <c r="S80" s="7">
        <v>1.08</v>
      </c>
      <c r="T80" s="7">
        <v>1.05</v>
      </c>
      <c r="U80" s="7">
        <v>1.03</v>
      </c>
      <c r="V80" s="7">
        <v>0.98</v>
      </c>
      <c r="W80" s="7">
        <v>0.99</v>
      </c>
      <c r="X80" s="7">
        <v>0.99</v>
      </c>
      <c r="Y80" s="7">
        <v>1</v>
      </c>
      <c r="Z80" s="7">
        <v>0.99</v>
      </c>
      <c r="AA80" s="7">
        <v>1.01</v>
      </c>
      <c r="AB80" s="7">
        <v>1.01</v>
      </c>
      <c r="AC80" s="7">
        <v>1.05</v>
      </c>
      <c r="AD80" s="7">
        <v>1</v>
      </c>
      <c r="AE80" s="7">
        <v>0.97</v>
      </c>
      <c r="AF80" s="7">
        <v>0.98</v>
      </c>
      <c r="AG80" s="7">
        <v>0.96</v>
      </c>
      <c r="AH80" s="7">
        <v>0.97</v>
      </c>
      <c r="AI80" s="7">
        <v>0.98</v>
      </c>
      <c r="AJ80" s="7">
        <v>0.95</v>
      </c>
      <c r="AK80" s="7">
        <v>0.95</v>
      </c>
      <c r="AL80" s="7">
        <v>1.01</v>
      </c>
      <c r="AM80" s="7">
        <v>1</v>
      </c>
      <c r="AN80" s="7">
        <v>1.03</v>
      </c>
      <c r="AO80" s="7">
        <v>1.03</v>
      </c>
      <c r="AP80" s="7">
        <v>1.04</v>
      </c>
      <c r="AQ80" s="7">
        <v>1.06</v>
      </c>
      <c r="AR80" s="7">
        <v>2.83</v>
      </c>
      <c r="AS80" s="7">
        <v>0.18</v>
      </c>
      <c r="AT80" s="7">
        <v>-1.98</v>
      </c>
      <c r="AU80" s="7">
        <v>-2.83</v>
      </c>
      <c r="AV80" s="7">
        <v>-7.56</v>
      </c>
      <c r="AW80" s="7">
        <v>-9.5500000000000007</v>
      </c>
      <c r="AX80" s="7">
        <v>-10.38</v>
      </c>
      <c r="AY80" s="7">
        <v>-7.08</v>
      </c>
      <c r="AZ80" s="7">
        <v>-6.42</v>
      </c>
      <c r="BA80" s="7">
        <v>-7.56</v>
      </c>
      <c r="BB80" s="7">
        <v>-5.68</v>
      </c>
      <c r="BC80" s="7">
        <v>-6.13</v>
      </c>
      <c r="BD80" s="7">
        <v>-7.91</v>
      </c>
      <c r="BE80" s="7">
        <v>-8.0500000000000007</v>
      </c>
      <c r="BF80" s="7">
        <v>-9.42</v>
      </c>
      <c r="BG80" s="7">
        <v>-8.02</v>
      </c>
      <c r="BH80" s="7">
        <v>-10</v>
      </c>
      <c r="BI80" s="7">
        <v>-10</v>
      </c>
      <c r="BJ80" s="7">
        <v>-11.16</v>
      </c>
      <c r="BK80" s="7">
        <v>-11.1</v>
      </c>
      <c r="BL80" s="7">
        <v>-10.52</v>
      </c>
      <c r="BM80" s="7">
        <v>-8.08</v>
      </c>
      <c r="BN80" s="7">
        <v>-7.55</v>
      </c>
      <c r="BO80" s="7">
        <v>-5.66</v>
      </c>
      <c r="BP80" s="7">
        <v>-2.83</v>
      </c>
      <c r="BQ80" s="7">
        <v>-2.83</v>
      </c>
      <c r="BR80" s="7">
        <v>-0.94</v>
      </c>
      <c r="BS80" s="24">
        <v>0.93</v>
      </c>
      <c r="BT80" s="26">
        <v>44703165.586853027</v>
      </c>
      <c r="BU80" s="26">
        <v>2428500</v>
      </c>
      <c r="BV80" s="26">
        <v>19256940</v>
      </c>
      <c r="BW80" s="8">
        <v>2.9744081873859501E-3</v>
      </c>
    </row>
    <row r="81" spans="1:75" s="28" customFormat="1" ht="19" customHeight="1" x14ac:dyDescent="0.2">
      <c r="A81" s="1" t="s">
        <v>196</v>
      </c>
      <c r="B81" s="1" t="s">
        <v>106</v>
      </c>
      <c r="C81" s="1" t="s">
        <v>87</v>
      </c>
      <c r="D81" s="1" t="s">
        <v>98</v>
      </c>
      <c r="E81" s="1" t="s">
        <v>194</v>
      </c>
      <c r="F81" s="1" t="s">
        <v>88</v>
      </c>
      <c r="G81" s="9">
        <v>28.571422293125192</v>
      </c>
      <c r="H81" s="9">
        <v>-9.677418803518135</v>
      </c>
      <c r="I81" s="9">
        <f>(N81-O81)/O81*100</f>
        <v>29.237291859813507</v>
      </c>
      <c r="J81" s="1" t="s">
        <v>89</v>
      </c>
      <c r="K81" s="2">
        <v>2.1700000762939449</v>
      </c>
      <c r="L81" s="2">
        <v>2.39</v>
      </c>
      <c r="M81" s="2">
        <v>2.7899999618530269</v>
      </c>
      <c r="N81" s="2">
        <v>3.0499999523162842</v>
      </c>
      <c r="O81" s="2">
        <v>2.3599998950958252</v>
      </c>
      <c r="P81" s="2">
        <v>2.5199999809265141</v>
      </c>
      <c r="Q81" s="1">
        <v>3.05</v>
      </c>
      <c r="R81" s="1">
        <v>3.03</v>
      </c>
      <c r="S81" s="1">
        <v>2.73</v>
      </c>
      <c r="T81" s="1">
        <v>2.75</v>
      </c>
      <c r="U81" s="1">
        <v>2.93</v>
      </c>
      <c r="V81" s="1">
        <v>2.73</v>
      </c>
      <c r="W81" s="1">
        <v>2.75</v>
      </c>
      <c r="X81" s="1">
        <v>2.57</v>
      </c>
      <c r="Y81" s="1">
        <v>2.64</v>
      </c>
      <c r="Z81" s="1">
        <v>2.64</v>
      </c>
      <c r="AA81" s="1">
        <v>2.57</v>
      </c>
      <c r="AB81" s="1">
        <v>2.6</v>
      </c>
      <c r="AC81" s="1">
        <v>2.66</v>
      </c>
      <c r="AD81" s="1">
        <v>2.58</v>
      </c>
      <c r="AE81" s="1">
        <v>2.58</v>
      </c>
      <c r="AF81" s="1">
        <v>2.57</v>
      </c>
      <c r="AG81" s="1">
        <v>2.56</v>
      </c>
      <c r="AH81" s="1">
        <v>2.57</v>
      </c>
      <c r="AI81" s="1">
        <v>2.57</v>
      </c>
      <c r="AJ81" s="1">
        <v>2.59</v>
      </c>
      <c r="AK81" s="1">
        <v>2.6</v>
      </c>
      <c r="AL81" s="1">
        <v>2.59</v>
      </c>
      <c r="AM81" s="1">
        <v>2.48</v>
      </c>
      <c r="AN81" s="1">
        <v>2.4500000000000002</v>
      </c>
      <c r="AO81" s="1">
        <v>2.5099999999999998</v>
      </c>
      <c r="AP81" s="1">
        <v>2.5099999999999998</v>
      </c>
      <c r="AQ81" s="1">
        <v>2.5299999999999998</v>
      </c>
      <c r="AR81" s="1">
        <v>8.58</v>
      </c>
      <c r="AS81" s="1">
        <v>-3.58</v>
      </c>
      <c r="AT81" s="1">
        <v>-6.81</v>
      </c>
      <c r="AU81" s="1">
        <v>-4.66</v>
      </c>
      <c r="AV81" s="1">
        <v>-2.68</v>
      </c>
      <c r="AW81" s="1">
        <v>-2.15</v>
      </c>
      <c r="AX81" s="1">
        <v>-8.9600000000000009</v>
      </c>
      <c r="AY81" s="1">
        <v>-8.9600000000000009</v>
      </c>
      <c r="AZ81" s="1">
        <v>-5.91</v>
      </c>
      <c r="BA81" s="1">
        <v>-8.6</v>
      </c>
      <c r="BB81" s="1">
        <v>-8.6</v>
      </c>
      <c r="BC81" s="1">
        <v>-8.24</v>
      </c>
      <c r="BD81" s="1">
        <v>-7.17</v>
      </c>
      <c r="BE81" s="1">
        <v>-8.06</v>
      </c>
      <c r="BF81" s="1">
        <v>-7.89</v>
      </c>
      <c r="BG81" s="1">
        <v>-8.6</v>
      </c>
      <c r="BH81" s="1">
        <v>-8.24</v>
      </c>
      <c r="BI81" s="1">
        <v>-7.9</v>
      </c>
      <c r="BJ81" s="1">
        <v>-8.06</v>
      </c>
      <c r="BK81" s="1">
        <v>-7.35</v>
      </c>
      <c r="BL81" s="1">
        <v>-6.99</v>
      </c>
      <c r="BM81" s="1">
        <v>-14.7</v>
      </c>
      <c r="BN81" s="1">
        <v>-11.9</v>
      </c>
      <c r="BO81" s="1">
        <v>-12.54</v>
      </c>
      <c r="BP81" s="1">
        <v>-10.039999999999999</v>
      </c>
      <c r="BQ81" s="1">
        <v>-12.19</v>
      </c>
      <c r="BR81" s="1">
        <v>-10.039999999999999</v>
      </c>
      <c r="BS81" s="22">
        <v>2.4900000000000002</v>
      </c>
      <c r="BT81" s="26">
        <v>34385354.529857643</v>
      </c>
      <c r="BU81" s="26">
        <v>2800700</v>
      </c>
      <c r="BV81" s="26">
        <v>4026764</v>
      </c>
      <c r="BW81" s="2">
        <v>1.908877699313891E-2</v>
      </c>
    </row>
    <row r="82" spans="1:75" s="28" customFormat="1" ht="19" customHeight="1" x14ac:dyDescent="0.2">
      <c r="A82" s="7" t="s">
        <v>456</v>
      </c>
      <c r="B82" s="7" t="s">
        <v>83</v>
      </c>
      <c r="C82" s="7" t="s">
        <v>87</v>
      </c>
      <c r="D82" s="7" t="s">
        <v>78</v>
      </c>
      <c r="E82" s="7" t="s">
        <v>454</v>
      </c>
      <c r="F82" s="7" t="s">
        <v>88</v>
      </c>
      <c r="G82" s="10">
        <v>28.749994505196891</v>
      </c>
      <c r="H82" s="10">
        <v>-13.592231998413011</v>
      </c>
      <c r="I82" s="10">
        <v>-13.592231998413011</v>
      </c>
      <c r="J82" s="7" t="s">
        <v>89</v>
      </c>
      <c r="K82" s="8">
        <v>0.80000001192092896</v>
      </c>
      <c r="L82" s="8">
        <v>0.85</v>
      </c>
      <c r="M82" s="8">
        <v>1.029999971389771</v>
      </c>
      <c r="N82" s="8">
        <v>1.080000042915344</v>
      </c>
      <c r="O82" s="8">
        <v>0.85000002384185791</v>
      </c>
      <c r="P82" s="8">
        <v>0.88999998569488525</v>
      </c>
      <c r="Q82" s="7">
        <v>1.03</v>
      </c>
      <c r="R82" s="7">
        <v>1.05</v>
      </c>
      <c r="S82" s="7">
        <v>0.96</v>
      </c>
      <c r="T82" s="7">
        <v>0.96</v>
      </c>
      <c r="U82" s="7">
        <v>0.99</v>
      </c>
      <c r="V82" s="7">
        <v>1.08</v>
      </c>
      <c r="W82" s="7">
        <v>1.01</v>
      </c>
      <c r="X82" s="7">
        <v>0.98</v>
      </c>
      <c r="Y82" s="7">
        <v>0.93</v>
      </c>
      <c r="Z82" s="7">
        <v>0.94</v>
      </c>
      <c r="AA82" s="7">
        <v>0.96</v>
      </c>
      <c r="AB82" s="7">
        <v>0.95</v>
      </c>
      <c r="AC82" s="7">
        <v>0.94</v>
      </c>
      <c r="AD82" s="7">
        <v>0.92</v>
      </c>
      <c r="AE82" s="7">
        <v>0.9</v>
      </c>
      <c r="AF82" s="7">
        <v>0.9</v>
      </c>
      <c r="AG82" s="7">
        <v>0.9</v>
      </c>
      <c r="AH82" s="7">
        <v>0.91</v>
      </c>
      <c r="AI82" s="7">
        <v>0.91</v>
      </c>
      <c r="AJ82" s="7">
        <v>0.91</v>
      </c>
      <c r="AK82" s="7">
        <v>0.91</v>
      </c>
      <c r="AL82" s="7">
        <v>0.88</v>
      </c>
      <c r="AM82" s="7">
        <v>0.87</v>
      </c>
      <c r="AN82" s="7">
        <v>0.9</v>
      </c>
      <c r="AO82" s="7">
        <v>0.9</v>
      </c>
      <c r="AP82" s="7">
        <v>0.88</v>
      </c>
      <c r="AQ82" s="7">
        <v>0.89</v>
      </c>
      <c r="AR82" s="7">
        <v>-2.91</v>
      </c>
      <c r="AS82" s="7">
        <v>-4.8499999999999996</v>
      </c>
      <c r="AT82" s="7">
        <v>-7.28</v>
      </c>
      <c r="AU82" s="7">
        <v>-8.74</v>
      </c>
      <c r="AV82" s="7">
        <v>-5.05</v>
      </c>
      <c r="AW82" s="7">
        <v>-3.11</v>
      </c>
      <c r="AX82" s="7">
        <v>-5.83</v>
      </c>
      <c r="AY82" s="7">
        <v>-10.64</v>
      </c>
      <c r="AZ82" s="7">
        <v>-9.8699999999999992</v>
      </c>
      <c r="BA82" s="7">
        <v>-9.4</v>
      </c>
      <c r="BB82" s="7">
        <v>-8.0299999999999994</v>
      </c>
      <c r="BC82" s="7">
        <v>-8.75</v>
      </c>
      <c r="BD82" s="7">
        <v>-11.65</v>
      </c>
      <c r="BE82" s="7">
        <v>-12.42</v>
      </c>
      <c r="BF82" s="7">
        <v>-14.08</v>
      </c>
      <c r="BG82" s="7">
        <v>-15.44</v>
      </c>
      <c r="BH82" s="7">
        <v>-14.56</v>
      </c>
      <c r="BI82" s="7">
        <v>-12.62</v>
      </c>
      <c r="BJ82" s="7">
        <v>-13</v>
      </c>
      <c r="BK82" s="7">
        <v>-11.95</v>
      </c>
      <c r="BL82" s="7">
        <v>-14.56</v>
      </c>
      <c r="BM82" s="7">
        <v>-16.489999999999998</v>
      </c>
      <c r="BN82" s="7">
        <v>-15.74</v>
      </c>
      <c r="BO82" s="7">
        <v>-14.38</v>
      </c>
      <c r="BP82" s="7">
        <v>-14.83</v>
      </c>
      <c r="BQ82" s="7">
        <v>-15.21</v>
      </c>
      <c r="BR82" s="7">
        <v>-14.56</v>
      </c>
      <c r="BS82" s="24">
        <v>0.91</v>
      </c>
      <c r="BT82" s="26">
        <v>38786193.922638893</v>
      </c>
      <c r="BU82" s="26">
        <v>6874000</v>
      </c>
      <c r="BV82" s="26">
        <v>24845736</v>
      </c>
      <c r="BW82" s="8">
        <v>7.3235101588457674E-3</v>
      </c>
    </row>
    <row r="83" spans="1:75" s="28" customFormat="1" ht="19" customHeight="1" x14ac:dyDescent="0.2">
      <c r="A83" s="7" t="s">
        <v>533</v>
      </c>
      <c r="B83" s="7" t="s">
        <v>96</v>
      </c>
      <c r="C83" s="7" t="s">
        <v>124</v>
      </c>
      <c r="D83" s="7" t="s">
        <v>125</v>
      </c>
      <c r="E83" s="7" t="s">
        <v>535</v>
      </c>
      <c r="F83" s="7" t="s">
        <v>88</v>
      </c>
      <c r="G83" s="10">
        <v>28.846154904224498</v>
      </c>
      <c r="H83" s="10">
        <v>-18.20895261078315</v>
      </c>
      <c r="I83" s="10">
        <v>-18.20895261078315</v>
      </c>
      <c r="J83" s="7" t="s">
        <v>89</v>
      </c>
      <c r="K83" s="8">
        <v>2.5999999046325679</v>
      </c>
      <c r="L83" s="8">
        <v>6.76</v>
      </c>
      <c r="M83" s="8">
        <v>3.3499999046325679</v>
      </c>
      <c r="N83" s="8">
        <v>3.8299999237060551</v>
      </c>
      <c r="O83" s="8">
        <v>2.7300000190734859</v>
      </c>
      <c r="P83" s="8">
        <v>2.7400000095367432</v>
      </c>
      <c r="Q83" s="7">
        <v>3.7</v>
      </c>
      <c r="R83" s="7">
        <v>3.59</v>
      </c>
      <c r="S83" s="7">
        <v>3.29</v>
      </c>
      <c r="T83" s="7">
        <v>3.38</v>
      </c>
      <c r="U83" s="7">
        <v>3.38</v>
      </c>
      <c r="V83" s="7">
        <v>3.83</v>
      </c>
      <c r="W83" s="7">
        <v>3.65</v>
      </c>
      <c r="X83" s="7">
        <v>3.55</v>
      </c>
      <c r="Y83" s="7">
        <v>3.55</v>
      </c>
      <c r="Z83" s="7">
        <v>3.47</v>
      </c>
      <c r="AA83" s="7">
        <v>3.47</v>
      </c>
      <c r="AB83" s="7">
        <v>3.31</v>
      </c>
      <c r="AC83" s="7">
        <v>3.25</v>
      </c>
      <c r="AD83" s="7">
        <v>3.25</v>
      </c>
      <c r="AE83" s="7">
        <v>3.34</v>
      </c>
      <c r="AF83" s="7">
        <v>3.38</v>
      </c>
      <c r="AG83" s="7">
        <v>3.23</v>
      </c>
      <c r="AH83" s="7">
        <v>3.19</v>
      </c>
      <c r="AI83" s="7">
        <v>3.17</v>
      </c>
      <c r="AJ83" s="7">
        <v>3.1</v>
      </c>
      <c r="AK83" s="7">
        <v>2.96</v>
      </c>
      <c r="AL83" s="7">
        <v>3.14</v>
      </c>
      <c r="AM83" s="7">
        <v>3.02</v>
      </c>
      <c r="AN83" s="7">
        <v>2.91</v>
      </c>
      <c r="AO83" s="7">
        <v>2.9</v>
      </c>
      <c r="AP83" s="7">
        <v>2.86</v>
      </c>
      <c r="AQ83" s="7">
        <v>2.81</v>
      </c>
      <c r="AR83" s="7">
        <v>7.46</v>
      </c>
      <c r="AS83" s="7">
        <v>-2.4300000000000002</v>
      </c>
      <c r="AT83" s="7">
        <v>-6.87</v>
      </c>
      <c r="AU83" s="7">
        <v>-3.13</v>
      </c>
      <c r="AV83" s="7">
        <v>-2.39</v>
      </c>
      <c r="AW83" s="7">
        <v>7.46</v>
      </c>
      <c r="AX83" s="7">
        <v>2.39</v>
      </c>
      <c r="AY83" s="7">
        <v>-1.79</v>
      </c>
      <c r="AZ83" s="7">
        <v>3.28</v>
      </c>
      <c r="BA83" s="7">
        <v>3.28</v>
      </c>
      <c r="BB83" s="7">
        <v>-1.79</v>
      </c>
      <c r="BC83" s="7">
        <v>-3.28</v>
      </c>
      <c r="BD83" s="7">
        <v>-4.1900000000000004</v>
      </c>
      <c r="BE83" s="7">
        <v>-5.37</v>
      </c>
      <c r="BF83" s="7">
        <v>-1.49</v>
      </c>
      <c r="BG83" s="7">
        <v>-3.52</v>
      </c>
      <c r="BH83" s="7">
        <v>-5.34</v>
      </c>
      <c r="BI83" s="7">
        <v>-6.27</v>
      </c>
      <c r="BJ83" s="7">
        <v>-8.2100000000000009</v>
      </c>
      <c r="BK83" s="7">
        <v>-13.43</v>
      </c>
      <c r="BL83" s="7">
        <v>-17.010000000000002</v>
      </c>
      <c r="BM83" s="7">
        <v>-11.65</v>
      </c>
      <c r="BN83" s="7">
        <v>-14.63</v>
      </c>
      <c r="BO83" s="7">
        <v>-15.52</v>
      </c>
      <c r="BP83" s="7">
        <v>-14.49</v>
      </c>
      <c r="BQ83" s="7">
        <v>-16.87</v>
      </c>
      <c r="BR83" s="7">
        <v>-18.510000000000002</v>
      </c>
      <c r="BS83" s="24">
        <v>3.2</v>
      </c>
      <c r="BT83" s="26">
        <v>49610818.587684631</v>
      </c>
      <c r="BU83" s="26">
        <v>18438200</v>
      </c>
      <c r="BV83" s="26">
        <v>3984553</v>
      </c>
      <c r="BW83" s="8">
        <v>0.2701457352932688</v>
      </c>
    </row>
    <row r="84" spans="1:75" s="28" customFormat="1" ht="19" customHeight="1" x14ac:dyDescent="0.2">
      <c r="A84" s="1" t="s">
        <v>184</v>
      </c>
      <c r="B84" s="1" t="s">
        <v>159</v>
      </c>
      <c r="C84" s="1" t="s">
        <v>87</v>
      </c>
      <c r="D84" s="1" t="s">
        <v>122</v>
      </c>
      <c r="E84" s="1" t="s">
        <v>214</v>
      </c>
      <c r="F84" s="1" t="s">
        <v>88</v>
      </c>
      <c r="G84" s="9">
        <v>28.956627718069711</v>
      </c>
      <c r="H84" s="9">
        <v>-14.363635670055039</v>
      </c>
      <c r="I84" s="9">
        <f>(N84-O84)/O84*100</f>
        <v>33.409340918650429</v>
      </c>
      <c r="J84" s="1" t="s">
        <v>89</v>
      </c>
      <c r="K84" s="2">
        <v>8.5299997329711914</v>
      </c>
      <c r="L84" s="2">
        <v>11.7</v>
      </c>
      <c r="M84" s="2">
        <v>11</v>
      </c>
      <c r="N84" s="2">
        <v>11.69999980926514</v>
      </c>
      <c r="O84" s="2">
        <v>8.7700004577636719</v>
      </c>
      <c r="P84" s="2">
        <v>9.4200000762939453</v>
      </c>
      <c r="Q84" s="1">
        <v>11.7</v>
      </c>
      <c r="R84" s="1">
        <v>10.73</v>
      </c>
      <c r="S84" s="1">
        <v>11.29</v>
      </c>
      <c r="T84" s="1">
        <v>11.08</v>
      </c>
      <c r="U84" s="1">
        <v>10.8</v>
      </c>
      <c r="V84" s="1">
        <v>9.7799999999999994</v>
      </c>
      <c r="W84" s="1">
        <v>9.27</v>
      </c>
      <c r="X84" s="1">
        <v>9.4700000000000006</v>
      </c>
      <c r="Y84" s="1">
        <v>10.19</v>
      </c>
      <c r="Z84" s="1">
        <v>10.49</v>
      </c>
      <c r="AA84" s="1">
        <v>10.34</v>
      </c>
      <c r="AB84" s="1">
        <v>10.1</v>
      </c>
      <c r="AC84" s="1">
        <v>10.23</v>
      </c>
      <c r="AD84" s="1">
        <v>10.7</v>
      </c>
      <c r="AE84" s="1">
        <v>10.5</v>
      </c>
      <c r="AF84" s="1">
        <v>10.25</v>
      </c>
      <c r="AG84" s="1">
        <v>10.3</v>
      </c>
      <c r="AH84" s="1">
        <v>10.41</v>
      </c>
      <c r="AI84" s="1">
        <v>10.09</v>
      </c>
      <c r="AJ84" s="1">
        <v>9.91</v>
      </c>
      <c r="AK84" s="1">
        <v>10.35</v>
      </c>
      <c r="AL84" s="1">
        <v>10.41</v>
      </c>
      <c r="AM84" s="1">
        <v>10.28</v>
      </c>
      <c r="AN84" s="1">
        <v>10.24</v>
      </c>
      <c r="AO84" s="1">
        <v>10.15</v>
      </c>
      <c r="AP84" s="1">
        <v>10.11</v>
      </c>
      <c r="AQ84" s="1">
        <v>9.74</v>
      </c>
      <c r="AR84" s="1">
        <v>-3.49</v>
      </c>
      <c r="AS84" s="1">
        <v>-6</v>
      </c>
      <c r="AT84" s="1">
        <v>1.82</v>
      </c>
      <c r="AU84" s="1">
        <v>-4.3600000000000003</v>
      </c>
      <c r="AV84" s="1">
        <v>-10.68</v>
      </c>
      <c r="AW84" s="1">
        <v>-15.75</v>
      </c>
      <c r="AX84" s="1">
        <v>-16.73</v>
      </c>
      <c r="AY84" s="1">
        <v>-13.91</v>
      </c>
      <c r="AZ84" s="1">
        <v>-7.36</v>
      </c>
      <c r="BA84" s="1">
        <v>-6.36</v>
      </c>
      <c r="BB84" s="1">
        <v>-6.36</v>
      </c>
      <c r="BC84" s="1">
        <v>-8.14</v>
      </c>
      <c r="BD84" s="1">
        <v>-7</v>
      </c>
      <c r="BE84" s="1">
        <v>-4.45</v>
      </c>
      <c r="BF84" s="1">
        <v>-7.35</v>
      </c>
      <c r="BG84" s="1">
        <v>-9.09</v>
      </c>
      <c r="BH84" s="1">
        <v>-8.18</v>
      </c>
      <c r="BI84" s="1">
        <v>-6.82</v>
      </c>
      <c r="BJ84" s="1">
        <v>-9.92</v>
      </c>
      <c r="BK84" s="1">
        <v>-9.86</v>
      </c>
      <c r="BL84" s="1">
        <v>-5.91</v>
      </c>
      <c r="BM84" s="1">
        <v>-6.82</v>
      </c>
      <c r="BN84" s="1">
        <v>-7.27</v>
      </c>
      <c r="BO84" s="1">
        <v>-6.91</v>
      </c>
      <c r="BP84" s="1">
        <v>-9</v>
      </c>
      <c r="BQ84" s="1">
        <v>-11.64</v>
      </c>
      <c r="BR84" s="1">
        <v>-14.36</v>
      </c>
      <c r="BS84" s="22">
        <v>8.77</v>
      </c>
      <c r="BT84" s="26">
        <v>13713810</v>
      </c>
      <c r="BU84" s="26">
        <v>351100</v>
      </c>
      <c r="BV84" s="26">
        <v>521160</v>
      </c>
      <c r="BW84" s="2">
        <v>0.1243667971448308</v>
      </c>
    </row>
    <row r="85" spans="1:75" s="28" customFormat="1" ht="19" customHeight="1" x14ac:dyDescent="0.2">
      <c r="A85" s="1" t="s">
        <v>298</v>
      </c>
      <c r="B85" s="1" t="s">
        <v>159</v>
      </c>
      <c r="C85" s="1" t="s">
        <v>87</v>
      </c>
      <c r="D85" s="1" t="s">
        <v>98</v>
      </c>
      <c r="E85" s="1" t="s">
        <v>292</v>
      </c>
      <c r="F85" s="1" t="s">
        <v>88</v>
      </c>
      <c r="G85" s="9">
        <v>29.009435978085289</v>
      </c>
      <c r="H85" s="9">
        <v>-8.5923182489771754</v>
      </c>
      <c r="I85" s="9">
        <f>(N85-O85)/O85*100</f>
        <v>10.020040539760576</v>
      </c>
      <c r="J85" s="1" t="s">
        <v>89</v>
      </c>
      <c r="K85" s="2">
        <v>4.2399997711181641</v>
      </c>
      <c r="L85" s="2">
        <v>4.24</v>
      </c>
      <c r="M85" s="2">
        <v>5.4699997901916504</v>
      </c>
      <c r="N85" s="2">
        <v>5.4899997711181641</v>
      </c>
      <c r="O85" s="2">
        <v>4.9899997711181641</v>
      </c>
      <c r="P85" s="2">
        <v>5</v>
      </c>
      <c r="Q85" s="1">
        <v>5.49</v>
      </c>
      <c r="R85" s="1">
        <v>5.34</v>
      </c>
      <c r="S85" s="1">
        <v>5</v>
      </c>
      <c r="T85" s="1">
        <v>5</v>
      </c>
      <c r="U85" s="1">
        <v>5</v>
      </c>
      <c r="V85" s="1">
        <v>5</v>
      </c>
      <c r="W85" s="1">
        <v>5</v>
      </c>
      <c r="X85" s="1">
        <v>5</v>
      </c>
      <c r="Y85" s="1">
        <v>5</v>
      </c>
      <c r="Z85" s="1">
        <v>5</v>
      </c>
      <c r="AA85" s="1">
        <v>5</v>
      </c>
      <c r="AB85" s="1">
        <v>5</v>
      </c>
      <c r="AC85" s="1">
        <v>5</v>
      </c>
      <c r="AD85" s="1">
        <v>5</v>
      </c>
      <c r="AE85" s="1">
        <v>5</v>
      </c>
      <c r="AF85" s="1">
        <v>5</v>
      </c>
      <c r="AG85" s="1">
        <v>5</v>
      </c>
      <c r="AH85" s="1">
        <v>4.99</v>
      </c>
      <c r="AI85" s="1">
        <v>4.99</v>
      </c>
      <c r="AJ85" s="1">
        <v>4.99</v>
      </c>
      <c r="AK85" s="1">
        <v>4.99</v>
      </c>
      <c r="AL85" s="1">
        <v>4.99</v>
      </c>
      <c r="AM85" s="1">
        <v>4.99</v>
      </c>
      <c r="AN85" s="1">
        <v>5</v>
      </c>
      <c r="AO85" s="1">
        <v>5</v>
      </c>
      <c r="AP85" s="1">
        <v>5</v>
      </c>
      <c r="AQ85" s="1">
        <v>5</v>
      </c>
      <c r="AR85" s="1">
        <v>-1.92</v>
      </c>
      <c r="AS85" s="1">
        <v>-4.3</v>
      </c>
      <c r="AT85" s="1">
        <v>-8.7799999999999994</v>
      </c>
      <c r="AU85" s="1">
        <v>-8.7799999999999994</v>
      </c>
      <c r="AV85" s="1">
        <v>-8.7799999999999994</v>
      </c>
      <c r="AW85" s="1">
        <v>-8.7799999999999994</v>
      </c>
      <c r="AX85" s="1">
        <v>-8.7799999999999994</v>
      </c>
      <c r="AY85" s="1">
        <v>-8.7799999999999994</v>
      </c>
      <c r="AZ85" s="1">
        <v>-8.7799999999999994</v>
      </c>
      <c r="BA85" s="1">
        <v>-8.7799999999999994</v>
      </c>
      <c r="BB85" s="1">
        <v>-8.7799999999999994</v>
      </c>
      <c r="BC85" s="1">
        <v>-8.7799999999999994</v>
      </c>
      <c r="BD85" s="1">
        <v>-8.7799999999999994</v>
      </c>
      <c r="BE85" s="1">
        <v>-8.7799999999999994</v>
      </c>
      <c r="BF85" s="1">
        <v>-8.7799999999999994</v>
      </c>
      <c r="BG85" s="1">
        <v>-8.7799999999999994</v>
      </c>
      <c r="BH85" s="1">
        <v>-8.7799999999999994</v>
      </c>
      <c r="BI85" s="1">
        <v>-8.7799999999999994</v>
      </c>
      <c r="BJ85" s="1">
        <v>-8.7799999999999994</v>
      </c>
      <c r="BK85" s="1">
        <v>-8.7799999999999994</v>
      </c>
      <c r="BL85" s="1">
        <v>-8.7799999999999994</v>
      </c>
      <c r="BM85" s="1">
        <v>-8.7799999999999994</v>
      </c>
      <c r="BN85" s="1">
        <v>-8.7799999999999994</v>
      </c>
      <c r="BO85" s="1">
        <v>-8.59</v>
      </c>
      <c r="BP85" s="1">
        <v>-8.59</v>
      </c>
      <c r="BQ85" s="1">
        <v>-8.59</v>
      </c>
      <c r="BR85" s="1">
        <v>-8.59</v>
      </c>
      <c r="BS85" s="22">
        <v>4.99</v>
      </c>
      <c r="BT85" s="26">
        <v>29022396.686811451</v>
      </c>
      <c r="BU85" s="26">
        <v>4700</v>
      </c>
      <c r="BV85" s="26">
        <v>1472556</v>
      </c>
      <c r="BW85" s="2">
        <v>1.301138971964394E-3</v>
      </c>
    </row>
    <row r="86" spans="1:75" s="28" customFormat="1" ht="19" customHeight="1" x14ac:dyDescent="0.2">
      <c r="A86" s="1" t="s">
        <v>276</v>
      </c>
      <c r="B86" s="1" t="s">
        <v>96</v>
      </c>
      <c r="C86" s="1" t="s">
        <v>87</v>
      </c>
      <c r="D86" s="1" t="s">
        <v>98</v>
      </c>
      <c r="E86" s="1" t="s">
        <v>274</v>
      </c>
      <c r="F86" s="1" t="s">
        <v>88</v>
      </c>
      <c r="G86" s="9">
        <v>29.545447402749339</v>
      </c>
      <c r="H86" s="9">
        <v>-15.087713779908359</v>
      </c>
      <c r="I86" s="9">
        <f>(N86-O86)/O86*100</f>
        <v>29.72972972972973</v>
      </c>
      <c r="J86" s="1" t="s">
        <v>89</v>
      </c>
      <c r="K86" s="2">
        <v>8.8000001907348633</v>
      </c>
      <c r="L86" s="2">
        <v>8.81</v>
      </c>
      <c r="M86" s="2">
        <v>11.39999961853027</v>
      </c>
      <c r="N86" s="2">
        <v>12</v>
      </c>
      <c r="O86" s="2">
        <v>9.25</v>
      </c>
      <c r="P86" s="2">
        <v>9.6800003051757812</v>
      </c>
      <c r="Q86" s="1">
        <v>12</v>
      </c>
      <c r="R86" s="1">
        <v>12</v>
      </c>
      <c r="S86" s="1">
        <v>11.5</v>
      </c>
      <c r="T86" s="1">
        <v>10.57</v>
      </c>
      <c r="U86" s="1">
        <v>10.45</v>
      </c>
      <c r="V86" s="1">
        <v>10.72</v>
      </c>
      <c r="W86" s="1">
        <v>10.35</v>
      </c>
      <c r="X86" s="1">
        <v>10.32</v>
      </c>
      <c r="Y86" s="1">
        <v>10.32</v>
      </c>
      <c r="Z86" s="1">
        <v>10.32</v>
      </c>
      <c r="AA86" s="1">
        <v>10.32</v>
      </c>
      <c r="AB86" s="1">
        <v>10.09</v>
      </c>
      <c r="AC86" s="1">
        <v>10.09</v>
      </c>
      <c r="AD86" s="1">
        <v>10.09</v>
      </c>
      <c r="AE86" s="1">
        <v>10.15</v>
      </c>
      <c r="AF86" s="1">
        <v>10.15</v>
      </c>
      <c r="AG86" s="1">
        <v>10.220000000000001</v>
      </c>
      <c r="AH86" s="1">
        <v>10.220000000000001</v>
      </c>
      <c r="AI86" s="1">
        <v>10.220000000000001</v>
      </c>
      <c r="AJ86" s="1">
        <v>10.07</v>
      </c>
      <c r="AK86" s="1">
        <v>10.07</v>
      </c>
      <c r="AL86" s="1">
        <v>9.89</v>
      </c>
      <c r="AM86" s="1">
        <v>9.89</v>
      </c>
      <c r="AN86" s="1">
        <v>9.65</v>
      </c>
      <c r="AO86" s="1">
        <v>9.65</v>
      </c>
      <c r="AP86" s="1">
        <v>9.65</v>
      </c>
      <c r="AQ86" s="1">
        <v>9.85</v>
      </c>
      <c r="AR86" s="1">
        <v>5.26</v>
      </c>
      <c r="AS86" s="1">
        <v>5.26</v>
      </c>
      <c r="AT86" s="1">
        <v>-7.46</v>
      </c>
      <c r="AU86" s="1">
        <v>-16.670000000000002</v>
      </c>
      <c r="AV86" s="1">
        <v>-8.33</v>
      </c>
      <c r="AW86" s="1">
        <v>-6.01</v>
      </c>
      <c r="AX86" s="1">
        <v>-12.89</v>
      </c>
      <c r="AY86" s="1">
        <v>-9.4700000000000006</v>
      </c>
      <c r="AZ86" s="1">
        <v>-9.4700000000000006</v>
      </c>
      <c r="BA86" s="1">
        <v>-9.4700000000000006</v>
      </c>
      <c r="BB86" s="1">
        <v>-9.4700000000000006</v>
      </c>
      <c r="BC86" s="1">
        <v>-11.49</v>
      </c>
      <c r="BD86" s="1">
        <v>-11.49</v>
      </c>
      <c r="BE86" s="1">
        <v>-11.49</v>
      </c>
      <c r="BF86" s="1">
        <v>-11.67</v>
      </c>
      <c r="BG86" s="1">
        <v>-11.67</v>
      </c>
      <c r="BH86" s="1">
        <v>-10.32</v>
      </c>
      <c r="BI86" s="1">
        <v>-10.32</v>
      </c>
      <c r="BJ86" s="1">
        <v>-10.32</v>
      </c>
      <c r="BK86" s="1">
        <v>-17.72</v>
      </c>
      <c r="BL86" s="1">
        <v>-17.72</v>
      </c>
      <c r="BM86" s="1">
        <v>-13.25</v>
      </c>
      <c r="BN86" s="1">
        <v>-13.25</v>
      </c>
      <c r="BO86" s="1">
        <v>-15.35</v>
      </c>
      <c r="BP86" s="1">
        <v>-15.35</v>
      </c>
      <c r="BQ86" s="1">
        <v>-15.35</v>
      </c>
      <c r="BR86" s="1">
        <v>-15.09</v>
      </c>
      <c r="BS86" s="22">
        <v>9.93</v>
      </c>
      <c r="BT86" s="26">
        <v>18424109.383487701</v>
      </c>
      <c r="BU86" s="26">
        <v>32600</v>
      </c>
      <c r="BV86" s="26">
        <v>1344404</v>
      </c>
      <c r="BW86" s="2">
        <v>6.0569590688513272E-3</v>
      </c>
    </row>
    <row r="87" spans="1:75" s="28" customFormat="1" ht="19" customHeight="1" x14ac:dyDescent="0.2">
      <c r="A87" s="7" t="s">
        <v>437</v>
      </c>
      <c r="B87" s="7" t="s">
        <v>131</v>
      </c>
      <c r="C87" s="7" t="s">
        <v>104</v>
      </c>
      <c r="D87" s="7" t="s">
        <v>98</v>
      </c>
      <c r="E87" s="7" t="s">
        <v>434</v>
      </c>
      <c r="F87" s="7" t="s">
        <v>88</v>
      </c>
      <c r="G87" s="10">
        <v>29.629626819054032</v>
      </c>
      <c r="H87" s="10">
        <v>-8.0357172317346617</v>
      </c>
      <c r="I87" s="10">
        <v>-8.0357172317346617</v>
      </c>
      <c r="J87" s="7" t="s">
        <v>89</v>
      </c>
      <c r="K87" s="8">
        <v>0.86400002241134644</v>
      </c>
      <c r="L87" s="8">
        <v>0.9</v>
      </c>
      <c r="M87" s="8">
        <v>1.120000004768372</v>
      </c>
      <c r="N87" s="8">
        <v>1.1499999761581421</v>
      </c>
      <c r="O87" s="8">
        <v>0.95099997520446777</v>
      </c>
      <c r="P87" s="8">
        <v>1.029999971389771</v>
      </c>
      <c r="Q87" s="7">
        <v>1.1499999999999999</v>
      </c>
      <c r="R87" s="7">
        <v>1.07</v>
      </c>
      <c r="S87" s="7">
        <v>1.1000000000000001</v>
      </c>
      <c r="T87" s="7">
        <v>1.1000000000000001</v>
      </c>
      <c r="U87" s="7">
        <v>1.05</v>
      </c>
      <c r="V87" s="7">
        <v>1.04</v>
      </c>
      <c r="W87" s="7">
        <v>1.03</v>
      </c>
      <c r="X87" s="7">
        <v>0.98</v>
      </c>
      <c r="Y87" s="7">
        <v>1.02</v>
      </c>
      <c r="Z87" s="7">
        <v>1.01</v>
      </c>
      <c r="AA87" s="7">
        <v>1</v>
      </c>
      <c r="AB87" s="7">
        <v>1</v>
      </c>
      <c r="AC87" s="7">
        <v>0.99</v>
      </c>
      <c r="AD87" s="7">
        <v>1.02</v>
      </c>
      <c r="AE87" s="7">
        <v>1.02</v>
      </c>
      <c r="AF87" s="7">
        <v>1.01</v>
      </c>
      <c r="AG87" s="7">
        <v>1.03</v>
      </c>
      <c r="AH87" s="7">
        <v>1.03</v>
      </c>
      <c r="AI87" s="7">
        <v>1.03</v>
      </c>
      <c r="AJ87" s="7">
        <v>1.02</v>
      </c>
      <c r="AK87" s="7">
        <v>1.03</v>
      </c>
      <c r="AL87" s="7">
        <v>1.02</v>
      </c>
      <c r="AM87" s="7">
        <v>1.02</v>
      </c>
      <c r="AN87" s="7">
        <v>1.03</v>
      </c>
      <c r="AO87" s="7">
        <v>1.05</v>
      </c>
      <c r="AP87" s="7">
        <v>1.06</v>
      </c>
      <c r="AQ87" s="7">
        <v>1.06</v>
      </c>
      <c r="AR87" s="7">
        <v>-4.91</v>
      </c>
      <c r="AS87" s="7">
        <v>-4.55</v>
      </c>
      <c r="AT87" s="7">
        <v>-2.39</v>
      </c>
      <c r="AU87" s="7">
        <v>-6.25</v>
      </c>
      <c r="AV87" s="7">
        <v>-8.0399999999999991</v>
      </c>
      <c r="AW87" s="7">
        <v>-8.0399999999999991</v>
      </c>
      <c r="AX87" s="7">
        <v>-12.85</v>
      </c>
      <c r="AY87" s="7">
        <v>-13.97</v>
      </c>
      <c r="AZ87" s="7">
        <v>-12.05</v>
      </c>
      <c r="BA87" s="7">
        <v>-11.61</v>
      </c>
      <c r="BB87" s="7">
        <v>-10.73</v>
      </c>
      <c r="BC87" s="7">
        <v>-10.96</v>
      </c>
      <c r="BD87" s="7">
        <v>-12.4</v>
      </c>
      <c r="BE87" s="7">
        <v>-10.71</v>
      </c>
      <c r="BF87" s="7">
        <v>-10.71</v>
      </c>
      <c r="BG87" s="7">
        <v>-9.82</v>
      </c>
      <c r="BH87" s="7">
        <v>-8.93</v>
      </c>
      <c r="BI87" s="7">
        <v>-8.0399999999999991</v>
      </c>
      <c r="BJ87" s="7">
        <v>-9.82</v>
      </c>
      <c r="BK87" s="7">
        <v>-9.3800000000000008</v>
      </c>
      <c r="BL87" s="7">
        <v>-9.3800000000000008</v>
      </c>
      <c r="BM87" s="7">
        <v>-10.71</v>
      </c>
      <c r="BN87" s="7">
        <v>-9.3800000000000008</v>
      </c>
      <c r="BO87" s="7">
        <v>-9.82</v>
      </c>
      <c r="BP87" s="7">
        <v>-6.25</v>
      </c>
      <c r="BQ87" s="7">
        <v>-6.7</v>
      </c>
      <c r="BR87" s="7">
        <v>-8.0399999999999991</v>
      </c>
      <c r="BS87" s="24">
        <v>0.95</v>
      </c>
      <c r="BT87" s="26">
        <v>29353072.124969959</v>
      </c>
      <c r="BU87" s="26">
        <v>5554100</v>
      </c>
      <c r="BV87" s="26">
        <v>14175715</v>
      </c>
      <c r="BW87" s="8">
        <v>2.662370116780706E-3</v>
      </c>
    </row>
    <row r="88" spans="1:75" s="28" customFormat="1" ht="19" customHeight="1" x14ac:dyDescent="0.2">
      <c r="A88" s="7" t="s">
        <v>532</v>
      </c>
      <c r="B88" s="7" t="s">
        <v>106</v>
      </c>
      <c r="C88" s="7" t="s">
        <v>87</v>
      </c>
      <c r="D88" s="7" t="s">
        <v>98</v>
      </c>
      <c r="E88" s="7" t="s">
        <v>529</v>
      </c>
      <c r="F88" s="7" t="s">
        <v>88</v>
      </c>
      <c r="G88" s="10">
        <v>29.828844613116029</v>
      </c>
      <c r="H88" s="10">
        <v>-0.94161420784371097</v>
      </c>
      <c r="I88" s="10">
        <v>-0.94161420784371097</v>
      </c>
      <c r="J88" s="7" t="s">
        <v>81</v>
      </c>
      <c r="K88" s="8">
        <v>4.0900001525878906</v>
      </c>
      <c r="L88" s="8">
        <v>4.2</v>
      </c>
      <c r="M88" s="8">
        <v>5.309999942779541</v>
      </c>
      <c r="N88" s="8">
        <v>6.0900001525878906</v>
      </c>
      <c r="O88" s="8">
        <v>4.7699999809265137</v>
      </c>
      <c r="P88" s="8">
        <v>5.2600002288818359</v>
      </c>
      <c r="Q88" s="7">
        <v>5.55</v>
      </c>
      <c r="R88" s="7">
        <v>5.71</v>
      </c>
      <c r="S88" s="7">
        <v>5.1100000000000003</v>
      </c>
      <c r="T88" s="7">
        <v>5.68</v>
      </c>
      <c r="U88" s="7">
        <v>5.72</v>
      </c>
      <c r="V88" s="7">
        <v>5.24</v>
      </c>
      <c r="W88" s="7">
        <v>5.35</v>
      </c>
      <c r="X88" s="7">
        <v>5.54</v>
      </c>
      <c r="Y88" s="7">
        <v>5.45</v>
      </c>
      <c r="Z88" s="7">
        <v>5.68</v>
      </c>
      <c r="AA88" s="7">
        <v>6.09</v>
      </c>
      <c r="AB88" s="7">
        <v>5.73</v>
      </c>
      <c r="AC88" s="7">
        <v>5.27</v>
      </c>
      <c r="AD88" s="7">
        <v>5.16</v>
      </c>
      <c r="AE88" s="7">
        <v>5.14</v>
      </c>
      <c r="AF88" s="7">
        <v>5.12</v>
      </c>
      <c r="AG88" s="7">
        <v>5.29</v>
      </c>
      <c r="AH88" s="7">
        <v>5.23</v>
      </c>
      <c r="AI88" s="7">
        <v>5.23</v>
      </c>
      <c r="AJ88" s="7">
        <v>5.21</v>
      </c>
      <c r="AK88" s="7">
        <v>5.09</v>
      </c>
      <c r="AL88" s="7">
        <v>5.07</v>
      </c>
      <c r="AM88" s="7">
        <v>5.18</v>
      </c>
      <c r="AN88" s="7">
        <v>5.16</v>
      </c>
      <c r="AO88" s="7">
        <v>5.09</v>
      </c>
      <c r="AP88" s="7">
        <v>5.0999999999999996</v>
      </c>
      <c r="AQ88" s="7">
        <v>5.26</v>
      </c>
      <c r="AR88" s="7">
        <v>-2.73</v>
      </c>
      <c r="AS88" s="7">
        <v>-0.82</v>
      </c>
      <c r="AT88" s="7">
        <v>-6.78</v>
      </c>
      <c r="AU88" s="7">
        <v>0.19</v>
      </c>
      <c r="AV88" s="7">
        <v>-5.46</v>
      </c>
      <c r="AW88" s="7">
        <v>-3.2</v>
      </c>
      <c r="AX88" s="7">
        <v>-2.54</v>
      </c>
      <c r="AY88" s="7">
        <v>0.19</v>
      </c>
      <c r="AZ88" s="7">
        <v>-0.75</v>
      </c>
      <c r="BA88" s="7">
        <v>2.0699999999999998</v>
      </c>
      <c r="BB88" s="7">
        <v>6.59</v>
      </c>
      <c r="BC88" s="7">
        <v>-1.1299999999999999</v>
      </c>
      <c r="BD88" s="7">
        <v>-2.82</v>
      </c>
      <c r="BE88" s="7">
        <v>-5.27</v>
      </c>
      <c r="BF88" s="7">
        <v>-4.5199999999999996</v>
      </c>
      <c r="BG88" s="7">
        <v>-6.03</v>
      </c>
      <c r="BH88" s="7">
        <v>-4.05</v>
      </c>
      <c r="BI88" s="7">
        <v>-4.2300000000000004</v>
      </c>
      <c r="BJ88" s="7">
        <v>-3.01</v>
      </c>
      <c r="BK88" s="7">
        <v>-5.84</v>
      </c>
      <c r="BL88" s="7">
        <v>-4.5199999999999996</v>
      </c>
      <c r="BM88" s="7">
        <v>-6.03</v>
      </c>
      <c r="BN88" s="7">
        <v>-2.85</v>
      </c>
      <c r="BO88" s="7">
        <v>-5.27</v>
      </c>
      <c r="BP88" s="7">
        <v>-4.24</v>
      </c>
      <c r="BQ88" s="7">
        <v>-6.21</v>
      </c>
      <c r="BR88" s="7">
        <v>-1.1299999999999999</v>
      </c>
      <c r="BS88" s="24">
        <v>4.93</v>
      </c>
      <c r="BT88" s="26">
        <v>19603776.38875008</v>
      </c>
      <c r="BU88" s="26">
        <v>49275200</v>
      </c>
      <c r="BV88" s="26">
        <v>3645413</v>
      </c>
      <c r="BW88" s="8">
        <v>4.178593756043554E-2</v>
      </c>
    </row>
    <row r="89" spans="1:75" s="28" customFormat="1" ht="19" customHeight="1" x14ac:dyDescent="0.2">
      <c r="A89" s="7" t="s">
        <v>498</v>
      </c>
      <c r="B89" s="7" t="s">
        <v>96</v>
      </c>
      <c r="C89" s="7" t="s">
        <v>87</v>
      </c>
      <c r="D89" s="7" t="s">
        <v>98</v>
      </c>
      <c r="E89" s="7" t="s">
        <v>497</v>
      </c>
      <c r="F89" s="7" t="s">
        <v>88</v>
      </c>
      <c r="G89" s="10">
        <v>30.274134182539171</v>
      </c>
      <c r="H89" s="10">
        <v>-24.611166138612059</v>
      </c>
      <c r="I89" s="10">
        <v>-24.611166138612059</v>
      </c>
      <c r="J89" s="7" t="s">
        <v>89</v>
      </c>
      <c r="K89" s="8">
        <v>8.3900003433227539</v>
      </c>
      <c r="L89" s="8">
        <v>8.5500000000000007</v>
      </c>
      <c r="M89" s="8">
        <v>10.930000305175779</v>
      </c>
      <c r="N89" s="8">
        <v>11.60000038146973</v>
      </c>
      <c r="O89" s="8">
        <v>8.0600004196166992</v>
      </c>
      <c r="P89" s="8">
        <v>8.2399997711181641</v>
      </c>
      <c r="Q89" s="7">
        <v>11.6</v>
      </c>
      <c r="R89" s="7">
        <v>10.75</v>
      </c>
      <c r="S89" s="7">
        <v>10.58</v>
      </c>
      <c r="T89" s="7">
        <v>10.43</v>
      </c>
      <c r="U89" s="7">
        <v>9.6300000000000008</v>
      </c>
      <c r="V89" s="7">
        <v>9.34</v>
      </c>
      <c r="W89" s="7">
        <v>9.44</v>
      </c>
      <c r="X89" s="7">
        <v>9.3000000000000007</v>
      </c>
      <c r="Y89" s="7">
        <v>9.2100000000000009</v>
      </c>
      <c r="Z89" s="7">
        <v>9.14</v>
      </c>
      <c r="AA89" s="7">
        <v>9.18</v>
      </c>
      <c r="AB89" s="7">
        <v>9</v>
      </c>
      <c r="AC89" s="7">
        <v>9.01</v>
      </c>
      <c r="AD89" s="7">
        <v>8.7899999999999991</v>
      </c>
      <c r="AE89" s="7">
        <v>8.8699999999999992</v>
      </c>
      <c r="AF89" s="7">
        <v>8.76</v>
      </c>
      <c r="AG89" s="7">
        <v>8.65</v>
      </c>
      <c r="AH89" s="7">
        <v>8.69</v>
      </c>
      <c r="AI89" s="7">
        <v>8.7899999999999991</v>
      </c>
      <c r="AJ89" s="7">
        <v>8.85</v>
      </c>
      <c r="AK89" s="7">
        <v>8.68</v>
      </c>
      <c r="AL89" s="7">
        <v>8.6300000000000008</v>
      </c>
      <c r="AM89" s="7">
        <v>8.64</v>
      </c>
      <c r="AN89" s="7">
        <v>8.5500000000000007</v>
      </c>
      <c r="AO89" s="7">
        <v>8.33</v>
      </c>
      <c r="AP89" s="7">
        <v>8.3000000000000007</v>
      </c>
      <c r="AQ89" s="7">
        <v>8.2799999999999994</v>
      </c>
      <c r="AR89" s="7">
        <v>-1.92</v>
      </c>
      <c r="AS89" s="7">
        <v>-5.85</v>
      </c>
      <c r="AT89" s="7">
        <v>-7.59</v>
      </c>
      <c r="AU89" s="7">
        <v>-12.08</v>
      </c>
      <c r="AV89" s="7">
        <v>-16.739999999999998</v>
      </c>
      <c r="AW89" s="7">
        <v>-16.649999999999999</v>
      </c>
      <c r="AX89" s="7">
        <v>-17.02</v>
      </c>
      <c r="AY89" s="7">
        <v>-15.83</v>
      </c>
      <c r="AZ89" s="7">
        <v>-17.38</v>
      </c>
      <c r="BA89" s="7">
        <v>-16.96</v>
      </c>
      <c r="BB89" s="7">
        <v>-18.12</v>
      </c>
      <c r="BC89" s="7">
        <v>-20.68</v>
      </c>
      <c r="BD89" s="7">
        <v>-20.49</v>
      </c>
      <c r="BE89" s="7">
        <v>-20.86</v>
      </c>
      <c r="BF89" s="7">
        <v>-19.760000000000002</v>
      </c>
      <c r="BG89" s="7">
        <v>-21.41</v>
      </c>
      <c r="BH89" s="7">
        <v>-22.85</v>
      </c>
      <c r="BI89" s="7">
        <v>-21.95</v>
      </c>
      <c r="BJ89" s="7">
        <v>-19.579999999999998</v>
      </c>
      <c r="BK89" s="7">
        <v>-21.41</v>
      </c>
      <c r="BL89" s="7">
        <v>-21.32</v>
      </c>
      <c r="BM89" s="7">
        <v>-21.56</v>
      </c>
      <c r="BN89" s="7">
        <v>-21.68</v>
      </c>
      <c r="BO89" s="7">
        <v>-23.79</v>
      </c>
      <c r="BP89" s="7">
        <v>-25.07</v>
      </c>
      <c r="BQ89" s="7">
        <v>-25.53</v>
      </c>
      <c r="BR89" s="7">
        <v>-24.66</v>
      </c>
      <c r="BS89" s="24">
        <v>8.85</v>
      </c>
      <c r="BT89" s="26">
        <v>35411780.088729858</v>
      </c>
      <c r="BU89" s="26">
        <v>8119900</v>
      </c>
      <c r="BV89" s="26">
        <v>2309350</v>
      </c>
      <c r="BW89" s="8">
        <v>2.3465477298807019E-3</v>
      </c>
    </row>
    <row r="90" spans="1:75" s="28" customFormat="1" ht="19" customHeight="1" x14ac:dyDescent="0.2">
      <c r="A90" s="1" t="s">
        <v>130</v>
      </c>
      <c r="B90" s="1" t="s">
        <v>131</v>
      </c>
      <c r="C90" s="1" t="s">
        <v>124</v>
      </c>
      <c r="D90" s="1" t="s">
        <v>125</v>
      </c>
      <c r="E90" s="1" t="s">
        <v>127</v>
      </c>
      <c r="F90" s="1" t="s">
        <v>88</v>
      </c>
      <c r="G90" s="9">
        <v>30.999994277954102</v>
      </c>
      <c r="H90" s="9">
        <v>-14.50381269544409</v>
      </c>
      <c r="I90" s="9">
        <f>(N90-O90)/O90*100</f>
        <v>47.058826279337723</v>
      </c>
      <c r="J90" s="1" t="s">
        <v>89</v>
      </c>
      <c r="K90" s="2">
        <v>1</v>
      </c>
      <c r="L90" s="2">
        <v>0.93</v>
      </c>
      <c r="M90" s="2">
        <v>1.309999942779541</v>
      </c>
      <c r="N90" s="2">
        <v>1.5</v>
      </c>
      <c r="O90" s="2">
        <v>1.0199999809265139</v>
      </c>
      <c r="P90" s="2">
        <v>1.120000004768372</v>
      </c>
      <c r="Q90" s="1">
        <v>1.36</v>
      </c>
      <c r="R90" s="1">
        <v>1.46</v>
      </c>
      <c r="S90" s="1">
        <v>1.46</v>
      </c>
      <c r="T90" s="1">
        <v>1.34</v>
      </c>
      <c r="U90" s="1">
        <v>1.36</v>
      </c>
      <c r="V90" s="1">
        <v>1.5</v>
      </c>
      <c r="W90" s="1">
        <v>1.47</v>
      </c>
      <c r="X90" s="1">
        <v>1.4</v>
      </c>
      <c r="Y90" s="1">
        <v>1.35</v>
      </c>
      <c r="Z90" s="1">
        <v>1.32</v>
      </c>
      <c r="AA90" s="1">
        <v>1.3</v>
      </c>
      <c r="AB90" s="1">
        <v>1.2</v>
      </c>
      <c r="AC90" s="1">
        <v>1.25</v>
      </c>
      <c r="AD90" s="1">
        <v>1.24</v>
      </c>
      <c r="AE90" s="1">
        <v>1.24</v>
      </c>
      <c r="AF90" s="1">
        <v>1.25</v>
      </c>
      <c r="AG90" s="1">
        <v>1.23</v>
      </c>
      <c r="AH90" s="1">
        <v>1.22</v>
      </c>
      <c r="AI90" s="1">
        <v>1.1100000000000001</v>
      </c>
      <c r="AJ90" s="1">
        <v>1.07</v>
      </c>
      <c r="AK90" s="1">
        <v>1.07</v>
      </c>
      <c r="AL90" s="1">
        <v>1.1499999999999999</v>
      </c>
      <c r="AM90" s="1">
        <v>1.1599999999999999</v>
      </c>
      <c r="AN90" s="1">
        <v>1.1599999999999999</v>
      </c>
      <c r="AO90" s="1">
        <v>1.1499999999999999</v>
      </c>
      <c r="AP90" s="1">
        <v>1.1299999999999999</v>
      </c>
      <c r="AQ90" s="1">
        <v>1.1299999999999999</v>
      </c>
      <c r="AR90" s="1">
        <v>-1.85</v>
      </c>
      <c r="AS90" s="1">
        <v>6.87</v>
      </c>
      <c r="AT90" s="1">
        <v>-2.15</v>
      </c>
      <c r="AU90" s="1">
        <v>-0.76</v>
      </c>
      <c r="AV90" s="1">
        <v>1.4</v>
      </c>
      <c r="AW90" s="1">
        <v>9.92</v>
      </c>
      <c r="AX90" s="1">
        <v>4.3099999999999996</v>
      </c>
      <c r="AY90" s="1">
        <v>-0.76</v>
      </c>
      <c r="AZ90" s="1">
        <v>0.77</v>
      </c>
      <c r="BA90" s="1">
        <v>-0.76</v>
      </c>
      <c r="BB90" s="1">
        <v>-10.69</v>
      </c>
      <c r="BC90" s="1">
        <v>-11.45</v>
      </c>
      <c r="BD90" s="1">
        <v>-4.58</v>
      </c>
      <c r="BE90" s="1">
        <v>-5.34</v>
      </c>
      <c r="BF90" s="1">
        <v>-5.34</v>
      </c>
      <c r="BG90" s="1">
        <v>-5.34</v>
      </c>
      <c r="BH90" s="1">
        <v>-6.47</v>
      </c>
      <c r="BI90" s="1">
        <v>-12.21</v>
      </c>
      <c r="BJ90" s="1">
        <v>-19.05</v>
      </c>
      <c r="BK90" s="1">
        <v>-19.68</v>
      </c>
      <c r="BL90" s="1">
        <v>-19.68</v>
      </c>
      <c r="BM90" s="1">
        <v>-12.21</v>
      </c>
      <c r="BN90" s="1">
        <v>-11.45</v>
      </c>
      <c r="BO90" s="1">
        <v>-12.21</v>
      </c>
      <c r="BP90" s="1">
        <v>-12.21</v>
      </c>
      <c r="BQ90" s="1">
        <v>-14.2</v>
      </c>
      <c r="BR90" s="1">
        <v>-14.5</v>
      </c>
      <c r="BS90" s="22">
        <v>1.29</v>
      </c>
      <c r="BT90" s="26">
        <v>41577302.183914177</v>
      </c>
      <c r="BU90" s="26">
        <v>416100</v>
      </c>
      <c r="BV90" s="26">
        <v>6474176</v>
      </c>
      <c r="BW90" s="2">
        <v>2.136024723455155E-3</v>
      </c>
    </row>
    <row r="91" spans="1:75" s="28" customFormat="1" ht="19" customHeight="1" x14ac:dyDescent="0.2">
      <c r="A91" s="1" t="s">
        <v>181</v>
      </c>
      <c r="B91" s="1" t="s">
        <v>86</v>
      </c>
      <c r="C91" s="1" t="s">
        <v>87</v>
      </c>
      <c r="D91" s="1" t="s">
        <v>98</v>
      </c>
      <c r="E91" s="1" t="s">
        <v>179</v>
      </c>
      <c r="F91" s="1" t="s">
        <v>88</v>
      </c>
      <c r="G91" s="9">
        <v>31.020407170268331</v>
      </c>
      <c r="H91" s="9">
        <v>-6.8535833643549813</v>
      </c>
      <c r="I91" s="9">
        <f>(N91-O91)/O91*100</f>
        <v>55.234664994351093</v>
      </c>
      <c r="J91" s="1" t="s">
        <v>89</v>
      </c>
      <c r="K91" s="2">
        <v>2.4500000476837158</v>
      </c>
      <c r="L91" s="2">
        <v>3.2</v>
      </c>
      <c r="M91" s="2">
        <v>3.2100000381469731</v>
      </c>
      <c r="N91" s="2">
        <v>4.3000001907348633</v>
      </c>
      <c r="O91" s="2">
        <v>2.7699999809265141</v>
      </c>
      <c r="P91" s="2">
        <v>2.9900000095367432</v>
      </c>
      <c r="Q91" s="1">
        <v>3.32</v>
      </c>
      <c r="R91" s="1">
        <v>3.69</v>
      </c>
      <c r="S91" s="1">
        <v>4.13</v>
      </c>
      <c r="T91" s="1">
        <v>4.3</v>
      </c>
      <c r="U91" s="1">
        <v>3.75</v>
      </c>
      <c r="V91" s="1">
        <v>3.64</v>
      </c>
      <c r="W91" s="1">
        <v>3.43</v>
      </c>
      <c r="X91" s="1">
        <v>3.29</v>
      </c>
      <c r="Y91" s="1">
        <v>3.23</v>
      </c>
      <c r="Z91" s="1">
        <v>3.38</v>
      </c>
      <c r="AA91" s="1">
        <v>3.3</v>
      </c>
      <c r="AB91" s="1">
        <v>3.25</v>
      </c>
      <c r="AC91" s="1">
        <v>3.03</v>
      </c>
      <c r="AD91" s="1">
        <v>2.99</v>
      </c>
      <c r="AE91" s="1">
        <v>3.05</v>
      </c>
      <c r="AF91" s="1">
        <v>2.99</v>
      </c>
      <c r="AG91" s="1">
        <v>2.96</v>
      </c>
      <c r="AH91" s="1">
        <v>2.93</v>
      </c>
      <c r="AI91" s="1">
        <v>2.9</v>
      </c>
      <c r="AJ91" s="1">
        <v>2.9</v>
      </c>
      <c r="AK91" s="1">
        <v>2.95</v>
      </c>
      <c r="AL91" s="1">
        <v>2.98</v>
      </c>
      <c r="AM91" s="1">
        <v>2.98</v>
      </c>
      <c r="AN91" s="1">
        <v>2.93</v>
      </c>
      <c r="AO91" s="1">
        <v>2.96</v>
      </c>
      <c r="AP91" s="1">
        <v>3.15</v>
      </c>
      <c r="AQ91" s="1">
        <v>3.08</v>
      </c>
      <c r="AR91" s="1">
        <v>-0.62</v>
      </c>
      <c r="AS91" s="1">
        <v>6.85</v>
      </c>
      <c r="AT91" s="1">
        <v>23.36</v>
      </c>
      <c r="AU91" s="1">
        <v>13.08</v>
      </c>
      <c r="AV91" s="1">
        <v>6.54</v>
      </c>
      <c r="AW91" s="1">
        <v>6.24</v>
      </c>
      <c r="AX91" s="1">
        <v>1.56</v>
      </c>
      <c r="AY91" s="1">
        <v>-2.4900000000000002</v>
      </c>
      <c r="AZ91" s="1">
        <v>-0.72</v>
      </c>
      <c r="BA91" s="1">
        <v>2.91</v>
      </c>
      <c r="BB91" s="1">
        <v>0.62</v>
      </c>
      <c r="BC91" s="1">
        <v>-9.0299999999999994</v>
      </c>
      <c r="BD91" s="1">
        <v>-9.66</v>
      </c>
      <c r="BE91" s="1">
        <v>-7.48</v>
      </c>
      <c r="BF91" s="1">
        <v>-6.7</v>
      </c>
      <c r="BG91" s="1">
        <v>-7.79</v>
      </c>
      <c r="BH91" s="1">
        <v>-12.15</v>
      </c>
      <c r="BI91" s="1">
        <v>-10.9</v>
      </c>
      <c r="BJ91" s="1">
        <v>-10.050000000000001</v>
      </c>
      <c r="BK91" s="1">
        <v>-10.9</v>
      </c>
      <c r="BL91" s="1">
        <v>-8.1199999999999992</v>
      </c>
      <c r="BM91" s="1">
        <v>-8.1</v>
      </c>
      <c r="BN91" s="1">
        <v>-8.1</v>
      </c>
      <c r="BO91" s="1">
        <v>-9.06</v>
      </c>
      <c r="BP91" s="1">
        <v>-7.79</v>
      </c>
      <c r="BQ91" s="1">
        <v>-3.74</v>
      </c>
      <c r="BR91" s="1">
        <v>-6.85</v>
      </c>
      <c r="BS91" s="22">
        <v>3.1</v>
      </c>
      <c r="BT91" s="26">
        <v>25164763.199052811</v>
      </c>
      <c r="BU91" s="26">
        <v>5125400</v>
      </c>
      <c r="BV91" s="26">
        <v>2169118</v>
      </c>
      <c r="BW91" s="2">
        <v>2.0275983141534951E-2</v>
      </c>
    </row>
    <row r="92" spans="1:75" s="28" customFormat="1" ht="19" customHeight="1" x14ac:dyDescent="0.2">
      <c r="A92" s="7" t="s">
        <v>457</v>
      </c>
      <c r="B92" s="7" t="s">
        <v>134</v>
      </c>
      <c r="C92" s="7" t="s">
        <v>87</v>
      </c>
      <c r="D92" s="7" t="s">
        <v>98</v>
      </c>
      <c r="E92" s="7" t="s">
        <v>454</v>
      </c>
      <c r="F92" s="7" t="s">
        <v>88</v>
      </c>
      <c r="G92" s="10">
        <v>31.472074952022801</v>
      </c>
      <c r="H92" s="10">
        <v>-11.19691009511245</v>
      </c>
      <c r="I92" s="10">
        <v>-11.19691009511245</v>
      </c>
      <c r="J92" s="7" t="s">
        <v>89</v>
      </c>
      <c r="K92" s="8">
        <v>1.970000028610229</v>
      </c>
      <c r="L92" s="8">
        <v>2.23</v>
      </c>
      <c r="M92" s="8">
        <v>2.589999914169312</v>
      </c>
      <c r="N92" s="8">
        <v>2.6500000953674321</v>
      </c>
      <c r="O92" s="8">
        <v>2.059999942779541</v>
      </c>
      <c r="P92" s="8">
        <v>2.2999999523162842</v>
      </c>
      <c r="Q92" s="7">
        <v>2.65</v>
      </c>
      <c r="R92" s="7">
        <v>2.5</v>
      </c>
      <c r="S92" s="7">
        <v>2.42</v>
      </c>
      <c r="T92" s="7">
        <v>2.63</v>
      </c>
      <c r="U92" s="7">
        <v>2.4700000000000002</v>
      </c>
      <c r="V92" s="7">
        <v>2.37</v>
      </c>
      <c r="W92" s="7">
        <v>2.29</v>
      </c>
      <c r="X92" s="7">
        <v>2.2799999999999998</v>
      </c>
      <c r="Y92" s="7">
        <v>2.2400000000000002</v>
      </c>
      <c r="Z92" s="7">
        <v>2.19</v>
      </c>
      <c r="AA92" s="7">
        <v>2.16</v>
      </c>
      <c r="AB92" s="7">
        <v>2.2200000000000002</v>
      </c>
      <c r="AC92" s="7">
        <v>2.42</v>
      </c>
      <c r="AD92" s="7">
        <v>2.33</v>
      </c>
      <c r="AE92" s="7">
        <v>2.33</v>
      </c>
      <c r="AF92" s="7">
        <v>2.25</v>
      </c>
      <c r="AG92" s="7">
        <v>2.2400000000000002</v>
      </c>
      <c r="AH92" s="7">
        <v>2.29</v>
      </c>
      <c r="AI92" s="7">
        <v>2.2999999999999998</v>
      </c>
      <c r="AJ92" s="7">
        <v>2.29</v>
      </c>
      <c r="AK92" s="7">
        <v>2.2999999999999998</v>
      </c>
      <c r="AL92" s="7">
        <v>2.37</v>
      </c>
      <c r="AM92" s="7">
        <v>2.37</v>
      </c>
      <c r="AN92" s="7">
        <v>2.27</v>
      </c>
      <c r="AO92" s="7">
        <v>2.27</v>
      </c>
      <c r="AP92" s="7">
        <v>2.31</v>
      </c>
      <c r="AQ92" s="7">
        <v>2.33</v>
      </c>
      <c r="AR92" s="7">
        <v>-5.85</v>
      </c>
      <c r="AS92" s="7">
        <v>-8.69</v>
      </c>
      <c r="AT92" s="7">
        <v>-7.5</v>
      </c>
      <c r="AU92" s="7">
        <v>-5.04</v>
      </c>
      <c r="AV92" s="7">
        <v>-9.68</v>
      </c>
      <c r="AW92" s="7">
        <v>-13.9</v>
      </c>
      <c r="AX92" s="7">
        <v>-12.16</v>
      </c>
      <c r="AY92" s="7">
        <v>-13.52</v>
      </c>
      <c r="AZ92" s="7">
        <v>-17.32</v>
      </c>
      <c r="BA92" s="7">
        <v>-18.93</v>
      </c>
      <c r="BB92" s="7">
        <v>-18.34</v>
      </c>
      <c r="BC92" s="7">
        <v>-15.25</v>
      </c>
      <c r="BD92" s="7">
        <v>-11.2</v>
      </c>
      <c r="BE92" s="7">
        <v>-10.97</v>
      </c>
      <c r="BF92" s="7">
        <v>-13.63</v>
      </c>
      <c r="BG92" s="7">
        <v>-14.73</v>
      </c>
      <c r="BH92" s="7">
        <v>-13.71</v>
      </c>
      <c r="BI92" s="7">
        <v>-12.74</v>
      </c>
      <c r="BJ92" s="7">
        <v>-13.13</v>
      </c>
      <c r="BK92" s="7">
        <v>-14.04</v>
      </c>
      <c r="BL92" s="7">
        <v>-12.01</v>
      </c>
      <c r="BM92" s="7">
        <v>-8.8800000000000008</v>
      </c>
      <c r="BN92" s="7">
        <v>-13.13</v>
      </c>
      <c r="BO92" s="7">
        <v>-13.9</v>
      </c>
      <c r="BP92" s="7">
        <v>-13.51</v>
      </c>
      <c r="BQ92" s="7">
        <v>-11.59</v>
      </c>
      <c r="BR92" s="7">
        <v>-11.58</v>
      </c>
      <c r="BS92" s="24">
        <v>2.1</v>
      </c>
      <c r="BT92" s="26">
        <v>30252234.99746323</v>
      </c>
      <c r="BU92" s="26">
        <v>30338500</v>
      </c>
      <c r="BV92" s="26">
        <v>5042100</v>
      </c>
      <c r="BW92" s="8">
        <v>0.17031931139802861</v>
      </c>
    </row>
    <row r="93" spans="1:75" s="28" customFormat="1" ht="19" customHeight="1" x14ac:dyDescent="0.2">
      <c r="A93" s="1" t="s">
        <v>172</v>
      </c>
      <c r="B93" s="1" t="s">
        <v>96</v>
      </c>
      <c r="C93" s="1" t="s">
        <v>87</v>
      </c>
      <c r="D93" s="1" t="s">
        <v>109</v>
      </c>
      <c r="E93" s="1" t="s">
        <v>169</v>
      </c>
      <c r="F93" s="1" t="s">
        <v>88</v>
      </c>
      <c r="G93" s="9">
        <v>31.578949019519261</v>
      </c>
      <c r="H93" s="9">
        <v>-1.999998092651367</v>
      </c>
      <c r="I93" s="9">
        <f>(N93-O93)/O93*100</f>
        <v>55.172415683064443</v>
      </c>
      <c r="J93" s="1" t="s">
        <v>81</v>
      </c>
      <c r="K93" s="2">
        <v>1.8999999761581421</v>
      </c>
      <c r="L93" s="2">
        <v>1.67</v>
      </c>
      <c r="M93" s="2">
        <v>2.5</v>
      </c>
      <c r="N93" s="2">
        <v>2.7000000476837158</v>
      </c>
      <c r="O93" s="2">
        <v>1.7400000095367429</v>
      </c>
      <c r="P93" s="2">
        <v>2.4500000476837158</v>
      </c>
      <c r="Q93" s="1">
        <v>2.7</v>
      </c>
      <c r="R93" s="1">
        <v>2.7</v>
      </c>
      <c r="S93" s="1">
        <v>2.42</v>
      </c>
      <c r="T93" s="1">
        <v>2.25</v>
      </c>
      <c r="U93" s="1">
        <v>2.38</v>
      </c>
      <c r="V93" s="1">
        <v>2.2000000000000002</v>
      </c>
      <c r="W93" s="1">
        <v>2.23</v>
      </c>
      <c r="X93" s="1">
        <v>2.1800000000000002</v>
      </c>
      <c r="Y93" s="1">
        <v>2.11</v>
      </c>
      <c r="Z93" s="1">
        <v>1.91</v>
      </c>
      <c r="AA93" s="1">
        <v>1.84</v>
      </c>
      <c r="AB93" s="1">
        <v>1.81</v>
      </c>
      <c r="AC93" s="1">
        <v>1.91</v>
      </c>
      <c r="AD93" s="1">
        <v>2.2799999999999998</v>
      </c>
      <c r="AE93" s="1">
        <v>2.4</v>
      </c>
      <c r="AF93" s="1">
        <v>2.36</v>
      </c>
      <c r="AG93" s="1">
        <v>2.33</v>
      </c>
      <c r="AH93" s="1">
        <v>2.15</v>
      </c>
      <c r="AI93" s="1">
        <v>2.21</v>
      </c>
      <c r="AJ93" s="1">
        <v>2.21</v>
      </c>
      <c r="AK93" s="1">
        <v>2.2599999999999998</v>
      </c>
      <c r="AL93" s="1">
        <v>2.2400000000000002</v>
      </c>
      <c r="AM93" s="1">
        <v>2.23</v>
      </c>
      <c r="AN93" s="1">
        <v>2.2000000000000002</v>
      </c>
      <c r="AO93" s="1">
        <v>2.35</v>
      </c>
      <c r="AP93" s="1">
        <v>2.36</v>
      </c>
      <c r="AQ93" s="1">
        <v>2.4500000000000002</v>
      </c>
      <c r="AR93" s="1">
        <v>-1.6</v>
      </c>
      <c r="AS93" s="1">
        <v>3.2</v>
      </c>
      <c r="AT93" s="1">
        <v>-13.2</v>
      </c>
      <c r="AU93" s="1">
        <v>-11.2</v>
      </c>
      <c r="AV93" s="1">
        <v>-12.4</v>
      </c>
      <c r="AW93" s="1">
        <v>-12.8</v>
      </c>
      <c r="AX93" s="1">
        <v>-14.8</v>
      </c>
      <c r="AY93" s="1">
        <v>-15.6</v>
      </c>
      <c r="AZ93" s="1">
        <v>-23.62</v>
      </c>
      <c r="BA93" s="1">
        <v>-26.94</v>
      </c>
      <c r="BB93" s="1">
        <v>-27.2</v>
      </c>
      <c r="BC93" s="1">
        <v>-27.6</v>
      </c>
      <c r="BD93" s="1">
        <v>-23.6</v>
      </c>
      <c r="BE93" s="1">
        <v>-12.93</v>
      </c>
      <c r="BF93" s="1">
        <v>-8.6</v>
      </c>
      <c r="BG93" s="1">
        <v>-10.96</v>
      </c>
      <c r="BH93" s="1">
        <v>-18</v>
      </c>
      <c r="BI93" s="1">
        <v>-19.72</v>
      </c>
      <c r="BJ93" s="1">
        <v>-11.6</v>
      </c>
      <c r="BK93" s="1">
        <v>-14</v>
      </c>
      <c r="BL93" s="1">
        <v>-14.6</v>
      </c>
      <c r="BM93" s="1">
        <v>-10.44</v>
      </c>
      <c r="BN93" s="1">
        <v>-13.94</v>
      </c>
      <c r="BO93" s="1">
        <v>-15.6</v>
      </c>
      <c r="BP93" s="1">
        <v>-6</v>
      </c>
      <c r="BQ93" s="1">
        <v>-7.2</v>
      </c>
      <c r="BR93" s="1">
        <v>-3.6</v>
      </c>
      <c r="BS93" s="22">
        <v>1.87</v>
      </c>
      <c r="BT93" s="26">
        <v>13841350</v>
      </c>
      <c r="BU93" s="26">
        <v>3542500</v>
      </c>
      <c r="BV93" s="26">
        <v>3448270</v>
      </c>
      <c r="BW93" s="2">
        <v>4.3166573383174754E-3</v>
      </c>
    </row>
    <row r="94" spans="1:75" s="28" customFormat="1" ht="19" customHeight="1" x14ac:dyDescent="0.2">
      <c r="A94" s="1" t="s">
        <v>165</v>
      </c>
      <c r="B94" s="1" t="s">
        <v>159</v>
      </c>
      <c r="C94" s="1" t="s">
        <v>87</v>
      </c>
      <c r="D94" s="1" t="s">
        <v>109</v>
      </c>
      <c r="E94" s="1" t="s">
        <v>179</v>
      </c>
      <c r="F94" s="1" t="s">
        <v>88</v>
      </c>
      <c r="G94" s="9">
        <v>31.746030784908761</v>
      </c>
      <c r="H94" s="9">
        <v>-10.84337439379923</v>
      </c>
      <c r="I94" s="9">
        <f>(N94-O94)/O94*100</f>
        <v>62.500003921358285</v>
      </c>
      <c r="J94" s="1" t="s">
        <v>89</v>
      </c>
      <c r="K94" s="2">
        <v>3.1500000953674321</v>
      </c>
      <c r="L94" s="2">
        <v>5.4</v>
      </c>
      <c r="M94" s="2">
        <v>4.1500000953674316</v>
      </c>
      <c r="N94" s="2">
        <v>4.940000057220459</v>
      </c>
      <c r="O94" s="2">
        <v>3.0399999618530269</v>
      </c>
      <c r="P94" s="2">
        <v>3.7000000476837158</v>
      </c>
      <c r="Q94" s="1">
        <v>4.9000000000000004</v>
      </c>
      <c r="R94" s="1">
        <v>4.8499999999999996</v>
      </c>
      <c r="S94" s="1">
        <v>4.4800000000000004</v>
      </c>
      <c r="T94" s="1">
        <v>4.34</v>
      </c>
      <c r="U94" s="1">
        <v>4.12</v>
      </c>
      <c r="V94" s="1">
        <v>4.04</v>
      </c>
      <c r="W94" s="1">
        <v>4</v>
      </c>
      <c r="X94" s="1">
        <v>3.8</v>
      </c>
      <c r="Y94" s="1">
        <v>3.94</v>
      </c>
      <c r="Z94" s="1">
        <v>3.89</v>
      </c>
      <c r="AA94" s="1">
        <v>3.85</v>
      </c>
      <c r="AB94" s="1">
        <v>3.8</v>
      </c>
      <c r="AC94" s="1">
        <v>3.68</v>
      </c>
      <c r="AD94" s="1">
        <v>3.49</v>
      </c>
      <c r="AE94" s="1">
        <v>3.41</v>
      </c>
      <c r="AF94" s="1">
        <v>3.4</v>
      </c>
      <c r="AG94" s="1">
        <v>3.26</v>
      </c>
      <c r="AH94" s="1">
        <v>3.18</v>
      </c>
      <c r="AI94" s="1">
        <v>3.3</v>
      </c>
      <c r="AJ94" s="1">
        <v>3.42</v>
      </c>
      <c r="AK94" s="1">
        <v>3.39</v>
      </c>
      <c r="AL94" s="1">
        <v>3.49</v>
      </c>
      <c r="AM94" s="1">
        <v>3.48</v>
      </c>
      <c r="AN94" s="1">
        <v>3.59</v>
      </c>
      <c r="AO94" s="1">
        <v>3.6</v>
      </c>
      <c r="AP94" s="1">
        <v>3.6</v>
      </c>
      <c r="AQ94" s="1">
        <v>3.97</v>
      </c>
      <c r="AR94" s="1">
        <v>14.94</v>
      </c>
      <c r="AS94" s="1">
        <v>13.67</v>
      </c>
      <c r="AT94" s="1">
        <v>3.35</v>
      </c>
      <c r="AU94" s="1">
        <v>-0.72</v>
      </c>
      <c r="AV94" s="1">
        <v>-2.77</v>
      </c>
      <c r="AW94" s="1">
        <v>-3.61</v>
      </c>
      <c r="AX94" s="1">
        <v>-9.4</v>
      </c>
      <c r="AY94" s="1">
        <v>-9.8800000000000008</v>
      </c>
      <c r="AZ94" s="1">
        <v>-10.48</v>
      </c>
      <c r="BA94" s="1">
        <v>-10.84</v>
      </c>
      <c r="BB94" s="1">
        <v>-8.16</v>
      </c>
      <c r="BC94" s="1">
        <v>-13.97</v>
      </c>
      <c r="BD94" s="1">
        <v>-18.920000000000002</v>
      </c>
      <c r="BE94" s="1">
        <v>-20.85</v>
      </c>
      <c r="BF94" s="1">
        <v>-18.07</v>
      </c>
      <c r="BG94" s="1">
        <v>-21.02</v>
      </c>
      <c r="BH94" s="1">
        <v>-24.34</v>
      </c>
      <c r="BI94" s="1">
        <v>-24.1</v>
      </c>
      <c r="BJ94" s="1">
        <v>-20.48</v>
      </c>
      <c r="BK94" s="1">
        <v>-18.55</v>
      </c>
      <c r="BL94" s="1">
        <v>-18.309999999999999</v>
      </c>
      <c r="BM94" s="1">
        <v>-16.87</v>
      </c>
      <c r="BN94" s="1">
        <v>-17.649999999999999</v>
      </c>
      <c r="BO94" s="1">
        <v>-14.94</v>
      </c>
      <c r="BP94" s="1">
        <v>-14.82</v>
      </c>
      <c r="BQ94" s="1">
        <v>-17.59</v>
      </c>
      <c r="BR94" s="1">
        <v>-5.0599999999999996</v>
      </c>
      <c r="BS94" s="22">
        <v>3.52</v>
      </c>
      <c r="BT94" s="26">
        <v>12248102.781462669</v>
      </c>
      <c r="BU94" s="26">
        <v>3281100</v>
      </c>
      <c r="BV94" s="26">
        <v>2271332</v>
      </c>
      <c r="BW94" s="2">
        <v>1.4035816868692031E-3</v>
      </c>
    </row>
    <row r="95" spans="1:75" s="28" customFormat="1" ht="19" customHeight="1" x14ac:dyDescent="0.2">
      <c r="A95" s="1" t="s">
        <v>237</v>
      </c>
      <c r="B95" s="1" t="s">
        <v>76</v>
      </c>
      <c r="C95" s="1" t="s">
        <v>87</v>
      </c>
      <c r="D95" s="1" t="s">
        <v>98</v>
      </c>
      <c r="E95" s="1" t="s">
        <v>234</v>
      </c>
      <c r="F95" s="1" t="s">
        <v>88</v>
      </c>
      <c r="G95" s="9">
        <v>31.818178739429491</v>
      </c>
      <c r="H95" s="9">
        <v>-2.5862045045697748</v>
      </c>
      <c r="I95" s="9">
        <f>(N95-O95)/O95*100</f>
        <v>34.615387260561313</v>
      </c>
      <c r="J95" s="1" t="s">
        <v>81</v>
      </c>
      <c r="K95" s="2">
        <v>0.87999999523162842</v>
      </c>
      <c r="L95" s="2">
        <v>1.4</v>
      </c>
      <c r="M95" s="2">
        <v>1.1599999666213989</v>
      </c>
      <c r="N95" s="2">
        <v>1.3999999761581421</v>
      </c>
      <c r="O95" s="2">
        <v>1.0399999618530269</v>
      </c>
      <c r="P95" s="2">
        <v>1.129999995231628</v>
      </c>
      <c r="Q95" s="1">
        <v>1.3</v>
      </c>
      <c r="R95" s="1">
        <v>1.4</v>
      </c>
      <c r="S95" s="1">
        <v>1.32</v>
      </c>
      <c r="T95" s="1">
        <v>1.27</v>
      </c>
      <c r="U95" s="1">
        <v>1.25</v>
      </c>
      <c r="V95" s="1">
        <v>1.22</v>
      </c>
      <c r="W95" s="1">
        <v>1.17</v>
      </c>
      <c r="X95" s="1">
        <v>1.1399999999999999</v>
      </c>
      <c r="Y95" s="1">
        <v>1.1299999999999999</v>
      </c>
      <c r="Z95" s="1">
        <v>1.25</v>
      </c>
      <c r="AA95" s="1">
        <v>1.19</v>
      </c>
      <c r="AB95" s="1">
        <v>1.1599999999999999</v>
      </c>
      <c r="AC95" s="1">
        <v>1.19</v>
      </c>
      <c r="AD95" s="1">
        <v>1.2</v>
      </c>
      <c r="AE95" s="1">
        <v>1.17</v>
      </c>
      <c r="AF95" s="1">
        <v>1.1399999999999999</v>
      </c>
      <c r="AG95" s="1">
        <v>1.1399999999999999</v>
      </c>
      <c r="AH95" s="1">
        <v>1.1499999999999999</v>
      </c>
      <c r="AI95" s="1">
        <v>1.18</v>
      </c>
      <c r="AJ95" s="1">
        <v>1.18</v>
      </c>
      <c r="AK95" s="1">
        <v>1.1599999999999999</v>
      </c>
      <c r="AL95" s="1">
        <v>1.1499999999999999</v>
      </c>
      <c r="AM95" s="1">
        <v>1.1499999999999999</v>
      </c>
      <c r="AN95" s="1">
        <v>1.1499999999999999</v>
      </c>
      <c r="AO95" s="1">
        <v>1.1399999999999999</v>
      </c>
      <c r="AP95" s="1">
        <v>1.1299999999999999</v>
      </c>
      <c r="AQ95" s="1">
        <v>1.1499999999999999</v>
      </c>
      <c r="AR95" s="1">
        <v>8.7100000000000009</v>
      </c>
      <c r="AS95" s="1">
        <v>14.65</v>
      </c>
      <c r="AT95" s="1">
        <v>3.45</v>
      </c>
      <c r="AU95" s="1">
        <v>6.97</v>
      </c>
      <c r="AV95" s="1">
        <v>2.52</v>
      </c>
      <c r="AW95" s="1">
        <v>0.01</v>
      </c>
      <c r="AX95" s="1">
        <v>-4.25</v>
      </c>
      <c r="AY95" s="1">
        <v>-4.74</v>
      </c>
      <c r="AZ95" s="1">
        <v>-2.59</v>
      </c>
      <c r="BA95" s="1">
        <v>2.16</v>
      </c>
      <c r="BB95" s="1">
        <v>-1.29</v>
      </c>
      <c r="BC95" s="1">
        <v>-0.86</v>
      </c>
      <c r="BD95" s="1">
        <v>2.58</v>
      </c>
      <c r="BE95" s="1">
        <v>0.86</v>
      </c>
      <c r="BF95" s="1">
        <v>-2.1</v>
      </c>
      <c r="BG95" s="1">
        <v>-3.46</v>
      </c>
      <c r="BH95" s="1">
        <v>-1.73</v>
      </c>
      <c r="BI95" s="1">
        <v>-1.72</v>
      </c>
      <c r="BJ95" s="1">
        <v>1.72</v>
      </c>
      <c r="BK95" s="1">
        <v>-0.57999999999999996</v>
      </c>
      <c r="BL95" s="1">
        <v>-0.86</v>
      </c>
      <c r="BM95" s="1">
        <v>-2.16</v>
      </c>
      <c r="BN95" s="1">
        <v>-0.86</v>
      </c>
      <c r="BO95" s="1">
        <v>-2.16</v>
      </c>
      <c r="BP95" s="1">
        <v>-2.59</v>
      </c>
      <c r="BQ95" s="1">
        <v>-9.91</v>
      </c>
      <c r="BR95" s="1">
        <v>-5.16</v>
      </c>
      <c r="BS95" s="22">
        <v>1.0900000000000001</v>
      </c>
      <c r="BT95" s="26">
        <v>28578223.177671429</v>
      </c>
      <c r="BU95" s="26">
        <v>14178200</v>
      </c>
      <c r="BV95" s="26">
        <v>17076714</v>
      </c>
      <c r="BW95" s="2">
        <v>3.4130688140587241E-3</v>
      </c>
    </row>
    <row r="96" spans="1:75" s="28" customFormat="1" ht="19" customHeight="1" x14ac:dyDescent="0.2">
      <c r="A96" s="7" t="s">
        <v>425</v>
      </c>
      <c r="B96" s="7" t="s">
        <v>106</v>
      </c>
      <c r="C96" s="7" t="s">
        <v>87</v>
      </c>
      <c r="D96" s="7" t="s">
        <v>122</v>
      </c>
      <c r="E96" s="7" t="s">
        <v>423</v>
      </c>
      <c r="F96" s="7" t="s">
        <v>88</v>
      </c>
      <c r="G96" s="10">
        <v>33.769639340713937</v>
      </c>
      <c r="H96" s="10">
        <v>-2.3483436254572059</v>
      </c>
      <c r="I96" s="10">
        <v>-2.3483436254572059</v>
      </c>
      <c r="J96" s="7" t="s">
        <v>81</v>
      </c>
      <c r="K96" s="8">
        <v>3.8199999332427979</v>
      </c>
      <c r="L96" s="8">
        <v>3.95</v>
      </c>
      <c r="M96" s="8">
        <v>5.1100001335144043</v>
      </c>
      <c r="N96" s="8">
        <v>5.6700000762939453</v>
      </c>
      <c r="O96" s="8">
        <v>4.809999942779541</v>
      </c>
      <c r="P96" s="8">
        <v>4.9899997711181641</v>
      </c>
      <c r="Q96" s="7">
        <v>5.13</v>
      </c>
      <c r="R96" s="7">
        <v>5.25</v>
      </c>
      <c r="S96" s="7">
        <v>5.4</v>
      </c>
      <c r="T96" s="7">
        <v>5.29</v>
      </c>
      <c r="U96" s="7">
        <v>5.4</v>
      </c>
      <c r="V96" s="7">
        <v>5.6</v>
      </c>
      <c r="W96" s="7">
        <v>5.67</v>
      </c>
      <c r="X96" s="7">
        <v>5.37</v>
      </c>
      <c r="Y96" s="7">
        <v>5.45</v>
      </c>
      <c r="Z96" s="7">
        <v>5.3</v>
      </c>
      <c r="AA96" s="7">
        <v>5.18</v>
      </c>
      <c r="AB96" s="7">
        <v>5.2</v>
      </c>
      <c r="AC96" s="7">
        <v>5.25</v>
      </c>
      <c r="AD96" s="7">
        <v>5.29</v>
      </c>
      <c r="AE96" s="7">
        <v>5.2</v>
      </c>
      <c r="AF96" s="7">
        <v>5.08</v>
      </c>
      <c r="AG96" s="7">
        <v>5.08</v>
      </c>
      <c r="AH96" s="7">
        <v>5.0599999999999996</v>
      </c>
      <c r="AI96" s="7">
        <v>5</v>
      </c>
      <c r="AJ96" s="7">
        <v>5.08</v>
      </c>
      <c r="AK96" s="7">
        <v>5.14</v>
      </c>
      <c r="AL96" s="7">
        <v>5.0599999999999996</v>
      </c>
      <c r="AM96" s="7">
        <v>5.04</v>
      </c>
      <c r="AN96" s="7">
        <v>5.0199999999999996</v>
      </c>
      <c r="AO96" s="7">
        <v>4.95</v>
      </c>
      <c r="AP96" s="7">
        <v>4.93</v>
      </c>
      <c r="AQ96" s="7">
        <v>5.0599999999999996</v>
      </c>
      <c r="AR96" s="7">
        <v>-4.8899999999999997</v>
      </c>
      <c r="AS96" s="7">
        <v>-0.59</v>
      </c>
      <c r="AT96" s="7">
        <v>-2.74</v>
      </c>
      <c r="AU96" s="7">
        <v>2.94</v>
      </c>
      <c r="AV96" s="7">
        <v>4.5999999999999996</v>
      </c>
      <c r="AW96" s="7">
        <v>7.83</v>
      </c>
      <c r="AX96" s="7">
        <v>3.68</v>
      </c>
      <c r="AY96" s="7">
        <v>4.8</v>
      </c>
      <c r="AZ96" s="7">
        <v>2.79</v>
      </c>
      <c r="BA96" s="7">
        <v>0.2</v>
      </c>
      <c r="BB96" s="7">
        <v>-1.37</v>
      </c>
      <c r="BC96" s="7">
        <v>0.16</v>
      </c>
      <c r="BD96" s="7">
        <v>2.54</v>
      </c>
      <c r="BE96" s="7">
        <v>1.17</v>
      </c>
      <c r="BF96" s="7">
        <v>-1.17</v>
      </c>
      <c r="BG96" s="7">
        <v>-2.15</v>
      </c>
      <c r="BH96" s="7">
        <v>-1.1299999999999999</v>
      </c>
      <c r="BI96" s="7">
        <v>-3.13</v>
      </c>
      <c r="BJ96" s="7">
        <v>-2.15</v>
      </c>
      <c r="BK96" s="7">
        <v>-1.17</v>
      </c>
      <c r="BL96" s="7">
        <v>-1.96</v>
      </c>
      <c r="BM96" s="7">
        <v>-3.13</v>
      </c>
      <c r="BN96" s="7">
        <v>-2.94</v>
      </c>
      <c r="BO96" s="7">
        <v>-4.1100000000000003</v>
      </c>
      <c r="BP96" s="7">
        <v>-4.5</v>
      </c>
      <c r="BQ96" s="7">
        <v>-4.3099999999999996</v>
      </c>
      <c r="BR96" s="7">
        <v>-2.35</v>
      </c>
      <c r="BS96" s="24">
        <v>5.15</v>
      </c>
      <c r="BT96" s="26">
        <v>18762847.390236851</v>
      </c>
      <c r="BU96" s="26">
        <v>45847500</v>
      </c>
      <c r="BV96" s="26">
        <v>3075505</v>
      </c>
      <c r="BW96" s="8">
        <v>1.920098975615387</v>
      </c>
    </row>
    <row r="97" spans="1:75" s="28" customFormat="1" ht="19" customHeight="1" x14ac:dyDescent="0.2">
      <c r="A97" s="7" t="s">
        <v>491</v>
      </c>
      <c r="B97" s="7" t="s">
        <v>106</v>
      </c>
      <c r="C97" s="7" t="s">
        <v>97</v>
      </c>
      <c r="D97" s="7" t="s">
        <v>98</v>
      </c>
      <c r="E97" s="7" t="s">
        <v>489</v>
      </c>
      <c r="F97" s="7" t="s">
        <v>88</v>
      </c>
      <c r="G97" s="10">
        <v>34.868419607920643</v>
      </c>
      <c r="H97" s="10">
        <v>-6.3414633295353058</v>
      </c>
      <c r="I97" s="10">
        <v>-6.3414633295353058</v>
      </c>
      <c r="J97" s="7" t="s">
        <v>89</v>
      </c>
      <c r="K97" s="8">
        <v>1.5199999809265139</v>
      </c>
      <c r="L97" s="8">
        <v>1.59</v>
      </c>
      <c r="M97" s="8">
        <v>2.0499999523162842</v>
      </c>
      <c r="N97" s="8">
        <v>2.279999971389771</v>
      </c>
      <c r="O97" s="8">
        <v>1.7599999904632571</v>
      </c>
      <c r="P97" s="8">
        <v>1.919999957084656</v>
      </c>
      <c r="Q97" s="7">
        <v>2.2200000000000002</v>
      </c>
      <c r="R97" s="7">
        <v>2.25</v>
      </c>
      <c r="S97" s="7">
        <v>2.08</v>
      </c>
      <c r="T97" s="7">
        <v>1.89</v>
      </c>
      <c r="U97" s="7">
        <v>1.98</v>
      </c>
      <c r="V97" s="7">
        <v>1.96</v>
      </c>
      <c r="W97" s="7">
        <v>1.92</v>
      </c>
      <c r="X97" s="7">
        <v>1.94</v>
      </c>
      <c r="Y97" s="7">
        <v>1.88</v>
      </c>
      <c r="Z97" s="7">
        <v>1.85</v>
      </c>
      <c r="AA97" s="7">
        <v>1.85</v>
      </c>
      <c r="AB97" s="7">
        <v>1.83</v>
      </c>
      <c r="AC97" s="7">
        <v>1.85</v>
      </c>
      <c r="AD97" s="7">
        <v>1.9</v>
      </c>
      <c r="AE97" s="7">
        <v>1.96</v>
      </c>
      <c r="AF97" s="7">
        <v>1.9</v>
      </c>
      <c r="AG97" s="7">
        <v>1.88</v>
      </c>
      <c r="AH97" s="7">
        <v>1.88</v>
      </c>
      <c r="AI97" s="7">
        <v>1.88</v>
      </c>
      <c r="AJ97" s="7">
        <v>1.89</v>
      </c>
      <c r="AK97" s="7">
        <v>1.89</v>
      </c>
      <c r="AL97" s="7">
        <v>1.84</v>
      </c>
      <c r="AM97" s="7">
        <v>1.89</v>
      </c>
      <c r="AN97" s="7">
        <v>1.94</v>
      </c>
      <c r="AO97" s="7">
        <v>1.89</v>
      </c>
      <c r="AP97" s="7">
        <v>1.93</v>
      </c>
      <c r="AQ97" s="7">
        <v>1.95</v>
      </c>
      <c r="AR97" s="7">
        <v>4.88</v>
      </c>
      <c r="AS97" s="7">
        <v>2.93</v>
      </c>
      <c r="AT97" s="7">
        <v>-8.7799999999999994</v>
      </c>
      <c r="AU97" s="7">
        <v>-8.35</v>
      </c>
      <c r="AV97" s="7">
        <v>-6.59</v>
      </c>
      <c r="AW97" s="7">
        <v>-6.83</v>
      </c>
      <c r="AX97" s="7">
        <v>-8.5399999999999991</v>
      </c>
      <c r="AY97" s="7">
        <v>-9.27</v>
      </c>
      <c r="AZ97" s="7">
        <v>-11.3</v>
      </c>
      <c r="BA97" s="7">
        <v>-12.49</v>
      </c>
      <c r="BB97" s="7">
        <v>-12.2</v>
      </c>
      <c r="BC97" s="7">
        <v>-12.2</v>
      </c>
      <c r="BD97" s="7">
        <v>-10.24</v>
      </c>
      <c r="BE97" s="7">
        <v>-7.56</v>
      </c>
      <c r="BF97" s="7">
        <v>-9.76</v>
      </c>
      <c r="BG97" s="7">
        <v>-9.61</v>
      </c>
      <c r="BH97" s="7">
        <v>-9.76</v>
      </c>
      <c r="BI97" s="7">
        <v>-8.31</v>
      </c>
      <c r="BJ97" s="7">
        <v>-9.32</v>
      </c>
      <c r="BK97" s="7">
        <v>-7.8</v>
      </c>
      <c r="BL97" s="7">
        <v>-11.22</v>
      </c>
      <c r="BM97" s="7">
        <v>-11.71</v>
      </c>
      <c r="BN97" s="7">
        <v>-8.0500000000000007</v>
      </c>
      <c r="BO97" s="7">
        <v>-9.76</v>
      </c>
      <c r="BP97" s="7">
        <v>-9.27</v>
      </c>
      <c r="BQ97" s="7">
        <v>-6.67</v>
      </c>
      <c r="BR97" s="7">
        <v>-4.88</v>
      </c>
      <c r="BS97" s="24">
        <v>1.78</v>
      </c>
      <c r="BT97" s="26">
        <v>15700683.134796619</v>
      </c>
      <c r="BU97" s="26">
        <v>29695100</v>
      </c>
      <c r="BV97" s="26">
        <v>3752297</v>
      </c>
      <c r="BW97" s="8">
        <v>2.4641972637027401E-2</v>
      </c>
    </row>
    <row r="98" spans="1:75" s="28" customFormat="1" ht="19" customHeight="1" x14ac:dyDescent="0.2">
      <c r="A98" s="7" t="s">
        <v>166</v>
      </c>
      <c r="B98" s="7" t="s">
        <v>159</v>
      </c>
      <c r="C98" s="7" t="s">
        <v>87</v>
      </c>
      <c r="D98" s="7" t="s">
        <v>98</v>
      </c>
      <c r="E98" s="7" t="s">
        <v>454</v>
      </c>
      <c r="F98" s="7" t="s">
        <v>88</v>
      </c>
      <c r="G98" s="10">
        <v>35.526313725600907</v>
      </c>
      <c r="H98" s="10">
        <v>-15.533977773369481</v>
      </c>
      <c r="I98" s="10">
        <v>-15.533977773369481</v>
      </c>
      <c r="J98" s="7" t="s">
        <v>89</v>
      </c>
      <c r="K98" s="8">
        <v>0.75999999046325684</v>
      </c>
      <c r="L98" s="8">
        <v>0.81</v>
      </c>
      <c r="M98" s="8">
        <v>1.029999971389771</v>
      </c>
      <c r="N98" s="8">
        <v>1.2300000190734861</v>
      </c>
      <c r="O98" s="8">
        <v>0.80699998140335083</v>
      </c>
      <c r="P98" s="8">
        <v>0.87000000476837158</v>
      </c>
      <c r="Q98" s="7">
        <v>1.23</v>
      </c>
      <c r="R98" s="7">
        <v>1.1200000000000001</v>
      </c>
      <c r="S98" s="7">
        <v>0.97</v>
      </c>
      <c r="T98" s="7">
        <v>0.95</v>
      </c>
      <c r="U98" s="7">
        <v>0.93</v>
      </c>
      <c r="V98" s="7">
        <v>0.88</v>
      </c>
      <c r="W98" s="7">
        <v>0.9</v>
      </c>
      <c r="X98" s="7">
        <v>0.87</v>
      </c>
      <c r="Y98" s="7">
        <v>0.89</v>
      </c>
      <c r="Z98" s="7">
        <v>0.93</v>
      </c>
      <c r="AA98" s="7">
        <v>0.94</v>
      </c>
      <c r="AB98" s="7">
        <v>0.93</v>
      </c>
      <c r="AC98" s="7">
        <v>0.9</v>
      </c>
      <c r="AD98" s="7">
        <v>0.92</v>
      </c>
      <c r="AE98" s="7">
        <v>0.9</v>
      </c>
      <c r="AF98" s="7">
        <v>0.86</v>
      </c>
      <c r="AG98" s="7">
        <v>0.86</v>
      </c>
      <c r="AH98" s="7">
        <v>0.88</v>
      </c>
      <c r="AI98" s="7">
        <v>0.89</v>
      </c>
      <c r="AJ98" s="7">
        <v>0.89</v>
      </c>
      <c r="AK98" s="7">
        <v>0.88</v>
      </c>
      <c r="AL98" s="7">
        <v>0.87</v>
      </c>
      <c r="AM98" s="7">
        <v>0.86</v>
      </c>
      <c r="AN98" s="7">
        <v>0.86</v>
      </c>
      <c r="AO98" s="7">
        <v>0.85</v>
      </c>
      <c r="AP98" s="7">
        <v>0.85</v>
      </c>
      <c r="AQ98" s="7">
        <v>0.88</v>
      </c>
      <c r="AR98" s="7">
        <v>8.4600000000000009</v>
      </c>
      <c r="AS98" s="7">
        <v>-4.96</v>
      </c>
      <c r="AT98" s="7">
        <v>-10.36</v>
      </c>
      <c r="AU98" s="7">
        <v>-10.43</v>
      </c>
      <c r="AV98" s="7">
        <v>-21.18</v>
      </c>
      <c r="AW98" s="7">
        <v>-16.8</v>
      </c>
      <c r="AX98" s="7">
        <v>-16.260000000000002</v>
      </c>
      <c r="AY98" s="7">
        <v>-17.829999999999998</v>
      </c>
      <c r="AZ98" s="7">
        <v>-15.71</v>
      </c>
      <c r="BA98" s="7">
        <v>-11.66</v>
      </c>
      <c r="BB98" s="7">
        <v>-12.63</v>
      </c>
      <c r="BC98" s="7">
        <v>-12.44</v>
      </c>
      <c r="BD98" s="7">
        <v>-13.59</v>
      </c>
      <c r="BE98" s="7">
        <v>-13.5</v>
      </c>
      <c r="BF98" s="7">
        <v>-16.96</v>
      </c>
      <c r="BG98" s="7">
        <v>-18</v>
      </c>
      <c r="BH98" s="7">
        <v>-17.190000000000001</v>
      </c>
      <c r="BI98" s="7">
        <v>-18.04</v>
      </c>
      <c r="BJ98" s="7">
        <v>-16.5</v>
      </c>
      <c r="BK98" s="7">
        <v>-14.27</v>
      </c>
      <c r="BL98" s="7">
        <v>-18.559999999999999</v>
      </c>
      <c r="BM98" s="7">
        <v>-17.46</v>
      </c>
      <c r="BN98" s="7">
        <v>-18.64</v>
      </c>
      <c r="BO98" s="7">
        <v>-17.86</v>
      </c>
      <c r="BP98" s="7">
        <v>-20.149999999999999</v>
      </c>
      <c r="BQ98" s="7">
        <v>-20.18</v>
      </c>
      <c r="BR98" s="7">
        <v>-15.36</v>
      </c>
      <c r="BS98" s="24">
        <v>0.81</v>
      </c>
      <c r="BT98" s="26">
        <v>15057363.581752781</v>
      </c>
      <c r="BU98" s="26">
        <v>61584000</v>
      </c>
      <c r="BV98" s="26">
        <v>4256817</v>
      </c>
      <c r="BW98" s="8">
        <v>2.1641052457740138E-2</v>
      </c>
    </row>
    <row r="99" spans="1:75" s="28" customFormat="1" ht="19" customHeight="1" x14ac:dyDescent="0.2">
      <c r="A99" s="1" t="s">
        <v>105</v>
      </c>
      <c r="B99" s="1" t="s">
        <v>106</v>
      </c>
      <c r="C99" s="1" t="s">
        <v>87</v>
      </c>
      <c r="D99" s="1" t="s">
        <v>98</v>
      </c>
      <c r="E99" s="1" t="s">
        <v>101</v>
      </c>
      <c r="F99" s="1" t="s">
        <v>88</v>
      </c>
      <c r="G99" s="9">
        <v>35.71428976902348</v>
      </c>
      <c r="H99" s="9">
        <v>-9.9415247076932509</v>
      </c>
      <c r="I99" s="9">
        <f>(N99-O99)/O99*100</f>
        <v>25.827813785299153</v>
      </c>
      <c r="J99" s="1" t="s">
        <v>89</v>
      </c>
      <c r="K99" s="2">
        <v>1.2599999904632571</v>
      </c>
      <c r="L99" s="2">
        <v>1.9</v>
      </c>
      <c r="M99" s="2">
        <v>1.7100000381469731</v>
      </c>
      <c r="N99" s="2">
        <v>1.8999999761581421</v>
      </c>
      <c r="O99" s="2">
        <v>1.5099999904632571</v>
      </c>
      <c r="P99" s="2">
        <v>1.5399999618530269</v>
      </c>
      <c r="Q99" s="1">
        <v>1.72</v>
      </c>
      <c r="R99" s="1">
        <v>1.66</v>
      </c>
      <c r="S99" s="1">
        <v>1.75</v>
      </c>
      <c r="T99" s="1">
        <v>1.63</v>
      </c>
      <c r="U99" s="1">
        <v>1.72</v>
      </c>
      <c r="V99" s="1">
        <v>1.68</v>
      </c>
      <c r="W99" s="1">
        <v>1.62</v>
      </c>
      <c r="X99" s="1">
        <v>1.63</v>
      </c>
      <c r="Y99" s="1">
        <v>1.59</v>
      </c>
      <c r="Z99" s="1">
        <v>1.63</v>
      </c>
      <c r="AA99" s="1">
        <v>1.69</v>
      </c>
      <c r="AB99" s="1">
        <v>1.67</v>
      </c>
      <c r="AC99" s="1">
        <v>1.68</v>
      </c>
      <c r="AD99" s="1">
        <v>1.69</v>
      </c>
      <c r="AE99" s="1">
        <v>1.69</v>
      </c>
      <c r="AF99" s="1">
        <v>1.68</v>
      </c>
      <c r="AG99" s="1">
        <v>1.7</v>
      </c>
      <c r="AH99" s="1">
        <v>1.9</v>
      </c>
      <c r="AI99" s="1">
        <v>1.82</v>
      </c>
      <c r="AJ99" s="1">
        <v>1.82</v>
      </c>
      <c r="AK99" s="1">
        <v>1.72</v>
      </c>
      <c r="AL99" s="1">
        <v>1.67</v>
      </c>
      <c r="AM99" s="1">
        <v>1.66</v>
      </c>
      <c r="AN99" s="1">
        <v>1.72</v>
      </c>
      <c r="AO99" s="1">
        <v>1.71</v>
      </c>
      <c r="AP99" s="1">
        <v>1.67</v>
      </c>
      <c r="AQ99" s="1">
        <v>1.6</v>
      </c>
      <c r="AR99" s="1">
        <v>-3.51</v>
      </c>
      <c r="AS99" s="1">
        <v>-9.94</v>
      </c>
      <c r="AT99" s="1">
        <v>-4.97</v>
      </c>
      <c r="AU99" s="1">
        <v>-7.6</v>
      </c>
      <c r="AV99" s="1">
        <v>-6.43</v>
      </c>
      <c r="AW99" s="1">
        <v>-5.39</v>
      </c>
      <c r="AX99" s="1">
        <v>-7.6</v>
      </c>
      <c r="AY99" s="1">
        <v>-7.98</v>
      </c>
      <c r="AZ99" s="1">
        <v>-9.36</v>
      </c>
      <c r="BA99" s="1">
        <v>-5.85</v>
      </c>
      <c r="BB99" s="1">
        <v>-5.85</v>
      </c>
      <c r="BC99" s="1">
        <v>-2.71</v>
      </c>
      <c r="BD99" s="1">
        <v>-2.63</v>
      </c>
      <c r="BE99" s="1">
        <v>-1.46</v>
      </c>
      <c r="BF99" s="1">
        <v>-1.18</v>
      </c>
      <c r="BG99" s="1">
        <v>-2.92</v>
      </c>
      <c r="BH99" s="1">
        <v>-1.75</v>
      </c>
      <c r="BI99" s="1">
        <v>5.85</v>
      </c>
      <c r="BJ99" s="1">
        <v>-4.09</v>
      </c>
      <c r="BK99" s="1">
        <v>-2.34</v>
      </c>
      <c r="BL99" s="1">
        <v>-2.34</v>
      </c>
      <c r="BM99" s="1">
        <v>-3.17</v>
      </c>
      <c r="BN99" s="1">
        <v>-6.43</v>
      </c>
      <c r="BO99" s="1">
        <v>-1.46</v>
      </c>
      <c r="BP99" s="1">
        <v>-2.92</v>
      </c>
      <c r="BQ99" s="1">
        <v>-7.61</v>
      </c>
      <c r="BR99" s="1">
        <v>-9.65</v>
      </c>
      <c r="BS99" s="22">
        <v>1.55</v>
      </c>
      <c r="BT99" s="26">
        <v>39532122.881889343</v>
      </c>
      <c r="BU99" s="26">
        <v>11541100</v>
      </c>
      <c r="BV99" s="26">
        <v>6553788</v>
      </c>
      <c r="BW99" s="2">
        <v>3.9851609481417458E-2</v>
      </c>
    </row>
    <row r="100" spans="1:75" s="28" customFormat="1" ht="19" customHeight="1" x14ac:dyDescent="0.2">
      <c r="A100" s="7" t="s">
        <v>367</v>
      </c>
      <c r="B100" s="7" t="s">
        <v>106</v>
      </c>
      <c r="C100" s="7" t="s">
        <v>87</v>
      </c>
      <c r="D100" s="7" t="s">
        <v>98</v>
      </c>
      <c r="E100" s="7" t="s">
        <v>419</v>
      </c>
      <c r="F100" s="7" t="s">
        <v>88</v>
      </c>
      <c r="G100" s="10">
        <v>36.065567843666209</v>
      </c>
      <c r="H100" s="10">
        <v>-8.7349387856695202</v>
      </c>
      <c r="I100" s="10">
        <v>-8.7349387856695202</v>
      </c>
      <c r="J100" s="7" t="s">
        <v>89</v>
      </c>
      <c r="K100" s="8">
        <v>2.440000057220459</v>
      </c>
      <c r="L100" s="8">
        <v>2.5499999999999998</v>
      </c>
      <c r="M100" s="8">
        <v>3.3199999332427979</v>
      </c>
      <c r="N100" s="8">
        <v>3.5</v>
      </c>
      <c r="O100" s="8">
        <v>2.8499999046325679</v>
      </c>
      <c r="P100" s="8">
        <v>3.029999971389771</v>
      </c>
      <c r="Q100" s="7">
        <v>3.43</v>
      </c>
      <c r="R100" s="7">
        <v>3.3</v>
      </c>
      <c r="S100" s="7">
        <v>3.16</v>
      </c>
      <c r="T100" s="7">
        <v>3.13</v>
      </c>
      <c r="U100" s="7">
        <v>3.24</v>
      </c>
      <c r="V100" s="7">
        <v>3.5</v>
      </c>
      <c r="W100" s="7">
        <v>3.17</v>
      </c>
      <c r="X100" s="7">
        <v>3.18</v>
      </c>
      <c r="Y100" s="7">
        <v>3.17</v>
      </c>
      <c r="Z100" s="7">
        <v>3.28</v>
      </c>
      <c r="AA100" s="7">
        <v>3.25</v>
      </c>
      <c r="AB100" s="7">
        <v>3.22</v>
      </c>
      <c r="AC100" s="7">
        <v>3.19</v>
      </c>
      <c r="AD100" s="7">
        <v>3.14</v>
      </c>
      <c r="AE100" s="7">
        <v>3.08</v>
      </c>
      <c r="AF100" s="7">
        <v>3.06</v>
      </c>
      <c r="AG100" s="7">
        <v>2.97</v>
      </c>
      <c r="AH100" s="7">
        <v>3.04</v>
      </c>
      <c r="AI100" s="7">
        <v>3.01</v>
      </c>
      <c r="AJ100" s="7">
        <v>3.03</v>
      </c>
      <c r="AK100" s="7">
        <v>3.01</v>
      </c>
      <c r="AL100" s="7">
        <v>2.96</v>
      </c>
      <c r="AM100" s="7">
        <v>2.93</v>
      </c>
      <c r="AN100" s="7">
        <v>3.05</v>
      </c>
      <c r="AO100" s="7">
        <v>3.03</v>
      </c>
      <c r="AP100" s="7">
        <v>3.02</v>
      </c>
      <c r="AQ100" s="7">
        <v>3.03</v>
      </c>
      <c r="AR100" s="7">
        <v>-4.07</v>
      </c>
      <c r="AS100" s="7">
        <v>-3.46</v>
      </c>
      <c r="AT100" s="7">
        <v>-6.63</v>
      </c>
      <c r="AU100" s="7">
        <v>-7.83</v>
      </c>
      <c r="AV100" s="7">
        <v>-3.46</v>
      </c>
      <c r="AW100" s="7">
        <v>-5.87</v>
      </c>
      <c r="AX100" s="7">
        <v>-8.58</v>
      </c>
      <c r="AY100" s="7">
        <v>-7.23</v>
      </c>
      <c r="AZ100" s="7">
        <v>-5.72</v>
      </c>
      <c r="BA100" s="7">
        <v>-2.44</v>
      </c>
      <c r="BB100" s="7">
        <v>-3.6</v>
      </c>
      <c r="BC100" s="7">
        <v>-6.33</v>
      </c>
      <c r="BD100" s="7">
        <v>-5.42</v>
      </c>
      <c r="BE100" s="7">
        <v>-7.23</v>
      </c>
      <c r="BF100" s="7">
        <v>-8.2799999999999994</v>
      </c>
      <c r="BG100" s="7">
        <v>-11.75</v>
      </c>
      <c r="BH100" s="7">
        <v>-11.14</v>
      </c>
      <c r="BI100" s="7">
        <v>-9.94</v>
      </c>
      <c r="BJ100" s="7">
        <v>-10.84</v>
      </c>
      <c r="BK100" s="7">
        <v>-9.49</v>
      </c>
      <c r="BL100" s="7">
        <v>-11.45</v>
      </c>
      <c r="BM100" s="7">
        <v>-12.65</v>
      </c>
      <c r="BN100" s="7">
        <v>-13.25</v>
      </c>
      <c r="BO100" s="7">
        <v>-9.19</v>
      </c>
      <c r="BP100" s="7">
        <v>-10.54</v>
      </c>
      <c r="BQ100" s="7">
        <v>-11.29</v>
      </c>
      <c r="BR100" s="7">
        <v>-8.73</v>
      </c>
      <c r="BS100" s="24">
        <v>2.97</v>
      </c>
      <c r="BT100" s="26">
        <v>15868205.28092861</v>
      </c>
      <c r="BU100" s="26">
        <v>34411600</v>
      </c>
      <c r="BV100" s="26">
        <v>4631130</v>
      </c>
      <c r="BW100" s="8">
        <v>3.0271229699878862E-3</v>
      </c>
    </row>
    <row r="101" spans="1:75" s="28" customFormat="1" ht="19" customHeight="1" x14ac:dyDescent="0.2">
      <c r="A101" s="1" t="s">
        <v>328</v>
      </c>
      <c r="B101" s="1" t="s">
        <v>111</v>
      </c>
      <c r="C101" s="1" t="s">
        <v>104</v>
      </c>
      <c r="D101" s="1" t="s">
        <v>98</v>
      </c>
      <c r="E101" s="1" t="s">
        <v>322</v>
      </c>
      <c r="F101" s="1" t="s">
        <v>88</v>
      </c>
      <c r="G101" s="9">
        <v>36.87500153668222</v>
      </c>
      <c r="H101" s="9">
        <v>-15.52511527374698</v>
      </c>
      <c r="I101" s="9">
        <f>(N101-O101)/O101*100</f>
        <v>60.693638193057353</v>
      </c>
      <c r="J101" s="1" t="s">
        <v>89</v>
      </c>
      <c r="K101" s="2">
        <v>1.6000000238418579</v>
      </c>
      <c r="L101" s="2">
        <v>1.62</v>
      </c>
      <c r="M101" s="2">
        <v>2.190000057220459</v>
      </c>
      <c r="N101" s="2">
        <v>2.779999971389771</v>
      </c>
      <c r="O101" s="2">
        <v>1.7300000190734861</v>
      </c>
      <c r="P101" s="2">
        <v>1.8500000238418579</v>
      </c>
      <c r="Q101" s="1">
        <v>2.39</v>
      </c>
      <c r="R101" s="1">
        <v>2.65</v>
      </c>
      <c r="S101" s="1">
        <v>2.65</v>
      </c>
      <c r="T101" s="1">
        <v>2.78</v>
      </c>
      <c r="U101" s="1">
        <v>2.62</v>
      </c>
      <c r="V101" s="1">
        <v>2.4300000000000002</v>
      </c>
      <c r="W101" s="1">
        <v>2.4</v>
      </c>
      <c r="X101" s="1">
        <v>2.2999999999999998</v>
      </c>
      <c r="Y101" s="1">
        <v>2.25</v>
      </c>
      <c r="Z101" s="1">
        <v>2.2000000000000002</v>
      </c>
      <c r="AA101" s="1">
        <v>2.13</v>
      </c>
      <c r="AB101" s="1">
        <v>2.12</v>
      </c>
      <c r="AC101" s="1">
        <v>2.16</v>
      </c>
      <c r="AD101" s="1">
        <v>2.14</v>
      </c>
      <c r="AE101" s="1">
        <v>2.09</v>
      </c>
      <c r="AF101" s="1">
        <v>2.08</v>
      </c>
      <c r="AG101" s="1">
        <v>2.1</v>
      </c>
      <c r="AH101" s="1">
        <v>2.0499999999999998</v>
      </c>
      <c r="AI101" s="1">
        <v>2.04</v>
      </c>
      <c r="AJ101" s="1">
        <v>2.04</v>
      </c>
      <c r="AK101" s="1">
        <v>1.9</v>
      </c>
      <c r="AL101" s="1">
        <v>1.88</v>
      </c>
      <c r="AM101" s="1">
        <v>1.84</v>
      </c>
      <c r="AN101" s="1">
        <v>1.81</v>
      </c>
      <c r="AO101" s="1">
        <v>1.82</v>
      </c>
      <c r="AP101" s="1">
        <v>1.9</v>
      </c>
      <c r="AQ101" s="1">
        <v>1.85</v>
      </c>
      <c r="AR101" s="1">
        <v>7.78</v>
      </c>
      <c r="AS101" s="1">
        <v>13.7</v>
      </c>
      <c r="AT101" s="1">
        <v>7.99</v>
      </c>
      <c r="AU101" s="1">
        <v>15.54</v>
      </c>
      <c r="AV101" s="1">
        <v>9.59</v>
      </c>
      <c r="AW101" s="1">
        <v>9.58</v>
      </c>
      <c r="AX101" s="1">
        <v>1.1499999999999999</v>
      </c>
      <c r="AY101" s="1">
        <v>2.96</v>
      </c>
      <c r="AZ101" s="1">
        <v>-0.46</v>
      </c>
      <c r="BA101" s="1">
        <v>-3.65</v>
      </c>
      <c r="BB101" s="1">
        <v>-5.71</v>
      </c>
      <c r="BC101" s="1">
        <v>-5.59</v>
      </c>
      <c r="BD101" s="1">
        <v>-3.42</v>
      </c>
      <c r="BE101" s="1">
        <v>-6.16</v>
      </c>
      <c r="BF101" s="1">
        <v>-5.07</v>
      </c>
      <c r="BG101" s="1">
        <v>-6.74</v>
      </c>
      <c r="BH101" s="1">
        <v>-6.39</v>
      </c>
      <c r="BI101" s="1">
        <v>-6.85</v>
      </c>
      <c r="BJ101" s="1">
        <v>-6.85</v>
      </c>
      <c r="BK101" s="1">
        <v>-13.25</v>
      </c>
      <c r="BL101" s="1">
        <v>-15.07</v>
      </c>
      <c r="BM101" s="1">
        <v>-17.12</v>
      </c>
      <c r="BN101" s="1">
        <v>-18.260000000000002</v>
      </c>
      <c r="BO101" s="1">
        <v>-20.09</v>
      </c>
      <c r="BP101" s="1">
        <v>-19.64</v>
      </c>
      <c r="BQ101" s="1">
        <v>-15.53</v>
      </c>
      <c r="BR101" s="1">
        <v>-15.98</v>
      </c>
      <c r="BS101" s="22">
        <v>2.15</v>
      </c>
      <c r="BT101" s="26">
        <v>21885787.471833229</v>
      </c>
      <c r="BU101" s="26">
        <v>65801700</v>
      </c>
      <c r="BV101" s="26">
        <v>8872824</v>
      </c>
      <c r="BW101" s="2">
        <v>6.7073684770485698E-2</v>
      </c>
    </row>
    <row r="102" spans="1:75" s="28" customFormat="1" ht="19" customHeight="1" x14ac:dyDescent="0.2">
      <c r="A102" s="7" t="s">
        <v>501</v>
      </c>
      <c r="B102" s="7" t="s">
        <v>106</v>
      </c>
      <c r="C102" s="7" t="s">
        <v>87</v>
      </c>
      <c r="D102" s="7" t="s">
        <v>98</v>
      </c>
      <c r="E102" s="7" t="s">
        <v>497</v>
      </c>
      <c r="F102" s="7" t="s">
        <v>88</v>
      </c>
      <c r="G102" s="10">
        <v>37.248326389592279</v>
      </c>
      <c r="H102" s="10">
        <v>-3.1784867870643518</v>
      </c>
      <c r="I102" s="10">
        <v>-3.1784867870643518</v>
      </c>
      <c r="J102" s="7" t="s">
        <v>81</v>
      </c>
      <c r="K102" s="8">
        <v>2.9800000190734859</v>
      </c>
      <c r="L102" s="8">
        <v>3.04</v>
      </c>
      <c r="M102" s="8">
        <v>4.0900001525878906</v>
      </c>
      <c r="N102" s="8">
        <v>5.7199997901916504</v>
      </c>
      <c r="O102" s="8">
        <v>3.7599999904632568</v>
      </c>
      <c r="P102" s="8">
        <v>3.9600000381469731</v>
      </c>
      <c r="Q102" s="7">
        <v>4.37</v>
      </c>
      <c r="R102" s="7">
        <v>4.54</v>
      </c>
      <c r="S102" s="7">
        <v>4.32</v>
      </c>
      <c r="T102" s="7">
        <v>5.19</v>
      </c>
      <c r="U102" s="7">
        <v>5.72</v>
      </c>
      <c r="V102" s="7">
        <v>4.95</v>
      </c>
      <c r="W102" s="7">
        <v>4.5</v>
      </c>
      <c r="X102" s="7">
        <v>4.29</v>
      </c>
      <c r="Y102" s="7">
        <v>4.47</v>
      </c>
      <c r="Z102" s="7">
        <v>4.47</v>
      </c>
      <c r="AA102" s="7">
        <v>4.55</v>
      </c>
      <c r="AB102" s="7">
        <v>4.49</v>
      </c>
      <c r="AC102" s="7">
        <v>4.25</v>
      </c>
      <c r="AD102" s="7">
        <v>4.2699999999999996</v>
      </c>
      <c r="AE102" s="7">
        <v>4.29</v>
      </c>
      <c r="AF102" s="7">
        <v>4.2699999999999996</v>
      </c>
      <c r="AG102" s="7">
        <v>4.2300000000000004</v>
      </c>
      <c r="AH102" s="7">
        <v>4.1900000000000004</v>
      </c>
      <c r="AI102" s="7">
        <v>4.1500000000000004</v>
      </c>
      <c r="AJ102" s="7">
        <v>4.09</v>
      </c>
      <c r="AK102" s="7">
        <v>4</v>
      </c>
      <c r="AL102" s="7">
        <v>3.94</v>
      </c>
      <c r="AM102" s="7">
        <v>3.92</v>
      </c>
      <c r="AN102" s="7">
        <v>4.0199999999999996</v>
      </c>
      <c r="AO102" s="7">
        <v>3.91</v>
      </c>
      <c r="AP102" s="7">
        <v>3.95</v>
      </c>
      <c r="AQ102" s="7">
        <v>4.08</v>
      </c>
      <c r="AR102" s="7">
        <v>5.26</v>
      </c>
      <c r="AS102" s="7">
        <v>7.58</v>
      </c>
      <c r="AT102" s="7">
        <v>3.42</v>
      </c>
      <c r="AU102" s="7">
        <v>18.46</v>
      </c>
      <c r="AV102" s="7">
        <v>20.54</v>
      </c>
      <c r="AW102" s="7">
        <v>3.91</v>
      </c>
      <c r="AX102" s="7">
        <v>1.96</v>
      </c>
      <c r="AY102" s="7">
        <v>4.16</v>
      </c>
      <c r="AZ102" s="7">
        <v>7.7</v>
      </c>
      <c r="BA102" s="7">
        <v>5.61</v>
      </c>
      <c r="BB102" s="7">
        <v>6.36</v>
      </c>
      <c r="BC102" s="7">
        <v>3.67</v>
      </c>
      <c r="BD102" s="7">
        <v>1.88</v>
      </c>
      <c r="BE102" s="7">
        <v>3.18</v>
      </c>
      <c r="BF102" s="7">
        <v>3.67</v>
      </c>
      <c r="BG102" s="7">
        <v>3.18</v>
      </c>
      <c r="BH102" s="7">
        <v>1.22</v>
      </c>
      <c r="BI102" s="7">
        <v>1.22</v>
      </c>
      <c r="BJ102" s="7">
        <v>-0.12</v>
      </c>
      <c r="BK102" s="7">
        <v>-2.36</v>
      </c>
      <c r="BL102" s="7">
        <v>-3.67</v>
      </c>
      <c r="BM102" s="7">
        <v>-5.62</v>
      </c>
      <c r="BN102" s="7">
        <v>-5.13</v>
      </c>
      <c r="BO102" s="7">
        <v>-5.13</v>
      </c>
      <c r="BP102" s="7">
        <v>-4.5199999999999996</v>
      </c>
      <c r="BQ102" s="7">
        <v>-3.67</v>
      </c>
      <c r="BR102" s="7">
        <v>-2.96</v>
      </c>
      <c r="BS102" s="24">
        <v>4.1100000000000003</v>
      </c>
      <c r="BT102" s="26">
        <v>16530144.616699221</v>
      </c>
      <c r="BU102" s="26">
        <v>49247700</v>
      </c>
      <c r="BV102" s="26">
        <v>3699959</v>
      </c>
      <c r="BW102" s="8">
        <v>2.3350799292640809E-2</v>
      </c>
    </row>
    <row r="103" spans="1:75" s="28" customFormat="1" ht="19" customHeight="1" x14ac:dyDescent="0.2">
      <c r="A103" s="7" t="s">
        <v>312</v>
      </c>
      <c r="B103" s="7" t="s">
        <v>106</v>
      </c>
      <c r="C103" s="7" t="s">
        <v>140</v>
      </c>
      <c r="D103" s="7" t="s">
        <v>98</v>
      </c>
      <c r="E103" s="7" t="s">
        <v>417</v>
      </c>
      <c r="F103" s="7" t="s">
        <v>88</v>
      </c>
      <c r="G103" s="10">
        <v>37.619058864187458</v>
      </c>
      <c r="H103" s="10">
        <v>-11.41869031646889</v>
      </c>
      <c r="I103" s="10">
        <v>-11.41869031646889</v>
      </c>
      <c r="J103" s="7" t="s">
        <v>89</v>
      </c>
      <c r="K103" s="8">
        <v>2.0999999046325679</v>
      </c>
      <c r="L103" s="8">
        <v>2.35</v>
      </c>
      <c r="M103" s="8">
        <v>2.8900001049041748</v>
      </c>
      <c r="N103" s="8">
        <v>2.970000028610229</v>
      </c>
      <c r="O103" s="8">
        <v>2.2999999523162842</v>
      </c>
      <c r="P103" s="8">
        <v>2.559999942779541</v>
      </c>
      <c r="Q103" s="7">
        <v>2.97</v>
      </c>
      <c r="R103" s="7">
        <v>2.84</v>
      </c>
      <c r="S103" s="7">
        <v>2.72</v>
      </c>
      <c r="T103" s="7">
        <v>2.59</v>
      </c>
      <c r="U103" s="7">
        <v>2.5</v>
      </c>
      <c r="V103" s="7">
        <v>2.46</v>
      </c>
      <c r="W103" s="7">
        <v>2.4500000000000002</v>
      </c>
      <c r="X103" s="7">
        <v>2.4300000000000002</v>
      </c>
      <c r="Y103" s="7">
        <v>2.41</v>
      </c>
      <c r="Z103" s="7">
        <v>2.48</v>
      </c>
      <c r="AA103" s="7">
        <v>2.4500000000000002</v>
      </c>
      <c r="AB103" s="7">
        <v>2.42</v>
      </c>
      <c r="AC103" s="7">
        <v>2.41</v>
      </c>
      <c r="AD103" s="7">
        <v>2.39</v>
      </c>
      <c r="AE103" s="7">
        <v>2.37</v>
      </c>
      <c r="AF103" s="7">
        <v>2.37</v>
      </c>
      <c r="AG103" s="7">
        <v>2.34</v>
      </c>
      <c r="AH103" s="7">
        <v>2.34</v>
      </c>
      <c r="AI103" s="7">
        <v>2.34</v>
      </c>
      <c r="AJ103" s="7">
        <v>2.37</v>
      </c>
      <c r="AK103" s="7">
        <v>2.4</v>
      </c>
      <c r="AL103" s="7">
        <v>2.4500000000000002</v>
      </c>
      <c r="AM103" s="7">
        <v>2.5</v>
      </c>
      <c r="AN103" s="7">
        <v>2.4300000000000002</v>
      </c>
      <c r="AO103" s="7">
        <v>2.41</v>
      </c>
      <c r="AP103" s="7">
        <v>2.4</v>
      </c>
      <c r="AQ103" s="7">
        <v>2.6</v>
      </c>
      <c r="AR103" s="7">
        <v>-2.77</v>
      </c>
      <c r="AS103" s="7">
        <v>-9.33</v>
      </c>
      <c r="AT103" s="7">
        <v>-11.48</v>
      </c>
      <c r="AU103" s="7">
        <v>-14.53</v>
      </c>
      <c r="AV103" s="7">
        <v>-16.96</v>
      </c>
      <c r="AW103" s="7">
        <v>-17.98</v>
      </c>
      <c r="AX103" s="7">
        <v>-17.649999999999999</v>
      </c>
      <c r="AY103" s="7">
        <v>-16.96</v>
      </c>
      <c r="AZ103" s="7">
        <v>-17.82</v>
      </c>
      <c r="BA103" s="7">
        <v>-16.190000000000001</v>
      </c>
      <c r="BB103" s="7">
        <v>-17.07</v>
      </c>
      <c r="BC103" s="7">
        <v>-16.96</v>
      </c>
      <c r="BD103" s="7">
        <v>-17.47</v>
      </c>
      <c r="BE103" s="7">
        <v>-17.989999999999998</v>
      </c>
      <c r="BF103" s="7">
        <v>-18.34</v>
      </c>
      <c r="BG103" s="7">
        <v>-19.38</v>
      </c>
      <c r="BH103" s="7">
        <v>-19.04</v>
      </c>
      <c r="BI103" s="7">
        <v>-19.72</v>
      </c>
      <c r="BJ103" s="7">
        <v>-19.03</v>
      </c>
      <c r="BK103" s="7">
        <v>-18</v>
      </c>
      <c r="BL103" s="7">
        <v>-16.96</v>
      </c>
      <c r="BM103" s="7">
        <v>-15.57</v>
      </c>
      <c r="BN103" s="7">
        <v>-16.010000000000002</v>
      </c>
      <c r="BO103" s="7">
        <v>-16.61</v>
      </c>
      <c r="BP103" s="7">
        <v>-16.96</v>
      </c>
      <c r="BQ103" s="7">
        <v>-17.64</v>
      </c>
      <c r="BR103" s="7">
        <v>-14.52</v>
      </c>
      <c r="BS103" s="24">
        <v>2.35</v>
      </c>
      <c r="BT103" s="26">
        <v>36442323.322820663</v>
      </c>
      <c r="BU103" s="26">
        <v>30192300</v>
      </c>
      <c r="BV103" s="26">
        <v>6382937</v>
      </c>
      <c r="BW103" s="8">
        <v>0.1386125227305236</v>
      </c>
    </row>
    <row r="104" spans="1:75" s="28" customFormat="1" ht="19" customHeight="1" x14ac:dyDescent="0.2">
      <c r="A104" s="7" t="s">
        <v>257</v>
      </c>
      <c r="B104" s="7" t="s">
        <v>96</v>
      </c>
      <c r="C104" s="7" t="s">
        <v>104</v>
      </c>
      <c r="D104" s="7" t="s">
        <v>122</v>
      </c>
      <c r="E104" s="7" t="s">
        <v>529</v>
      </c>
      <c r="F104" s="7" t="s">
        <v>88</v>
      </c>
      <c r="G104" s="10">
        <v>40.229887577419241</v>
      </c>
      <c r="H104" s="10">
        <v>-12.29507972463046</v>
      </c>
      <c r="I104" s="10">
        <v>-12.29507972463046</v>
      </c>
      <c r="J104" s="7" t="s">
        <v>89</v>
      </c>
      <c r="K104" s="8">
        <v>0.87000000476837158</v>
      </c>
      <c r="L104" s="8">
        <v>0.9</v>
      </c>
      <c r="M104" s="8">
        <v>1.220000028610229</v>
      </c>
      <c r="N104" s="8">
        <v>1.330000042915344</v>
      </c>
      <c r="O104" s="8">
        <v>0.92000001668930054</v>
      </c>
      <c r="P104" s="8">
        <v>1.070000052452087</v>
      </c>
      <c r="Q104" s="7">
        <v>1.3</v>
      </c>
      <c r="R104" s="7">
        <v>1.1299999999999999</v>
      </c>
      <c r="S104" s="7">
        <v>1.07</v>
      </c>
      <c r="T104" s="7">
        <v>0.99</v>
      </c>
      <c r="U104" s="7">
        <v>1.07</v>
      </c>
      <c r="V104" s="7">
        <v>1.0900000000000001</v>
      </c>
      <c r="W104" s="7">
        <v>1</v>
      </c>
      <c r="X104" s="7">
        <v>1.02</v>
      </c>
      <c r="Y104" s="7">
        <v>1.06</v>
      </c>
      <c r="Z104" s="7">
        <v>1.02</v>
      </c>
      <c r="AA104" s="7">
        <v>0.98</v>
      </c>
      <c r="AB104" s="7">
        <v>0.97</v>
      </c>
      <c r="AC104" s="7">
        <v>0.96</v>
      </c>
      <c r="AD104" s="7">
        <v>0.97</v>
      </c>
      <c r="AE104" s="7">
        <v>0.98</v>
      </c>
      <c r="AF104" s="7">
        <v>0.98</v>
      </c>
      <c r="AG104" s="7">
        <v>0.97</v>
      </c>
      <c r="AH104" s="7">
        <v>0.97</v>
      </c>
      <c r="AI104" s="7">
        <v>1</v>
      </c>
      <c r="AJ104" s="7">
        <v>1.03</v>
      </c>
      <c r="AK104" s="7">
        <v>1.01</v>
      </c>
      <c r="AL104" s="7">
        <v>1.02</v>
      </c>
      <c r="AM104" s="7">
        <v>1.01</v>
      </c>
      <c r="AN104" s="7">
        <v>1.01</v>
      </c>
      <c r="AO104" s="7">
        <v>1.0900000000000001</v>
      </c>
      <c r="AP104" s="7">
        <v>1.0900000000000001</v>
      </c>
      <c r="AQ104" s="7">
        <v>1.0900000000000001</v>
      </c>
      <c r="AR104" s="7">
        <v>-9.43</v>
      </c>
      <c r="AS104" s="7">
        <v>-13.11</v>
      </c>
      <c r="AT104" s="7">
        <v>-19.37</v>
      </c>
      <c r="AU104" s="7">
        <v>-20.82</v>
      </c>
      <c r="AV104" s="7">
        <v>-12.3</v>
      </c>
      <c r="AW104" s="7">
        <v>-19.68</v>
      </c>
      <c r="AX104" s="7">
        <v>-20.49</v>
      </c>
      <c r="AY104" s="7">
        <v>-18.48</v>
      </c>
      <c r="AZ104" s="7">
        <v>-17.66</v>
      </c>
      <c r="BA104" s="7">
        <v>-19.75</v>
      </c>
      <c r="BB104" s="7">
        <v>-22.54</v>
      </c>
      <c r="BC104" s="7">
        <v>-22.85</v>
      </c>
      <c r="BD104" s="7">
        <v>-21.84</v>
      </c>
      <c r="BE104" s="7">
        <v>-22.03</v>
      </c>
      <c r="BF104" s="7">
        <v>-20.91</v>
      </c>
      <c r="BG104" s="7">
        <v>-20.93</v>
      </c>
      <c r="BH104" s="7">
        <v>-22.13</v>
      </c>
      <c r="BI104" s="7">
        <v>-21.31</v>
      </c>
      <c r="BJ104" s="7">
        <v>-19.25</v>
      </c>
      <c r="BK104" s="7">
        <v>-19.260000000000002</v>
      </c>
      <c r="BL104" s="7">
        <v>-17.21</v>
      </c>
      <c r="BM104" s="7">
        <v>-18.03</v>
      </c>
      <c r="BN104" s="7">
        <v>-17.62</v>
      </c>
      <c r="BO104" s="7">
        <v>-17.21</v>
      </c>
      <c r="BP104" s="7">
        <v>-15.98</v>
      </c>
      <c r="BQ104" s="7">
        <v>-12.3</v>
      </c>
      <c r="BR104" s="7">
        <v>-13.11</v>
      </c>
      <c r="BS104" s="24">
        <v>0.96</v>
      </c>
      <c r="BT104" s="26">
        <v>12508538.29333782</v>
      </c>
      <c r="BU104" s="26">
        <v>34382300</v>
      </c>
      <c r="BV104" s="26">
        <v>4275632</v>
      </c>
      <c r="BW104" s="8">
        <v>1.8320566409831339E-2</v>
      </c>
    </row>
    <row r="105" spans="1:75" s="28" customFormat="1" ht="19" customHeight="1" x14ac:dyDescent="0.2">
      <c r="A105" s="1" t="s">
        <v>239</v>
      </c>
      <c r="B105" s="1" t="s">
        <v>106</v>
      </c>
      <c r="C105" s="1" t="s">
        <v>87</v>
      </c>
      <c r="D105" s="1" t="s">
        <v>98</v>
      </c>
      <c r="E105" s="1" t="s">
        <v>234</v>
      </c>
      <c r="F105" s="1" t="s">
        <v>88</v>
      </c>
      <c r="G105" s="9">
        <v>41.545901509627328</v>
      </c>
      <c r="H105" s="9">
        <v>-24.573379256168231</v>
      </c>
      <c r="I105" s="9">
        <f>(N105-O105)/O105*100</f>
        <v>65.094348534692827</v>
      </c>
      <c r="J105" s="1" t="s">
        <v>89</v>
      </c>
      <c r="K105" s="2">
        <v>2.0699999332427979</v>
      </c>
      <c r="L105" s="2">
        <v>3.5</v>
      </c>
      <c r="M105" s="2">
        <v>2.9300000667572021</v>
      </c>
      <c r="N105" s="2">
        <v>3.5</v>
      </c>
      <c r="O105" s="2">
        <v>2.119999885559082</v>
      </c>
      <c r="P105" s="2">
        <v>2.2100000381469731</v>
      </c>
      <c r="Q105" s="1">
        <v>3.1</v>
      </c>
      <c r="R105" s="1">
        <v>3.49</v>
      </c>
      <c r="S105" s="1">
        <v>2.99</v>
      </c>
      <c r="T105" s="1">
        <v>2.77</v>
      </c>
      <c r="U105" s="1">
        <v>2.72</v>
      </c>
      <c r="V105" s="1">
        <v>2.92</v>
      </c>
      <c r="W105" s="1">
        <v>2.65</v>
      </c>
      <c r="X105" s="1">
        <v>2.5499999999999998</v>
      </c>
      <c r="Y105" s="1">
        <v>2.4</v>
      </c>
      <c r="Z105" s="1">
        <v>2.34</v>
      </c>
      <c r="AA105" s="1">
        <v>2.34</v>
      </c>
      <c r="AB105" s="1">
        <v>2.34</v>
      </c>
      <c r="AC105" s="1">
        <v>2.31</v>
      </c>
      <c r="AD105" s="1">
        <v>2.2999999999999998</v>
      </c>
      <c r="AE105" s="1">
        <v>2.2599999999999998</v>
      </c>
      <c r="AF105" s="1">
        <v>2.27</v>
      </c>
      <c r="AG105" s="1">
        <v>2.2999999999999998</v>
      </c>
      <c r="AH105" s="1">
        <v>2.27</v>
      </c>
      <c r="AI105" s="1">
        <v>2.23</v>
      </c>
      <c r="AJ105" s="1">
        <v>2.19</v>
      </c>
      <c r="AK105" s="1">
        <v>2.29</v>
      </c>
      <c r="AL105" s="1">
        <v>2.27</v>
      </c>
      <c r="AM105" s="1">
        <v>2.2400000000000002</v>
      </c>
      <c r="AN105" s="1">
        <v>2.21</v>
      </c>
      <c r="AO105" s="1">
        <v>2.2400000000000002</v>
      </c>
      <c r="AP105" s="1">
        <v>2.2400000000000002</v>
      </c>
      <c r="AQ105" s="1">
        <v>2.35</v>
      </c>
      <c r="AR105" s="1">
        <v>-3.24</v>
      </c>
      <c r="AS105" s="1">
        <v>13.65</v>
      </c>
      <c r="AT105" s="1">
        <v>-8.58</v>
      </c>
      <c r="AU105" s="1">
        <v>-10.75</v>
      </c>
      <c r="AV105" s="1">
        <v>-9.56</v>
      </c>
      <c r="AW105" s="1">
        <v>-10.24</v>
      </c>
      <c r="AX105" s="1">
        <v>-14.68</v>
      </c>
      <c r="AY105" s="1">
        <v>-20.83</v>
      </c>
      <c r="AZ105" s="1">
        <v>-19.8</v>
      </c>
      <c r="BA105" s="1">
        <v>-22.18</v>
      </c>
      <c r="BB105" s="1">
        <v>-21.84</v>
      </c>
      <c r="BC105" s="1">
        <v>-21.84</v>
      </c>
      <c r="BD105" s="1">
        <v>-21.84</v>
      </c>
      <c r="BE105" s="1">
        <v>-23.48</v>
      </c>
      <c r="BF105" s="1">
        <v>-23.18</v>
      </c>
      <c r="BG105" s="1">
        <v>-27.65</v>
      </c>
      <c r="BH105" s="1">
        <v>-22.87</v>
      </c>
      <c r="BI105" s="1">
        <v>-24.22</v>
      </c>
      <c r="BJ105" s="1">
        <v>-27.3</v>
      </c>
      <c r="BK105" s="1">
        <v>-25.94</v>
      </c>
      <c r="BL105" s="1">
        <v>-23.72</v>
      </c>
      <c r="BM105" s="1">
        <v>-25.6</v>
      </c>
      <c r="BN105" s="1">
        <v>-23.55</v>
      </c>
      <c r="BO105" s="1">
        <v>-26.19</v>
      </c>
      <c r="BP105" s="1">
        <v>-25.26</v>
      </c>
      <c r="BQ105" s="1">
        <v>-23.56</v>
      </c>
      <c r="BR105" s="1">
        <v>-22.7</v>
      </c>
      <c r="BS105" s="22">
        <v>2.25</v>
      </c>
      <c r="BT105" s="26">
        <v>13518317.108001711</v>
      </c>
      <c r="BU105" s="26">
        <v>6583500</v>
      </c>
      <c r="BV105" s="26">
        <v>3444771</v>
      </c>
      <c r="BW105" s="2">
        <v>4.1129003930885392E-3</v>
      </c>
    </row>
    <row r="106" spans="1:75" s="28" customFormat="1" ht="19" customHeight="1" x14ac:dyDescent="0.2">
      <c r="A106" s="1" t="s">
        <v>329</v>
      </c>
      <c r="B106" s="1" t="s">
        <v>106</v>
      </c>
      <c r="C106" s="1" t="s">
        <v>97</v>
      </c>
      <c r="D106" s="1" t="s">
        <v>109</v>
      </c>
      <c r="E106" s="1" t="s">
        <v>322</v>
      </c>
      <c r="F106" s="1" t="s">
        <v>88</v>
      </c>
      <c r="G106" s="9">
        <v>42.931940669223494</v>
      </c>
      <c r="H106" s="9">
        <v>-19.413918230287891</v>
      </c>
      <c r="I106" s="9">
        <f>(N106-O106)/O106*100</f>
        <v>55.825248898587176</v>
      </c>
      <c r="J106" s="1" t="s">
        <v>89</v>
      </c>
      <c r="K106" s="2">
        <v>1.9099999666213989</v>
      </c>
      <c r="L106" s="2">
        <v>1.98</v>
      </c>
      <c r="M106" s="2">
        <v>2.7300000190734859</v>
      </c>
      <c r="N106" s="2">
        <v>3.2100000381469731</v>
      </c>
      <c r="O106" s="2">
        <v>2.059999942779541</v>
      </c>
      <c r="P106" s="2">
        <v>2.2000000476837158</v>
      </c>
      <c r="Q106" s="1">
        <v>3.08</v>
      </c>
      <c r="R106" s="1">
        <v>2.8</v>
      </c>
      <c r="S106" s="1">
        <v>3.21</v>
      </c>
      <c r="T106" s="1">
        <v>2.96</v>
      </c>
      <c r="U106" s="1">
        <v>2.8</v>
      </c>
      <c r="V106" s="1">
        <v>2.73</v>
      </c>
      <c r="W106" s="1">
        <v>2.59</v>
      </c>
      <c r="X106" s="1">
        <v>2.5499999999999998</v>
      </c>
      <c r="Y106" s="1">
        <v>2.4500000000000002</v>
      </c>
      <c r="Z106" s="1">
        <v>2.4500000000000002</v>
      </c>
      <c r="AA106" s="1">
        <v>2.44</v>
      </c>
      <c r="AB106" s="1">
        <v>2.36</v>
      </c>
      <c r="AC106" s="1">
        <v>2.33</v>
      </c>
      <c r="AD106" s="1">
        <v>2.2999999999999998</v>
      </c>
      <c r="AE106" s="1">
        <v>2.2999999999999998</v>
      </c>
      <c r="AF106" s="1">
        <v>2.34</v>
      </c>
      <c r="AG106" s="1">
        <v>2.35</v>
      </c>
      <c r="AH106" s="1">
        <v>2.2999999999999998</v>
      </c>
      <c r="AI106" s="1">
        <v>2.2599999999999998</v>
      </c>
      <c r="AJ106" s="1">
        <v>2.2400000000000002</v>
      </c>
      <c r="AK106" s="1">
        <v>2.19</v>
      </c>
      <c r="AL106" s="1">
        <v>2.4</v>
      </c>
      <c r="AM106" s="1">
        <v>2.4300000000000002</v>
      </c>
      <c r="AN106" s="1">
        <v>2.27</v>
      </c>
      <c r="AO106" s="1">
        <v>2.11</v>
      </c>
      <c r="AP106" s="1">
        <v>2.15</v>
      </c>
      <c r="AQ106" s="1">
        <v>2.2599999999999998</v>
      </c>
      <c r="AR106" s="1">
        <v>3.67</v>
      </c>
      <c r="AS106" s="1">
        <v>0.95</v>
      </c>
      <c r="AT106" s="1">
        <v>7.69</v>
      </c>
      <c r="AU106" s="1">
        <v>0.73</v>
      </c>
      <c r="AV106" s="1">
        <v>-0.37</v>
      </c>
      <c r="AW106" s="1">
        <v>-6.23</v>
      </c>
      <c r="AX106" s="1">
        <v>-7.33</v>
      </c>
      <c r="AY106" s="1">
        <v>-12.04</v>
      </c>
      <c r="AZ106" s="1">
        <v>-14.29</v>
      </c>
      <c r="BA106" s="1">
        <v>-11.72</v>
      </c>
      <c r="BB106" s="1">
        <v>-13.92</v>
      </c>
      <c r="BC106" s="1">
        <v>-16.48</v>
      </c>
      <c r="BD106" s="1">
        <v>-15.75</v>
      </c>
      <c r="BE106" s="1">
        <v>-16.12</v>
      </c>
      <c r="BF106" s="1">
        <v>-16.93</v>
      </c>
      <c r="BG106" s="1">
        <v>-15.57</v>
      </c>
      <c r="BH106" s="1">
        <v>-17.03</v>
      </c>
      <c r="BI106" s="1">
        <v>-17.95</v>
      </c>
      <c r="BJ106" s="1">
        <v>-19.05</v>
      </c>
      <c r="BK106" s="1">
        <v>-20.51</v>
      </c>
      <c r="BL106" s="1">
        <v>-20.51</v>
      </c>
      <c r="BM106" s="1">
        <v>-12.09</v>
      </c>
      <c r="BN106" s="1">
        <v>-17.22</v>
      </c>
      <c r="BO106" s="1">
        <v>-23.44</v>
      </c>
      <c r="BP106" s="1">
        <v>-23.44</v>
      </c>
      <c r="BQ106" s="1">
        <v>-22.71</v>
      </c>
      <c r="BR106" s="1">
        <v>-21.25</v>
      </c>
      <c r="BS106" s="22">
        <v>2.34</v>
      </c>
      <c r="BT106" s="26">
        <v>49779366.347789757</v>
      </c>
      <c r="BU106" s="26">
        <v>28999200</v>
      </c>
      <c r="BV106" s="26">
        <v>8854341</v>
      </c>
      <c r="BW106" s="2">
        <v>5.7129604563456497E-2</v>
      </c>
    </row>
    <row r="107" spans="1:75" s="28" customFormat="1" ht="19" customHeight="1" x14ac:dyDescent="0.2">
      <c r="A107" s="7" t="s">
        <v>541</v>
      </c>
      <c r="B107" s="7" t="s">
        <v>111</v>
      </c>
      <c r="C107" s="7" t="s">
        <v>87</v>
      </c>
      <c r="D107" s="7" t="s">
        <v>98</v>
      </c>
      <c r="E107" s="7" t="s">
        <v>540</v>
      </c>
      <c r="F107" s="7" t="s">
        <v>88</v>
      </c>
      <c r="G107" s="10">
        <v>44.210528627326973</v>
      </c>
      <c r="H107" s="10">
        <v>-6.5693454792226484</v>
      </c>
      <c r="I107" s="10">
        <v>-6.5693454792226484</v>
      </c>
      <c r="J107" s="7" t="s">
        <v>89</v>
      </c>
      <c r="K107" s="8">
        <v>0.94999998807907104</v>
      </c>
      <c r="L107" s="8">
        <v>0.96</v>
      </c>
      <c r="M107" s="8">
        <v>1.370000004768372</v>
      </c>
      <c r="N107" s="8">
        <v>1.7400000095367429</v>
      </c>
      <c r="O107" s="8">
        <v>1.1499999761581421</v>
      </c>
      <c r="P107" s="8">
        <v>1.279999971389771</v>
      </c>
      <c r="Q107" s="7">
        <v>1.5</v>
      </c>
      <c r="R107" s="7">
        <v>1.5</v>
      </c>
      <c r="S107" s="7">
        <v>1.66</v>
      </c>
      <c r="T107" s="7">
        <v>1.74</v>
      </c>
      <c r="U107" s="7">
        <v>1.58</v>
      </c>
      <c r="V107" s="7">
        <v>1.47</v>
      </c>
      <c r="W107" s="7">
        <v>1.42</v>
      </c>
      <c r="X107" s="7">
        <v>1.37</v>
      </c>
      <c r="Y107" s="7">
        <v>1.31</v>
      </c>
      <c r="Z107" s="7">
        <v>1.3</v>
      </c>
      <c r="AA107" s="7">
        <v>1.26</v>
      </c>
      <c r="AB107" s="7">
        <v>1.23</v>
      </c>
      <c r="AC107" s="7">
        <v>1.22</v>
      </c>
      <c r="AD107" s="7">
        <v>1.19</v>
      </c>
      <c r="AE107" s="7">
        <v>1.27</v>
      </c>
      <c r="AF107" s="7">
        <v>1.25</v>
      </c>
      <c r="AG107" s="7">
        <v>1.28</v>
      </c>
      <c r="AH107" s="7">
        <v>1.28</v>
      </c>
      <c r="AI107" s="7">
        <v>1.37</v>
      </c>
      <c r="AJ107" s="7">
        <v>1.3</v>
      </c>
      <c r="AK107" s="7">
        <v>1.26</v>
      </c>
      <c r="AL107" s="7">
        <v>1.2</v>
      </c>
      <c r="AM107" s="7">
        <v>1.2</v>
      </c>
      <c r="AN107" s="7">
        <v>1.25</v>
      </c>
      <c r="AO107" s="7">
        <v>1.25</v>
      </c>
      <c r="AP107" s="7">
        <v>1.32</v>
      </c>
      <c r="AQ107" s="7">
        <v>1.3</v>
      </c>
      <c r="AR107" s="7">
        <v>8.39</v>
      </c>
      <c r="AS107" s="7">
        <v>3.65</v>
      </c>
      <c r="AT107" s="7">
        <v>17.88</v>
      </c>
      <c r="AU107" s="7">
        <v>14.02</v>
      </c>
      <c r="AV107" s="7">
        <v>-0.36</v>
      </c>
      <c r="AW107" s="7">
        <v>1.46</v>
      </c>
      <c r="AX107" s="7">
        <v>0</v>
      </c>
      <c r="AY107" s="7">
        <v>-6.57</v>
      </c>
      <c r="AZ107" s="7">
        <v>-6.2</v>
      </c>
      <c r="BA107" s="7">
        <v>-7.3</v>
      </c>
      <c r="BB107" s="7">
        <v>-11.31</v>
      </c>
      <c r="BC107" s="7">
        <v>-11.31</v>
      </c>
      <c r="BD107" s="7">
        <v>-15.32</v>
      </c>
      <c r="BE107" s="7">
        <v>-13.87</v>
      </c>
      <c r="BF107" s="7">
        <v>-10.58</v>
      </c>
      <c r="BG107" s="7">
        <v>-10.95</v>
      </c>
      <c r="BH107" s="7">
        <v>-9.85</v>
      </c>
      <c r="BI107" s="7">
        <v>-6.99</v>
      </c>
      <c r="BJ107" s="7">
        <v>-5.4</v>
      </c>
      <c r="BK107" s="7">
        <v>-9.49</v>
      </c>
      <c r="BL107" s="7">
        <v>-12.77</v>
      </c>
      <c r="BM107" s="7">
        <v>-13.86</v>
      </c>
      <c r="BN107" s="7">
        <v>-14.96</v>
      </c>
      <c r="BO107" s="7">
        <v>-11.08</v>
      </c>
      <c r="BP107" s="7">
        <v>-9.4499999999999993</v>
      </c>
      <c r="BQ107" s="7">
        <v>-5.84</v>
      </c>
      <c r="BR107" s="7">
        <v>-7.3</v>
      </c>
      <c r="BS107" s="24">
        <v>1.24</v>
      </c>
      <c r="BT107" s="26">
        <v>16718658.058190349</v>
      </c>
      <c r="BU107" s="26">
        <v>102151400</v>
      </c>
      <c r="BV107" s="26">
        <v>7566350</v>
      </c>
      <c r="BW107" s="8">
        <v>0.1220967837861056</v>
      </c>
    </row>
    <row r="108" spans="1:75" s="28" customFormat="1" ht="19" customHeight="1" x14ac:dyDescent="0.2">
      <c r="A108" s="7" t="s">
        <v>320</v>
      </c>
      <c r="B108" s="7" t="s">
        <v>83</v>
      </c>
      <c r="C108" s="7" t="s">
        <v>87</v>
      </c>
      <c r="D108" s="7" t="s">
        <v>122</v>
      </c>
      <c r="E108" s="7" t="s">
        <v>454</v>
      </c>
      <c r="F108" s="7" t="s">
        <v>88</v>
      </c>
      <c r="G108" s="10">
        <v>45.060237170754</v>
      </c>
      <c r="H108" s="10">
        <v>-15.282393342339381</v>
      </c>
      <c r="I108" s="10">
        <v>-15.282393342339381</v>
      </c>
      <c r="J108" s="7" t="s">
        <v>89</v>
      </c>
      <c r="K108" s="8">
        <v>4.1500000953674316</v>
      </c>
      <c r="L108" s="8">
        <v>4.22</v>
      </c>
      <c r="M108" s="8">
        <v>6.0199999809265137</v>
      </c>
      <c r="N108" s="8">
        <v>6.4899997711181641</v>
      </c>
      <c r="O108" s="8">
        <v>4.429999828338623</v>
      </c>
      <c r="P108" s="8">
        <v>5.0999999046325684</v>
      </c>
      <c r="Q108" s="7">
        <v>6.38</v>
      </c>
      <c r="R108" s="7">
        <v>6.49</v>
      </c>
      <c r="S108" s="7">
        <v>5.83</v>
      </c>
      <c r="T108" s="7">
        <v>5.92</v>
      </c>
      <c r="U108" s="7">
        <v>6.29</v>
      </c>
      <c r="V108" s="7">
        <v>5.51</v>
      </c>
      <c r="W108" s="7">
        <v>5.28</v>
      </c>
      <c r="X108" s="7">
        <v>5.32</v>
      </c>
      <c r="Y108" s="7">
        <v>5.2</v>
      </c>
      <c r="Z108" s="7">
        <v>5.1100000000000003</v>
      </c>
      <c r="AA108" s="7">
        <v>4.74</v>
      </c>
      <c r="AB108" s="7">
        <v>4.8</v>
      </c>
      <c r="AC108" s="7">
        <v>4.6500000000000004</v>
      </c>
      <c r="AD108" s="7">
        <v>4.67</v>
      </c>
      <c r="AE108" s="7">
        <v>4.83</v>
      </c>
      <c r="AF108" s="7">
        <v>4.9400000000000004</v>
      </c>
      <c r="AG108" s="7">
        <v>4.9000000000000004</v>
      </c>
      <c r="AH108" s="7">
        <v>4.82</v>
      </c>
      <c r="AI108" s="7">
        <v>4.78</v>
      </c>
      <c r="AJ108" s="7">
        <v>4.8600000000000003</v>
      </c>
      <c r="AK108" s="7">
        <v>4.82</v>
      </c>
      <c r="AL108" s="7">
        <v>4.92</v>
      </c>
      <c r="AM108" s="7">
        <v>4.8600000000000003</v>
      </c>
      <c r="AN108" s="7">
        <v>4.88</v>
      </c>
      <c r="AO108" s="7">
        <v>4.9800000000000004</v>
      </c>
      <c r="AP108" s="7">
        <v>5.0999999999999996</v>
      </c>
      <c r="AQ108" s="7">
        <v>5.0999999999999996</v>
      </c>
      <c r="AR108" s="7">
        <v>5.98</v>
      </c>
      <c r="AS108" s="7">
        <v>-2.99</v>
      </c>
      <c r="AT108" s="7">
        <v>-14.78</v>
      </c>
      <c r="AU108" s="7">
        <v>-8.5500000000000007</v>
      </c>
      <c r="AV108" s="7">
        <v>-11.3</v>
      </c>
      <c r="AW108" s="7">
        <v>-12.71</v>
      </c>
      <c r="AX108" s="7">
        <v>-12.79</v>
      </c>
      <c r="AY108" s="7">
        <v>-12.94</v>
      </c>
      <c r="AZ108" s="7">
        <v>-14.62</v>
      </c>
      <c r="BA108" s="7">
        <v>-21.93</v>
      </c>
      <c r="BB108" s="7">
        <v>-22.59</v>
      </c>
      <c r="BC108" s="7">
        <v>-22.59</v>
      </c>
      <c r="BD108" s="7">
        <v>-24.5</v>
      </c>
      <c r="BE108" s="7">
        <v>-24.58</v>
      </c>
      <c r="BF108" s="7">
        <v>-21.93</v>
      </c>
      <c r="BG108" s="7">
        <v>-20.27</v>
      </c>
      <c r="BH108" s="7">
        <v>-18.600000000000001</v>
      </c>
      <c r="BI108" s="7">
        <v>-22.34</v>
      </c>
      <c r="BJ108" s="7">
        <v>-20.6</v>
      </c>
      <c r="BK108" s="7">
        <v>-21.93</v>
      </c>
      <c r="BL108" s="7">
        <v>-19.93</v>
      </c>
      <c r="BM108" s="7">
        <v>-19.600000000000001</v>
      </c>
      <c r="BN108" s="7">
        <v>-21.54</v>
      </c>
      <c r="BO108" s="7">
        <v>-19.600000000000001</v>
      </c>
      <c r="BP108" s="7">
        <v>-17.940000000000001</v>
      </c>
      <c r="BQ108" s="7">
        <v>-16.11</v>
      </c>
      <c r="BR108" s="7">
        <v>-19.27</v>
      </c>
      <c r="BS108" s="24">
        <v>5</v>
      </c>
      <c r="BT108" s="26">
        <v>12352257.360863689</v>
      </c>
      <c r="BU108" s="26">
        <v>1735200</v>
      </c>
      <c r="BV108" s="26">
        <v>817862</v>
      </c>
      <c r="BW108" s="8">
        <v>1.3042542629441149E-2</v>
      </c>
    </row>
    <row r="109" spans="1:75" s="28" customFormat="1" ht="19" customHeight="1" x14ac:dyDescent="0.2">
      <c r="A109" s="1" t="s">
        <v>143</v>
      </c>
      <c r="B109" s="1" t="s">
        <v>86</v>
      </c>
      <c r="C109" s="1" t="s">
        <v>87</v>
      </c>
      <c r="D109" s="1" t="s">
        <v>122</v>
      </c>
      <c r="E109" s="1" t="s">
        <v>137</v>
      </c>
      <c r="F109" s="1" t="s">
        <v>88</v>
      </c>
      <c r="G109" s="9">
        <v>45.555553053632131</v>
      </c>
      <c r="H109" s="9">
        <v>-31.297708742755081</v>
      </c>
      <c r="I109" s="9">
        <f>(N109-O109)/O109*100</f>
        <v>71.604936000432659</v>
      </c>
      <c r="J109" s="1" t="s">
        <v>89</v>
      </c>
      <c r="K109" s="2">
        <v>0.89999997615814209</v>
      </c>
      <c r="L109" s="2">
        <v>1.01</v>
      </c>
      <c r="M109" s="2">
        <v>1.309999942779541</v>
      </c>
      <c r="N109" s="2">
        <v>1.389999985694885</v>
      </c>
      <c r="O109" s="2">
        <v>0.81000000238418579</v>
      </c>
      <c r="P109" s="2">
        <v>0.89999997615814209</v>
      </c>
      <c r="Q109" s="1">
        <v>1.39</v>
      </c>
      <c r="R109" s="1">
        <v>1.22</v>
      </c>
      <c r="S109" s="1">
        <v>1.18</v>
      </c>
      <c r="T109" s="1">
        <v>1.08</v>
      </c>
      <c r="U109" s="1">
        <v>1.0900000000000001</v>
      </c>
      <c r="V109" s="1">
        <v>1.1000000000000001</v>
      </c>
      <c r="W109" s="1">
        <v>1.07</v>
      </c>
      <c r="X109" s="1">
        <v>1.01</v>
      </c>
      <c r="Y109" s="1">
        <v>1.02</v>
      </c>
      <c r="Z109" s="1">
        <v>1</v>
      </c>
      <c r="AA109" s="1">
        <v>0.99</v>
      </c>
      <c r="AB109" s="1">
        <v>1</v>
      </c>
      <c r="AC109" s="1">
        <v>1</v>
      </c>
      <c r="AD109" s="1">
        <v>0.98</v>
      </c>
      <c r="AE109" s="1">
        <v>0.97</v>
      </c>
      <c r="AF109" s="1">
        <v>0.96</v>
      </c>
      <c r="AG109" s="1">
        <v>0.96</v>
      </c>
      <c r="AH109" s="1">
        <v>0.95</v>
      </c>
      <c r="AI109" s="1">
        <v>1.02</v>
      </c>
      <c r="AJ109" s="1">
        <v>0.95</v>
      </c>
      <c r="AK109" s="1">
        <v>0.93</v>
      </c>
      <c r="AL109" s="1">
        <v>0.89</v>
      </c>
      <c r="AM109" s="1">
        <v>0.96</v>
      </c>
      <c r="AN109" s="1">
        <v>0.93</v>
      </c>
      <c r="AO109" s="1">
        <v>0.95</v>
      </c>
      <c r="AP109" s="1">
        <v>0.96</v>
      </c>
      <c r="AQ109" s="1">
        <v>0.91</v>
      </c>
      <c r="AR109" s="1">
        <v>-6.7</v>
      </c>
      <c r="AS109" s="1">
        <v>-11.45</v>
      </c>
      <c r="AT109" s="1">
        <v>-20.61</v>
      </c>
      <c r="AU109" s="1">
        <v>-18.34</v>
      </c>
      <c r="AV109" s="1">
        <v>-26.89</v>
      </c>
      <c r="AW109" s="1">
        <v>-19.079999999999998</v>
      </c>
      <c r="AX109" s="1">
        <v>-21.37</v>
      </c>
      <c r="AY109" s="1">
        <v>-27.86</v>
      </c>
      <c r="AZ109" s="1">
        <v>-23.66</v>
      </c>
      <c r="BA109" s="1">
        <v>-23.67</v>
      </c>
      <c r="BB109" s="1">
        <v>-27.48</v>
      </c>
      <c r="BC109" s="1">
        <v>-23.66</v>
      </c>
      <c r="BD109" s="1">
        <v>-24.43</v>
      </c>
      <c r="BE109" s="1">
        <v>-25.57</v>
      </c>
      <c r="BF109" s="1">
        <v>-26.33</v>
      </c>
      <c r="BG109" s="1">
        <v>-26.71</v>
      </c>
      <c r="BH109" s="1">
        <v>-29.01</v>
      </c>
      <c r="BI109" s="1">
        <v>-27.11</v>
      </c>
      <c r="BJ109" s="1">
        <v>-27.98</v>
      </c>
      <c r="BK109" s="1">
        <v>-28.42</v>
      </c>
      <c r="BL109" s="1">
        <v>-32.17</v>
      </c>
      <c r="BM109" s="1">
        <v>-32.17</v>
      </c>
      <c r="BN109" s="1">
        <v>-29</v>
      </c>
      <c r="BO109" s="1">
        <v>-29</v>
      </c>
      <c r="BP109" s="1">
        <v>-28.24</v>
      </c>
      <c r="BQ109" s="1">
        <v>-34.17</v>
      </c>
      <c r="BR109" s="1">
        <v>-31.68</v>
      </c>
      <c r="BS109" s="22">
        <v>0.94</v>
      </c>
      <c r="BT109" s="26">
        <v>12194815.667333599</v>
      </c>
      <c r="BU109" s="26">
        <v>547400</v>
      </c>
      <c r="BV109" s="26">
        <v>3166651</v>
      </c>
      <c r="BW109" s="2">
        <v>1.40084903577944E-3</v>
      </c>
    </row>
    <row r="110" spans="1:75" s="28" customFormat="1" ht="19" customHeight="1" x14ac:dyDescent="0.2">
      <c r="A110" s="7" t="s">
        <v>539</v>
      </c>
      <c r="B110" s="7" t="s">
        <v>118</v>
      </c>
      <c r="C110" s="7" t="s">
        <v>87</v>
      </c>
      <c r="D110" s="7" t="s">
        <v>109</v>
      </c>
      <c r="E110" s="7" t="s">
        <v>543</v>
      </c>
      <c r="F110" s="7" t="s">
        <v>88</v>
      </c>
      <c r="G110" s="10">
        <v>47.222224850293003</v>
      </c>
      <c r="H110" s="10">
        <v>-16.981134985529081</v>
      </c>
      <c r="I110" s="10">
        <v>-16.981134985529081</v>
      </c>
      <c r="J110" s="7" t="s">
        <v>89</v>
      </c>
      <c r="K110" s="8">
        <v>2.5199999809265141</v>
      </c>
      <c r="L110" s="8">
        <v>2.69</v>
      </c>
      <c r="M110" s="8">
        <v>3.7100000381469731</v>
      </c>
      <c r="N110" s="8">
        <v>3.7400000095367432</v>
      </c>
      <c r="O110" s="8">
        <v>2.839999914169312</v>
      </c>
      <c r="P110" s="8">
        <v>3.0799999237060551</v>
      </c>
      <c r="Q110" s="7">
        <v>3.74</v>
      </c>
      <c r="R110" s="7">
        <v>3.53</v>
      </c>
      <c r="S110" s="7">
        <v>3.45</v>
      </c>
      <c r="T110" s="7">
        <v>3.18</v>
      </c>
      <c r="U110" s="7">
        <v>3.24</v>
      </c>
      <c r="V110" s="7">
        <v>3.27</v>
      </c>
      <c r="W110" s="7">
        <v>3.15</v>
      </c>
      <c r="X110" s="7">
        <v>3.15</v>
      </c>
      <c r="Y110" s="7">
        <v>3</v>
      </c>
      <c r="Z110" s="7">
        <v>2.99</v>
      </c>
      <c r="AA110" s="7">
        <v>3.03</v>
      </c>
      <c r="AB110" s="7">
        <v>3.02</v>
      </c>
      <c r="AC110" s="7">
        <v>3.12</v>
      </c>
      <c r="AD110" s="7">
        <v>3.1</v>
      </c>
      <c r="AE110" s="7">
        <v>3.06</v>
      </c>
      <c r="AF110" s="7">
        <v>2.98</v>
      </c>
      <c r="AG110" s="7">
        <v>2.97</v>
      </c>
      <c r="AH110" s="7">
        <v>2.99</v>
      </c>
      <c r="AI110" s="7">
        <v>3.04</v>
      </c>
      <c r="AJ110" s="7">
        <v>3.02</v>
      </c>
      <c r="AK110" s="7">
        <v>3.08</v>
      </c>
      <c r="AL110" s="7">
        <v>3.08</v>
      </c>
      <c r="AM110" s="7">
        <v>3.06</v>
      </c>
      <c r="AN110" s="7">
        <v>3.04</v>
      </c>
      <c r="AO110" s="7">
        <v>3.06</v>
      </c>
      <c r="AP110" s="7">
        <v>3.13</v>
      </c>
      <c r="AQ110" s="7">
        <v>3.13</v>
      </c>
      <c r="AR110" s="7">
        <v>-8.6300000000000008</v>
      </c>
      <c r="AS110" s="7">
        <v>-5.39</v>
      </c>
      <c r="AT110" s="7">
        <v>-15.66</v>
      </c>
      <c r="AU110" s="7">
        <v>-15.9</v>
      </c>
      <c r="AV110" s="7">
        <v>-12.94</v>
      </c>
      <c r="AW110" s="7">
        <v>-16.43</v>
      </c>
      <c r="AX110" s="7">
        <v>-15.62</v>
      </c>
      <c r="AY110" s="7">
        <v>-19.739999999999998</v>
      </c>
      <c r="AZ110" s="7">
        <v>-21.02</v>
      </c>
      <c r="BA110" s="7">
        <v>-20.350000000000001</v>
      </c>
      <c r="BB110" s="7">
        <v>-18.87</v>
      </c>
      <c r="BC110" s="7">
        <v>-19.52</v>
      </c>
      <c r="BD110" s="7">
        <v>-17.25</v>
      </c>
      <c r="BE110" s="7">
        <v>-17.79</v>
      </c>
      <c r="BF110" s="7">
        <v>-19.68</v>
      </c>
      <c r="BG110" s="7">
        <v>-22.37</v>
      </c>
      <c r="BH110" s="7">
        <v>-20.49</v>
      </c>
      <c r="BI110" s="7">
        <v>-19.95</v>
      </c>
      <c r="BJ110" s="7">
        <v>-19.41</v>
      </c>
      <c r="BK110" s="7">
        <v>-19.41</v>
      </c>
      <c r="BL110" s="7">
        <v>-16.989999999999998</v>
      </c>
      <c r="BM110" s="7">
        <v>-18.73</v>
      </c>
      <c r="BN110" s="7">
        <v>-18.190000000000001</v>
      </c>
      <c r="BO110" s="7">
        <v>-18.87</v>
      </c>
      <c r="BP110" s="7">
        <v>-17.79</v>
      </c>
      <c r="BQ110" s="7">
        <v>-17.649999999999999</v>
      </c>
      <c r="BR110" s="7">
        <v>-16.98</v>
      </c>
      <c r="BS110" s="24">
        <v>2.92</v>
      </c>
      <c r="BT110" s="26">
        <v>22447948.830814362</v>
      </c>
      <c r="BU110" s="26">
        <v>28737200</v>
      </c>
      <c r="BV110" s="26">
        <v>4341141</v>
      </c>
      <c r="BW110" s="8">
        <v>4.9779309172404217E-2</v>
      </c>
    </row>
    <row r="111" spans="1:75" s="28" customFormat="1" ht="19" customHeight="1" x14ac:dyDescent="0.2">
      <c r="A111" s="1" t="s">
        <v>256</v>
      </c>
      <c r="B111" s="1" t="s">
        <v>76</v>
      </c>
      <c r="C111" s="1" t="s">
        <v>87</v>
      </c>
      <c r="D111" s="1" t="s">
        <v>122</v>
      </c>
      <c r="E111" s="1" t="s">
        <v>250</v>
      </c>
      <c r="F111" s="1" t="s">
        <v>88</v>
      </c>
      <c r="G111" s="9">
        <v>48.377135900731787</v>
      </c>
      <c r="H111" s="9">
        <v>-16.666669978035689</v>
      </c>
      <c r="I111" s="9">
        <f>(N111-O111)/O111*100</f>
        <v>26.322580152942287</v>
      </c>
      <c r="J111" s="1" t="s">
        <v>89</v>
      </c>
      <c r="K111" s="2">
        <v>6.4699997901916504</v>
      </c>
      <c r="L111" s="2">
        <v>6.41</v>
      </c>
      <c r="M111" s="2">
        <v>9.6000003814697266</v>
      </c>
      <c r="N111" s="2">
        <v>9.7899999618530273</v>
      </c>
      <c r="O111" s="2">
        <v>7.75</v>
      </c>
      <c r="P111" s="2">
        <v>8</v>
      </c>
      <c r="Q111" s="1">
        <v>9.6300000000000008</v>
      </c>
      <c r="R111" s="1">
        <v>9.68</v>
      </c>
      <c r="S111" s="1">
        <v>9.1199999999999992</v>
      </c>
      <c r="T111" s="1">
        <v>8.73</v>
      </c>
      <c r="U111" s="1">
        <v>8.58</v>
      </c>
      <c r="V111" s="1">
        <v>8.24</v>
      </c>
      <c r="W111" s="1">
        <v>8.14</v>
      </c>
      <c r="X111" s="1">
        <v>8.16</v>
      </c>
      <c r="Y111" s="1">
        <v>8.33</v>
      </c>
      <c r="Z111" s="1">
        <v>8.25</v>
      </c>
      <c r="AA111" s="1">
        <v>8.3000000000000007</v>
      </c>
      <c r="AB111" s="1">
        <v>8.2899999999999991</v>
      </c>
      <c r="AC111" s="1">
        <v>8.15</v>
      </c>
      <c r="AD111" s="1">
        <v>8</v>
      </c>
      <c r="AE111" s="1">
        <v>8.15</v>
      </c>
      <c r="AF111" s="1">
        <v>8.1300000000000008</v>
      </c>
      <c r="AG111" s="1">
        <v>8.1</v>
      </c>
      <c r="AH111" s="1">
        <v>7.97</v>
      </c>
      <c r="AI111" s="1">
        <v>8</v>
      </c>
      <c r="AJ111" s="1">
        <v>7.95</v>
      </c>
      <c r="AK111" s="1">
        <v>7.94</v>
      </c>
      <c r="AL111" s="1">
        <v>7.98</v>
      </c>
      <c r="AM111" s="1">
        <v>7.95</v>
      </c>
      <c r="AN111" s="1">
        <v>7.89</v>
      </c>
      <c r="AO111" s="1">
        <v>7.85</v>
      </c>
      <c r="AP111" s="1">
        <v>7.93</v>
      </c>
      <c r="AQ111" s="1">
        <v>8</v>
      </c>
      <c r="AR111" s="1">
        <v>-3.85</v>
      </c>
      <c r="AS111" s="1">
        <v>-5.21</v>
      </c>
      <c r="AT111" s="1">
        <v>-12.85</v>
      </c>
      <c r="AU111" s="1">
        <v>-10.83</v>
      </c>
      <c r="AV111" s="1">
        <v>-14.88</v>
      </c>
      <c r="AW111" s="1">
        <v>-17.920000000000002</v>
      </c>
      <c r="AX111" s="1">
        <v>-17.34</v>
      </c>
      <c r="AY111" s="1">
        <v>-15.1</v>
      </c>
      <c r="AZ111" s="1">
        <v>-15.31</v>
      </c>
      <c r="BA111" s="1">
        <v>-15.62</v>
      </c>
      <c r="BB111" s="1">
        <v>-13.96</v>
      </c>
      <c r="BC111" s="1">
        <v>-15.1</v>
      </c>
      <c r="BD111" s="1">
        <v>-16.88</v>
      </c>
      <c r="BE111" s="1">
        <v>-16.98</v>
      </c>
      <c r="BF111" s="1">
        <v>-15.78</v>
      </c>
      <c r="BG111" s="1">
        <v>-15.57</v>
      </c>
      <c r="BH111" s="1">
        <v>-16.98</v>
      </c>
      <c r="BI111" s="1">
        <v>-17.34</v>
      </c>
      <c r="BJ111" s="1">
        <v>-17.45</v>
      </c>
      <c r="BK111" s="1">
        <v>-18.54</v>
      </c>
      <c r="BL111" s="1">
        <v>-17.5</v>
      </c>
      <c r="BM111" s="1">
        <v>-17.600000000000001</v>
      </c>
      <c r="BN111" s="1">
        <v>-17.95</v>
      </c>
      <c r="BO111" s="1">
        <v>-19.010000000000002</v>
      </c>
      <c r="BP111" s="1">
        <v>-18.54</v>
      </c>
      <c r="BQ111" s="1">
        <v>-18.02</v>
      </c>
      <c r="BR111" s="1">
        <v>-16.98</v>
      </c>
      <c r="BS111" s="22">
        <v>7.8</v>
      </c>
      <c r="BT111" s="26">
        <v>38632225.535106659</v>
      </c>
      <c r="BU111" s="26">
        <v>20510800</v>
      </c>
      <c r="BV111" s="26">
        <v>1668541</v>
      </c>
      <c r="BW111" s="2">
        <v>0.54344004732278084</v>
      </c>
    </row>
    <row r="112" spans="1:75" s="28" customFormat="1" ht="19" customHeight="1" x14ac:dyDescent="0.2">
      <c r="A112" s="7" t="s">
        <v>537</v>
      </c>
      <c r="B112" s="7" t="s">
        <v>131</v>
      </c>
      <c r="C112" s="7" t="s">
        <v>124</v>
      </c>
      <c r="D112" s="7" t="s">
        <v>125</v>
      </c>
      <c r="E112" s="7" t="s">
        <v>535</v>
      </c>
      <c r="F112" s="7" t="s">
        <v>88</v>
      </c>
      <c r="G112" s="10">
        <v>48.447210165753482</v>
      </c>
      <c r="H112" s="10">
        <v>-13.389127933708069</v>
      </c>
      <c r="I112" s="10">
        <v>-13.389127933708069</v>
      </c>
      <c r="J112" s="7" t="s">
        <v>89</v>
      </c>
      <c r="K112" s="8">
        <v>1.610000014305115</v>
      </c>
      <c r="L112" s="8">
        <v>1.81</v>
      </c>
      <c r="M112" s="8">
        <v>2.3900001049041748</v>
      </c>
      <c r="N112" s="8">
        <v>3.4200000762939449</v>
      </c>
      <c r="O112" s="8">
        <v>1.9099999666213989</v>
      </c>
      <c r="P112" s="8">
        <v>2.0699999332427979</v>
      </c>
      <c r="Q112" s="7">
        <v>2.78</v>
      </c>
      <c r="R112" s="7">
        <v>3.42</v>
      </c>
      <c r="S112" s="7">
        <v>2.98</v>
      </c>
      <c r="T112" s="7">
        <v>2.71</v>
      </c>
      <c r="U112" s="7">
        <v>2.77</v>
      </c>
      <c r="V112" s="7">
        <v>2.74</v>
      </c>
      <c r="W112" s="7">
        <v>2.86</v>
      </c>
      <c r="X112" s="7">
        <v>2.5499999999999998</v>
      </c>
      <c r="Y112" s="7">
        <v>2.52</v>
      </c>
      <c r="Z112" s="7">
        <v>2.27</v>
      </c>
      <c r="AA112" s="7">
        <v>2.2400000000000002</v>
      </c>
      <c r="AB112" s="7">
        <v>2.2599999999999998</v>
      </c>
      <c r="AC112" s="7">
        <v>2.2400000000000002</v>
      </c>
      <c r="AD112" s="7">
        <v>2.33</v>
      </c>
      <c r="AE112" s="7">
        <v>2.5</v>
      </c>
      <c r="AF112" s="7">
        <v>2.4300000000000002</v>
      </c>
      <c r="AG112" s="7">
        <v>2.35</v>
      </c>
      <c r="AH112" s="7">
        <v>2.2400000000000002</v>
      </c>
      <c r="AI112" s="7">
        <v>2.23</v>
      </c>
      <c r="AJ112" s="7">
        <v>2.2000000000000002</v>
      </c>
      <c r="AK112" s="7">
        <v>2.29</v>
      </c>
      <c r="AL112" s="7">
        <v>2.4</v>
      </c>
      <c r="AM112" s="7">
        <v>2.39</v>
      </c>
      <c r="AN112" s="7">
        <v>2.4700000000000002</v>
      </c>
      <c r="AO112" s="7">
        <v>2.46</v>
      </c>
      <c r="AP112" s="7">
        <v>2.1</v>
      </c>
      <c r="AQ112" s="7">
        <v>2.21</v>
      </c>
      <c r="AR112" s="7">
        <v>14.64</v>
      </c>
      <c r="AS112" s="7">
        <v>26.15</v>
      </c>
      <c r="AT112" s="7">
        <v>12.76</v>
      </c>
      <c r="AU112" s="7">
        <v>1.88</v>
      </c>
      <c r="AV112" s="7">
        <v>12.97</v>
      </c>
      <c r="AW112" s="7">
        <v>11.72</v>
      </c>
      <c r="AX112" s="7">
        <v>5.44</v>
      </c>
      <c r="AY112" s="7">
        <v>-0.21</v>
      </c>
      <c r="AZ112" s="7">
        <v>-5.44</v>
      </c>
      <c r="BA112" s="7">
        <v>-9.6199999999999992</v>
      </c>
      <c r="BB112" s="7">
        <v>-8.3699999999999992</v>
      </c>
      <c r="BC112" s="7">
        <v>-6.69</v>
      </c>
      <c r="BD112" s="7">
        <v>-11.71</v>
      </c>
      <c r="BE112" s="7">
        <v>-2.5099999999999998</v>
      </c>
      <c r="BF112" s="7">
        <v>2.09</v>
      </c>
      <c r="BG112" s="7">
        <v>-5.34</v>
      </c>
      <c r="BH112" s="7">
        <v>-7.06</v>
      </c>
      <c r="BI112" s="7">
        <v>-10.25</v>
      </c>
      <c r="BJ112" s="7">
        <v>-8.7899999999999991</v>
      </c>
      <c r="BK112" s="7">
        <v>-8.58</v>
      </c>
      <c r="BL112" s="7">
        <v>-6.69</v>
      </c>
      <c r="BM112" s="7">
        <v>-1.93</v>
      </c>
      <c r="BN112" s="7">
        <v>-2.93</v>
      </c>
      <c r="BO112" s="7">
        <v>2.09</v>
      </c>
      <c r="BP112" s="7">
        <v>-17.57</v>
      </c>
      <c r="BQ112" s="7">
        <v>-13.81</v>
      </c>
      <c r="BR112" s="7">
        <v>-12.55</v>
      </c>
      <c r="BS112" s="24">
        <v>2.23</v>
      </c>
      <c r="BT112" s="26">
        <v>40258595.767068863</v>
      </c>
      <c r="BU112" s="26">
        <v>38440700</v>
      </c>
      <c r="BV112" s="26">
        <v>16844638</v>
      </c>
      <c r="BW112" s="8">
        <v>5.9535265762315579E-3</v>
      </c>
    </row>
    <row r="113" spans="1:75" s="28" customFormat="1" ht="19" customHeight="1" x14ac:dyDescent="0.2">
      <c r="A113" s="7" t="s">
        <v>525</v>
      </c>
      <c r="B113" s="7" t="s">
        <v>131</v>
      </c>
      <c r="C113" s="7" t="s">
        <v>124</v>
      </c>
      <c r="D113" s="7" t="s">
        <v>109</v>
      </c>
      <c r="E113" s="7" t="s">
        <v>521</v>
      </c>
      <c r="F113" s="7" t="s">
        <v>88</v>
      </c>
      <c r="G113" s="10">
        <v>48.837203499818337</v>
      </c>
      <c r="H113" s="10">
        <v>-9.3750005820766216</v>
      </c>
      <c r="I113" s="10">
        <v>-9.3750005820766216</v>
      </c>
      <c r="J113" s="7" t="s">
        <v>89</v>
      </c>
      <c r="K113" s="8">
        <v>0.86000001430511475</v>
      </c>
      <c r="L113" s="8">
        <v>0.92</v>
      </c>
      <c r="M113" s="8">
        <v>1.279999971389771</v>
      </c>
      <c r="N113" s="8">
        <v>1.5</v>
      </c>
      <c r="O113" s="8">
        <v>1.0199999809265139</v>
      </c>
      <c r="P113" s="8">
        <v>1.1599999666213989</v>
      </c>
      <c r="Q113" s="7">
        <v>1.29</v>
      </c>
      <c r="R113" s="7">
        <v>1.17</v>
      </c>
      <c r="S113" s="7">
        <v>1.18</v>
      </c>
      <c r="T113" s="7">
        <v>1.19</v>
      </c>
      <c r="U113" s="7">
        <v>1.17</v>
      </c>
      <c r="V113" s="7">
        <v>1.0900000000000001</v>
      </c>
      <c r="W113" s="7">
        <v>1.0900000000000001</v>
      </c>
      <c r="X113" s="7">
        <v>1.3</v>
      </c>
      <c r="Y113" s="7">
        <v>1.39</v>
      </c>
      <c r="Z113" s="7">
        <v>1.39</v>
      </c>
      <c r="AA113" s="7">
        <v>1.24</v>
      </c>
      <c r="AB113" s="7">
        <v>1.24</v>
      </c>
      <c r="AC113" s="7">
        <v>1.38</v>
      </c>
      <c r="AD113" s="7">
        <v>1.45</v>
      </c>
      <c r="AE113" s="7">
        <v>1.5</v>
      </c>
      <c r="AF113" s="7">
        <v>1.39</v>
      </c>
      <c r="AG113" s="7">
        <v>1.27</v>
      </c>
      <c r="AH113" s="7">
        <v>1.24</v>
      </c>
      <c r="AI113" s="7">
        <v>1.1599999999999999</v>
      </c>
      <c r="AJ113" s="7">
        <v>1.2</v>
      </c>
      <c r="AK113" s="7">
        <v>1.19</v>
      </c>
      <c r="AL113" s="7">
        <v>1.19</v>
      </c>
      <c r="AM113" s="7">
        <v>1.18</v>
      </c>
      <c r="AN113" s="7">
        <v>1.25</v>
      </c>
      <c r="AO113" s="7">
        <v>1.19</v>
      </c>
      <c r="AP113" s="7">
        <v>1.22</v>
      </c>
      <c r="AQ113" s="7">
        <v>1.23</v>
      </c>
      <c r="AR113" s="7">
        <v>-7.81</v>
      </c>
      <c r="AS113" s="7">
        <v>-12.34</v>
      </c>
      <c r="AT113" s="7">
        <v>-13.55</v>
      </c>
      <c r="AU113" s="7">
        <v>-8.59</v>
      </c>
      <c r="AV113" s="7">
        <v>-15.73</v>
      </c>
      <c r="AW113" s="7">
        <v>-15.87</v>
      </c>
      <c r="AX113" s="7">
        <v>-15.62</v>
      </c>
      <c r="AY113" s="7">
        <v>1.5</v>
      </c>
      <c r="AZ113" s="7">
        <v>7.81</v>
      </c>
      <c r="BA113" s="7">
        <v>-3.91</v>
      </c>
      <c r="BB113" s="7">
        <v>-10.94</v>
      </c>
      <c r="BC113" s="7">
        <v>-6.25</v>
      </c>
      <c r="BD113" s="7">
        <v>1.05</v>
      </c>
      <c r="BE113" s="7">
        <v>11.72</v>
      </c>
      <c r="BF113" s="7">
        <v>8.1999999999999993</v>
      </c>
      <c r="BG113" s="7">
        <v>-2.35</v>
      </c>
      <c r="BH113" s="7">
        <v>-3.12</v>
      </c>
      <c r="BI113" s="7">
        <v>-12.23</v>
      </c>
      <c r="BJ113" s="7">
        <v>-13.34</v>
      </c>
      <c r="BK113" s="7">
        <v>-7.25</v>
      </c>
      <c r="BL113" s="7">
        <v>-10.16</v>
      </c>
      <c r="BM113" s="7">
        <v>-9.5</v>
      </c>
      <c r="BN113" s="7">
        <v>-7.81</v>
      </c>
      <c r="BO113" s="7">
        <v>-7.42</v>
      </c>
      <c r="BP113" s="7">
        <v>-12.5</v>
      </c>
      <c r="BQ113" s="7">
        <v>-5.47</v>
      </c>
      <c r="BR113" s="7">
        <v>-7.42</v>
      </c>
      <c r="BS113" s="24">
        <v>1.04</v>
      </c>
      <c r="BT113" s="26">
        <v>30584319.31638718</v>
      </c>
      <c r="BU113" s="26">
        <v>92775400</v>
      </c>
      <c r="BV113" s="26">
        <v>9898124</v>
      </c>
      <c r="BW113" s="8">
        <v>0.15868178656884879</v>
      </c>
    </row>
    <row r="114" spans="1:75" s="28" customFormat="1" ht="19" customHeight="1" x14ac:dyDescent="0.2">
      <c r="A114" s="1" t="s">
        <v>158</v>
      </c>
      <c r="B114" s="1" t="s">
        <v>159</v>
      </c>
      <c r="C114" s="1" t="s">
        <v>87</v>
      </c>
      <c r="D114" s="1" t="s">
        <v>98</v>
      </c>
      <c r="E114" s="1" t="s">
        <v>157</v>
      </c>
      <c r="F114" s="1" t="s">
        <v>88</v>
      </c>
      <c r="G114" s="9">
        <v>49.65036247544851</v>
      </c>
      <c r="H114" s="9">
        <v>-21.028038580580631</v>
      </c>
      <c r="I114" s="9">
        <f>(N114-O114)/O114*100</f>
        <v>52.631576470721072</v>
      </c>
      <c r="J114" s="1" t="s">
        <v>89</v>
      </c>
      <c r="K114" s="2">
        <v>1.429999947547913</v>
      </c>
      <c r="L114" s="2">
        <v>1.47</v>
      </c>
      <c r="M114" s="2">
        <v>2.1400001049041748</v>
      </c>
      <c r="N114" s="2">
        <v>2.3199999332427979</v>
      </c>
      <c r="O114" s="2">
        <v>1.5199999809265139</v>
      </c>
      <c r="P114" s="2">
        <v>1.690000057220459</v>
      </c>
      <c r="Q114" s="1">
        <v>2.31</v>
      </c>
      <c r="R114" s="1">
        <v>2.0699999999999998</v>
      </c>
      <c r="S114" s="1">
        <v>2.3199999999999998</v>
      </c>
      <c r="T114" s="1">
        <v>2</v>
      </c>
      <c r="U114" s="1">
        <v>1.95</v>
      </c>
      <c r="V114" s="1">
        <v>1.97</v>
      </c>
      <c r="W114" s="1">
        <v>1.88</v>
      </c>
      <c r="X114" s="1">
        <v>1.8</v>
      </c>
      <c r="Y114" s="1">
        <v>1.8</v>
      </c>
      <c r="Z114" s="1">
        <v>1.88</v>
      </c>
      <c r="AA114" s="1">
        <v>1.9</v>
      </c>
      <c r="AB114" s="1">
        <v>1.9</v>
      </c>
      <c r="AC114" s="1">
        <v>1.89</v>
      </c>
      <c r="AD114" s="1">
        <v>1.89</v>
      </c>
      <c r="AE114" s="1">
        <v>1.86</v>
      </c>
      <c r="AF114" s="1">
        <v>1.83</v>
      </c>
      <c r="AG114" s="1">
        <v>1.8</v>
      </c>
      <c r="AH114" s="1">
        <v>1.8</v>
      </c>
      <c r="AI114" s="1">
        <v>1.84</v>
      </c>
      <c r="AJ114" s="1">
        <v>1.81</v>
      </c>
      <c r="AK114" s="1">
        <v>1.79</v>
      </c>
      <c r="AL114" s="1">
        <v>1.79</v>
      </c>
      <c r="AM114" s="1">
        <v>1.79</v>
      </c>
      <c r="AN114" s="1">
        <v>1.79</v>
      </c>
      <c r="AO114" s="1">
        <v>1.74</v>
      </c>
      <c r="AP114" s="1">
        <v>1.8</v>
      </c>
      <c r="AQ114" s="1">
        <v>1.75</v>
      </c>
      <c r="AR114" s="1">
        <v>-6.55</v>
      </c>
      <c r="AS114" s="1">
        <v>-8.64</v>
      </c>
      <c r="AT114" s="1">
        <v>-6.55</v>
      </c>
      <c r="AU114" s="1">
        <v>-11.68</v>
      </c>
      <c r="AV114" s="1">
        <v>-11.21</v>
      </c>
      <c r="AW114" s="1">
        <v>-23.36</v>
      </c>
      <c r="AX114" s="1">
        <v>-15.89</v>
      </c>
      <c r="AY114" s="1">
        <v>-17.29</v>
      </c>
      <c r="AZ114" s="1">
        <v>-27.11</v>
      </c>
      <c r="BA114" s="1">
        <v>-12.38</v>
      </c>
      <c r="BB114" s="1">
        <v>-14.95</v>
      </c>
      <c r="BC114" s="1">
        <v>-13.09</v>
      </c>
      <c r="BD114" s="1">
        <v>-11.68</v>
      </c>
      <c r="BE114" s="1">
        <v>-15.65</v>
      </c>
      <c r="BF114" s="1">
        <v>-16.36</v>
      </c>
      <c r="BG114" s="1">
        <v>-17.809999999999999</v>
      </c>
      <c r="BH114" s="1">
        <v>-15.89</v>
      </c>
      <c r="BI114" s="1">
        <v>-17.29</v>
      </c>
      <c r="BJ114" s="1">
        <v>-15.89</v>
      </c>
      <c r="BK114" s="1">
        <v>-16.36</v>
      </c>
      <c r="BL114" s="1">
        <v>-20.56</v>
      </c>
      <c r="BM114" s="1">
        <v>-17.989999999999998</v>
      </c>
      <c r="BN114" s="1">
        <v>-18.22</v>
      </c>
      <c r="BO114" s="1">
        <v>-18.7</v>
      </c>
      <c r="BP114" s="1">
        <v>-21.5</v>
      </c>
      <c r="BQ114" s="1">
        <v>-19.63</v>
      </c>
      <c r="BR114" s="1">
        <v>-21.03</v>
      </c>
      <c r="BS114" s="22">
        <v>1.55</v>
      </c>
      <c r="BT114" s="26">
        <v>41264766.022825241</v>
      </c>
      <c r="BU114" s="26">
        <v>6699800</v>
      </c>
      <c r="BV114" s="26">
        <v>15137020</v>
      </c>
      <c r="BW114" s="2">
        <v>3.4847942329467758E-2</v>
      </c>
    </row>
    <row r="115" spans="1:75" s="28" customFormat="1" ht="19" customHeight="1" x14ac:dyDescent="0.2">
      <c r="A115" s="1" t="s">
        <v>144</v>
      </c>
      <c r="B115" s="1" t="s">
        <v>111</v>
      </c>
      <c r="C115" s="1" t="s">
        <v>87</v>
      </c>
      <c r="D115" s="1" t="s">
        <v>98</v>
      </c>
      <c r="E115" s="1" t="s">
        <v>137</v>
      </c>
      <c r="F115" s="1" t="s">
        <v>88</v>
      </c>
      <c r="G115" s="9">
        <v>51.776658183106761</v>
      </c>
      <c r="H115" s="9">
        <v>-24.86065138824463</v>
      </c>
      <c r="I115" s="9">
        <f>(N115-O115)/O115*100</f>
        <v>34.080720333441036</v>
      </c>
      <c r="J115" s="1" t="s">
        <v>89</v>
      </c>
      <c r="K115" s="2">
        <v>5.9099998474121094</v>
      </c>
      <c r="L115" s="2">
        <v>10.55</v>
      </c>
      <c r="M115" s="2">
        <v>8.9700002670288086</v>
      </c>
      <c r="N115" s="2">
        <v>8.9700002670288086</v>
      </c>
      <c r="O115" s="2">
        <v>6.690000057220459</v>
      </c>
      <c r="P115" s="2">
        <v>6.7399997711181641</v>
      </c>
      <c r="Q115" s="1">
        <v>8.9700000000000006</v>
      </c>
      <c r="R115" s="1">
        <v>7.85</v>
      </c>
      <c r="S115" s="1">
        <v>7.84</v>
      </c>
      <c r="T115" s="1">
        <v>7.34</v>
      </c>
      <c r="U115" s="1">
        <v>7.3</v>
      </c>
      <c r="V115" s="1">
        <v>7.17</v>
      </c>
      <c r="W115" s="1">
        <v>7.19</v>
      </c>
      <c r="X115" s="1">
        <v>7.19</v>
      </c>
      <c r="Y115" s="1">
        <v>7.19</v>
      </c>
      <c r="Z115" s="1">
        <v>7.19</v>
      </c>
      <c r="AA115" s="1">
        <v>7.19</v>
      </c>
      <c r="AB115" s="1">
        <v>7.19</v>
      </c>
      <c r="AC115" s="1">
        <v>7.19</v>
      </c>
      <c r="AD115" s="1">
        <v>7.19</v>
      </c>
      <c r="AE115" s="1">
        <v>7.19</v>
      </c>
      <c r="AF115" s="1">
        <v>7.03</v>
      </c>
      <c r="AG115" s="1">
        <v>7.13</v>
      </c>
      <c r="AH115" s="1">
        <v>7.05</v>
      </c>
      <c r="AI115" s="1">
        <v>7</v>
      </c>
      <c r="AJ115" s="1">
        <v>6.93</v>
      </c>
      <c r="AK115" s="1">
        <v>6.97</v>
      </c>
      <c r="AL115" s="1">
        <v>6.96</v>
      </c>
      <c r="AM115" s="1">
        <v>7.04</v>
      </c>
      <c r="AN115" s="1">
        <v>7.01</v>
      </c>
      <c r="AO115" s="1">
        <v>6.96</v>
      </c>
      <c r="AP115" s="1">
        <v>6.89</v>
      </c>
      <c r="AQ115" s="1">
        <v>6.77</v>
      </c>
      <c r="AR115" s="1">
        <v>-13.16</v>
      </c>
      <c r="AS115" s="1">
        <v>-13.82</v>
      </c>
      <c r="AT115" s="1">
        <v>-19.34</v>
      </c>
      <c r="AU115" s="1">
        <v>-18.28</v>
      </c>
      <c r="AV115" s="1">
        <v>-19.68</v>
      </c>
      <c r="AW115" s="1">
        <v>-20.11</v>
      </c>
      <c r="AX115" s="1">
        <v>-21.52</v>
      </c>
      <c r="AY115" s="1">
        <v>-21.52</v>
      </c>
      <c r="AZ115" s="1">
        <v>-21.52</v>
      </c>
      <c r="BA115" s="1">
        <v>-21.52</v>
      </c>
      <c r="BB115" s="1">
        <v>-21.52</v>
      </c>
      <c r="BC115" s="1">
        <v>-21.52</v>
      </c>
      <c r="BD115" s="1">
        <v>-21.52</v>
      </c>
      <c r="BE115" s="1">
        <v>-21.52</v>
      </c>
      <c r="BF115" s="1">
        <v>-21.52</v>
      </c>
      <c r="BG115" s="1">
        <v>-21.74</v>
      </c>
      <c r="BH115" s="1">
        <v>-21.19</v>
      </c>
      <c r="BI115" s="1">
        <v>-22.97</v>
      </c>
      <c r="BJ115" s="1">
        <v>-23.3</v>
      </c>
      <c r="BK115" s="1">
        <v>-23.36</v>
      </c>
      <c r="BL115" s="1">
        <v>-23.08</v>
      </c>
      <c r="BM115" s="1">
        <v>-23.41</v>
      </c>
      <c r="BN115" s="1">
        <v>-22.85</v>
      </c>
      <c r="BO115" s="1">
        <v>-22.85</v>
      </c>
      <c r="BP115" s="1">
        <v>-24.02</v>
      </c>
      <c r="BQ115" s="1">
        <v>-25.2</v>
      </c>
      <c r="BR115" s="1">
        <v>-25.31</v>
      </c>
      <c r="BS115" s="22">
        <v>7</v>
      </c>
      <c r="BT115" s="26">
        <v>33671676.702375412</v>
      </c>
      <c r="BU115" s="26">
        <v>345700</v>
      </c>
      <c r="BV115" s="26">
        <v>1825852</v>
      </c>
      <c r="BW115" s="2">
        <v>0.85084880921345218</v>
      </c>
    </row>
    <row r="116" spans="1:75" s="28" customFormat="1" ht="19" customHeight="1" x14ac:dyDescent="0.2">
      <c r="A116" s="7" t="s">
        <v>550</v>
      </c>
      <c r="B116" s="7" t="s">
        <v>111</v>
      </c>
      <c r="C116" s="7" t="s">
        <v>87</v>
      </c>
      <c r="D116" s="7" t="s">
        <v>98</v>
      </c>
      <c r="E116" s="7" t="s">
        <v>549</v>
      </c>
      <c r="F116" s="7" t="s">
        <v>88</v>
      </c>
      <c r="G116" s="10">
        <v>52.419352512826059</v>
      </c>
      <c r="H116" s="10">
        <v>-10.05290684916663</v>
      </c>
      <c r="I116" s="10">
        <v>-10.05290684916663</v>
      </c>
      <c r="J116" s="7" t="s">
        <v>89</v>
      </c>
      <c r="K116" s="8">
        <v>1.2400000095367429</v>
      </c>
      <c r="L116" s="8">
        <v>1.26</v>
      </c>
      <c r="M116" s="8">
        <v>1.889999985694885</v>
      </c>
      <c r="N116" s="8">
        <v>2.0499999523162842</v>
      </c>
      <c r="O116" s="8">
        <v>1.629999995231628</v>
      </c>
      <c r="P116" s="8">
        <v>1.700000047683716</v>
      </c>
      <c r="Q116" s="7">
        <v>2.0299999999999998</v>
      </c>
      <c r="R116" s="7">
        <v>2</v>
      </c>
      <c r="S116" s="7">
        <v>1.97</v>
      </c>
      <c r="T116" s="7">
        <v>1.84</v>
      </c>
      <c r="U116" s="7">
        <v>1.85</v>
      </c>
      <c r="V116" s="7">
        <v>1.89</v>
      </c>
      <c r="W116" s="7">
        <v>1.98</v>
      </c>
      <c r="X116" s="7">
        <v>2.02</v>
      </c>
      <c r="Y116" s="7">
        <v>1.91</v>
      </c>
      <c r="Z116" s="7">
        <v>1.86</v>
      </c>
      <c r="AA116" s="7">
        <v>1.83</v>
      </c>
      <c r="AB116" s="7">
        <v>1.79</v>
      </c>
      <c r="AC116" s="7">
        <v>1.73</v>
      </c>
      <c r="AD116" s="7">
        <v>1.77</v>
      </c>
      <c r="AE116" s="7">
        <v>1.75</v>
      </c>
      <c r="AF116" s="7">
        <v>1.74</v>
      </c>
      <c r="AG116" s="7">
        <v>1.69</v>
      </c>
      <c r="AH116" s="7">
        <v>1.71</v>
      </c>
      <c r="AI116" s="7">
        <v>1.72</v>
      </c>
      <c r="AJ116" s="7">
        <v>1.73</v>
      </c>
      <c r="AK116" s="7">
        <v>1.7</v>
      </c>
      <c r="AL116" s="7">
        <v>1.71</v>
      </c>
      <c r="AM116" s="7">
        <v>1.72</v>
      </c>
      <c r="AN116" s="7">
        <v>1.76</v>
      </c>
      <c r="AO116" s="7">
        <v>1.75</v>
      </c>
      <c r="AP116" s="7">
        <v>1.76</v>
      </c>
      <c r="AQ116" s="7">
        <v>1.76</v>
      </c>
      <c r="AR116" s="7">
        <v>2.65</v>
      </c>
      <c r="AS116" s="7">
        <v>3.17</v>
      </c>
      <c r="AT116" s="7">
        <v>-4.76</v>
      </c>
      <c r="AU116" s="7">
        <v>-6.35</v>
      </c>
      <c r="AV116" s="7">
        <v>-3.76</v>
      </c>
      <c r="AW116" s="7">
        <v>-1.77</v>
      </c>
      <c r="AX116" s="7">
        <v>3.97</v>
      </c>
      <c r="AY116" s="7">
        <v>0.01</v>
      </c>
      <c r="AZ116" s="7">
        <v>-2.76</v>
      </c>
      <c r="BA116" s="7">
        <v>-4.2300000000000004</v>
      </c>
      <c r="BB116" s="7">
        <v>-6.61</v>
      </c>
      <c r="BC116" s="7">
        <v>-9.5299999999999994</v>
      </c>
      <c r="BD116" s="7">
        <v>-8.99</v>
      </c>
      <c r="BE116" s="7">
        <v>-7.59</v>
      </c>
      <c r="BF116" s="7">
        <v>-7.99</v>
      </c>
      <c r="BG116" s="7">
        <v>-13.23</v>
      </c>
      <c r="BH116" s="7">
        <v>-11.11</v>
      </c>
      <c r="BI116" s="7">
        <v>-12.69</v>
      </c>
      <c r="BJ116" s="7">
        <v>-10.58</v>
      </c>
      <c r="BK116" s="7">
        <v>-10.58</v>
      </c>
      <c r="BL116" s="7">
        <v>-11.38</v>
      </c>
      <c r="BM116" s="7">
        <v>-10.58</v>
      </c>
      <c r="BN116" s="7">
        <v>-10.58</v>
      </c>
      <c r="BO116" s="7">
        <v>-7.95</v>
      </c>
      <c r="BP116" s="7">
        <v>-8.99</v>
      </c>
      <c r="BQ116" s="7">
        <v>-7.41</v>
      </c>
      <c r="BR116" s="7">
        <v>-10.58</v>
      </c>
      <c r="BS116" s="24">
        <v>1.8</v>
      </c>
      <c r="BT116" s="26">
        <v>23865407.819366459</v>
      </c>
      <c r="BU116" s="26">
        <v>128588200</v>
      </c>
      <c r="BV116" s="26">
        <v>8111552</v>
      </c>
      <c r="BW116" s="8">
        <v>0.1787405172277759</v>
      </c>
    </row>
    <row r="117" spans="1:75" s="28" customFormat="1" ht="19" customHeight="1" x14ac:dyDescent="0.2">
      <c r="A117" s="1" t="s">
        <v>135</v>
      </c>
      <c r="B117" s="1" t="s">
        <v>131</v>
      </c>
      <c r="C117" s="1" t="s">
        <v>124</v>
      </c>
      <c r="D117" s="1" t="s">
        <v>98</v>
      </c>
      <c r="E117" s="1" t="s">
        <v>259</v>
      </c>
      <c r="F117" s="1" t="s">
        <v>88</v>
      </c>
      <c r="G117" s="9">
        <v>52.799997329711907</v>
      </c>
      <c r="H117" s="9">
        <v>-6.0209430129031274</v>
      </c>
      <c r="I117" s="9">
        <f>(N117-O117)/O117*100</f>
        <v>47.839996337890625</v>
      </c>
      <c r="J117" s="1" t="s">
        <v>89</v>
      </c>
      <c r="K117" s="2">
        <v>5</v>
      </c>
      <c r="L117" s="2">
        <v>4.66</v>
      </c>
      <c r="M117" s="2">
        <v>7.6399998664855957</v>
      </c>
      <c r="N117" s="2">
        <v>9.2399997711181641</v>
      </c>
      <c r="O117" s="2">
        <v>6.25</v>
      </c>
      <c r="P117" s="2">
        <v>7.179999828338623</v>
      </c>
      <c r="Q117" s="1">
        <v>8.4</v>
      </c>
      <c r="R117" s="1">
        <v>9.1199999999999992</v>
      </c>
      <c r="S117" s="1">
        <v>9</v>
      </c>
      <c r="T117" s="1">
        <v>7.3</v>
      </c>
      <c r="U117" s="1">
        <v>7.15</v>
      </c>
      <c r="V117" s="1">
        <v>7.25</v>
      </c>
      <c r="W117" s="1">
        <v>7.25</v>
      </c>
      <c r="X117" s="1">
        <v>7.49</v>
      </c>
      <c r="Y117" s="1">
        <v>7.65</v>
      </c>
      <c r="Z117" s="1">
        <v>7.35</v>
      </c>
      <c r="AA117" s="1">
        <v>7.06</v>
      </c>
      <c r="AB117" s="1">
        <v>7.15</v>
      </c>
      <c r="AC117" s="1">
        <v>7.25</v>
      </c>
      <c r="AD117" s="1">
        <v>7.1</v>
      </c>
      <c r="AE117" s="1">
        <v>7.15</v>
      </c>
      <c r="AF117" s="1">
        <v>7.09</v>
      </c>
      <c r="AG117" s="1">
        <v>7.09</v>
      </c>
      <c r="AH117" s="1">
        <v>6.93</v>
      </c>
      <c r="AI117" s="1">
        <v>6.65</v>
      </c>
      <c r="AJ117" s="1">
        <v>6.48</v>
      </c>
      <c r="AK117" s="1">
        <v>6.86</v>
      </c>
      <c r="AL117" s="1">
        <v>6.77</v>
      </c>
      <c r="AM117" s="1">
        <v>6.69</v>
      </c>
      <c r="AN117" s="1">
        <v>6.6</v>
      </c>
      <c r="AO117" s="1">
        <v>6.64</v>
      </c>
      <c r="AP117" s="1">
        <v>7.29</v>
      </c>
      <c r="AQ117" s="1">
        <v>7.23</v>
      </c>
      <c r="AR117" s="1">
        <v>9.9499999999999993</v>
      </c>
      <c r="AS117" s="1">
        <v>17.41</v>
      </c>
      <c r="AT117" s="1">
        <v>-8.81</v>
      </c>
      <c r="AU117" s="1">
        <v>-9.4499999999999993</v>
      </c>
      <c r="AV117" s="1">
        <v>-10.08</v>
      </c>
      <c r="AW117" s="1">
        <v>-9.69</v>
      </c>
      <c r="AX117" s="1">
        <v>-9.42</v>
      </c>
      <c r="AY117" s="1">
        <v>-2.4900000000000002</v>
      </c>
      <c r="AZ117" s="1">
        <v>-6.15</v>
      </c>
      <c r="BA117" s="1">
        <v>-7.59</v>
      </c>
      <c r="BB117" s="1">
        <v>-7.85</v>
      </c>
      <c r="BC117" s="1">
        <v>-6.54</v>
      </c>
      <c r="BD117" s="1">
        <v>-7.85</v>
      </c>
      <c r="BE117" s="1">
        <v>-8.3800000000000008</v>
      </c>
      <c r="BF117" s="1">
        <v>-9.69</v>
      </c>
      <c r="BG117" s="1">
        <v>-9.0299999999999994</v>
      </c>
      <c r="BH117" s="1">
        <v>-10.14</v>
      </c>
      <c r="BI117" s="1">
        <v>-13.48</v>
      </c>
      <c r="BJ117" s="1">
        <v>-16.23</v>
      </c>
      <c r="BK117" s="1">
        <v>-18.059999999999999</v>
      </c>
      <c r="BL117" s="1">
        <v>-12.04</v>
      </c>
      <c r="BM117" s="1">
        <v>-13.7</v>
      </c>
      <c r="BN117" s="1">
        <v>-13.35</v>
      </c>
      <c r="BO117" s="1">
        <v>-13.61</v>
      </c>
      <c r="BP117" s="1">
        <v>-13.68</v>
      </c>
      <c r="BQ117" s="1">
        <v>-7.85</v>
      </c>
      <c r="BR117" s="1">
        <v>-6.02</v>
      </c>
      <c r="BS117" s="22">
        <v>6.75</v>
      </c>
      <c r="BT117" s="26">
        <v>33471068.615069389</v>
      </c>
      <c r="BU117" s="26">
        <v>20649400</v>
      </c>
      <c r="BV117" s="26">
        <v>1181039</v>
      </c>
      <c r="BW117" s="2">
        <v>0.3343115680345865</v>
      </c>
    </row>
    <row r="118" spans="1:75" s="28" customFormat="1" ht="19" customHeight="1" x14ac:dyDescent="0.2">
      <c r="A118" s="7" t="s">
        <v>392</v>
      </c>
      <c r="B118" s="7" t="s">
        <v>393</v>
      </c>
      <c r="C118" s="7" t="s">
        <v>124</v>
      </c>
      <c r="D118" s="7" t="s">
        <v>98</v>
      </c>
      <c r="E118" s="7" t="s">
        <v>388</v>
      </c>
      <c r="F118" s="7" t="s">
        <v>88</v>
      </c>
      <c r="G118" s="10">
        <v>55.438595669348047</v>
      </c>
      <c r="H118" s="10">
        <v>-28.216700000419792</v>
      </c>
      <c r="I118" s="10">
        <v>-28.216700000419792</v>
      </c>
      <c r="J118" s="7" t="s">
        <v>89</v>
      </c>
      <c r="K118" s="8">
        <v>2.8499999046325679</v>
      </c>
      <c r="L118" s="8">
        <v>3.04</v>
      </c>
      <c r="M118" s="8">
        <v>4.429999828338623</v>
      </c>
      <c r="N118" s="8">
        <v>4.8499999046325684</v>
      </c>
      <c r="O118" s="8">
        <v>3.0099999904632568</v>
      </c>
      <c r="P118" s="8">
        <v>3.1800000667572021</v>
      </c>
      <c r="Q118" s="7">
        <v>4.58</v>
      </c>
      <c r="R118" s="7">
        <v>4.8499999999999996</v>
      </c>
      <c r="S118" s="7">
        <v>4.04</v>
      </c>
      <c r="T118" s="7">
        <v>4.33</v>
      </c>
      <c r="U118" s="7">
        <v>3.9</v>
      </c>
      <c r="V118" s="7">
        <v>3.62</v>
      </c>
      <c r="W118" s="7">
        <v>3.57</v>
      </c>
      <c r="X118" s="7">
        <v>3.54</v>
      </c>
      <c r="Y118" s="7">
        <v>3.4</v>
      </c>
      <c r="Z118" s="7">
        <v>3.29</v>
      </c>
      <c r="AA118" s="7">
        <v>3.25</v>
      </c>
      <c r="AB118" s="7">
        <v>3.28</v>
      </c>
      <c r="AC118" s="7">
        <v>3.37</v>
      </c>
      <c r="AD118" s="7">
        <v>3.24</v>
      </c>
      <c r="AE118" s="7">
        <v>3.27</v>
      </c>
      <c r="AF118" s="7">
        <v>3.2</v>
      </c>
      <c r="AG118" s="7">
        <v>3.17</v>
      </c>
      <c r="AH118" s="7">
        <v>3.16</v>
      </c>
      <c r="AI118" s="7">
        <v>3.16</v>
      </c>
      <c r="AJ118" s="7">
        <v>3.17</v>
      </c>
      <c r="AK118" s="7">
        <v>3.17</v>
      </c>
      <c r="AL118" s="7">
        <v>3.13</v>
      </c>
      <c r="AM118" s="7">
        <v>3.17</v>
      </c>
      <c r="AN118" s="7">
        <v>3.18</v>
      </c>
      <c r="AO118" s="7">
        <v>3.15</v>
      </c>
      <c r="AP118" s="7">
        <v>3.12</v>
      </c>
      <c r="AQ118" s="7">
        <v>3.2</v>
      </c>
      <c r="AR118" s="7">
        <v>-9.7100000000000009</v>
      </c>
      <c r="AS118" s="7">
        <v>-6.55</v>
      </c>
      <c r="AT118" s="7">
        <v>-12.08</v>
      </c>
      <c r="AU118" s="7">
        <v>-14</v>
      </c>
      <c r="AV118" s="7">
        <v>-19.41</v>
      </c>
      <c r="AW118" s="7">
        <v>-22.32</v>
      </c>
      <c r="AX118" s="7">
        <v>-21.67</v>
      </c>
      <c r="AY118" s="7">
        <v>-24.38</v>
      </c>
      <c r="AZ118" s="7">
        <v>-28.22</v>
      </c>
      <c r="BA118" s="7">
        <v>-28.22</v>
      </c>
      <c r="BB118" s="7">
        <v>-26.86</v>
      </c>
      <c r="BC118" s="7">
        <v>-26.41</v>
      </c>
      <c r="BD118" s="7">
        <v>-28.22</v>
      </c>
      <c r="BE118" s="7">
        <v>-28.89</v>
      </c>
      <c r="BF118" s="7">
        <v>-27.77</v>
      </c>
      <c r="BG118" s="7">
        <v>-28.87</v>
      </c>
      <c r="BH118" s="7">
        <v>-30.25</v>
      </c>
      <c r="BI118" s="7">
        <v>-28.89</v>
      </c>
      <c r="BJ118" s="7">
        <v>-31.15</v>
      </c>
      <c r="BK118" s="7">
        <v>-29.34</v>
      </c>
      <c r="BL118" s="7">
        <v>-30.02</v>
      </c>
      <c r="BM118" s="7">
        <v>-30.25</v>
      </c>
      <c r="BN118" s="7">
        <v>-28.89</v>
      </c>
      <c r="BO118" s="7">
        <v>-29.12</v>
      </c>
      <c r="BP118" s="7">
        <v>-30.02</v>
      </c>
      <c r="BQ118" s="7">
        <v>-30.93</v>
      </c>
      <c r="BR118" s="7">
        <v>-28.44</v>
      </c>
      <c r="BS118" s="24">
        <v>3.14</v>
      </c>
      <c r="BT118" s="26">
        <v>11750840.3446579</v>
      </c>
      <c r="BU118" s="26">
        <v>25843300</v>
      </c>
      <c r="BV118" s="26">
        <v>2221601</v>
      </c>
      <c r="BW118" s="8">
        <v>6.4392300867707572E-2</v>
      </c>
    </row>
    <row r="119" spans="1:75" s="28" customFormat="1" ht="19" customHeight="1" x14ac:dyDescent="0.2">
      <c r="A119" s="1" t="s">
        <v>317</v>
      </c>
      <c r="B119" s="1" t="s">
        <v>118</v>
      </c>
      <c r="C119" s="1" t="s">
        <v>142</v>
      </c>
      <c r="D119" s="1" t="s">
        <v>98</v>
      </c>
      <c r="E119" s="1" t="s">
        <v>314</v>
      </c>
      <c r="F119" s="1" t="s">
        <v>88</v>
      </c>
      <c r="G119" s="9">
        <v>56.250003492459733</v>
      </c>
      <c r="H119" s="9">
        <v>-22.000002861022949</v>
      </c>
      <c r="I119" s="9">
        <f>(N119-O119)/O119*100</f>
        <v>49.92857234696951</v>
      </c>
      <c r="J119" s="1" t="s">
        <v>89</v>
      </c>
      <c r="K119" s="2">
        <v>1.279999971389771</v>
      </c>
      <c r="L119" s="2">
        <v>1.35</v>
      </c>
      <c r="M119" s="2">
        <v>2</v>
      </c>
      <c r="N119" s="2">
        <v>2.098999977111816</v>
      </c>
      <c r="O119" s="2">
        <v>1.3999999761581421</v>
      </c>
      <c r="P119" s="2">
        <v>1.559999942779541</v>
      </c>
      <c r="Q119" s="1">
        <v>2.0499999999999998</v>
      </c>
      <c r="R119" s="1">
        <v>1.88</v>
      </c>
      <c r="S119" s="1">
        <v>1.9</v>
      </c>
      <c r="T119" s="1">
        <v>1.81</v>
      </c>
      <c r="U119" s="1">
        <v>1.69</v>
      </c>
      <c r="V119" s="1">
        <v>1.67</v>
      </c>
      <c r="W119" s="1">
        <v>1.65</v>
      </c>
      <c r="X119" s="1">
        <v>1.65</v>
      </c>
      <c r="Y119" s="1">
        <v>1.75</v>
      </c>
      <c r="Z119" s="1">
        <v>1.78</v>
      </c>
      <c r="AA119" s="1">
        <v>1.73</v>
      </c>
      <c r="AB119" s="1">
        <v>1.69</v>
      </c>
      <c r="AC119" s="1">
        <v>1.71</v>
      </c>
      <c r="AD119" s="1">
        <v>1.67</v>
      </c>
      <c r="AE119" s="1">
        <v>1.67</v>
      </c>
      <c r="AF119" s="1">
        <v>1.64</v>
      </c>
      <c r="AG119" s="1">
        <v>1.57</v>
      </c>
      <c r="AH119" s="1">
        <v>1.55</v>
      </c>
      <c r="AI119" s="1">
        <v>1.52</v>
      </c>
      <c r="AJ119" s="1">
        <v>1.5</v>
      </c>
      <c r="AK119" s="1">
        <v>1.48</v>
      </c>
      <c r="AL119" s="1">
        <v>1.44</v>
      </c>
      <c r="AM119" s="1">
        <v>1.43</v>
      </c>
      <c r="AN119" s="1">
        <v>1.49</v>
      </c>
      <c r="AO119" s="1">
        <v>1.49</v>
      </c>
      <c r="AP119" s="1">
        <v>1.55</v>
      </c>
      <c r="AQ119" s="1">
        <v>1.61</v>
      </c>
      <c r="AR119" s="1">
        <v>-8.51</v>
      </c>
      <c r="AS119" s="1">
        <v>-10</v>
      </c>
      <c r="AT119" s="1">
        <v>-10.5</v>
      </c>
      <c r="AU119" s="1">
        <v>-16.25</v>
      </c>
      <c r="AV119" s="1">
        <v>-20</v>
      </c>
      <c r="AW119" s="1">
        <v>-17.579999999999998</v>
      </c>
      <c r="AX119" s="1">
        <v>-18.5</v>
      </c>
      <c r="AY119" s="1">
        <v>-17.89</v>
      </c>
      <c r="AZ119" s="1">
        <v>-14</v>
      </c>
      <c r="BA119" s="1">
        <v>-17</v>
      </c>
      <c r="BB119" s="1">
        <v>-17.46</v>
      </c>
      <c r="BC119" s="1">
        <v>-15.55</v>
      </c>
      <c r="BD119" s="1">
        <v>-16.91</v>
      </c>
      <c r="BE119" s="1">
        <v>-16.75</v>
      </c>
      <c r="BF119" s="1">
        <v>-19.809999999999999</v>
      </c>
      <c r="BG119" s="1">
        <v>-22.45</v>
      </c>
      <c r="BH119" s="1">
        <v>-24</v>
      </c>
      <c r="BI119" s="1">
        <v>-25.4</v>
      </c>
      <c r="BJ119" s="1">
        <v>-25.02</v>
      </c>
      <c r="BK119" s="1">
        <v>-26.38</v>
      </c>
      <c r="BL119" s="1">
        <v>-28.5</v>
      </c>
      <c r="BM119" s="1">
        <v>-29.7</v>
      </c>
      <c r="BN119" s="1">
        <v>-29</v>
      </c>
      <c r="BO119" s="1">
        <v>-27</v>
      </c>
      <c r="BP119" s="1">
        <v>-25.5</v>
      </c>
      <c r="BQ119" s="1">
        <v>-23.55</v>
      </c>
      <c r="BR119" s="1">
        <v>-22</v>
      </c>
      <c r="BS119" s="22">
        <v>1.59</v>
      </c>
      <c r="BT119" s="26">
        <v>29212200</v>
      </c>
      <c r="BU119" s="26">
        <v>5809600</v>
      </c>
      <c r="BV119" s="26">
        <v>4653921</v>
      </c>
      <c r="BW119" s="2">
        <v>0.18369864894569549</v>
      </c>
    </row>
    <row r="120" spans="1:75" s="28" customFormat="1" ht="19" customHeight="1" x14ac:dyDescent="0.2">
      <c r="A120" s="1" t="s">
        <v>318</v>
      </c>
      <c r="B120" s="1" t="s">
        <v>118</v>
      </c>
      <c r="C120" s="1" t="s">
        <v>87</v>
      </c>
      <c r="D120" s="1" t="s">
        <v>122</v>
      </c>
      <c r="E120" s="1" t="s">
        <v>314</v>
      </c>
      <c r="F120" s="1" t="s">
        <v>88</v>
      </c>
      <c r="G120" s="9">
        <v>56.400003433227539</v>
      </c>
      <c r="H120" s="9">
        <v>-6.3938617522277346</v>
      </c>
      <c r="I120" s="9">
        <f>(N120-O120)/O120*100</f>
        <v>44.307694068321815</v>
      </c>
      <c r="J120" s="1" t="s">
        <v>89</v>
      </c>
      <c r="K120" s="2">
        <v>2.5</v>
      </c>
      <c r="L120" s="2">
        <v>3.09</v>
      </c>
      <c r="M120" s="2">
        <v>3.910000085830688</v>
      </c>
      <c r="N120" s="2">
        <v>4.690000057220459</v>
      </c>
      <c r="O120" s="2">
        <v>3.25</v>
      </c>
      <c r="P120" s="2">
        <v>3.660000085830688</v>
      </c>
      <c r="Q120" s="1">
        <v>4.0999999999999996</v>
      </c>
      <c r="R120" s="1">
        <v>4.33</v>
      </c>
      <c r="S120" s="1">
        <v>4.1500000000000004</v>
      </c>
      <c r="T120" s="1">
        <v>4.5999999999999996</v>
      </c>
      <c r="U120" s="1">
        <v>4.6900000000000004</v>
      </c>
      <c r="V120" s="1">
        <v>4.47</v>
      </c>
      <c r="W120" s="1">
        <v>4.3099999999999996</v>
      </c>
      <c r="X120" s="1">
        <v>4.3499999999999996</v>
      </c>
      <c r="Y120" s="1">
        <v>3.87</v>
      </c>
      <c r="Z120" s="1">
        <v>3.95</v>
      </c>
      <c r="AA120" s="1">
        <v>3.82</v>
      </c>
      <c r="AB120" s="1">
        <v>3.9</v>
      </c>
      <c r="AC120" s="1">
        <v>3.88</v>
      </c>
      <c r="AD120" s="1">
        <v>3.79</v>
      </c>
      <c r="AE120" s="1">
        <v>3.77</v>
      </c>
      <c r="AF120" s="1">
        <v>3.65</v>
      </c>
      <c r="AG120" s="1">
        <v>3.65</v>
      </c>
      <c r="AH120" s="1">
        <v>3.65</v>
      </c>
      <c r="AI120" s="1">
        <v>3.53</v>
      </c>
      <c r="AJ120" s="1">
        <v>3.33</v>
      </c>
      <c r="AK120" s="1">
        <v>3.6</v>
      </c>
      <c r="AL120" s="1">
        <v>3.51</v>
      </c>
      <c r="AM120" s="1">
        <v>3.45</v>
      </c>
      <c r="AN120" s="1">
        <v>3.49</v>
      </c>
      <c r="AO120" s="1">
        <v>3.48</v>
      </c>
      <c r="AP120" s="1">
        <v>3.43</v>
      </c>
      <c r="AQ120" s="1">
        <v>3.69</v>
      </c>
      <c r="AR120" s="1">
        <v>4.75</v>
      </c>
      <c r="AS120" s="1">
        <v>-1.79</v>
      </c>
      <c r="AT120" s="1">
        <v>-7.07</v>
      </c>
      <c r="AU120" s="1">
        <v>12.39</v>
      </c>
      <c r="AV120" s="1">
        <v>9.59</v>
      </c>
      <c r="AW120" s="1">
        <v>6.52</v>
      </c>
      <c r="AX120" s="1">
        <v>4.32</v>
      </c>
      <c r="AY120" s="1">
        <v>-3.07</v>
      </c>
      <c r="AZ120" s="1">
        <v>-4.8600000000000003</v>
      </c>
      <c r="BA120" s="1">
        <v>-2.56</v>
      </c>
      <c r="BB120" s="1">
        <v>-6.39</v>
      </c>
      <c r="BC120" s="1">
        <v>-4.8600000000000003</v>
      </c>
      <c r="BD120" s="1">
        <v>-4.09</v>
      </c>
      <c r="BE120" s="1">
        <v>-4.03</v>
      </c>
      <c r="BF120" s="1">
        <v>-5.88</v>
      </c>
      <c r="BG120" s="1">
        <v>-8.27</v>
      </c>
      <c r="BH120" s="1">
        <v>-8.44</v>
      </c>
      <c r="BI120" s="1">
        <v>-9.59</v>
      </c>
      <c r="BJ120" s="1">
        <v>-15.85</v>
      </c>
      <c r="BK120" s="1">
        <v>-15.6</v>
      </c>
      <c r="BL120" s="1">
        <v>-11.13</v>
      </c>
      <c r="BM120" s="1">
        <v>-15.34</v>
      </c>
      <c r="BN120" s="1">
        <v>-13.04</v>
      </c>
      <c r="BO120" s="1">
        <v>-14.13</v>
      </c>
      <c r="BP120" s="1">
        <v>-14.07</v>
      </c>
      <c r="BQ120" s="1">
        <v>-12.79</v>
      </c>
      <c r="BR120" s="1">
        <v>-8.6999999999999993</v>
      </c>
      <c r="BS120" s="22">
        <v>3.65</v>
      </c>
      <c r="BT120" s="26">
        <v>20437101.248626709</v>
      </c>
      <c r="BU120" s="26">
        <v>25989500</v>
      </c>
      <c r="BV120" s="26">
        <v>3566936</v>
      </c>
      <c r="BW120" s="2">
        <v>5.3004034835500272E-2</v>
      </c>
    </row>
    <row r="121" spans="1:75" s="28" customFormat="1" ht="19" customHeight="1" x14ac:dyDescent="0.2">
      <c r="A121" s="1" t="s">
        <v>202</v>
      </c>
      <c r="B121" s="1" t="s">
        <v>106</v>
      </c>
      <c r="C121" s="1" t="s">
        <v>87</v>
      </c>
      <c r="D121" s="1" t="s">
        <v>98</v>
      </c>
      <c r="E121" s="1" t="s">
        <v>197</v>
      </c>
      <c r="F121" s="1" t="s">
        <v>88</v>
      </c>
      <c r="G121" s="9">
        <v>56.695656154466711</v>
      </c>
      <c r="H121" s="9">
        <v>-0.55494105954166473</v>
      </c>
      <c r="I121" s="9">
        <f>(N121-O121)/O121*100</f>
        <v>58.29959222378325</v>
      </c>
      <c r="J121" s="1" t="s">
        <v>81</v>
      </c>
      <c r="K121" s="2">
        <v>5.75</v>
      </c>
      <c r="L121" s="2">
        <v>6.06</v>
      </c>
      <c r="M121" s="2">
        <v>9.0100002288818359</v>
      </c>
      <c r="N121" s="2">
        <v>11.72999954223633</v>
      </c>
      <c r="O121" s="2">
        <v>7.4099998474121094</v>
      </c>
      <c r="P121" s="2">
        <v>8.9600000381469727</v>
      </c>
      <c r="Q121" s="1">
        <v>9.67</v>
      </c>
      <c r="R121" s="1">
        <v>8.6199999999999992</v>
      </c>
      <c r="S121" s="1">
        <v>8.18</v>
      </c>
      <c r="T121" s="1">
        <v>10.15</v>
      </c>
      <c r="U121" s="1">
        <v>10.25</v>
      </c>
      <c r="V121" s="1">
        <v>9.5</v>
      </c>
      <c r="W121" s="1">
        <v>11.1</v>
      </c>
      <c r="X121" s="1">
        <v>11.73</v>
      </c>
      <c r="Y121" s="1">
        <v>11.45</v>
      </c>
      <c r="Z121" s="1">
        <v>10.75</v>
      </c>
      <c r="AA121" s="1">
        <v>11.4</v>
      </c>
      <c r="AB121" s="1">
        <v>11.15</v>
      </c>
      <c r="AC121" s="1">
        <v>10.35</v>
      </c>
      <c r="AD121" s="1">
        <v>10.48</v>
      </c>
      <c r="AE121" s="1">
        <v>10.16</v>
      </c>
      <c r="AF121" s="1">
        <v>10.16</v>
      </c>
      <c r="AG121" s="1">
        <v>9.32</v>
      </c>
      <c r="AH121" s="1">
        <v>9.8000000000000007</v>
      </c>
      <c r="AI121" s="1">
        <v>9.4</v>
      </c>
      <c r="AJ121" s="1">
        <v>9.3699999999999992</v>
      </c>
      <c r="AK121" s="1">
        <v>9.1999999999999993</v>
      </c>
      <c r="AL121" s="1">
        <v>8.74</v>
      </c>
      <c r="AM121" s="1">
        <v>8.6</v>
      </c>
      <c r="AN121" s="1">
        <v>8.49</v>
      </c>
      <c r="AO121" s="1">
        <v>8.68</v>
      </c>
      <c r="AP121" s="1">
        <v>8.98</v>
      </c>
      <c r="AQ121" s="1">
        <v>9.18</v>
      </c>
      <c r="AR121" s="1">
        <v>-6.44</v>
      </c>
      <c r="AS121" s="1">
        <v>-11.74</v>
      </c>
      <c r="AT121" s="1">
        <v>-11.76</v>
      </c>
      <c r="AU121" s="1">
        <v>8.99</v>
      </c>
      <c r="AV121" s="1">
        <v>-7.07</v>
      </c>
      <c r="AW121" s="1">
        <v>-0.65</v>
      </c>
      <c r="AX121" s="1">
        <v>21.28</v>
      </c>
      <c r="AY121" s="1">
        <v>19.489999999999998</v>
      </c>
      <c r="AZ121" s="1">
        <v>14.1</v>
      </c>
      <c r="BA121" s="1">
        <v>11.21</v>
      </c>
      <c r="BB121" s="1">
        <v>22.35</v>
      </c>
      <c r="BC121" s="1">
        <v>14.65</v>
      </c>
      <c r="BD121" s="1">
        <v>10.49</v>
      </c>
      <c r="BE121" s="1">
        <v>12.11</v>
      </c>
      <c r="BF121" s="1">
        <v>12.5</v>
      </c>
      <c r="BG121" s="1">
        <v>3.09</v>
      </c>
      <c r="BH121" s="1">
        <v>3.22</v>
      </c>
      <c r="BI121" s="1">
        <v>1.83</v>
      </c>
      <c r="BJ121" s="1">
        <v>0.78</v>
      </c>
      <c r="BK121" s="1">
        <v>1.66</v>
      </c>
      <c r="BL121" s="1">
        <v>-5.44</v>
      </c>
      <c r="BM121" s="1">
        <v>-8.44</v>
      </c>
      <c r="BN121" s="1">
        <v>-5.88</v>
      </c>
      <c r="BO121" s="1">
        <v>-7.21</v>
      </c>
      <c r="BP121" s="1">
        <v>-5.1100000000000003</v>
      </c>
      <c r="BQ121" s="1">
        <v>-2.33</v>
      </c>
      <c r="BR121" s="1">
        <v>-0.33</v>
      </c>
      <c r="BS121" s="22">
        <v>8.1999999999999993</v>
      </c>
      <c r="BT121" s="26">
        <v>29127618.839931492</v>
      </c>
      <c r="BU121" s="26">
        <v>31201600</v>
      </c>
      <c r="BV121" s="26">
        <v>2414393</v>
      </c>
      <c r="BW121" s="2">
        <v>6.8445774983608723E-2</v>
      </c>
    </row>
    <row r="122" spans="1:75" s="28" customFormat="1" ht="19" customHeight="1" x14ac:dyDescent="0.2">
      <c r="A122" s="7" t="s">
        <v>491</v>
      </c>
      <c r="B122" s="7" t="s">
        <v>106</v>
      </c>
      <c r="C122" s="7" t="s">
        <v>97</v>
      </c>
      <c r="D122" s="7" t="s">
        <v>98</v>
      </c>
      <c r="E122" s="7" t="s">
        <v>493</v>
      </c>
      <c r="F122" s="7" t="s">
        <v>88</v>
      </c>
      <c r="G122" s="10">
        <v>58.730159931562511</v>
      </c>
      <c r="H122" s="10">
        <v>-3.6666631698608398</v>
      </c>
      <c r="I122" s="10">
        <v>-3.6666631698608398</v>
      </c>
      <c r="J122" s="7" t="s">
        <v>81</v>
      </c>
      <c r="K122" s="8">
        <v>1.889999985694885</v>
      </c>
      <c r="L122" s="8">
        <v>1.91</v>
      </c>
      <c r="M122" s="8">
        <v>3</v>
      </c>
      <c r="N122" s="8">
        <v>3.9900000095367432</v>
      </c>
      <c r="O122" s="8">
        <v>2.8199999332427979</v>
      </c>
      <c r="P122" s="8">
        <v>2.8900001049041748</v>
      </c>
      <c r="Q122" s="7">
        <v>3.29</v>
      </c>
      <c r="R122" s="7">
        <v>3.34</v>
      </c>
      <c r="S122" s="7">
        <v>3.43</v>
      </c>
      <c r="T122" s="7">
        <v>3.55</v>
      </c>
      <c r="U122" s="7">
        <v>3.1</v>
      </c>
      <c r="V122" s="7">
        <v>3.17</v>
      </c>
      <c r="W122" s="7">
        <v>3.94</v>
      </c>
      <c r="X122" s="7">
        <v>3.78</v>
      </c>
      <c r="Y122" s="7">
        <v>3.57</v>
      </c>
      <c r="Z122" s="7">
        <v>3.65</v>
      </c>
      <c r="AA122" s="7">
        <v>3.85</v>
      </c>
      <c r="AB122" s="7">
        <v>3.99</v>
      </c>
      <c r="AC122" s="7">
        <v>3.45</v>
      </c>
      <c r="AD122" s="7">
        <v>3.37</v>
      </c>
      <c r="AE122" s="7">
        <v>3.24</v>
      </c>
      <c r="AF122" s="7">
        <v>3.17</v>
      </c>
      <c r="AG122" s="7">
        <v>3.21</v>
      </c>
      <c r="AH122" s="7">
        <v>3.16</v>
      </c>
      <c r="AI122" s="7">
        <v>3.17</v>
      </c>
      <c r="AJ122" s="7">
        <v>3.15</v>
      </c>
      <c r="AK122" s="7">
        <v>3.13</v>
      </c>
      <c r="AL122" s="7">
        <v>3.04</v>
      </c>
      <c r="AM122" s="7">
        <v>3.12</v>
      </c>
      <c r="AN122" s="7">
        <v>3.1</v>
      </c>
      <c r="AO122" s="7">
        <v>3.13</v>
      </c>
      <c r="AP122" s="7">
        <v>3.08</v>
      </c>
      <c r="AQ122" s="7">
        <v>3.05</v>
      </c>
      <c r="AR122" s="7">
        <v>3.67</v>
      </c>
      <c r="AS122" s="7">
        <v>2</v>
      </c>
      <c r="AT122" s="7">
        <v>13</v>
      </c>
      <c r="AU122" s="7">
        <v>3.01</v>
      </c>
      <c r="AV122" s="7">
        <v>0.6</v>
      </c>
      <c r="AW122" s="7">
        <v>-0.67</v>
      </c>
      <c r="AX122" s="7">
        <v>21.67</v>
      </c>
      <c r="AY122" s="7">
        <v>10.67</v>
      </c>
      <c r="AZ122" s="7">
        <v>17.329999999999998</v>
      </c>
      <c r="BA122" s="7">
        <v>17.34</v>
      </c>
      <c r="BB122" s="7">
        <v>26.66</v>
      </c>
      <c r="BC122" s="7">
        <v>14.17</v>
      </c>
      <c r="BD122" s="7">
        <v>12.33</v>
      </c>
      <c r="BE122" s="7">
        <v>5.9</v>
      </c>
      <c r="BF122" s="7">
        <v>4.67</v>
      </c>
      <c r="BG122" s="7">
        <v>3.02</v>
      </c>
      <c r="BH122" s="7">
        <v>5</v>
      </c>
      <c r="BI122" s="7">
        <v>0.33</v>
      </c>
      <c r="BJ122" s="7">
        <v>3.68</v>
      </c>
      <c r="BK122" s="7">
        <v>1.5</v>
      </c>
      <c r="BL122" s="7">
        <v>1.33</v>
      </c>
      <c r="BM122" s="7">
        <v>-4.05</v>
      </c>
      <c r="BN122" s="7">
        <v>0.67</v>
      </c>
      <c r="BO122" s="7">
        <v>1.33</v>
      </c>
      <c r="BP122" s="7">
        <v>0.34</v>
      </c>
      <c r="BQ122" s="7">
        <v>0.33</v>
      </c>
      <c r="BR122" s="7">
        <v>-3.67</v>
      </c>
      <c r="BS122" s="24">
        <v>2.97</v>
      </c>
      <c r="BT122" s="26">
        <v>22976610</v>
      </c>
      <c r="BU122" s="26">
        <v>193814000</v>
      </c>
      <c r="BV122" s="26">
        <v>3752297</v>
      </c>
      <c r="BW122" s="8">
        <v>2.4455420239922369E-2</v>
      </c>
    </row>
    <row r="123" spans="1:75" s="28" customFormat="1" ht="19" customHeight="1" x14ac:dyDescent="0.2">
      <c r="A123" s="7" t="s">
        <v>402</v>
      </c>
      <c r="B123" s="7" t="s">
        <v>96</v>
      </c>
      <c r="C123" s="7" t="s">
        <v>87</v>
      </c>
      <c r="D123" s="7" t="s">
        <v>98</v>
      </c>
      <c r="E123" s="7" t="s">
        <v>398</v>
      </c>
      <c r="F123" s="7" t="s">
        <v>88</v>
      </c>
      <c r="G123" s="10">
        <v>59.124091910187893</v>
      </c>
      <c r="H123" s="10">
        <v>-18.807342810799661</v>
      </c>
      <c r="I123" s="10">
        <v>-18.807342810799661</v>
      </c>
      <c r="J123" s="7" t="s">
        <v>89</v>
      </c>
      <c r="K123" s="8">
        <v>1.370000004768372</v>
      </c>
      <c r="L123" s="8">
        <v>2.57</v>
      </c>
      <c r="M123" s="8">
        <v>2.1800000667572021</v>
      </c>
      <c r="N123" s="8">
        <v>2.5699999332427979</v>
      </c>
      <c r="O123" s="8">
        <v>1.6000000238418579</v>
      </c>
      <c r="P123" s="8">
        <v>1.7699999809265139</v>
      </c>
      <c r="Q123" s="7">
        <v>2.27</v>
      </c>
      <c r="R123" s="7">
        <v>2.41</v>
      </c>
      <c r="S123" s="7">
        <v>2.5</v>
      </c>
      <c r="T123" s="7">
        <v>2.36</v>
      </c>
      <c r="U123" s="7">
        <v>2.17</v>
      </c>
      <c r="V123" s="7">
        <v>2.14</v>
      </c>
      <c r="W123" s="7">
        <v>2.09</v>
      </c>
      <c r="X123" s="7">
        <v>1.94</v>
      </c>
      <c r="Y123" s="7">
        <v>1.91</v>
      </c>
      <c r="Z123" s="7">
        <v>1.96</v>
      </c>
      <c r="AA123" s="7">
        <v>1.95</v>
      </c>
      <c r="AB123" s="7">
        <v>1.91</v>
      </c>
      <c r="AC123" s="7">
        <v>1.9</v>
      </c>
      <c r="AD123" s="7">
        <v>1.81</v>
      </c>
      <c r="AE123" s="7">
        <v>1.75</v>
      </c>
      <c r="AF123" s="7">
        <v>1.76</v>
      </c>
      <c r="AG123" s="7">
        <v>1.72</v>
      </c>
      <c r="AH123" s="7">
        <v>1.77</v>
      </c>
      <c r="AI123" s="7">
        <v>1.77</v>
      </c>
      <c r="AJ123" s="7">
        <v>1.72</v>
      </c>
      <c r="AK123" s="7">
        <v>1.69</v>
      </c>
      <c r="AL123" s="7">
        <v>1.67</v>
      </c>
      <c r="AM123" s="7">
        <v>1.67</v>
      </c>
      <c r="AN123" s="7">
        <v>1.69</v>
      </c>
      <c r="AO123" s="7">
        <v>1.76</v>
      </c>
      <c r="AP123" s="7">
        <v>1.77</v>
      </c>
      <c r="AQ123" s="7">
        <v>1.79</v>
      </c>
      <c r="AR123" s="7">
        <v>0.46</v>
      </c>
      <c r="AS123" s="7">
        <v>2.75</v>
      </c>
      <c r="AT123" s="7">
        <v>0.46</v>
      </c>
      <c r="AU123" s="7">
        <v>-1.83</v>
      </c>
      <c r="AV123" s="7">
        <v>-3.22</v>
      </c>
      <c r="AW123" s="7">
        <v>-5.05</v>
      </c>
      <c r="AX123" s="7">
        <v>-11.24</v>
      </c>
      <c r="AY123" s="7">
        <v>-14.45</v>
      </c>
      <c r="AZ123" s="7">
        <v>-15.14</v>
      </c>
      <c r="BA123" s="7">
        <v>-11.93</v>
      </c>
      <c r="BB123" s="7">
        <v>-13.07</v>
      </c>
      <c r="BC123" s="7">
        <v>-15.14</v>
      </c>
      <c r="BD123" s="7">
        <v>-18.350000000000001</v>
      </c>
      <c r="BE123" s="7">
        <v>-19.72</v>
      </c>
      <c r="BF123" s="7">
        <v>-20.18</v>
      </c>
      <c r="BG123" s="7">
        <v>-22.02</v>
      </c>
      <c r="BH123" s="7">
        <v>-22.94</v>
      </c>
      <c r="BI123" s="7">
        <v>-20.18</v>
      </c>
      <c r="BJ123" s="7">
        <v>-21.27</v>
      </c>
      <c r="BK123" s="7">
        <v>-23.17</v>
      </c>
      <c r="BL123" s="7">
        <v>-24.78</v>
      </c>
      <c r="BM123" s="7">
        <v>-24.58</v>
      </c>
      <c r="BN123" s="7">
        <v>-24.77</v>
      </c>
      <c r="BO123" s="7">
        <v>-23.17</v>
      </c>
      <c r="BP123" s="7">
        <v>-19.95</v>
      </c>
      <c r="BQ123" s="7">
        <v>-18.809999999999999</v>
      </c>
      <c r="BR123" s="7">
        <v>-18.350000000000001</v>
      </c>
      <c r="BS123" s="24">
        <v>1.82</v>
      </c>
      <c r="BT123" s="26">
        <v>20892793.639791012</v>
      </c>
      <c r="BU123" s="26">
        <v>37315500</v>
      </c>
      <c r="BV123" s="26">
        <v>5577897</v>
      </c>
      <c r="BW123" s="8">
        <v>3.1421878173799191E-2</v>
      </c>
    </row>
    <row r="124" spans="1:75" s="28" customFormat="1" ht="19" customHeight="1" x14ac:dyDescent="0.2">
      <c r="A124" s="7" t="s">
        <v>566</v>
      </c>
      <c r="B124" s="7" t="s">
        <v>83</v>
      </c>
      <c r="C124" s="7" t="s">
        <v>87</v>
      </c>
      <c r="D124" s="7" t="s">
        <v>122</v>
      </c>
      <c r="E124" s="7" t="s">
        <v>562</v>
      </c>
      <c r="F124" s="7" t="s">
        <v>88</v>
      </c>
      <c r="G124" s="10">
        <v>60.550459652066358</v>
      </c>
      <c r="H124" s="10">
        <v>-12.380954197474891</v>
      </c>
      <c r="I124" s="10">
        <v>-12.380954197474891</v>
      </c>
      <c r="J124" s="7" t="s">
        <v>89</v>
      </c>
      <c r="K124" s="8">
        <v>3.2699999809265141</v>
      </c>
      <c r="L124" s="8">
        <v>3.41</v>
      </c>
      <c r="M124" s="8">
        <v>5.25</v>
      </c>
      <c r="N124" s="8">
        <v>5.690000057220459</v>
      </c>
      <c r="O124" s="8">
        <v>3.809999942779541</v>
      </c>
      <c r="P124" s="8">
        <v>4.5999999046325684</v>
      </c>
      <c r="Q124" s="7">
        <v>5.25</v>
      </c>
      <c r="R124" s="7">
        <v>4.7</v>
      </c>
      <c r="S124" s="7">
        <v>5.25</v>
      </c>
      <c r="T124" s="7">
        <v>4.99</v>
      </c>
      <c r="U124" s="7">
        <v>4.7699999999999996</v>
      </c>
      <c r="V124" s="7">
        <v>4.45</v>
      </c>
      <c r="W124" s="7">
        <v>4.07</v>
      </c>
      <c r="X124" s="7">
        <v>4.03</v>
      </c>
      <c r="Y124" s="7">
        <v>4.2</v>
      </c>
      <c r="Z124" s="7">
        <v>4.28</v>
      </c>
      <c r="AA124" s="7">
        <v>4.0999999999999996</v>
      </c>
      <c r="AB124" s="7">
        <v>4.1399999999999997</v>
      </c>
      <c r="AC124" s="7">
        <v>4.34</v>
      </c>
      <c r="AD124" s="7">
        <v>4.33</v>
      </c>
      <c r="AE124" s="7">
        <v>4.07</v>
      </c>
      <c r="AF124" s="7">
        <v>4.05</v>
      </c>
      <c r="AG124" s="7">
        <v>4.1500000000000004</v>
      </c>
      <c r="AH124" s="7">
        <v>4.2</v>
      </c>
      <c r="AI124" s="7">
        <v>4.13</v>
      </c>
      <c r="AJ124" s="7">
        <v>4.05</v>
      </c>
      <c r="AK124" s="7">
        <v>4.04</v>
      </c>
      <c r="AL124" s="7">
        <v>4.1399999999999997</v>
      </c>
      <c r="AM124" s="7">
        <v>4.2</v>
      </c>
      <c r="AN124" s="7">
        <v>4.25</v>
      </c>
      <c r="AO124" s="7">
        <v>4.49</v>
      </c>
      <c r="AP124" s="7">
        <v>4.4800000000000004</v>
      </c>
      <c r="AQ124" s="7">
        <v>4.6900000000000004</v>
      </c>
      <c r="AR124" s="7">
        <v>-11.43</v>
      </c>
      <c r="AS124" s="7">
        <v>-13.33</v>
      </c>
      <c r="AT124" s="7">
        <v>-13.33</v>
      </c>
      <c r="AU124" s="7">
        <v>-11.24</v>
      </c>
      <c r="AV124" s="7">
        <v>-16.95</v>
      </c>
      <c r="AW124" s="7">
        <v>-22.51</v>
      </c>
      <c r="AX124" s="7">
        <v>-26.29</v>
      </c>
      <c r="AY124" s="7">
        <v>-26.22</v>
      </c>
      <c r="AZ124" s="7">
        <v>-20.190000000000001</v>
      </c>
      <c r="BA124" s="7">
        <v>-22.82</v>
      </c>
      <c r="BB124" s="7">
        <v>-23.62</v>
      </c>
      <c r="BC124" s="7">
        <v>-21.14</v>
      </c>
      <c r="BD124" s="7">
        <v>-18.100000000000001</v>
      </c>
      <c r="BE124" s="7">
        <v>-23.62</v>
      </c>
      <c r="BF124" s="7">
        <v>-22.67</v>
      </c>
      <c r="BG124" s="7">
        <v>-23.24</v>
      </c>
      <c r="BH124" s="7">
        <v>-20.95</v>
      </c>
      <c r="BI124" s="7">
        <v>-21.33</v>
      </c>
      <c r="BJ124" s="7">
        <v>-25.33</v>
      </c>
      <c r="BK124" s="7">
        <v>-23.33</v>
      </c>
      <c r="BL124" s="7">
        <v>-24.4</v>
      </c>
      <c r="BM124" s="7">
        <v>-21.14</v>
      </c>
      <c r="BN124" s="7">
        <v>-20.38</v>
      </c>
      <c r="BO124" s="7">
        <v>-19.37</v>
      </c>
      <c r="BP124" s="7">
        <v>-17.329999999999998</v>
      </c>
      <c r="BQ124" s="7">
        <v>-16.190000000000001</v>
      </c>
      <c r="BR124" s="7">
        <v>-13.71</v>
      </c>
      <c r="BS124" s="24">
        <v>3.81</v>
      </c>
      <c r="BT124" s="26">
        <v>28249515</v>
      </c>
      <c r="BU124" s="26">
        <v>7184900</v>
      </c>
      <c r="BV124" s="26">
        <v>1530532</v>
      </c>
      <c r="BW124" s="8">
        <v>1.611531153873294E-2</v>
      </c>
    </row>
    <row r="125" spans="1:75" s="28" customFormat="1" ht="19" customHeight="1" x14ac:dyDescent="0.2">
      <c r="A125" s="1" t="s">
        <v>262</v>
      </c>
      <c r="B125" s="1" t="s">
        <v>134</v>
      </c>
      <c r="C125" s="1" t="s">
        <v>124</v>
      </c>
      <c r="D125" s="1" t="s">
        <v>109</v>
      </c>
      <c r="E125" s="1" t="s">
        <v>259</v>
      </c>
      <c r="F125" s="1" t="s">
        <v>88</v>
      </c>
      <c r="G125" s="9">
        <v>60.576924840374168</v>
      </c>
      <c r="H125" s="9">
        <v>-13.772449447586281</v>
      </c>
      <c r="I125" s="9">
        <f>(N125-O125)/O125*100</f>
        <v>56.097555065968329</v>
      </c>
      <c r="J125" s="1" t="s">
        <v>89</v>
      </c>
      <c r="K125" s="2">
        <v>1.0399999618530269</v>
      </c>
      <c r="L125" s="2">
        <v>1.18</v>
      </c>
      <c r="M125" s="2">
        <v>1.669999957084656</v>
      </c>
      <c r="N125" s="2">
        <v>1.919999957084656</v>
      </c>
      <c r="O125" s="2">
        <v>1.2300000190734861</v>
      </c>
      <c r="P125" s="2">
        <v>1.440000057220459</v>
      </c>
      <c r="Q125" s="1">
        <v>1.92</v>
      </c>
      <c r="R125" s="1">
        <v>1.64</v>
      </c>
      <c r="S125" s="1">
        <v>1.53</v>
      </c>
      <c r="T125" s="1">
        <v>1.43</v>
      </c>
      <c r="U125" s="1">
        <v>1.43</v>
      </c>
      <c r="V125" s="1">
        <v>1.37</v>
      </c>
      <c r="W125" s="1">
        <v>1.37</v>
      </c>
      <c r="X125" s="1">
        <v>1.35</v>
      </c>
      <c r="Y125" s="1">
        <v>1.35</v>
      </c>
      <c r="Z125" s="1">
        <v>1.35</v>
      </c>
      <c r="AA125" s="1">
        <v>1.35</v>
      </c>
      <c r="AB125" s="1">
        <v>1.34</v>
      </c>
      <c r="AC125" s="1">
        <v>1.33</v>
      </c>
      <c r="AD125" s="1">
        <v>1.32</v>
      </c>
      <c r="AE125" s="1">
        <v>1.29</v>
      </c>
      <c r="AF125" s="1">
        <v>1.28</v>
      </c>
      <c r="AG125" s="1">
        <v>1.28</v>
      </c>
      <c r="AH125" s="1">
        <v>1.31</v>
      </c>
      <c r="AI125" s="1">
        <v>1.46</v>
      </c>
      <c r="AJ125" s="1">
        <v>1.45</v>
      </c>
      <c r="AK125" s="1">
        <v>1.42</v>
      </c>
      <c r="AL125" s="1">
        <v>1.52</v>
      </c>
      <c r="AM125" s="1">
        <v>1.5</v>
      </c>
      <c r="AN125" s="1">
        <v>1.38</v>
      </c>
      <c r="AO125" s="1">
        <v>1.38</v>
      </c>
      <c r="AP125" s="1">
        <v>1.48</v>
      </c>
      <c r="AQ125" s="1">
        <v>1.52</v>
      </c>
      <c r="AR125" s="1">
        <v>-2.4</v>
      </c>
      <c r="AS125" s="1">
        <v>-9.59</v>
      </c>
      <c r="AT125" s="1">
        <v>-14.97</v>
      </c>
      <c r="AU125" s="1">
        <v>-16.47</v>
      </c>
      <c r="AV125" s="1">
        <v>-19.77</v>
      </c>
      <c r="AW125" s="1">
        <v>-21.26</v>
      </c>
      <c r="AX125" s="1">
        <v>-19.16</v>
      </c>
      <c r="AY125" s="1">
        <v>-20.07</v>
      </c>
      <c r="AZ125" s="1">
        <v>-22.15</v>
      </c>
      <c r="BA125" s="1">
        <v>-22.75</v>
      </c>
      <c r="BB125" s="1">
        <v>-20.95</v>
      </c>
      <c r="BC125" s="1">
        <v>-20.36</v>
      </c>
      <c r="BD125" s="1">
        <v>-21.56</v>
      </c>
      <c r="BE125" s="1">
        <v>-22.75</v>
      </c>
      <c r="BF125" s="1">
        <v>-24.77</v>
      </c>
      <c r="BG125" s="1">
        <v>-24.33</v>
      </c>
      <c r="BH125" s="1">
        <v>-24.55</v>
      </c>
      <c r="BI125" s="1">
        <v>-21.58</v>
      </c>
      <c r="BJ125" s="1">
        <v>-15.54</v>
      </c>
      <c r="BK125" s="1">
        <v>-19.16</v>
      </c>
      <c r="BL125" s="1">
        <v>-17.97</v>
      </c>
      <c r="BM125" s="1">
        <v>-11.37</v>
      </c>
      <c r="BN125" s="1">
        <v>-17.36</v>
      </c>
      <c r="BO125" s="1">
        <v>-18.559999999999999</v>
      </c>
      <c r="BP125" s="1">
        <v>-17.66</v>
      </c>
      <c r="BQ125" s="1">
        <v>-16.47</v>
      </c>
      <c r="BR125" s="1">
        <v>-16.77</v>
      </c>
      <c r="BS125" s="22">
        <v>1.29</v>
      </c>
      <c r="BT125" s="26">
        <v>38009199.023246773</v>
      </c>
      <c r="BU125" s="26">
        <v>16985100</v>
      </c>
      <c r="BV125" s="26">
        <v>12815246</v>
      </c>
      <c r="BW125" s="2">
        <v>1.2144831242412359E-2</v>
      </c>
    </row>
    <row r="126" spans="1:75" s="28" customFormat="1" ht="19" customHeight="1" x14ac:dyDescent="0.2">
      <c r="A126" s="1" t="s">
        <v>310</v>
      </c>
      <c r="B126" s="1" t="s">
        <v>76</v>
      </c>
      <c r="C126" s="1" t="s">
        <v>87</v>
      </c>
      <c r="D126" s="1" t="s">
        <v>109</v>
      </c>
      <c r="E126" s="1" t="s">
        <v>305</v>
      </c>
      <c r="F126" s="1" t="s">
        <v>88</v>
      </c>
      <c r="G126" s="9">
        <v>61.891119768718951</v>
      </c>
      <c r="H126" s="9">
        <v>-36.991152518767763</v>
      </c>
      <c r="I126" s="9">
        <f>(N126-O126)/O126*100</f>
        <v>60.96866412303703</v>
      </c>
      <c r="J126" s="1" t="s">
        <v>89</v>
      </c>
      <c r="K126" s="2">
        <v>3.4900000095367432</v>
      </c>
      <c r="L126" s="2">
        <v>5.65</v>
      </c>
      <c r="M126" s="2">
        <v>5.6500000953674316</v>
      </c>
      <c r="N126" s="2">
        <v>5.6500000953674316</v>
      </c>
      <c r="O126" s="2">
        <v>3.5099999904632568</v>
      </c>
      <c r="P126" s="2">
        <v>3.559999942779541</v>
      </c>
      <c r="Q126" s="1">
        <v>5.65</v>
      </c>
      <c r="R126" s="1">
        <v>4.9400000000000004</v>
      </c>
      <c r="S126" s="1">
        <v>5.48</v>
      </c>
      <c r="T126" s="1">
        <v>4.6399999999999997</v>
      </c>
      <c r="U126" s="1">
        <v>4.7</v>
      </c>
      <c r="V126" s="1">
        <v>4.22</v>
      </c>
      <c r="W126" s="1">
        <v>3.97</v>
      </c>
      <c r="X126" s="1">
        <v>3.95</v>
      </c>
      <c r="Y126" s="1">
        <v>3.95</v>
      </c>
      <c r="Z126" s="1">
        <v>3.82</v>
      </c>
      <c r="AA126" s="1">
        <v>3.9</v>
      </c>
      <c r="AB126" s="1">
        <v>4.0999999999999996</v>
      </c>
      <c r="AC126" s="1">
        <v>4.03</v>
      </c>
      <c r="AD126" s="1">
        <v>4.07</v>
      </c>
      <c r="AE126" s="1">
        <v>4</v>
      </c>
      <c r="AF126" s="1">
        <v>3.96</v>
      </c>
      <c r="AG126" s="1">
        <v>3.93</v>
      </c>
      <c r="AH126" s="1">
        <v>3.79</v>
      </c>
      <c r="AI126" s="1">
        <v>3.84</v>
      </c>
      <c r="AJ126" s="1">
        <v>3.9</v>
      </c>
      <c r="AK126" s="1">
        <v>3.87</v>
      </c>
      <c r="AL126" s="1">
        <v>3.81</v>
      </c>
      <c r="AM126" s="1">
        <v>3.77</v>
      </c>
      <c r="AN126" s="1">
        <v>3.69</v>
      </c>
      <c r="AO126" s="1">
        <v>3.65</v>
      </c>
      <c r="AP126" s="1">
        <v>3.68</v>
      </c>
      <c r="AQ126" s="1">
        <v>3.63</v>
      </c>
      <c r="AR126" s="1">
        <v>-16.46</v>
      </c>
      <c r="AS126" s="1">
        <v>-13.81</v>
      </c>
      <c r="AT126" s="1">
        <v>-21.77</v>
      </c>
      <c r="AU126" s="1">
        <v>-23.19</v>
      </c>
      <c r="AV126" s="1">
        <v>-25.16</v>
      </c>
      <c r="AW126" s="1">
        <v>-33.630000000000003</v>
      </c>
      <c r="AX126" s="1">
        <v>-34.340000000000003</v>
      </c>
      <c r="AY126" s="1">
        <v>-30.25</v>
      </c>
      <c r="AZ126" s="1">
        <v>-33.630000000000003</v>
      </c>
      <c r="BA126" s="1">
        <v>-32.880000000000003</v>
      </c>
      <c r="BB126" s="1">
        <v>-32.74</v>
      </c>
      <c r="BC126" s="1">
        <v>-28.14</v>
      </c>
      <c r="BD126" s="1">
        <v>-31.68</v>
      </c>
      <c r="BE126" s="1">
        <v>-31.15</v>
      </c>
      <c r="BF126" s="1">
        <v>-29.73</v>
      </c>
      <c r="BG126" s="1">
        <v>-30.44</v>
      </c>
      <c r="BH126" s="1">
        <v>-33.270000000000003</v>
      </c>
      <c r="BI126" s="1">
        <v>-33.450000000000003</v>
      </c>
      <c r="BJ126" s="1">
        <v>-32.57</v>
      </c>
      <c r="BK126" s="1">
        <v>-34.07</v>
      </c>
      <c r="BL126" s="1">
        <v>-33.81</v>
      </c>
      <c r="BM126" s="1">
        <v>-34.51</v>
      </c>
      <c r="BN126" s="1">
        <v>-34.979999999999997</v>
      </c>
      <c r="BO126" s="1">
        <v>-36.08</v>
      </c>
      <c r="BP126" s="1">
        <v>-35.39</v>
      </c>
      <c r="BQ126" s="1">
        <v>-37.700000000000003</v>
      </c>
      <c r="BR126" s="1">
        <v>-36.99</v>
      </c>
      <c r="BS126" s="22">
        <v>3.65</v>
      </c>
      <c r="BT126" s="26">
        <v>11263727.190122601</v>
      </c>
      <c r="BU126" s="26">
        <v>3025900</v>
      </c>
      <c r="BV126" s="26">
        <v>1348396</v>
      </c>
      <c r="BW126" s="2">
        <v>1.9698960839397331E-2</v>
      </c>
    </row>
    <row r="127" spans="1:75" s="28" customFormat="1" ht="19" customHeight="1" x14ac:dyDescent="0.2">
      <c r="A127" s="1" t="s">
        <v>174</v>
      </c>
      <c r="B127" s="1" t="s">
        <v>131</v>
      </c>
      <c r="C127" s="1" t="s">
        <v>124</v>
      </c>
      <c r="D127" s="1" t="s">
        <v>109</v>
      </c>
      <c r="E127" s="1" t="s">
        <v>169</v>
      </c>
      <c r="F127" s="1" t="s">
        <v>88</v>
      </c>
      <c r="G127" s="9">
        <v>71.929830065064223</v>
      </c>
      <c r="H127" s="9">
        <v>-8.1632695263596062</v>
      </c>
      <c r="I127" s="9">
        <f>(N127-O127)/O127*100</f>
        <v>89.024386077605072</v>
      </c>
      <c r="J127" s="1" t="s">
        <v>89</v>
      </c>
      <c r="K127" s="2">
        <v>0.56999999284744263</v>
      </c>
      <c r="L127" s="2">
        <v>0.57999999999999996</v>
      </c>
      <c r="M127" s="2">
        <v>0.98000001907348633</v>
      </c>
      <c r="N127" s="2">
        <v>1.549999952316284</v>
      </c>
      <c r="O127" s="2">
        <v>0.81999999284744263</v>
      </c>
      <c r="P127" s="2">
        <v>0.89999997615814209</v>
      </c>
      <c r="Q127" s="1">
        <v>1.1499999999999999</v>
      </c>
      <c r="R127" s="1">
        <v>1.33</v>
      </c>
      <c r="S127" s="1">
        <v>1.52</v>
      </c>
      <c r="T127" s="1">
        <v>1.55</v>
      </c>
      <c r="U127" s="1">
        <v>1.2</v>
      </c>
      <c r="V127" s="1">
        <v>1.1399999999999999</v>
      </c>
      <c r="W127" s="1">
        <v>1.1100000000000001</v>
      </c>
      <c r="X127" s="1">
        <v>1.1200000000000001</v>
      </c>
      <c r="Y127" s="1">
        <v>1.0900000000000001</v>
      </c>
      <c r="Z127" s="1">
        <v>1.04</v>
      </c>
      <c r="AA127" s="1">
        <v>0.93</v>
      </c>
      <c r="AB127" s="1">
        <v>0.9</v>
      </c>
      <c r="AC127" s="1">
        <v>0.88</v>
      </c>
      <c r="AD127" s="1">
        <v>0.89</v>
      </c>
      <c r="AE127" s="1">
        <v>0.95</v>
      </c>
      <c r="AF127" s="1">
        <v>0.95</v>
      </c>
      <c r="AG127" s="1">
        <v>0.98</v>
      </c>
      <c r="AH127" s="1">
        <v>0.94</v>
      </c>
      <c r="AI127" s="1">
        <v>0.92</v>
      </c>
      <c r="AJ127" s="1">
        <v>0.93</v>
      </c>
      <c r="AK127" s="1">
        <v>0.9</v>
      </c>
      <c r="AL127" s="1">
        <v>0.87</v>
      </c>
      <c r="AM127" s="1">
        <v>0.87</v>
      </c>
      <c r="AN127" s="1">
        <v>0.86</v>
      </c>
      <c r="AO127" s="1">
        <v>0.88</v>
      </c>
      <c r="AP127" s="1">
        <v>0.88</v>
      </c>
      <c r="AQ127" s="1">
        <v>0.91</v>
      </c>
      <c r="AR127" s="1">
        <v>10.199999999999999</v>
      </c>
      <c r="AS127" s="1">
        <v>35.71</v>
      </c>
      <c r="AT127" s="1">
        <v>48.98</v>
      </c>
      <c r="AU127" s="1">
        <v>22.45</v>
      </c>
      <c r="AV127" s="1">
        <v>15.55</v>
      </c>
      <c r="AW127" s="1">
        <v>5.0999999999999996</v>
      </c>
      <c r="AX127" s="1">
        <v>12.23</v>
      </c>
      <c r="AY127" s="1">
        <v>7.14</v>
      </c>
      <c r="AZ127" s="1">
        <v>4.7</v>
      </c>
      <c r="BA127" s="1">
        <v>-4.93</v>
      </c>
      <c r="BB127" s="1">
        <v>-11.16</v>
      </c>
      <c r="BC127" s="1">
        <v>-12.04</v>
      </c>
      <c r="BD127" s="1">
        <v>-11.48</v>
      </c>
      <c r="BE127" s="1">
        <v>-10.71</v>
      </c>
      <c r="BF127" s="1">
        <v>-4.09</v>
      </c>
      <c r="BG127" s="1">
        <v>-3.61</v>
      </c>
      <c r="BH127" s="1">
        <v>-4.59</v>
      </c>
      <c r="BI127" s="1">
        <v>-10.28</v>
      </c>
      <c r="BJ127" s="1">
        <v>-9.59</v>
      </c>
      <c r="BK127" s="1">
        <v>-8.39</v>
      </c>
      <c r="BL127" s="1">
        <v>-13.88</v>
      </c>
      <c r="BM127" s="1">
        <v>-11.27</v>
      </c>
      <c r="BN127" s="1">
        <v>-12.97</v>
      </c>
      <c r="BO127" s="1">
        <v>-14.74</v>
      </c>
      <c r="BP127" s="1">
        <v>-10.79</v>
      </c>
      <c r="BQ127" s="1">
        <v>-13.28</v>
      </c>
      <c r="BR127" s="1">
        <v>-8.16</v>
      </c>
      <c r="BS127" s="22">
        <v>0.99</v>
      </c>
      <c r="BT127" s="26">
        <v>12896604.251003269</v>
      </c>
      <c r="BU127" s="26">
        <v>98659300</v>
      </c>
      <c r="BV127" s="26">
        <v>1708066</v>
      </c>
      <c r="BW127" s="2">
        <v>0.18635579655587081</v>
      </c>
    </row>
    <row r="128" spans="1:75" s="28" customFormat="1" ht="19" customHeight="1" x14ac:dyDescent="0.2">
      <c r="A128" s="7" t="s">
        <v>253</v>
      </c>
      <c r="B128" s="7" t="s">
        <v>118</v>
      </c>
      <c r="C128" s="7" t="s">
        <v>87</v>
      </c>
      <c r="D128" s="7" t="s">
        <v>122</v>
      </c>
      <c r="E128" s="7" t="s">
        <v>463</v>
      </c>
      <c r="F128" s="7" t="s">
        <v>88</v>
      </c>
      <c r="G128" s="10">
        <v>76.576577737611757</v>
      </c>
      <c r="H128" s="10">
        <v>-19.897958066551869</v>
      </c>
      <c r="I128" s="10">
        <v>-19.897958066551869</v>
      </c>
      <c r="J128" s="7" t="s">
        <v>89</v>
      </c>
      <c r="K128" s="8">
        <v>1.110000014305115</v>
      </c>
      <c r="L128" s="8">
        <v>1.1599999999999999</v>
      </c>
      <c r="M128" s="8">
        <v>1.9600000381469731</v>
      </c>
      <c r="N128" s="8">
        <v>2.5</v>
      </c>
      <c r="O128" s="8">
        <v>1.3400000333786011</v>
      </c>
      <c r="P128" s="8">
        <v>1.570000052452087</v>
      </c>
      <c r="Q128" s="7">
        <v>2.04</v>
      </c>
      <c r="R128" s="7">
        <v>1.89</v>
      </c>
      <c r="S128" s="7">
        <v>2.08</v>
      </c>
      <c r="T128" s="7">
        <v>1.72</v>
      </c>
      <c r="U128" s="7">
        <v>1.74</v>
      </c>
      <c r="V128" s="7">
        <v>1.74</v>
      </c>
      <c r="W128" s="7">
        <v>1.62</v>
      </c>
      <c r="X128" s="7">
        <v>1.61</v>
      </c>
      <c r="Y128" s="7">
        <v>1.73</v>
      </c>
      <c r="Z128" s="7">
        <v>1.72</v>
      </c>
      <c r="AA128" s="7">
        <v>1.87</v>
      </c>
      <c r="AB128" s="7">
        <v>1.87</v>
      </c>
      <c r="AC128" s="7">
        <v>1.8</v>
      </c>
      <c r="AD128" s="7">
        <v>1.86</v>
      </c>
      <c r="AE128" s="7">
        <v>2</v>
      </c>
      <c r="AF128" s="7">
        <v>2.38</v>
      </c>
      <c r="AG128" s="7">
        <v>2.5</v>
      </c>
      <c r="AH128" s="7">
        <v>2.5</v>
      </c>
      <c r="AI128" s="7">
        <v>1.99</v>
      </c>
      <c r="AJ128" s="7">
        <v>1.85</v>
      </c>
      <c r="AK128" s="7">
        <v>1.87</v>
      </c>
      <c r="AL128" s="7">
        <v>1.73</v>
      </c>
      <c r="AM128" s="7">
        <v>1.67</v>
      </c>
      <c r="AN128" s="7">
        <v>1.61</v>
      </c>
      <c r="AO128" s="7">
        <v>1.69</v>
      </c>
      <c r="AP128" s="7">
        <v>1.74</v>
      </c>
      <c r="AQ128" s="7">
        <v>1.6</v>
      </c>
      <c r="AR128" s="7">
        <v>-4.08</v>
      </c>
      <c r="AS128" s="7">
        <v>-12.07</v>
      </c>
      <c r="AT128" s="7">
        <v>-17.86</v>
      </c>
      <c r="AU128" s="7">
        <v>-18.88</v>
      </c>
      <c r="AV128" s="7">
        <v>-20.66</v>
      </c>
      <c r="AW128" s="7">
        <v>-17.829999999999998</v>
      </c>
      <c r="AX128" s="7">
        <v>-20.149999999999999</v>
      </c>
      <c r="AY128" s="7">
        <v>-21.33</v>
      </c>
      <c r="AZ128" s="7">
        <v>-15.31</v>
      </c>
      <c r="BA128" s="7">
        <v>-16.84</v>
      </c>
      <c r="BB128" s="7">
        <v>-6.17</v>
      </c>
      <c r="BC128" s="7">
        <v>-12.76</v>
      </c>
      <c r="BD128" s="7">
        <v>-13.27</v>
      </c>
      <c r="BE128" s="7">
        <v>-6.12</v>
      </c>
      <c r="BF128" s="7">
        <v>-3.06</v>
      </c>
      <c r="BG128" s="7">
        <v>13.27</v>
      </c>
      <c r="BH128" s="7">
        <v>21.94</v>
      </c>
      <c r="BI128" s="7">
        <v>-1.02</v>
      </c>
      <c r="BJ128" s="7">
        <v>-8.93</v>
      </c>
      <c r="BK128" s="7">
        <v>-6.13</v>
      </c>
      <c r="BL128" s="7">
        <v>-12.23</v>
      </c>
      <c r="BM128" s="7">
        <v>-17.36</v>
      </c>
      <c r="BN128" s="7">
        <v>-19.899999999999999</v>
      </c>
      <c r="BO128" s="7">
        <v>-20.36</v>
      </c>
      <c r="BP128" s="7">
        <v>-13.83</v>
      </c>
      <c r="BQ128" s="7">
        <v>-29.27</v>
      </c>
      <c r="BR128" s="7">
        <v>-20.059999999999999</v>
      </c>
      <c r="BS128" s="24">
        <v>1.5</v>
      </c>
      <c r="BT128" s="26">
        <v>20770120.404243469</v>
      </c>
      <c r="BU128" s="26">
        <v>53107900</v>
      </c>
      <c r="BV128" s="26">
        <v>7902307</v>
      </c>
      <c r="BW128" s="8">
        <v>4.369610039194883E-4</v>
      </c>
    </row>
    <row r="129" spans="1:75" s="28" customFormat="1" ht="19" customHeight="1" x14ac:dyDescent="0.2">
      <c r="A129" s="1" t="s">
        <v>338</v>
      </c>
      <c r="B129" s="1" t="s">
        <v>96</v>
      </c>
      <c r="C129" s="1" t="s">
        <v>339</v>
      </c>
      <c r="D129" s="1" t="s">
        <v>78</v>
      </c>
      <c r="E129" s="1" t="s">
        <v>332</v>
      </c>
      <c r="F129" s="1" t="s">
        <v>88</v>
      </c>
      <c r="G129" s="9">
        <v>77.391304708383487</v>
      </c>
      <c r="H129" s="9">
        <v>-13.23529343016556</v>
      </c>
      <c r="I129" s="9">
        <f>(N129-O129)/O129*100</f>
        <v>53.086420479861474</v>
      </c>
      <c r="J129" s="1" t="s">
        <v>89</v>
      </c>
      <c r="K129" s="2">
        <v>1.1499999761581421</v>
      </c>
      <c r="L129" s="2">
        <v>1.17</v>
      </c>
      <c r="M129" s="2">
        <v>2.0399999618530269</v>
      </c>
      <c r="N129" s="2">
        <v>2.4800000190734859</v>
      </c>
      <c r="O129" s="2">
        <v>1.620000004768372</v>
      </c>
      <c r="P129" s="2">
        <v>1.7699999809265139</v>
      </c>
      <c r="Q129" s="1">
        <v>2.21</v>
      </c>
      <c r="R129" s="1">
        <v>2.33</v>
      </c>
      <c r="S129" s="1">
        <v>2.4</v>
      </c>
      <c r="T129" s="1">
        <v>2.48</v>
      </c>
      <c r="U129" s="1">
        <v>2.44</v>
      </c>
      <c r="V129" s="1">
        <v>1.96</v>
      </c>
      <c r="W129" s="1">
        <v>1.8</v>
      </c>
      <c r="X129" s="1">
        <v>1.81</v>
      </c>
      <c r="Y129" s="1">
        <v>1.73</v>
      </c>
      <c r="Z129" s="1">
        <v>1.72</v>
      </c>
      <c r="AA129" s="1">
        <v>1.72</v>
      </c>
      <c r="AB129" s="1">
        <v>1.98</v>
      </c>
      <c r="AC129" s="1">
        <v>1.93</v>
      </c>
      <c r="AD129" s="1">
        <v>2.15</v>
      </c>
      <c r="AE129" s="1">
        <v>2.14</v>
      </c>
      <c r="AF129" s="1">
        <v>2.02</v>
      </c>
      <c r="AG129" s="1">
        <v>2</v>
      </c>
      <c r="AH129" s="1">
        <v>1.93</v>
      </c>
      <c r="AI129" s="1">
        <v>1.85</v>
      </c>
      <c r="AJ129" s="1">
        <v>1.82</v>
      </c>
      <c r="AK129" s="1">
        <v>1.75</v>
      </c>
      <c r="AL129" s="1">
        <v>1.89</v>
      </c>
      <c r="AM129" s="1">
        <v>1.88</v>
      </c>
      <c r="AN129" s="1">
        <v>1.87</v>
      </c>
      <c r="AO129" s="1">
        <v>1.87</v>
      </c>
      <c r="AP129" s="1">
        <v>1.86</v>
      </c>
      <c r="AQ129" s="1">
        <v>1.8</v>
      </c>
      <c r="AR129" s="1">
        <v>4.09</v>
      </c>
      <c r="AS129" s="1">
        <v>-5.39</v>
      </c>
      <c r="AT129" s="1">
        <v>12.25</v>
      </c>
      <c r="AU129" s="1">
        <v>12.75</v>
      </c>
      <c r="AV129" s="1">
        <v>-5.64</v>
      </c>
      <c r="AW129" s="1">
        <v>-12.99</v>
      </c>
      <c r="AX129" s="1">
        <v>-14.71</v>
      </c>
      <c r="AY129" s="1">
        <v>-14.95</v>
      </c>
      <c r="AZ129" s="1">
        <v>-20.59</v>
      </c>
      <c r="BA129" s="1">
        <v>-18.14</v>
      </c>
      <c r="BB129" s="1">
        <v>-17.89</v>
      </c>
      <c r="BC129" s="1">
        <v>-7.84</v>
      </c>
      <c r="BD129" s="1">
        <v>-5.44</v>
      </c>
      <c r="BE129" s="1">
        <v>-0.84</v>
      </c>
      <c r="BF129" s="1">
        <v>-5.88</v>
      </c>
      <c r="BG129" s="1">
        <v>-7.35</v>
      </c>
      <c r="BH129" s="1">
        <v>-6.37</v>
      </c>
      <c r="BI129" s="1">
        <v>-13.23</v>
      </c>
      <c r="BJ129" s="1">
        <v>-12.74</v>
      </c>
      <c r="BK129" s="1">
        <v>-15.2</v>
      </c>
      <c r="BL129" s="1">
        <v>-17.11</v>
      </c>
      <c r="BM129" s="1">
        <v>-11.77</v>
      </c>
      <c r="BN129" s="1">
        <v>-11.03</v>
      </c>
      <c r="BO129" s="1">
        <v>-11.76</v>
      </c>
      <c r="BP129" s="1">
        <v>-12.25</v>
      </c>
      <c r="BQ129" s="1">
        <v>-15.62</v>
      </c>
      <c r="BR129" s="1">
        <v>-15.93</v>
      </c>
      <c r="BS129" s="22">
        <v>1.62</v>
      </c>
      <c r="BT129" s="26">
        <v>22380023.581504822</v>
      </c>
      <c r="BU129" s="26">
        <v>60606400</v>
      </c>
      <c r="BV129" s="26">
        <v>4228400</v>
      </c>
      <c r="BW129" s="2">
        <v>0.25904999527007849</v>
      </c>
    </row>
    <row r="130" spans="1:75" s="28" customFormat="1" ht="19" customHeight="1" x14ac:dyDescent="0.2">
      <c r="A130" s="7" t="s">
        <v>215</v>
      </c>
      <c r="B130" s="7" t="s">
        <v>159</v>
      </c>
      <c r="C130" s="7" t="s">
        <v>216</v>
      </c>
      <c r="D130" s="7" t="s">
        <v>109</v>
      </c>
      <c r="E130" s="7" t="s">
        <v>371</v>
      </c>
      <c r="F130" s="7" t="s">
        <v>88</v>
      </c>
      <c r="G130" s="10">
        <v>77.777777777777786</v>
      </c>
      <c r="H130" s="10">
        <v>-12.019225478877489</v>
      </c>
      <c r="I130" s="10">
        <v>-12.019225478877489</v>
      </c>
      <c r="J130" s="7" t="s">
        <v>89</v>
      </c>
      <c r="K130" s="8">
        <v>1.169999957084656</v>
      </c>
      <c r="L130" s="8">
        <v>2.5499999999999998</v>
      </c>
      <c r="M130" s="8">
        <v>2.0799999237060551</v>
      </c>
      <c r="N130" s="8">
        <v>2.5499999523162842</v>
      </c>
      <c r="O130" s="8">
        <v>1.639999985694885</v>
      </c>
      <c r="P130" s="8">
        <v>1.830000042915344</v>
      </c>
      <c r="Q130" s="7">
        <v>2.19</v>
      </c>
      <c r="R130" s="7">
        <v>1.93</v>
      </c>
      <c r="S130" s="7">
        <v>1.85</v>
      </c>
      <c r="T130" s="7">
        <v>1.76</v>
      </c>
      <c r="U130" s="7">
        <v>1.93</v>
      </c>
      <c r="V130" s="7">
        <v>2.5499999999999998</v>
      </c>
      <c r="W130" s="7">
        <v>2.42</v>
      </c>
      <c r="X130" s="7">
        <v>2.13</v>
      </c>
      <c r="Y130" s="7">
        <v>2.08</v>
      </c>
      <c r="Z130" s="7">
        <v>2.0299999999999998</v>
      </c>
      <c r="AA130" s="7">
        <v>1.87</v>
      </c>
      <c r="AB130" s="7">
        <v>2</v>
      </c>
      <c r="AC130" s="7">
        <v>2.0099999999999998</v>
      </c>
      <c r="AD130" s="7">
        <v>1.91</v>
      </c>
      <c r="AE130" s="7">
        <v>1.89</v>
      </c>
      <c r="AF130" s="7">
        <v>1.89</v>
      </c>
      <c r="AG130" s="7">
        <v>1.97</v>
      </c>
      <c r="AH130" s="7">
        <v>1.95</v>
      </c>
      <c r="AI130" s="7">
        <v>1.89</v>
      </c>
      <c r="AJ130" s="7">
        <v>1.85</v>
      </c>
      <c r="AK130" s="7">
        <v>2.2599999999999998</v>
      </c>
      <c r="AL130" s="7">
        <v>2.33</v>
      </c>
      <c r="AM130" s="7">
        <v>2.2400000000000002</v>
      </c>
      <c r="AN130" s="7">
        <v>1.99</v>
      </c>
      <c r="AO130" s="7">
        <v>1.96</v>
      </c>
      <c r="AP130" s="7">
        <v>1.93</v>
      </c>
      <c r="AQ130" s="7">
        <v>1.88</v>
      </c>
      <c r="AR130" s="7">
        <v>-10.1</v>
      </c>
      <c r="AS130" s="7">
        <v>-9.61</v>
      </c>
      <c r="AT130" s="7">
        <v>-18.510000000000002</v>
      </c>
      <c r="AU130" s="7">
        <v>-20.43</v>
      </c>
      <c r="AV130" s="7">
        <v>-9.9600000000000009</v>
      </c>
      <c r="AW130" s="7">
        <v>15.87</v>
      </c>
      <c r="AX130" s="7">
        <v>1.92</v>
      </c>
      <c r="AY130" s="7">
        <v>-6.01</v>
      </c>
      <c r="AZ130" s="7">
        <v>-2.88</v>
      </c>
      <c r="BA130" s="7">
        <v>-12.02</v>
      </c>
      <c r="BB130" s="7">
        <v>-12.95</v>
      </c>
      <c r="BC130" s="7">
        <v>-6.25</v>
      </c>
      <c r="BD130" s="7">
        <v>-9.3699999999999992</v>
      </c>
      <c r="BE130" s="7">
        <v>-10.82</v>
      </c>
      <c r="BF130" s="7">
        <v>-11.54</v>
      </c>
      <c r="BG130" s="7">
        <v>-12.01</v>
      </c>
      <c r="BH130" s="7">
        <v>-8.65</v>
      </c>
      <c r="BI130" s="7">
        <v>-10.1</v>
      </c>
      <c r="BJ130" s="7">
        <v>-11.54</v>
      </c>
      <c r="BK130" s="7">
        <v>-11.78</v>
      </c>
      <c r="BL130" s="7">
        <v>5.77</v>
      </c>
      <c r="BM130" s="7">
        <v>5.01</v>
      </c>
      <c r="BN130" s="7">
        <v>-6.49</v>
      </c>
      <c r="BO130" s="7">
        <v>-7.45</v>
      </c>
      <c r="BP130" s="7">
        <v>-7.43</v>
      </c>
      <c r="BQ130" s="7">
        <v>-11.06</v>
      </c>
      <c r="BR130" s="7">
        <v>-12.5</v>
      </c>
      <c r="BS130" s="24">
        <v>1.86</v>
      </c>
      <c r="BT130" s="26">
        <v>11925866.7625618</v>
      </c>
      <c r="BU130" s="26">
        <v>70414500</v>
      </c>
      <c r="BV130" s="26">
        <v>2903202</v>
      </c>
      <c r="BW130" s="8">
        <v>5.049941409519558E-2</v>
      </c>
    </row>
    <row r="131" spans="1:75" s="28" customFormat="1" ht="19" customHeight="1" x14ac:dyDescent="0.2">
      <c r="A131" s="7" t="s">
        <v>453</v>
      </c>
      <c r="B131" s="7" t="s">
        <v>76</v>
      </c>
      <c r="C131" s="7" t="s">
        <v>87</v>
      </c>
      <c r="D131" s="7" t="s">
        <v>109</v>
      </c>
      <c r="E131" s="7" t="s">
        <v>510</v>
      </c>
      <c r="F131" s="7" t="s">
        <v>88</v>
      </c>
      <c r="G131" s="10">
        <v>79.702977659234691</v>
      </c>
      <c r="H131" s="10">
        <v>-24.793390275307111</v>
      </c>
      <c r="I131" s="10">
        <v>-24.793390275307111</v>
      </c>
      <c r="J131" s="7" t="s">
        <v>89</v>
      </c>
      <c r="K131" s="8">
        <v>2.0199999809265141</v>
      </c>
      <c r="L131" s="8">
        <v>2.08</v>
      </c>
      <c r="M131" s="8">
        <v>3.630000114440918</v>
      </c>
      <c r="N131" s="8">
        <v>3.8299999237060551</v>
      </c>
      <c r="O131" s="8">
        <v>2.6099998950958252</v>
      </c>
      <c r="P131" s="8">
        <v>2.7300000190734859</v>
      </c>
      <c r="Q131" s="7">
        <v>3.59</v>
      </c>
      <c r="R131" s="7">
        <v>3.83</v>
      </c>
      <c r="S131" s="7">
        <v>3.47</v>
      </c>
      <c r="T131" s="7">
        <v>3.24</v>
      </c>
      <c r="U131" s="7">
        <v>2.9</v>
      </c>
      <c r="V131" s="7">
        <v>3</v>
      </c>
      <c r="W131" s="7">
        <v>3.15</v>
      </c>
      <c r="X131" s="7">
        <v>2.99</v>
      </c>
      <c r="Y131" s="7">
        <v>2.93</v>
      </c>
      <c r="Z131" s="7">
        <v>2.85</v>
      </c>
      <c r="AA131" s="7">
        <v>2.85</v>
      </c>
      <c r="AB131" s="7">
        <v>2.81</v>
      </c>
      <c r="AC131" s="7">
        <v>2.77</v>
      </c>
      <c r="AD131" s="7">
        <v>2.8</v>
      </c>
      <c r="AE131" s="7">
        <v>2.73</v>
      </c>
      <c r="AF131" s="7">
        <v>2.79</v>
      </c>
      <c r="AG131" s="7">
        <v>2.79</v>
      </c>
      <c r="AH131" s="7">
        <v>2.92</v>
      </c>
      <c r="AI131" s="7">
        <v>3.1</v>
      </c>
      <c r="AJ131" s="7">
        <v>3.08</v>
      </c>
      <c r="AK131" s="7">
        <v>3</v>
      </c>
      <c r="AL131" s="7">
        <v>2.97</v>
      </c>
      <c r="AM131" s="7">
        <v>2.97</v>
      </c>
      <c r="AN131" s="7">
        <v>2.95</v>
      </c>
      <c r="AO131" s="7">
        <v>2.85</v>
      </c>
      <c r="AP131" s="7">
        <v>2.8</v>
      </c>
      <c r="AQ131" s="7">
        <v>2.83</v>
      </c>
      <c r="AR131" s="7">
        <v>-1.02</v>
      </c>
      <c r="AS131" s="7">
        <v>-6.09</v>
      </c>
      <c r="AT131" s="7">
        <v>-11.29</v>
      </c>
      <c r="AU131" s="7">
        <v>-20.11</v>
      </c>
      <c r="AV131" s="7">
        <v>-22.87</v>
      </c>
      <c r="AW131" s="7">
        <v>-18.98</v>
      </c>
      <c r="AX131" s="7">
        <v>-21.21</v>
      </c>
      <c r="AY131" s="7">
        <v>-19.43</v>
      </c>
      <c r="AZ131" s="7">
        <v>-21.76</v>
      </c>
      <c r="BA131" s="7">
        <v>-22.87</v>
      </c>
      <c r="BB131" s="7">
        <v>-23.03</v>
      </c>
      <c r="BC131" s="7">
        <v>-23.83</v>
      </c>
      <c r="BD131" s="7">
        <v>-25.86</v>
      </c>
      <c r="BE131" s="7">
        <v>-24.93</v>
      </c>
      <c r="BF131" s="7">
        <v>-25.9</v>
      </c>
      <c r="BG131" s="7">
        <v>-25.52</v>
      </c>
      <c r="BH131" s="7">
        <v>-23.14</v>
      </c>
      <c r="BI131" s="7">
        <v>-19.68</v>
      </c>
      <c r="BJ131" s="7">
        <v>-16.8</v>
      </c>
      <c r="BK131" s="7">
        <v>-17.96</v>
      </c>
      <c r="BL131" s="7">
        <v>-20.66</v>
      </c>
      <c r="BM131" s="7">
        <v>-20.329999999999998</v>
      </c>
      <c r="BN131" s="7">
        <v>-18.87</v>
      </c>
      <c r="BO131" s="7">
        <v>-21.76</v>
      </c>
      <c r="BP131" s="7">
        <v>-23.42</v>
      </c>
      <c r="BQ131" s="7">
        <v>-23.69</v>
      </c>
      <c r="BR131" s="7">
        <v>-24.52</v>
      </c>
      <c r="BS131" s="24">
        <v>2.67</v>
      </c>
      <c r="BT131" s="26">
        <v>31204170.683755871</v>
      </c>
      <c r="BU131" s="26">
        <v>61429500</v>
      </c>
      <c r="BV131" s="26">
        <v>7448168</v>
      </c>
      <c r="BW131" s="8">
        <v>1.6927115500080019E-2</v>
      </c>
    </row>
    <row r="132" spans="1:75" s="28" customFormat="1" ht="19" customHeight="1" x14ac:dyDescent="0.2">
      <c r="A132" s="1" t="s">
        <v>164</v>
      </c>
      <c r="B132" s="1" t="s">
        <v>118</v>
      </c>
      <c r="C132" s="1" t="s">
        <v>142</v>
      </c>
      <c r="D132" s="1" t="s">
        <v>109</v>
      </c>
      <c r="E132" s="1" t="s">
        <v>157</v>
      </c>
      <c r="F132" s="1" t="s">
        <v>88</v>
      </c>
      <c r="G132" s="9">
        <v>81.818177877378943</v>
      </c>
      <c r="H132" s="9">
        <v>-31.25</v>
      </c>
      <c r="I132" s="9">
        <f>(N132-O132)/O132*100</f>
        <v>152.08333126372767</v>
      </c>
      <c r="J132" s="1" t="s">
        <v>89</v>
      </c>
      <c r="K132" s="2">
        <v>4.4000000953674316</v>
      </c>
      <c r="L132" s="2">
        <v>4.53</v>
      </c>
      <c r="M132" s="2">
        <v>8</v>
      </c>
      <c r="N132" s="2">
        <v>13.310000419616699</v>
      </c>
      <c r="O132" s="2">
        <v>5.2800002098083496</v>
      </c>
      <c r="P132" s="2">
        <v>5.5</v>
      </c>
      <c r="Q132" s="1">
        <v>8.4</v>
      </c>
      <c r="R132" s="1">
        <v>8.48</v>
      </c>
      <c r="S132" s="1">
        <v>13.31</v>
      </c>
      <c r="T132" s="1">
        <v>10.48</v>
      </c>
      <c r="U132" s="1">
        <v>8.5</v>
      </c>
      <c r="V132" s="1">
        <v>8.39</v>
      </c>
      <c r="W132" s="1">
        <v>8.15</v>
      </c>
      <c r="X132" s="1">
        <v>10.1</v>
      </c>
      <c r="Y132" s="1">
        <v>9.5</v>
      </c>
      <c r="Z132" s="1">
        <v>8.68</v>
      </c>
      <c r="AA132" s="1">
        <v>8.4</v>
      </c>
      <c r="AB132" s="1">
        <v>8.3800000000000008</v>
      </c>
      <c r="AC132" s="1">
        <v>7.8</v>
      </c>
      <c r="AD132" s="1">
        <v>7.2</v>
      </c>
      <c r="AE132" s="1">
        <v>7.85</v>
      </c>
      <c r="AF132" s="1">
        <v>7.58</v>
      </c>
      <c r="AG132" s="1">
        <v>7</v>
      </c>
      <c r="AH132" s="1">
        <v>7</v>
      </c>
      <c r="AI132" s="1">
        <v>6.29</v>
      </c>
      <c r="AJ132" s="1">
        <v>5.79</v>
      </c>
      <c r="AK132" s="1">
        <v>5.76</v>
      </c>
      <c r="AL132" s="1">
        <v>5.68</v>
      </c>
      <c r="AM132" s="1">
        <v>5.74</v>
      </c>
      <c r="AN132" s="1">
        <v>6.05</v>
      </c>
      <c r="AO132" s="1">
        <v>5.85</v>
      </c>
      <c r="AP132" s="1">
        <v>5.65</v>
      </c>
      <c r="AQ132" s="1">
        <v>5.64</v>
      </c>
      <c r="AR132" s="1">
        <v>-1.9</v>
      </c>
      <c r="AS132" s="1">
        <v>6</v>
      </c>
      <c r="AT132" s="1">
        <v>43.5</v>
      </c>
      <c r="AU132" s="1">
        <v>8.25</v>
      </c>
      <c r="AV132" s="1">
        <v>4.12</v>
      </c>
      <c r="AW132" s="1">
        <v>-1.88</v>
      </c>
      <c r="AX132" s="1">
        <v>-2.75</v>
      </c>
      <c r="AY132" s="1">
        <v>13.25</v>
      </c>
      <c r="AZ132" s="1">
        <v>4.37</v>
      </c>
      <c r="BA132" s="1">
        <v>4.12</v>
      </c>
      <c r="BB132" s="1">
        <v>0</v>
      </c>
      <c r="BC132" s="1">
        <v>-5.91</v>
      </c>
      <c r="BD132" s="1">
        <v>-11.5</v>
      </c>
      <c r="BE132" s="1">
        <v>-14.28</v>
      </c>
      <c r="BF132" s="1">
        <v>-6</v>
      </c>
      <c r="BG132" s="1">
        <v>-15.25</v>
      </c>
      <c r="BH132" s="1">
        <v>-12.5</v>
      </c>
      <c r="BI132" s="1">
        <v>-22.69</v>
      </c>
      <c r="BJ132" s="1">
        <v>-28.62</v>
      </c>
      <c r="BK132" s="1">
        <v>-28.12</v>
      </c>
      <c r="BL132" s="1">
        <v>-30.54</v>
      </c>
      <c r="BM132" s="1">
        <v>-30.19</v>
      </c>
      <c r="BN132" s="1">
        <v>-28.75</v>
      </c>
      <c r="BO132" s="1">
        <v>-32.5</v>
      </c>
      <c r="BP132" s="1">
        <v>-29.69</v>
      </c>
      <c r="BQ132" s="1">
        <v>-32.5</v>
      </c>
      <c r="BR132" s="1">
        <v>-31.56</v>
      </c>
      <c r="BS132" s="22">
        <v>7.12</v>
      </c>
      <c r="BT132" s="26">
        <v>27019120</v>
      </c>
      <c r="BU132" s="26">
        <v>4568000</v>
      </c>
      <c r="BV132" s="26">
        <v>1444141</v>
      </c>
      <c r="BW132" s="2">
        <v>8.7470683264307299E-3</v>
      </c>
    </row>
    <row r="133" spans="1:75" s="28" customFormat="1" ht="19" customHeight="1" x14ac:dyDescent="0.2">
      <c r="A133" s="7" t="s">
        <v>107</v>
      </c>
      <c r="B133" s="7" t="s">
        <v>96</v>
      </c>
      <c r="C133" s="7" t="s">
        <v>108</v>
      </c>
      <c r="D133" s="7" t="s">
        <v>109</v>
      </c>
      <c r="E133" s="7" t="s">
        <v>412</v>
      </c>
      <c r="F133" s="7" t="s">
        <v>88</v>
      </c>
      <c r="G133" s="10">
        <v>82.542847222890373</v>
      </c>
      <c r="H133" s="10">
        <v>-25.109172152658161</v>
      </c>
      <c r="I133" s="10">
        <v>-25.109172152658161</v>
      </c>
      <c r="J133" s="7" t="s">
        <v>89</v>
      </c>
      <c r="K133" s="8">
        <v>0.25090000033378601</v>
      </c>
      <c r="L133" s="8">
        <v>0.31</v>
      </c>
      <c r="M133" s="8">
        <v>0.45800000429153442</v>
      </c>
      <c r="N133" s="8">
        <v>0.4699999988079071</v>
      </c>
      <c r="O133" s="8">
        <v>0.32109999656677252</v>
      </c>
      <c r="P133" s="8">
        <v>0.34299999475479132</v>
      </c>
      <c r="Q133" s="7">
        <v>0.47</v>
      </c>
      <c r="R133" s="7">
        <v>0.44</v>
      </c>
      <c r="S133" s="7">
        <v>0.42</v>
      </c>
      <c r="T133" s="7">
        <v>0.41</v>
      </c>
      <c r="U133" s="7">
        <v>0.38</v>
      </c>
      <c r="V133" s="7">
        <v>0.38</v>
      </c>
      <c r="W133" s="7">
        <v>0.37</v>
      </c>
      <c r="X133" s="7">
        <v>0.35</v>
      </c>
      <c r="Y133" s="7">
        <v>0.35</v>
      </c>
      <c r="Z133" s="7">
        <v>0.35</v>
      </c>
      <c r="AA133" s="7">
        <v>0.35</v>
      </c>
      <c r="AB133" s="7">
        <v>0.35</v>
      </c>
      <c r="AC133" s="7">
        <v>0.34</v>
      </c>
      <c r="AD133" s="7">
        <v>0.39</v>
      </c>
      <c r="AE133" s="7">
        <v>0.39</v>
      </c>
      <c r="AF133" s="7">
        <v>0.37</v>
      </c>
      <c r="AG133" s="7">
        <v>0.37</v>
      </c>
      <c r="AH133" s="7">
        <v>0.38</v>
      </c>
      <c r="AI133" s="7">
        <v>0.37</v>
      </c>
      <c r="AJ133" s="7">
        <v>0.38</v>
      </c>
      <c r="AK133" s="7">
        <v>0.38</v>
      </c>
      <c r="AL133" s="7">
        <v>0.38</v>
      </c>
      <c r="AM133" s="7">
        <v>0.37</v>
      </c>
      <c r="AN133" s="7">
        <v>0.37</v>
      </c>
      <c r="AO133" s="7">
        <v>0.37</v>
      </c>
      <c r="AP133" s="7">
        <v>0.34</v>
      </c>
      <c r="AQ133" s="7">
        <v>0.35</v>
      </c>
      <c r="AR133" s="7">
        <v>-3.76</v>
      </c>
      <c r="AS133" s="7">
        <v>-11.57</v>
      </c>
      <c r="AT133" s="7">
        <v>-13.28</v>
      </c>
      <c r="AU133" s="7">
        <v>-18.489999999999998</v>
      </c>
      <c r="AV133" s="7">
        <v>-18.12</v>
      </c>
      <c r="AW133" s="7">
        <v>-19.260000000000002</v>
      </c>
      <c r="AX133" s="7">
        <v>-24.83</v>
      </c>
      <c r="AY133" s="7">
        <v>-27.73</v>
      </c>
      <c r="AZ133" s="7">
        <v>-25.61</v>
      </c>
      <c r="BA133" s="7">
        <v>-27.71</v>
      </c>
      <c r="BB133" s="7">
        <v>-24.59</v>
      </c>
      <c r="BC133" s="7">
        <v>-26.57</v>
      </c>
      <c r="BD133" s="7">
        <v>-24.67</v>
      </c>
      <c r="BE133" s="7">
        <v>-15.66</v>
      </c>
      <c r="BF133" s="7">
        <v>-19.89</v>
      </c>
      <c r="BG133" s="7">
        <v>-20.59</v>
      </c>
      <c r="BH133" s="7">
        <v>-19.739999999999998</v>
      </c>
      <c r="BI133" s="7">
        <v>-19.61</v>
      </c>
      <c r="BJ133" s="7">
        <v>-20.309999999999999</v>
      </c>
      <c r="BK133" s="7">
        <v>-17.47</v>
      </c>
      <c r="BL133" s="7">
        <v>-19.190000000000001</v>
      </c>
      <c r="BM133" s="7">
        <v>-19.61</v>
      </c>
      <c r="BN133" s="7">
        <v>-21.05</v>
      </c>
      <c r="BO133" s="7">
        <v>-20.350000000000001</v>
      </c>
      <c r="BP133" s="7">
        <v>-25.35</v>
      </c>
      <c r="BQ133" s="7">
        <v>-26.22</v>
      </c>
      <c r="BR133" s="7">
        <v>-25.09</v>
      </c>
      <c r="BS133" s="24">
        <v>0.32</v>
      </c>
      <c r="BT133" s="26">
        <v>19066540.178656582</v>
      </c>
      <c r="BU133" s="26">
        <v>59209400</v>
      </c>
      <c r="BV133" s="26">
        <v>7121643</v>
      </c>
      <c r="BW133" s="8">
        <v>0.71268020595809145</v>
      </c>
    </row>
    <row r="134" spans="1:75" s="28" customFormat="1" ht="19" customHeight="1" x14ac:dyDescent="0.2">
      <c r="A134" s="7" t="s">
        <v>453</v>
      </c>
      <c r="B134" s="7" t="s">
        <v>76</v>
      </c>
      <c r="C134" s="7" t="s">
        <v>87</v>
      </c>
      <c r="D134" s="7" t="s">
        <v>109</v>
      </c>
      <c r="E134" s="7" t="s">
        <v>451</v>
      </c>
      <c r="F134" s="7" t="s">
        <v>88</v>
      </c>
      <c r="G134" s="10">
        <v>96.052635293918357</v>
      </c>
      <c r="H134" s="10">
        <v>-27.18120595956837</v>
      </c>
      <c r="I134" s="10">
        <v>-27.18120595956837</v>
      </c>
      <c r="J134" s="7" t="s">
        <v>89</v>
      </c>
      <c r="K134" s="8">
        <v>1.5199999809265139</v>
      </c>
      <c r="L134" s="8">
        <v>1.78</v>
      </c>
      <c r="M134" s="8">
        <v>2.9800000190734859</v>
      </c>
      <c r="N134" s="8">
        <v>3.2999999523162842</v>
      </c>
      <c r="O134" s="8">
        <v>2.0499999523162842</v>
      </c>
      <c r="P134" s="8">
        <v>2.1700000762939449</v>
      </c>
      <c r="Q134" s="7">
        <v>3</v>
      </c>
      <c r="R134" s="7">
        <v>2.8</v>
      </c>
      <c r="S134" s="7">
        <v>3.3</v>
      </c>
      <c r="T134" s="7">
        <v>3.08</v>
      </c>
      <c r="U134" s="7">
        <v>2.48</v>
      </c>
      <c r="V134" s="7">
        <v>2.39</v>
      </c>
      <c r="W134" s="7">
        <v>2.2999999999999998</v>
      </c>
      <c r="X134" s="7">
        <v>2.4300000000000002</v>
      </c>
      <c r="Y134" s="7">
        <v>2.36</v>
      </c>
      <c r="Z134" s="7">
        <v>2.4700000000000002</v>
      </c>
      <c r="AA134" s="7">
        <v>2.4300000000000002</v>
      </c>
      <c r="AB134" s="7">
        <v>2.29</v>
      </c>
      <c r="AC134" s="7">
        <v>2.2799999999999998</v>
      </c>
      <c r="AD134" s="7">
        <v>2.2799999999999998</v>
      </c>
      <c r="AE134" s="7">
        <v>2.2599999999999998</v>
      </c>
      <c r="AF134" s="7">
        <v>2.23</v>
      </c>
      <c r="AG134" s="7">
        <v>2.1800000000000002</v>
      </c>
      <c r="AH134" s="7">
        <v>2.16</v>
      </c>
      <c r="AI134" s="7">
        <v>2.25</v>
      </c>
      <c r="AJ134" s="7">
        <v>2.2000000000000002</v>
      </c>
      <c r="AK134" s="7">
        <v>2.1800000000000002</v>
      </c>
      <c r="AL134" s="7">
        <v>2.15</v>
      </c>
      <c r="AM134" s="7">
        <v>2.13</v>
      </c>
      <c r="AN134" s="7">
        <v>2.11</v>
      </c>
      <c r="AO134" s="7">
        <v>2.39</v>
      </c>
      <c r="AP134" s="7">
        <v>2.36</v>
      </c>
      <c r="AQ134" s="7">
        <v>2.33</v>
      </c>
      <c r="AR134" s="7">
        <v>-9.4</v>
      </c>
      <c r="AS134" s="7">
        <v>-12.25</v>
      </c>
      <c r="AT134" s="7">
        <v>1.68</v>
      </c>
      <c r="AU134" s="7">
        <v>-20.13</v>
      </c>
      <c r="AV134" s="7">
        <v>-23.15</v>
      </c>
      <c r="AW134" s="7">
        <v>-25.84</v>
      </c>
      <c r="AX134" s="7">
        <v>-23.99</v>
      </c>
      <c r="AY134" s="7">
        <v>-20.81</v>
      </c>
      <c r="AZ134" s="7">
        <v>-21.81</v>
      </c>
      <c r="BA134" s="7">
        <v>-19.8</v>
      </c>
      <c r="BB134" s="7">
        <v>-24.5</v>
      </c>
      <c r="BC134" s="7">
        <v>-24.16</v>
      </c>
      <c r="BD134" s="7">
        <v>-23.84</v>
      </c>
      <c r="BE134" s="7">
        <v>-24.5</v>
      </c>
      <c r="BF134" s="7">
        <v>-25.5</v>
      </c>
      <c r="BG134" s="7">
        <v>-27.18</v>
      </c>
      <c r="BH134" s="7">
        <v>-28.19</v>
      </c>
      <c r="BI134" s="7">
        <v>-27.52</v>
      </c>
      <c r="BJ134" s="7">
        <v>-27.52</v>
      </c>
      <c r="BK134" s="7">
        <v>-30.7</v>
      </c>
      <c r="BL134" s="7">
        <v>-27.52</v>
      </c>
      <c r="BM134" s="7">
        <v>-28.82</v>
      </c>
      <c r="BN134" s="7">
        <v>-29.87</v>
      </c>
      <c r="BO134" s="7">
        <v>-29.27</v>
      </c>
      <c r="BP134" s="7">
        <v>-21.82</v>
      </c>
      <c r="BQ134" s="7">
        <v>-22.48</v>
      </c>
      <c r="BR134" s="7">
        <v>-23.83</v>
      </c>
      <c r="BS134" s="24">
        <v>2.19</v>
      </c>
      <c r="BT134" s="26">
        <v>25616646.363959309</v>
      </c>
      <c r="BU134" s="26">
        <v>54212300</v>
      </c>
      <c r="BV134" s="26">
        <v>7448168</v>
      </c>
      <c r="BW134" s="8">
        <v>1.156472302987795E-2</v>
      </c>
    </row>
    <row r="135" spans="1:75" s="28" customFormat="1" ht="19" customHeight="1" x14ac:dyDescent="0.2">
      <c r="A135" s="1" t="s">
        <v>270</v>
      </c>
      <c r="B135" s="1" t="s">
        <v>96</v>
      </c>
      <c r="C135" s="1" t="s">
        <v>87</v>
      </c>
      <c r="D135" s="1" t="s">
        <v>98</v>
      </c>
      <c r="E135" s="1" t="s">
        <v>264</v>
      </c>
      <c r="F135" s="1" t="s">
        <v>88</v>
      </c>
      <c r="G135" s="9">
        <v>96.153849680748337</v>
      </c>
      <c r="H135" s="9">
        <v>-32.026145013039013</v>
      </c>
      <c r="I135" s="9">
        <f>(N135-O135)/O135*100</f>
        <v>52.999997138977093</v>
      </c>
      <c r="J135" s="1" t="s">
        <v>89</v>
      </c>
      <c r="K135" s="2">
        <v>0.77999997138977051</v>
      </c>
      <c r="L135" s="2">
        <v>1.53</v>
      </c>
      <c r="M135" s="2">
        <v>1.529999971389771</v>
      </c>
      <c r="N135" s="2">
        <v>1.529999971389771</v>
      </c>
      <c r="O135" s="2">
        <v>1</v>
      </c>
      <c r="P135" s="2">
        <v>1.0399999618530269</v>
      </c>
      <c r="Q135" s="1">
        <v>1.53</v>
      </c>
      <c r="R135" s="1">
        <v>1.44</v>
      </c>
      <c r="S135" s="1">
        <v>1.36</v>
      </c>
      <c r="T135" s="1">
        <v>1.23</v>
      </c>
      <c r="U135" s="1">
        <v>1.2</v>
      </c>
      <c r="V135" s="1">
        <v>1.19</v>
      </c>
      <c r="W135" s="1">
        <v>1.1399999999999999</v>
      </c>
      <c r="X135" s="1">
        <v>1.1100000000000001</v>
      </c>
      <c r="Y135" s="1">
        <v>1.1000000000000001</v>
      </c>
      <c r="Z135" s="1">
        <v>1.0900000000000001</v>
      </c>
      <c r="AA135" s="1">
        <v>1.1399999999999999</v>
      </c>
      <c r="AB135" s="1">
        <v>1.3</v>
      </c>
      <c r="AC135" s="1">
        <v>1.22</v>
      </c>
      <c r="AD135" s="1">
        <v>1.22</v>
      </c>
      <c r="AE135" s="1">
        <v>1.2</v>
      </c>
      <c r="AF135" s="1">
        <v>1.1599999999999999</v>
      </c>
      <c r="AG135" s="1">
        <v>1.1599999999999999</v>
      </c>
      <c r="AH135" s="1">
        <v>1.1499999999999999</v>
      </c>
      <c r="AI135" s="1">
        <v>1.1100000000000001</v>
      </c>
      <c r="AJ135" s="1">
        <v>1.1100000000000001</v>
      </c>
      <c r="AK135" s="1">
        <v>1.1100000000000001</v>
      </c>
      <c r="AL135" s="1">
        <v>1.1299999999999999</v>
      </c>
      <c r="AM135" s="1">
        <v>1.1000000000000001</v>
      </c>
      <c r="AN135" s="1">
        <v>1.06</v>
      </c>
      <c r="AO135" s="1">
        <v>1.06</v>
      </c>
      <c r="AP135" s="1">
        <v>1.07</v>
      </c>
      <c r="AQ135" s="1">
        <v>1.05</v>
      </c>
      <c r="AR135" s="1">
        <v>-8.69</v>
      </c>
      <c r="AS135" s="1">
        <v>-11.11</v>
      </c>
      <c r="AT135" s="1">
        <v>-22.68</v>
      </c>
      <c r="AU135" s="1">
        <v>-23.53</v>
      </c>
      <c r="AV135" s="1">
        <v>-22.63</v>
      </c>
      <c r="AW135" s="1">
        <v>-25.49</v>
      </c>
      <c r="AX135" s="1">
        <v>-28.1</v>
      </c>
      <c r="AY135" s="1">
        <v>-28.76</v>
      </c>
      <c r="AZ135" s="1">
        <v>-30.71</v>
      </c>
      <c r="BA135" s="1">
        <v>-29.76</v>
      </c>
      <c r="BB135" s="1">
        <v>-25.82</v>
      </c>
      <c r="BC135" s="1">
        <v>-20.2</v>
      </c>
      <c r="BD135" s="1">
        <v>-21.37</v>
      </c>
      <c r="BE135" s="1">
        <v>-21.64</v>
      </c>
      <c r="BF135" s="1">
        <v>-24.77</v>
      </c>
      <c r="BG135" s="1">
        <v>-25.49</v>
      </c>
      <c r="BH135" s="1">
        <v>-26.8</v>
      </c>
      <c r="BI135" s="1">
        <v>-28.75</v>
      </c>
      <c r="BJ135" s="1">
        <v>-28.1</v>
      </c>
      <c r="BK135" s="1">
        <v>-29.41</v>
      </c>
      <c r="BL135" s="1">
        <v>-28.1</v>
      </c>
      <c r="BM135" s="1">
        <v>-28.53</v>
      </c>
      <c r="BN135" s="1">
        <v>-32.03</v>
      </c>
      <c r="BO135" s="1">
        <v>-34.64</v>
      </c>
      <c r="BP135" s="1">
        <v>-31.37</v>
      </c>
      <c r="BQ135" s="1">
        <v>-32.68</v>
      </c>
      <c r="BR135" s="1">
        <v>-32.03</v>
      </c>
      <c r="BS135" s="22">
        <v>1.05</v>
      </c>
      <c r="BT135" s="26">
        <v>18144728.660702709</v>
      </c>
      <c r="BU135" s="26">
        <v>17414800</v>
      </c>
      <c r="BV135" s="26">
        <v>11431337</v>
      </c>
      <c r="BW135" s="2">
        <v>1.313617121076913E-2</v>
      </c>
    </row>
    <row r="136" spans="1:75" s="28" customFormat="1" ht="19" customHeight="1" x14ac:dyDescent="0.2">
      <c r="A136" s="7" t="s">
        <v>538</v>
      </c>
      <c r="B136" s="7" t="s">
        <v>118</v>
      </c>
      <c r="C136" s="7" t="s">
        <v>87</v>
      </c>
      <c r="D136" s="7" t="s">
        <v>122</v>
      </c>
      <c r="E136" s="7" t="s">
        <v>535</v>
      </c>
      <c r="F136" s="7" t="s">
        <v>88</v>
      </c>
      <c r="G136" s="10">
        <v>96.178332535441029</v>
      </c>
      <c r="H136" s="10">
        <v>-17.532466728222008</v>
      </c>
      <c r="I136" s="10">
        <v>-17.532466728222008</v>
      </c>
      <c r="J136" s="7" t="s">
        <v>89</v>
      </c>
      <c r="K136" s="8">
        <v>1.570000052452087</v>
      </c>
      <c r="L136" s="8">
        <v>1.64</v>
      </c>
      <c r="M136" s="8">
        <v>3.0799999237060551</v>
      </c>
      <c r="N136" s="8">
        <v>3.2699999809265141</v>
      </c>
      <c r="O136" s="8">
        <v>2.1099998950958252</v>
      </c>
      <c r="P136" s="8">
        <v>2.5399999618530269</v>
      </c>
      <c r="Q136" s="7">
        <v>3.27</v>
      </c>
      <c r="R136" s="7">
        <v>2.77</v>
      </c>
      <c r="S136" s="7">
        <v>2.74</v>
      </c>
      <c r="T136" s="7">
        <v>2.65</v>
      </c>
      <c r="U136" s="7">
        <v>2.7</v>
      </c>
      <c r="V136" s="7">
        <v>2.65</v>
      </c>
      <c r="W136" s="7">
        <v>2.5499999999999998</v>
      </c>
      <c r="X136" s="7">
        <v>2.37</v>
      </c>
      <c r="Y136" s="7">
        <v>2.33</v>
      </c>
      <c r="Z136" s="7">
        <v>2.23</v>
      </c>
      <c r="AA136" s="7">
        <v>2.23</v>
      </c>
      <c r="AB136" s="7">
        <v>2.3199999999999998</v>
      </c>
      <c r="AC136" s="7">
        <v>2.3199999999999998</v>
      </c>
      <c r="AD136" s="7">
        <v>2.27</v>
      </c>
      <c r="AE136" s="7">
        <v>2.35</v>
      </c>
      <c r="AF136" s="7">
        <v>2.31</v>
      </c>
      <c r="AG136" s="7">
        <v>2.2799999999999998</v>
      </c>
      <c r="AH136" s="7">
        <v>2.42</v>
      </c>
      <c r="AI136" s="7">
        <v>2.4500000000000002</v>
      </c>
      <c r="AJ136" s="7">
        <v>2.4700000000000002</v>
      </c>
      <c r="AK136" s="7">
        <v>2.36</v>
      </c>
      <c r="AL136" s="7">
        <v>2.33</v>
      </c>
      <c r="AM136" s="7">
        <v>2.4</v>
      </c>
      <c r="AN136" s="7">
        <v>2.34</v>
      </c>
      <c r="AO136" s="7">
        <v>2.3199999999999998</v>
      </c>
      <c r="AP136" s="7">
        <v>2.38</v>
      </c>
      <c r="AQ136" s="7">
        <v>2.5299999999999998</v>
      </c>
      <c r="AR136" s="7">
        <v>-11.4</v>
      </c>
      <c r="AS136" s="7">
        <v>-15.75</v>
      </c>
      <c r="AT136" s="7">
        <v>-15.42</v>
      </c>
      <c r="AU136" s="7">
        <v>-20.78</v>
      </c>
      <c r="AV136" s="7">
        <v>-17.2</v>
      </c>
      <c r="AW136" s="7">
        <v>-17.53</v>
      </c>
      <c r="AX136" s="7">
        <v>-24.35</v>
      </c>
      <c r="AY136" s="7">
        <v>-25.97</v>
      </c>
      <c r="AZ136" s="7">
        <v>-29.16</v>
      </c>
      <c r="BA136" s="7">
        <v>-30.19</v>
      </c>
      <c r="BB136" s="7">
        <v>-28.47</v>
      </c>
      <c r="BC136" s="7">
        <v>-27.8</v>
      </c>
      <c r="BD136" s="7">
        <v>-26.62</v>
      </c>
      <c r="BE136" s="7">
        <v>-28.57</v>
      </c>
      <c r="BF136" s="7">
        <v>-25.28</v>
      </c>
      <c r="BG136" s="7">
        <v>-26.95</v>
      </c>
      <c r="BH136" s="7">
        <v>-26.62</v>
      </c>
      <c r="BI136" s="7">
        <v>-24.03</v>
      </c>
      <c r="BJ136" s="7">
        <v>-22.63</v>
      </c>
      <c r="BK136" s="7">
        <v>-23.7</v>
      </c>
      <c r="BL136" s="7">
        <v>-25</v>
      </c>
      <c r="BM136" s="7">
        <v>-26.18</v>
      </c>
      <c r="BN136" s="7">
        <v>-23.86</v>
      </c>
      <c r="BO136" s="7">
        <v>-25.97</v>
      </c>
      <c r="BP136" s="7">
        <v>-26.14</v>
      </c>
      <c r="BQ136" s="7">
        <v>-23.67</v>
      </c>
      <c r="BR136" s="7">
        <v>-19.809999999999999</v>
      </c>
      <c r="BS136" s="24">
        <v>2.1800000000000002</v>
      </c>
      <c r="BT136" s="26">
        <v>36186919.103622437</v>
      </c>
      <c r="BU136" s="26">
        <v>44844300</v>
      </c>
      <c r="BV136" s="26">
        <v>9717326</v>
      </c>
      <c r="BW136" s="8">
        <v>1.7351584170377739E-2</v>
      </c>
    </row>
    <row r="137" spans="1:75" s="28" customFormat="1" ht="19" customHeight="1" x14ac:dyDescent="0.2">
      <c r="A137" s="1" t="s">
        <v>146</v>
      </c>
      <c r="B137" s="1" t="s">
        <v>96</v>
      </c>
      <c r="C137" s="1" t="s">
        <v>124</v>
      </c>
      <c r="D137" s="1" t="s">
        <v>109</v>
      </c>
      <c r="E137" s="1" t="s">
        <v>137</v>
      </c>
      <c r="F137" s="1" t="s">
        <v>88</v>
      </c>
      <c r="G137" s="9">
        <v>101.81818004482049</v>
      </c>
      <c r="H137" s="9">
        <v>-34.909908386051228</v>
      </c>
      <c r="I137" s="9">
        <f>(N137-O137)/O137*100</f>
        <v>80.894298384529975</v>
      </c>
      <c r="J137" s="1" t="s">
        <v>89</v>
      </c>
      <c r="K137" s="2">
        <v>2.2000000476837158</v>
      </c>
      <c r="L137" s="2">
        <v>2.12</v>
      </c>
      <c r="M137" s="2">
        <v>4.440000057220459</v>
      </c>
      <c r="N137" s="2">
        <v>4.4499998092651367</v>
      </c>
      <c r="O137" s="2">
        <v>2.4600000381469731</v>
      </c>
      <c r="P137" s="2">
        <v>2.8900001049041748</v>
      </c>
      <c r="Q137" s="1">
        <v>4.45</v>
      </c>
      <c r="R137" s="1">
        <v>4</v>
      </c>
      <c r="S137" s="1">
        <v>3.95</v>
      </c>
      <c r="T137" s="1">
        <v>3.9</v>
      </c>
      <c r="U137" s="1">
        <v>3.32</v>
      </c>
      <c r="V137" s="1">
        <v>3.37</v>
      </c>
      <c r="W137" s="1">
        <v>3.11</v>
      </c>
      <c r="X137" s="1">
        <v>3.11</v>
      </c>
      <c r="Y137" s="1">
        <v>3.11</v>
      </c>
      <c r="Z137" s="1">
        <v>3.11</v>
      </c>
      <c r="AA137" s="1">
        <v>3.11</v>
      </c>
      <c r="AB137" s="1">
        <v>3.11</v>
      </c>
      <c r="AC137" s="1">
        <v>3.11</v>
      </c>
      <c r="AD137" s="1">
        <v>3.11</v>
      </c>
      <c r="AE137" s="1">
        <v>3.11</v>
      </c>
      <c r="AF137" s="1">
        <v>2.62</v>
      </c>
      <c r="AG137" s="1">
        <v>2.68</v>
      </c>
      <c r="AH137" s="1">
        <v>2.61</v>
      </c>
      <c r="AI137" s="1">
        <v>2.6</v>
      </c>
      <c r="AJ137" s="1">
        <v>2.62</v>
      </c>
      <c r="AK137" s="1">
        <v>2.62</v>
      </c>
      <c r="AL137" s="1">
        <v>2.68</v>
      </c>
      <c r="AM137" s="1">
        <v>2.74</v>
      </c>
      <c r="AN137" s="1">
        <v>2.75</v>
      </c>
      <c r="AO137" s="1">
        <v>2.69</v>
      </c>
      <c r="AP137" s="1">
        <v>2.89</v>
      </c>
      <c r="AQ137" s="1">
        <v>3.1</v>
      </c>
      <c r="AR137" s="1">
        <v>-11.7</v>
      </c>
      <c r="AS137" s="1">
        <v>-16.440000000000001</v>
      </c>
      <c r="AT137" s="1">
        <v>-18.920000000000002</v>
      </c>
      <c r="AU137" s="1">
        <v>-27.03</v>
      </c>
      <c r="AV137" s="1">
        <v>-29.28</v>
      </c>
      <c r="AW137" s="1">
        <v>-32.21</v>
      </c>
      <c r="AX137" s="1">
        <v>-33.840000000000003</v>
      </c>
      <c r="AY137" s="1">
        <v>-33.840000000000003</v>
      </c>
      <c r="AZ137" s="1">
        <v>-33.840000000000003</v>
      </c>
      <c r="BA137" s="1">
        <v>-33.840000000000003</v>
      </c>
      <c r="BB137" s="1">
        <v>-33.840000000000003</v>
      </c>
      <c r="BC137" s="1">
        <v>-33.840000000000003</v>
      </c>
      <c r="BD137" s="1">
        <v>-33.840000000000003</v>
      </c>
      <c r="BE137" s="1">
        <v>-33.840000000000003</v>
      </c>
      <c r="BF137" s="1">
        <v>-33.840000000000003</v>
      </c>
      <c r="BG137" s="1">
        <v>-40.99</v>
      </c>
      <c r="BH137" s="1">
        <v>-40.92</v>
      </c>
      <c r="BI137" s="1">
        <v>-43.24</v>
      </c>
      <c r="BJ137" s="1">
        <v>-41.67</v>
      </c>
      <c r="BK137" s="1">
        <v>-43.02</v>
      </c>
      <c r="BL137" s="1">
        <v>-40.99</v>
      </c>
      <c r="BM137" s="1">
        <v>-40.69</v>
      </c>
      <c r="BN137" s="1">
        <v>-38.74</v>
      </c>
      <c r="BO137" s="1">
        <v>-39.409999999999997</v>
      </c>
      <c r="BP137" s="1">
        <v>-41.67</v>
      </c>
      <c r="BQ137" s="1">
        <v>-35.590000000000003</v>
      </c>
      <c r="BR137" s="1">
        <v>-35.36</v>
      </c>
      <c r="BS137" s="22">
        <v>2.85</v>
      </c>
      <c r="BT137" s="26">
        <v>11505372.148275379</v>
      </c>
      <c r="BU137" s="26">
        <v>9976600</v>
      </c>
      <c r="BV137" s="26">
        <v>1466986</v>
      </c>
      <c r="BW137" s="2">
        <v>2.6690779598441971E-2</v>
      </c>
    </row>
    <row r="138" spans="1:75" s="28" customFormat="1" ht="19" customHeight="1" x14ac:dyDescent="0.2">
      <c r="A138" s="7" t="s">
        <v>411</v>
      </c>
      <c r="B138" s="7" t="s">
        <v>118</v>
      </c>
      <c r="C138" s="7" t="s">
        <v>87</v>
      </c>
      <c r="D138" s="7" t="s">
        <v>122</v>
      </c>
      <c r="E138" s="7" t="s">
        <v>405</v>
      </c>
      <c r="F138" s="7" t="s">
        <v>88</v>
      </c>
      <c r="G138" s="10">
        <v>110.5263215683174</v>
      </c>
      <c r="H138" s="10">
        <v>-15.62499976716936</v>
      </c>
      <c r="I138" s="10">
        <v>-15.62499976716936</v>
      </c>
      <c r="J138" s="7" t="s">
        <v>89</v>
      </c>
      <c r="K138" s="8">
        <v>0.75999999046325684</v>
      </c>
      <c r="L138" s="8">
        <v>0.81</v>
      </c>
      <c r="M138" s="8">
        <v>1.6000000238418579</v>
      </c>
      <c r="N138" s="8">
        <v>3.7999999523162842</v>
      </c>
      <c r="O138" s="8">
        <v>1.309999942779541</v>
      </c>
      <c r="P138" s="8">
        <v>1.3500000238418579</v>
      </c>
      <c r="Q138" s="7">
        <v>2.2000000000000002</v>
      </c>
      <c r="R138" s="7">
        <v>2.46</v>
      </c>
      <c r="S138" s="7">
        <v>3.8</v>
      </c>
      <c r="T138" s="7">
        <v>3.8</v>
      </c>
      <c r="U138" s="7">
        <v>3.8</v>
      </c>
      <c r="V138" s="7">
        <v>3.8</v>
      </c>
      <c r="W138" s="7">
        <v>3.8</v>
      </c>
      <c r="X138" s="7">
        <v>3.8</v>
      </c>
      <c r="Y138" s="7">
        <v>3.8</v>
      </c>
      <c r="Z138" s="7">
        <v>3.8</v>
      </c>
      <c r="AA138" s="7">
        <v>3.8</v>
      </c>
      <c r="AB138" s="7">
        <v>3.8</v>
      </c>
      <c r="AC138" s="7">
        <v>3.8</v>
      </c>
      <c r="AD138" s="7">
        <v>3.8</v>
      </c>
      <c r="AE138" s="7">
        <v>3.8</v>
      </c>
      <c r="AF138" s="7">
        <v>3.8</v>
      </c>
      <c r="AG138" s="7">
        <v>3.8</v>
      </c>
      <c r="AH138" s="7">
        <v>3.8</v>
      </c>
      <c r="AI138" s="7">
        <v>2.4900000000000002</v>
      </c>
      <c r="AJ138" s="7">
        <v>2.95</v>
      </c>
      <c r="AK138" s="7">
        <v>2.85</v>
      </c>
      <c r="AL138" s="7">
        <v>2.2599999999999998</v>
      </c>
      <c r="AM138" s="7">
        <v>2.2000000000000002</v>
      </c>
      <c r="AN138" s="7">
        <v>2.04</v>
      </c>
      <c r="AO138" s="7">
        <v>1.7</v>
      </c>
      <c r="AP138" s="7">
        <v>1.56</v>
      </c>
      <c r="AQ138" s="7">
        <v>1.45</v>
      </c>
      <c r="AR138" s="7">
        <v>30</v>
      </c>
      <c r="AS138" s="7">
        <v>48.75</v>
      </c>
      <c r="AT138" s="7">
        <v>109.37</v>
      </c>
      <c r="AU138" s="7">
        <v>109.37</v>
      </c>
      <c r="AV138" s="7">
        <v>109.37</v>
      </c>
      <c r="AW138" s="7">
        <v>109.37</v>
      </c>
      <c r="AX138" s="7">
        <v>109.37</v>
      </c>
      <c r="AY138" s="7">
        <v>109.37</v>
      </c>
      <c r="AZ138" s="7">
        <v>109.37</v>
      </c>
      <c r="BA138" s="7">
        <v>109.37</v>
      </c>
      <c r="BB138" s="7">
        <v>109.37</v>
      </c>
      <c r="BC138" s="7">
        <v>109.37</v>
      </c>
      <c r="BD138" s="7">
        <v>109.37</v>
      </c>
      <c r="BE138" s="7">
        <v>109.37</v>
      </c>
      <c r="BF138" s="7">
        <v>109.37</v>
      </c>
      <c r="BG138" s="7">
        <v>109.37</v>
      </c>
      <c r="BH138" s="7">
        <v>109.37</v>
      </c>
      <c r="BI138" s="7">
        <v>109.37</v>
      </c>
      <c r="BJ138" s="7">
        <v>46.87</v>
      </c>
      <c r="BK138" s="7">
        <v>73.75</v>
      </c>
      <c r="BL138" s="7">
        <v>18.12</v>
      </c>
      <c r="BM138" s="7">
        <v>34.380000000000003</v>
      </c>
      <c r="BN138" s="7">
        <v>19.86</v>
      </c>
      <c r="BO138" s="7">
        <v>5</v>
      </c>
      <c r="BP138" s="7">
        <v>-6.88</v>
      </c>
      <c r="BQ138" s="7">
        <v>-11.19</v>
      </c>
      <c r="BR138" s="7">
        <v>-15</v>
      </c>
      <c r="BS138" s="24">
        <v>1.58</v>
      </c>
      <c r="BT138" s="26">
        <v>15625392.232836479</v>
      </c>
      <c r="BU138" s="26">
        <v>94499200</v>
      </c>
      <c r="BV138" s="26">
        <v>3423719</v>
      </c>
      <c r="BW138" s="8">
        <v>0.17403764736533581</v>
      </c>
    </row>
    <row r="139" spans="1:75" s="28" customFormat="1" ht="19" customHeight="1" x14ac:dyDescent="0.2">
      <c r="A139" s="1" t="s">
        <v>165</v>
      </c>
      <c r="B139" s="1" t="s">
        <v>159</v>
      </c>
      <c r="C139" s="1" t="s">
        <v>87</v>
      </c>
      <c r="D139" s="1" t="s">
        <v>109</v>
      </c>
      <c r="E139" s="1" t="s">
        <v>157</v>
      </c>
      <c r="F139" s="1" t="s">
        <v>88</v>
      </c>
      <c r="G139" s="9">
        <v>111.9149030285654</v>
      </c>
      <c r="H139" s="9">
        <v>-44.17670761561601</v>
      </c>
      <c r="I139" s="9">
        <f>(N139-O139)/O139*100</f>
        <v>112.59843214438183</v>
      </c>
      <c r="J139" s="1" t="s">
        <v>89</v>
      </c>
      <c r="K139" s="2">
        <v>2.3499999046325679</v>
      </c>
      <c r="L139" s="2">
        <v>2.46</v>
      </c>
      <c r="M139" s="2">
        <v>4.9800000190734863</v>
      </c>
      <c r="N139" s="2">
        <v>5.4000000953674316</v>
      </c>
      <c r="O139" s="2">
        <v>2.5399999618530269</v>
      </c>
      <c r="P139" s="2">
        <v>2.779999971389771</v>
      </c>
      <c r="Q139" s="1">
        <v>5.4</v>
      </c>
      <c r="R139" s="1">
        <v>5.23</v>
      </c>
      <c r="S139" s="1">
        <v>4.7</v>
      </c>
      <c r="T139" s="1">
        <v>4</v>
      </c>
      <c r="U139" s="1">
        <v>3.66</v>
      </c>
      <c r="V139" s="1">
        <v>3.5</v>
      </c>
      <c r="W139" s="1">
        <v>3.45</v>
      </c>
      <c r="X139" s="1">
        <v>3.27</v>
      </c>
      <c r="Y139" s="1">
        <v>3.33</v>
      </c>
      <c r="Z139" s="1">
        <v>3.32</v>
      </c>
      <c r="AA139" s="1">
        <v>3.3</v>
      </c>
      <c r="AB139" s="1">
        <v>3.23</v>
      </c>
      <c r="AC139" s="1">
        <v>3.2</v>
      </c>
      <c r="AD139" s="1">
        <v>3.21</v>
      </c>
      <c r="AE139" s="1">
        <v>2.93</v>
      </c>
      <c r="AF139" s="1">
        <v>2.77</v>
      </c>
      <c r="AG139" s="1">
        <v>2.93</v>
      </c>
      <c r="AH139" s="1">
        <v>3.01</v>
      </c>
      <c r="AI139" s="1">
        <v>2.92</v>
      </c>
      <c r="AJ139" s="1">
        <v>2.92</v>
      </c>
      <c r="AK139" s="1">
        <v>2.92</v>
      </c>
      <c r="AL139" s="1">
        <v>3.02</v>
      </c>
      <c r="AM139" s="1">
        <v>3.15</v>
      </c>
      <c r="AN139" s="1">
        <v>3.04</v>
      </c>
      <c r="AO139" s="1">
        <v>3.03</v>
      </c>
      <c r="AP139" s="1">
        <v>2.87</v>
      </c>
      <c r="AQ139" s="1">
        <v>2.83</v>
      </c>
      <c r="AR139" s="1">
        <v>3.61</v>
      </c>
      <c r="AS139" s="1">
        <v>-11.45</v>
      </c>
      <c r="AT139" s="1">
        <v>-20.079999999999998</v>
      </c>
      <c r="AU139" s="1">
        <v>-30.52</v>
      </c>
      <c r="AV139" s="1">
        <v>-34.14</v>
      </c>
      <c r="AW139" s="1">
        <v>-32.33</v>
      </c>
      <c r="AX139" s="1">
        <v>-34.64</v>
      </c>
      <c r="AY139" s="1">
        <v>-38.43</v>
      </c>
      <c r="AZ139" s="1">
        <v>-33.729999999999997</v>
      </c>
      <c r="BA139" s="1">
        <v>-34.14</v>
      </c>
      <c r="BB139" s="1">
        <v>-36.14</v>
      </c>
      <c r="BC139" s="1">
        <v>-35.54</v>
      </c>
      <c r="BD139" s="1">
        <v>-37.549999999999997</v>
      </c>
      <c r="BE139" s="1">
        <v>-43</v>
      </c>
      <c r="BF139" s="1">
        <v>-46.08</v>
      </c>
      <c r="BG139" s="1">
        <v>-46.39</v>
      </c>
      <c r="BH139" s="1">
        <v>-42.37</v>
      </c>
      <c r="BI139" s="1">
        <v>-43.98</v>
      </c>
      <c r="BJ139" s="1">
        <v>-42.41</v>
      </c>
      <c r="BK139" s="1">
        <v>-42.57</v>
      </c>
      <c r="BL139" s="1">
        <v>-42.17</v>
      </c>
      <c r="BM139" s="1">
        <v>-39.96</v>
      </c>
      <c r="BN139" s="1">
        <v>-41.16</v>
      </c>
      <c r="BO139" s="1">
        <v>-39.86</v>
      </c>
      <c r="BP139" s="1">
        <v>-44.68</v>
      </c>
      <c r="BQ139" s="1">
        <v>-44.38</v>
      </c>
      <c r="BR139" s="1">
        <v>-47.39</v>
      </c>
      <c r="BS139" s="22">
        <v>2.9</v>
      </c>
      <c r="BT139" s="26">
        <v>14697723.05629253</v>
      </c>
      <c r="BU139" s="26">
        <v>6462600</v>
      </c>
      <c r="BV139" s="26">
        <v>2271332</v>
      </c>
      <c r="BW139" s="2">
        <v>1.4035816868692031E-3</v>
      </c>
    </row>
    <row r="140" spans="1:75" s="28" customFormat="1" ht="19" customHeight="1" x14ac:dyDescent="0.2">
      <c r="A140" s="7" t="s">
        <v>224</v>
      </c>
      <c r="B140" s="7" t="s">
        <v>106</v>
      </c>
      <c r="C140" s="7" t="s">
        <v>87</v>
      </c>
      <c r="D140" s="7" t="s">
        <v>109</v>
      </c>
      <c r="E140" s="7" t="s">
        <v>350</v>
      </c>
      <c r="F140" s="7" t="s">
        <v>88</v>
      </c>
      <c r="G140" s="10">
        <v>116.1290359794783</v>
      </c>
      <c r="H140" s="10">
        <v>-31.343284046817221</v>
      </c>
      <c r="I140" s="10">
        <v>-31.343284046817221</v>
      </c>
      <c r="J140" s="7" t="s">
        <v>89</v>
      </c>
      <c r="K140" s="8">
        <v>1.2400000095367429</v>
      </c>
      <c r="L140" s="8">
        <v>1.24</v>
      </c>
      <c r="M140" s="8">
        <v>2.6800000667572021</v>
      </c>
      <c r="N140" s="8">
        <v>2.880000114440918</v>
      </c>
      <c r="O140" s="8">
        <v>1.639999985694885</v>
      </c>
      <c r="P140" s="8">
        <v>1.8400000333786011</v>
      </c>
      <c r="Q140" s="7">
        <v>2.88</v>
      </c>
      <c r="R140" s="7">
        <v>2.4500000000000002</v>
      </c>
      <c r="S140" s="7">
        <v>2.35</v>
      </c>
      <c r="T140" s="7">
        <v>2.3199999999999998</v>
      </c>
      <c r="U140" s="7">
        <v>2.2000000000000002</v>
      </c>
      <c r="V140" s="7">
        <v>2.2799999999999998</v>
      </c>
      <c r="W140" s="7">
        <v>2.13</v>
      </c>
      <c r="X140" s="7">
        <v>2.0299999999999998</v>
      </c>
      <c r="Y140" s="7">
        <v>1.99</v>
      </c>
      <c r="Z140" s="7">
        <v>1.95</v>
      </c>
      <c r="AA140" s="7">
        <v>1.92</v>
      </c>
      <c r="AB140" s="7">
        <v>1.88</v>
      </c>
      <c r="AC140" s="7">
        <v>1.92</v>
      </c>
      <c r="AD140" s="7">
        <v>1.92</v>
      </c>
      <c r="AE140" s="7">
        <v>1.97</v>
      </c>
      <c r="AF140" s="7">
        <v>1.94</v>
      </c>
      <c r="AG140" s="7">
        <v>1.89</v>
      </c>
      <c r="AH140" s="7">
        <v>1.8</v>
      </c>
      <c r="AI140" s="7">
        <v>1.72</v>
      </c>
      <c r="AJ140" s="7">
        <v>1.7</v>
      </c>
      <c r="AK140" s="7">
        <v>1.73</v>
      </c>
      <c r="AL140" s="7">
        <v>1.73</v>
      </c>
      <c r="AM140" s="7">
        <v>1.77</v>
      </c>
      <c r="AN140" s="7">
        <v>1.81</v>
      </c>
      <c r="AO140" s="7">
        <v>1.83</v>
      </c>
      <c r="AP140" s="7">
        <v>1.85</v>
      </c>
      <c r="AQ140" s="7">
        <v>1.85</v>
      </c>
      <c r="AR140" s="7">
        <v>-11.19</v>
      </c>
      <c r="AS140" s="7">
        <v>-9.51</v>
      </c>
      <c r="AT140" s="7">
        <v>-14.74</v>
      </c>
      <c r="AU140" s="7">
        <v>-20.53</v>
      </c>
      <c r="AV140" s="7">
        <v>-19.04</v>
      </c>
      <c r="AW140" s="7">
        <v>-21.46</v>
      </c>
      <c r="AX140" s="7">
        <v>-24.63</v>
      </c>
      <c r="AY140" s="7">
        <v>-26.46</v>
      </c>
      <c r="AZ140" s="7">
        <v>-27.99</v>
      </c>
      <c r="BA140" s="7">
        <v>-29.36</v>
      </c>
      <c r="BB140" s="7">
        <v>-30.23</v>
      </c>
      <c r="BC140" s="7">
        <v>-30.6</v>
      </c>
      <c r="BD140" s="7">
        <v>-29.1</v>
      </c>
      <c r="BE140" s="7">
        <v>-29.66</v>
      </c>
      <c r="BF140" s="7">
        <v>-28.17</v>
      </c>
      <c r="BG140" s="7">
        <v>-29.59</v>
      </c>
      <c r="BH140" s="7">
        <v>-33.58</v>
      </c>
      <c r="BI140" s="7">
        <v>-36.57</v>
      </c>
      <c r="BJ140" s="7">
        <v>-36.57</v>
      </c>
      <c r="BK140" s="7">
        <v>-37.69</v>
      </c>
      <c r="BL140" s="7">
        <v>-37.31</v>
      </c>
      <c r="BM140" s="7">
        <v>-36.94</v>
      </c>
      <c r="BN140" s="7">
        <v>-35.630000000000003</v>
      </c>
      <c r="BO140" s="7">
        <v>-35.07</v>
      </c>
      <c r="BP140" s="7">
        <v>-32.090000000000003</v>
      </c>
      <c r="BQ140" s="7">
        <v>-33.4</v>
      </c>
      <c r="BR140" s="7">
        <v>-30.97</v>
      </c>
      <c r="BS140" s="24">
        <v>1.91</v>
      </c>
      <c r="BT140" s="26">
        <v>31749424.790859219</v>
      </c>
      <c r="BU140" s="26">
        <v>80741300</v>
      </c>
      <c r="BV140" s="26">
        <v>6304390</v>
      </c>
      <c r="BW140" s="8">
        <v>1.2576157249154949E-2</v>
      </c>
    </row>
    <row r="141" spans="1:75" s="28" customFormat="1" ht="19" customHeight="1" x14ac:dyDescent="0.2">
      <c r="A141" s="7" t="s">
        <v>218</v>
      </c>
      <c r="B141" s="7" t="s">
        <v>76</v>
      </c>
      <c r="C141" s="7" t="s">
        <v>87</v>
      </c>
      <c r="D141" s="7" t="s">
        <v>109</v>
      </c>
      <c r="E141" s="7" t="s">
        <v>443</v>
      </c>
      <c r="F141" s="7" t="s">
        <v>88</v>
      </c>
      <c r="G141" s="10">
        <v>116.66666356225799</v>
      </c>
      <c r="H141" s="10">
        <v>-11.2980722940178</v>
      </c>
      <c r="I141" s="10">
        <v>-11.2980722940178</v>
      </c>
      <c r="J141" s="7" t="s">
        <v>89</v>
      </c>
      <c r="K141" s="8">
        <v>1.919999957084656</v>
      </c>
      <c r="L141" s="8">
        <v>3.8</v>
      </c>
      <c r="M141" s="8">
        <v>4.1599998474121094</v>
      </c>
      <c r="N141" s="8">
        <v>6.559999942779541</v>
      </c>
      <c r="O141" s="8">
        <v>3.2100000381469731</v>
      </c>
      <c r="P141" s="8">
        <v>3.690000057220459</v>
      </c>
      <c r="Q141" s="7">
        <v>4.2</v>
      </c>
      <c r="R141" s="7">
        <v>4.45</v>
      </c>
      <c r="S141" s="7">
        <v>6.5</v>
      </c>
      <c r="T141" s="7">
        <v>5.15</v>
      </c>
      <c r="U141" s="7">
        <v>5.55</v>
      </c>
      <c r="V141" s="7">
        <v>4.79</v>
      </c>
      <c r="W141" s="7">
        <v>4.42</v>
      </c>
      <c r="X141" s="7">
        <v>4.45</v>
      </c>
      <c r="Y141" s="7">
        <v>4.28</v>
      </c>
      <c r="Z141" s="7">
        <v>4.1500000000000004</v>
      </c>
      <c r="AA141" s="7">
        <v>4.08</v>
      </c>
      <c r="AB141" s="7">
        <v>3.95</v>
      </c>
      <c r="AC141" s="7">
        <v>3.73</v>
      </c>
      <c r="AD141" s="7">
        <v>3.64</v>
      </c>
      <c r="AE141" s="7">
        <v>3.47</v>
      </c>
      <c r="AF141" s="7">
        <v>3.89</v>
      </c>
      <c r="AG141" s="7">
        <v>3.76</v>
      </c>
      <c r="AH141" s="7">
        <v>3.73</v>
      </c>
      <c r="AI141" s="7">
        <v>3.65</v>
      </c>
      <c r="AJ141" s="7">
        <v>3.81</v>
      </c>
      <c r="AK141" s="7">
        <v>3.75</v>
      </c>
      <c r="AL141" s="7">
        <v>3.93</v>
      </c>
      <c r="AM141" s="7">
        <v>3.71</v>
      </c>
      <c r="AN141" s="7">
        <v>3.83</v>
      </c>
      <c r="AO141" s="7">
        <v>3.76</v>
      </c>
      <c r="AP141" s="7">
        <v>3.9</v>
      </c>
      <c r="AQ141" s="7">
        <v>3.94</v>
      </c>
      <c r="AR141" s="7">
        <v>-7.99</v>
      </c>
      <c r="AS141" s="7">
        <v>6.97</v>
      </c>
      <c r="AT141" s="7">
        <v>11.92</v>
      </c>
      <c r="AU141" s="7">
        <v>16.53</v>
      </c>
      <c r="AV141" s="7">
        <v>12.5</v>
      </c>
      <c r="AW141" s="7">
        <v>-0.96</v>
      </c>
      <c r="AX141" s="7">
        <v>5.88</v>
      </c>
      <c r="AY141" s="7">
        <v>0.12</v>
      </c>
      <c r="AZ141" s="7">
        <v>-1.88</v>
      </c>
      <c r="BA141" s="7">
        <v>-3</v>
      </c>
      <c r="BB141" s="7">
        <v>-13.28</v>
      </c>
      <c r="BC141" s="7">
        <v>-14.66</v>
      </c>
      <c r="BD141" s="7">
        <v>-13.15</v>
      </c>
      <c r="BE141" s="7">
        <v>-17.309999999999999</v>
      </c>
      <c r="BF141" s="7">
        <v>-19.71</v>
      </c>
      <c r="BG141" s="7">
        <v>-13.46</v>
      </c>
      <c r="BH141" s="7">
        <v>-12.5</v>
      </c>
      <c r="BI141" s="7">
        <v>-15.14</v>
      </c>
      <c r="BJ141" s="7">
        <v>-14.66</v>
      </c>
      <c r="BK141" s="7">
        <v>-12.5</v>
      </c>
      <c r="BL141" s="7">
        <v>-12.51</v>
      </c>
      <c r="BM141" s="7">
        <v>-12.24</v>
      </c>
      <c r="BN141" s="7">
        <v>-11.9</v>
      </c>
      <c r="BO141" s="7">
        <v>-10.01</v>
      </c>
      <c r="BP141" s="7">
        <v>-14.76</v>
      </c>
      <c r="BQ141" s="7">
        <v>-6.49</v>
      </c>
      <c r="BR141" s="7">
        <v>-11.58</v>
      </c>
      <c r="BS141" s="24">
        <v>3.87</v>
      </c>
      <c r="BT141" s="26">
        <v>47322910.264205933</v>
      </c>
      <c r="BU141" s="26">
        <v>72516700</v>
      </c>
      <c r="BV141" s="26">
        <v>4650265</v>
      </c>
      <c r="BW141" s="8">
        <v>2.1893160927388008E-2</v>
      </c>
    </row>
    <row r="142" spans="1:75" s="28" customFormat="1" ht="19" customHeight="1" x14ac:dyDescent="0.2">
      <c r="A142" s="1" t="s">
        <v>133</v>
      </c>
      <c r="B142" s="1" t="s">
        <v>134</v>
      </c>
      <c r="C142" s="1" t="s">
        <v>87</v>
      </c>
      <c r="D142" s="1" t="s">
        <v>109</v>
      </c>
      <c r="E142" s="1" t="s">
        <v>127</v>
      </c>
      <c r="F142" s="1" t="s">
        <v>88</v>
      </c>
      <c r="G142" s="9">
        <v>117.5438640520514</v>
      </c>
      <c r="H142" s="9">
        <v>-38.709678659826103</v>
      </c>
      <c r="I142" s="9">
        <f>(N142-O142)/O142*100</f>
        <v>89.333327611287459</v>
      </c>
      <c r="J142" s="1" t="s">
        <v>89</v>
      </c>
      <c r="K142" s="2">
        <v>0.56999999284744263</v>
      </c>
      <c r="L142" s="2">
        <v>0.94</v>
      </c>
      <c r="M142" s="2">
        <v>1.2400000095367429</v>
      </c>
      <c r="N142" s="2">
        <v>1.419999957084656</v>
      </c>
      <c r="O142" s="2">
        <v>0.75</v>
      </c>
      <c r="P142" s="2">
        <v>0.75999999046325684</v>
      </c>
      <c r="Q142" s="1">
        <v>1.34</v>
      </c>
      <c r="R142" s="1">
        <v>1.42</v>
      </c>
      <c r="S142" s="1">
        <v>1.17</v>
      </c>
      <c r="T142" s="1">
        <v>1.03</v>
      </c>
      <c r="U142" s="1">
        <v>1.07</v>
      </c>
      <c r="V142" s="1">
        <v>1.07</v>
      </c>
      <c r="W142" s="1">
        <v>1.17</v>
      </c>
      <c r="X142" s="1">
        <v>1.05</v>
      </c>
      <c r="Y142" s="1">
        <v>1.05</v>
      </c>
      <c r="Z142" s="1">
        <v>1.02</v>
      </c>
      <c r="AA142" s="1">
        <v>1.1200000000000001</v>
      </c>
      <c r="AB142" s="1">
        <v>1.1000000000000001</v>
      </c>
      <c r="AC142" s="1">
        <v>1.06</v>
      </c>
      <c r="AD142" s="1">
        <v>1.06</v>
      </c>
      <c r="AE142" s="1">
        <v>1.05</v>
      </c>
      <c r="AF142" s="1">
        <v>0.99</v>
      </c>
      <c r="AG142" s="1">
        <v>0.95</v>
      </c>
      <c r="AH142" s="1">
        <v>0.89</v>
      </c>
      <c r="AI142" s="1">
        <v>0.88</v>
      </c>
      <c r="AJ142" s="1">
        <v>0.85</v>
      </c>
      <c r="AK142" s="1">
        <v>0.81</v>
      </c>
      <c r="AL142" s="1">
        <v>0.8</v>
      </c>
      <c r="AM142" s="1">
        <v>0.79</v>
      </c>
      <c r="AN142" s="1">
        <v>0.79</v>
      </c>
      <c r="AO142" s="1">
        <v>0.78</v>
      </c>
      <c r="AP142" s="1">
        <v>0.77</v>
      </c>
      <c r="AQ142" s="1">
        <v>0.77</v>
      </c>
      <c r="AR142" s="1">
        <v>8.06</v>
      </c>
      <c r="AS142" s="1">
        <v>-5.65</v>
      </c>
      <c r="AT142" s="1">
        <v>-17.73</v>
      </c>
      <c r="AU142" s="1">
        <v>-27.02</v>
      </c>
      <c r="AV142" s="1">
        <v>-20.43</v>
      </c>
      <c r="AW142" s="1">
        <v>-15.32</v>
      </c>
      <c r="AX142" s="1">
        <v>-15.32</v>
      </c>
      <c r="AY142" s="1">
        <v>-19.350000000000001</v>
      </c>
      <c r="AZ142" s="1">
        <v>-19.350000000000001</v>
      </c>
      <c r="BA142" s="1">
        <v>-21.04</v>
      </c>
      <c r="BB142" s="1">
        <v>-14.51</v>
      </c>
      <c r="BC142" s="1">
        <v>-20.12</v>
      </c>
      <c r="BD142" s="1">
        <v>-16.940000000000001</v>
      </c>
      <c r="BE142" s="1">
        <v>-17.100000000000001</v>
      </c>
      <c r="BF142" s="1">
        <v>-22.58</v>
      </c>
      <c r="BG142" s="1">
        <v>-23.79</v>
      </c>
      <c r="BH142" s="1">
        <v>-30.4</v>
      </c>
      <c r="BI142" s="1">
        <v>-29.11</v>
      </c>
      <c r="BJ142" s="1">
        <v>-31.48</v>
      </c>
      <c r="BK142" s="1">
        <v>-34.869999999999997</v>
      </c>
      <c r="BL142" s="1">
        <v>-36.159999999999997</v>
      </c>
      <c r="BM142" s="1">
        <v>-37.5</v>
      </c>
      <c r="BN142" s="1">
        <v>-36.69</v>
      </c>
      <c r="BO142" s="1">
        <v>-37.82</v>
      </c>
      <c r="BP142" s="1">
        <v>-38.229999999999997</v>
      </c>
      <c r="BQ142" s="1">
        <v>-39.520000000000003</v>
      </c>
      <c r="BR142" s="1">
        <v>-39.520000000000003</v>
      </c>
      <c r="BS142" s="22">
        <v>0.92</v>
      </c>
      <c r="BT142" s="26">
        <v>35772512.275123604</v>
      </c>
      <c r="BU142" s="26">
        <v>56958800</v>
      </c>
      <c r="BV142" s="26">
        <v>5320330</v>
      </c>
      <c r="BW142" s="2">
        <v>0.35074628829414722</v>
      </c>
    </row>
    <row r="143" spans="1:75" s="28" customFormat="1" ht="19" customHeight="1" x14ac:dyDescent="0.2">
      <c r="A143" s="1" t="s">
        <v>147</v>
      </c>
      <c r="B143" s="1" t="s">
        <v>96</v>
      </c>
      <c r="C143" s="1" t="s">
        <v>87</v>
      </c>
      <c r="D143" s="1" t="s">
        <v>109</v>
      </c>
      <c r="E143" s="1" t="s">
        <v>194</v>
      </c>
      <c r="F143" s="1" t="s">
        <v>88</v>
      </c>
      <c r="G143" s="9">
        <v>126.27120296423</v>
      </c>
      <c r="H143" s="9">
        <v>-38.202249849805227</v>
      </c>
      <c r="I143" s="9">
        <f>(N143-O143)/O143*100</f>
        <v>84.259252241336995</v>
      </c>
      <c r="J143" s="1" t="s">
        <v>89</v>
      </c>
      <c r="K143" s="2">
        <v>2.3599998950958252</v>
      </c>
      <c r="L143" s="2">
        <v>2.77</v>
      </c>
      <c r="M143" s="2">
        <v>5.3400001525878906</v>
      </c>
      <c r="N143" s="2">
        <v>5.9699997901916504</v>
      </c>
      <c r="O143" s="2">
        <v>3.2400000095367432</v>
      </c>
      <c r="P143" s="2">
        <v>3.2999999523162842</v>
      </c>
      <c r="Q143" s="1">
        <v>5.97</v>
      </c>
      <c r="R143" s="1">
        <v>5.17</v>
      </c>
      <c r="S143" s="1">
        <v>4.8</v>
      </c>
      <c r="T143" s="1">
        <v>4.75</v>
      </c>
      <c r="U143" s="1">
        <v>4.2</v>
      </c>
      <c r="V143" s="1">
        <v>4.0199999999999996</v>
      </c>
      <c r="W143" s="1">
        <v>3.94</v>
      </c>
      <c r="X143" s="1">
        <v>3.83</v>
      </c>
      <c r="Y143" s="1">
        <v>3.87</v>
      </c>
      <c r="Z143" s="1">
        <v>3.86</v>
      </c>
      <c r="AA143" s="1">
        <v>3.75</v>
      </c>
      <c r="AB143" s="1">
        <v>3.76</v>
      </c>
      <c r="AC143" s="1">
        <v>3.59</v>
      </c>
      <c r="AD143" s="1">
        <v>3.51</v>
      </c>
      <c r="AE143" s="1">
        <v>3.45</v>
      </c>
      <c r="AF143" s="1">
        <v>3.45</v>
      </c>
      <c r="AG143" s="1">
        <v>3.65</v>
      </c>
      <c r="AH143" s="1">
        <v>3.7</v>
      </c>
      <c r="AI143" s="1">
        <v>3.63</v>
      </c>
      <c r="AJ143" s="1">
        <v>3.5</v>
      </c>
      <c r="AK143" s="1">
        <v>3.42</v>
      </c>
      <c r="AL143" s="1">
        <v>3.39</v>
      </c>
      <c r="AM143" s="1">
        <v>3.53</v>
      </c>
      <c r="AN143" s="1">
        <v>3.47</v>
      </c>
      <c r="AO143" s="1">
        <v>3.4</v>
      </c>
      <c r="AP143" s="1">
        <v>3.43</v>
      </c>
      <c r="AQ143" s="1">
        <v>3.43</v>
      </c>
      <c r="AR143" s="1">
        <v>-4.49</v>
      </c>
      <c r="AS143" s="1">
        <v>-13.11</v>
      </c>
      <c r="AT143" s="1">
        <v>-13.48</v>
      </c>
      <c r="AU143" s="1">
        <v>-24.53</v>
      </c>
      <c r="AV143" s="1">
        <v>-27.53</v>
      </c>
      <c r="AW143" s="1">
        <v>-26.31</v>
      </c>
      <c r="AX143" s="1">
        <v>-29.03</v>
      </c>
      <c r="AY143" s="1">
        <v>-30.15</v>
      </c>
      <c r="AZ143" s="1">
        <v>-28.09</v>
      </c>
      <c r="BA143" s="1">
        <v>-31.27</v>
      </c>
      <c r="BB143" s="1">
        <v>-30.71</v>
      </c>
      <c r="BC143" s="1">
        <v>-33.33</v>
      </c>
      <c r="BD143" s="1">
        <v>-35.36</v>
      </c>
      <c r="BE143" s="1">
        <v>-35.770000000000003</v>
      </c>
      <c r="BF143" s="1">
        <v>-36.14</v>
      </c>
      <c r="BG143" s="1">
        <v>-35.770000000000003</v>
      </c>
      <c r="BH143" s="1">
        <v>-32.21</v>
      </c>
      <c r="BI143" s="1">
        <v>-32.4</v>
      </c>
      <c r="BJ143" s="1">
        <v>-35.4</v>
      </c>
      <c r="BK143" s="1">
        <v>-35.82</v>
      </c>
      <c r="BL143" s="1">
        <v>-37.270000000000003</v>
      </c>
      <c r="BM143" s="1">
        <v>-36.520000000000003</v>
      </c>
      <c r="BN143" s="1">
        <v>-35.21</v>
      </c>
      <c r="BO143" s="1">
        <v>-36.700000000000003</v>
      </c>
      <c r="BP143" s="1">
        <v>-37.39</v>
      </c>
      <c r="BQ143" s="1">
        <v>-36.520000000000003</v>
      </c>
      <c r="BR143" s="1">
        <v>-37.450000000000003</v>
      </c>
      <c r="BS143" s="22">
        <v>3.6</v>
      </c>
      <c r="BT143" s="26">
        <v>24001218.085823059</v>
      </c>
      <c r="BU143" s="26">
        <v>49197900</v>
      </c>
      <c r="BV143" s="26">
        <v>2101499</v>
      </c>
      <c r="BW143" s="2">
        <v>8.9181579434489386E-2</v>
      </c>
    </row>
    <row r="144" spans="1:75" s="28" customFormat="1" ht="19" customHeight="1" x14ac:dyDescent="0.2">
      <c r="A144" s="7" t="s">
        <v>547</v>
      </c>
      <c r="B144" s="7" t="s">
        <v>76</v>
      </c>
      <c r="C144" s="7" t="s">
        <v>87</v>
      </c>
      <c r="D144" s="7" t="s">
        <v>122</v>
      </c>
      <c r="E144" s="7" t="s">
        <v>546</v>
      </c>
      <c r="F144" s="7" t="s">
        <v>88</v>
      </c>
      <c r="G144" s="10">
        <v>135.82088525411919</v>
      </c>
      <c r="H144" s="10">
        <v>-31.01265529902922</v>
      </c>
      <c r="I144" s="10">
        <v>-31.01265529902922</v>
      </c>
      <c r="J144" s="7" t="s">
        <v>89</v>
      </c>
      <c r="K144" s="8">
        <v>2.0099999904632568</v>
      </c>
      <c r="L144" s="8">
        <v>2.11</v>
      </c>
      <c r="M144" s="8">
        <v>4.7399997711181641</v>
      </c>
      <c r="N144" s="8">
        <v>5.1100001335144043</v>
      </c>
      <c r="O144" s="8">
        <v>3.059999942779541</v>
      </c>
      <c r="P144" s="8">
        <v>3.2699999809265141</v>
      </c>
      <c r="Q144" s="7">
        <v>5.1100000000000003</v>
      </c>
      <c r="R144" s="7">
        <v>4.66</v>
      </c>
      <c r="S144" s="7">
        <v>4.8499999999999996</v>
      </c>
      <c r="T144" s="7">
        <v>5.08</v>
      </c>
      <c r="U144" s="7">
        <v>4.7</v>
      </c>
      <c r="V144" s="7">
        <v>3.99</v>
      </c>
      <c r="W144" s="7">
        <v>3.68</v>
      </c>
      <c r="X144" s="7">
        <v>3.82</v>
      </c>
      <c r="Y144" s="7">
        <v>3.47</v>
      </c>
      <c r="Z144" s="7">
        <v>3.59</v>
      </c>
      <c r="AA144" s="7">
        <v>3.35</v>
      </c>
      <c r="AB144" s="7">
        <v>3.47</v>
      </c>
      <c r="AC144" s="7">
        <v>3.44</v>
      </c>
      <c r="AD144" s="7">
        <v>3.4</v>
      </c>
      <c r="AE144" s="7">
        <v>3.54</v>
      </c>
      <c r="AF144" s="7">
        <v>3.38</v>
      </c>
      <c r="AG144" s="7">
        <v>3.36</v>
      </c>
      <c r="AH144" s="7">
        <v>3.35</v>
      </c>
      <c r="AI144" s="7">
        <v>3.3</v>
      </c>
      <c r="AJ144" s="7">
        <v>3.35</v>
      </c>
      <c r="AK144" s="7">
        <v>3.25</v>
      </c>
      <c r="AL144" s="7">
        <v>3.18</v>
      </c>
      <c r="AM144" s="7">
        <v>3.3</v>
      </c>
      <c r="AN144" s="7">
        <v>3.32</v>
      </c>
      <c r="AO144" s="7">
        <v>3.43</v>
      </c>
      <c r="AP144" s="7">
        <v>3.41</v>
      </c>
      <c r="AQ144" s="7">
        <v>3.41</v>
      </c>
      <c r="AR144" s="7">
        <v>-4.01</v>
      </c>
      <c r="AS144" s="7">
        <v>-7.17</v>
      </c>
      <c r="AT144" s="7">
        <v>-5.46</v>
      </c>
      <c r="AU144" s="7">
        <v>-6.96</v>
      </c>
      <c r="AV144" s="7">
        <v>-16.46</v>
      </c>
      <c r="AW144" s="7">
        <v>-22.57</v>
      </c>
      <c r="AX144" s="7">
        <v>-23.31</v>
      </c>
      <c r="AY144" s="7">
        <v>-28.48</v>
      </c>
      <c r="AZ144" s="7">
        <v>-27.43</v>
      </c>
      <c r="BA144" s="7">
        <v>-30.17</v>
      </c>
      <c r="BB144" s="7">
        <v>-29.54</v>
      </c>
      <c r="BC144" s="7">
        <v>-27.64</v>
      </c>
      <c r="BD144" s="7">
        <v>-29.95</v>
      </c>
      <c r="BE144" s="7">
        <v>-29.75</v>
      </c>
      <c r="BF144" s="7">
        <v>-28.9</v>
      </c>
      <c r="BG144" s="7">
        <v>-32.700000000000003</v>
      </c>
      <c r="BH144" s="7">
        <v>-31.65</v>
      </c>
      <c r="BI144" s="7">
        <v>-30.59</v>
      </c>
      <c r="BJ144" s="7">
        <v>-30.7</v>
      </c>
      <c r="BK144" s="7">
        <v>-31.65</v>
      </c>
      <c r="BL144" s="7">
        <v>-33.33</v>
      </c>
      <c r="BM144" s="7">
        <v>-35.020000000000003</v>
      </c>
      <c r="BN144" s="7">
        <v>-32.49</v>
      </c>
      <c r="BO144" s="7">
        <v>-30.7</v>
      </c>
      <c r="BP144" s="7">
        <v>-29.54</v>
      </c>
      <c r="BQ144" s="7">
        <v>-28.27</v>
      </c>
      <c r="BR144" s="7">
        <v>-31.01</v>
      </c>
      <c r="BS144" s="24">
        <v>3.34</v>
      </c>
      <c r="BT144" s="26">
        <v>10963098.07062149</v>
      </c>
      <c r="BU144" s="26">
        <v>72666700</v>
      </c>
      <c r="BV144" s="26">
        <v>1836108</v>
      </c>
      <c r="BW144" s="8">
        <v>0.1722453145457675</v>
      </c>
    </row>
    <row r="145" spans="1:75" s="28" customFormat="1" ht="19" customHeight="1" x14ac:dyDescent="0.2">
      <c r="A145" s="1" t="s">
        <v>231</v>
      </c>
      <c r="B145" s="1" t="s">
        <v>96</v>
      </c>
      <c r="C145" s="1" t="s">
        <v>87</v>
      </c>
      <c r="D145" s="1" t="s">
        <v>98</v>
      </c>
      <c r="E145" s="1" t="s">
        <v>226</v>
      </c>
      <c r="F145" s="1" t="s">
        <v>88</v>
      </c>
      <c r="G145" s="9">
        <v>136.88761381137519</v>
      </c>
      <c r="H145" s="9">
        <v>-39.7810261744145</v>
      </c>
      <c r="I145" s="9">
        <f>(N145-O145)/O145*100</f>
        <v>78.527602875181884</v>
      </c>
      <c r="J145" s="1" t="s">
        <v>89</v>
      </c>
      <c r="K145" s="2">
        <v>3.470000028610229</v>
      </c>
      <c r="L145" s="2">
        <v>4.24</v>
      </c>
      <c r="M145" s="2">
        <v>8.2200002670288086</v>
      </c>
      <c r="N145" s="2">
        <v>8.7299995422363281</v>
      </c>
      <c r="O145" s="2">
        <v>4.8899998664855957</v>
      </c>
      <c r="P145" s="2">
        <v>4.9499998092651367</v>
      </c>
      <c r="Q145" s="1">
        <v>8.5</v>
      </c>
      <c r="R145" s="1">
        <v>7.98</v>
      </c>
      <c r="S145" s="1">
        <v>7.4</v>
      </c>
      <c r="T145" s="1">
        <v>7.35</v>
      </c>
      <c r="U145" s="1">
        <v>6.86</v>
      </c>
      <c r="V145" s="1">
        <v>6.43</v>
      </c>
      <c r="W145" s="1">
        <v>6.39</v>
      </c>
      <c r="X145" s="1">
        <v>6.24</v>
      </c>
      <c r="Y145" s="1">
        <v>6.59</v>
      </c>
      <c r="Z145" s="1">
        <v>6.64</v>
      </c>
      <c r="AA145" s="1">
        <v>6.17</v>
      </c>
      <c r="AB145" s="1">
        <v>5.94</v>
      </c>
      <c r="AC145" s="1">
        <v>6</v>
      </c>
      <c r="AD145" s="1">
        <v>5.87</v>
      </c>
      <c r="AE145" s="1">
        <v>5.69</v>
      </c>
      <c r="AF145" s="1">
        <v>5.7</v>
      </c>
      <c r="AG145" s="1">
        <v>5.73</v>
      </c>
      <c r="AH145" s="1">
        <v>5.82</v>
      </c>
      <c r="AI145" s="1">
        <v>5.55</v>
      </c>
      <c r="AJ145" s="1">
        <v>5.43</v>
      </c>
      <c r="AK145" s="1">
        <v>5.35</v>
      </c>
      <c r="AL145" s="1">
        <v>5.24</v>
      </c>
      <c r="AM145" s="1">
        <v>5.26</v>
      </c>
      <c r="AN145" s="1">
        <v>5.3</v>
      </c>
      <c r="AO145" s="1">
        <v>5.22</v>
      </c>
      <c r="AP145" s="1">
        <v>5.15</v>
      </c>
      <c r="AQ145" s="1">
        <v>5.05</v>
      </c>
      <c r="AR145" s="1">
        <v>-4.74</v>
      </c>
      <c r="AS145" s="1">
        <v>-9.73</v>
      </c>
      <c r="AT145" s="1">
        <v>-10.71</v>
      </c>
      <c r="AU145" s="1">
        <v>-19.59</v>
      </c>
      <c r="AV145" s="1">
        <v>-24.94</v>
      </c>
      <c r="AW145" s="1">
        <v>-22.76</v>
      </c>
      <c r="AX145" s="1">
        <v>-25.18</v>
      </c>
      <c r="AY145" s="1">
        <v>-24.33</v>
      </c>
      <c r="AZ145" s="1">
        <v>-20.440000000000001</v>
      </c>
      <c r="BA145" s="1">
        <v>-25.79</v>
      </c>
      <c r="BB145" s="1">
        <v>-28.47</v>
      </c>
      <c r="BC145" s="1">
        <v>-29.03</v>
      </c>
      <c r="BD145" s="1">
        <v>-28.95</v>
      </c>
      <c r="BE145" s="1">
        <v>-30.29</v>
      </c>
      <c r="BF145" s="1">
        <v>-31.87</v>
      </c>
      <c r="BG145" s="1">
        <v>-32.36</v>
      </c>
      <c r="BH145" s="1">
        <v>-31.35</v>
      </c>
      <c r="BI145" s="1">
        <v>-32.590000000000003</v>
      </c>
      <c r="BJ145" s="1">
        <v>-34.79</v>
      </c>
      <c r="BK145" s="1">
        <v>-35.04</v>
      </c>
      <c r="BL145" s="1">
        <v>-37.270000000000003</v>
      </c>
      <c r="BM145" s="1">
        <v>-36.86</v>
      </c>
      <c r="BN145" s="1">
        <v>-36.07</v>
      </c>
      <c r="BO145" s="1">
        <v>-36.619999999999997</v>
      </c>
      <c r="BP145" s="1">
        <v>-37.65</v>
      </c>
      <c r="BQ145" s="1">
        <v>-40.15</v>
      </c>
      <c r="BR145" s="1">
        <v>-39.78</v>
      </c>
      <c r="BS145" s="22">
        <v>5.91</v>
      </c>
      <c r="BT145" s="26">
        <v>24007003.979873661</v>
      </c>
      <c r="BU145" s="26">
        <v>42693600</v>
      </c>
      <c r="BV145" s="26">
        <v>1805533</v>
      </c>
      <c r="BW145" s="2">
        <v>8.3336610297347097E-2</v>
      </c>
    </row>
    <row r="146" spans="1:75" s="28" customFormat="1" ht="19" customHeight="1" x14ac:dyDescent="0.2">
      <c r="A146" s="1" t="s">
        <v>176</v>
      </c>
      <c r="B146" s="1" t="s">
        <v>106</v>
      </c>
      <c r="C146" s="1" t="s">
        <v>87</v>
      </c>
      <c r="D146" s="1" t="s">
        <v>109</v>
      </c>
      <c r="E146" s="1" t="s">
        <v>169</v>
      </c>
      <c r="F146" s="1" t="s">
        <v>88</v>
      </c>
      <c r="G146" s="9">
        <v>139.00708974016351</v>
      </c>
      <c r="H146" s="9">
        <v>-20.771508398701531</v>
      </c>
      <c r="I146" s="9">
        <f>(N146-O146)/O146*100</f>
        <v>61.471866297334586</v>
      </c>
      <c r="J146" s="1" t="s">
        <v>89</v>
      </c>
      <c r="K146" s="2">
        <v>1.4099999666213989</v>
      </c>
      <c r="L146" s="2">
        <v>1.44</v>
      </c>
      <c r="M146" s="2">
        <v>3.369999885559082</v>
      </c>
      <c r="N146" s="2">
        <v>3.7300000190734859</v>
      </c>
      <c r="O146" s="2">
        <v>2.309999942779541</v>
      </c>
      <c r="P146" s="2">
        <v>2.6700000762939449</v>
      </c>
      <c r="Q146" s="1">
        <v>3.65</v>
      </c>
      <c r="R146" s="1">
        <v>2.81</v>
      </c>
      <c r="S146" s="1">
        <v>2.94</v>
      </c>
      <c r="T146" s="1">
        <v>3.28</v>
      </c>
      <c r="U146" s="1">
        <v>2.7</v>
      </c>
      <c r="V146" s="1">
        <v>2.6</v>
      </c>
      <c r="W146" s="1">
        <v>3.1</v>
      </c>
      <c r="X146" s="1">
        <v>3.15</v>
      </c>
      <c r="Y146" s="1">
        <v>3.04</v>
      </c>
      <c r="Z146" s="1">
        <v>3.44</v>
      </c>
      <c r="AA146" s="1">
        <v>3.5</v>
      </c>
      <c r="AB146" s="1">
        <v>3.13</v>
      </c>
      <c r="AC146" s="1">
        <v>3.05</v>
      </c>
      <c r="AD146" s="1">
        <v>3.03</v>
      </c>
      <c r="AE146" s="1">
        <v>2.97</v>
      </c>
      <c r="AF146" s="1">
        <v>2.79</v>
      </c>
      <c r="AG146" s="1">
        <v>2.78</v>
      </c>
      <c r="AH146" s="1">
        <v>2.89</v>
      </c>
      <c r="AI146" s="1">
        <v>3</v>
      </c>
      <c r="AJ146" s="1">
        <v>2.96</v>
      </c>
      <c r="AK146" s="1">
        <v>2.8</v>
      </c>
      <c r="AL146" s="1">
        <v>2.85</v>
      </c>
      <c r="AM146" s="1">
        <v>2.77</v>
      </c>
      <c r="AN146" s="1">
        <v>2.67</v>
      </c>
      <c r="AO146" s="1">
        <v>2.7</v>
      </c>
      <c r="AP146" s="1">
        <v>2.69</v>
      </c>
      <c r="AQ146" s="1">
        <v>2.85</v>
      </c>
      <c r="AR146" s="1">
        <v>-20.34</v>
      </c>
      <c r="AS146" s="1">
        <v>-25.22</v>
      </c>
      <c r="AT146" s="1">
        <v>-20.77</v>
      </c>
      <c r="AU146" s="1">
        <v>-21.66</v>
      </c>
      <c r="AV146" s="1">
        <v>-25.52</v>
      </c>
      <c r="AW146" s="1">
        <v>-26.7</v>
      </c>
      <c r="AX146" s="1">
        <v>-18.399999999999999</v>
      </c>
      <c r="AY146" s="1">
        <v>-10.39</v>
      </c>
      <c r="AZ146" s="1">
        <v>-15.73</v>
      </c>
      <c r="BA146" s="1">
        <v>0.59</v>
      </c>
      <c r="BB146" s="1">
        <v>-10.09</v>
      </c>
      <c r="BC146" s="1">
        <v>-13.81</v>
      </c>
      <c r="BD146" s="1">
        <v>-13.06</v>
      </c>
      <c r="BE146" s="1">
        <v>-12.46</v>
      </c>
      <c r="BF146" s="1">
        <v>-20.77</v>
      </c>
      <c r="BG146" s="1">
        <v>-20.47</v>
      </c>
      <c r="BH146" s="1">
        <v>-18.489999999999998</v>
      </c>
      <c r="BI146" s="1">
        <v>-15.43</v>
      </c>
      <c r="BJ146" s="1">
        <v>-14.54</v>
      </c>
      <c r="BK146" s="1">
        <v>-17.21</v>
      </c>
      <c r="BL146" s="1">
        <v>-19.73</v>
      </c>
      <c r="BM146" s="1">
        <v>-18.100000000000001</v>
      </c>
      <c r="BN146" s="1">
        <v>-21.07</v>
      </c>
      <c r="BO146" s="1">
        <v>-25.52</v>
      </c>
      <c r="BP146" s="1">
        <v>-21.36</v>
      </c>
      <c r="BQ146" s="1">
        <v>-23.15</v>
      </c>
      <c r="BR146" s="1">
        <v>-21.07</v>
      </c>
      <c r="BS146" s="22">
        <v>2.37</v>
      </c>
      <c r="BT146" s="26">
        <v>31559307.52828598</v>
      </c>
      <c r="BU146" s="26">
        <v>113145700</v>
      </c>
      <c r="BV146" s="26">
        <v>11744823</v>
      </c>
      <c r="BW146" s="2">
        <v>1.6449630615974379E-2</v>
      </c>
    </row>
    <row r="147" spans="1:75" s="28" customFormat="1" ht="19" customHeight="1" x14ac:dyDescent="0.2">
      <c r="A147" s="1" t="s">
        <v>193</v>
      </c>
      <c r="B147" s="1" t="s">
        <v>83</v>
      </c>
      <c r="C147" s="1" t="s">
        <v>87</v>
      </c>
      <c r="D147" s="1" t="s">
        <v>122</v>
      </c>
      <c r="E147" s="1" t="s">
        <v>186</v>
      </c>
      <c r="F147" s="1" t="s">
        <v>88</v>
      </c>
      <c r="G147" s="9">
        <v>143.58974946791389</v>
      </c>
      <c r="H147" s="9">
        <v>-28.947366274624951</v>
      </c>
      <c r="I147" s="9">
        <f>(N147-O147)/O147*100</f>
        <v>73.553705655130784</v>
      </c>
      <c r="J147" s="1" t="s">
        <v>89</v>
      </c>
      <c r="K147" s="2">
        <v>0.77999997138977051</v>
      </c>
      <c r="L147" s="2">
        <v>2.1</v>
      </c>
      <c r="M147" s="2">
        <v>1.8999999761581421</v>
      </c>
      <c r="N147" s="2">
        <v>2.0999999046325679</v>
      </c>
      <c r="O147" s="2">
        <v>1.2100000381469731</v>
      </c>
      <c r="P147" s="2">
        <v>1.3500000238418579</v>
      </c>
      <c r="Q147" s="1">
        <v>2.1</v>
      </c>
      <c r="R147" s="1">
        <v>1.91</v>
      </c>
      <c r="S147" s="1">
        <v>1.78</v>
      </c>
      <c r="T147" s="1">
        <v>1.88</v>
      </c>
      <c r="U147" s="1">
        <v>1.76</v>
      </c>
      <c r="V147" s="1">
        <v>1.6</v>
      </c>
      <c r="W147" s="1">
        <v>1.56</v>
      </c>
      <c r="X147" s="1">
        <v>1.7</v>
      </c>
      <c r="Y147" s="1">
        <v>1.64</v>
      </c>
      <c r="Z147" s="1">
        <v>1.6</v>
      </c>
      <c r="AA147" s="1">
        <v>1.59</v>
      </c>
      <c r="AB147" s="1">
        <v>1.62</v>
      </c>
      <c r="AC147" s="1">
        <v>1.53</v>
      </c>
      <c r="AD147" s="1">
        <v>1.53</v>
      </c>
      <c r="AE147" s="1">
        <v>1.5</v>
      </c>
      <c r="AF147" s="1">
        <v>1.45</v>
      </c>
      <c r="AG147" s="1">
        <v>1.36</v>
      </c>
      <c r="AH147" s="1">
        <v>1.31</v>
      </c>
      <c r="AI147" s="1">
        <v>1.28</v>
      </c>
      <c r="AJ147" s="1">
        <v>1.35</v>
      </c>
      <c r="AK147" s="1">
        <v>1.3</v>
      </c>
      <c r="AL147" s="1">
        <v>1.33</v>
      </c>
      <c r="AM147" s="1">
        <v>1.38</v>
      </c>
      <c r="AN147" s="1">
        <v>1.34</v>
      </c>
      <c r="AO147" s="1">
        <v>1.27</v>
      </c>
      <c r="AP147" s="1">
        <v>1.25</v>
      </c>
      <c r="AQ147" s="1">
        <v>1.39</v>
      </c>
      <c r="AR147" s="1">
        <v>-0.53</v>
      </c>
      <c r="AS147" s="1">
        <v>-8.42</v>
      </c>
      <c r="AT147" s="1">
        <v>-19.47</v>
      </c>
      <c r="AU147" s="1">
        <v>-7.89</v>
      </c>
      <c r="AV147" s="1">
        <v>-20.79</v>
      </c>
      <c r="AW147" s="1">
        <v>-19.47</v>
      </c>
      <c r="AX147" s="1">
        <v>-20</v>
      </c>
      <c r="AY147" s="1">
        <v>-14.19</v>
      </c>
      <c r="AZ147" s="1">
        <v>-19.47</v>
      </c>
      <c r="BA147" s="1">
        <v>-16.579999999999998</v>
      </c>
      <c r="BB147" s="1">
        <v>-19.47</v>
      </c>
      <c r="BC147" s="1">
        <v>-22.11</v>
      </c>
      <c r="BD147" s="1">
        <v>-20</v>
      </c>
      <c r="BE147" s="1">
        <v>-21.37</v>
      </c>
      <c r="BF147" s="1">
        <v>-25.79</v>
      </c>
      <c r="BG147" s="1">
        <v>-28.68</v>
      </c>
      <c r="BH147" s="1">
        <v>-31.43</v>
      </c>
      <c r="BI147" s="1">
        <v>-32.99</v>
      </c>
      <c r="BJ147" s="1">
        <v>-33.68</v>
      </c>
      <c r="BK147" s="1">
        <v>-33.68</v>
      </c>
      <c r="BL147" s="1">
        <v>-33</v>
      </c>
      <c r="BM147" s="1">
        <v>-30.79</v>
      </c>
      <c r="BN147" s="1">
        <v>-30.53</v>
      </c>
      <c r="BO147" s="1">
        <v>-33.42</v>
      </c>
      <c r="BP147" s="1">
        <v>-34.21</v>
      </c>
      <c r="BQ147" s="1">
        <v>-35.79</v>
      </c>
      <c r="BR147" s="1">
        <v>-31.58</v>
      </c>
      <c r="BS147" s="22">
        <v>1.48</v>
      </c>
      <c r="BT147" s="26">
        <v>15726603.802657129</v>
      </c>
      <c r="BU147" s="26">
        <v>41284300</v>
      </c>
      <c r="BV147" s="26">
        <v>4002586</v>
      </c>
      <c r="BW147" s="2">
        <v>2.1345200327987951E-2</v>
      </c>
    </row>
    <row r="148" spans="1:75" s="28" customFormat="1" ht="19" customHeight="1" x14ac:dyDescent="0.2">
      <c r="A148" s="1" t="s">
        <v>219</v>
      </c>
      <c r="B148" s="1" t="s">
        <v>106</v>
      </c>
      <c r="C148" s="1" t="s">
        <v>113</v>
      </c>
      <c r="D148" s="1" t="s">
        <v>109</v>
      </c>
      <c r="E148" s="1" t="s">
        <v>214</v>
      </c>
      <c r="F148" s="1" t="s">
        <v>88</v>
      </c>
      <c r="G148" s="9">
        <v>149.1525582971336</v>
      </c>
      <c r="H148" s="9">
        <v>-19.0476167306261</v>
      </c>
      <c r="I148" s="9">
        <f>(N148-O148)/O148*100</f>
        <v>44.247787797336208</v>
      </c>
      <c r="J148" s="1" t="s">
        <v>89</v>
      </c>
      <c r="K148" s="2">
        <v>0.5899999737739563</v>
      </c>
      <c r="L148" s="2">
        <v>1.63</v>
      </c>
      <c r="M148" s="2">
        <v>1.470000028610229</v>
      </c>
      <c r="N148" s="2">
        <v>1.629999995231628</v>
      </c>
      <c r="O148" s="2">
        <v>1.129999995231628</v>
      </c>
      <c r="P148" s="2">
        <v>1.190000057220459</v>
      </c>
      <c r="Q148" s="1">
        <v>1.47</v>
      </c>
      <c r="R148" s="1">
        <v>1.43</v>
      </c>
      <c r="S148" s="1">
        <v>1.59</v>
      </c>
      <c r="T148" s="1">
        <v>1.63</v>
      </c>
      <c r="U148" s="1">
        <v>1.34</v>
      </c>
      <c r="V148" s="1">
        <v>1.34</v>
      </c>
      <c r="W148" s="1">
        <v>1.33</v>
      </c>
      <c r="X148" s="1">
        <v>1.3</v>
      </c>
      <c r="Y148" s="1">
        <v>1.3</v>
      </c>
      <c r="Z148" s="1">
        <v>1.28</v>
      </c>
      <c r="AA148" s="1">
        <v>1.24</v>
      </c>
      <c r="AB148" s="1">
        <v>1.21</v>
      </c>
      <c r="AC148" s="1">
        <v>1.28</v>
      </c>
      <c r="AD148" s="1">
        <v>1.27</v>
      </c>
      <c r="AE148" s="1">
        <v>1.24</v>
      </c>
      <c r="AF148" s="1">
        <v>1.22</v>
      </c>
      <c r="AG148" s="1">
        <v>1.28</v>
      </c>
      <c r="AH148" s="1">
        <v>1.23</v>
      </c>
      <c r="AI148" s="1">
        <v>1.23</v>
      </c>
      <c r="AJ148" s="1">
        <v>1.22</v>
      </c>
      <c r="AK148" s="1">
        <v>1.2</v>
      </c>
      <c r="AL148" s="1">
        <v>1.19</v>
      </c>
      <c r="AM148" s="1">
        <v>1.25</v>
      </c>
      <c r="AN148" s="1">
        <v>1.2</v>
      </c>
      <c r="AO148" s="1">
        <v>1.2</v>
      </c>
      <c r="AP148" s="1">
        <v>1.2</v>
      </c>
      <c r="AQ148" s="1">
        <v>1.25</v>
      </c>
      <c r="AR148" s="1">
        <v>-13.61</v>
      </c>
      <c r="AS148" s="1">
        <v>-11.9</v>
      </c>
      <c r="AT148" s="1">
        <v>3.06</v>
      </c>
      <c r="AU148" s="1">
        <v>-12.93</v>
      </c>
      <c r="AV148" s="1">
        <v>-19.39</v>
      </c>
      <c r="AW148" s="1">
        <v>-15.97</v>
      </c>
      <c r="AX148" s="1">
        <v>-13.61</v>
      </c>
      <c r="AY148" s="1">
        <v>-14.97</v>
      </c>
      <c r="AZ148" s="1">
        <v>-12.93</v>
      </c>
      <c r="BA148" s="1">
        <v>-18.37</v>
      </c>
      <c r="BB148" s="1">
        <v>-17.690000000000001</v>
      </c>
      <c r="BC148" s="1">
        <v>-18.79</v>
      </c>
      <c r="BD148" s="1">
        <v>-14.29</v>
      </c>
      <c r="BE148" s="1">
        <v>-17.350000000000001</v>
      </c>
      <c r="BF148" s="1">
        <v>-17.27</v>
      </c>
      <c r="BG148" s="1">
        <v>-19.73</v>
      </c>
      <c r="BH148" s="1">
        <v>-16.670000000000002</v>
      </c>
      <c r="BI148" s="1">
        <v>-17</v>
      </c>
      <c r="BJ148" s="1">
        <v>-17.690000000000001</v>
      </c>
      <c r="BK148" s="1">
        <v>-18.37</v>
      </c>
      <c r="BL148" s="1">
        <v>-20.07</v>
      </c>
      <c r="BM148" s="1">
        <v>-21.77</v>
      </c>
      <c r="BN148" s="1">
        <v>-19.05</v>
      </c>
      <c r="BO148" s="1">
        <v>-20.41</v>
      </c>
      <c r="BP148" s="1">
        <v>-19.73</v>
      </c>
      <c r="BQ148" s="1">
        <v>-21.09</v>
      </c>
      <c r="BR148" s="1">
        <v>-18.37</v>
      </c>
      <c r="BS148" s="22">
        <v>1.18</v>
      </c>
      <c r="BT148" s="26">
        <v>26582598.51737022</v>
      </c>
      <c r="BU148" s="26">
        <v>47089700</v>
      </c>
      <c r="BV148" s="26">
        <v>9964378</v>
      </c>
      <c r="BW148" s="2">
        <v>1.138876907319253E-2</v>
      </c>
    </row>
    <row r="149" spans="1:75" s="28" customFormat="1" ht="19" customHeight="1" x14ac:dyDescent="0.2">
      <c r="A149" s="1" t="s">
        <v>166</v>
      </c>
      <c r="B149" s="1" t="s">
        <v>159</v>
      </c>
      <c r="C149" s="1" t="s">
        <v>87</v>
      </c>
      <c r="D149" s="1" t="s">
        <v>109</v>
      </c>
      <c r="E149" s="1" t="s">
        <v>157</v>
      </c>
      <c r="F149" s="1" t="s">
        <v>88</v>
      </c>
      <c r="G149" s="9">
        <v>156.0747546934756</v>
      </c>
      <c r="H149" s="9">
        <v>-44.890511488773491</v>
      </c>
      <c r="I149" s="9">
        <f>(N149-O149)/O149*100</f>
        <v>246.80850937910813</v>
      </c>
      <c r="J149" s="1" t="s">
        <v>89</v>
      </c>
      <c r="K149" s="2">
        <v>1.070000052452087</v>
      </c>
      <c r="L149" s="2">
        <v>1.1499999999999999</v>
      </c>
      <c r="M149" s="2">
        <v>2.7400000095367432</v>
      </c>
      <c r="N149" s="2">
        <v>4.8899998664855957</v>
      </c>
      <c r="O149" s="2">
        <v>1.4099999666213989</v>
      </c>
      <c r="P149" s="2">
        <v>1.5099999904632571</v>
      </c>
      <c r="Q149" s="1">
        <v>3.12</v>
      </c>
      <c r="R149" s="1">
        <v>2.98</v>
      </c>
      <c r="S149" s="1">
        <v>4</v>
      </c>
      <c r="T149" s="1">
        <v>4.8899999999999997</v>
      </c>
      <c r="U149" s="1">
        <v>4.1500000000000004</v>
      </c>
      <c r="V149" s="1">
        <v>3.25</v>
      </c>
      <c r="W149" s="1">
        <v>3.24</v>
      </c>
      <c r="X149" s="1">
        <v>2.76</v>
      </c>
      <c r="Y149" s="1">
        <v>2.69</v>
      </c>
      <c r="Z149" s="1">
        <v>2.9</v>
      </c>
      <c r="AA149" s="1">
        <v>2.62</v>
      </c>
      <c r="AB149" s="1">
        <v>2.4500000000000002</v>
      </c>
      <c r="AC149" s="1">
        <v>2.4300000000000002</v>
      </c>
      <c r="AD149" s="1">
        <v>2.37</v>
      </c>
      <c r="AE149" s="1">
        <v>2.0699999999999998</v>
      </c>
      <c r="AF149" s="1">
        <v>1.94</v>
      </c>
      <c r="AG149" s="1">
        <v>1.97</v>
      </c>
      <c r="AH149" s="1">
        <v>1.82</v>
      </c>
      <c r="AI149" s="1">
        <v>2.2200000000000002</v>
      </c>
      <c r="AJ149" s="1">
        <v>2.2200000000000002</v>
      </c>
      <c r="AK149" s="1">
        <v>2.0499999999999998</v>
      </c>
      <c r="AL149" s="1">
        <v>2</v>
      </c>
      <c r="AM149" s="1">
        <v>1.95</v>
      </c>
      <c r="AN149" s="1">
        <v>1.88</v>
      </c>
      <c r="AO149" s="1">
        <v>1.74</v>
      </c>
      <c r="AP149" s="1">
        <v>1.6</v>
      </c>
      <c r="AQ149" s="1">
        <v>1.53</v>
      </c>
      <c r="AR149" s="1">
        <v>8.39</v>
      </c>
      <c r="AS149" s="1">
        <v>-2.19</v>
      </c>
      <c r="AT149" s="1">
        <v>31.75</v>
      </c>
      <c r="AU149" s="1">
        <v>42.7</v>
      </c>
      <c r="AV149" s="1">
        <v>17.88</v>
      </c>
      <c r="AW149" s="1">
        <v>10.58</v>
      </c>
      <c r="AX149" s="1">
        <v>0.55000000000000004</v>
      </c>
      <c r="AY149" s="1">
        <v>-4.01</v>
      </c>
      <c r="AZ149" s="1">
        <v>-8.76</v>
      </c>
      <c r="BA149" s="1">
        <v>-7.3</v>
      </c>
      <c r="BB149" s="1">
        <v>-15.33</v>
      </c>
      <c r="BC149" s="1">
        <v>-11.68</v>
      </c>
      <c r="BD149" s="1">
        <v>-13.87</v>
      </c>
      <c r="BE149" s="1">
        <v>-25.54</v>
      </c>
      <c r="BF149" s="1">
        <v>-35.770000000000003</v>
      </c>
      <c r="BG149" s="1">
        <v>-29.2</v>
      </c>
      <c r="BH149" s="1">
        <v>-33.94</v>
      </c>
      <c r="BI149" s="1">
        <v>-36.96</v>
      </c>
      <c r="BJ149" s="1">
        <v>-19.71</v>
      </c>
      <c r="BK149" s="1">
        <v>-25.36</v>
      </c>
      <c r="BL149" s="1">
        <v>-32.479999999999997</v>
      </c>
      <c r="BM149" s="1">
        <v>-32.479999999999997</v>
      </c>
      <c r="BN149" s="1">
        <v>-31.39</v>
      </c>
      <c r="BO149" s="1">
        <v>-36.74</v>
      </c>
      <c r="BP149" s="1">
        <v>-41.97</v>
      </c>
      <c r="BQ149" s="1">
        <v>-47.81</v>
      </c>
      <c r="BR149" s="1">
        <v>-45.99</v>
      </c>
      <c r="BS149" s="22">
        <v>2.2200000000000002</v>
      </c>
      <c r="BT149" s="26">
        <v>13775898.04794788</v>
      </c>
      <c r="BU149" s="26">
        <v>57204000</v>
      </c>
      <c r="BV149" s="26">
        <v>2537868</v>
      </c>
      <c r="BW149" s="2">
        <v>3.3948574157521193E-2</v>
      </c>
    </row>
    <row r="150" spans="1:75" s="28" customFormat="1" ht="19" customHeight="1" x14ac:dyDescent="0.2">
      <c r="A150" s="7" t="s">
        <v>539</v>
      </c>
      <c r="B150" s="7" t="s">
        <v>118</v>
      </c>
      <c r="C150" s="7" t="s">
        <v>87</v>
      </c>
      <c r="D150" s="7" t="s">
        <v>98</v>
      </c>
      <c r="E150" s="7" t="s">
        <v>535</v>
      </c>
      <c r="F150" s="7" t="s">
        <v>88</v>
      </c>
      <c r="G150" s="10">
        <v>159.5890317005254</v>
      </c>
      <c r="H150" s="10">
        <v>-32.717678681201782</v>
      </c>
      <c r="I150" s="10">
        <v>-32.717678681201782</v>
      </c>
      <c r="J150" s="7" t="s">
        <v>89</v>
      </c>
      <c r="K150" s="8">
        <v>1.4600000381469731</v>
      </c>
      <c r="L150" s="8">
        <v>1.58</v>
      </c>
      <c r="M150" s="8">
        <v>3.7899999618530269</v>
      </c>
      <c r="N150" s="8">
        <v>4.5</v>
      </c>
      <c r="O150" s="8">
        <v>2.410000085830688</v>
      </c>
      <c r="P150" s="8">
        <v>2.5499999523162842</v>
      </c>
      <c r="Q150" s="7">
        <v>4.4000000000000004</v>
      </c>
      <c r="R150" s="7">
        <v>4.07</v>
      </c>
      <c r="S150" s="7">
        <v>4.5</v>
      </c>
      <c r="T150" s="7">
        <v>4.08</v>
      </c>
      <c r="U150" s="7">
        <v>4.25</v>
      </c>
      <c r="V150" s="7">
        <v>4.1500000000000004</v>
      </c>
      <c r="W150" s="7">
        <v>4.13</v>
      </c>
      <c r="X150" s="7">
        <v>3.53</v>
      </c>
      <c r="Y150" s="7">
        <v>3.39</v>
      </c>
      <c r="Z150" s="7">
        <v>3.08</v>
      </c>
      <c r="AA150" s="7">
        <v>3</v>
      </c>
      <c r="AB150" s="7">
        <v>2.93</v>
      </c>
      <c r="AC150" s="7">
        <v>3</v>
      </c>
      <c r="AD150" s="7">
        <v>2.9</v>
      </c>
      <c r="AE150" s="7">
        <v>2.9</v>
      </c>
      <c r="AF150" s="7">
        <v>2.78</v>
      </c>
      <c r="AG150" s="7">
        <v>2.79</v>
      </c>
      <c r="AH150" s="7">
        <v>2.87</v>
      </c>
      <c r="AI150" s="7">
        <v>2.76</v>
      </c>
      <c r="AJ150" s="7">
        <v>2.77</v>
      </c>
      <c r="AK150" s="7">
        <v>2.87</v>
      </c>
      <c r="AL150" s="7">
        <v>2.92</v>
      </c>
      <c r="AM150" s="7">
        <v>2.85</v>
      </c>
      <c r="AN150" s="7">
        <v>2.85</v>
      </c>
      <c r="AO150" s="7">
        <v>2.82</v>
      </c>
      <c r="AP150" s="7">
        <v>2.67</v>
      </c>
      <c r="AQ150" s="7">
        <v>2.6</v>
      </c>
      <c r="AR150" s="7">
        <v>7.17</v>
      </c>
      <c r="AS150" s="7">
        <v>-6.33</v>
      </c>
      <c r="AT150" s="7">
        <v>-5.54</v>
      </c>
      <c r="AU150" s="7">
        <v>4.25</v>
      </c>
      <c r="AV150" s="7">
        <v>0.27</v>
      </c>
      <c r="AW150" s="7">
        <v>-1.58</v>
      </c>
      <c r="AX150" s="7">
        <v>-10.029999999999999</v>
      </c>
      <c r="AY150" s="7">
        <v>-11.7</v>
      </c>
      <c r="AZ150" s="7">
        <v>-19.27</v>
      </c>
      <c r="BA150" s="7">
        <v>-24.54</v>
      </c>
      <c r="BB150" s="7">
        <v>-25.59</v>
      </c>
      <c r="BC150" s="7">
        <v>-24.54</v>
      </c>
      <c r="BD150" s="7">
        <v>-24.01</v>
      </c>
      <c r="BE150" s="7">
        <v>-25.59</v>
      </c>
      <c r="BF150" s="7">
        <v>-27.18</v>
      </c>
      <c r="BG150" s="7">
        <v>-30.21</v>
      </c>
      <c r="BH150" s="7">
        <v>-26.39</v>
      </c>
      <c r="BI150" s="7">
        <v>-27.7</v>
      </c>
      <c r="BJ150" s="7">
        <v>-28.36</v>
      </c>
      <c r="BK150" s="7">
        <v>-27.31</v>
      </c>
      <c r="BL150" s="7">
        <v>-26.12</v>
      </c>
      <c r="BM150" s="7">
        <v>-25.73</v>
      </c>
      <c r="BN150" s="7">
        <v>-27.84</v>
      </c>
      <c r="BO150" s="7">
        <v>-25.7</v>
      </c>
      <c r="BP150" s="7">
        <v>-29.82</v>
      </c>
      <c r="BQ150" s="7">
        <v>-33.24</v>
      </c>
      <c r="BR150" s="7">
        <v>-32.72</v>
      </c>
      <c r="BS150" s="24">
        <v>3.02</v>
      </c>
      <c r="BT150" s="26">
        <v>22932001.169185638</v>
      </c>
      <c r="BU150" s="26">
        <v>170926900</v>
      </c>
      <c r="BV150" s="26">
        <v>4341141</v>
      </c>
      <c r="BW150" s="8">
        <v>4.9779309172404217E-2</v>
      </c>
    </row>
    <row r="151" spans="1:75" s="28" customFormat="1" ht="19" customHeight="1" x14ac:dyDescent="0.2">
      <c r="A151" s="1" t="s">
        <v>320</v>
      </c>
      <c r="B151" s="1" t="s">
        <v>83</v>
      </c>
      <c r="C151" s="1" t="s">
        <v>87</v>
      </c>
      <c r="D151" s="1" t="s">
        <v>122</v>
      </c>
      <c r="E151" s="1" t="s">
        <v>314</v>
      </c>
      <c r="F151" s="1" t="s">
        <v>88</v>
      </c>
      <c r="G151" s="9">
        <v>166.3013702209324</v>
      </c>
      <c r="H151" s="9">
        <v>-16.666665031422681</v>
      </c>
      <c r="I151" s="9">
        <f>(N151-O151)/O151*100</f>
        <v>94.80691968792631</v>
      </c>
      <c r="J151" s="1" t="s">
        <v>89</v>
      </c>
      <c r="K151" s="2">
        <v>3.6500000953674321</v>
      </c>
      <c r="L151" s="2">
        <v>3.65</v>
      </c>
      <c r="M151" s="2">
        <v>9.7200002670288086</v>
      </c>
      <c r="N151" s="2">
        <v>14.63000011444092</v>
      </c>
      <c r="O151" s="2">
        <v>7.5100002288818359</v>
      </c>
      <c r="P151" s="2">
        <v>8.1000003814697266</v>
      </c>
      <c r="Q151" s="1">
        <v>11.27</v>
      </c>
      <c r="R151" s="1">
        <v>11.27</v>
      </c>
      <c r="S151" s="1">
        <v>10.95</v>
      </c>
      <c r="T151" s="1">
        <v>11.26</v>
      </c>
      <c r="U151" s="1">
        <v>13.9</v>
      </c>
      <c r="V151" s="1">
        <v>14.63</v>
      </c>
      <c r="W151" s="1">
        <v>14.38</v>
      </c>
      <c r="X151" s="1">
        <v>12.94</v>
      </c>
      <c r="Y151" s="1">
        <v>14.21</v>
      </c>
      <c r="Z151" s="1">
        <v>14.5</v>
      </c>
      <c r="AA151" s="1">
        <v>12.99</v>
      </c>
      <c r="AB151" s="1">
        <v>12.4</v>
      </c>
      <c r="AC151" s="1">
        <v>11.65</v>
      </c>
      <c r="AD151" s="1">
        <v>11.75</v>
      </c>
      <c r="AE151" s="1">
        <v>12</v>
      </c>
      <c r="AF151" s="1">
        <v>11.61</v>
      </c>
      <c r="AG151" s="1">
        <v>12.5</v>
      </c>
      <c r="AH151" s="1">
        <v>12.91</v>
      </c>
      <c r="AI151" s="1">
        <v>11.82</v>
      </c>
      <c r="AJ151" s="1">
        <v>11.15</v>
      </c>
      <c r="AK151" s="1">
        <v>10.92</v>
      </c>
      <c r="AL151" s="1">
        <v>10.72</v>
      </c>
      <c r="AM151" s="1">
        <v>10.199999999999999</v>
      </c>
      <c r="AN151" s="1">
        <v>9.5500000000000007</v>
      </c>
      <c r="AO151" s="1">
        <v>8.94</v>
      </c>
      <c r="AP151" s="1">
        <v>8.36</v>
      </c>
      <c r="AQ151" s="1">
        <v>8.26</v>
      </c>
      <c r="AR151" s="1">
        <v>15.95</v>
      </c>
      <c r="AS151" s="1">
        <v>15.95</v>
      </c>
      <c r="AT151" s="1">
        <v>0.51</v>
      </c>
      <c r="AU151" s="1">
        <v>9.16</v>
      </c>
      <c r="AV151" s="1">
        <v>27.78</v>
      </c>
      <c r="AW151" s="1">
        <v>43.21</v>
      </c>
      <c r="AX151" s="1">
        <v>24.59</v>
      </c>
      <c r="AY151" s="1">
        <v>24.49</v>
      </c>
      <c r="AZ151" s="1">
        <v>41.36</v>
      </c>
      <c r="BA151" s="1">
        <v>31.28</v>
      </c>
      <c r="BB151" s="1">
        <v>17.39</v>
      </c>
      <c r="BC151" s="1">
        <v>16.98</v>
      </c>
      <c r="BD151" s="1">
        <v>12.14</v>
      </c>
      <c r="BE151" s="1">
        <v>18.829999999999998</v>
      </c>
      <c r="BF151" s="1">
        <v>13.99</v>
      </c>
      <c r="BG151" s="1">
        <v>17.95</v>
      </c>
      <c r="BH151" s="1">
        <v>24.59</v>
      </c>
      <c r="BI151" s="1">
        <v>21.6</v>
      </c>
      <c r="BJ151" s="1">
        <v>12.56</v>
      </c>
      <c r="BK151" s="1">
        <v>5.97</v>
      </c>
      <c r="BL151" s="1">
        <v>5.56</v>
      </c>
      <c r="BM151" s="1">
        <v>4.42</v>
      </c>
      <c r="BN151" s="1">
        <v>-4.32</v>
      </c>
      <c r="BO151" s="1">
        <v>-8.02</v>
      </c>
      <c r="BP151" s="1">
        <v>-15.38</v>
      </c>
      <c r="BQ151" s="1">
        <v>-15.64</v>
      </c>
      <c r="BR151" s="1">
        <v>-17.899999999999999</v>
      </c>
      <c r="BS151" s="22">
        <v>11.38</v>
      </c>
      <c r="BT151" s="26">
        <v>19830452.944784161</v>
      </c>
      <c r="BU151" s="26">
        <v>56367400</v>
      </c>
      <c r="BV151" s="26">
        <v>790585</v>
      </c>
      <c r="BW151" s="2">
        <v>0.13659884768873681</v>
      </c>
    </row>
    <row r="152" spans="1:75" s="28" customFormat="1" ht="19" customHeight="1" x14ac:dyDescent="0.2">
      <c r="A152" s="1" t="s">
        <v>184</v>
      </c>
      <c r="B152" s="1" t="s">
        <v>159</v>
      </c>
      <c r="C152" s="1" t="s">
        <v>87</v>
      </c>
      <c r="D152" s="1" t="s">
        <v>122</v>
      </c>
      <c r="E152" s="1" t="s">
        <v>179</v>
      </c>
      <c r="F152" s="1" t="s">
        <v>88</v>
      </c>
      <c r="G152" s="9">
        <v>169.4805261557573</v>
      </c>
      <c r="H152" s="9">
        <v>-34.891565162015247</v>
      </c>
      <c r="I152" s="9">
        <f>(N152-O152)/O152*100</f>
        <v>93.968252334344854</v>
      </c>
      <c r="J152" s="1" t="s">
        <v>89</v>
      </c>
      <c r="K152" s="2">
        <v>7.6999998092651367</v>
      </c>
      <c r="L152" s="2">
        <v>18.899999999999999</v>
      </c>
      <c r="M152" s="2">
        <v>20.75</v>
      </c>
      <c r="N152" s="2">
        <v>24.440000534057621</v>
      </c>
      <c r="O152" s="2">
        <v>12.60000038146973</v>
      </c>
      <c r="P152" s="2">
        <v>13.510000228881839</v>
      </c>
      <c r="Q152" s="1">
        <v>22</v>
      </c>
      <c r="R152" s="1">
        <v>22</v>
      </c>
      <c r="S152" s="1">
        <v>22</v>
      </c>
      <c r="T152" s="1">
        <v>19.8</v>
      </c>
      <c r="U152" s="1">
        <v>21.8</v>
      </c>
      <c r="V152" s="1">
        <v>20.56</v>
      </c>
      <c r="W152" s="1">
        <v>18.7</v>
      </c>
      <c r="X152" s="1">
        <v>18.5</v>
      </c>
      <c r="Y152" s="1">
        <v>18.399999999999999</v>
      </c>
      <c r="Z152" s="1">
        <v>18.100000000000001</v>
      </c>
      <c r="AA152" s="1">
        <v>16</v>
      </c>
      <c r="AB152" s="1">
        <v>15.3</v>
      </c>
      <c r="AC152" s="1">
        <v>14.98</v>
      </c>
      <c r="AD152" s="1">
        <v>15.5</v>
      </c>
      <c r="AE152" s="1">
        <v>15.5</v>
      </c>
      <c r="AF152" s="1">
        <v>14.8</v>
      </c>
      <c r="AG152" s="1">
        <v>14.72</v>
      </c>
      <c r="AH152" s="1">
        <v>14.37</v>
      </c>
      <c r="AI152" s="1">
        <v>13.74</v>
      </c>
      <c r="AJ152" s="1">
        <v>13.48</v>
      </c>
      <c r="AK152" s="1">
        <v>15.14</v>
      </c>
      <c r="AL152" s="1">
        <v>16</v>
      </c>
      <c r="AM152" s="1">
        <v>15.55</v>
      </c>
      <c r="AN152" s="1">
        <v>14.98</v>
      </c>
      <c r="AO152" s="1">
        <v>14.3</v>
      </c>
      <c r="AP152" s="1">
        <v>14.09</v>
      </c>
      <c r="AQ152" s="1">
        <v>13.51</v>
      </c>
      <c r="AR152" s="1">
        <v>6.02</v>
      </c>
      <c r="AS152" s="1">
        <v>6.02</v>
      </c>
      <c r="AT152" s="1">
        <v>-11.47</v>
      </c>
      <c r="AU152" s="1">
        <v>-16.14</v>
      </c>
      <c r="AV152" s="1">
        <v>-2.8</v>
      </c>
      <c r="AW152" s="1">
        <v>-14.94</v>
      </c>
      <c r="AX152" s="1">
        <v>-17.59</v>
      </c>
      <c r="AY152" s="1">
        <v>-13.16</v>
      </c>
      <c r="AZ152" s="1">
        <v>-15.04</v>
      </c>
      <c r="BA152" s="1">
        <v>-23.78</v>
      </c>
      <c r="BB152" s="1">
        <v>-28.88</v>
      </c>
      <c r="BC152" s="1">
        <v>-28.48</v>
      </c>
      <c r="BD152" s="1">
        <v>-35.39</v>
      </c>
      <c r="BE152" s="1">
        <v>-25.54</v>
      </c>
      <c r="BF152" s="1">
        <v>-30.84</v>
      </c>
      <c r="BG152" s="1">
        <v>-29.83</v>
      </c>
      <c r="BH152" s="1">
        <v>-31.61</v>
      </c>
      <c r="BI152" s="1">
        <v>-33.49</v>
      </c>
      <c r="BJ152" s="1">
        <v>-37.35</v>
      </c>
      <c r="BK152" s="1">
        <v>-36.96</v>
      </c>
      <c r="BL152" s="1">
        <v>-27.04</v>
      </c>
      <c r="BM152" s="1">
        <v>-32.31</v>
      </c>
      <c r="BN152" s="1">
        <v>-29.4</v>
      </c>
      <c r="BO152" s="1">
        <v>-33.880000000000003</v>
      </c>
      <c r="BP152" s="1">
        <v>-36.479999999999997</v>
      </c>
      <c r="BQ152" s="1">
        <v>-36.39</v>
      </c>
      <c r="BR152" s="1">
        <v>-34.89</v>
      </c>
      <c r="BS152" s="22">
        <v>17</v>
      </c>
      <c r="BT152" s="26">
        <v>25869232.5</v>
      </c>
      <c r="BU152" s="26">
        <v>13783300</v>
      </c>
      <c r="BV152" s="26">
        <v>521160</v>
      </c>
      <c r="BW152" s="2">
        <v>0.12811036917645249</v>
      </c>
    </row>
    <row r="153" spans="1:75" s="28" customFormat="1" ht="19" customHeight="1" x14ac:dyDescent="0.2">
      <c r="A153" s="7" t="s">
        <v>228</v>
      </c>
      <c r="B153" s="7" t="s">
        <v>76</v>
      </c>
      <c r="C153" s="7" t="s">
        <v>87</v>
      </c>
      <c r="D153" s="7" t="s">
        <v>98</v>
      </c>
      <c r="E153" s="7" t="s">
        <v>504</v>
      </c>
      <c r="F153" s="7" t="s">
        <v>88</v>
      </c>
      <c r="G153" s="10">
        <v>175.94936804365719</v>
      </c>
      <c r="H153" s="10">
        <v>-39.449540732555278</v>
      </c>
      <c r="I153" s="10">
        <v>-39.449540732555278</v>
      </c>
      <c r="J153" s="7" t="s">
        <v>89</v>
      </c>
      <c r="K153" s="8">
        <v>0.79000002145767212</v>
      </c>
      <c r="L153" s="8">
        <v>0.88</v>
      </c>
      <c r="M153" s="8">
        <v>2.1800000667572021</v>
      </c>
      <c r="N153" s="8">
        <v>3.339999914169312</v>
      </c>
      <c r="O153" s="8">
        <v>1.2699999809265139</v>
      </c>
      <c r="P153" s="8">
        <v>1.320000052452087</v>
      </c>
      <c r="Q153" s="7">
        <v>3.12</v>
      </c>
      <c r="R153" s="7">
        <v>3.26</v>
      </c>
      <c r="S153" s="7">
        <v>2.73</v>
      </c>
      <c r="T153" s="7">
        <v>2.23</v>
      </c>
      <c r="U153" s="7">
        <v>2.08</v>
      </c>
      <c r="V153" s="7">
        <v>2.0699999999999998</v>
      </c>
      <c r="W153" s="7">
        <v>1.96</v>
      </c>
      <c r="X153" s="7">
        <v>1.82</v>
      </c>
      <c r="Y153" s="7">
        <v>1.75</v>
      </c>
      <c r="Z153" s="7">
        <v>1.67</v>
      </c>
      <c r="AA153" s="7">
        <v>1.67</v>
      </c>
      <c r="AB153" s="7">
        <v>1.63</v>
      </c>
      <c r="AC153" s="7">
        <v>1.54</v>
      </c>
      <c r="AD153" s="7">
        <v>1.49</v>
      </c>
      <c r="AE153" s="7">
        <v>1.48</v>
      </c>
      <c r="AF153" s="7">
        <v>1.52</v>
      </c>
      <c r="AG153" s="7">
        <v>1.46</v>
      </c>
      <c r="AH153" s="7">
        <v>1.39</v>
      </c>
      <c r="AI153" s="7">
        <v>1.43</v>
      </c>
      <c r="AJ153" s="7">
        <v>1.39</v>
      </c>
      <c r="AK153" s="7">
        <v>1.47</v>
      </c>
      <c r="AL153" s="7">
        <v>1.48</v>
      </c>
      <c r="AM153" s="7">
        <v>1.42</v>
      </c>
      <c r="AN153" s="7">
        <v>1.35</v>
      </c>
      <c r="AO153" s="7">
        <v>1.34</v>
      </c>
      <c r="AP153" s="7">
        <v>1.34</v>
      </c>
      <c r="AQ153" s="7">
        <v>1.37</v>
      </c>
      <c r="AR153" s="7">
        <v>41.74</v>
      </c>
      <c r="AS153" s="7">
        <v>20.41</v>
      </c>
      <c r="AT153" s="7">
        <v>0.46</v>
      </c>
      <c r="AU153" s="7">
        <v>-6.43</v>
      </c>
      <c r="AV153" s="7">
        <v>-14.45</v>
      </c>
      <c r="AW153" s="7">
        <v>-11.15</v>
      </c>
      <c r="AX153" s="7">
        <v>-21.17</v>
      </c>
      <c r="AY153" s="7">
        <v>-19.72</v>
      </c>
      <c r="AZ153" s="7">
        <v>-27.29</v>
      </c>
      <c r="BA153" s="7">
        <v>-26.83</v>
      </c>
      <c r="BB153" s="7">
        <v>-26.99</v>
      </c>
      <c r="BC153" s="7">
        <v>-29.59</v>
      </c>
      <c r="BD153" s="7">
        <v>-32.340000000000003</v>
      </c>
      <c r="BE153" s="7">
        <v>-34.86</v>
      </c>
      <c r="BF153" s="7">
        <v>-32.340000000000003</v>
      </c>
      <c r="BG153" s="7">
        <v>-33.479999999999997</v>
      </c>
      <c r="BH153" s="7">
        <v>-37.61</v>
      </c>
      <c r="BI153" s="7">
        <v>-36.700000000000003</v>
      </c>
      <c r="BJ153" s="7">
        <v>-37.159999999999997</v>
      </c>
      <c r="BK153" s="7">
        <v>-37.159999999999997</v>
      </c>
      <c r="BL153" s="7">
        <v>-32.68</v>
      </c>
      <c r="BM153" s="7">
        <v>-36.24</v>
      </c>
      <c r="BN153" s="7">
        <v>-40.14</v>
      </c>
      <c r="BO153" s="7">
        <v>-40.14</v>
      </c>
      <c r="BP153" s="7">
        <v>-40.6</v>
      </c>
      <c r="BQ153" s="7">
        <v>-40.14</v>
      </c>
      <c r="BR153" s="7">
        <v>-40.369999999999997</v>
      </c>
      <c r="BS153" s="24">
        <v>1.57</v>
      </c>
      <c r="BT153" s="26">
        <v>20323181.422348019</v>
      </c>
      <c r="BU153" s="26">
        <v>154195400</v>
      </c>
      <c r="BV153" s="26">
        <v>6682320</v>
      </c>
      <c r="BW153" s="8">
        <v>1.623941984221049E-2</v>
      </c>
    </row>
    <row r="154" spans="1:75" s="28" customFormat="1" ht="19" customHeight="1" x14ac:dyDescent="0.2">
      <c r="A154" s="7" t="s">
        <v>527</v>
      </c>
      <c r="B154" s="7" t="s">
        <v>83</v>
      </c>
      <c r="C154" s="7" t="s">
        <v>87</v>
      </c>
      <c r="D154" s="7" t="s">
        <v>122</v>
      </c>
      <c r="E154" s="7" t="s">
        <v>521</v>
      </c>
      <c r="F154" s="7" t="s">
        <v>88</v>
      </c>
      <c r="G154" s="10">
        <v>178.35051216979329</v>
      </c>
      <c r="H154" s="10">
        <v>-47.407409925683162</v>
      </c>
      <c r="I154" s="10">
        <v>-47.407409925683162</v>
      </c>
      <c r="J154" s="7" t="s">
        <v>89</v>
      </c>
      <c r="K154" s="8">
        <v>0.97000002861022949</v>
      </c>
      <c r="L154" s="8">
        <v>0.97</v>
      </c>
      <c r="M154" s="8">
        <v>2.7000000476837158</v>
      </c>
      <c r="N154" s="8">
        <v>4.3600001335144043</v>
      </c>
      <c r="O154" s="8">
        <v>1.3500000238418579</v>
      </c>
      <c r="P154" s="8">
        <v>1.419999957084656</v>
      </c>
      <c r="Q154" s="7">
        <v>3.79</v>
      </c>
      <c r="R154" s="7">
        <v>2.88</v>
      </c>
      <c r="S154" s="7">
        <v>4.3600000000000003</v>
      </c>
      <c r="T154" s="7">
        <v>3.2</v>
      </c>
      <c r="U154" s="7">
        <v>2.5499999999999998</v>
      </c>
      <c r="V154" s="7">
        <v>2.48</v>
      </c>
      <c r="W154" s="7">
        <v>2.25</v>
      </c>
      <c r="X154" s="7">
        <v>2.2999999999999998</v>
      </c>
      <c r="Y154" s="7">
        <v>2.35</v>
      </c>
      <c r="Z154" s="7">
        <v>2</v>
      </c>
      <c r="AA154" s="7">
        <v>1.9</v>
      </c>
      <c r="AB154" s="7">
        <v>1.85</v>
      </c>
      <c r="AC154" s="7">
        <v>1.85</v>
      </c>
      <c r="AD154" s="7">
        <v>1.75</v>
      </c>
      <c r="AE154" s="7">
        <v>1.89</v>
      </c>
      <c r="AF154" s="7">
        <v>1.8</v>
      </c>
      <c r="AG154" s="7">
        <v>1.72</v>
      </c>
      <c r="AH154" s="7">
        <v>1.61</v>
      </c>
      <c r="AI154" s="7">
        <v>1.51</v>
      </c>
      <c r="AJ154" s="7">
        <v>1.44</v>
      </c>
      <c r="AK154" s="7">
        <v>1.46</v>
      </c>
      <c r="AL154" s="7">
        <v>1.42</v>
      </c>
      <c r="AM154" s="7">
        <v>1.42</v>
      </c>
      <c r="AN154" s="7">
        <v>1.61</v>
      </c>
      <c r="AO154" s="7">
        <v>1.57</v>
      </c>
      <c r="AP154" s="7">
        <v>1.68</v>
      </c>
      <c r="AQ154" s="7">
        <v>1.6</v>
      </c>
      <c r="AR154" s="7">
        <v>-4.07</v>
      </c>
      <c r="AS154" s="7">
        <v>4.07</v>
      </c>
      <c r="AT154" s="7">
        <v>10</v>
      </c>
      <c r="AU154" s="7">
        <v>-9.26</v>
      </c>
      <c r="AV154" s="7">
        <v>-13.33</v>
      </c>
      <c r="AW154" s="7">
        <v>-18.329999999999998</v>
      </c>
      <c r="AX154" s="7">
        <v>-17.41</v>
      </c>
      <c r="AY154" s="7">
        <v>-14.81</v>
      </c>
      <c r="AZ154" s="7">
        <v>-26.11</v>
      </c>
      <c r="BA154" s="7">
        <v>-30.37</v>
      </c>
      <c r="BB154" s="7">
        <v>-33.33</v>
      </c>
      <c r="BC154" s="7">
        <v>-31.48</v>
      </c>
      <c r="BD154" s="7">
        <v>-39.630000000000003</v>
      </c>
      <c r="BE154" s="7">
        <v>-35.19</v>
      </c>
      <c r="BF154" s="7">
        <v>-33.700000000000003</v>
      </c>
      <c r="BG154" s="7">
        <v>-36.659999999999997</v>
      </c>
      <c r="BH154" s="7">
        <v>-40.590000000000003</v>
      </c>
      <c r="BI154" s="7">
        <v>-45.15</v>
      </c>
      <c r="BJ154" s="7">
        <v>-46.89</v>
      </c>
      <c r="BK154" s="7">
        <v>-48.56</v>
      </c>
      <c r="BL154" s="7">
        <v>-48.42</v>
      </c>
      <c r="BM154" s="7">
        <v>-48.06</v>
      </c>
      <c r="BN154" s="7">
        <v>-48.52</v>
      </c>
      <c r="BO154" s="7">
        <v>-41.87</v>
      </c>
      <c r="BP154" s="7">
        <v>-43.33</v>
      </c>
      <c r="BQ154" s="7">
        <v>-41.07</v>
      </c>
      <c r="BR154" s="7">
        <v>-43.7</v>
      </c>
      <c r="BS154" s="24">
        <v>1.92</v>
      </c>
      <c r="BT154" s="26">
        <v>28847880.50947189</v>
      </c>
      <c r="BU154" s="26">
        <v>69097200</v>
      </c>
      <c r="BV154" s="26">
        <v>5182494</v>
      </c>
      <c r="BW154" s="8">
        <v>3.135922588622389E-2</v>
      </c>
    </row>
    <row r="155" spans="1:75" s="28" customFormat="1" ht="19" customHeight="1" x14ac:dyDescent="0.2">
      <c r="A155" s="7" t="s">
        <v>461</v>
      </c>
      <c r="B155" s="7" t="s">
        <v>83</v>
      </c>
      <c r="C155" s="7" t="s">
        <v>87</v>
      </c>
      <c r="D155" s="7" t="s">
        <v>122</v>
      </c>
      <c r="E155" s="7" t="s">
        <v>454</v>
      </c>
      <c r="F155" s="7" t="s">
        <v>88</v>
      </c>
      <c r="G155" s="10">
        <v>179.81650081811469</v>
      </c>
      <c r="H155" s="10">
        <v>-2.2950798143336781</v>
      </c>
      <c r="I155" s="10">
        <v>-2.2950798143336781</v>
      </c>
      <c r="J155" s="7" t="s">
        <v>81</v>
      </c>
      <c r="K155" s="8">
        <v>1.0900000333786011</v>
      </c>
      <c r="L155" s="8">
        <v>1.17</v>
      </c>
      <c r="M155" s="8">
        <v>3.0499999523162842</v>
      </c>
      <c r="N155" s="8">
        <v>6.3600001335144043</v>
      </c>
      <c r="O155" s="8">
        <v>2.75</v>
      </c>
      <c r="P155" s="8">
        <v>2.9800000190734859</v>
      </c>
      <c r="Q155" s="7">
        <v>3.47</v>
      </c>
      <c r="R155" s="7">
        <v>4.4800000000000004</v>
      </c>
      <c r="S155" s="7">
        <v>3.18</v>
      </c>
      <c r="T155" s="7">
        <v>6.12</v>
      </c>
      <c r="U155" s="7">
        <v>6.36</v>
      </c>
      <c r="V155" s="7">
        <v>4.88</v>
      </c>
      <c r="W155" s="7">
        <v>5</v>
      </c>
      <c r="X155" s="7">
        <v>4.5999999999999996</v>
      </c>
      <c r="Y155" s="7">
        <v>4.24</v>
      </c>
      <c r="Z155" s="7">
        <v>3.85</v>
      </c>
      <c r="AA155" s="7">
        <v>3.61</v>
      </c>
      <c r="AB155" s="7">
        <v>3.45</v>
      </c>
      <c r="AC155" s="7">
        <v>3.86</v>
      </c>
      <c r="AD155" s="7">
        <v>4.0999999999999996</v>
      </c>
      <c r="AE155" s="7">
        <v>4.87</v>
      </c>
      <c r="AF155" s="7">
        <v>4.5</v>
      </c>
      <c r="AG155" s="7">
        <v>4.3600000000000003</v>
      </c>
      <c r="AH155" s="7">
        <v>4.08</v>
      </c>
      <c r="AI155" s="7">
        <v>4.28</v>
      </c>
      <c r="AJ155" s="7">
        <v>4.1500000000000004</v>
      </c>
      <c r="AK155" s="7">
        <v>4.3499999999999996</v>
      </c>
      <c r="AL155" s="7">
        <v>4.2300000000000004</v>
      </c>
      <c r="AM155" s="7">
        <v>4.26</v>
      </c>
      <c r="AN155" s="7">
        <v>3.89</v>
      </c>
      <c r="AO155" s="7">
        <v>3.5</v>
      </c>
      <c r="AP155" s="7">
        <v>3.25</v>
      </c>
      <c r="AQ155" s="7">
        <v>3.08</v>
      </c>
      <c r="AR155" s="7">
        <v>13.77</v>
      </c>
      <c r="AS155" s="7">
        <v>28.2</v>
      </c>
      <c r="AT155" s="7">
        <v>0.98</v>
      </c>
      <c r="AU155" s="7">
        <v>100.66</v>
      </c>
      <c r="AV155" s="7">
        <v>55.08</v>
      </c>
      <c r="AW155" s="7">
        <v>29.76</v>
      </c>
      <c r="AX155" s="7">
        <v>44.26</v>
      </c>
      <c r="AY155" s="7">
        <v>37.75</v>
      </c>
      <c r="AZ155" s="7">
        <v>15.41</v>
      </c>
      <c r="BA155" s="7">
        <v>13.45</v>
      </c>
      <c r="BB155" s="7">
        <v>1.97</v>
      </c>
      <c r="BC155" s="7">
        <v>6.23</v>
      </c>
      <c r="BD155" s="7">
        <v>20</v>
      </c>
      <c r="BE155" s="7">
        <v>31.99</v>
      </c>
      <c r="BF155" s="7">
        <v>37.07</v>
      </c>
      <c r="BG155" s="7">
        <v>40.299999999999997</v>
      </c>
      <c r="BH155" s="7">
        <v>21.64</v>
      </c>
      <c r="BI155" s="7">
        <v>31.48</v>
      </c>
      <c r="BJ155" s="7">
        <v>30.07</v>
      </c>
      <c r="BK155" s="7">
        <v>29.18</v>
      </c>
      <c r="BL155" s="7">
        <v>38.03</v>
      </c>
      <c r="BM155" s="7">
        <v>31.97</v>
      </c>
      <c r="BN155" s="7">
        <v>21.64</v>
      </c>
      <c r="BO155" s="7">
        <v>14.1</v>
      </c>
      <c r="BP155" s="7">
        <v>-4.5</v>
      </c>
      <c r="BQ155" s="7">
        <v>0.69</v>
      </c>
      <c r="BR155" s="7">
        <v>-1.31</v>
      </c>
      <c r="BS155" s="24">
        <v>3.44</v>
      </c>
      <c r="BT155" s="26">
        <v>21229768.668093681</v>
      </c>
      <c r="BU155" s="26">
        <v>145878700</v>
      </c>
      <c r="BV155" s="26">
        <v>6122453</v>
      </c>
      <c r="BW155" s="8">
        <v>1.7352848604962751E-2</v>
      </c>
    </row>
    <row r="156" spans="1:75" s="28" customFormat="1" ht="19" customHeight="1" x14ac:dyDescent="0.2">
      <c r="A156" s="1" t="s">
        <v>147</v>
      </c>
      <c r="B156" s="1" t="s">
        <v>96</v>
      </c>
      <c r="C156" s="1" t="s">
        <v>87</v>
      </c>
      <c r="D156" s="1" t="s">
        <v>109</v>
      </c>
      <c r="E156" s="1" t="s">
        <v>137</v>
      </c>
      <c r="F156" s="1" t="s">
        <v>88</v>
      </c>
      <c r="G156" s="9">
        <v>197.35683069234869</v>
      </c>
      <c r="H156" s="9">
        <v>-57.777779190628621</v>
      </c>
      <c r="I156" s="9">
        <f>(N156-O156)/O156*100</f>
        <v>198.92857243211904</v>
      </c>
      <c r="J156" s="1" t="s">
        <v>89</v>
      </c>
      <c r="K156" s="2">
        <v>2.2699999809265141</v>
      </c>
      <c r="L156" s="2">
        <v>1.6</v>
      </c>
      <c r="M156" s="2">
        <v>6.75</v>
      </c>
      <c r="N156" s="2">
        <v>8.369999885559082</v>
      </c>
      <c r="O156" s="2">
        <v>2.7999999523162842</v>
      </c>
      <c r="P156" s="2">
        <v>2.8499999046325679</v>
      </c>
      <c r="Q156" s="1">
        <v>7.16</v>
      </c>
      <c r="R156" s="1">
        <v>8.3699999999999992</v>
      </c>
      <c r="S156" s="1">
        <v>7.82</v>
      </c>
      <c r="T156" s="1">
        <v>8.24</v>
      </c>
      <c r="U156" s="1">
        <v>6.25</v>
      </c>
      <c r="V156" s="1">
        <v>5.75</v>
      </c>
      <c r="W156" s="1">
        <v>5.4</v>
      </c>
      <c r="X156" s="1">
        <v>5.4</v>
      </c>
      <c r="Y156" s="1">
        <v>5.4</v>
      </c>
      <c r="Z156" s="1">
        <v>5.4</v>
      </c>
      <c r="AA156" s="1">
        <v>5.4</v>
      </c>
      <c r="AB156" s="1">
        <v>5.4</v>
      </c>
      <c r="AC156" s="1">
        <v>5.4</v>
      </c>
      <c r="AD156" s="1">
        <v>5.4</v>
      </c>
      <c r="AE156" s="1">
        <v>5.4</v>
      </c>
      <c r="AF156" s="1">
        <v>4.1500000000000004</v>
      </c>
      <c r="AG156" s="1">
        <v>4.0599999999999996</v>
      </c>
      <c r="AH156" s="1">
        <v>4</v>
      </c>
      <c r="AI156" s="1">
        <v>3.97</v>
      </c>
      <c r="AJ156" s="1">
        <v>3.5</v>
      </c>
      <c r="AK156" s="1">
        <v>3.5</v>
      </c>
      <c r="AL156" s="1">
        <v>3.58</v>
      </c>
      <c r="AM156" s="1">
        <v>3.49</v>
      </c>
      <c r="AN156" s="1">
        <v>3.33</v>
      </c>
      <c r="AO156" s="1">
        <v>3.19</v>
      </c>
      <c r="AP156" s="1">
        <v>3.2</v>
      </c>
      <c r="AQ156" s="1">
        <v>3.26</v>
      </c>
      <c r="AR156" s="1">
        <v>-3.11</v>
      </c>
      <c r="AS156" s="1">
        <v>3.41</v>
      </c>
      <c r="AT156" s="1">
        <v>14.22</v>
      </c>
      <c r="AU156" s="1">
        <v>-7.55</v>
      </c>
      <c r="AV156" s="1">
        <v>-19.53</v>
      </c>
      <c r="AW156" s="1">
        <v>-21.48</v>
      </c>
      <c r="AX156" s="1">
        <v>-30.22</v>
      </c>
      <c r="AY156" s="1">
        <v>-30.22</v>
      </c>
      <c r="AZ156" s="1">
        <v>-30.22</v>
      </c>
      <c r="BA156" s="1">
        <v>-30.22</v>
      </c>
      <c r="BB156" s="1">
        <v>-30.22</v>
      </c>
      <c r="BC156" s="1">
        <v>-30.22</v>
      </c>
      <c r="BD156" s="1">
        <v>-30.22</v>
      </c>
      <c r="BE156" s="1">
        <v>-30.22</v>
      </c>
      <c r="BF156" s="1">
        <v>-30.22</v>
      </c>
      <c r="BG156" s="1">
        <v>-41.63</v>
      </c>
      <c r="BH156" s="1">
        <v>-42.52</v>
      </c>
      <c r="BI156" s="1">
        <v>-41.48</v>
      </c>
      <c r="BJ156" s="1">
        <v>-50.44</v>
      </c>
      <c r="BK156" s="1">
        <v>-51.56</v>
      </c>
      <c r="BL156" s="1">
        <v>-50.81</v>
      </c>
      <c r="BM156" s="1">
        <v>-47.56</v>
      </c>
      <c r="BN156" s="1">
        <v>-50.67</v>
      </c>
      <c r="BO156" s="1">
        <v>-52.38</v>
      </c>
      <c r="BP156" s="1">
        <v>-55.03</v>
      </c>
      <c r="BQ156" s="1">
        <v>-53.48</v>
      </c>
      <c r="BR156" s="1">
        <v>-58.52</v>
      </c>
      <c r="BS156" s="22">
        <v>4.71</v>
      </c>
      <c r="BT156" s="26">
        <v>30338617.5</v>
      </c>
      <c r="BU156" s="26">
        <v>28272400</v>
      </c>
      <c r="BV156" s="26">
        <v>2101499</v>
      </c>
      <c r="BW156" s="2">
        <v>9.0870849807684895E-2</v>
      </c>
    </row>
    <row r="157" spans="1:75" s="28" customFormat="1" ht="19" customHeight="1" x14ac:dyDescent="0.2">
      <c r="A157" s="1" t="s">
        <v>144</v>
      </c>
      <c r="B157" s="1" t="s">
        <v>111</v>
      </c>
      <c r="C157" s="1" t="s">
        <v>87</v>
      </c>
      <c r="D157" s="1" t="s">
        <v>98</v>
      </c>
      <c r="E157" s="1" t="s">
        <v>332</v>
      </c>
      <c r="F157" s="1" t="s">
        <v>88</v>
      </c>
      <c r="G157" s="9">
        <v>207.14286200854269</v>
      </c>
      <c r="H157" s="9">
        <v>-49.922478843584841</v>
      </c>
      <c r="I157" s="9">
        <f>(N157-O157)/O157*100</f>
        <v>119.43573274099894</v>
      </c>
      <c r="J157" s="1" t="s">
        <v>89</v>
      </c>
      <c r="K157" s="2">
        <v>2.0999999046325679</v>
      </c>
      <c r="L157" s="2">
        <v>2.95</v>
      </c>
      <c r="M157" s="2">
        <v>6.4499998092651367</v>
      </c>
      <c r="N157" s="2">
        <v>7</v>
      </c>
      <c r="O157" s="2">
        <v>3.190000057220459</v>
      </c>
      <c r="P157" s="2">
        <v>3.2300000190734859</v>
      </c>
      <c r="Q157" s="1">
        <v>7</v>
      </c>
      <c r="R157" s="1">
        <v>6.35</v>
      </c>
      <c r="S157" s="1">
        <v>6.09</v>
      </c>
      <c r="T157" s="1">
        <v>5.85</v>
      </c>
      <c r="U157" s="1">
        <v>6.7</v>
      </c>
      <c r="V157" s="1">
        <v>5.88</v>
      </c>
      <c r="W157" s="1">
        <v>5.84</v>
      </c>
      <c r="X157" s="1">
        <v>5.89</v>
      </c>
      <c r="Y157" s="1">
        <v>5.73</v>
      </c>
      <c r="Z157" s="1">
        <v>6.12</v>
      </c>
      <c r="AA157" s="1">
        <v>5.6</v>
      </c>
      <c r="AB157" s="1">
        <v>5.45</v>
      </c>
      <c r="AC157" s="1">
        <v>5.75</v>
      </c>
      <c r="AD157" s="1">
        <v>5.6</v>
      </c>
      <c r="AE157" s="1">
        <v>5.55</v>
      </c>
      <c r="AF157" s="1">
        <v>5.6</v>
      </c>
      <c r="AG157" s="1">
        <v>5.8</v>
      </c>
      <c r="AH157" s="1">
        <v>4.99</v>
      </c>
      <c r="AI157" s="1">
        <v>4.88</v>
      </c>
      <c r="AJ157" s="1">
        <v>4.58</v>
      </c>
      <c r="AK157" s="1">
        <v>4.82</v>
      </c>
      <c r="AL157" s="1">
        <v>4.5999999999999996</v>
      </c>
      <c r="AM157" s="1">
        <v>4.49</v>
      </c>
      <c r="AN157" s="1">
        <v>4.17</v>
      </c>
      <c r="AO157" s="1">
        <v>3.86</v>
      </c>
      <c r="AP157" s="1">
        <v>3.69</v>
      </c>
      <c r="AQ157" s="1">
        <v>3.55</v>
      </c>
      <c r="AR157" s="1">
        <v>-2.02</v>
      </c>
      <c r="AS157" s="1">
        <v>-4.34</v>
      </c>
      <c r="AT157" s="1">
        <v>-10.31</v>
      </c>
      <c r="AU157" s="1">
        <v>-14.57</v>
      </c>
      <c r="AV157" s="1">
        <v>-10.7</v>
      </c>
      <c r="AW157" s="1">
        <v>-15.5</v>
      </c>
      <c r="AX157" s="1">
        <v>-14.57</v>
      </c>
      <c r="AY157" s="1">
        <v>-15.35</v>
      </c>
      <c r="AZ157" s="1">
        <v>-12.71</v>
      </c>
      <c r="BA157" s="1">
        <v>-14.26</v>
      </c>
      <c r="BB157" s="1">
        <v>-15.66</v>
      </c>
      <c r="BC157" s="1">
        <v>-19.84</v>
      </c>
      <c r="BD157" s="1">
        <v>-16.670000000000002</v>
      </c>
      <c r="BE157" s="1">
        <v>-16.899999999999999</v>
      </c>
      <c r="BF157" s="1">
        <v>-17.05</v>
      </c>
      <c r="BG157" s="1">
        <v>-14.26</v>
      </c>
      <c r="BH157" s="1">
        <v>-26.22</v>
      </c>
      <c r="BI157" s="1">
        <v>-26.27</v>
      </c>
      <c r="BJ157" s="1">
        <v>-29.47</v>
      </c>
      <c r="BK157" s="1">
        <v>-32.4</v>
      </c>
      <c r="BL157" s="1">
        <v>-30.23</v>
      </c>
      <c r="BM157" s="1">
        <v>-30.62</v>
      </c>
      <c r="BN157" s="1">
        <v>-37.049999999999997</v>
      </c>
      <c r="BO157" s="1">
        <v>-42.01</v>
      </c>
      <c r="BP157" s="1">
        <v>-43.18</v>
      </c>
      <c r="BQ157" s="1">
        <v>-45.04</v>
      </c>
      <c r="BR157" s="1">
        <v>-49.3</v>
      </c>
      <c r="BS157" s="22">
        <v>5.07</v>
      </c>
      <c r="BT157" s="26">
        <v>24212073.784017559</v>
      </c>
      <c r="BU157" s="26">
        <v>72549600</v>
      </c>
      <c r="BV157" s="26">
        <v>1825852</v>
      </c>
      <c r="BW157" s="2">
        <v>0.63335637280568191</v>
      </c>
    </row>
    <row r="158" spans="1:75" s="28" customFormat="1" ht="19" customHeight="1" x14ac:dyDescent="0.2">
      <c r="A158" s="1" t="s">
        <v>121</v>
      </c>
      <c r="B158" s="1" t="s">
        <v>76</v>
      </c>
      <c r="C158" s="1" t="s">
        <v>87</v>
      </c>
      <c r="D158" s="1" t="s">
        <v>122</v>
      </c>
      <c r="E158" s="1" t="s">
        <v>115</v>
      </c>
      <c r="F158" s="1" t="s">
        <v>88</v>
      </c>
      <c r="G158" s="9">
        <v>232.394361467594</v>
      </c>
      <c r="H158" s="9">
        <v>-35.381354070093238</v>
      </c>
      <c r="I158" s="9">
        <f>(N158-O158)/O158*100</f>
        <v>136.46210237676638</v>
      </c>
      <c r="J158" s="1" t="s">
        <v>89</v>
      </c>
      <c r="K158" s="2">
        <v>1.419999957084656</v>
      </c>
      <c r="L158" s="2">
        <v>1.47</v>
      </c>
      <c r="M158" s="2">
        <v>4.7199997901916504</v>
      </c>
      <c r="N158" s="2">
        <v>6.5500001907348633</v>
      </c>
      <c r="O158" s="2">
        <v>2.7699999809265141</v>
      </c>
      <c r="P158" s="2">
        <v>3.0499999523162842</v>
      </c>
      <c r="Q158" s="1">
        <v>5.0999999999999996</v>
      </c>
      <c r="R158" s="1">
        <v>4.5</v>
      </c>
      <c r="S158" s="1">
        <v>6.4</v>
      </c>
      <c r="T158" s="1">
        <v>6.55</v>
      </c>
      <c r="U158" s="1">
        <v>5.92</v>
      </c>
      <c r="V158" s="1">
        <v>5.8</v>
      </c>
      <c r="W158" s="1">
        <v>5.46</v>
      </c>
      <c r="X158" s="1">
        <v>5.55</v>
      </c>
      <c r="Y158" s="1">
        <v>5.03</v>
      </c>
      <c r="Z158" s="1">
        <v>4.68</v>
      </c>
      <c r="AA158" s="1">
        <v>4.8600000000000003</v>
      </c>
      <c r="AB158" s="1">
        <v>4.6100000000000003</v>
      </c>
      <c r="AC158" s="1">
        <v>4.5</v>
      </c>
      <c r="AD158" s="1">
        <v>4.7</v>
      </c>
      <c r="AE158" s="1">
        <v>4.4000000000000004</v>
      </c>
      <c r="AF158" s="1">
        <v>4.12</v>
      </c>
      <c r="AG158" s="1">
        <v>4.07</v>
      </c>
      <c r="AH158" s="1">
        <v>3.9</v>
      </c>
      <c r="AI158" s="1">
        <v>3.84</v>
      </c>
      <c r="AJ158" s="1">
        <v>3.84</v>
      </c>
      <c r="AK158" s="1">
        <v>3.64</v>
      </c>
      <c r="AL158" s="1">
        <v>3.44</v>
      </c>
      <c r="AM158" s="1">
        <v>3.76</v>
      </c>
      <c r="AN158" s="1">
        <v>3.71</v>
      </c>
      <c r="AO158" s="1">
        <v>3.26</v>
      </c>
      <c r="AP158" s="1">
        <v>3.11</v>
      </c>
      <c r="AQ158" s="1">
        <v>2.99</v>
      </c>
      <c r="AR158" s="1">
        <v>-7.2</v>
      </c>
      <c r="AS158" s="1">
        <v>-11.23</v>
      </c>
      <c r="AT158" s="1">
        <v>22.77</v>
      </c>
      <c r="AU158" s="1">
        <v>24.79</v>
      </c>
      <c r="AV158" s="1">
        <v>10.59</v>
      </c>
      <c r="AW158" s="1">
        <v>15.04</v>
      </c>
      <c r="AX158" s="1">
        <v>13.92</v>
      </c>
      <c r="AY158" s="1">
        <v>6.39</v>
      </c>
      <c r="AZ158" s="1">
        <v>-2.33</v>
      </c>
      <c r="BA158" s="1">
        <v>-2.3199999999999998</v>
      </c>
      <c r="BB158" s="1">
        <v>-2.44</v>
      </c>
      <c r="BC158" s="1">
        <v>-9.5299999999999994</v>
      </c>
      <c r="BD158" s="1">
        <v>-8.9</v>
      </c>
      <c r="BE158" s="1">
        <v>-8.4700000000000006</v>
      </c>
      <c r="BF158" s="1">
        <v>-13.77</v>
      </c>
      <c r="BG158" s="1">
        <v>-17.59</v>
      </c>
      <c r="BH158" s="1">
        <v>-17.16</v>
      </c>
      <c r="BI158" s="1">
        <v>-22.03</v>
      </c>
      <c r="BJ158" s="1">
        <v>-20.55</v>
      </c>
      <c r="BK158" s="1">
        <v>-23.31</v>
      </c>
      <c r="BL158" s="1">
        <v>-27.44</v>
      </c>
      <c r="BM158" s="1">
        <v>-31.43</v>
      </c>
      <c r="BN158" s="1">
        <v>-23.73</v>
      </c>
      <c r="BO158" s="1">
        <v>-32.42</v>
      </c>
      <c r="BP158" s="1">
        <v>-36.020000000000003</v>
      </c>
      <c r="BQ158" s="1">
        <v>-38.979999999999997</v>
      </c>
      <c r="BR158" s="1">
        <v>-37.71</v>
      </c>
      <c r="BS158" s="22">
        <v>4.57</v>
      </c>
      <c r="BT158" s="26">
        <v>28849205.11762619</v>
      </c>
      <c r="BU158" s="26">
        <v>126172600</v>
      </c>
      <c r="BV158" s="26">
        <v>5127027</v>
      </c>
      <c r="BW158" s="2">
        <v>0.57538082011270864</v>
      </c>
    </row>
    <row r="159" spans="1:75" s="28" customFormat="1" ht="19" customHeight="1" x14ac:dyDescent="0.2">
      <c r="A159" s="7" t="s">
        <v>492</v>
      </c>
      <c r="B159" s="7" t="s">
        <v>83</v>
      </c>
      <c r="C159" s="7" t="s">
        <v>87</v>
      </c>
      <c r="D159" s="7" t="s">
        <v>122</v>
      </c>
      <c r="E159" s="7" t="s">
        <v>489</v>
      </c>
      <c r="F159" s="7" t="s">
        <v>88</v>
      </c>
      <c r="G159" s="10">
        <v>237.8378334839559</v>
      </c>
      <c r="H159" s="10">
        <v>-41.599998474121087</v>
      </c>
      <c r="I159" s="10">
        <v>-41.599998474121087</v>
      </c>
      <c r="J159" s="7" t="s">
        <v>89</v>
      </c>
      <c r="K159" s="8">
        <v>0.37000000476837158</v>
      </c>
      <c r="L159" s="8">
        <v>0.55000000000000004</v>
      </c>
      <c r="M159" s="8">
        <v>1.25</v>
      </c>
      <c r="N159" s="8">
        <v>1.6000000238418579</v>
      </c>
      <c r="O159" s="8">
        <v>0.73000001907348633</v>
      </c>
      <c r="P159" s="8">
        <v>0.73000001907348633</v>
      </c>
      <c r="Q159" s="7">
        <v>1.42</v>
      </c>
      <c r="R159" s="7">
        <v>1.6</v>
      </c>
      <c r="S159" s="7">
        <v>1.33</v>
      </c>
      <c r="T159" s="7">
        <v>1.18</v>
      </c>
      <c r="U159" s="7">
        <v>1.04</v>
      </c>
      <c r="V159" s="7">
        <v>0.95</v>
      </c>
      <c r="W159" s="7">
        <v>1.02</v>
      </c>
      <c r="X159" s="7">
        <v>0.96</v>
      </c>
      <c r="Y159" s="7">
        <v>0.93</v>
      </c>
      <c r="Z159" s="7">
        <v>0.89</v>
      </c>
      <c r="AA159" s="7">
        <v>0.89</v>
      </c>
      <c r="AB159" s="7">
        <v>0.93</v>
      </c>
      <c r="AC159" s="7">
        <v>0.89</v>
      </c>
      <c r="AD159" s="7">
        <v>0.86</v>
      </c>
      <c r="AE159" s="7">
        <v>0.84</v>
      </c>
      <c r="AF159" s="7">
        <v>0.83</v>
      </c>
      <c r="AG159" s="7">
        <v>0.85</v>
      </c>
      <c r="AH159" s="7">
        <v>0.88</v>
      </c>
      <c r="AI159" s="7">
        <v>0.86</v>
      </c>
      <c r="AJ159" s="7">
        <v>0.84</v>
      </c>
      <c r="AK159" s="7">
        <v>0.84</v>
      </c>
      <c r="AL159" s="7">
        <v>0.83</v>
      </c>
      <c r="AM159" s="7">
        <v>0.81</v>
      </c>
      <c r="AN159" s="7">
        <v>0.79</v>
      </c>
      <c r="AO159" s="7">
        <v>0.76</v>
      </c>
      <c r="AP159" s="7">
        <v>0.79</v>
      </c>
      <c r="AQ159" s="7">
        <v>0.8</v>
      </c>
      <c r="AR159" s="7">
        <v>13.6</v>
      </c>
      <c r="AS159" s="7">
        <v>24</v>
      </c>
      <c r="AT159" s="7">
        <v>-11.6</v>
      </c>
      <c r="AU159" s="7">
        <v>-18.399999999999999</v>
      </c>
      <c r="AV159" s="7">
        <v>-24.7</v>
      </c>
      <c r="AW159" s="7">
        <v>-24.72</v>
      </c>
      <c r="AX159" s="7">
        <v>-23.98</v>
      </c>
      <c r="AY159" s="7">
        <v>-27.3</v>
      </c>
      <c r="AZ159" s="7">
        <v>-30.48</v>
      </c>
      <c r="BA159" s="7">
        <v>-28.96</v>
      </c>
      <c r="BB159" s="7">
        <v>-29.48</v>
      </c>
      <c r="BC159" s="7">
        <v>-28.8</v>
      </c>
      <c r="BD159" s="7">
        <v>-31.5</v>
      </c>
      <c r="BE159" s="7">
        <v>-33.06</v>
      </c>
      <c r="BF159" s="7">
        <v>-34.130000000000003</v>
      </c>
      <c r="BG159" s="7">
        <v>-34.4</v>
      </c>
      <c r="BH159" s="7">
        <v>-32.22</v>
      </c>
      <c r="BI159" s="7">
        <v>-31.19</v>
      </c>
      <c r="BJ159" s="7">
        <v>-34.4</v>
      </c>
      <c r="BK159" s="7">
        <v>-33.07</v>
      </c>
      <c r="BL159" s="7">
        <v>-34.4</v>
      </c>
      <c r="BM159" s="7">
        <v>-39.08</v>
      </c>
      <c r="BN159" s="7">
        <v>-38.39</v>
      </c>
      <c r="BO159" s="7">
        <v>-39.96</v>
      </c>
      <c r="BP159" s="7">
        <v>-39.99</v>
      </c>
      <c r="BQ159" s="7">
        <v>-37.68</v>
      </c>
      <c r="BR159" s="7">
        <v>-38.4</v>
      </c>
      <c r="BS159" s="24">
        <v>0.86</v>
      </c>
      <c r="BT159" s="26">
        <v>24942375</v>
      </c>
      <c r="BU159" s="26">
        <v>121877200</v>
      </c>
      <c r="BV159" s="26">
        <v>14941877</v>
      </c>
      <c r="BW159" s="8">
        <v>1.068051892007945E-2</v>
      </c>
    </row>
    <row r="160" spans="1:75" s="28" customFormat="1" ht="19" customHeight="1" x14ac:dyDescent="0.2">
      <c r="A160" s="7" t="s">
        <v>482</v>
      </c>
      <c r="B160" s="7" t="s">
        <v>96</v>
      </c>
      <c r="C160" s="7" t="s">
        <v>87</v>
      </c>
      <c r="D160" s="7" t="s">
        <v>98</v>
      </c>
      <c r="E160" s="7" t="s">
        <v>480</v>
      </c>
      <c r="F160" s="7" t="s">
        <v>88</v>
      </c>
      <c r="G160" s="10">
        <v>288.23530511735112</v>
      </c>
      <c r="H160" s="10">
        <v>-40.909093645759597</v>
      </c>
      <c r="I160" s="10">
        <v>-40.909093645759597</v>
      </c>
      <c r="J160" s="7" t="s">
        <v>89</v>
      </c>
      <c r="K160" s="8">
        <v>0.50999999046325684</v>
      </c>
      <c r="L160" s="8">
        <v>0.56999999999999995</v>
      </c>
      <c r="M160" s="8">
        <v>1.9800000190734861</v>
      </c>
      <c r="N160" s="8">
        <v>2.3599998950958252</v>
      </c>
      <c r="O160" s="8">
        <v>0.92000001668930054</v>
      </c>
      <c r="P160" s="8">
        <v>1.169999957084656</v>
      </c>
      <c r="Q160" s="7">
        <v>2.02</v>
      </c>
      <c r="R160" s="7">
        <v>1.78</v>
      </c>
      <c r="S160" s="7">
        <v>1.57</v>
      </c>
      <c r="T160" s="7">
        <v>1.53</v>
      </c>
      <c r="U160" s="7">
        <v>1.41</v>
      </c>
      <c r="V160" s="7">
        <v>1.3</v>
      </c>
      <c r="W160" s="7">
        <v>1.27</v>
      </c>
      <c r="X160" s="7">
        <v>1.26</v>
      </c>
      <c r="Y160" s="7">
        <v>1.19</v>
      </c>
      <c r="Z160" s="7">
        <v>1.28</v>
      </c>
      <c r="AA160" s="7">
        <v>1.27</v>
      </c>
      <c r="AB160" s="7">
        <v>1.25</v>
      </c>
      <c r="AC160" s="7">
        <v>1.2</v>
      </c>
      <c r="AD160" s="7">
        <v>1.2</v>
      </c>
      <c r="AE160" s="7">
        <v>1.2</v>
      </c>
      <c r="AF160" s="7">
        <v>1.1100000000000001</v>
      </c>
      <c r="AG160" s="7">
        <v>1.1299999999999999</v>
      </c>
      <c r="AH160" s="7">
        <v>1.07</v>
      </c>
      <c r="AI160" s="7">
        <v>1</v>
      </c>
      <c r="AJ160" s="7">
        <v>1.03</v>
      </c>
      <c r="AK160" s="7">
        <v>1.1499999999999999</v>
      </c>
      <c r="AL160" s="7">
        <v>1.1100000000000001</v>
      </c>
      <c r="AM160" s="7">
        <v>1.1200000000000001</v>
      </c>
      <c r="AN160" s="7">
        <v>1.17</v>
      </c>
      <c r="AO160" s="7">
        <v>1.2</v>
      </c>
      <c r="AP160" s="7">
        <v>1.18</v>
      </c>
      <c r="AQ160" s="7">
        <v>1.18</v>
      </c>
      <c r="AR160" s="7">
        <v>-9.6</v>
      </c>
      <c r="AS160" s="7">
        <v>-16.920000000000002</v>
      </c>
      <c r="AT160" s="7">
        <v>-29.29</v>
      </c>
      <c r="AU160" s="7">
        <v>-30.3</v>
      </c>
      <c r="AV160" s="7">
        <v>-34.85</v>
      </c>
      <c r="AW160" s="7">
        <v>-37.369999999999997</v>
      </c>
      <c r="AX160" s="7">
        <v>-38.89</v>
      </c>
      <c r="AY160" s="7">
        <v>-41.41</v>
      </c>
      <c r="AZ160" s="7">
        <v>-42.42</v>
      </c>
      <c r="BA160" s="7">
        <v>-39.39</v>
      </c>
      <c r="BB160" s="7">
        <v>-38.130000000000003</v>
      </c>
      <c r="BC160" s="7">
        <v>-40.4</v>
      </c>
      <c r="BD160" s="7">
        <v>-40.909999999999997</v>
      </c>
      <c r="BE160" s="7">
        <v>-39.9</v>
      </c>
      <c r="BF160" s="7">
        <v>-45.2</v>
      </c>
      <c r="BG160" s="7">
        <v>-44.7</v>
      </c>
      <c r="BH160" s="7">
        <v>-46.21</v>
      </c>
      <c r="BI160" s="7">
        <v>-49.49</v>
      </c>
      <c r="BJ160" s="7">
        <v>-51.44</v>
      </c>
      <c r="BK160" s="7">
        <v>-48.48</v>
      </c>
      <c r="BL160" s="7">
        <v>-46.21</v>
      </c>
      <c r="BM160" s="7">
        <v>-45.96</v>
      </c>
      <c r="BN160" s="7">
        <v>-43.69</v>
      </c>
      <c r="BO160" s="7">
        <v>-41.41</v>
      </c>
      <c r="BP160" s="7">
        <v>-40.4</v>
      </c>
      <c r="BQ160" s="7">
        <v>-41.92</v>
      </c>
      <c r="BR160" s="7">
        <v>-41.16</v>
      </c>
      <c r="BS160" s="24">
        <v>1.1299999999999999</v>
      </c>
      <c r="BT160" s="26">
        <v>35649702.343416207</v>
      </c>
      <c r="BU160" s="26">
        <v>66880600</v>
      </c>
      <c r="BV160" s="26">
        <v>11126299</v>
      </c>
      <c r="BW160" s="8">
        <v>1.1148271316454831E-2</v>
      </c>
    </row>
    <row r="161" spans="1:75" s="28" customFormat="1" ht="19" customHeight="1" x14ac:dyDescent="0.2">
      <c r="A161" s="1" t="s">
        <v>135</v>
      </c>
      <c r="B161" s="1" t="s">
        <v>131</v>
      </c>
      <c r="C161" s="1" t="s">
        <v>124</v>
      </c>
      <c r="D161" s="1" t="s">
        <v>98</v>
      </c>
      <c r="E161" s="1" t="s">
        <v>127</v>
      </c>
      <c r="F161" s="1" t="s">
        <v>88</v>
      </c>
      <c r="G161" s="9">
        <v>395.49548910980201</v>
      </c>
      <c r="H161" s="9">
        <v>-34.999999133023337</v>
      </c>
      <c r="I161" s="9">
        <f>(N161-O161)/O161*100</f>
        <v>156.07320727483679</v>
      </c>
      <c r="J161" s="1" t="s">
        <v>89</v>
      </c>
      <c r="K161" s="2">
        <v>2.220000028610229</v>
      </c>
      <c r="L161" s="2">
        <v>2.21</v>
      </c>
      <c r="M161" s="2">
        <v>11</v>
      </c>
      <c r="N161" s="2">
        <v>15.39000034332275</v>
      </c>
      <c r="O161" s="2">
        <v>6.0100002288818359</v>
      </c>
      <c r="P161" s="2">
        <v>7.1500000953674316</v>
      </c>
      <c r="Q161" s="1">
        <v>12.2</v>
      </c>
      <c r="R161" s="1">
        <v>12.5</v>
      </c>
      <c r="S161" s="1">
        <v>10.29</v>
      </c>
      <c r="T161" s="1">
        <v>9.18</v>
      </c>
      <c r="U161" s="1">
        <v>15.39</v>
      </c>
      <c r="V161" s="1">
        <v>14.96</v>
      </c>
      <c r="W161" s="1">
        <v>15.3</v>
      </c>
      <c r="X161" s="1">
        <v>10.8</v>
      </c>
      <c r="Y161" s="1">
        <v>10</v>
      </c>
      <c r="Z161" s="1">
        <v>9.9</v>
      </c>
      <c r="AA161" s="1">
        <v>10.5</v>
      </c>
      <c r="AB161" s="1">
        <v>9.89</v>
      </c>
      <c r="AC161" s="1">
        <v>9.5</v>
      </c>
      <c r="AD161" s="1">
        <v>8.9499999999999993</v>
      </c>
      <c r="AE161" s="1">
        <v>8.3000000000000007</v>
      </c>
      <c r="AF161" s="1">
        <v>7.67</v>
      </c>
      <c r="AG161" s="1">
        <v>7.3</v>
      </c>
      <c r="AH161" s="1">
        <v>7.31</v>
      </c>
      <c r="AI161" s="1">
        <v>7.14</v>
      </c>
      <c r="AJ161" s="1">
        <v>8.3699999999999992</v>
      </c>
      <c r="AK161" s="1">
        <v>7.74</v>
      </c>
      <c r="AL161" s="1">
        <v>7.7</v>
      </c>
      <c r="AM161" s="1">
        <v>6.67</v>
      </c>
      <c r="AN161" s="1">
        <v>7.47</v>
      </c>
      <c r="AO161" s="1">
        <v>7.25</v>
      </c>
      <c r="AP161" s="1">
        <v>7.31</v>
      </c>
      <c r="AQ161" s="1">
        <v>7.5</v>
      </c>
      <c r="AR161" s="1">
        <v>7.45</v>
      </c>
      <c r="AS161" s="1">
        <v>-0.92</v>
      </c>
      <c r="AT161" s="1">
        <v>-23.64</v>
      </c>
      <c r="AU161" s="1">
        <v>-23</v>
      </c>
      <c r="AV161" s="1">
        <v>31.82</v>
      </c>
      <c r="AW161" s="1">
        <v>29.55</v>
      </c>
      <c r="AX161" s="1">
        <v>-10.27</v>
      </c>
      <c r="AY161" s="1">
        <v>-11.64</v>
      </c>
      <c r="AZ161" s="1">
        <v>-11.82</v>
      </c>
      <c r="BA161" s="1">
        <v>-23.45</v>
      </c>
      <c r="BB161" s="1">
        <v>-10.73</v>
      </c>
      <c r="BC161" s="1">
        <v>-20.27</v>
      </c>
      <c r="BD161" s="1">
        <v>-18.82</v>
      </c>
      <c r="BE161" s="1">
        <v>-24.55</v>
      </c>
      <c r="BF161" s="1">
        <v>-32.72</v>
      </c>
      <c r="BG161" s="1">
        <v>-36.549999999999997</v>
      </c>
      <c r="BH161" s="1">
        <v>-33.64</v>
      </c>
      <c r="BI161" s="1">
        <v>-38.82</v>
      </c>
      <c r="BJ161" s="1">
        <v>-36.549999999999997</v>
      </c>
      <c r="BK161" s="1">
        <v>-32.270000000000003</v>
      </c>
      <c r="BL161" s="1">
        <v>-30.45</v>
      </c>
      <c r="BM161" s="1">
        <v>-39.729999999999997</v>
      </c>
      <c r="BN161" s="1">
        <v>-42.63</v>
      </c>
      <c r="BO161" s="1">
        <v>-37.270000000000003</v>
      </c>
      <c r="BP161" s="1">
        <v>-39.909999999999997</v>
      </c>
      <c r="BQ161" s="1">
        <v>-37.909999999999997</v>
      </c>
      <c r="BR161" s="1">
        <v>-35.450000000000003</v>
      </c>
      <c r="BS161" s="22">
        <v>8.77</v>
      </c>
      <c r="BT161" s="26">
        <v>48191330</v>
      </c>
      <c r="BU161" s="26">
        <v>65019500</v>
      </c>
      <c r="BV161" s="26">
        <v>1181039</v>
      </c>
      <c r="BW161" s="2">
        <v>0.34978777161465457</v>
      </c>
    </row>
    <row r="163" spans="1:75" x14ac:dyDescent="0.2">
      <c r="F163">
        <f>(161-41)/161</f>
        <v>0.74534161490683226</v>
      </c>
    </row>
  </sheetData>
  <conditionalFormatting sqref="AR2:BR161 G2:I161">
    <cfRule type="cellIs" dxfId="59" priority="5" operator="lessThan">
      <formula>0</formula>
    </cfRule>
    <cfRule type="cellIs" dxfId="58" priority="6" operator="greaterThan">
      <formula>0</formula>
    </cfRule>
  </conditionalFormatting>
  <conditionalFormatting sqref="J2:J161">
    <cfRule type="cellIs" dxfId="57" priority="3" operator="equal">
      <formula>"Go"</formula>
    </cfRule>
    <cfRule type="cellIs" dxfId="56" priority="4" operator="equal">
      <formula>"Fall"</formula>
    </cfRule>
  </conditionalFormatting>
  <conditionalFormatting sqref="F2:F161">
    <cfRule type="cellIs" dxfId="55" priority="1" operator="equal">
      <formula>"Red"</formula>
    </cfRule>
    <cfRule type="cellIs" dxfId="54" priority="2" operator="equal">
      <formula>"Green"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Y114"/>
  <sheetViews>
    <sheetView topLeftCell="H1" zoomScale="90" workbookViewId="0">
      <selection activeCell="S48" sqref="S48"/>
    </sheetView>
  </sheetViews>
  <sheetFormatPr baseColWidth="10" defaultRowHeight="16" x14ac:dyDescent="0.2"/>
  <cols>
    <col min="4" max="4" width="15.5" style="20" bestFit="1" customWidth="1"/>
    <col min="5" max="5" width="11.83203125" style="20" bestFit="1" customWidth="1"/>
    <col min="6" max="6" width="16.83203125" style="20" bestFit="1" customWidth="1"/>
    <col min="7" max="7" width="14" style="20" bestFit="1" customWidth="1"/>
    <col min="8" max="8" width="14.6640625" style="20" bestFit="1" customWidth="1"/>
    <col min="9" max="9" width="14" style="20" bestFit="1" customWidth="1"/>
    <col min="14" max="14" width="10.83203125" style="36" customWidth="1"/>
    <col min="44" max="57" width="11.83203125" style="20" bestFit="1" customWidth="1"/>
    <col min="58" max="70" width="13" style="20" bestFit="1" customWidth="1"/>
    <col min="72" max="72" width="14.83203125" style="20" bestFit="1" customWidth="1"/>
    <col min="73" max="73" width="16.1640625" style="20" bestFit="1" customWidth="1"/>
    <col min="74" max="74" width="14.83203125" style="20" bestFit="1" customWidth="1"/>
    <col min="75" max="75" width="17.6640625" style="20" bestFit="1" customWidth="1"/>
    <col min="77" max="77" width="11.5" style="20" bestFit="1" customWidth="1"/>
  </cols>
  <sheetData>
    <row r="1" spans="1:75" s="6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5" t="s">
        <v>73</v>
      </c>
      <c r="BW1" s="4" t="s">
        <v>74</v>
      </c>
    </row>
    <row r="2" spans="1:75" s="28" customFormat="1" ht="19" customHeight="1" x14ac:dyDescent="0.2">
      <c r="A2" s="1" t="s">
        <v>331</v>
      </c>
      <c r="B2" s="1" t="s">
        <v>106</v>
      </c>
      <c r="C2" s="1" t="s">
        <v>87</v>
      </c>
      <c r="D2" s="1" t="s">
        <v>109</v>
      </c>
      <c r="E2" s="1" t="s">
        <v>332</v>
      </c>
      <c r="F2" s="1" t="s">
        <v>80</v>
      </c>
      <c r="G2" s="9">
        <v>15.31915523931443</v>
      </c>
      <c r="H2" s="9">
        <v>7.0110721234666871</v>
      </c>
      <c r="I2" s="9">
        <f>(N2-O2)/O2*100</f>
        <v>14.559391943077699</v>
      </c>
      <c r="J2" s="1" t="s">
        <v>81</v>
      </c>
      <c r="K2" s="2">
        <v>2.3499999046325679</v>
      </c>
      <c r="L2" s="2">
        <v>2.58</v>
      </c>
      <c r="M2" s="2">
        <v>2.7100000381469731</v>
      </c>
      <c r="N2" s="33">
        <v>2.9900000095367432</v>
      </c>
      <c r="O2" s="2">
        <v>2.6099998950958252</v>
      </c>
      <c r="P2" s="2">
        <v>2.9000000953674321</v>
      </c>
      <c r="Q2" s="1">
        <v>2.8</v>
      </c>
      <c r="R2" s="1">
        <v>2.74</v>
      </c>
      <c r="S2" s="1">
        <v>2.95</v>
      </c>
      <c r="T2" s="31">
        <v>2.99</v>
      </c>
      <c r="U2" s="1">
        <v>2.94</v>
      </c>
      <c r="V2" s="1">
        <v>2.92</v>
      </c>
      <c r="W2" s="1">
        <v>2.95</v>
      </c>
      <c r="X2" s="1">
        <v>2.89</v>
      </c>
      <c r="Y2" s="1">
        <v>2.9</v>
      </c>
      <c r="Z2" s="1">
        <v>2.89</v>
      </c>
      <c r="AA2" s="1">
        <v>2.9</v>
      </c>
      <c r="AB2" s="1">
        <v>2.86</v>
      </c>
      <c r="AC2" s="1">
        <v>2.87</v>
      </c>
      <c r="AD2" s="1">
        <v>2.87</v>
      </c>
      <c r="AE2" s="1">
        <v>2.84</v>
      </c>
      <c r="AF2" s="1">
        <v>2.84</v>
      </c>
      <c r="AG2" s="1">
        <v>2.83</v>
      </c>
      <c r="AH2" s="1">
        <v>2.86</v>
      </c>
      <c r="AI2" s="1">
        <v>2.84</v>
      </c>
      <c r="AJ2" s="1">
        <v>2.83</v>
      </c>
      <c r="AK2" s="1">
        <v>2.84</v>
      </c>
      <c r="AL2" s="1">
        <v>2.82</v>
      </c>
      <c r="AM2" s="1">
        <v>2.82</v>
      </c>
      <c r="AN2" s="1">
        <v>2.87</v>
      </c>
      <c r="AO2" s="1">
        <v>2.85</v>
      </c>
      <c r="AP2" s="1">
        <v>2.87</v>
      </c>
      <c r="AQ2" s="1">
        <v>2.91</v>
      </c>
      <c r="AR2" s="1">
        <v>1.1100000000000001</v>
      </c>
      <c r="AS2" s="1">
        <v>0.92</v>
      </c>
      <c r="AT2" s="1">
        <v>8.86</v>
      </c>
      <c r="AU2" s="1">
        <v>7.72</v>
      </c>
      <c r="AV2" s="1">
        <v>6.46</v>
      </c>
      <c r="AW2" s="1">
        <v>6.46</v>
      </c>
      <c r="AX2" s="1">
        <v>4.9800000000000004</v>
      </c>
      <c r="AY2" s="1">
        <v>6.64</v>
      </c>
      <c r="AZ2" s="1">
        <v>5.72</v>
      </c>
      <c r="BA2" s="1">
        <v>4.91</v>
      </c>
      <c r="BB2" s="1">
        <v>4.9800000000000004</v>
      </c>
      <c r="BC2" s="1">
        <v>3.14</v>
      </c>
      <c r="BD2" s="1">
        <v>5.9</v>
      </c>
      <c r="BE2" s="1">
        <v>4.79</v>
      </c>
      <c r="BF2" s="1">
        <v>3.69</v>
      </c>
      <c r="BG2" s="1">
        <v>3.94</v>
      </c>
      <c r="BH2" s="1">
        <v>4.43</v>
      </c>
      <c r="BI2" s="1">
        <v>4.43</v>
      </c>
      <c r="BJ2" s="1">
        <v>3.69</v>
      </c>
      <c r="BK2" s="1">
        <v>3.58</v>
      </c>
      <c r="BL2" s="1">
        <v>4.0599999999999996</v>
      </c>
      <c r="BM2" s="1">
        <v>4.0599999999999996</v>
      </c>
      <c r="BN2" s="1">
        <v>3.83</v>
      </c>
      <c r="BO2" s="1">
        <v>5.72</v>
      </c>
      <c r="BP2" s="1">
        <v>4.8</v>
      </c>
      <c r="BQ2" s="1">
        <v>5.9</v>
      </c>
      <c r="BR2" s="1">
        <v>7.01</v>
      </c>
      <c r="BS2" s="22">
        <v>2.81</v>
      </c>
      <c r="BT2" s="26">
        <v>53977509.759807587</v>
      </c>
      <c r="BU2" s="26">
        <v>535700</v>
      </c>
      <c r="BV2" s="26">
        <v>9864974</v>
      </c>
      <c r="BW2" s="2">
        <v>1.599852163827294E-2</v>
      </c>
    </row>
    <row r="3" spans="1:75" s="28" customFormat="1" ht="19" customHeight="1" x14ac:dyDescent="0.2">
      <c r="A3" s="7" t="s">
        <v>289</v>
      </c>
      <c r="B3" s="7" t="s">
        <v>118</v>
      </c>
      <c r="C3" s="7" t="s">
        <v>87</v>
      </c>
      <c r="D3" s="7" t="s">
        <v>109</v>
      </c>
      <c r="E3" s="7" t="s">
        <v>434</v>
      </c>
      <c r="F3" s="7" t="s">
        <v>80</v>
      </c>
      <c r="G3" s="10">
        <v>15.60283927788929</v>
      </c>
      <c r="H3" s="10">
        <v>4.9079781073236113</v>
      </c>
      <c r="I3" s="10">
        <v>4.9079781073236113</v>
      </c>
      <c r="J3" s="7" t="s">
        <v>81</v>
      </c>
      <c r="K3" s="8">
        <v>1.4099999666213989</v>
      </c>
      <c r="L3" s="8">
        <v>1.48</v>
      </c>
      <c r="M3" s="8">
        <v>1.629999995231628</v>
      </c>
      <c r="N3" s="34">
        <v>1.8500000238418579</v>
      </c>
      <c r="O3" s="8">
        <v>1.570000052452087</v>
      </c>
      <c r="P3" s="8">
        <v>1.7100000381469731</v>
      </c>
      <c r="Q3" s="7">
        <v>1.7</v>
      </c>
      <c r="R3" s="7">
        <v>1.73</v>
      </c>
      <c r="S3" s="31">
        <v>1.85</v>
      </c>
      <c r="T3" s="7">
        <v>1.77</v>
      </c>
      <c r="U3" s="7">
        <v>1.74</v>
      </c>
      <c r="V3" s="7">
        <v>1.74</v>
      </c>
      <c r="W3" s="7">
        <v>1.67</v>
      </c>
      <c r="X3" s="7">
        <v>1.65</v>
      </c>
      <c r="Y3" s="7">
        <v>1.67</v>
      </c>
      <c r="Z3" s="7">
        <v>1.71</v>
      </c>
      <c r="AA3" s="7">
        <v>1.7</v>
      </c>
      <c r="AB3" s="7">
        <v>1.7</v>
      </c>
      <c r="AC3" s="7">
        <v>1.69</v>
      </c>
      <c r="AD3" s="7">
        <v>1.73</v>
      </c>
      <c r="AE3" s="7">
        <v>1.69</v>
      </c>
      <c r="AF3" s="7">
        <v>1.68</v>
      </c>
      <c r="AG3" s="7">
        <v>1.68</v>
      </c>
      <c r="AH3" s="7">
        <v>1.68</v>
      </c>
      <c r="AI3" s="7">
        <v>1.67</v>
      </c>
      <c r="AJ3" s="7">
        <v>1.66</v>
      </c>
      <c r="AK3" s="7">
        <v>1.66</v>
      </c>
      <c r="AL3" s="7">
        <v>1.66</v>
      </c>
      <c r="AM3" s="7">
        <v>1.65</v>
      </c>
      <c r="AN3" s="7">
        <v>1.66</v>
      </c>
      <c r="AO3" s="7">
        <v>1.7</v>
      </c>
      <c r="AP3" s="7">
        <v>1.75</v>
      </c>
      <c r="AQ3" s="7">
        <v>1.74</v>
      </c>
      <c r="AR3" s="7">
        <v>2.85</v>
      </c>
      <c r="AS3" s="7">
        <v>3.68</v>
      </c>
      <c r="AT3" s="7">
        <v>5.83</v>
      </c>
      <c r="AU3" s="7">
        <v>6.13</v>
      </c>
      <c r="AV3" s="7">
        <v>3.69</v>
      </c>
      <c r="AW3" s="7">
        <v>1.59</v>
      </c>
      <c r="AX3" s="7">
        <v>1.84</v>
      </c>
      <c r="AY3" s="7">
        <v>0.31</v>
      </c>
      <c r="AZ3" s="7">
        <v>2.17</v>
      </c>
      <c r="BA3" s="7">
        <v>3.68</v>
      </c>
      <c r="BB3" s="7">
        <v>2.76</v>
      </c>
      <c r="BC3" s="7">
        <v>2.63</v>
      </c>
      <c r="BD3" s="7">
        <v>3.66</v>
      </c>
      <c r="BE3" s="7">
        <v>1.85</v>
      </c>
      <c r="BF3" s="7">
        <v>1.84</v>
      </c>
      <c r="BG3" s="7">
        <v>0.61</v>
      </c>
      <c r="BH3" s="7">
        <v>1.53</v>
      </c>
      <c r="BI3" s="7">
        <v>2.15</v>
      </c>
      <c r="BJ3" s="7">
        <v>-0.31</v>
      </c>
      <c r="BK3" s="7">
        <v>0.61</v>
      </c>
      <c r="BL3" s="7">
        <v>1.29</v>
      </c>
      <c r="BM3" s="7">
        <v>0.7</v>
      </c>
      <c r="BN3" s="7">
        <v>0.5</v>
      </c>
      <c r="BO3" s="7">
        <v>1.83</v>
      </c>
      <c r="BP3" s="7">
        <v>2.4500000000000002</v>
      </c>
      <c r="BQ3" s="7">
        <v>6.14</v>
      </c>
      <c r="BR3" s="7">
        <v>5.52</v>
      </c>
      <c r="BS3" s="24">
        <v>1.58</v>
      </c>
      <c r="BT3" s="26">
        <v>82920870.757424831</v>
      </c>
      <c r="BU3" s="26">
        <v>35573800</v>
      </c>
      <c r="BV3" s="26">
        <v>44089905</v>
      </c>
      <c r="BW3" s="8">
        <v>1.050206390782652E-2</v>
      </c>
    </row>
    <row r="4" spans="1:75" s="28" customFormat="1" ht="19" customHeight="1" x14ac:dyDescent="0.2">
      <c r="A4" s="1" t="s">
        <v>207</v>
      </c>
      <c r="B4" s="1" t="s">
        <v>159</v>
      </c>
      <c r="C4" s="1" t="s">
        <v>87</v>
      </c>
      <c r="D4" s="1" t="s">
        <v>98</v>
      </c>
      <c r="E4" s="1" t="s">
        <v>206</v>
      </c>
      <c r="F4" s="1" t="s">
        <v>80</v>
      </c>
      <c r="G4" s="9">
        <v>16.45569281892752</v>
      </c>
      <c r="H4" s="9">
        <v>0.310558707279667</v>
      </c>
      <c r="I4" s="9">
        <f>(N4-O4)/O4*100</f>
        <v>0.54389817751874592</v>
      </c>
      <c r="J4" s="1" t="s">
        <v>81</v>
      </c>
      <c r="K4" s="2">
        <v>11.060000419616699</v>
      </c>
      <c r="L4" s="2">
        <v>11.22</v>
      </c>
      <c r="M4" s="2">
        <v>12.88000011444092</v>
      </c>
      <c r="N4" s="33">
        <v>12.939999580383301</v>
      </c>
      <c r="O4" s="2">
        <v>12.86999988555908</v>
      </c>
      <c r="P4" s="2">
        <v>12.920000076293951</v>
      </c>
      <c r="Q4" s="1">
        <v>12.94</v>
      </c>
      <c r="R4" s="1">
        <v>12.9</v>
      </c>
      <c r="S4" s="1">
        <v>12.9</v>
      </c>
      <c r="T4" s="1">
        <v>12.88</v>
      </c>
      <c r="U4" s="1">
        <v>12.9</v>
      </c>
      <c r="V4" s="1">
        <v>12.92</v>
      </c>
      <c r="W4" s="1">
        <v>12.88</v>
      </c>
      <c r="X4" s="1">
        <v>12.89</v>
      </c>
      <c r="Y4" s="1">
        <v>12.9</v>
      </c>
      <c r="Z4" s="1">
        <v>12.92</v>
      </c>
      <c r="AA4" s="1">
        <v>12.9</v>
      </c>
      <c r="AB4" s="1">
        <v>12.92</v>
      </c>
      <c r="AC4" s="1">
        <v>12.92</v>
      </c>
      <c r="AD4" s="1">
        <v>12.92</v>
      </c>
      <c r="AE4" s="1">
        <v>12.92</v>
      </c>
      <c r="AF4" s="1">
        <v>12.91</v>
      </c>
      <c r="AG4" s="1">
        <v>12.9</v>
      </c>
      <c r="AH4" s="1">
        <v>12.91</v>
      </c>
      <c r="AI4" s="1">
        <v>12.91</v>
      </c>
      <c r="AJ4" s="1">
        <v>12.91</v>
      </c>
      <c r="AK4" s="1">
        <v>12.9</v>
      </c>
      <c r="AL4" s="1">
        <v>12.91</v>
      </c>
      <c r="AM4" s="1">
        <v>12.91</v>
      </c>
      <c r="AN4" s="1">
        <v>12.91</v>
      </c>
      <c r="AO4" s="1">
        <v>12.91</v>
      </c>
      <c r="AP4" s="1">
        <v>12.92</v>
      </c>
      <c r="AQ4" s="1">
        <v>12.92</v>
      </c>
      <c r="AR4" s="1">
        <v>0</v>
      </c>
      <c r="AS4" s="1">
        <v>0</v>
      </c>
      <c r="AT4" s="1">
        <v>-0.04</v>
      </c>
      <c r="AU4" s="1">
        <v>0</v>
      </c>
      <c r="AV4" s="1">
        <v>0</v>
      </c>
      <c r="AW4" s="1">
        <v>0.31</v>
      </c>
      <c r="AX4" s="1">
        <v>0</v>
      </c>
      <c r="AY4" s="1">
        <v>0.08</v>
      </c>
      <c r="AZ4" s="1">
        <v>0.16</v>
      </c>
      <c r="BA4" s="1">
        <v>0.23</v>
      </c>
      <c r="BB4" s="1">
        <v>0.16</v>
      </c>
      <c r="BC4" s="1">
        <v>0.16</v>
      </c>
      <c r="BD4" s="1">
        <v>0.31</v>
      </c>
      <c r="BE4" s="1">
        <v>0.31</v>
      </c>
      <c r="BF4" s="1">
        <v>0.31</v>
      </c>
      <c r="BG4" s="1">
        <v>0.16</v>
      </c>
      <c r="BH4" s="1">
        <v>0.16</v>
      </c>
      <c r="BI4" s="1">
        <v>0.23</v>
      </c>
      <c r="BJ4" s="1">
        <v>0.23</v>
      </c>
      <c r="BK4" s="1">
        <v>0.23</v>
      </c>
      <c r="BL4" s="1">
        <v>0.16</v>
      </c>
      <c r="BM4" s="1">
        <v>0.23</v>
      </c>
      <c r="BN4" s="1">
        <v>0.23</v>
      </c>
      <c r="BO4" s="1">
        <v>0.23</v>
      </c>
      <c r="BP4" s="1">
        <v>0.23</v>
      </c>
      <c r="BQ4" s="1">
        <v>0.31</v>
      </c>
      <c r="BR4" s="1">
        <v>0.27</v>
      </c>
      <c r="BS4" s="22">
        <v>12.88</v>
      </c>
      <c r="BT4" s="26">
        <v>84592749.551620483</v>
      </c>
      <c r="BU4" s="26">
        <v>86400</v>
      </c>
      <c r="BV4" s="26">
        <v>1876082</v>
      </c>
      <c r="BW4" s="2">
        <v>5.1703496968682604E-4</v>
      </c>
    </row>
    <row r="5" spans="1:75" s="28" customFormat="1" ht="19" customHeight="1" x14ac:dyDescent="0.2">
      <c r="A5" s="1" t="s">
        <v>291</v>
      </c>
      <c r="B5" s="1" t="s">
        <v>96</v>
      </c>
      <c r="C5" s="1" t="s">
        <v>87</v>
      </c>
      <c r="D5" s="1" t="s">
        <v>109</v>
      </c>
      <c r="E5" s="1" t="s">
        <v>292</v>
      </c>
      <c r="F5" s="1" t="s">
        <v>80</v>
      </c>
      <c r="G5" s="9">
        <v>17.84430782092852</v>
      </c>
      <c r="H5" s="9">
        <v>1.5243863435390701</v>
      </c>
      <c r="I5" s="9">
        <f>(N5-O5)/O5*100</f>
        <v>21.840346046311737</v>
      </c>
      <c r="J5" s="1" t="s">
        <v>81</v>
      </c>
      <c r="K5" s="2">
        <v>8.3500003814697266</v>
      </c>
      <c r="L5" s="2">
        <v>8.9</v>
      </c>
      <c r="M5" s="2">
        <v>9.8400001525878906</v>
      </c>
      <c r="N5" s="33">
        <v>10.989999771118161</v>
      </c>
      <c r="O5" s="2">
        <v>9.0200004577636719</v>
      </c>
      <c r="P5" s="2">
        <v>9.9899997711181641</v>
      </c>
      <c r="Q5" s="1">
        <v>10.3</v>
      </c>
      <c r="R5" s="1">
        <v>9.93</v>
      </c>
      <c r="S5" s="31">
        <v>10.99</v>
      </c>
      <c r="T5" s="1">
        <v>10.44</v>
      </c>
      <c r="U5" s="1">
        <v>10.45</v>
      </c>
      <c r="V5" s="1">
        <v>10</v>
      </c>
      <c r="W5" s="1">
        <v>9.68</v>
      </c>
      <c r="X5" s="1">
        <v>9.44</v>
      </c>
      <c r="Y5" s="1">
        <v>9.4</v>
      </c>
      <c r="Z5" s="1">
        <v>9.6199999999999992</v>
      </c>
      <c r="AA5" s="1">
        <v>9.85</v>
      </c>
      <c r="AB5" s="1">
        <v>10.050000000000001</v>
      </c>
      <c r="AC5" s="1">
        <v>9.98</v>
      </c>
      <c r="AD5" s="1">
        <v>9.66</v>
      </c>
      <c r="AE5" s="1">
        <v>9.75</v>
      </c>
      <c r="AF5" s="1">
        <v>9.67</v>
      </c>
      <c r="AG5" s="1">
        <v>9.5299999999999994</v>
      </c>
      <c r="AH5" s="1">
        <v>9.65</v>
      </c>
      <c r="AI5" s="1">
        <v>9.64</v>
      </c>
      <c r="AJ5" s="1">
        <v>9.6</v>
      </c>
      <c r="AK5" s="1">
        <v>9.3800000000000008</v>
      </c>
      <c r="AL5" s="1">
        <v>9.4</v>
      </c>
      <c r="AM5" s="1">
        <v>9.3000000000000007</v>
      </c>
      <c r="AN5" s="1">
        <v>9.4499999999999993</v>
      </c>
      <c r="AO5" s="1">
        <v>9.99</v>
      </c>
      <c r="AP5" s="1">
        <v>9.76</v>
      </c>
      <c r="AQ5" s="1">
        <v>9.93</v>
      </c>
      <c r="AR5" s="1">
        <v>0.2</v>
      </c>
      <c r="AS5" s="1">
        <v>-6.5</v>
      </c>
      <c r="AT5" s="1">
        <v>1.59</v>
      </c>
      <c r="AU5" s="1">
        <v>5.69</v>
      </c>
      <c r="AV5" s="1">
        <v>2.64</v>
      </c>
      <c r="AW5" s="1">
        <v>-2.74</v>
      </c>
      <c r="AX5" s="1">
        <v>-3.74</v>
      </c>
      <c r="AY5" s="1">
        <v>-4.6100000000000003</v>
      </c>
      <c r="AZ5" s="1">
        <v>-4.4800000000000004</v>
      </c>
      <c r="BA5" s="1">
        <v>-2.64</v>
      </c>
      <c r="BB5" s="1">
        <v>-1.32</v>
      </c>
      <c r="BC5" s="1">
        <v>0.53</v>
      </c>
      <c r="BD5" s="1">
        <v>-1.42</v>
      </c>
      <c r="BE5" s="1">
        <v>-1.83</v>
      </c>
      <c r="BF5" s="1">
        <v>-1.62</v>
      </c>
      <c r="BG5" s="1">
        <v>-2.54</v>
      </c>
      <c r="BH5" s="1">
        <v>-4.2699999999999996</v>
      </c>
      <c r="BI5" s="1">
        <v>-2.25</v>
      </c>
      <c r="BJ5" s="1">
        <v>-2.34</v>
      </c>
      <c r="BK5" s="1">
        <v>-4.91</v>
      </c>
      <c r="BL5" s="1">
        <v>-4.67</v>
      </c>
      <c r="BM5" s="1">
        <v>-7.62</v>
      </c>
      <c r="BN5" s="1">
        <v>-6.3</v>
      </c>
      <c r="BO5" s="1">
        <v>-3.91</v>
      </c>
      <c r="BP5" s="1">
        <v>-0.91</v>
      </c>
      <c r="BQ5" s="1">
        <v>-1.22</v>
      </c>
      <c r="BR5" s="1">
        <v>0.91</v>
      </c>
      <c r="BS5" s="22">
        <v>9.02</v>
      </c>
      <c r="BT5" s="26">
        <v>97657179.914360046</v>
      </c>
      <c r="BU5" s="26">
        <v>407000</v>
      </c>
      <c r="BV5" s="26">
        <v>5880965</v>
      </c>
      <c r="BW5" s="2">
        <v>5.6052025475410924E-3</v>
      </c>
    </row>
    <row r="6" spans="1:75" s="28" customFormat="1" ht="19" customHeight="1" x14ac:dyDescent="0.2">
      <c r="A6" s="7" t="s">
        <v>369</v>
      </c>
      <c r="B6" s="7" t="s">
        <v>106</v>
      </c>
      <c r="C6" s="7" t="s">
        <v>113</v>
      </c>
      <c r="D6" s="7" t="s">
        <v>109</v>
      </c>
      <c r="E6" s="7" t="s">
        <v>412</v>
      </c>
      <c r="F6" s="7" t="s">
        <v>80</v>
      </c>
      <c r="G6" s="10">
        <v>18.032785603770051</v>
      </c>
      <c r="H6" s="10">
        <v>1.388894223872668</v>
      </c>
      <c r="I6" s="10">
        <v>1.388894223872668</v>
      </c>
      <c r="J6" s="7" t="s">
        <v>81</v>
      </c>
      <c r="K6" s="8">
        <v>6.0999999046325684</v>
      </c>
      <c r="L6" s="8">
        <v>5.96</v>
      </c>
      <c r="M6" s="8">
        <v>7.1999998092651367</v>
      </c>
      <c r="N6" s="34">
        <v>7.4200000762939453</v>
      </c>
      <c r="O6" s="8">
        <v>6.3499999046325684</v>
      </c>
      <c r="P6" s="8">
        <v>7.3000001907348633</v>
      </c>
      <c r="Q6" s="7">
        <v>7.26</v>
      </c>
      <c r="R6" s="7">
        <v>7.1</v>
      </c>
      <c r="S6" s="7">
        <v>7.15</v>
      </c>
      <c r="T6" s="7">
        <v>7.34</v>
      </c>
      <c r="U6" s="7">
        <v>7.06</v>
      </c>
      <c r="V6" s="7">
        <v>7.34</v>
      </c>
      <c r="W6" s="7">
        <v>6.99</v>
      </c>
      <c r="X6" s="7">
        <v>7.15</v>
      </c>
      <c r="Y6" s="7">
        <v>7.05</v>
      </c>
      <c r="Z6" s="7">
        <v>6.95</v>
      </c>
      <c r="AA6" s="7">
        <v>6.85</v>
      </c>
      <c r="AB6" s="7">
        <v>6.56</v>
      </c>
      <c r="AC6" s="7">
        <v>6.59</v>
      </c>
      <c r="AD6" s="7">
        <v>6.53</v>
      </c>
      <c r="AE6" s="7">
        <v>6.55</v>
      </c>
      <c r="AF6" s="7">
        <v>6.5</v>
      </c>
      <c r="AG6" s="7">
        <v>6.54</v>
      </c>
      <c r="AH6" s="7">
        <v>6.5</v>
      </c>
      <c r="AI6" s="7">
        <v>6.55</v>
      </c>
      <c r="AJ6" s="7">
        <v>6.72</v>
      </c>
      <c r="AK6" s="7">
        <v>6.74</v>
      </c>
      <c r="AL6" s="7">
        <v>6.84</v>
      </c>
      <c r="AM6" s="7">
        <v>6.78</v>
      </c>
      <c r="AN6" s="7">
        <v>6.88</v>
      </c>
      <c r="AO6" s="7">
        <v>6.89</v>
      </c>
      <c r="AP6" s="7">
        <v>6.99</v>
      </c>
      <c r="AQ6" s="7">
        <v>7.42</v>
      </c>
      <c r="AR6" s="7">
        <v>-3.47</v>
      </c>
      <c r="AS6" s="7">
        <v>-1.95</v>
      </c>
      <c r="AT6" s="7">
        <v>-2.09</v>
      </c>
      <c r="AU6" s="7">
        <v>-2.08</v>
      </c>
      <c r="AV6" s="7">
        <v>-2.54</v>
      </c>
      <c r="AW6" s="7">
        <v>-3.33</v>
      </c>
      <c r="AX6" s="7">
        <v>-3.19</v>
      </c>
      <c r="AY6" s="7">
        <v>-2.92</v>
      </c>
      <c r="AZ6" s="7">
        <v>-4.17</v>
      </c>
      <c r="BA6" s="7">
        <v>-4.8600000000000003</v>
      </c>
      <c r="BB6" s="7">
        <v>-9.86</v>
      </c>
      <c r="BC6" s="7">
        <v>-10.07</v>
      </c>
      <c r="BD6" s="7">
        <v>-9.58</v>
      </c>
      <c r="BE6" s="7">
        <v>-10.14</v>
      </c>
      <c r="BF6" s="7">
        <v>-10.33</v>
      </c>
      <c r="BG6" s="7">
        <v>-10.97</v>
      </c>
      <c r="BH6" s="7">
        <v>-9.89</v>
      </c>
      <c r="BI6" s="7">
        <v>-10.14</v>
      </c>
      <c r="BJ6" s="7">
        <v>-9.31</v>
      </c>
      <c r="BK6" s="7">
        <v>-8.75</v>
      </c>
      <c r="BL6" s="7">
        <v>-7.78</v>
      </c>
      <c r="BM6" s="7">
        <v>-5.83</v>
      </c>
      <c r="BN6" s="7">
        <v>-6.32</v>
      </c>
      <c r="BO6" s="7">
        <v>-5.14</v>
      </c>
      <c r="BP6" s="7">
        <v>-5.44</v>
      </c>
      <c r="BQ6" s="7">
        <v>-4.4400000000000004</v>
      </c>
      <c r="BR6" s="7">
        <v>1.25</v>
      </c>
      <c r="BS6" s="24">
        <v>6.82</v>
      </c>
      <c r="BT6" s="26">
        <v>51960022.623529427</v>
      </c>
      <c r="BU6" s="26">
        <v>6933200</v>
      </c>
      <c r="BV6" s="26">
        <v>3977466</v>
      </c>
      <c r="BW6" s="8">
        <v>0.1061369223520704</v>
      </c>
    </row>
    <row r="7" spans="1:75" s="28" customFormat="1" ht="19" customHeight="1" x14ac:dyDescent="0.2">
      <c r="A7" s="7" t="s">
        <v>377</v>
      </c>
      <c r="B7" s="7" t="s">
        <v>83</v>
      </c>
      <c r="C7" s="7" t="s">
        <v>87</v>
      </c>
      <c r="D7" s="7" t="s">
        <v>125</v>
      </c>
      <c r="E7" s="7" t="s">
        <v>376</v>
      </c>
      <c r="F7" s="7" t="s">
        <v>80</v>
      </c>
      <c r="G7" s="10">
        <v>20.689663677238599</v>
      </c>
      <c r="H7" s="10">
        <v>6.0317400968115642</v>
      </c>
      <c r="I7" s="10">
        <v>6.0317400968115642</v>
      </c>
      <c r="J7" s="7" t="s">
        <v>81</v>
      </c>
      <c r="K7" s="8">
        <v>2.6099998950958252</v>
      </c>
      <c r="L7" s="8">
        <v>2.94</v>
      </c>
      <c r="M7" s="8">
        <v>3.1500000953674321</v>
      </c>
      <c r="N7" s="34">
        <v>3.470000028610229</v>
      </c>
      <c r="O7" s="8">
        <v>2.8499999046325679</v>
      </c>
      <c r="P7" s="8">
        <v>3.339999914169312</v>
      </c>
      <c r="Q7" s="7">
        <v>3.16</v>
      </c>
      <c r="R7" s="7">
        <v>3.1</v>
      </c>
      <c r="S7" s="7">
        <v>3.15</v>
      </c>
      <c r="T7" s="7">
        <v>3.07</v>
      </c>
      <c r="U7" s="7">
        <v>3.35</v>
      </c>
      <c r="V7" s="31">
        <v>3.47</v>
      </c>
      <c r="W7" s="7">
        <v>3.46</v>
      </c>
      <c r="X7" s="7">
        <v>3.45</v>
      </c>
      <c r="Y7" s="7">
        <v>3.34</v>
      </c>
      <c r="Z7" s="7">
        <v>3.22</v>
      </c>
      <c r="AA7" s="7">
        <v>3.12</v>
      </c>
      <c r="AB7" s="7">
        <v>3.08</v>
      </c>
      <c r="AC7" s="7">
        <v>3.15</v>
      </c>
      <c r="AD7" s="7">
        <v>3.15</v>
      </c>
      <c r="AE7" s="7">
        <v>3.09</v>
      </c>
      <c r="AF7" s="7">
        <v>3.14</v>
      </c>
      <c r="AG7" s="7">
        <v>3.22</v>
      </c>
      <c r="AH7" s="7">
        <v>3.09</v>
      </c>
      <c r="AI7" s="7">
        <v>3.07</v>
      </c>
      <c r="AJ7" s="7">
        <v>3.05</v>
      </c>
      <c r="AK7" s="7">
        <v>3.16</v>
      </c>
      <c r="AL7" s="7">
        <v>3.12</v>
      </c>
      <c r="AM7" s="7">
        <v>3.18</v>
      </c>
      <c r="AN7" s="7">
        <v>3.28</v>
      </c>
      <c r="AO7" s="7">
        <v>3.26</v>
      </c>
      <c r="AP7" s="7">
        <v>3.28</v>
      </c>
      <c r="AQ7" s="7">
        <v>3.39</v>
      </c>
      <c r="AR7" s="7">
        <v>-4.76</v>
      </c>
      <c r="AS7" s="7">
        <v>-6.98</v>
      </c>
      <c r="AT7" s="7">
        <v>-6.03</v>
      </c>
      <c r="AU7" s="7">
        <v>-3.49</v>
      </c>
      <c r="AV7" s="7">
        <v>3.03</v>
      </c>
      <c r="AW7" s="7">
        <v>3.01</v>
      </c>
      <c r="AX7" s="7">
        <v>4.13</v>
      </c>
      <c r="AY7" s="7">
        <v>5.87</v>
      </c>
      <c r="AZ7" s="7">
        <v>0</v>
      </c>
      <c r="BA7" s="7">
        <v>-2.13</v>
      </c>
      <c r="BB7" s="7">
        <v>-3.31</v>
      </c>
      <c r="BC7" s="7">
        <v>-3.49</v>
      </c>
      <c r="BD7" s="7">
        <v>-0.79</v>
      </c>
      <c r="BE7" s="7">
        <v>-2.7</v>
      </c>
      <c r="BF7" s="7">
        <v>-2.7</v>
      </c>
      <c r="BG7" s="7">
        <v>-0.95</v>
      </c>
      <c r="BH7" s="7">
        <v>-2.06</v>
      </c>
      <c r="BI7" s="7">
        <v>-2.7</v>
      </c>
      <c r="BJ7" s="7">
        <v>-3.74</v>
      </c>
      <c r="BK7" s="7">
        <v>-5.08</v>
      </c>
      <c r="BL7" s="7">
        <v>-1.43</v>
      </c>
      <c r="BM7" s="7">
        <v>-2.86</v>
      </c>
      <c r="BN7" s="7">
        <v>0.32</v>
      </c>
      <c r="BO7" s="7">
        <v>-2.15</v>
      </c>
      <c r="BP7" s="7">
        <v>1.27</v>
      </c>
      <c r="BQ7" s="7">
        <v>3.49</v>
      </c>
      <c r="BR7" s="7">
        <v>5.71</v>
      </c>
      <c r="BS7" s="24">
        <v>3.07</v>
      </c>
      <c r="BT7" s="26">
        <v>65507086.983251572</v>
      </c>
      <c r="BU7" s="26">
        <v>15675200</v>
      </c>
      <c r="BV7" s="26">
        <v>15390831</v>
      </c>
      <c r="BW7" s="8">
        <v>7.9340940070097579E-2</v>
      </c>
    </row>
    <row r="8" spans="1:75" s="28" customFormat="1" ht="19" customHeight="1" x14ac:dyDescent="0.2">
      <c r="A8" s="7" t="s">
        <v>347</v>
      </c>
      <c r="B8" s="7" t="s">
        <v>106</v>
      </c>
      <c r="C8" s="7" t="s">
        <v>87</v>
      </c>
      <c r="D8" s="7" t="s">
        <v>98</v>
      </c>
      <c r="E8" s="7" t="s">
        <v>343</v>
      </c>
      <c r="F8" s="7" t="s">
        <v>80</v>
      </c>
      <c r="G8" s="10">
        <v>26.760558808345952</v>
      </c>
      <c r="H8" s="10">
        <v>20.740738255169859</v>
      </c>
      <c r="I8" s="10">
        <v>20.740738255169859</v>
      </c>
      <c r="J8" s="7" t="s">
        <v>81</v>
      </c>
      <c r="K8" s="8">
        <v>2.130000114440918</v>
      </c>
      <c r="L8" s="8">
        <v>3.3</v>
      </c>
      <c r="M8" s="8">
        <v>2.7000000476837158</v>
      </c>
      <c r="N8" s="34">
        <v>3.2999999523162842</v>
      </c>
      <c r="O8" s="8">
        <v>2.440000057220459</v>
      </c>
      <c r="P8" s="8">
        <v>3.2599999904632568</v>
      </c>
      <c r="Q8" s="7">
        <v>3.15</v>
      </c>
      <c r="R8" s="7">
        <v>3.04</v>
      </c>
      <c r="S8" s="7">
        <v>2.74</v>
      </c>
      <c r="T8" s="7">
        <v>2.65</v>
      </c>
      <c r="U8" s="7">
        <v>2.69</v>
      </c>
      <c r="V8" s="7">
        <v>2.67</v>
      </c>
      <c r="W8" s="7">
        <v>2.74</v>
      </c>
      <c r="X8" s="7">
        <v>2.67</v>
      </c>
      <c r="Y8" s="7">
        <v>2.6</v>
      </c>
      <c r="Z8" s="7">
        <v>2.58</v>
      </c>
      <c r="AA8" s="7">
        <v>2.57</v>
      </c>
      <c r="AB8" s="7">
        <v>2.57</v>
      </c>
      <c r="AC8" s="7">
        <v>2.5499999999999998</v>
      </c>
      <c r="AD8" s="7">
        <v>2.57</v>
      </c>
      <c r="AE8" s="7">
        <v>2.6</v>
      </c>
      <c r="AF8" s="7">
        <v>2.6</v>
      </c>
      <c r="AG8" s="7">
        <v>2.65</v>
      </c>
      <c r="AH8" s="7">
        <v>2.67</v>
      </c>
      <c r="AI8" s="7">
        <v>2.66</v>
      </c>
      <c r="AJ8" s="7">
        <v>2.64</v>
      </c>
      <c r="AK8" s="7">
        <v>2.63</v>
      </c>
      <c r="AL8" s="7">
        <v>2.83</v>
      </c>
      <c r="AM8" s="7">
        <v>2.85</v>
      </c>
      <c r="AN8" s="7">
        <v>2.9</v>
      </c>
      <c r="AO8" s="7">
        <v>2.92</v>
      </c>
      <c r="AP8" s="7">
        <v>2.96</v>
      </c>
      <c r="AQ8" s="7">
        <v>3.3</v>
      </c>
      <c r="AR8" s="7">
        <v>7.35</v>
      </c>
      <c r="AS8" s="7">
        <v>0.01</v>
      </c>
      <c r="AT8" s="7">
        <v>-9.2799999999999994</v>
      </c>
      <c r="AU8" s="7">
        <v>-2.2200000000000002</v>
      </c>
      <c r="AV8" s="7">
        <v>-5.93</v>
      </c>
      <c r="AW8" s="7">
        <v>-2.59</v>
      </c>
      <c r="AX8" s="7">
        <v>-1.48</v>
      </c>
      <c r="AY8" s="7">
        <v>-4.09</v>
      </c>
      <c r="AZ8" s="7">
        <v>-4.63</v>
      </c>
      <c r="BA8" s="7">
        <v>-4.8099999999999996</v>
      </c>
      <c r="BB8" s="7">
        <v>-7.41</v>
      </c>
      <c r="BC8" s="7">
        <v>-5.93</v>
      </c>
      <c r="BD8" s="7">
        <v>-6.85</v>
      </c>
      <c r="BE8" s="7">
        <v>-5.57</v>
      </c>
      <c r="BF8" s="7">
        <v>-4.91</v>
      </c>
      <c r="BG8" s="7">
        <v>-4.4400000000000004</v>
      </c>
      <c r="BH8" s="7">
        <v>-2.96</v>
      </c>
      <c r="BI8" s="7">
        <v>-2.61</v>
      </c>
      <c r="BJ8" s="7">
        <v>-4.63</v>
      </c>
      <c r="BK8" s="7">
        <v>-2.94</v>
      </c>
      <c r="BL8" s="7">
        <v>-4.05</v>
      </c>
      <c r="BM8" s="7">
        <v>1.42</v>
      </c>
      <c r="BN8" s="7">
        <v>1.85</v>
      </c>
      <c r="BO8" s="7">
        <v>4.8099999999999996</v>
      </c>
      <c r="BP8" s="7">
        <v>6.94</v>
      </c>
      <c r="BQ8" s="7">
        <v>9.24</v>
      </c>
      <c r="BR8" s="7">
        <v>20.5</v>
      </c>
      <c r="BS8" s="24">
        <v>2.5099999999999998</v>
      </c>
      <c r="BT8" s="26">
        <v>66269611.170363434</v>
      </c>
      <c r="BU8" s="26">
        <v>60368700</v>
      </c>
      <c r="BV8" s="26">
        <v>24156017</v>
      </c>
      <c r="BW8" s="8">
        <v>0.1646171635000919</v>
      </c>
    </row>
    <row r="9" spans="1:75" s="28" customFormat="1" ht="19" customHeight="1" x14ac:dyDescent="0.2">
      <c r="A9" s="7" t="s">
        <v>444</v>
      </c>
      <c r="B9" s="7" t="s">
        <v>76</v>
      </c>
      <c r="C9" s="7" t="s">
        <v>124</v>
      </c>
      <c r="D9" s="7" t="s">
        <v>109</v>
      </c>
      <c r="E9" s="7" t="s">
        <v>443</v>
      </c>
      <c r="F9" s="7" t="s">
        <v>80</v>
      </c>
      <c r="G9" s="10">
        <v>27.272728504228201</v>
      </c>
      <c r="H9" s="10">
        <v>20.53571590127385</v>
      </c>
      <c r="I9" s="10">
        <v>20.53571590127385</v>
      </c>
      <c r="J9" s="7" t="s">
        <v>81</v>
      </c>
      <c r="K9" s="8">
        <v>0.87999999523162842</v>
      </c>
      <c r="L9" s="8">
        <v>1.49</v>
      </c>
      <c r="M9" s="8">
        <v>1.120000004768372</v>
      </c>
      <c r="N9" s="34">
        <v>1.950000047683716</v>
      </c>
      <c r="O9" s="8">
        <v>0.98000001907348633</v>
      </c>
      <c r="P9" s="8">
        <v>1.3500000238418579</v>
      </c>
      <c r="Q9" s="7">
        <v>1.1200000000000001</v>
      </c>
      <c r="R9" s="7">
        <v>1.18</v>
      </c>
      <c r="S9" s="7">
        <v>1.23</v>
      </c>
      <c r="T9" s="7">
        <v>1.37</v>
      </c>
      <c r="U9" s="7">
        <v>1.29</v>
      </c>
      <c r="V9" s="7">
        <v>1.1399999999999999</v>
      </c>
      <c r="W9" s="7">
        <v>1.1100000000000001</v>
      </c>
      <c r="X9" s="7">
        <v>1.1200000000000001</v>
      </c>
      <c r="Y9" s="7">
        <v>1.1399999999999999</v>
      </c>
      <c r="Z9" s="7">
        <v>1.1499999999999999</v>
      </c>
      <c r="AA9" s="7">
        <v>1.1399999999999999</v>
      </c>
      <c r="AB9" s="7">
        <v>1.22</v>
      </c>
      <c r="AC9" s="7">
        <v>1.26</v>
      </c>
      <c r="AD9" s="7">
        <v>1.26</v>
      </c>
      <c r="AE9" s="7">
        <v>1.4</v>
      </c>
      <c r="AF9" s="7">
        <v>1.55</v>
      </c>
      <c r="AG9" s="7">
        <v>1.95</v>
      </c>
      <c r="AH9" s="7">
        <v>1.63</v>
      </c>
      <c r="AI9" s="7">
        <v>1.54</v>
      </c>
      <c r="AJ9" s="7">
        <v>1.53</v>
      </c>
      <c r="AK9" s="7">
        <v>1.65</v>
      </c>
      <c r="AL9" s="7">
        <v>1.54</v>
      </c>
      <c r="AM9" s="7">
        <v>1.48</v>
      </c>
      <c r="AN9" s="7">
        <v>1.36</v>
      </c>
      <c r="AO9" s="7">
        <v>1.32</v>
      </c>
      <c r="AP9" s="7">
        <v>1.27</v>
      </c>
      <c r="AQ9" s="7">
        <v>1.39</v>
      </c>
      <c r="AR9" s="7">
        <v>-9.3800000000000008</v>
      </c>
      <c r="AS9" s="7">
        <v>4.46</v>
      </c>
      <c r="AT9" s="7">
        <v>7.59</v>
      </c>
      <c r="AU9" s="7">
        <v>14.73</v>
      </c>
      <c r="AV9" s="7">
        <v>0.03</v>
      </c>
      <c r="AW9" s="7">
        <v>-1.79</v>
      </c>
      <c r="AX9" s="7">
        <v>-5.8</v>
      </c>
      <c r="AY9" s="7">
        <v>-2.2000000000000002</v>
      </c>
      <c r="AZ9" s="7">
        <v>0</v>
      </c>
      <c r="BA9" s="7">
        <v>0</v>
      </c>
      <c r="BB9" s="7">
        <v>-0.01</v>
      </c>
      <c r="BC9" s="7">
        <v>5.56</v>
      </c>
      <c r="BD9" s="7">
        <v>9.82</v>
      </c>
      <c r="BE9" s="7">
        <v>9.82</v>
      </c>
      <c r="BF9" s="7">
        <v>15.18</v>
      </c>
      <c r="BG9" s="7">
        <v>36.01</v>
      </c>
      <c r="BH9" s="7">
        <v>40.799999999999997</v>
      </c>
      <c r="BI9" s="7">
        <v>35.71</v>
      </c>
      <c r="BJ9" s="7">
        <v>29.02</v>
      </c>
      <c r="BK9" s="7">
        <v>28.57</v>
      </c>
      <c r="BL9" s="7">
        <v>36.61</v>
      </c>
      <c r="BM9" s="7">
        <v>29.02</v>
      </c>
      <c r="BN9" s="7">
        <v>18.760000000000002</v>
      </c>
      <c r="BO9" s="7">
        <v>16.96</v>
      </c>
      <c r="BP9" s="7">
        <v>5.36</v>
      </c>
      <c r="BQ9" s="7">
        <v>12.1</v>
      </c>
      <c r="BR9" s="7">
        <v>19.2</v>
      </c>
      <c r="BS9" s="24">
        <v>1.03</v>
      </c>
      <c r="BT9" s="26">
        <v>74443376.316940784</v>
      </c>
      <c r="BU9" s="26">
        <v>89551200</v>
      </c>
      <c r="BV9" s="26">
        <v>20408792</v>
      </c>
      <c r="BW9" s="8">
        <v>4.5230506538554559E-2</v>
      </c>
    </row>
    <row r="10" spans="1:75" s="28" customFormat="1" ht="19" customHeight="1" x14ac:dyDescent="0.2">
      <c r="A10" s="7" t="s">
        <v>173</v>
      </c>
      <c r="B10" s="7" t="s">
        <v>111</v>
      </c>
      <c r="C10" s="7" t="s">
        <v>87</v>
      </c>
      <c r="D10" s="7" t="s">
        <v>98</v>
      </c>
      <c r="E10" s="7" t="s">
        <v>405</v>
      </c>
      <c r="F10" s="7" t="s">
        <v>80</v>
      </c>
      <c r="G10" s="10">
        <v>28.148147297821271</v>
      </c>
      <c r="H10" s="10">
        <v>4.0462388711583257</v>
      </c>
      <c r="I10" s="10">
        <v>4.0462388711583257</v>
      </c>
      <c r="J10" s="7" t="s">
        <v>81</v>
      </c>
      <c r="K10" s="8">
        <v>1.3500000238418579</v>
      </c>
      <c r="L10" s="8">
        <v>1.55</v>
      </c>
      <c r="M10" s="8">
        <v>1.7300000190734861</v>
      </c>
      <c r="N10" s="34">
        <v>2.880000114440918</v>
      </c>
      <c r="O10" s="8">
        <v>1.559999942779541</v>
      </c>
      <c r="P10" s="8">
        <v>1.799999952316284</v>
      </c>
      <c r="Q10" s="7">
        <v>1.85</v>
      </c>
      <c r="R10" s="7">
        <v>1.79</v>
      </c>
      <c r="S10" s="7">
        <v>1.75</v>
      </c>
      <c r="T10" s="7">
        <v>1.74</v>
      </c>
      <c r="U10" s="7">
        <v>1.85</v>
      </c>
      <c r="V10" s="7">
        <v>1.92</v>
      </c>
      <c r="W10" s="7">
        <v>1.94</v>
      </c>
      <c r="X10" s="7">
        <v>2</v>
      </c>
      <c r="Y10" s="7">
        <v>2.0499999999999998</v>
      </c>
      <c r="Z10" s="7">
        <v>2.04</v>
      </c>
      <c r="AA10" s="7">
        <v>2.33</v>
      </c>
      <c r="AB10" s="7">
        <v>2.44</v>
      </c>
      <c r="AC10" s="7">
        <v>2.6</v>
      </c>
      <c r="AD10" s="31">
        <v>2.88</v>
      </c>
      <c r="AE10" s="7">
        <v>2.63</v>
      </c>
      <c r="AF10" s="7">
        <v>2.69</v>
      </c>
      <c r="AG10" s="7">
        <v>2.38</v>
      </c>
      <c r="AH10" s="7">
        <v>2.2000000000000002</v>
      </c>
      <c r="AI10" s="7">
        <v>2.1800000000000002</v>
      </c>
      <c r="AJ10" s="7">
        <v>2.11</v>
      </c>
      <c r="AK10" s="7">
        <v>1.96</v>
      </c>
      <c r="AL10" s="7">
        <v>1.94</v>
      </c>
      <c r="AM10" s="7">
        <v>2.09</v>
      </c>
      <c r="AN10" s="7">
        <v>2.17</v>
      </c>
      <c r="AO10" s="7">
        <v>2.0499999999999998</v>
      </c>
      <c r="AP10" s="7">
        <v>1.97</v>
      </c>
      <c r="AQ10" s="7">
        <v>1.9</v>
      </c>
      <c r="AR10" s="7">
        <v>2.72</v>
      </c>
      <c r="AS10" s="7">
        <v>-4.91</v>
      </c>
      <c r="AT10" s="7">
        <v>-7.51</v>
      </c>
      <c r="AU10" s="7">
        <v>-1.1599999999999999</v>
      </c>
      <c r="AV10" s="7">
        <v>-0.57999999999999996</v>
      </c>
      <c r="AW10" s="7">
        <v>7.88</v>
      </c>
      <c r="AX10" s="7">
        <v>7.8</v>
      </c>
      <c r="AY10" s="7">
        <v>14.74</v>
      </c>
      <c r="AZ10" s="7">
        <v>14.64</v>
      </c>
      <c r="BA10" s="7">
        <v>16.18</v>
      </c>
      <c r="BB10" s="7">
        <v>32.950000000000003</v>
      </c>
      <c r="BC10" s="7">
        <v>33.53</v>
      </c>
      <c r="BD10" s="7">
        <v>49.71</v>
      </c>
      <c r="BE10" s="7">
        <v>52.02</v>
      </c>
      <c r="BF10" s="7">
        <v>46.66</v>
      </c>
      <c r="BG10" s="7">
        <v>32.950000000000003</v>
      </c>
      <c r="BH10" s="7">
        <v>26.01</v>
      </c>
      <c r="BI10" s="7">
        <v>21.39</v>
      </c>
      <c r="BJ10" s="7">
        <v>21.1</v>
      </c>
      <c r="BK10" s="7">
        <v>12.72</v>
      </c>
      <c r="BL10" s="7">
        <v>9.83</v>
      </c>
      <c r="BM10" s="7">
        <v>7.51</v>
      </c>
      <c r="BN10" s="7">
        <v>17.920000000000002</v>
      </c>
      <c r="BO10" s="7">
        <v>15.9</v>
      </c>
      <c r="BP10" s="7">
        <v>8.67</v>
      </c>
      <c r="BQ10" s="7">
        <v>8.9600000000000009</v>
      </c>
      <c r="BR10" s="7">
        <v>3.47</v>
      </c>
      <c r="BS10" s="24">
        <v>1.67</v>
      </c>
      <c r="BT10" s="26">
        <v>50486417.556619637</v>
      </c>
      <c r="BU10" s="26">
        <v>140109000</v>
      </c>
      <c r="BV10" s="26">
        <v>7644745</v>
      </c>
      <c r="BW10" s="8">
        <v>0.26257605714775312</v>
      </c>
    </row>
    <row r="11" spans="1:75" s="28" customFormat="1" ht="19" customHeight="1" x14ac:dyDescent="0.2">
      <c r="A11" s="1" t="s">
        <v>275</v>
      </c>
      <c r="B11" s="1" t="s">
        <v>106</v>
      </c>
      <c r="C11" s="1" t="s">
        <v>87</v>
      </c>
      <c r="D11" s="1" t="s">
        <v>98</v>
      </c>
      <c r="E11" s="1" t="s">
        <v>274</v>
      </c>
      <c r="F11" s="1" t="s">
        <v>80</v>
      </c>
      <c r="G11" s="9">
        <v>28.662414868814739</v>
      </c>
      <c r="H11" s="9">
        <v>5.9406002530069664</v>
      </c>
      <c r="I11" s="9">
        <f>(N11-O11)/O11*100</f>
        <v>39.175256084896674</v>
      </c>
      <c r="J11" s="1" t="s">
        <v>81</v>
      </c>
      <c r="K11" s="2">
        <v>0.7850000262260437</v>
      </c>
      <c r="L11" s="2">
        <v>0.82</v>
      </c>
      <c r="M11" s="2">
        <v>1.0099999904632571</v>
      </c>
      <c r="N11" s="33">
        <v>1.3500000238418579</v>
      </c>
      <c r="O11" s="2">
        <v>0.97000002861022949</v>
      </c>
      <c r="P11" s="2">
        <v>1.070000052452087</v>
      </c>
      <c r="Q11" s="1">
        <v>1.06</v>
      </c>
      <c r="R11" s="1">
        <v>1.1299999999999999</v>
      </c>
      <c r="S11" s="1">
        <v>1.22</v>
      </c>
      <c r="T11" s="1">
        <v>1.21</v>
      </c>
      <c r="U11" s="1">
        <v>1.1200000000000001</v>
      </c>
      <c r="V11" s="1">
        <v>1.1499999999999999</v>
      </c>
      <c r="W11" s="1">
        <v>1.1200000000000001</v>
      </c>
      <c r="X11" s="1">
        <v>1.19</v>
      </c>
      <c r="Y11" s="1">
        <v>1.28</v>
      </c>
      <c r="Z11" s="31">
        <v>1.35</v>
      </c>
      <c r="AA11" s="1">
        <v>1.21</v>
      </c>
      <c r="AB11" s="1">
        <v>1.17</v>
      </c>
      <c r="AC11" s="1">
        <v>1.18</v>
      </c>
      <c r="AD11" s="1">
        <v>1.1100000000000001</v>
      </c>
      <c r="AE11" s="1">
        <v>1.1000000000000001</v>
      </c>
      <c r="AF11" s="1">
        <v>1.1499999999999999</v>
      </c>
      <c r="AG11" s="1">
        <v>1.1399999999999999</v>
      </c>
      <c r="AH11" s="1">
        <v>1.1200000000000001</v>
      </c>
      <c r="AI11" s="1">
        <v>1.1000000000000001</v>
      </c>
      <c r="AJ11" s="1">
        <v>1.1200000000000001</v>
      </c>
      <c r="AK11" s="1">
        <v>1.1200000000000001</v>
      </c>
      <c r="AL11" s="1">
        <v>1.08</v>
      </c>
      <c r="AM11" s="1">
        <v>1.05</v>
      </c>
      <c r="AN11" s="1">
        <v>1.04</v>
      </c>
      <c r="AO11" s="1">
        <v>1.05</v>
      </c>
      <c r="AP11" s="1">
        <v>1.08</v>
      </c>
      <c r="AQ11" s="1">
        <v>1.0900000000000001</v>
      </c>
      <c r="AR11" s="1">
        <v>2.48</v>
      </c>
      <c r="AS11" s="1">
        <v>8.51</v>
      </c>
      <c r="AT11" s="1">
        <v>17.82</v>
      </c>
      <c r="AU11" s="1">
        <v>7.43</v>
      </c>
      <c r="AV11" s="1">
        <v>5.43</v>
      </c>
      <c r="AW11" s="1">
        <v>7.91</v>
      </c>
      <c r="AX11" s="1">
        <v>9.9</v>
      </c>
      <c r="AY11" s="1">
        <v>17.010000000000002</v>
      </c>
      <c r="AZ11" s="1">
        <v>26.24</v>
      </c>
      <c r="BA11" s="1">
        <v>19.8</v>
      </c>
      <c r="BB11" s="1">
        <v>12.85</v>
      </c>
      <c r="BC11" s="1">
        <v>15.84</v>
      </c>
      <c r="BD11" s="1">
        <v>7.92</v>
      </c>
      <c r="BE11" s="1">
        <v>6.44</v>
      </c>
      <c r="BF11" s="1">
        <v>8.8000000000000007</v>
      </c>
      <c r="BG11" s="1">
        <v>8.9</v>
      </c>
      <c r="BH11" s="1">
        <v>9.9</v>
      </c>
      <c r="BI11" s="1">
        <v>7.43</v>
      </c>
      <c r="BJ11" s="1">
        <v>7.43</v>
      </c>
      <c r="BK11" s="1">
        <v>8.91</v>
      </c>
      <c r="BL11" s="1">
        <v>6.6</v>
      </c>
      <c r="BM11" s="1">
        <v>3.39</v>
      </c>
      <c r="BN11" s="1">
        <v>2.48</v>
      </c>
      <c r="BO11" s="1">
        <v>0.99</v>
      </c>
      <c r="BP11" s="1">
        <v>3.96</v>
      </c>
      <c r="BQ11" s="1">
        <v>4.46</v>
      </c>
      <c r="BR11" s="1">
        <v>5.45</v>
      </c>
      <c r="BS11" s="22">
        <v>1.06</v>
      </c>
      <c r="BT11" s="26">
        <v>61007231.423950203</v>
      </c>
      <c r="BU11" s="26">
        <v>76038000</v>
      </c>
      <c r="BV11" s="26">
        <v>45930566</v>
      </c>
      <c r="BW11" s="2">
        <v>3.3190860308579692E-2</v>
      </c>
    </row>
    <row r="12" spans="1:75" s="28" customFormat="1" ht="19" customHeight="1" x14ac:dyDescent="0.2">
      <c r="A12" s="7" t="s">
        <v>508</v>
      </c>
      <c r="B12" s="7" t="s">
        <v>76</v>
      </c>
      <c r="C12" s="7" t="s">
        <v>87</v>
      </c>
      <c r="D12" s="7" t="s">
        <v>98</v>
      </c>
      <c r="E12" s="7" t="s">
        <v>504</v>
      </c>
      <c r="F12" s="7" t="s">
        <v>80</v>
      </c>
      <c r="G12" s="10">
        <v>31.120330841875759</v>
      </c>
      <c r="H12" s="10">
        <v>8.2278475759885641</v>
      </c>
      <c r="I12" s="10">
        <v>8.2278475759885641</v>
      </c>
      <c r="J12" s="7" t="s">
        <v>81</v>
      </c>
      <c r="K12" s="8">
        <v>2.410000085830688</v>
      </c>
      <c r="L12" s="8">
        <v>2.4500000000000002</v>
      </c>
      <c r="M12" s="8">
        <v>3.160000085830688</v>
      </c>
      <c r="N12" s="34">
        <v>3.75</v>
      </c>
      <c r="O12" s="8">
        <v>3.0699999332427979</v>
      </c>
      <c r="P12" s="8">
        <v>3.4200000762939449</v>
      </c>
      <c r="Q12" s="7">
        <v>3.27</v>
      </c>
      <c r="R12" s="7">
        <v>3.2</v>
      </c>
      <c r="S12" s="7">
        <v>3.65</v>
      </c>
      <c r="T12" s="7">
        <v>3.7</v>
      </c>
      <c r="U12" s="31">
        <v>3.75</v>
      </c>
      <c r="V12" s="7">
        <v>3.71</v>
      </c>
      <c r="W12" s="7">
        <v>3.65</v>
      </c>
      <c r="X12" s="7">
        <v>3.5</v>
      </c>
      <c r="Y12" s="7">
        <v>3.44</v>
      </c>
      <c r="Z12" s="7">
        <v>3.36</v>
      </c>
      <c r="AA12" s="7">
        <v>3.39</v>
      </c>
      <c r="AB12" s="7">
        <v>3.43</v>
      </c>
      <c r="AC12" s="7">
        <v>3.45</v>
      </c>
      <c r="AD12" s="7">
        <v>3.37</v>
      </c>
      <c r="AE12" s="7">
        <v>3.37</v>
      </c>
      <c r="AF12" s="7">
        <v>3.36</v>
      </c>
      <c r="AG12" s="7">
        <v>3.44</v>
      </c>
      <c r="AH12" s="7">
        <v>3.43</v>
      </c>
      <c r="AI12" s="7">
        <v>3.52</v>
      </c>
      <c r="AJ12" s="7">
        <v>3.56</v>
      </c>
      <c r="AK12" s="7">
        <v>3.52</v>
      </c>
      <c r="AL12" s="7">
        <v>3.41</v>
      </c>
      <c r="AM12" s="7">
        <v>3.38</v>
      </c>
      <c r="AN12" s="7">
        <v>3.45</v>
      </c>
      <c r="AO12" s="7">
        <v>3.43</v>
      </c>
      <c r="AP12" s="7">
        <v>3.43</v>
      </c>
      <c r="AQ12" s="7">
        <v>3.5</v>
      </c>
      <c r="AR12" s="7">
        <v>0.92</v>
      </c>
      <c r="AS12" s="7">
        <v>-0.32</v>
      </c>
      <c r="AT12" s="7">
        <v>3.47</v>
      </c>
      <c r="AU12" s="7">
        <v>9.9700000000000006</v>
      </c>
      <c r="AV12" s="7">
        <v>17.25</v>
      </c>
      <c r="AW12" s="7">
        <v>11.55</v>
      </c>
      <c r="AX12" s="7">
        <v>10.130000000000001</v>
      </c>
      <c r="AY12" s="7">
        <v>6.02</v>
      </c>
      <c r="AZ12" s="7">
        <v>4.1100000000000003</v>
      </c>
      <c r="BA12" s="7">
        <v>5.0599999999999996</v>
      </c>
      <c r="BB12" s="7">
        <v>6.65</v>
      </c>
      <c r="BC12" s="7">
        <v>7.12</v>
      </c>
      <c r="BD12" s="7">
        <v>5.37</v>
      </c>
      <c r="BE12" s="7">
        <v>5.7</v>
      </c>
      <c r="BF12" s="7">
        <v>6.01</v>
      </c>
      <c r="BG12" s="7">
        <v>4.43</v>
      </c>
      <c r="BH12" s="7">
        <v>7.6</v>
      </c>
      <c r="BI12" s="7">
        <v>7.91</v>
      </c>
      <c r="BJ12" s="7">
        <v>5.7</v>
      </c>
      <c r="BK12" s="7">
        <v>11.39</v>
      </c>
      <c r="BL12" s="7">
        <v>6.65</v>
      </c>
      <c r="BM12" s="7">
        <v>6.17</v>
      </c>
      <c r="BN12" s="7">
        <v>6.84</v>
      </c>
      <c r="BO12" s="7">
        <v>8.23</v>
      </c>
      <c r="BP12" s="7">
        <v>7.91</v>
      </c>
      <c r="BQ12" s="7">
        <v>7.6</v>
      </c>
      <c r="BR12" s="7">
        <v>7.91</v>
      </c>
      <c r="BS12" s="24">
        <v>3.24</v>
      </c>
      <c r="BT12" s="26">
        <v>84969874.307918549</v>
      </c>
      <c r="BU12" s="26">
        <v>22902500</v>
      </c>
      <c r="BV12" s="26">
        <v>13004151</v>
      </c>
      <c r="BW12" s="8">
        <v>1.0508029320791489E-2</v>
      </c>
    </row>
    <row r="13" spans="1:75" s="28" customFormat="1" ht="19" customHeight="1" x14ac:dyDescent="0.2">
      <c r="A13" s="7" t="s">
        <v>536</v>
      </c>
      <c r="B13" s="7" t="s">
        <v>159</v>
      </c>
      <c r="C13" s="7" t="s">
        <v>87</v>
      </c>
      <c r="D13" s="7" t="s">
        <v>109</v>
      </c>
      <c r="E13" s="7" t="s">
        <v>535</v>
      </c>
      <c r="F13" s="7" t="s">
        <v>80</v>
      </c>
      <c r="G13" s="10">
        <v>33.456789018758663</v>
      </c>
      <c r="H13" s="10">
        <v>2.1276552572463592</v>
      </c>
      <c r="I13" s="10">
        <v>2.1276552572463592</v>
      </c>
      <c r="J13" s="7" t="s">
        <v>81</v>
      </c>
      <c r="K13" s="8">
        <v>8.1000003814697266</v>
      </c>
      <c r="L13" s="8">
        <v>9.39</v>
      </c>
      <c r="M13" s="8">
        <v>10.810000419616699</v>
      </c>
      <c r="N13" s="34">
        <v>11.35499954223633</v>
      </c>
      <c r="O13" s="8">
        <v>10.80000019073486</v>
      </c>
      <c r="P13" s="8">
        <v>11.039999961853029</v>
      </c>
      <c r="Q13" s="7">
        <v>11.35</v>
      </c>
      <c r="R13" s="31">
        <v>11.35</v>
      </c>
      <c r="S13" s="7">
        <v>11.32</v>
      </c>
      <c r="T13" s="7">
        <v>11.06</v>
      </c>
      <c r="U13" s="7">
        <v>10.99</v>
      </c>
      <c r="V13" s="7">
        <v>11.06</v>
      </c>
      <c r="W13" s="7">
        <v>11.05</v>
      </c>
      <c r="X13" s="7">
        <v>11.1</v>
      </c>
      <c r="Y13" s="7">
        <v>11.07</v>
      </c>
      <c r="Z13" s="7">
        <v>11.07</v>
      </c>
      <c r="AA13" s="7">
        <v>11.07</v>
      </c>
      <c r="AB13" s="7">
        <v>11.07</v>
      </c>
      <c r="AC13" s="7">
        <v>11.1</v>
      </c>
      <c r="AD13" s="7">
        <v>11.1</v>
      </c>
      <c r="AE13" s="7">
        <v>11.07</v>
      </c>
      <c r="AF13" s="7">
        <v>11.09</v>
      </c>
      <c r="AG13" s="7">
        <v>11.08</v>
      </c>
      <c r="AH13" s="7">
        <v>11.08</v>
      </c>
      <c r="AI13" s="7">
        <v>11.04</v>
      </c>
      <c r="AJ13" s="7">
        <v>11.04</v>
      </c>
      <c r="AK13" s="7">
        <v>11.04</v>
      </c>
      <c r="AL13" s="7">
        <v>11.04</v>
      </c>
      <c r="AM13" s="7">
        <v>11.02</v>
      </c>
      <c r="AN13" s="7">
        <v>11.02</v>
      </c>
      <c r="AO13" s="7">
        <v>11.04</v>
      </c>
      <c r="AP13" s="7">
        <v>11.04</v>
      </c>
      <c r="AQ13" s="7">
        <v>11.04</v>
      </c>
      <c r="AR13" s="7">
        <v>2.46</v>
      </c>
      <c r="AS13" s="7">
        <v>5</v>
      </c>
      <c r="AT13" s="7">
        <v>4.72</v>
      </c>
      <c r="AU13" s="7">
        <v>2.13</v>
      </c>
      <c r="AV13" s="7">
        <v>1.67</v>
      </c>
      <c r="AW13" s="7">
        <v>2.14</v>
      </c>
      <c r="AX13" s="7">
        <v>2.2200000000000002</v>
      </c>
      <c r="AY13" s="7">
        <v>2.68</v>
      </c>
      <c r="AZ13" s="7">
        <v>2.4300000000000002</v>
      </c>
      <c r="BA13" s="7">
        <v>2.41</v>
      </c>
      <c r="BB13" s="7">
        <v>2.41</v>
      </c>
      <c r="BC13" s="7">
        <v>2.41</v>
      </c>
      <c r="BD13" s="7">
        <v>2.58</v>
      </c>
      <c r="BE13" s="7">
        <v>2.58</v>
      </c>
      <c r="BF13" s="7">
        <v>2.41</v>
      </c>
      <c r="BG13" s="7">
        <v>2.54</v>
      </c>
      <c r="BH13" s="7">
        <v>2.5</v>
      </c>
      <c r="BI13" s="7">
        <v>2.5</v>
      </c>
      <c r="BJ13" s="7">
        <v>1.77</v>
      </c>
      <c r="BK13" s="7">
        <v>1.77</v>
      </c>
      <c r="BL13" s="7">
        <v>1.77</v>
      </c>
      <c r="BM13" s="7">
        <v>1.77</v>
      </c>
      <c r="BN13" s="7">
        <v>1.67</v>
      </c>
      <c r="BO13" s="7">
        <v>1.67</v>
      </c>
      <c r="BP13" s="7">
        <v>1.67</v>
      </c>
      <c r="BQ13" s="7">
        <v>1.67</v>
      </c>
      <c r="BR13" s="7">
        <v>2.13</v>
      </c>
      <c r="BS13" s="24">
        <v>10.99</v>
      </c>
      <c r="BT13" s="26">
        <v>59175023.297023773</v>
      </c>
      <c r="BU13" s="26">
        <v>35000</v>
      </c>
      <c r="BV13" s="26">
        <v>5077321</v>
      </c>
      <c r="BW13" s="8">
        <v>7.3426517645821488E-3</v>
      </c>
    </row>
    <row r="14" spans="1:75" s="28" customFormat="1" ht="19" customHeight="1" x14ac:dyDescent="0.2">
      <c r="A14" s="1" t="s">
        <v>117</v>
      </c>
      <c r="B14" s="1" t="s">
        <v>118</v>
      </c>
      <c r="C14" s="1" t="s">
        <v>87</v>
      </c>
      <c r="D14" s="1" t="s">
        <v>109</v>
      </c>
      <c r="E14" s="1" t="s">
        <v>115</v>
      </c>
      <c r="F14" s="1" t="s">
        <v>80</v>
      </c>
      <c r="G14" s="9">
        <v>37.614674684967589</v>
      </c>
      <c r="H14" s="9">
        <v>11.99999650319417</v>
      </c>
      <c r="I14" s="9">
        <f>(N14-O14)/O14*100</f>
        <v>143.10955123387933</v>
      </c>
      <c r="J14" s="1" t="s">
        <v>81</v>
      </c>
      <c r="K14" s="2">
        <v>2.1800000667572021</v>
      </c>
      <c r="L14" s="2">
        <v>2.2999999999999998</v>
      </c>
      <c r="M14" s="2">
        <v>3</v>
      </c>
      <c r="N14" s="33">
        <v>6.880000114440918</v>
      </c>
      <c r="O14" s="2">
        <v>2.8299999237060551</v>
      </c>
      <c r="P14" s="2">
        <v>3.3599998950958252</v>
      </c>
      <c r="Q14" s="1">
        <v>3.75</v>
      </c>
      <c r="R14" s="1">
        <v>4.72</v>
      </c>
      <c r="S14" s="1">
        <v>4.1100000000000003</v>
      </c>
      <c r="T14" s="1">
        <v>4.8899999999999997</v>
      </c>
      <c r="U14" s="31">
        <v>6.88</v>
      </c>
      <c r="V14" s="1">
        <v>5.87</v>
      </c>
      <c r="W14" s="1">
        <v>5.43</v>
      </c>
      <c r="X14" s="1">
        <v>5.2</v>
      </c>
      <c r="Y14" s="1">
        <v>4.6900000000000004</v>
      </c>
      <c r="Z14" s="1">
        <v>4.74</v>
      </c>
      <c r="AA14" s="1">
        <v>4.55</v>
      </c>
      <c r="AB14" s="1">
        <v>4.3499999999999996</v>
      </c>
      <c r="AC14" s="1">
        <v>4.58</v>
      </c>
      <c r="AD14" s="1">
        <v>4.47</v>
      </c>
      <c r="AE14" s="1">
        <v>4.4400000000000004</v>
      </c>
      <c r="AF14" s="1">
        <v>4.25</v>
      </c>
      <c r="AG14" s="1">
        <v>4.0999999999999996</v>
      </c>
      <c r="AH14" s="1">
        <v>3.99</v>
      </c>
      <c r="AI14" s="1">
        <v>4.32</v>
      </c>
      <c r="AJ14" s="1">
        <v>4.0999999999999996</v>
      </c>
      <c r="AK14" s="1">
        <v>4.0999999999999996</v>
      </c>
      <c r="AL14" s="1">
        <v>3.94</v>
      </c>
      <c r="AM14" s="1">
        <v>3.82</v>
      </c>
      <c r="AN14" s="1">
        <v>3.73</v>
      </c>
      <c r="AO14" s="1">
        <v>3.39</v>
      </c>
      <c r="AP14" s="1">
        <v>3.3</v>
      </c>
      <c r="AQ14" s="1">
        <v>3.5</v>
      </c>
      <c r="AR14" s="1">
        <v>24</v>
      </c>
      <c r="AS14" s="1">
        <v>40.67</v>
      </c>
      <c r="AT14" s="1">
        <v>29.65</v>
      </c>
      <c r="AU14" s="1">
        <v>61.67</v>
      </c>
      <c r="AV14" s="1">
        <v>80</v>
      </c>
      <c r="AW14" s="1">
        <v>81</v>
      </c>
      <c r="AX14" s="1">
        <v>57.34</v>
      </c>
      <c r="AY14" s="1">
        <v>55</v>
      </c>
      <c r="AZ14" s="1">
        <v>43.67</v>
      </c>
      <c r="BA14" s="1">
        <v>50.33</v>
      </c>
      <c r="BB14" s="1">
        <v>42.33</v>
      </c>
      <c r="BC14" s="1">
        <v>38</v>
      </c>
      <c r="BD14" s="1">
        <v>49</v>
      </c>
      <c r="BE14" s="1">
        <v>42.67</v>
      </c>
      <c r="BF14" s="1">
        <v>41</v>
      </c>
      <c r="BG14" s="1">
        <v>36.32</v>
      </c>
      <c r="BH14" s="1">
        <v>30.67</v>
      </c>
      <c r="BI14" s="1">
        <v>31.51</v>
      </c>
      <c r="BJ14" s="1">
        <v>31</v>
      </c>
      <c r="BK14" s="1">
        <v>35.33</v>
      </c>
      <c r="BL14" s="1">
        <v>29.67</v>
      </c>
      <c r="BM14" s="1">
        <v>27.34</v>
      </c>
      <c r="BN14" s="1">
        <v>19.170000000000002</v>
      </c>
      <c r="BO14" s="1">
        <v>10.26</v>
      </c>
      <c r="BP14" s="1">
        <v>-4.7699999999999996</v>
      </c>
      <c r="BQ14" s="1">
        <v>10</v>
      </c>
      <c r="BR14" s="1">
        <v>10.33</v>
      </c>
      <c r="BS14" s="22">
        <v>4.12</v>
      </c>
      <c r="BT14" s="26">
        <v>58907400</v>
      </c>
      <c r="BU14" s="26">
        <v>29688000</v>
      </c>
      <c r="BV14" s="26">
        <v>1481523</v>
      </c>
      <c r="BW14" s="2">
        <v>0.27471595108547081</v>
      </c>
    </row>
    <row r="15" spans="1:75" s="28" customFormat="1" ht="19" customHeight="1" x14ac:dyDescent="0.2">
      <c r="A15" s="1" t="s">
        <v>201</v>
      </c>
      <c r="B15" s="1" t="s">
        <v>159</v>
      </c>
      <c r="C15" s="1" t="s">
        <v>124</v>
      </c>
      <c r="D15" s="1" t="s">
        <v>98</v>
      </c>
      <c r="E15" s="1" t="s">
        <v>197</v>
      </c>
      <c r="F15" s="1" t="s">
        <v>80</v>
      </c>
      <c r="G15" s="9">
        <v>41.15854130569209</v>
      </c>
      <c r="H15" s="9">
        <v>45.788333329557076</v>
      </c>
      <c r="I15" s="9">
        <f>(N15-O15)/O15*100</f>
        <v>67.079209498407437</v>
      </c>
      <c r="J15" s="1" t="s">
        <v>81</v>
      </c>
      <c r="K15" s="2">
        <v>3.279999971389771</v>
      </c>
      <c r="L15" s="2">
        <v>2.2200000000000002</v>
      </c>
      <c r="M15" s="2">
        <v>4.630000114440918</v>
      </c>
      <c r="N15" s="33">
        <v>6.75</v>
      </c>
      <c r="O15" s="2">
        <v>4.0399999618530273</v>
      </c>
      <c r="P15" s="32">
        <v>6.75</v>
      </c>
      <c r="Q15" s="1">
        <v>4.76</v>
      </c>
      <c r="R15" s="1">
        <v>4.41</v>
      </c>
      <c r="S15" s="1">
        <v>4.83</v>
      </c>
      <c r="T15" s="1">
        <v>4.41</v>
      </c>
      <c r="U15" s="1">
        <v>5.43</v>
      </c>
      <c r="V15" s="1">
        <v>4.87</v>
      </c>
      <c r="W15" s="1">
        <v>4.6500000000000004</v>
      </c>
      <c r="X15" s="1">
        <v>4.57</v>
      </c>
      <c r="Y15" s="1">
        <v>4.79</v>
      </c>
      <c r="Z15" s="1">
        <v>4.53</v>
      </c>
      <c r="AA15" s="1">
        <v>4.5999999999999996</v>
      </c>
      <c r="AB15" s="1">
        <v>5.15</v>
      </c>
      <c r="AC15" s="1">
        <v>5.91</v>
      </c>
      <c r="AD15" s="1">
        <v>5.97</v>
      </c>
      <c r="AE15" s="1">
        <v>5.68</v>
      </c>
      <c r="AF15" s="1">
        <v>5.37</v>
      </c>
      <c r="AG15" s="1">
        <v>5.85</v>
      </c>
      <c r="AH15" s="1">
        <v>5.56</v>
      </c>
      <c r="AI15" s="1">
        <v>5.48</v>
      </c>
      <c r="AJ15" s="1">
        <v>6.25</v>
      </c>
      <c r="AK15" s="1">
        <v>5.8</v>
      </c>
      <c r="AL15" s="1">
        <v>5.63</v>
      </c>
      <c r="AM15" s="1">
        <v>5.73</v>
      </c>
      <c r="AN15" s="1">
        <v>5.47</v>
      </c>
      <c r="AO15" s="1">
        <v>5.44</v>
      </c>
      <c r="AP15" s="1">
        <v>5.97</v>
      </c>
      <c r="AQ15" s="1">
        <v>6.75</v>
      </c>
      <c r="AR15" s="1">
        <v>-7.13</v>
      </c>
      <c r="AS15" s="1">
        <v>-9.61</v>
      </c>
      <c r="AT15" s="1">
        <v>-12.1</v>
      </c>
      <c r="AU15" s="1">
        <v>-8.2100000000000009</v>
      </c>
      <c r="AV15" s="1">
        <v>4.32</v>
      </c>
      <c r="AW15" s="1">
        <v>-2.57</v>
      </c>
      <c r="AX15" s="1">
        <v>-4.0199999999999996</v>
      </c>
      <c r="AY15" s="1">
        <v>-7.77</v>
      </c>
      <c r="AZ15" s="1">
        <v>-3.52</v>
      </c>
      <c r="BA15" s="1">
        <v>-4.12</v>
      </c>
      <c r="BB15" s="1">
        <v>-3.89</v>
      </c>
      <c r="BC15" s="1">
        <v>9.7200000000000006</v>
      </c>
      <c r="BD15" s="1">
        <v>20.95</v>
      </c>
      <c r="BE15" s="1">
        <v>19.87</v>
      </c>
      <c r="BF15" s="1">
        <v>10.8</v>
      </c>
      <c r="BG15" s="1">
        <v>10.039999999999999</v>
      </c>
      <c r="BH15" s="1">
        <v>19.329999999999998</v>
      </c>
      <c r="BI15" s="1">
        <v>17.71</v>
      </c>
      <c r="BJ15" s="1">
        <v>16.899999999999999</v>
      </c>
      <c r="BK15" s="1">
        <v>25.59</v>
      </c>
      <c r="BL15" s="1">
        <v>14.69</v>
      </c>
      <c r="BM15" s="1">
        <v>15.33</v>
      </c>
      <c r="BN15" s="1">
        <v>16.2</v>
      </c>
      <c r="BO15" s="1">
        <v>15.77</v>
      </c>
      <c r="BP15" s="1">
        <v>15.55</v>
      </c>
      <c r="BQ15" s="1">
        <v>24.19</v>
      </c>
      <c r="BR15" s="1">
        <v>43.2</v>
      </c>
      <c r="BS15" s="22">
        <v>4.21</v>
      </c>
      <c r="BT15" s="26">
        <v>53280189.316940308</v>
      </c>
      <c r="BU15" s="26">
        <v>25937900</v>
      </c>
      <c r="BV15" s="26">
        <v>3764928</v>
      </c>
      <c r="BW15" s="2">
        <v>1.9433040950583919E-2</v>
      </c>
    </row>
    <row r="16" spans="1:75" s="28" customFormat="1" ht="19" customHeight="1" x14ac:dyDescent="0.2">
      <c r="A16" s="7" t="s">
        <v>460</v>
      </c>
      <c r="B16" s="7" t="s">
        <v>76</v>
      </c>
      <c r="C16" s="7" t="s">
        <v>142</v>
      </c>
      <c r="D16" s="7" t="s">
        <v>98</v>
      </c>
      <c r="E16" s="7" t="s">
        <v>454</v>
      </c>
      <c r="F16" s="7" t="s">
        <v>80</v>
      </c>
      <c r="G16" s="10">
        <v>45.098043798896263</v>
      </c>
      <c r="H16" s="10">
        <v>7.4324333032088239</v>
      </c>
      <c r="I16" s="10">
        <v>7.4324333032088239</v>
      </c>
      <c r="J16" s="7" t="s">
        <v>81</v>
      </c>
      <c r="K16" s="8">
        <v>1.0199999809265139</v>
      </c>
      <c r="L16" s="8">
        <v>1.03</v>
      </c>
      <c r="M16" s="8">
        <v>1.4800000190734861</v>
      </c>
      <c r="N16" s="34">
        <v>2.160000085830688</v>
      </c>
      <c r="O16" s="8">
        <v>1.2599999904632571</v>
      </c>
      <c r="P16" s="8">
        <v>1.5900000333786011</v>
      </c>
      <c r="Q16" s="7">
        <v>1.51</v>
      </c>
      <c r="R16" s="7">
        <v>1.92</v>
      </c>
      <c r="S16" s="31">
        <v>2.16</v>
      </c>
      <c r="T16" s="7">
        <v>1.68</v>
      </c>
      <c r="U16" s="7">
        <v>1.62</v>
      </c>
      <c r="V16" s="7">
        <v>1.56</v>
      </c>
      <c r="W16" s="7">
        <v>1.53</v>
      </c>
      <c r="X16" s="7">
        <v>1.53</v>
      </c>
      <c r="Y16" s="7">
        <v>1.58</v>
      </c>
      <c r="Z16" s="7">
        <v>1.52</v>
      </c>
      <c r="AA16" s="7">
        <v>1.55</v>
      </c>
      <c r="AB16" s="7">
        <v>1.53</v>
      </c>
      <c r="AC16" s="7">
        <v>1.47</v>
      </c>
      <c r="AD16" s="7">
        <v>1.46</v>
      </c>
      <c r="AE16" s="7">
        <v>1.37</v>
      </c>
      <c r="AF16" s="7">
        <v>1.37</v>
      </c>
      <c r="AG16" s="7">
        <v>1.36</v>
      </c>
      <c r="AH16" s="7">
        <v>1.35</v>
      </c>
      <c r="AI16" s="7">
        <v>1.34</v>
      </c>
      <c r="AJ16" s="7">
        <v>1.38</v>
      </c>
      <c r="AK16" s="7">
        <v>1.39</v>
      </c>
      <c r="AL16" s="7">
        <v>1.42</v>
      </c>
      <c r="AM16" s="7">
        <v>1.38</v>
      </c>
      <c r="AN16" s="7">
        <v>1.37</v>
      </c>
      <c r="AO16" s="7">
        <v>1.41</v>
      </c>
      <c r="AP16" s="7">
        <v>1.58</v>
      </c>
      <c r="AQ16" s="7">
        <v>1.65</v>
      </c>
      <c r="AR16" s="7">
        <v>1.35</v>
      </c>
      <c r="AS16" s="7">
        <v>29.73</v>
      </c>
      <c r="AT16" s="7">
        <v>12.16</v>
      </c>
      <c r="AU16" s="7">
        <v>0</v>
      </c>
      <c r="AV16" s="7">
        <v>5.55</v>
      </c>
      <c r="AW16" s="7">
        <v>-0.68</v>
      </c>
      <c r="AX16" s="7">
        <v>1.35</v>
      </c>
      <c r="AY16" s="7">
        <v>1.69</v>
      </c>
      <c r="AZ16" s="7">
        <v>0.68</v>
      </c>
      <c r="BA16" s="7">
        <v>2.0299999999999998</v>
      </c>
      <c r="BB16" s="7">
        <v>2.0299999999999998</v>
      </c>
      <c r="BC16" s="7">
        <v>-1.35</v>
      </c>
      <c r="BD16" s="7">
        <v>-0.7</v>
      </c>
      <c r="BE16" s="7">
        <v>-9.8000000000000007</v>
      </c>
      <c r="BF16" s="7">
        <v>-8.7799999999999994</v>
      </c>
      <c r="BG16" s="7">
        <v>-9.4600000000000009</v>
      </c>
      <c r="BH16" s="7">
        <v>-13.51</v>
      </c>
      <c r="BI16" s="7">
        <v>-10.14</v>
      </c>
      <c r="BJ16" s="7">
        <v>-10.81</v>
      </c>
      <c r="BK16" s="7">
        <v>-7.43</v>
      </c>
      <c r="BL16" s="7">
        <v>-7.43</v>
      </c>
      <c r="BM16" s="7">
        <v>-7.43</v>
      </c>
      <c r="BN16" s="7">
        <v>-9.4600000000000009</v>
      </c>
      <c r="BO16" s="7">
        <v>-8.11</v>
      </c>
      <c r="BP16" s="7">
        <v>-5.41</v>
      </c>
      <c r="BQ16" s="7">
        <v>0</v>
      </c>
      <c r="BR16" s="7">
        <v>8.11</v>
      </c>
      <c r="BS16" s="24">
        <v>1.42</v>
      </c>
      <c r="BT16" s="26">
        <v>87858425.132274628</v>
      </c>
      <c r="BU16" s="26">
        <v>14647500</v>
      </c>
      <c r="BV16" s="26">
        <v>16665944</v>
      </c>
      <c r="BW16" s="8">
        <v>2.5924124070019678E-3</v>
      </c>
    </row>
    <row r="17" spans="1:75" s="28" customFormat="1" ht="19" customHeight="1" x14ac:dyDescent="0.2">
      <c r="A17" s="7" t="s">
        <v>560</v>
      </c>
      <c r="B17" s="7" t="s">
        <v>111</v>
      </c>
      <c r="C17" s="7" t="s">
        <v>87</v>
      </c>
      <c r="D17" s="7" t="s">
        <v>109</v>
      </c>
      <c r="E17" s="7" t="s">
        <v>556</v>
      </c>
      <c r="F17" s="7" t="s">
        <v>80</v>
      </c>
      <c r="G17" s="10">
        <v>60</v>
      </c>
      <c r="H17" s="10">
        <v>12.171056862518119</v>
      </c>
      <c r="I17" s="10">
        <v>12.171056862518119</v>
      </c>
      <c r="J17" s="7" t="s">
        <v>81</v>
      </c>
      <c r="K17" s="8">
        <v>1.8999999761581421</v>
      </c>
      <c r="L17" s="8">
        <v>1.93</v>
      </c>
      <c r="M17" s="8">
        <v>3.0399999618530269</v>
      </c>
      <c r="N17" s="34">
        <v>6.4499998092651367</v>
      </c>
      <c r="O17" s="8">
        <v>2.9600000381469731</v>
      </c>
      <c r="P17" s="8">
        <v>3.410000085830688</v>
      </c>
      <c r="Q17" s="7">
        <v>3.85</v>
      </c>
      <c r="R17" s="7">
        <v>3.91</v>
      </c>
      <c r="S17" s="7">
        <v>5.87</v>
      </c>
      <c r="T17" s="7">
        <v>6.29</v>
      </c>
      <c r="U17" s="31">
        <v>6.45</v>
      </c>
      <c r="V17" s="7">
        <v>5.33</v>
      </c>
      <c r="W17" s="7">
        <v>4.95</v>
      </c>
      <c r="X17" s="7">
        <v>4.7</v>
      </c>
      <c r="Y17" s="7">
        <v>4.3</v>
      </c>
      <c r="Z17" s="7">
        <v>4.18</v>
      </c>
      <c r="AA17" s="7">
        <v>4.22</v>
      </c>
      <c r="AB17" s="7">
        <v>4.2699999999999996</v>
      </c>
      <c r="AC17" s="7">
        <v>4.3499999999999996</v>
      </c>
      <c r="AD17" s="7">
        <v>4.3499999999999996</v>
      </c>
      <c r="AE17" s="7">
        <v>4.25</v>
      </c>
      <c r="AF17" s="7">
        <v>4.29</v>
      </c>
      <c r="AG17" s="7">
        <v>4.3</v>
      </c>
      <c r="AH17" s="7">
        <v>4.45</v>
      </c>
      <c r="AI17" s="7">
        <v>4.1500000000000004</v>
      </c>
      <c r="AJ17" s="7">
        <v>4.09</v>
      </c>
      <c r="AK17" s="7">
        <v>3.94</v>
      </c>
      <c r="AL17" s="7">
        <v>3.8</v>
      </c>
      <c r="AM17" s="7">
        <v>3.75</v>
      </c>
      <c r="AN17" s="7">
        <v>3.65</v>
      </c>
      <c r="AO17" s="7">
        <v>3.66</v>
      </c>
      <c r="AP17" s="7">
        <v>3.58</v>
      </c>
      <c r="AQ17" s="7">
        <v>3.45</v>
      </c>
      <c r="AR17" s="7">
        <v>21.05</v>
      </c>
      <c r="AS17" s="7">
        <v>9.3800000000000008</v>
      </c>
      <c r="AT17" s="7">
        <v>93.09</v>
      </c>
      <c r="AU17" s="7">
        <v>73.349999999999994</v>
      </c>
      <c r="AV17" s="7">
        <v>70.39</v>
      </c>
      <c r="AW17" s="7">
        <v>61.68</v>
      </c>
      <c r="AX17" s="7">
        <v>35.86</v>
      </c>
      <c r="AY17" s="7">
        <v>32.21</v>
      </c>
      <c r="AZ17" s="7">
        <v>36.840000000000003</v>
      </c>
      <c r="BA17" s="7">
        <v>22.86</v>
      </c>
      <c r="BB17" s="7">
        <v>37.950000000000003</v>
      </c>
      <c r="BC17" s="7">
        <v>34.380000000000003</v>
      </c>
      <c r="BD17" s="7">
        <v>41.78</v>
      </c>
      <c r="BE17" s="7">
        <v>34.869999999999997</v>
      </c>
      <c r="BF17" s="7">
        <v>35.86</v>
      </c>
      <c r="BG17" s="7">
        <v>39.47</v>
      </c>
      <c r="BH17" s="7">
        <v>39.799999999999997</v>
      </c>
      <c r="BI17" s="7">
        <v>31.72</v>
      </c>
      <c r="BJ17" s="7">
        <v>33.880000000000003</v>
      </c>
      <c r="BK17" s="7">
        <v>20.39</v>
      </c>
      <c r="BL17" s="7">
        <v>22.37</v>
      </c>
      <c r="BM17" s="7">
        <v>22.04</v>
      </c>
      <c r="BN17" s="7">
        <v>18.420000000000002</v>
      </c>
      <c r="BO17" s="7">
        <v>11.88</v>
      </c>
      <c r="BP17" s="7">
        <v>17.11</v>
      </c>
      <c r="BQ17" s="7">
        <v>6.25</v>
      </c>
      <c r="BR17" s="7">
        <v>12.66</v>
      </c>
      <c r="BS17" s="24">
        <v>3.92</v>
      </c>
      <c r="BT17" s="26">
        <v>99535070.750999451</v>
      </c>
      <c r="BU17" s="26">
        <v>94156500</v>
      </c>
      <c r="BV17" s="26">
        <v>6834231</v>
      </c>
      <c r="BW17" s="8">
        <v>3.8308040802249733E-2</v>
      </c>
    </row>
    <row r="18" spans="1:75" s="28" customFormat="1" ht="19" customHeight="1" x14ac:dyDescent="0.2">
      <c r="A18" s="1" t="s">
        <v>269</v>
      </c>
      <c r="B18" s="1" t="s">
        <v>118</v>
      </c>
      <c r="C18" s="1" t="s">
        <v>87</v>
      </c>
      <c r="D18" s="1" t="s">
        <v>98</v>
      </c>
      <c r="E18" s="1" t="s">
        <v>264</v>
      </c>
      <c r="F18" s="1" t="s">
        <v>80</v>
      </c>
      <c r="G18" s="9">
        <v>73.61563646928326</v>
      </c>
      <c r="H18" s="9">
        <v>21.95122125781235</v>
      </c>
      <c r="I18" s="9">
        <f>(N18-O18)/O18*100</f>
        <v>60.219772665012371</v>
      </c>
      <c r="J18" s="1" t="s">
        <v>81</v>
      </c>
      <c r="K18" s="2">
        <v>3.0699999332427979</v>
      </c>
      <c r="L18" s="2">
        <v>7.29</v>
      </c>
      <c r="M18" s="2">
        <v>5.3299999237060547</v>
      </c>
      <c r="N18" s="33">
        <v>7.2899999618530273</v>
      </c>
      <c r="O18" s="2">
        <v>4.5500001907348633</v>
      </c>
      <c r="P18" s="2">
        <v>6.5</v>
      </c>
      <c r="Q18" s="1">
        <v>6.11</v>
      </c>
      <c r="R18" s="1">
        <v>5.89</v>
      </c>
      <c r="S18" s="1">
        <v>6.28</v>
      </c>
      <c r="T18" s="1">
        <v>6.4</v>
      </c>
      <c r="U18" s="1">
        <v>6.1</v>
      </c>
      <c r="V18" s="1">
        <v>6.71</v>
      </c>
      <c r="W18" s="1">
        <v>6.7</v>
      </c>
      <c r="X18" s="1">
        <v>5.89</v>
      </c>
      <c r="Y18" s="1">
        <v>6.39</v>
      </c>
      <c r="Z18" s="1">
        <v>7.19</v>
      </c>
      <c r="AA18" s="31">
        <v>7.29</v>
      </c>
      <c r="AB18" s="1">
        <v>6.95</v>
      </c>
      <c r="AC18" s="1">
        <v>6.8</v>
      </c>
      <c r="AD18" s="1">
        <v>6.6</v>
      </c>
      <c r="AE18" s="1">
        <v>6.2</v>
      </c>
      <c r="AF18" s="1">
        <v>5.89</v>
      </c>
      <c r="AG18" s="1">
        <v>5.81</v>
      </c>
      <c r="AH18" s="1">
        <v>5.85</v>
      </c>
      <c r="AI18" s="1">
        <v>5.99</v>
      </c>
      <c r="AJ18" s="1">
        <v>6.2</v>
      </c>
      <c r="AK18" s="1">
        <v>6.2</v>
      </c>
      <c r="AL18" s="1">
        <v>6</v>
      </c>
      <c r="AM18" s="1">
        <v>6.1</v>
      </c>
      <c r="AN18" s="1">
        <v>5.99</v>
      </c>
      <c r="AO18" s="1">
        <v>5.75</v>
      </c>
      <c r="AP18" s="1">
        <v>6.88</v>
      </c>
      <c r="AQ18" s="1">
        <v>6.95</v>
      </c>
      <c r="AR18" s="1">
        <v>9.94</v>
      </c>
      <c r="AS18" s="1">
        <v>-5.63</v>
      </c>
      <c r="AT18" s="1">
        <v>14.82</v>
      </c>
      <c r="AU18" s="1">
        <v>1.31</v>
      </c>
      <c r="AV18" s="1">
        <v>5.14</v>
      </c>
      <c r="AW18" s="1">
        <v>17.07</v>
      </c>
      <c r="AX18" s="1">
        <v>9.9499999999999993</v>
      </c>
      <c r="AY18" s="1">
        <v>6.35</v>
      </c>
      <c r="AZ18" s="1">
        <v>18.95</v>
      </c>
      <c r="BA18" s="1">
        <v>29.27</v>
      </c>
      <c r="BB18" s="1">
        <v>26.08</v>
      </c>
      <c r="BC18" s="1">
        <v>27.58</v>
      </c>
      <c r="BD18" s="1">
        <v>23.83</v>
      </c>
      <c r="BE18" s="1">
        <v>13.33</v>
      </c>
      <c r="BF18" s="1">
        <v>3.94</v>
      </c>
      <c r="BG18" s="1">
        <v>6</v>
      </c>
      <c r="BH18" s="1">
        <v>5.82</v>
      </c>
      <c r="BI18" s="1">
        <v>4.32</v>
      </c>
      <c r="BJ18" s="1">
        <v>9.94</v>
      </c>
      <c r="BK18" s="1">
        <v>10.69</v>
      </c>
      <c r="BL18" s="1">
        <v>11.26</v>
      </c>
      <c r="BM18" s="1">
        <v>11.63</v>
      </c>
      <c r="BN18" s="1">
        <v>10.69</v>
      </c>
      <c r="BO18" s="1">
        <v>6</v>
      </c>
      <c r="BP18" s="1">
        <v>3.75</v>
      </c>
      <c r="BQ18" s="1">
        <v>27.02</v>
      </c>
      <c r="BR18" s="1">
        <v>21.39</v>
      </c>
      <c r="BS18" s="22">
        <v>5.35</v>
      </c>
      <c r="BT18" s="26">
        <v>51812449.558353417</v>
      </c>
      <c r="BU18" s="26">
        <v>91158800</v>
      </c>
      <c r="BV18" s="26">
        <v>7868594</v>
      </c>
      <c r="BW18" s="2">
        <v>2.1945089554754001E-2</v>
      </c>
    </row>
    <row r="19" spans="1:75" s="28" customFormat="1" ht="19" customHeight="1" x14ac:dyDescent="0.2">
      <c r="A19" s="7" t="s">
        <v>415</v>
      </c>
      <c r="B19" s="7" t="s">
        <v>134</v>
      </c>
      <c r="C19" s="7" t="s">
        <v>87</v>
      </c>
      <c r="D19" s="7" t="s">
        <v>109</v>
      </c>
      <c r="E19" s="7" t="s">
        <v>412</v>
      </c>
      <c r="F19" s="7" t="s">
        <v>80</v>
      </c>
      <c r="G19" s="10">
        <v>76.363637742917362</v>
      </c>
      <c r="H19" s="10">
        <v>87.628865852684356</v>
      </c>
      <c r="I19" s="10">
        <v>87.628865852684356</v>
      </c>
      <c r="J19" s="7" t="s">
        <v>81</v>
      </c>
      <c r="K19" s="8">
        <v>0.55000001192092896</v>
      </c>
      <c r="L19" s="8">
        <v>0.59</v>
      </c>
      <c r="M19" s="8">
        <v>0.97000002861022949</v>
      </c>
      <c r="N19" s="34">
        <v>2.1800000667572021</v>
      </c>
      <c r="O19" s="8">
        <v>0.87999999523162842</v>
      </c>
      <c r="P19" s="8">
        <v>1.820000052452087</v>
      </c>
      <c r="Q19" s="7">
        <v>1.1200000000000001</v>
      </c>
      <c r="R19" s="7">
        <v>1.05</v>
      </c>
      <c r="S19" s="7">
        <v>1.1599999999999999</v>
      </c>
      <c r="T19" s="7">
        <v>1.23</v>
      </c>
      <c r="U19" s="7">
        <v>1.22</v>
      </c>
      <c r="V19" s="7">
        <v>1.26</v>
      </c>
      <c r="W19" s="7">
        <v>1.32</v>
      </c>
      <c r="X19" s="7">
        <v>1.5</v>
      </c>
      <c r="Y19" s="7">
        <v>1.44</v>
      </c>
      <c r="Z19" s="7">
        <v>1.48</v>
      </c>
      <c r="AA19" s="7">
        <v>1.58</v>
      </c>
      <c r="AB19" s="7">
        <v>1.56</v>
      </c>
      <c r="AC19" s="7">
        <v>1.67</v>
      </c>
      <c r="AD19" s="7">
        <v>1.9</v>
      </c>
      <c r="AE19" s="31">
        <v>2.1800000000000002</v>
      </c>
      <c r="AF19" s="7">
        <v>2.1800000000000002</v>
      </c>
      <c r="AG19" s="7">
        <v>1.93</v>
      </c>
      <c r="AH19" s="7">
        <v>1.82</v>
      </c>
      <c r="AI19" s="7">
        <v>1.64</v>
      </c>
      <c r="AJ19" s="7">
        <v>1.72</v>
      </c>
      <c r="AK19" s="7">
        <v>1.83</v>
      </c>
      <c r="AL19" s="7">
        <v>1.85</v>
      </c>
      <c r="AM19" s="7">
        <v>1.77</v>
      </c>
      <c r="AN19" s="7">
        <v>1.84</v>
      </c>
      <c r="AO19" s="7">
        <v>1.97</v>
      </c>
      <c r="AP19" s="7">
        <v>1.97</v>
      </c>
      <c r="AQ19" s="7">
        <v>1.88</v>
      </c>
      <c r="AR19" s="7">
        <v>8.25</v>
      </c>
      <c r="AS19" s="7">
        <v>-3.31</v>
      </c>
      <c r="AT19" s="7">
        <v>11.86</v>
      </c>
      <c r="AU19" s="7">
        <v>13.92</v>
      </c>
      <c r="AV19" s="7">
        <v>23.71</v>
      </c>
      <c r="AW19" s="7">
        <v>20.100000000000001</v>
      </c>
      <c r="AX19" s="7">
        <v>35.049999999999997</v>
      </c>
      <c r="AY19" s="7">
        <v>41.75</v>
      </c>
      <c r="AZ19" s="7">
        <v>43.71</v>
      </c>
      <c r="BA19" s="7">
        <v>49.48</v>
      </c>
      <c r="BB19" s="7">
        <v>50.52</v>
      </c>
      <c r="BC19" s="7">
        <v>59.28</v>
      </c>
      <c r="BD19" s="7">
        <v>67.010000000000005</v>
      </c>
      <c r="BE19" s="7">
        <v>75.260000000000005</v>
      </c>
      <c r="BF19" s="7">
        <v>122.68</v>
      </c>
      <c r="BG19" s="7">
        <v>80.41</v>
      </c>
      <c r="BH19" s="7">
        <v>87.62</v>
      </c>
      <c r="BI19" s="7">
        <v>49.48</v>
      </c>
      <c r="BJ19" s="7">
        <v>62.89</v>
      </c>
      <c r="BK19" s="7">
        <v>56.7</v>
      </c>
      <c r="BL19" s="7">
        <v>85.57</v>
      </c>
      <c r="BM19" s="7">
        <v>77.84</v>
      </c>
      <c r="BN19" s="7">
        <v>78.349999999999994</v>
      </c>
      <c r="BO19" s="7">
        <v>88.66</v>
      </c>
      <c r="BP19" s="7">
        <v>98.97</v>
      </c>
      <c r="BQ19" s="7">
        <v>91.24</v>
      </c>
      <c r="BR19" s="7">
        <v>88.14</v>
      </c>
      <c r="BS19" s="24">
        <v>1.1299999999999999</v>
      </c>
      <c r="BT19" s="26">
        <v>52221212.540268898</v>
      </c>
      <c r="BU19" s="26">
        <v>991106200</v>
      </c>
      <c r="BV19" s="26">
        <v>45415852</v>
      </c>
      <c r="BW19" s="8">
        <v>1.957274763886407</v>
      </c>
    </row>
    <row r="20" spans="1:75" s="28" customFormat="1" ht="19" customHeight="1" x14ac:dyDescent="0.2">
      <c r="A20" s="7" t="s">
        <v>323</v>
      </c>
      <c r="B20" s="7" t="s">
        <v>106</v>
      </c>
      <c r="C20" s="7" t="s">
        <v>87</v>
      </c>
      <c r="D20" s="7" t="s">
        <v>98</v>
      </c>
      <c r="E20" s="7" t="s">
        <v>543</v>
      </c>
      <c r="F20" s="7" t="s">
        <v>80</v>
      </c>
      <c r="G20" s="10">
        <v>122.11538726056131</v>
      </c>
      <c r="H20" s="10">
        <v>9.0909109674819764</v>
      </c>
      <c r="I20" s="10">
        <v>9.0909109674819764</v>
      </c>
      <c r="J20" s="7" t="s">
        <v>81</v>
      </c>
      <c r="K20" s="8">
        <v>0.51999998092651367</v>
      </c>
      <c r="L20" s="8">
        <v>0.52</v>
      </c>
      <c r="M20" s="8">
        <v>1.154999971389771</v>
      </c>
      <c r="N20" s="34">
        <v>1.370000004768372</v>
      </c>
      <c r="O20" s="8">
        <v>0.81999999284744263</v>
      </c>
      <c r="P20" s="8">
        <v>1.2599999904632571</v>
      </c>
      <c r="Q20" s="7">
        <v>1.24</v>
      </c>
      <c r="R20" s="7">
        <v>1.1599999999999999</v>
      </c>
      <c r="S20" s="7">
        <v>1.0900000000000001</v>
      </c>
      <c r="T20" s="7">
        <v>1.2</v>
      </c>
      <c r="U20" s="7">
        <v>1.1499999999999999</v>
      </c>
      <c r="V20" s="7">
        <v>1.04</v>
      </c>
      <c r="W20" s="7">
        <v>1.01</v>
      </c>
      <c r="X20" s="7">
        <v>0.96</v>
      </c>
      <c r="Y20" s="7">
        <v>0.97</v>
      </c>
      <c r="Z20" s="7">
        <v>0.97</v>
      </c>
      <c r="AA20" s="7">
        <v>0.91</v>
      </c>
      <c r="AB20" s="7">
        <v>0.95</v>
      </c>
      <c r="AC20" s="7">
        <v>1.1399999999999999</v>
      </c>
      <c r="AD20" s="7">
        <v>1.19</v>
      </c>
      <c r="AE20" s="7">
        <v>1.2</v>
      </c>
      <c r="AF20" s="7">
        <v>1.23</v>
      </c>
      <c r="AG20" s="7">
        <v>1.17</v>
      </c>
      <c r="AH20" s="7">
        <v>1.1499999999999999</v>
      </c>
      <c r="AI20" s="7">
        <v>1.25</v>
      </c>
      <c r="AJ20" s="7">
        <v>1.33</v>
      </c>
      <c r="AK20" s="7">
        <v>1.24</v>
      </c>
      <c r="AL20" s="31">
        <v>1.37</v>
      </c>
      <c r="AM20" s="7">
        <v>1.26</v>
      </c>
      <c r="AN20" s="7">
        <v>1.25</v>
      </c>
      <c r="AO20" s="7">
        <v>1.25</v>
      </c>
      <c r="AP20" s="7">
        <v>1.23</v>
      </c>
      <c r="AQ20" s="7">
        <v>1.28</v>
      </c>
      <c r="AR20" s="7">
        <v>-1.3</v>
      </c>
      <c r="AS20" s="7">
        <v>-11.69</v>
      </c>
      <c r="AT20" s="7">
        <v>-6.86</v>
      </c>
      <c r="AU20" s="7">
        <v>-3.46</v>
      </c>
      <c r="AV20" s="7">
        <v>-12.61</v>
      </c>
      <c r="AW20" s="7">
        <v>-14.7</v>
      </c>
      <c r="AX20" s="7">
        <v>-17.309999999999999</v>
      </c>
      <c r="AY20" s="7">
        <v>-18.02</v>
      </c>
      <c r="AZ20" s="7">
        <v>-16.55</v>
      </c>
      <c r="BA20" s="7">
        <v>-22.83</v>
      </c>
      <c r="BB20" s="7">
        <v>-27.19</v>
      </c>
      <c r="BC20" s="7">
        <v>-21.86</v>
      </c>
      <c r="BD20" s="7">
        <v>-10.82</v>
      </c>
      <c r="BE20" s="7">
        <v>0.43</v>
      </c>
      <c r="BF20" s="7">
        <v>-5.63</v>
      </c>
      <c r="BG20" s="7">
        <v>-3.03</v>
      </c>
      <c r="BH20" s="7">
        <v>-2.16</v>
      </c>
      <c r="BI20" s="7">
        <v>-2.6</v>
      </c>
      <c r="BJ20" s="7">
        <v>6.49</v>
      </c>
      <c r="BK20" s="7">
        <v>6.93</v>
      </c>
      <c r="BL20" s="7">
        <v>3.03</v>
      </c>
      <c r="BM20" s="7">
        <v>7.36</v>
      </c>
      <c r="BN20" s="7">
        <v>3.4</v>
      </c>
      <c r="BO20" s="7">
        <v>-0.43</v>
      </c>
      <c r="BP20" s="7">
        <v>3.89</v>
      </c>
      <c r="BQ20" s="7">
        <v>3.03</v>
      </c>
      <c r="BR20" s="7">
        <v>9.57</v>
      </c>
      <c r="BS20" s="24">
        <v>0.91</v>
      </c>
      <c r="BT20" s="26">
        <v>79098666.920665741</v>
      </c>
      <c r="BU20" s="26">
        <v>266976000</v>
      </c>
      <c r="BV20" s="26">
        <v>50869318</v>
      </c>
      <c r="BW20" s="8">
        <v>3.7905697890425818E-2</v>
      </c>
    </row>
    <row r="21" spans="1:75" s="28" customFormat="1" ht="19" customHeight="1" x14ac:dyDescent="0.2">
      <c r="A21" s="7" t="s">
        <v>488</v>
      </c>
      <c r="B21" s="7" t="s">
        <v>106</v>
      </c>
      <c r="C21" s="7" t="s">
        <v>87</v>
      </c>
      <c r="D21" s="7" t="s">
        <v>122</v>
      </c>
      <c r="E21" s="7" t="s">
        <v>484</v>
      </c>
      <c r="F21" s="7" t="s">
        <v>80</v>
      </c>
      <c r="G21" s="10">
        <v>165.40285042976791</v>
      </c>
      <c r="H21" s="10">
        <v>10.71428609441738</v>
      </c>
      <c r="I21" s="10">
        <v>10.71428609441738</v>
      </c>
      <c r="J21" s="7" t="s">
        <v>81</v>
      </c>
      <c r="K21" s="8">
        <v>0.84399998188018799</v>
      </c>
      <c r="L21" s="8">
        <v>0.89</v>
      </c>
      <c r="M21" s="8">
        <v>2.2400000095367432</v>
      </c>
      <c r="N21" s="34">
        <v>3.9300000667572021</v>
      </c>
      <c r="O21" s="8">
        <v>2.0099999904632568</v>
      </c>
      <c r="P21" s="8">
        <v>2.4800000190734859</v>
      </c>
      <c r="Q21" s="7">
        <v>2.4500000000000002</v>
      </c>
      <c r="R21" s="7">
        <v>2.6</v>
      </c>
      <c r="S21" s="7">
        <v>3.33</v>
      </c>
      <c r="T21" s="7">
        <v>3.67</v>
      </c>
      <c r="U21" s="31">
        <v>3.93</v>
      </c>
      <c r="V21" s="7">
        <v>3.34</v>
      </c>
      <c r="W21" s="7">
        <v>3.25</v>
      </c>
      <c r="X21" s="7">
        <v>2.85</v>
      </c>
      <c r="Y21" s="7">
        <v>2.83</v>
      </c>
      <c r="Z21" s="7">
        <v>2.8</v>
      </c>
      <c r="AA21" s="7">
        <v>2.93</v>
      </c>
      <c r="AB21" s="7">
        <v>3.08</v>
      </c>
      <c r="AC21" s="7">
        <v>3.15</v>
      </c>
      <c r="AD21" s="7">
        <v>3.1</v>
      </c>
      <c r="AE21" s="7">
        <v>2.75</v>
      </c>
      <c r="AF21" s="7">
        <v>2.68</v>
      </c>
      <c r="AG21" s="7">
        <v>2.5499999999999998</v>
      </c>
      <c r="AH21" s="7">
        <v>2.5</v>
      </c>
      <c r="AI21" s="7">
        <v>2.58</v>
      </c>
      <c r="AJ21" s="7">
        <v>2.54</v>
      </c>
      <c r="AK21" s="7">
        <v>2.67</v>
      </c>
      <c r="AL21" s="7">
        <v>2.4700000000000002</v>
      </c>
      <c r="AM21" s="7">
        <v>2.4700000000000002</v>
      </c>
      <c r="AN21" s="7">
        <v>2.62</v>
      </c>
      <c r="AO21" s="7">
        <v>2.54</v>
      </c>
      <c r="AP21" s="7">
        <v>2.4900000000000002</v>
      </c>
      <c r="AQ21" s="7">
        <v>2.5</v>
      </c>
      <c r="AR21" s="7">
        <v>-2.23</v>
      </c>
      <c r="AS21" s="7">
        <v>5.13</v>
      </c>
      <c r="AT21" s="7">
        <v>37.06</v>
      </c>
      <c r="AU21" s="7">
        <v>61.16</v>
      </c>
      <c r="AV21" s="7">
        <v>42.86</v>
      </c>
      <c r="AW21" s="7">
        <v>42.86</v>
      </c>
      <c r="AX21" s="7">
        <v>24.11</v>
      </c>
      <c r="AY21" s="7">
        <v>17.86</v>
      </c>
      <c r="AZ21" s="7">
        <v>13.84</v>
      </c>
      <c r="BA21" s="7">
        <v>23.66</v>
      </c>
      <c r="BB21" s="7">
        <v>24.55</v>
      </c>
      <c r="BC21" s="7">
        <v>35.270000000000003</v>
      </c>
      <c r="BD21" s="7">
        <v>32.369999999999997</v>
      </c>
      <c r="BE21" s="7">
        <v>18.3</v>
      </c>
      <c r="BF21" s="7">
        <v>18.75</v>
      </c>
      <c r="BG21" s="7">
        <v>9.15</v>
      </c>
      <c r="BH21" s="7">
        <v>11.59</v>
      </c>
      <c r="BI21" s="7">
        <v>10.71</v>
      </c>
      <c r="BJ21" s="7">
        <v>9.3800000000000008</v>
      </c>
      <c r="BK21" s="7">
        <v>11.44</v>
      </c>
      <c r="BL21" s="7">
        <v>8.26</v>
      </c>
      <c r="BM21" s="7">
        <v>3.98</v>
      </c>
      <c r="BN21" s="7">
        <v>9.83</v>
      </c>
      <c r="BO21" s="7">
        <v>12.72</v>
      </c>
      <c r="BP21" s="7">
        <v>8.66</v>
      </c>
      <c r="BQ21" s="7">
        <v>7.59</v>
      </c>
      <c r="BR21" s="7">
        <v>8.93</v>
      </c>
      <c r="BS21" s="24">
        <v>2.5499999999999998</v>
      </c>
      <c r="BT21" s="26">
        <v>84418880.35941124</v>
      </c>
      <c r="BU21" s="26">
        <v>331850800</v>
      </c>
      <c r="BV21" s="26">
        <v>18047154</v>
      </c>
      <c r="BW21" s="8">
        <v>4.1135571846951614E-3</v>
      </c>
    </row>
    <row r="22" spans="1:75" s="28" customFormat="1" ht="19" customHeight="1" x14ac:dyDescent="0.2">
      <c r="A22" s="7" t="s">
        <v>317</v>
      </c>
      <c r="B22" s="7" t="s">
        <v>118</v>
      </c>
      <c r="C22" s="7" t="s">
        <v>142</v>
      </c>
      <c r="D22" s="7" t="s">
        <v>98</v>
      </c>
      <c r="E22" s="7" t="s">
        <v>439</v>
      </c>
      <c r="F22" s="7" t="s">
        <v>80</v>
      </c>
      <c r="G22" s="10">
        <v>237.78626297183081</v>
      </c>
      <c r="H22" s="10">
        <v>295.48023025038799</v>
      </c>
      <c r="I22" s="10">
        <v>295.48023025038799</v>
      </c>
      <c r="J22" s="7" t="s">
        <v>81</v>
      </c>
      <c r="K22" s="8">
        <v>1.0479999780654909</v>
      </c>
      <c r="L22" s="8">
        <v>1.0900000000000001</v>
      </c>
      <c r="M22" s="8">
        <v>3.5399999618530269</v>
      </c>
      <c r="N22" s="34">
        <v>46.669998168945312</v>
      </c>
      <c r="O22" s="8">
        <v>3.2999999523162842</v>
      </c>
      <c r="P22" s="8">
        <v>14</v>
      </c>
      <c r="Q22" s="7">
        <v>4.2300000000000004</v>
      </c>
      <c r="R22" s="7">
        <v>3.95</v>
      </c>
      <c r="S22" s="7">
        <v>3.82</v>
      </c>
      <c r="T22" s="7">
        <v>4.25</v>
      </c>
      <c r="U22" s="7">
        <v>4.9800000000000004</v>
      </c>
      <c r="V22" s="7">
        <v>4.74</v>
      </c>
      <c r="W22" s="7">
        <v>4.75</v>
      </c>
      <c r="X22" s="7">
        <v>6.5</v>
      </c>
      <c r="Y22" s="7">
        <v>9.25</v>
      </c>
      <c r="Z22" s="7">
        <v>8.6</v>
      </c>
      <c r="AA22" s="7">
        <v>8.6</v>
      </c>
      <c r="AB22" s="7">
        <v>8.2100000000000009</v>
      </c>
      <c r="AC22" s="7">
        <v>8.4</v>
      </c>
      <c r="AD22" s="7">
        <v>8.1999999999999993</v>
      </c>
      <c r="AE22" s="7">
        <v>13.15</v>
      </c>
      <c r="AF22" s="7">
        <v>12.67</v>
      </c>
      <c r="AG22" s="7">
        <v>15.73</v>
      </c>
      <c r="AH22" s="7">
        <v>23.87</v>
      </c>
      <c r="AI22" s="7">
        <v>32.47</v>
      </c>
      <c r="AJ22" s="7">
        <v>32.47</v>
      </c>
      <c r="AK22" s="7">
        <v>32.47</v>
      </c>
      <c r="AL22" s="7">
        <v>26.98</v>
      </c>
      <c r="AM22" s="7">
        <v>31.73</v>
      </c>
      <c r="AN22" s="7">
        <v>25</v>
      </c>
      <c r="AO22" s="7">
        <v>20.36</v>
      </c>
      <c r="AP22" s="7">
        <v>22.23</v>
      </c>
      <c r="AQ22" s="7">
        <v>18.96</v>
      </c>
      <c r="AR22" s="7">
        <v>1.69</v>
      </c>
      <c r="AS22" s="7">
        <v>7.06</v>
      </c>
      <c r="AT22" s="7">
        <v>-0.28000000000000003</v>
      </c>
      <c r="AU22" s="7">
        <v>19.32</v>
      </c>
      <c r="AV22" s="7">
        <v>31.08</v>
      </c>
      <c r="AW22" s="7">
        <v>24.86</v>
      </c>
      <c r="AX22" s="7">
        <v>31.84</v>
      </c>
      <c r="AY22" s="7">
        <v>75.709999999999994</v>
      </c>
      <c r="AZ22" s="7">
        <v>132.83000000000001</v>
      </c>
      <c r="BA22" s="7">
        <v>115.68</v>
      </c>
      <c r="BB22" s="7">
        <v>120.06</v>
      </c>
      <c r="BC22" s="7">
        <v>116.95</v>
      </c>
      <c r="BD22" s="7">
        <v>117.8</v>
      </c>
      <c r="BE22" s="7">
        <v>125.42</v>
      </c>
      <c r="BF22" s="7">
        <v>256.5</v>
      </c>
      <c r="BG22" s="7">
        <v>217.51</v>
      </c>
      <c r="BH22" s="7">
        <v>310.73</v>
      </c>
      <c r="BI22" s="7">
        <v>573.73</v>
      </c>
      <c r="BJ22" s="7">
        <v>816.67</v>
      </c>
      <c r="BK22" s="7">
        <v>816.67</v>
      </c>
      <c r="BL22" s="7">
        <v>816.67</v>
      </c>
      <c r="BM22" s="7">
        <v>635.59</v>
      </c>
      <c r="BN22" s="7">
        <v>477.12</v>
      </c>
      <c r="BO22" s="7">
        <v>418.93</v>
      </c>
      <c r="BP22" s="7">
        <v>353.67</v>
      </c>
      <c r="BQ22" s="7">
        <v>393.5</v>
      </c>
      <c r="BR22" s="7">
        <v>284.45999999999998</v>
      </c>
      <c r="BS22" s="24">
        <v>4.0999999999999996</v>
      </c>
      <c r="BT22" s="26">
        <v>63017309.320926674</v>
      </c>
      <c r="BU22" s="26">
        <v>348301800</v>
      </c>
      <c r="BV22" s="26">
        <v>3940535</v>
      </c>
      <c r="BW22" s="8">
        <v>6.2890191306510412E-2</v>
      </c>
    </row>
    <row r="23" spans="1:75" s="28" customFormat="1" ht="19" customHeight="1" x14ac:dyDescent="0.2">
      <c r="A23" s="1" t="s">
        <v>112</v>
      </c>
      <c r="B23" s="1" t="s">
        <v>106</v>
      </c>
      <c r="C23" s="1" t="s">
        <v>113</v>
      </c>
      <c r="D23" s="1" t="s">
        <v>109</v>
      </c>
      <c r="E23" s="1" t="s">
        <v>101</v>
      </c>
      <c r="F23" s="1" t="s">
        <v>80</v>
      </c>
      <c r="G23" s="9">
        <v>376.19049781574512</v>
      </c>
      <c r="H23" s="9">
        <v>100</v>
      </c>
      <c r="I23" s="9">
        <f t="shared" ref="I23:I28" si="0">(N23-O23)/O23*100</f>
        <v>339.24242712139971</v>
      </c>
      <c r="J23" s="1" t="s">
        <v>81</v>
      </c>
      <c r="K23" s="2">
        <v>2.0999999046325679</v>
      </c>
      <c r="L23" s="2">
        <v>28.99</v>
      </c>
      <c r="M23" s="2">
        <v>10</v>
      </c>
      <c r="N23" s="33">
        <v>28.989999771118161</v>
      </c>
      <c r="O23" s="2">
        <v>6.5999999046325684</v>
      </c>
      <c r="P23" s="2">
        <v>20</v>
      </c>
      <c r="Q23" s="1">
        <v>13.64</v>
      </c>
      <c r="R23" s="1">
        <v>11.35</v>
      </c>
      <c r="S23" s="1">
        <v>10.7</v>
      </c>
      <c r="T23" s="1">
        <v>8.4499999999999993</v>
      </c>
      <c r="U23" s="1">
        <v>8</v>
      </c>
      <c r="V23" s="1">
        <v>7.48</v>
      </c>
      <c r="W23" s="1">
        <v>8.26</v>
      </c>
      <c r="X23" s="1">
        <v>8.9700000000000006</v>
      </c>
      <c r="Y23" s="1">
        <v>11.85</v>
      </c>
      <c r="Z23" s="1">
        <v>12.75</v>
      </c>
      <c r="AA23" s="1">
        <v>19.149999999999999</v>
      </c>
      <c r="AB23" s="1">
        <v>18.73</v>
      </c>
      <c r="AC23" s="1">
        <v>19.489999999999998</v>
      </c>
      <c r="AD23" s="1">
        <v>17.600000000000001</v>
      </c>
      <c r="AE23" s="1">
        <v>16.940000000000001</v>
      </c>
      <c r="AF23" s="1">
        <v>15.75</v>
      </c>
      <c r="AG23" s="1">
        <v>15.55</v>
      </c>
      <c r="AH23" s="1">
        <v>17.239999999999998</v>
      </c>
      <c r="AI23" s="1">
        <v>23.4</v>
      </c>
      <c r="AJ23" s="1">
        <v>25.67</v>
      </c>
      <c r="AK23" s="1">
        <v>28.5</v>
      </c>
      <c r="AL23" s="1">
        <v>28.25</v>
      </c>
      <c r="AM23" s="1">
        <v>25.4</v>
      </c>
      <c r="AN23" s="1">
        <v>27.08</v>
      </c>
      <c r="AO23" s="1">
        <v>28.99</v>
      </c>
      <c r="AP23" s="1">
        <v>26.45</v>
      </c>
      <c r="AQ23" s="1">
        <v>24.95</v>
      </c>
      <c r="AR23" s="1">
        <v>6.6</v>
      </c>
      <c r="AS23" s="1">
        <v>1.88</v>
      </c>
      <c r="AT23" s="1">
        <v>-16.100000000000001</v>
      </c>
      <c r="AU23" s="1">
        <v>-25.9</v>
      </c>
      <c r="AV23" s="1">
        <v>-28.5</v>
      </c>
      <c r="AW23" s="1">
        <v>-27.39</v>
      </c>
      <c r="AX23" s="1">
        <v>-23.14</v>
      </c>
      <c r="AY23" s="1">
        <v>-16.28</v>
      </c>
      <c r="AZ23" s="1">
        <v>17</v>
      </c>
      <c r="BA23" s="1">
        <v>11.8</v>
      </c>
      <c r="BB23" s="1">
        <v>86.7</v>
      </c>
      <c r="BC23" s="1">
        <v>78.3</v>
      </c>
      <c r="BD23" s="1">
        <v>71.14</v>
      </c>
      <c r="BE23" s="1">
        <v>52.87</v>
      </c>
      <c r="BF23" s="1">
        <v>57</v>
      </c>
      <c r="BG23" s="1">
        <v>53.61</v>
      </c>
      <c r="BH23" s="1">
        <v>53.16</v>
      </c>
      <c r="BI23" s="1">
        <v>58</v>
      </c>
      <c r="BJ23" s="1">
        <v>122.48</v>
      </c>
      <c r="BK23" s="1">
        <v>133.85</v>
      </c>
      <c r="BL23" s="1">
        <v>172.3</v>
      </c>
      <c r="BM23" s="1">
        <v>150.66</v>
      </c>
      <c r="BN23" s="1">
        <v>107.37</v>
      </c>
      <c r="BO23" s="1">
        <v>166.2</v>
      </c>
      <c r="BP23" s="1">
        <v>158.80000000000001</v>
      </c>
      <c r="BQ23" s="1">
        <v>145.5</v>
      </c>
      <c r="BR23" s="1">
        <v>93.34</v>
      </c>
      <c r="BS23" s="22">
        <v>6.6</v>
      </c>
      <c r="BT23" s="26">
        <v>55238000</v>
      </c>
      <c r="BU23" s="26">
        <v>75742800</v>
      </c>
      <c r="BV23" s="26">
        <v>3561691</v>
      </c>
      <c r="BW23" s="2">
        <v>0.2461005179842945</v>
      </c>
    </row>
    <row r="24" spans="1:75" s="28" customFormat="1" ht="19" customHeight="1" x14ac:dyDescent="0.2">
      <c r="A24" s="1" t="s">
        <v>204</v>
      </c>
      <c r="B24" s="1" t="s">
        <v>76</v>
      </c>
      <c r="C24" s="1" t="s">
        <v>205</v>
      </c>
      <c r="D24" s="1" t="s">
        <v>98</v>
      </c>
      <c r="E24" s="1" t="s">
        <v>206</v>
      </c>
      <c r="F24" s="1" t="s">
        <v>88</v>
      </c>
      <c r="G24" s="9">
        <v>15.118405011775881</v>
      </c>
      <c r="H24" s="9">
        <v>-7.2784814185542919</v>
      </c>
      <c r="I24" s="9">
        <f t="shared" si="0"/>
        <v>12.056743284987045</v>
      </c>
      <c r="J24" s="1" t="s">
        <v>89</v>
      </c>
      <c r="K24" s="2">
        <v>2.744999885559082</v>
      </c>
      <c r="L24" s="2">
        <v>2.89</v>
      </c>
      <c r="M24" s="2">
        <v>3.160000085830688</v>
      </c>
      <c r="N24" s="33">
        <v>3.160000085830688</v>
      </c>
      <c r="O24" s="2">
        <v>2.8199999332427979</v>
      </c>
      <c r="P24" s="2">
        <v>2.9300000667572021</v>
      </c>
      <c r="Q24" s="31">
        <v>3.16</v>
      </c>
      <c r="R24" s="1">
        <v>2.96</v>
      </c>
      <c r="S24" s="1">
        <v>3</v>
      </c>
      <c r="T24" s="1">
        <v>2.98</v>
      </c>
      <c r="U24" s="1">
        <v>2.95</v>
      </c>
      <c r="V24" s="1">
        <v>2.87</v>
      </c>
      <c r="W24" s="1">
        <v>2.85</v>
      </c>
      <c r="X24" s="1">
        <v>2.88</v>
      </c>
      <c r="Y24" s="1">
        <v>2.94</v>
      </c>
      <c r="Z24" s="1">
        <v>2.94</v>
      </c>
      <c r="AA24" s="1">
        <v>2.93</v>
      </c>
      <c r="AB24" s="1">
        <v>2.86</v>
      </c>
      <c r="AC24" s="1">
        <v>2.85</v>
      </c>
      <c r="AD24" s="1">
        <v>2.93</v>
      </c>
      <c r="AE24" s="1">
        <v>2.92</v>
      </c>
      <c r="AF24" s="1">
        <v>2.86</v>
      </c>
      <c r="AG24" s="1">
        <v>2.9</v>
      </c>
      <c r="AH24" s="1">
        <v>2.92</v>
      </c>
      <c r="AI24" s="1">
        <v>2.87</v>
      </c>
      <c r="AJ24" s="1">
        <v>2.89</v>
      </c>
      <c r="AK24" s="1">
        <v>2.88</v>
      </c>
      <c r="AL24" s="1">
        <v>2.88</v>
      </c>
      <c r="AM24" s="1">
        <v>2.88</v>
      </c>
      <c r="AN24" s="1">
        <v>2.87</v>
      </c>
      <c r="AO24" s="1">
        <v>2.89</v>
      </c>
      <c r="AP24" s="1">
        <v>2.9</v>
      </c>
      <c r="AQ24" s="1">
        <v>2.94</v>
      </c>
      <c r="AR24" s="1">
        <v>-5.0599999999999996</v>
      </c>
      <c r="AS24" s="1">
        <v>-8.2200000000000006</v>
      </c>
      <c r="AT24" s="1">
        <v>-6.65</v>
      </c>
      <c r="AU24" s="1">
        <v>-7.28</v>
      </c>
      <c r="AV24" s="1">
        <v>-9.18</v>
      </c>
      <c r="AW24" s="1">
        <v>-9.49</v>
      </c>
      <c r="AX24" s="1">
        <v>-9.81</v>
      </c>
      <c r="AY24" s="1">
        <v>-8.86</v>
      </c>
      <c r="AZ24" s="1">
        <v>-6.96</v>
      </c>
      <c r="BA24" s="1">
        <v>-6.96</v>
      </c>
      <c r="BB24" s="1">
        <v>-7.28</v>
      </c>
      <c r="BC24" s="1">
        <v>-9.49</v>
      </c>
      <c r="BD24" s="1">
        <v>-10.44</v>
      </c>
      <c r="BE24" s="1">
        <v>-7.28</v>
      </c>
      <c r="BF24" s="1">
        <v>-9.4600000000000009</v>
      </c>
      <c r="BG24" s="1">
        <v>-9.49</v>
      </c>
      <c r="BH24" s="1">
        <v>-8.23</v>
      </c>
      <c r="BI24" s="1">
        <v>-9.49</v>
      </c>
      <c r="BJ24" s="1">
        <v>-9.18</v>
      </c>
      <c r="BK24" s="1">
        <v>-8.5399999999999991</v>
      </c>
      <c r="BL24" s="1">
        <v>-8.86</v>
      </c>
      <c r="BM24" s="1">
        <v>-8.86</v>
      </c>
      <c r="BN24" s="1">
        <v>-8.86</v>
      </c>
      <c r="BO24" s="1">
        <v>-9.18</v>
      </c>
      <c r="BP24" s="1">
        <v>-8.5399999999999991</v>
      </c>
      <c r="BQ24" s="1">
        <v>-8.23</v>
      </c>
      <c r="BR24" s="1">
        <v>-7.28</v>
      </c>
      <c r="BS24" s="22">
        <v>2.84</v>
      </c>
      <c r="BT24" s="26">
        <v>59294873.610544197</v>
      </c>
      <c r="BU24" s="26">
        <v>78000</v>
      </c>
      <c r="BV24" s="26">
        <v>8533579</v>
      </c>
      <c r="BW24" s="2">
        <v>1.101413603834921E-3</v>
      </c>
    </row>
    <row r="25" spans="1:75" s="28" customFormat="1" ht="19" customHeight="1" x14ac:dyDescent="0.2">
      <c r="A25" s="1" t="s">
        <v>283</v>
      </c>
      <c r="B25" s="1" t="s">
        <v>118</v>
      </c>
      <c r="C25" s="1" t="s">
        <v>87</v>
      </c>
      <c r="D25" s="1" t="s">
        <v>109</v>
      </c>
      <c r="E25" s="1" t="s">
        <v>284</v>
      </c>
      <c r="F25" s="1" t="s">
        <v>88</v>
      </c>
      <c r="G25" s="9">
        <v>15.12604528510253</v>
      </c>
      <c r="H25" s="9">
        <v>-6.5693454792226484</v>
      </c>
      <c r="I25" s="9">
        <f t="shared" si="0"/>
        <v>12.195119823748568</v>
      </c>
      <c r="J25" s="1" t="s">
        <v>89</v>
      </c>
      <c r="K25" s="2">
        <v>1.190000057220459</v>
      </c>
      <c r="L25" s="2">
        <v>1.25</v>
      </c>
      <c r="M25" s="2">
        <v>1.370000004768372</v>
      </c>
      <c r="N25" s="33">
        <v>1.379999995231628</v>
      </c>
      <c r="O25" s="2">
        <v>1.2300000190734861</v>
      </c>
      <c r="P25" s="2">
        <v>1.279999971389771</v>
      </c>
      <c r="Q25" s="31">
        <v>1.38</v>
      </c>
      <c r="R25" s="1">
        <v>1.38</v>
      </c>
      <c r="S25" s="1">
        <v>1.36</v>
      </c>
      <c r="T25" s="1">
        <v>1.35</v>
      </c>
      <c r="U25" s="1">
        <v>1.35</v>
      </c>
      <c r="V25" s="1">
        <v>1.35</v>
      </c>
      <c r="W25" s="1">
        <v>1.31</v>
      </c>
      <c r="X25" s="1">
        <v>1.28</v>
      </c>
      <c r="Y25" s="1">
        <v>1.3</v>
      </c>
      <c r="Z25" s="1">
        <v>1.3</v>
      </c>
      <c r="AA25" s="1">
        <v>1.26</v>
      </c>
      <c r="AB25" s="1">
        <v>1.27</v>
      </c>
      <c r="AC25" s="1">
        <v>1.26</v>
      </c>
      <c r="AD25" s="1">
        <v>1.25</v>
      </c>
      <c r="AE25" s="1">
        <v>1.23</v>
      </c>
      <c r="AF25" s="1">
        <v>1.25</v>
      </c>
      <c r="AG25" s="1">
        <v>1.24</v>
      </c>
      <c r="AH25" s="1">
        <v>1.24</v>
      </c>
      <c r="AI25" s="1">
        <v>1.33</v>
      </c>
      <c r="AJ25" s="1">
        <v>1.28</v>
      </c>
      <c r="AK25" s="1">
        <v>1.28</v>
      </c>
      <c r="AL25" s="1">
        <v>1.28</v>
      </c>
      <c r="AM25" s="1">
        <v>1.26</v>
      </c>
      <c r="AN25" s="1">
        <v>1.29</v>
      </c>
      <c r="AO25" s="1">
        <v>1.25</v>
      </c>
      <c r="AP25" s="1">
        <v>1.25</v>
      </c>
      <c r="AQ25" s="1">
        <v>1.26</v>
      </c>
      <c r="AR25" s="1">
        <v>-2.19</v>
      </c>
      <c r="AS25" s="1">
        <v>0</v>
      </c>
      <c r="AT25" s="1">
        <v>-5.84</v>
      </c>
      <c r="AU25" s="1">
        <v>-1.46</v>
      </c>
      <c r="AV25" s="1">
        <v>-1.46</v>
      </c>
      <c r="AW25" s="1">
        <v>-5.84</v>
      </c>
      <c r="AX25" s="1">
        <v>-4.38</v>
      </c>
      <c r="AY25" s="1">
        <v>-6.61</v>
      </c>
      <c r="AZ25" s="1">
        <v>-5.1100000000000003</v>
      </c>
      <c r="BA25" s="1">
        <v>-6.93</v>
      </c>
      <c r="BB25" s="1">
        <v>-8.76</v>
      </c>
      <c r="BC25" s="1">
        <v>-10.220000000000001</v>
      </c>
      <c r="BD25" s="1">
        <v>-8.39</v>
      </c>
      <c r="BE25" s="1">
        <v>-10.199999999999999</v>
      </c>
      <c r="BF25" s="1">
        <v>-10.220000000000001</v>
      </c>
      <c r="BG25" s="1">
        <v>-9.1199999999999992</v>
      </c>
      <c r="BH25" s="1">
        <v>-9.49</v>
      </c>
      <c r="BI25" s="1">
        <v>-9.49</v>
      </c>
      <c r="BJ25" s="1">
        <v>-5.84</v>
      </c>
      <c r="BK25" s="1">
        <v>-6.2</v>
      </c>
      <c r="BL25" s="1">
        <v>-6.2</v>
      </c>
      <c r="BM25" s="1">
        <v>-6.2</v>
      </c>
      <c r="BN25" s="1">
        <v>-7.66</v>
      </c>
      <c r="BO25" s="1">
        <v>-6.12</v>
      </c>
      <c r="BP25" s="1">
        <v>-8.76</v>
      </c>
      <c r="BQ25" s="1">
        <v>-8.76</v>
      </c>
      <c r="BR25" s="1">
        <v>-9.49</v>
      </c>
      <c r="BS25" s="22">
        <v>1.26</v>
      </c>
      <c r="BT25" s="26">
        <v>82470164.287042618</v>
      </c>
      <c r="BU25" s="26">
        <v>117300</v>
      </c>
      <c r="BV25" s="26">
        <v>27075584</v>
      </c>
      <c r="BW25" s="2">
        <v>5.1166061644321317E-2</v>
      </c>
    </row>
    <row r="26" spans="1:75" s="28" customFormat="1" ht="19" customHeight="1" x14ac:dyDescent="0.2">
      <c r="A26" s="1" t="s">
        <v>225</v>
      </c>
      <c r="B26" s="1" t="s">
        <v>118</v>
      </c>
      <c r="C26" s="1" t="s">
        <v>87</v>
      </c>
      <c r="D26" s="1" t="s">
        <v>125</v>
      </c>
      <c r="E26" s="1" t="s">
        <v>226</v>
      </c>
      <c r="F26" s="1" t="s">
        <v>88</v>
      </c>
      <c r="G26" s="9">
        <v>16.013063883295199</v>
      </c>
      <c r="H26" s="9">
        <v>0</v>
      </c>
      <c r="I26" s="9">
        <f t="shared" si="0"/>
        <v>18.926825174471226</v>
      </c>
      <c r="J26" s="1" t="s">
        <v>81</v>
      </c>
      <c r="K26" s="2">
        <v>9.1800003051757812</v>
      </c>
      <c r="L26" s="2">
        <v>9.15</v>
      </c>
      <c r="M26" s="2">
        <v>10.64999961853027</v>
      </c>
      <c r="N26" s="33">
        <v>12.189999580383301</v>
      </c>
      <c r="O26" s="2">
        <v>10.25</v>
      </c>
      <c r="P26" s="2">
        <v>10.64999961853027</v>
      </c>
      <c r="Q26" s="1">
        <v>11.75</v>
      </c>
      <c r="R26" s="31">
        <v>12.19</v>
      </c>
      <c r="S26" s="1">
        <v>11.68</v>
      </c>
      <c r="T26" s="1">
        <v>11.5</v>
      </c>
      <c r="U26" s="1">
        <v>11.17</v>
      </c>
      <c r="V26" s="1">
        <v>10.87</v>
      </c>
      <c r="W26" s="1">
        <v>10.9</v>
      </c>
      <c r="X26" s="1">
        <v>10.75</v>
      </c>
      <c r="Y26" s="1">
        <v>10.68</v>
      </c>
      <c r="Z26" s="1">
        <v>10.68</v>
      </c>
      <c r="AA26" s="1">
        <v>10.52</v>
      </c>
      <c r="AB26" s="1">
        <v>10.5</v>
      </c>
      <c r="AC26" s="1">
        <v>10.44</v>
      </c>
      <c r="AD26" s="1">
        <v>10.8</v>
      </c>
      <c r="AE26" s="1">
        <v>10.59</v>
      </c>
      <c r="AF26" s="1">
        <v>10.61</v>
      </c>
      <c r="AG26" s="1">
        <v>10.64</v>
      </c>
      <c r="AH26" s="1">
        <v>10.64</v>
      </c>
      <c r="AI26" s="1">
        <v>10.64</v>
      </c>
      <c r="AJ26" s="1">
        <v>10.65</v>
      </c>
      <c r="AK26" s="1">
        <v>10.68</v>
      </c>
      <c r="AL26" s="1">
        <v>10.59</v>
      </c>
      <c r="AM26" s="1">
        <v>10.49</v>
      </c>
      <c r="AN26" s="1">
        <v>10.59</v>
      </c>
      <c r="AO26" s="1">
        <v>10.56</v>
      </c>
      <c r="AP26" s="1">
        <v>10.64</v>
      </c>
      <c r="AQ26" s="1">
        <v>10.65</v>
      </c>
      <c r="AR26" s="1">
        <v>7.32</v>
      </c>
      <c r="AS26" s="1">
        <v>8.64</v>
      </c>
      <c r="AT26" s="1">
        <v>8.36</v>
      </c>
      <c r="AU26" s="1">
        <v>5.07</v>
      </c>
      <c r="AV26" s="1">
        <v>-0.47</v>
      </c>
      <c r="AW26" s="1">
        <v>0</v>
      </c>
      <c r="AX26" s="1">
        <v>0.52</v>
      </c>
      <c r="AY26" s="1">
        <v>-3.38</v>
      </c>
      <c r="AZ26" s="1">
        <v>-2.72</v>
      </c>
      <c r="BA26" s="1">
        <v>-1.22</v>
      </c>
      <c r="BB26" s="1">
        <v>-1.65</v>
      </c>
      <c r="BC26" s="1">
        <v>-1.5</v>
      </c>
      <c r="BD26" s="1">
        <v>-1.92</v>
      </c>
      <c r="BE26" s="1">
        <v>1.41</v>
      </c>
      <c r="BF26" s="1">
        <v>-0.54</v>
      </c>
      <c r="BG26" s="1">
        <v>-0.75</v>
      </c>
      <c r="BH26" s="1">
        <v>-0.64</v>
      </c>
      <c r="BI26" s="1">
        <v>-0.09</v>
      </c>
      <c r="BJ26" s="1">
        <v>-0.09</v>
      </c>
      <c r="BK26" s="1">
        <v>-0.47</v>
      </c>
      <c r="BL26" s="1">
        <v>-0.09</v>
      </c>
      <c r="BM26" s="1">
        <v>-2.11</v>
      </c>
      <c r="BN26" s="1">
        <v>-1.6</v>
      </c>
      <c r="BO26" s="1">
        <v>-1.41</v>
      </c>
      <c r="BP26" s="1">
        <v>-0.85</v>
      </c>
      <c r="BQ26" s="1">
        <v>-0.47</v>
      </c>
      <c r="BR26" s="1">
        <v>-0.09</v>
      </c>
      <c r="BS26" s="22">
        <v>10.25</v>
      </c>
      <c r="BT26" s="26">
        <v>96995510.525741577</v>
      </c>
      <c r="BU26" s="26">
        <v>208800</v>
      </c>
      <c r="BV26" s="26">
        <v>5556204</v>
      </c>
      <c r="BW26" s="2">
        <v>2.0629192160691E-3</v>
      </c>
    </row>
    <row r="27" spans="1:75" s="28" customFormat="1" ht="19" customHeight="1" x14ac:dyDescent="0.2">
      <c r="A27" s="1" t="s">
        <v>201</v>
      </c>
      <c r="B27" s="1" t="s">
        <v>159</v>
      </c>
      <c r="C27" s="1" t="s">
        <v>124</v>
      </c>
      <c r="D27" s="1" t="s">
        <v>109</v>
      </c>
      <c r="E27" s="1" t="s">
        <v>264</v>
      </c>
      <c r="F27" s="1" t="s">
        <v>88</v>
      </c>
      <c r="G27" s="9">
        <v>16.46778157034651</v>
      </c>
      <c r="H27" s="9">
        <v>-4.303279369308612</v>
      </c>
      <c r="I27" s="9">
        <f t="shared" si="0"/>
        <v>19.9530483324804</v>
      </c>
      <c r="J27" s="1" t="s">
        <v>81</v>
      </c>
      <c r="K27" s="2">
        <v>4.190000057220459</v>
      </c>
      <c r="L27" s="2">
        <v>5.1100000000000003</v>
      </c>
      <c r="M27" s="2">
        <v>4.880000114440918</v>
      </c>
      <c r="N27" s="33">
        <v>5.1100001335144043</v>
      </c>
      <c r="O27" s="2">
        <v>4.2600002288818359</v>
      </c>
      <c r="P27" s="2">
        <v>4.6700000762939453</v>
      </c>
      <c r="Q27" s="31">
        <v>5.1100000000000003</v>
      </c>
      <c r="R27" s="1">
        <v>4.8</v>
      </c>
      <c r="S27" s="1">
        <v>4.84</v>
      </c>
      <c r="T27" s="1">
        <v>4.7</v>
      </c>
      <c r="U27" s="1">
        <v>4.43</v>
      </c>
      <c r="V27" s="1">
        <v>4.6900000000000004</v>
      </c>
      <c r="W27" s="1">
        <v>4.41</v>
      </c>
      <c r="X27" s="1">
        <v>5</v>
      </c>
      <c r="Y27" s="1">
        <v>5.01</v>
      </c>
      <c r="Z27" s="1">
        <v>4.88</v>
      </c>
      <c r="AA27" s="1">
        <v>4.76</v>
      </c>
      <c r="AB27" s="1">
        <v>4.6399999999999997</v>
      </c>
      <c r="AC27" s="1">
        <v>4.6100000000000003</v>
      </c>
      <c r="AD27" s="1">
        <v>4.46</v>
      </c>
      <c r="AE27" s="1">
        <v>4.55</v>
      </c>
      <c r="AF27" s="1">
        <v>4.3499999999999996</v>
      </c>
      <c r="AG27" s="1">
        <v>4.3499999999999996</v>
      </c>
      <c r="AH27" s="1">
        <v>4.3499999999999996</v>
      </c>
      <c r="AI27" s="1">
        <v>4.3499999999999996</v>
      </c>
      <c r="AJ27" s="1">
        <v>4.37</v>
      </c>
      <c r="AK27" s="1">
        <v>4.41</v>
      </c>
      <c r="AL27" s="1">
        <v>4.47</v>
      </c>
      <c r="AM27" s="1">
        <v>4.47</v>
      </c>
      <c r="AN27" s="1">
        <v>4.45</v>
      </c>
      <c r="AO27" s="1">
        <v>4.38</v>
      </c>
      <c r="AP27" s="1">
        <v>4.55</v>
      </c>
      <c r="AQ27" s="1">
        <v>4.3600000000000003</v>
      </c>
      <c r="AR27" s="1">
        <v>4.71</v>
      </c>
      <c r="AS27" s="1">
        <v>-9.2200000000000006</v>
      </c>
      <c r="AT27" s="1">
        <v>-12.09</v>
      </c>
      <c r="AU27" s="1">
        <v>-3.69</v>
      </c>
      <c r="AV27" s="1">
        <v>-11.48</v>
      </c>
      <c r="AW27" s="1">
        <v>-8.4</v>
      </c>
      <c r="AX27" s="1">
        <v>-9.6300000000000008</v>
      </c>
      <c r="AY27" s="1">
        <v>2.46</v>
      </c>
      <c r="AZ27" s="1">
        <v>-1.95</v>
      </c>
      <c r="BA27" s="1">
        <v>-4.71</v>
      </c>
      <c r="BB27" s="1">
        <v>-5.53</v>
      </c>
      <c r="BC27" s="1">
        <v>-5.53</v>
      </c>
      <c r="BD27" s="1">
        <v>-11.89</v>
      </c>
      <c r="BE27" s="1">
        <v>-12.7</v>
      </c>
      <c r="BF27" s="1">
        <v>-11.48</v>
      </c>
      <c r="BG27" s="1">
        <v>-11.68</v>
      </c>
      <c r="BH27" s="1">
        <v>-10.86</v>
      </c>
      <c r="BI27" s="1">
        <v>-10.86</v>
      </c>
      <c r="BJ27" s="1">
        <v>-10.86</v>
      </c>
      <c r="BK27" s="1">
        <v>-10.45</v>
      </c>
      <c r="BL27" s="1">
        <v>-9.6300000000000008</v>
      </c>
      <c r="BM27" s="1">
        <v>-8.3000000000000007</v>
      </c>
      <c r="BN27" s="1">
        <v>-10.86</v>
      </c>
      <c r="BO27" s="1">
        <v>-8.81</v>
      </c>
      <c r="BP27" s="1">
        <v>-10.25</v>
      </c>
      <c r="BQ27" s="1">
        <v>-10.86</v>
      </c>
      <c r="BR27" s="1">
        <v>-10.86</v>
      </c>
      <c r="BS27" s="22">
        <v>4.38</v>
      </c>
      <c r="BT27" s="26">
        <v>56157089.316940308</v>
      </c>
      <c r="BU27" s="26">
        <v>72200</v>
      </c>
      <c r="BV27" s="26">
        <v>3764928</v>
      </c>
      <c r="BW27" s="2">
        <v>1.7537121559827971E-2</v>
      </c>
    </row>
    <row r="28" spans="1:75" s="28" customFormat="1" ht="19" customHeight="1" x14ac:dyDescent="0.2">
      <c r="A28" s="1" t="s">
        <v>323</v>
      </c>
      <c r="B28" s="1" t="s">
        <v>106</v>
      </c>
      <c r="C28" s="1" t="s">
        <v>87</v>
      </c>
      <c r="D28" s="1" t="s">
        <v>109</v>
      </c>
      <c r="E28" s="1" t="s">
        <v>322</v>
      </c>
      <c r="F28" s="1" t="s">
        <v>88</v>
      </c>
      <c r="G28" s="9">
        <v>16.504862234565461</v>
      </c>
      <c r="H28" s="9">
        <v>-8.7500012417633837</v>
      </c>
      <c r="I28" s="9">
        <f t="shared" si="0"/>
        <v>16.03774391234111</v>
      </c>
      <c r="J28" s="1" t="s">
        <v>89</v>
      </c>
      <c r="K28" s="2">
        <v>1.029999971389771</v>
      </c>
      <c r="L28" s="2">
        <v>1.24</v>
      </c>
      <c r="M28" s="2">
        <v>1.200000047683716</v>
      </c>
      <c r="N28" s="33">
        <v>1.2300000190734861</v>
      </c>
      <c r="O28" s="2">
        <v>1.059999942779541</v>
      </c>
      <c r="P28" s="2">
        <v>1.095000028610229</v>
      </c>
      <c r="Q28" s="1">
        <v>1.21</v>
      </c>
      <c r="R28" s="1">
        <v>1.19</v>
      </c>
      <c r="S28" s="31">
        <v>1.23</v>
      </c>
      <c r="T28" s="1">
        <v>1.19</v>
      </c>
      <c r="U28" s="1">
        <v>1.19</v>
      </c>
      <c r="V28" s="1">
        <v>1.19</v>
      </c>
      <c r="W28" s="1">
        <v>1.18</v>
      </c>
      <c r="X28" s="1">
        <v>1.18</v>
      </c>
      <c r="Y28" s="1">
        <v>1.17</v>
      </c>
      <c r="Z28" s="1">
        <v>1.1599999999999999</v>
      </c>
      <c r="AA28" s="1">
        <v>1.1499999999999999</v>
      </c>
      <c r="AB28" s="1">
        <v>1.1499999999999999</v>
      </c>
      <c r="AC28" s="1">
        <v>1.1599999999999999</v>
      </c>
      <c r="AD28" s="1">
        <v>1.1499999999999999</v>
      </c>
      <c r="AE28" s="1">
        <v>1.1499999999999999</v>
      </c>
      <c r="AF28" s="1">
        <v>1.1499999999999999</v>
      </c>
      <c r="AG28" s="1">
        <v>1.1399999999999999</v>
      </c>
      <c r="AH28" s="1">
        <v>1.1200000000000001</v>
      </c>
      <c r="AI28" s="1">
        <v>1.1100000000000001</v>
      </c>
      <c r="AJ28" s="1">
        <v>1.1000000000000001</v>
      </c>
      <c r="AK28" s="1">
        <v>1.0900000000000001</v>
      </c>
      <c r="AL28" s="1">
        <v>1.0900000000000001</v>
      </c>
      <c r="AM28" s="1">
        <v>1.1000000000000001</v>
      </c>
      <c r="AN28" s="1">
        <v>1.1200000000000001</v>
      </c>
      <c r="AO28" s="1">
        <v>1.1000000000000001</v>
      </c>
      <c r="AP28" s="1">
        <v>1.0900000000000001</v>
      </c>
      <c r="AQ28" s="1">
        <v>1.1000000000000001</v>
      </c>
      <c r="AR28" s="1">
        <v>-5</v>
      </c>
      <c r="AS28" s="1">
        <v>-1.67</v>
      </c>
      <c r="AT28" s="1">
        <v>-2.4900000000000002</v>
      </c>
      <c r="AU28" s="1">
        <v>-5.16</v>
      </c>
      <c r="AV28" s="1">
        <v>-1.66</v>
      </c>
      <c r="AW28" s="1">
        <v>-1.82</v>
      </c>
      <c r="AX28" s="1">
        <v>-2.13</v>
      </c>
      <c r="AY28" s="1">
        <v>-2.5</v>
      </c>
      <c r="AZ28" s="1">
        <v>-3.75</v>
      </c>
      <c r="BA28" s="1">
        <v>-4.22</v>
      </c>
      <c r="BB28" s="1">
        <v>-4.58</v>
      </c>
      <c r="BC28" s="1">
        <v>-4.17</v>
      </c>
      <c r="BD28" s="1">
        <v>-4.6500000000000004</v>
      </c>
      <c r="BE28" s="1">
        <v>-5</v>
      </c>
      <c r="BF28" s="1">
        <v>-5.42</v>
      </c>
      <c r="BG28" s="1">
        <v>-5.83</v>
      </c>
      <c r="BH28" s="1">
        <v>-7.08</v>
      </c>
      <c r="BI28" s="1">
        <v>-10.47</v>
      </c>
      <c r="BJ28" s="1">
        <v>-9.14</v>
      </c>
      <c r="BK28" s="1">
        <v>-9.17</v>
      </c>
      <c r="BL28" s="1">
        <v>-10.83</v>
      </c>
      <c r="BM28" s="1">
        <v>-9.17</v>
      </c>
      <c r="BN28" s="1">
        <v>-8.6300000000000008</v>
      </c>
      <c r="BO28" s="1">
        <v>-8.75</v>
      </c>
      <c r="BP28" s="1">
        <v>-10.83</v>
      </c>
      <c r="BQ28" s="1">
        <v>-10</v>
      </c>
      <c r="BR28" s="1">
        <v>-9.17</v>
      </c>
      <c r="BS28" s="22">
        <v>1.1499999999999999</v>
      </c>
      <c r="BT28" s="26">
        <v>63692762.53092289</v>
      </c>
      <c r="BU28" s="26">
        <v>10195300</v>
      </c>
      <c r="BV28" s="26">
        <v>46880568</v>
      </c>
      <c r="BW28" s="2">
        <v>9.6210822360343409E-2</v>
      </c>
    </row>
    <row r="29" spans="1:75" s="28" customFormat="1" ht="19" customHeight="1" x14ac:dyDescent="0.2">
      <c r="A29" s="7" t="s">
        <v>342</v>
      </c>
      <c r="B29" s="7" t="s">
        <v>106</v>
      </c>
      <c r="C29" s="7" t="s">
        <v>87</v>
      </c>
      <c r="D29" s="7" t="s">
        <v>98</v>
      </c>
      <c r="E29" s="7" t="s">
        <v>343</v>
      </c>
      <c r="F29" s="7" t="s">
        <v>88</v>
      </c>
      <c r="G29" s="10">
        <v>16.99999570846558</v>
      </c>
      <c r="H29" s="10">
        <v>-17.948716773083891</v>
      </c>
      <c r="I29" s="10">
        <v>-17.948716773083891</v>
      </c>
      <c r="J29" s="7" t="s">
        <v>89</v>
      </c>
      <c r="K29" s="8">
        <v>1</v>
      </c>
      <c r="L29" s="8">
        <v>1.25</v>
      </c>
      <c r="M29" s="8">
        <v>1.169999957084656</v>
      </c>
      <c r="N29" s="34">
        <v>1.25</v>
      </c>
      <c r="O29" s="8">
        <v>0.95999997854232788</v>
      </c>
      <c r="P29" s="8">
        <v>0.95999997854232788</v>
      </c>
      <c r="Q29" s="31">
        <v>1.25</v>
      </c>
      <c r="R29" s="7">
        <v>1.24</v>
      </c>
      <c r="S29" s="7">
        <v>1.1200000000000001</v>
      </c>
      <c r="T29" s="7">
        <v>1.0900000000000001</v>
      </c>
      <c r="U29" s="7">
        <v>1.1000000000000001</v>
      </c>
      <c r="V29" s="7">
        <v>1.08</v>
      </c>
      <c r="W29" s="7">
        <v>1.0900000000000001</v>
      </c>
      <c r="X29" s="7">
        <v>1.06</v>
      </c>
      <c r="Y29" s="7">
        <v>1.04</v>
      </c>
      <c r="Z29" s="7">
        <v>1</v>
      </c>
      <c r="AA29" s="7">
        <v>0.99</v>
      </c>
      <c r="AB29" s="7">
        <v>1.01</v>
      </c>
      <c r="AC29" s="7">
        <v>1.03</v>
      </c>
      <c r="AD29" s="7">
        <v>1.06</v>
      </c>
      <c r="AE29" s="7">
        <v>1.1000000000000001</v>
      </c>
      <c r="AF29" s="7">
        <v>1.07</v>
      </c>
      <c r="AG29" s="7">
        <v>1.04</v>
      </c>
      <c r="AH29" s="7">
        <v>1.05</v>
      </c>
      <c r="AI29" s="7">
        <v>1.04</v>
      </c>
      <c r="AJ29" s="7">
        <v>1.04</v>
      </c>
      <c r="AK29" s="7">
        <v>1.02</v>
      </c>
      <c r="AL29" s="7">
        <v>1.02</v>
      </c>
      <c r="AM29" s="7">
        <v>1.02</v>
      </c>
      <c r="AN29" s="7">
        <v>1.01</v>
      </c>
      <c r="AO29" s="7">
        <v>0.99</v>
      </c>
      <c r="AP29" s="7">
        <v>1</v>
      </c>
      <c r="AQ29" s="7">
        <v>0.99</v>
      </c>
      <c r="AR29" s="7">
        <v>5.13</v>
      </c>
      <c r="AS29" s="7">
        <v>-1.72</v>
      </c>
      <c r="AT29" s="7">
        <v>-7.71</v>
      </c>
      <c r="AU29" s="7">
        <v>-8.5500000000000007</v>
      </c>
      <c r="AV29" s="7">
        <v>-8.1199999999999992</v>
      </c>
      <c r="AW29" s="7">
        <v>-8.56</v>
      </c>
      <c r="AX29" s="7">
        <v>-10.25</v>
      </c>
      <c r="AY29" s="7">
        <v>-11.11</v>
      </c>
      <c r="AZ29" s="7">
        <v>-16.07</v>
      </c>
      <c r="BA29" s="7">
        <v>-16.670000000000002</v>
      </c>
      <c r="BB29" s="7">
        <v>-15.98</v>
      </c>
      <c r="BC29" s="7">
        <v>-13.68</v>
      </c>
      <c r="BD29" s="7">
        <v>-12.02</v>
      </c>
      <c r="BE29" s="7">
        <v>-9.4</v>
      </c>
      <c r="BF29" s="7">
        <v>-9.0500000000000007</v>
      </c>
      <c r="BG29" s="7">
        <v>-11.54</v>
      </c>
      <c r="BH29" s="7">
        <v>-12.02</v>
      </c>
      <c r="BI29" s="7">
        <v>-11.38</v>
      </c>
      <c r="BJ29" s="7">
        <v>-11.97</v>
      </c>
      <c r="BK29" s="7">
        <v>-13.62</v>
      </c>
      <c r="BL29" s="7">
        <v>-13.14</v>
      </c>
      <c r="BM29" s="7">
        <v>-13.68</v>
      </c>
      <c r="BN29" s="7">
        <v>-13.68</v>
      </c>
      <c r="BO29" s="7">
        <v>-15.39</v>
      </c>
      <c r="BP29" s="7">
        <v>-15.6</v>
      </c>
      <c r="BQ29" s="7">
        <v>-15.81</v>
      </c>
      <c r="BR29" s="7">
        <v>-17.95</v>
      </c>
      <c r="BS29" s="24">
        <v>0.98</v>
      </c>
      <c r="BT29" s="26">
        <v>52769572.064423561</v>
      </c>
      <c r="BU29" s="26">
        <v>60383100</v>
      </c>
      <c r="BV29" s="26">
        <v>40050330</v>
      </c>
      <c r="BW29" s="8">
        <v>0.4374127004696341</v>
      </c>
    </row>
    <row r="30" spans="1:75" s="28" customFormat="1" ht="19" customHeight="1" x14ac:dyDescent="0.2">
      <c r="A30" s="1" t="s">
        <v>279</v>
      </c>
      <c r="B30" s="1" t="s">
        <v>106</v>
      </c>
      <c r="C30" s="1" t="s">
        <v>113</v>
      </c>
      <c r="D30" s="1" t="s">
        <v>98</v>
      </c>
      <c r="E30" s="1" t="s">
        <v>322</v>
      </c>
      <c r="F30" s="1" t="s">
        <v>88</v>
      </c>
      <c r="G30" s="9">
        <v>17.142858115994219</v>
      </c>
      <c r="H30" s="9">
        <v>-14.02439152924949</v>
      </c>
      <c r="I30" s="9">
        <f>(N30-O30)/O30*100</f>
        <v>19.424459259367275</v>
      </c>
      <c r="J30" s="1" t="s">
        <v>89</v>
      </c>
      <c r="K30" s="2">
        <v>1.3999999761581421</v>
      </c>
      <c r="L30" s="2">
        <v>1.53</v>
      </c>
      <c r="M30" s="2">
        <v>1.639999985694885</v>
      </c>
      <c r="N30" s="33">
        <v>1.6599999666213989</v>
      </c>
      <c r="O30" s="2">
        <v>1.389999985694885</v>
      </c>
      <c r="P30" s="2">
        <v>1.4099999666213989</v>
      </c>
      <c r="Q30" s="31">
        <v>1.66</v>
      </c>
      <c r="R30" s="1">
        <v>1.58</v>
      </c>
      <c r="S30" s="1">
        <v>1.59</v>
      </c>
      <c r="T30" s="1">
        <v>1.54</v>
      </c>
      <c r="U30" s="1">
        <v>1.53</v>
      </c>
      <c r="V30" s="1">
        <v>1.55</v>
      </c>
      <c r="W30" s="1">
        <v>1.56</v>
      </c>
      <c r="X30" s="1">
        <v>1.56</v>
      </c>
      <c r="Y30" s="1">
        <v>1.52</v>
      </c>
      <c r="Z30" s="1">
        <v>1.52</v>
      </c>
      <c r="AA30" s="1">
        <v>1.51</v>
      </c>
      <c r="AB30" s="1">
        <v>1.51</v>
      </c>
      <c r="AC30" s="1">
        <v>1.5</v>
      </c>
      <c r="AD30" s="1">
        <v>1.49</v>
      </c>
      <c r="AE30" s="1">
        <v>1.48</v>
      </c>
      <c r="AF30" s="1">
        <v>1.48</v>
      </c>
      <c r="AG30" s="1">
        <v>1.45</v>
      </c>
      <c r="AH30" s="1">
        <v>1.46</v>
      </c>
      <c r="AI30" s="1">
        <v>1.45</v>
      </c>
      <c r="AJ30" s="1">
        <v>1.43</v>
      </c>
      <c r="AK30" s="1">
        <v>1.42</v>
      </c>
      <c r="AL30" s="1">
        <v>1.41</v>
      </c>
      <c r="AM30" s="1">
        <v>1.44</v>
      </c>
      <c r="AN30" s="1">
        <v>1.45</v>
      </c>
      <c r="AO30" s="1">
        <v>1.44</v>
      </c>
      <c r="AP30" s="1">
        <v>1.42</v>
      </c>
      <c r="AQ30" s="1">
        <v>1.43</v>
      </c>
      <c r="AR30" s="1">
        <v>-3.66</v>
      </c>
      <c r="AS30" s="1">
        <v>-5.49</v>
      </c>
      <c r="AT30" s="1">
        <v>-7.93</v>
      </c>
      <c r="AU30" s="1">
        <v>-6.91</v>
      </c>
      <c r="AV30" s="1">
        <v>-9.15</v>
      </c>
      <c r="AW30" s="1">
        <v>-6.96</v>
      </c>
      <c r="AX30" s="1">
        <v>-5.18</v>
      </c>
      <c r="AY30" s="1">
        <v>-7.01</v>
      </c>
      <c r="AZ30" s="1">
        <v>-7.93</v>
      </c>
      <c r="BA30" s="1">
        <v>-9.15</v>
      </c>
      <c r="BB30" s="1">
        <v>-8.5399999999999991</v>
      </c>
      <c r="BC30" s="1">
        <v>-9.15</v>
      </c>
      <c r="BD30" s="1">
        <v>-10.67</v>
      </c>
      <c r="BE30" s="1">
        <v>-12.2</v>
      </c>
      <c r="BF30" s="1">
        <v>-10.37</v>
      </c>
      <c r="BG30" s="1">
        <v>-11.65</v>
      </c>
      <c r="BH30" s="1">
        <v>-12.5</v>
      </c>
      <c r="BI30" s="1">
        <v>-12.08</v>
      </c>
      <c r="BJ30" s="1">
        <v>-12.8</v>
      </c>
      <c r="BK30" s="1">
        <v>-14.02</v>
      </c>
      <c r="BL30" s="1">
        <v>-14.62</v>
      </c>
      <c r="BM30" s="1">
        <v>-14.94</v>
      </c>
      <c r="BN30" s="1">
        <v>-12.2</v>
      </c>
      <c r="BO30" s="1">
        <v>-12.27</v>
      </c>
      <c r="BP30" s="1">
        <v>-14.02</v>
      </c>
      <c r="BQ30" s="1">
        <v>-14.02</v>
      </c>
      <c r="BR30" s="1">
        <v>-13.41</v>
      </c>
      <c r="BS30" s="22">
        <v>1.48</v>
      </c>
      <c r="BT30" s="26">
        <v>63762871.44382</v>
      </c>
      <c r="BU30" s="26">
        <v>4549000</v>
      </c>
      <c r="BV30" s="26">
        <v>36372405</v>
      </c>
      <c r="BW30" s="2">
        <v>1.0683153890978609E-2</v>
      </c>
    </row>
    <row r="31" spans="1:75" s="28" customFormat="1" ht="19" customHeight="1" x14ac:dyDescent="0.2">
      <c r="A31" s="1" t="s">
        <v>95</v>
      </c>
      <c r="B31" s="1" t="s">
        <v>96</v>
      </c>
      <c r="C31" s="1" t="s">
        <v>97</v>
      </c>
      <c r="D31" s="1" t="s">
        <v>109</v>
      </c>
      <c r="E31" s="1" t="s">
        <v>186</v>
      </c>
      <c r="F31" s="1" t="s">
        <v>88</v>
      </c>
      <c r="G31" s="9">
        <v>17.721516695222821</v>
      </c>
      <c r="H31" s="9">
        <v>-17.20430376295656</v>
      </c>
      <c r="I31" s="9">
        <f>(N31-O31)/O31*100</f>
        <v>36.879432144422175</v>
      </c>
      <c r="J31" s="1" t="s">
        <v>89</v>
      </c>
      <c r="K31" s="2">
        <v>1.580000042915344</v>
      </c>
      <c r="L31" s="2">
        <v>1.93</v>
      </c>
      <c r="M31" s="2">
        <v>1.860000014305115</v>
      </c>
      <c r="N31" s="33">
        <v>1.929999947547913</v>
      </c>
      <c r="O31" s="2">
        <v>1.4099999666213989</v>
      </c>
      <c r="P31" s="2">
        <v>1.5399999618530269</v>
      </c>
      <c r="Q31" s="31">
        <v>1.93</v>
      </c>
      <c r="R31" s="1">
        <v>1.88</v>
      </c>
      <c r="S31" s="1">
        <v>1.83</v>
      </c>
      <c r="T31" s="1">
        <v>1.75</v>
      </c>
      <c r="U31" s="1">
        <v>1.76</v>
      </c>
      <c r="V31" s="1">
        <v>1.88</v>
      </c>
      <c r="W31" s="1">
        <v>1.81</v>
      </c>
      <c r="X31" s="1">
        <v>1.76</v>
      </c>
      <c r="Y31" s="1">
        <v>1.75</v>
      </c>
      <c r="Z31" s="1">
        <v>1.73</v>
      </c>
      <c r="AA31" s="1">
        <v>1.72</v>
      </c>
      <c r="AB31" s="1">
        <v>1.71</v>
      </c>
      <c r="AC31" s="1">
        <v>1.74</v>
      </c>
      <c r="AD31" s="1">
        <v>1.73</v>
      </c>
      <c r="AE31" s="1">
        <v>1.72</v>
      </c>
      <c r="AF31" s="1">
        <v>1.71</v>
      </c>
      <c r="AG31" s="1">
        <v>1.7</v>
      </c>
      <c r="AH31" s="1">
        <v>1.67</v>
      </c>
      <c r="AI31" s="1">
        <v>1.67</v>
      </c>
      <c r="AJ31" s="1">
        <v>1.61</v>
      </c>
      <c r="AK31" s="1">
        <v>1.58</v>
      </c>
      <c r="AL31" s="1">
        <v>1.53</v>
      </c>
      <c r="AM31" s="1">
        <v>1.55</v>
      </c>
      <c r="AN31" s="1">
        <v>1.56</v>
      </c>
      <c r="AO31" s="1">
        <v>1.56</v>
      </c>
      <c r="AP31" s="1">
        <v>1.57</v>
      </c>
      <c r="AQ31" s="1">
        <v>1.55</v>
      </c>
      <c r="AR31" s="1">
        <v>1.08</v>
      </c>
      <c r="AS31" s="1">
        <v>-1.08</v>
      </c>
      <c r="AT31" s="1">
        <v>-5.91</v>
      </c>
      <c r="AU31" s="1">
        <v>-7.8</v>
      </c>
      <c r="AV31" s="1">
        <v>-7.26</v>
      </c>
      <c r="AW31" s="1">
        <v>-3.76</v>
      </c>
      <c r="AX31" s="1">
        <v>-5.1100000000000003</v>
      </c>
      <c r="AY31" s="1">
        <v>-6.56</v>
      </c>
      <c r="AZ31" s="1">
        <v>-6.99</v>
      </c>
      <c r="BA31" s="1">
        <v>-8.8699999999999992</v>
      </c>
      <c r="BB31" s="1">
        <v>-8.33</v>
      </c>
      <c r="BC31" s="1">
        <v>-9.16</v>
      </c>
      <c r="BD31" s="1">
        <v>-7.52</v>
      </c>
      <c r="BE31" s="1">
        <v>-7.8</v>
      </c>
      <c r="BF31" s="1">
        <v>-9.14</v>
      </c>
      <c r="BG31" s="1">
        <v>-9.68</v>
      </c>
      <c r="BH31" s="1">
        <v>-11.32</v>
      </c>
      <c r="BI31" s="1">
        <v>-12.62</v>
      </c>
      <c r="BJ31" s="1">
        <v>-13.71</v>
      </c>
      <c r="BK31" s="1">
        <v>-15.59</v>
      </c>
      <c r="BL31" s="1">
        <v>-19.41</v>
      </c>
      <c r="BM31" s="1">
        <v>-19.89</v>
      </c>
      <c r="BN31" s="1">
        <v>-16.670000000000002</v>
      </c>
      <c r="BO31" s="1">
        <v>-16.260000000000002</v>
      </c>
      <c r="BP31" s="1">
        <v>-17.47</v>
      </c>
      <c r="BQ31" s="1">
        <v>-16.940000000000001</v>
      </c>
      <c r="BR31" s="1">
        <v>-17.2</v>
      </c>
      <c r="BS31" s="22">
        <v>1.68</v>
      </c>
      <c r="BT31" s="26">
        <v>96168138.739621639</v>
      </c>
      <c r="BU31" s="26">
        <v>17186200</v>
      </c>
      <c r="BV31" s="26">
        <v>21540369</v>
      </c>
      <c r="BW31" s="2">
        <v>0.111517495359527</v>
      </c>
    </row>
    <row r="32" spans="1:75" s="28" customFormat="1" ht="19" customHeight="1" x14ac:dyDescent="0.2">
      <c r="A32" s="1" t="s">
        <v>251</v>
      </c>
      <c r="B32" s="1" t="s">
        <v>118</v>
      </c>
      <c r="C32" s="1" t="s">
        <v>104</v>
      </c>
      <c r="D32" s="1" t="s">
        <v>98</v>
      </c>
      <c r="E32" s="1" t="s">
        <v>250</v>
      </c>
      <c r="F32" s="1" t="s">
        <v>88</v>
      </c>
      <c r="G32" s="9">
        <v>18.012419830827952</v>
      </c>
      <c r="H32" s="9">
        <v>-7.6315780392644026</v>
      </c>
      <c r="I32" s="9">
        <f>(N32-O32)/O32*100</f>
        <v>14.583334072478243</v>
      </c>
      <c r="J32" s="1" t="s">
        <v>89</v>
      </c>
      <c r="K32" s="2">
        <v>3.220000028610229</v>
      </c>
      <c r="L32" s="2">
        <v>3.19</v>
      </c>
      <c r="M32" s="2">
        <v>3.7999999523162842</v>
      </c>
      <c r="N32" s="33">
        <v>3.8499999046325679</v>
      </c>
      <c r="O32" s="2">
        <v>3.3599998950958252</v>
      </c>
      <c r="P32" s="2">
        <v>3.5099999904632568</v>
      </c>
      <c r="Q32" s="31">
        <v>3.85</v>
      </c>
      <c r="R32" s="1">
        <v>3.68</v>
      </c>
      <c r="S32" s="1">
        <v>3.65</v>
      </c>
      <c r="T32" s="1">
        <v>3.62</v>
      </c>
      <c r="U32" s="1">
        <v>3.5</v>
      </c>
      <c r="V32" s="1">
        <v>3.53</v>
      </c>
      <c r="W32" s="1">
        <v>3.59</v>
      </c>
      <c r="X32" s="1">
        <v>3.56</v>
      </c>
      <c r="Y32" s="1">
        <v>3.56</v>
      </c>
      <c r="Z32" s="1">
        <v>3.56</v>
      </c>
      <c r="AA32" s="1">
        <v>3.56</v>
      </c>
      <c r="AB32" s="1">
        <v>3.54</v>
      </c>
      <c r="AC32" s="1">
        <v>3.53</v>
      </c>
      <c r="AD32" s="1">
        <v>3.53</v>
      </c>
      <c r="AE32" s="1">
        <v>3.54</v>
      </c>
      <c r="AF32" s="1">
        <v>3.54</v>
      </c>
      <c r="AG32" s="1">
        <v>3.45</v>
      </c>
      <c r="AH32" s="1">
        <v>3.48</v>
      </c>
      <c r="AI32" s="1">
        <v>3.49</v>
      </c>
      <c r="AJ32" s="1">
        <v>3.49</v>
      </c>
      <c r="AK32" s="1">
        <v>3.53</v>
      </c>
      <c r="AL32" s="1">
        <v>3.53</v>
      </c>
      <c r="AM32" s="1">
        <v>3.53</v>
      </c>
      <c r="AN32" s="1">
        <v>3.53</v>
      </c>
      <c r="AO32" s="1">
        <v>3.53</v>
      </c>
      <c r="AP32" s="1">
        <v>3.53</v>
      </c>
      <c r="AQ32" s="1">
        <v>3.53</v>
      </c>
      <c r="AR32" s="1">
        <v>-5.26</v>
      </c>
      <c r="AS32" s="1">
        <v>-3.16</v>
      </c>
      <c r="AT32" s="1">
        <v>-5.26</v>
      </c>
      <c r="AU32" s="1">
        <v>-9.2100000000000009</v>
      </c>
      <c r="AV32" s="1">
        <v>-7.94</v>
      </c>
      <c r="AW32" s="1">
        <v>-7.24</v>
      </c>
      <c r="AX32" s="1">
        <v>-6.32</v>
      </c>
      <c r="AY32" s="1">
        <v>-6.84</v>
      </c>
      <c r="AZ32" s="1">
        <v>-6.58</v>
      </c>
      <c r="BA32" s="1">
        <v>-6.71</v>
      </c>
      <c r="BB32" s="1">
        <v>-7.37</v>
      </c>
      <c r="BC32" s="1">
        <v>-6.84</v>
      </c>
      <c r="BD32" s="1">
        <v>-7.11</v>
      </c>
      <c r="BE32" s="1">
        <v>-7.11</v>
      </c>
      <c r="BF32" s="1">
        <v>-6.84</v>
      </c>
      <c r="BG32" s="1">
        <v>-11.05</v>
      </c>
      <c r="BH32" s="1">
        <v>-9.2100000000000009</v>
      </c>
      <c r="BI32" s="1">
        <v>-8.42</v>
      </c>
      <c r="BJ32" s="1">
        <v>-8.9499999999999993</v>
      </c>
      <c r="BK32" s="1">
        <v>-8.16</v>
      </c>
      <c r="BL32" s="1">
        <v>-7.11</v>
      </c>
      <c r="BM32" s="1">
        <v>-7.37</v>
      </c>
      <c r="BN32" s="1">
        <v>-7.11</v>
      </c>
      <c r="BO32" s="1">
        <v>-7.11</v>
      </c>
      <c r="BP32" s="1">
        <v>-7.37</v>
      </c>
      <c r="BQ32" s="1">
        <v>-7.11</v>
      </c>
      <c r="BR32" s="1">
        <v>-7.63</v>
      </c>
      <c r="BS32" s="22">
        <v>3.48</v>
      </c>
      <c r="BT32" s="26">
        <v>91402918.85304451</v>
      </c>
      <c r="BU32" s="26">
        <v>263500</v>
      </c>
      <c r="BV32" s="26">
        <v>19470345</v>
      </c>
      <c r="BW32" s="2">
        <v>1.1900148661978E-4</v>
      </c>
    </row>
    <row r="33" spans="1:75" s="28" customFormat="1" ht="19" customHeight="1" x14ac:dyDescent="0.2">
      <c r="A33" s="7" t="s">
        <v>141</v>
      </c>
      <c r="B33" s="7" t="s">
        <v>118</v>
      </c>
      <c r="C33" s="7" t="s">
        <v>142</v>
      </c>
      <c r="D33" s="7" t="s">
        <v>98</v>
      </c>
      <c r="E33" s="7" t="s">
        <v>535</v>
      </c>
      <c r="F33" s="7" t="s">
        <v>88</v>
      </c>
      <c r="G33" s="10">
        <v>18.814432926342182</v>
      </c>
      <c r="H33" s="10">
        <v>-6.073757086746399</v>
      </c>
      <c r="I33" s="10">
        <v>-6.073757086746399</v>
      </c>
      <c r="J33" s="7" t="s">
        <v>89</v>
      </c>
      <c r="K33" s="8">
        <v>3.880000114440918</v>
      </c>
      <c r="L33" s="8">
        <v>4.2</v>
      </c>
      <c r="M33" s="8">
        <v>4.6100001335144043</v>
      </c>
      <c r="N33" s="34">
        <v>6.0500001907348633</v>
      </c>
      <c r="O33" s="8">
        <v>4.0100002288818359</v>
      </c>
      <c r="P33" s="8">
        <v>4.3299999237060547</v>
      </c>
      <c r="Q33" s="7">
        <v>4.79</v>
      </c>
      <c r="R33" s="7">
        <v>4.7</v>
      </c>
      <c r="S33" s="7">
        <v>5.46</v>
      </c>
      <c r="T33" s="31">
        <v>6.05</v>
      </c>
      <c r="U33" s="7">
        <v>5.2</v>
      </c>
      <c r="V33" s="7">
        <v>4.99</v>
      </c>
      <c r="W33" s="7">
        <v>4.67</v>
      </c>
      <c r="X33" s="7">
        <v>4.38</v>
      </c>
      <c r="Y33" s="7">
        <v>4.3899999999999997</v>
      </c>
      <c r="Z33" s="7">
        <v>4.4000000000000004</v>
      </c>
      <c r="AA33" s="7">
        <v>4.32</v>
      </c>
      <c r="AB33" s="7">
        <v>4.17</v>
      </c>
      <c r="AC33" s="7">
        <v>4.12</v>
      </c>
      <c r="AD33" s="7">
        <v>4.25</v>
      </c>
      <c r="AE33" s="7">
        <v>4.26</v>
      </c>
      <c r="AF33" s="7">
        <v>4.22</v>
      </c>
      <c r="AG33" s="7">
        <v>4.1900000000000004</v>
      </c>
      <c r="AH33" s="7">
        <v>4.21</v>
      </c>
      <c r="AI33" s="7">
        <v>4.3</v>
      </c>
      <c r="AJ33" s="7">
        <v>4.4000000000000004</v>
      </c>
      <c r="AK33" s="7">
        <v>4.28</v>
      </c>
      <c r="AL33" s="7">
        <v>4.3</v>
      </c>
      <c r="AM33" s="7">
        <v>4.3</v>
      </c>
      <c r="AN33" s="7">
        <v>4.34</v>
      </c>
      <c r="AO33" s="7">
        <v>4.3899999999999997</v>
      </c>
      <c r="AP33" s="7">
        <v>4.3899999999999997</v>
      </c>
      <c r="AQ33" s="7">
        <v>4.3600000000000003</v>
      </c>
      <c r="AR33" s="7">
        <v>0.87</v>
      </c>
      <c r="AS33" s="7">
        <v>1.74</v>
      </c>
      <c r="AT33" s="7">
        <v>13.12</v>
      </c>
      <c r="AU33" s="7">
        <v>12.36</v>
      </c>
      <c r="AV33" s="7">
        <v>4.99</v>
      </c>
      <c r="AW33" s="7">
        <v>-0.22</v>
      </c>
      <c r="AX33" s="7">
        <v>-7.38</v>
      </c>
      <c r="AY33" s="7">
        <v>-6.73</v>
      </c>
      <c r="AZ33" s="7">
        <v>-8.0299999999999994</v>
      </c>
      <c r="BA33" s="7">
        <v>-6.29</v>
      </c>
      <c r="BB33" s="7">
        <v>-11.71</v>
      </c>
      <c r="BC33" s="7">
        <v>-11.82</v>
      </c>
      <c r="BD33" s="7">
        <v>-10.63</v>
      </c>
      <c r="BE33" s="7">
        <v>-7.81</v>
      </c>
      <c r="BF33" s="7">
        <v>-9.98</v>
      </c>
      <c r="BG33" s="7">
        <v>-9.11</v>
      </c>
      <c r="BH33" s="7">
        <v>-10.199999999999999</v>
      </c>
      <c r="BI33" s="7">
        <v>-9.11</v>
      </c>
      <c r="BJ33" s="7">
        <v>-6.94</v>
      </c>
      <c r="BK33" s="7">
        <v>-6.94</v>
      </c>
      <c r="BL33" s="7">
        <v>-9.11</v>
      </c>
      <c r="BM33" s="7">
        <v>-7.05</v>
      </c>
      <c r="BN33" s="7">
        <v>-8.0299999999999994</v>
      </c>
      <c r="BO33" s="7">
        <v>-6.07</v>
      </c>
      <c r="BP33" s="7">
        <v>-5.42</v>
      </c>
      <c r="BQ33" s="7">
        <v>-5.64</v>
      </c>
      <c r="BR33" s="7">
        <v>-5.86</v>
      </c>
      <c r="BS33" s="24">
        <v>4.21</v>
      </c>
      <c r="BT33" s="26">
        <v>73378755.125188828</v>
      </c>
      <c r="BU33" s="26">
        <v>16172300</v>
      </c>
      <c r="BV33" s="26">
        <v>4989872</v>
      </c>
      <c r="BW33" s="8">
        <v>1.070829071366961E-2</v>
      </c>
    </row>
    <row r="34" spans="1:75" s="28" customFormat="1" ht="19" customHeight="1" x14ac:dyDescent="0.2">
      <c r="A34" s="1" t="s">
        <v>110</v>
      </c>
      <c r="B34" s="1" t="s">
        <v>111</v>
      </c>
      <c r="C34" s="1" t="s">
        <v>87</v>
      </c>
      <c r="D34" s="1" t="s">
        <v>98</v>
      </c>
      <c r="E34" s="1" t="s">
        <v>197</v>
      </c>
      <c r="F34" s="1" t="s">
        <v>88</v>
      </c>
      <c r="G34" s="9">
        <v>19.823790813427479</v>
      </c>
      <c r="H34" s="9">
        <v>-10.294116486933831</v>
      </c>
      <c r="I34" s="9">
        <f>(N34-O34)/O34*100</f>
        <v>17.796614193361656</v>
      </c>
      <c r="J34" s="1" t="s">
        <v>89</v>
      </c>
      <c r="K34" s="2">
        <v>1.1349999904632571</v>
      </c>
      <c r="L34" s="2">
        <v>1.24</v>
      </c>
      <c r="M34" s="2">
        <v>1.360000014305115</v>
      </c>
      <c r="N34" s="33">
        <v>1.389999985694885</v>
      </c>
      <c r="O34" s="2">
        <v>1.179999947547913</v>
      </c>
      <c r="P34" s="2">
        <v>1.220000028610229</v>
      </c>
      <c r="Q34" s="31">
        <v>1.39</v>
      </c>
      <c r="R34" s="1">
        <v>1.32</v>
      </c>
      <c r="S34" s="1">
        <v>1.39</v>
      </c>
      <c r="T34" s="1">
        <v>1.37</v>
      </c>
      <c r="U34" s="1">
        <v>1.33</v>
      </c>
      <c r="V34" s="1">
        <v>1.32</v>
      </c>
      <c r="W34" s="1">
        <v>1.28</v>
      </c>
      <c r="X34" s="1">
        <v>1.26</v>
      </c>
      <c r="Y34" s="1">
        <v>1.25</v>
      </c>
      <c r="Z34" s="1">
        <v>1.24</v>
      </c>
      <c r="AA34" s="1">
        <v>1.24</v>
      </c>
      <c r="AB34" s="1">
        <v>1.26</v>
      </c>
      <c r="AC34" s="1">
        <v>1.24</v>
      </c>
      <c r="AD34" s="1">
        <v>1.23</v>
      </c>
      <c r="AE34" s="1">
        <v>1.23</v>
      </c>
      <c r="AF34" s="1">
        <v>1.25</v>
      </c>
      <c r="AG34" s="1">
        <v>1.24</v>
      </c>
      <c r="AH34" s="1">
        <v>1.23</v>
      </c>
      <c r="AI34" s="1">
        <v>1.24</v>
      </c>
      <c r="AJ34" s="1">
        <v>1.21</v>
      </c>
      <c r="AK34" s="1">
        <v>1.2</v>
      </c>
      <c r="AL34" s="1">
        <v>1.2</v>
      </c>
      <c r="AM34" s="1">
        <v>1.28</v>
      </c>
      <c r="AN34" s="1">
        <v>1.27</v>
      </c>
      <c r="AO34" s="1">
        <v>1.26</v>
      </c>
      <c r="AP34" s="1">
        <v>1.25</v>
      </c>
      <c r="AQ34" s="1">
        <v>1.24</v>
      </c>
      <c r="AR34" s="1">
        <v>-5.15</v>
      </c>
      <c r="AS34" s="1">
        <v>-5.51</v>
      </c>
      <c r="AT34" s="1">
        <v>0.74</v>
      </c>
      <c r="AU34" s="1">
        <v>-4.41</v>
      </c>
      <c r="AV34" s="1">
        <v>-3.68</v>
      </c>
      <c r="AW34" s="1">
        <v>-6.99</v>
      </c>
      <c r="AX34" s="1">
        <v>-7.72</v>
      </c>
      <c r="AY34" s="1">
        <v>-8.4600000000000009</v>
      </c>
      <c r="AZ34" s="1">
        <v>-9.3000000000000007</v>
      </c>
      <c r="BA34" s="1">
        <v>-11.02</v>
      </c>
      <c r="BB34" s="1">
        <v>-9.56</v>
      </c>
      <c r="BC34" s="1">
        <v>-9.56</v>
      </c>
      <c r="BD34" s="1">
        <v>-10.66</v>
      </c>
      <c r="BE34" s="1">
        <v>-10.59</v>
      </c>
      <c r="BF34" s="1">
        <v>-10.29</v>
      </c>
      <c r="BG34" s="1">
        <v>-9.57</v>
      </c>
      <c r="BH34" s="1">
        <v>-9.57</v>
      </c>
      <c r="BI34" s="1">
        <v>-9.7799999999999994</v>
      </c>
      <c r="BJ34" s="1">
        <v>-11.03</v>
      </c>
      <c r="BK34" s="1">
        <v>-12.5</v>
      </c>
      <c r="BL34" s="1">
        <v>-12.13</v>
      </c>
      <c r="BM34" s="1">
        <v>-12.51</v>
      </c>
      <c r="BN34" s="1">
        <v>-7.36</v>
      </c>
      <c r="BO34" s="1">
        <v>-8.82</v>
      </c>
      <c r="BP34" s="1">
        <v>-8.82</v>
      </c>
      <c r="BQ34" s="1">
        <v>-8.82</v>
      </c>
      <c r="BR34" s="1">
        <v>-10.29</v>
      </c>
      <c r="BS34" s="22">
        <v>1.18</v>
      </c>
      <c r="BT34" s="26">
        <v>53795208.565843113</v>
      </c>
      <c r="BU34" s="26">
        <v>24955700</v>
      </c>
      <c r="BV34" s="26">
        <v>31961355</v>
      </c>
      <c r="BW34" s="2">
        <v>0.1311742258737153</v>
      </c>
    </row>
    <row r="35" spans="1:75" s="28" customFormat="1" ht="19" customHeight="1" x14ac:dyDescent="0.2">
      <c r="A35" s="7" t="s">
        <v>279</v>
      </c>
      <c r="B35" s="7" t="s">
        <v>106</v>
      </c>
      <c r="C35" s="7" t="s">
        <v>113</v>
      </c>
      <c r="D35" s="7" t="s">
        <v>125</v>
      </c>
      <c r="E35" s="7" t="s">
        <v>431</v>
      </c>
      <c r="F35" s="7" t="s">
        <v>88</v>
      </c>
      <c r="G35" s="10">
        <v>20.62499492429205</v>
      </c>
      <c r="H35" s="10">
        <v>-2.072536939902395</v>
      </c>
      <c r="I35" s="10">
        <v>-2.072536939902395</v>
      </c>
      <c r="J35" s="7" t="s">
        <v>81</v>
      </c>
      <c r="K35" s="8">
        <v>1.6000000238418579</v>
      </c>
      <c r="L35" s="8">
        <v>1.64</v>
      </c>
      <c r="M35" s="8">
        <v>1.929999947547913</v>
      </c>
      <c r="N35" s="34">
        <v>1.940000057220459</v>
      </c>
      <c r="O35" s="8">
        <v>1.720000028610229</v>
      </c>
      <c r="P35" s="8">
        <v>1.889999985694885</v>
      </c>
      <c r="Q35" s="31">
        <v>1.94</v>
      </c>
      <c r="R35" s="7">
        <v>1.86</v>
      </c>
      <c r="S35" s="7">
        <v>1.9</v>
      </c>
      <c r="T35" s="7">
        <v>1.85</v>
      </c>
      <c r="U35" s="7">
        <v>1.83</v>
      </c>
      <c r="V35" s="7">
        <v>1.81</v>
      </c>
      <c r="W35" s="7">
        <v>1.82</v>
      </c>
      <c r="X35" s="7">
        <v>1.85</v>
      </c>
      <c r="Y35" s="7">
        <v>1.85</v>
      </c>
      <c r="Z35" s="7">
        <v>1.87</v>
      </c>
      <c r="AA35" s="7">
        <v>1.9</v>
      </c>
      <c r="AB35" s="7">
        <v>1.87</v>
      </c>
      <c r="AC35" s="7">
        <v>1.84</v>
      </c>
      <c r="AD35" s="7">
        <v>1.83</v>
      </c>
      <c r="AE35" s="7">
        <v>1.83</v>
      </c>
      <c r="AF35" s="7">
        <v>1.8</v>
      </c>
      <c r="AG35" s="7">
        <v>1.78</v>
      </c>
      <c r="AH35" s="7">
        <v>1.77</v>
      </c>
      <c r="AI35" s="7">
        <v>1.77</v>
      </c>
      <c r="AJ35" s="7">
        <v>1.82</v>
      </c>
      <c r="AK35" s="7">
        <v>1.82</v>
      </c>
      <c r="AL35" s="7">
        <v>1.79</v>
      </c>
      <c r="AM35" s="7">
        <v>1.82</v>
      </c>
      <c r="AN35" s="7">
        <v>1.82</v>
      </c>
      <c r="AO35" s="7">
        <v>1.83</v>
      </c>
      <c r="AP35" s="7">
        <v>1.82</v>
      </c>
      <c r="AQ35" s="7">
        <v>1.9</v>
      </c>
      <c r="AR35" s="7">
        <v>-3.63</v>
      </c>
      <c r="AS35" s="7">
        <v>-6.73</v>
      </c>
      <c r="AT35" s="7">
        <v>-6.48</v>
      </c>
      <c r="AU35" s="7">
        <v>-5.44</v>
      </c>
      <c r="AV35" s="7">
        <v>-6.22</v>
      </c>
      <c r="AW35" s="7">
        <v>-6.74</v>
      </c>
      <c r="AX35" s="7">
        <v>-6.46</v>
      </c>
      <c r="AY35" s="7">
        <v>-4.4000000000000004</v>
      </c>
      <c r="AZ35" s="7">
        <v>-4.1500000000000004</v>
      </c>
      <c r="BA35" s="7">
        <v>-3.11</v>
      </c>
      <c r="BB35" s="7">
        <v>-3.63</v>
      </c>
      <c r="BC35" s="7">
        <v>-6.74</v>
      </c>
      <c r="BD35" s="7">
        <v>-4.66</v>
      </c>
      <c r="BE35" s="7">
        <v>-5.7</v>
      </c>
      <c r="BF35" s="7">
        <v>-6.74</v>
      </c>
      <c r="BG35" s="7">
        <v>-8.0299999999999994</v>
      </c>
      <c r="BH35" s="7">
        <v>-8.34</v>
      </c>
      <c r="BI35" s="7">
        <v>-9.84</v>
      </c>
      <c r="BJ35" s="7">
        <v>-8.2899999999999991</v>
      </c>
      <c r="BK35" s="7">
        <v>-5.96</v>
      </c>
      <c r="BL35" s="7">
        <v>-7.25</v>
      </c>
      <c r="BM35" s="7">
        <v>-7.77</v>
      </c>
      <c r="BN35" s="7">
        <v>-6.84</v>
      </c>
      <c r="BO35" s="7">
        <v>-6.13</v>
      </c>
      <c r="BP35" s="7">
        <v>-5.96</v>
      </c>
      <c r="BQ35" s="7">
        <v>-6.22</v>
      </c>
      <c r="BR35" s="7">
        <v>-2.54</v>
      </c>
      <c r="BS35" s="24">
        <v>1.76</v>
      </c>
      <c r="BT35" s="26">
        <v>95129697.414636612</v>
      </c>
      <c r="BU35" s="26">
        <v>5530900</v>
      </c>
      <c r="BV35" s="26">
        <v>45304328</v>
      </c>
      <c r="BW35" s="8">
        <v>5.7274881110696528E-3</v>
      </c>
    </row>
    <row r="36" spans="1:75" s="28" customFormat="1" ht="19" customHeight="1" x14ac:dyDescent="0.2">
      <c r="A36" s="1" t="s">
        <v>313</v>
      </c>
      <c r="B36" s="1" t="s">
        <v>83</v>
      </c>
      <c r="C36" s="1" t="s">
        <v>87</v>
      </c>
      <c r="D36" s="1" t="s">
        <v>122</v>
      </c>
      <c r="E36" s="1" t="s">
        <v>314</v>
      </c>
      <c r="F36" s="1" t="s">
        <v>88</v>
      </c>
      <c r="G36" s="9">
        <v>21.100918534889441</v>
      </c>
      <c r="H36" s="9">
        <v>-12.12121814188307</v>
      </c>
      <c r="I36" s="9">
        <f>(N36-O36)/O36*100</f>
        <v>21.428572188834725</v>
      </c>
      <c r="J36" s="1" t="s">
        <v>89</v>
      </c>
      <c r="K36" s="2">
        <v>1.0900000333786011</v>
      </c>
      <c r="L36" s="2">
        <v>1.1499999999999999</v>
      </c>
      <c r="M36" s="2">
        <v>1.320000052452087</v>
      </c>
      <c r="N36" s="33">
        <v>1.360000014305115</v>
      </c>
      <c r="O36" s="2">
        <v>1.120000004768372</v>
      </c>
      <c r="P36" s="2">
        <v>1.1599999666213989</v>
      </c>
      <c r="Q36" s="31">
        <v>1.36</v>
      </c>
      <c r="R36" s="1">
        <v>1.27</v>
      </c>
      <c r="S36" s="1">
        <v>1.25</v>
      </c>
      <c r="T36" s="1">
        <v>1.22</v>
      </c>
      <c r="U36" s="1">
        <v>1.18</v>
      </c>
      <c r="V36" s="1">
        <v>1.23</v>
      </c>
      <c r="W36" s="1">
        <v>1.21</v>
      </c>
      <c r="X36" s="1">
        <v>1.19</v>
      </c>
      <c r="Y36" s="1">
        <v>1.18</v>
      </c>
      <c r="Z36" s="1">
        <v>1.19</v>
      </c>
      <c r="AA36" s="1">
        <v>1.2</v>
      </c>
      <c r="AB36" s="1">
        <v>1.17</v>
      </c>
      <c r="AC36" s="1">
        <v>1.19</v>
      </c>
      <c r="AD36" s="1">
        <v>1.17</v>
      </c>
      <c r="AE36" s="1">
        <v>1.1599999999999999</v>
      </c>
      <c r="AF36" s="1">
        <v>1.17</v>
      </c>
      <c r="AG36" s="1">
        <v>1.17</v>
      </c>
      <c r="AH36" s="1">
        <v>1.1599999999999999</v>
      </c>
      <c r="AI36" s="1">
        <v>1.1599999999999999</v>
      </c>
      <c r="AJ36" s="1">
        <v>1.1499999999999999</v>
      </c>
      <c r="AK36" s="1">
        <v>1.1499999999999999</v>
      </c>
      <c r="AL36" s="1">
        <v>1.1499999999999999</v>
      </c>
      <c r="AM36" s="1">
        <v>1.1499999999999999</v>
      </c>
      <c r="AN36" s="1">
        <v>1.1499999999999999</v>
      </c>
      <c r="AO36" s="1">
        <v>1.17</v>
      </c>
      <c r="AP36" s="1">
        <v>1.1599999999999999</v>
      </c>
      <c r="AQ36" s="1">
        <v>1.1599999999999999</v>
      </c>
      <c r="AR36" s="1">
        <v>-5.3</v>
      </c>
      <c r="AS36" s="1">
        <v>-6.82</v>
      </c>
      <c r="AT36" s="1">
        <v>-8.33</v>
      </c>
      <c r="AU36" s="1">
        <v>-12.36</v>
      </c>
      <c r="AV36" s="1">
        <v>-13.64</v>
      </c>
      <c r="AW36" s="1">
        <v>-9.85</v>
      </c>
      <c r="AX36" s="1">
        <v>-12.12</v>
      </c>
      <c r="AY36" s="1">
        <v>-11.36</v>
      </c>
      <c r="AZ36" s="1">
        <v>-14.39</v>
      </c>
      <c r="BA36" s="1">
        <v>-10.61</v>
      </c>
      <c r="BB36" s="1">
        <v>-11.36</v>
      </c>
      <c r="BC36" s="1">
        <v>-11.96</v>
      </c>
      <c r="BD36" s="1">
        <v>-10.89</v>
      </c>
      <c r="BE36" s="1">
        <v>-12.28</v>
      </c>
      <c r="BF36" s="1">
        <v>-12.33</v>
      </c>
      <c r="BG36" s="1">
        <v>-11.74</v>
      </c>
      <c r="BH36" s="1">
        <v>-12.48</v>
      </c>
      <c r="BI36" s="1">
        <v>-12.88</v>
      </c>
      <c r="BJ36" s="1">
        <v>-14.03</v>
      </c>
      <c r="BK36" s="1">
        <v>-13.63</v>
      </c>
      <c r="BL36" s="1">
        <v>-13.64</v>
      </c>
      <c r="BM36" s="1">
        <v>-13.64</v>
      </c>
      <c r="BN36" s="1">
        <v>-13.64</v>
      </c>
      <c r="BO36" s="1">
        <v>-13.64</v>
      </c>
      <c r="BP36" s="1">
        <v>-12.12</v>
      </c>
      <c r="BQ36" s="1">
        <v>-12.5</v>
      </c>
      <c r="BR36" s="1">
        <v>-12.88</v>
      </c>
      <c r="BS36" s="22">
        <v>1.1299999999999999</v>
      </c>
      <c r="BT36" s="26">
        <v>89729780.845541</v>
      </c>
      <c r="BU36" s="26">
        <v>4322000</v>
      </c>
      <c r="BV36" s="26">
        <v>56151800</v>
      </c>
      <c r="BW36" s="2">
        <v>9.4538376329877227E-3</v>
      </c>
    </row>
    <row r="37" spans="1:75" s="28" customFormat="1" ht="19" customHeight="1" x14ac:dyDescent="0.2">
      <c r="A37" s="7" t="s">
        <v>507</v>
      </c>
      <c r="B37" s="7" t="s">
        <v>86</v>
      </c>
      <c r="C37" s="7" t="s">
        <v>124</v>
      </c>
      <c r="D37" s="7" t="s">
        <v>98</v>
      </c>
      <c r="E37" s="7" t="s">
        <v>504</v>
      </c>
      <c r="F37" s="7" t="s">
        <v>88</v>
      </c>
      <c r="G37" s="10">
        <v>21.951215565582451</v>
      </c>
      <c r="H37" s="10">
        <v>-25.739130766495421</v>
      </c>
      <c r="I37" s="10">
        <v>-25.739130766495421</v>
      </c>
      <c r="J37" s="7" t="s">
        <v>89</v>
      </c>
      <c r="K37" s="8">
        <v>4.7150001525878906</v>
      </c>
      <c r="L37" s="8">
        <v>5</v>
      </c>
      <c r="M37" s="8">
        <v>5.75</v>
      </c>
      <c r="N37" s="34">
        <v>5.8299999237060547</v>
      </c>
      <c r="O37" s="8">
        <v>4.059999942779541</v>
      </c>
      <c r="P37" s="8">
        <v>4.2699999809265137</v>
      </c>
      <c r="Q37" s="31">
        <v>5.83</v>
      </c>
      <c r="R37" s="7">
        <v>5.35</v>
      </c>
      <c r="S37" s="7">
        <v>5.23</v>
      </c>
      <c r="T37" s="7">
        <v>5.12</v>
      </c>
      <c r="U37" s="7">
        <v>4.9400000000000004</v>
      </c>
      <c r="V37" s="7">
        <v>4.87</v>
      </c>
      <c r="W37" s="7">
        <v>4.9000000000000004</v>
      </c>
      <c r="X37" s="7">
        <v>4.88</v>
      </c>
      <c r="Y37" s="7">
        <v>4.8899999999999997</v>
      </c>
      <c r="Z37" s="7">
        <v>4.8899999999999997</v>
      </c>
      <c r="AA37" s="7">
        <v>4.83</v>
      </c>
      <c r="AB37" s="7">
        <v>4.88</v>
      </c>
      <c r="AC37" s="7">
        <v>4.9400000000000004</v>
      </c>
      <c r="AD37" s="7">
        <v>4.88</v>
      </c>
      <c r="AE37" s="7">
        <v>4.8499999999999996</v>
      </c>
      <c r="AF37" s="7">
        <v>4.8</v>
      </c>
      <c r="AG37" s="7">
        <v>4.8600000000000003</v>
      </c>
      <c r="AH37" s="7">
        <v>4.7699999999999996</v>
      </c>
      <c r="AI37" s="7">
        <v>4.55</v>
      </c>
      <c r="AJ37" s="7">
        <v>4.51</v>
      </c>
      <c r="AK37" s="7">
        <v>4.51</v>
      </c>
      <c r="AL37" s="7">
        <v>4.43</v>
      </c>
      <c r="AM37" s="7">
        <v>4.38</v>
      </c>
      <c r="AN37" s="7">
        <v>4.32</v>
      </c>
      <c r="AO37" s="7">
        <v>4.38</v>
      </c>
      <c r="AP37" s="7">
        <v>4.34</v>
      </c>
      <c r="AQ37" s="7">
        <v>4.34</v>
      </c>
      <c r="AR37" s="7">
        <v>-4.3499999999999996</v>
      </c>
      <c r="AS37" s="7">
        <v>-12.18</v>
      </c>
      <c r="AT37" s="7">
        <v>-11.12</v>
      </c>
      <c r="AU37" s="7">
        <v>-15.65</v>
      </c>
      <c r="AV37" s="7">
        <v>-17.690000000000001</v>
      </c>
      <c r="AW37" s="7">
        <v>-17.57</v>
      </c>
      <c r="AX37" s="7">
        <v>-14.9</v>
      </c>
      <c r="AY37" s="7">
        <v>-15.57</v>
      </c>
      <c r="AZ37" s="7">
        <v>-15.91</v>
      </c>
      <c r="BA37" s="7">
        <v>-15.65</v>
      </c>
      <c r="BB37" s="7">
        <v>-16.87</v>
      </c>
      <c r="BC37" s="7">
        <v>-15.13</v>
      </c>
      <c r="BD37" s="7">
        <v>-15.83</v>
      </c>
      <c r="BE37" s="7">
        <v>-15.65</v>
      </c>
      <c r="BF37" s="7">
        <v>-15.83</v>
      </c>
      <c r="BG37" s="7">
        <v>-16.7</v>
      </c>
      <c r="BH37" s="7">
        <v>-16.34</v>
      </c>
      <c r="BI37" s="7">
        <v>-22.78</v>
      </c>
      <c r="BJ37" s="7">
        <v>-21.74</v>
      </c>
      <c r="BK37" s="7">
        <v>-24.52</v>
      </c>
      <c r="BL37" s="7">
        <v>-23.48</v>
      </c>
      <c r="BM37" s="7">
        <v>-24.52</v>
      </c>
      <c r="BN37" s="7">
        <v>-25.04</v>
      </c>
      <c r="BO37" s="7">
        <v>-24.87</v>
      </c>
      <c r="BP37" s="7">
        <v>-24.39</v>
      </c>
      <c r="BQ37" s="7">
        <v>-24.52</v>
      </c>
      <c r="BR37" s="7">
        <v>-25.4</v>
      </c>
      <c r="BS37" s="24">
        <v>4.7300000000000004</v>
      </c>
      <c r="BT37" s="26">
        <v>66934600</v>
      </c>
      <c r="BU37" s="26">
        <v>1581200</v>
      </c>
      <c r="BV37" s="26">
        <v>1420878</v>
      </c>
      <c r="BW37" s="8">
        <v>5.4895634952473048E-5</v>
      </c>
    </row>
    <row r="38" spans="1:75" s="28" customFormat="1" ht="19" customHeight="1" x14ac:dyDescent="0.2">
      <c r="A38" s="1" t="s">
        <v>198</v>
      </c>
      <c r="B38" s="1" t="s">
        <v>111</v>
      </c>
      <c r="C38" s="1" t="s">
        <v>87</v>
      </c>
      <c r="D38" s="1" t="s">
        <v>125</v>
      </c>
      <c r="E38" s="1" t="s">
        <v>197</v>
      </c>
      <c r="F38" s="1" t="s">
        <v>88</v>
      </c>
      <c r="G38" s="9">
        <v>22.377623465812551</v>
      </c>
      <c r="H38" s="9">
        <v>-11.8095216296968</v>
      </c>
      <c r="I38" s="9">
        <f>(N38-O38)/O38*100</f>
        <v>19.047623166717848</v>
      </c>
      <c r="J38" s="1" t="s">
        <v>89</v>
      </c>
      <c r="K38" s="2">
        <v>4.2899999618530273</v>
      </c>
      <c r="L38" s="2">
        <v>5.1100000000000003</v>
      </c>
      <c r="M38" s="2">
        <v>5.25</v>
      </c>
      <c r="N38" s="33">
        <v>5.25</v>
      </c>
      <c r="O38" s="2">
        <v>4.4099998474121094</v>
      </c>
      <c r="P38" s="2">
        <v>4.630000114440918</v>
      </c>
      <c r="Q38" s="31">
        <v>5.25</v>
      </c>
      <c r="R38" s="1">
        <v>4.97</v>
      </c>
      <c r="S38" s="1">
        <v>5.15</v>
      </c>
      <c r="T38" s="1">
        <v>4.96</v>
      </c>
      <c r="U38" s="1">
        <v>4.78</v>
      </c>
      <c r="V38" s="1">
        <v>4.7</v>
      </c>
      <c r="W38" s="1">
        <v>4.6100000000000003</v>
      </c>
      <c r="X38" s="1">
        <v>4.57</v>
      </c>
      <c r="Y38" s="1">
        <v>4.57</v>
      </c>
      <c r="Z38" s="1">
        <v>4.63</v>
      </c>
      <c r="AA38" s="1">
        <v>4.67</v>
      </c>
      <c r="AB38" s="1">
        <v>4.6500000000000004</v>
      </c>
      <c r="AC38" s="1">
        <v>4.5199999999999996</v>
      </c>
      <c r="AD38" s="1">
        <v>4.59</v>
      </c>
      <c r="AE38" s="1">
        <v>4.55</v>
      </c>
      <c r="AF38" s="1">
        <v>4.5999999999999996</v>
      </c>
      <c r="AG38" s="1">
        <v>4.74</v>
      </c>
      <c r="AH38" s="1">
        <v>4.95</v>
      </c>
      <c r="AI38" s="1">
        <v>4.82</v>
      </c>
      <c r="AJ38" s="1">
        <v>4.7</v>
      </c>
      <c r="AK38" s="1">
        <v>4.68</v>
      </c>
      <c r="AL38" s="1">
        <v>4.68</v>
      </c>
      <c r="AM38" s="1">
        <v>4.53</v>
      </c>
      <c r="AN38" s="1">
        <v>4.59</v>
      </c>
      <c r="AO38" s="1">
        <v>4.74</v>
      </c>
      <c r="AP38" s="1">
        <v>4.6900000000000004</v>
      </c>
      <c r="AQ38" s="1">
        <v>4.6500000000000004</v>
      </c>
      <c r="AR38" s="1">
        <v>-6.29</v>
      </c>
      <c r="AS38" s="1">
        <v>-6.29</v>
      </c>
      <c r="AT38" s="1">
        <v>-6.86</v>
      </c>
      <c r="AU38" s="1">
        <v>-11.43</v>
      </c>
      <c r="AV38" s="1">
        <v>-10.38</v>
      </c>
      <c r="AW38" s="1">
        <v>-12.57</v>
      </c>
      <c r="AX38" s="1">
        <v>-13.05</v>
      </c>
      <c r="AY38" s="1">
        <v>-14.38</v>
      </c>
      <c r="AZ38" s="1">
        <v>-12.95</v>
      </c>
      <c r="BA38" s="1">
        <v>-13.33</v>
      </c>
      <c r="BB38" s="1">
        <v>-11.05</v>
      </c>
      <c r="BC38" s="1">
        <v>-15.05</v>
      </c>
      <c r="BD38" s="1">
        <v>-14.76</v>
      </c>
      <c r="BE38" s="1">
        <v>-13.33</v>
      </c>
      <c r="BF38" s="1">
        <v>-14.48</v>
      </c>
      <c r="BG38" s="1">
        <v>-12.54</v>
      </c>
      <c r="BH38" s="1">
        <v>-11.52</v>
      </c>
      <c r="BI38" s="1">
        <v>-7.96</v>
      </c>
      <c r="BJ38" s="1">
        <v>-12.13</v>
      </c>
      <c r="BK38" s="1">
        <v>-11.33</v>
      </c>
      <c r="BL38" s="1">
        <v>-11.62</v>
      </c>
      <c r="BM38" s="1">
        <v>-13.33</v>
      </c>
      <c r="BN38" s="1">
        <v>-13.9</v>
      </c>
      <c r="BO38" s="1">
        <v>-12.95</v>
      </c>
      <c r="BP38" s="1">
        <v>-10.67</v>
      </c>
      <c r="BQ38" s="1">
        <v>-12.19</v>
      </c>
      <c r="BR38" s="1">
        <v>-12</v>
      </c>
      <c r="BS38" s="22">
        <v>4.47</v>
      </c>
      <c r="BT38" s="26">
        <v>92990100</v>
      </c>
      <c r="BU38" s="26">
        <v>1114300</v>
      </c>
      <c r="BV38" s="26">
        <v>12011214</v>
      </c>
      <c r="BW38" s="2">
        <v>9.8745222589490117E-3</v>
      </c>
    </row>
    <row r="39" spans="1:75" s="28" customFormat="1" ht="19" customHeight="1" x14ac:dyDescent="0.2">
      <c r="A39" s="7" t="s">
        <v>397</v>
      </c>
      <c r="B39" s="7" t="s">
        <v>96</v>
      </c>
      <c r="C39" s="7" t="s">
        <v>87</v>
      </c>
      <c r="D39" s="7" t="s">
        <v>109</v>
      </c>
      <c r="E39" s="7" t="s">
        <v>398</v>
      </c>
      <c r="F39" s="7" t="s">
        <v>88</v>
      </c>
      <c r="G39" s="10">
        <v>22.3801017128363</v>
      </c>
      <c r="H39" s="10">
        <v>-1.8867872296501089</v>
      </c>
      <c r="I39" s="10">
        <v>-1.8867872296501089</v>
      </c>
      <c r="J39" s="7" t="s">
        <v>81</v>
      </c>
      <c r="K39" s="8">
        <v>5.630000114440918</v>
      </c>
      <c r="L39" s="8">
        <v>7.74</v>
      </c>
      <c r="M39" s="8">
        <v>6.8899998664855957</v>
      </c>
      <c r="N39" s="34">
        <v>7.7399997711181641</v>
      </c>
      <c r="O39" s="8">
        <v>6.1500000953674316</v>
      </c>
      <c r="P39" s="8">
        <v>6.7600002288818359</v>
      </c>
      <c r="Q39" s="7">
        <v>7.11</v>
      </c>
      <c r="R39" s="7">
        <v>6.92</v>
      </c>
      <c r="S39" s="7">
        <v>6.81</v>
      </c>
      <c r="T39" s="7">
        <v>7.25</v>
      </c>
      <c r="U39" s="31">
        <v>7.74</v>
      </c>
      <c r="V39" s="7">
        <v>7.64</v>
      </c>
      <c r="W39" s="7">
        <v>6.83</v>
      </c>
      <c r="X39" s="7">
        <v>6.77</v>
      </c>
      <c r="Y39" s="7">
        <v>6.74</v>
      </c>
      <c r="Z39" s="7">
        <v>6.81</v>
      </c>
      <c r="AA39" s="7">
        <v>6.79</v>
      </c>
      <c r="AB39" s="7">
        <v>6.57</v>
      </c>
      <c r="AC39" s="7">
        <v>6.54</v>
      </c>
      <c r="AD39" s="7">
        <v>6.55</v>
      </c>
      <c r="AE39" s="7">
        <v>6.5</v>
      </c>
      <c r="AF39" s="7">
        <v>6.5</v>
      </c>
      <c r="AG39" s="7">
        <v>6.47</v>
      </c>
      <c r="AH39" s="7">
        <v>6.59</v>
      </c>
      <c r="AI39" s="7">
        <v>6.53</v>
      </c>
      <c r="AJ39" s="7">
        <v>6.9</v>
      </c>
      <c r="AK39" s="7">
        <v>6.78</v>
      </c>
      <c r="AL39" s="7">
        <v>6.9</v>
      </c>
      <c r="AM39" s="7">
        <v>6.79</v>
      </c>
      <c r="AN39" s="7">
        <v>6.8</v>
      </c>
      <c r="AO39" s="7">
        <v>6.89</v>
      </c>
      <c r="AP39" s="7">
        <v>6.9</v>
      </c>
      <c r="AQ39" s="7">
        <v>6.9</v>
      </c>
      <c r="AR39" s="7">
        <v>-2.2999999999999998</v>
      </c>
      <c r="AS39" s="7">
        <v>-1.22</v>
      </c>
      <c r="AT39" s="7">
        <v>-7.11</v>
      </c>
      <c r="AU39" s="7">
        <v>3.34</v>
      </c>
      <c r="AV39" s="7">
        <v>10.3</v>
      </c>
      <c r="AW39" s="7">
        <v>-2.4700000000000002</v>
      </c>
      <c r="AX39" s="7">
        <v>-4.6399999999999997</v>
      </c>
      <c r="AY39" s="7">
        <v>-6.39</v>
      </c>
      <c r="AZ39" s="7">
        <v>-3.73</v>
      </c>
      <c r="BA39" s="7">
        <v>-1.74</v>
      </c>
      <c r="BB39" s="7">
        <v>-4.4800000000000004</v>
      </c>
      <c r="BC39" s="7">
        <v>-5.44</v>
      </c>
      <c r="BD39" s="7">
        <v>-6.18</v>
      </c>
      <c r="BE39" s="7">
        <v>-5.62</v>
      </c>
      <c r="BF39" s="7">
        <v>-9.51</v>
      </c>
      <c r="BG39" s="7">
        <v>-8.42</v>
      </c>
      <c r="BH39" s="7">
        <v>-7.34</v>
      </c>
      <c r="BI39" s="7">
        <v>-4.8600000000000003</v>
      </c>
      <c r="BJ39" s="7">
        <v>-5.95</v>
      </c>
      <c r="BK39" s="7">
        <v>-2.0299999999999998</v>
      </c>
      <c r="BL39" s="7">
        <v>-2.3199999999999998</v>
      </c>
      <c r="BM39" s="7">
        <v>-1.89</v>
      </c>
      <c r="BN39" s="7">
        <v>-2.54</v>
      </c>
      <c r="BO39" s="7">
        <v>-1.31</v>
      </c>
      <c r="BP39" s="7">
        <v>-1.62</v>
      </c>
      <c r="BQ39" s="7">
        <v>-2.4700000000000002</v>
      </c>
      <c r="BR39" s="7">
        <v>-1.54</v>
      </c>
      <c r="BS39" s="24">
        <v>6.4</v>
      </c>
      <c r="BT39" s="26">
        <v>69875622.645950317</v>
      </c>
      <c r="BU39" s="26">
        <v>6118600</v>
      </c>
      <c r="BV39" s="26">
        <v>8736422</v>
      </c>
      <c r="BW39" s="8">
        <v>4.1680678886619707E-2</v>
      </c>
    </row>
    <row r="40" spans="1:75" s="28" customFormat="1" ht="19" customHeight="1" x14ac:dyDescent="0.2">
      <c r="A40" s="11" t="s">
        <v>465</v>
      </c>
      <c r="B40" s="11" t="s">
        <v>106</v>
      </c>
      <c r="C40" s="11" t="s">
        <v>87</v>
      </c>
      <c r="D40" s="11" t="s">
        <v>98</v>
      </c>
      <c r="E40" s="11" t="s">
        <v>463</v>
      </c>
      <c r="F40" s="11" t="s">
        <v>88</v>
      </c>
      <c r="G40" s="12">
        <v>23.140492773749841</v>
      </c>
      <c r="H40" s="12">
        <v>-0.67114029525180596</v>
      </c>
      <c r="I40" s="12">
        <v>-0.67114029525180596</v>
      </c>
      <c r="J40" s="11" t="s">
        <v>81</v>
      </c>
      <c r="K40" s="13">
        <v>1.2100000381469731</v>
      </c>
      <c r="L40" s="13">
        <v>1.24</v>
      </c>
      <c r="M40" s="13">
        <v>1.4900000095367429</v>
      </c>
      <c r="N40" s="35">
        <v>1.779999971389771</v>
      </c>
      <c r="O40" s="13">
        <v>1.330000042915344</v>
      </c>
      <c r="P40" s="13">
        <v>1.4800000190734861</v>
      </c>
      <c r="Q40" s="11">
        <v>1.59</v>
      </c>
      <c r="R40" s="11">
        <v>1.62</v>
      </c>
      <c r="S40" s="11">
        <v>1.68</v>
      </c>
      <c r="T40" s="37">
        <v>1.78</v>
      </c>
      <c r="U40" s="11">
        <v>1.7</v>
      </c>
      <c r="V40" s="11">
        <v>1.61</v>
      </c>
      <c r="W40" s="11">
        <v>1.57</v>
      </c>
      <c r="X40" s="11">
        <v>1.53</v>
      </c>
      <c r="Y40" s="11">
        <v>1.5</v>
      </c>
      <c r="Z40" s="11">
        <v>1.49</v>
      </c>
      <c r="AA40" s="11">
        <v>1.48</v>
      </c>
      <c r="AB40" s="11">
        <v>1.47</v>
      </c>
      <c r="AC40" s="11">
        <v>1.45</v>
      </c>
      <c r="AD40" s="11">
        <v>1.5</v>
      </c>
      <c r="AE40" s="11">
        <v>1.58</v>
      </c>
      <c r="AF40" s="11">
        <v>1.54</v>
      </c>
      <c r="AG40" s="11">
        <v>1.52</v>
      </c>
      <c r="AH40" s="11">
        <v>1.49</v>
      </c>
      <c r="AI40" s="11">
        <v>1.44</v>
      </c>
      <c r="AJ40" s="11">
        <v>1.44</v>
      </c>
      <c r="AK40" s="11">
        <v>1.41</v>
      </c>
      <c r="AL40" s="11">
        <v>1.41</v>
      </c>
      <c r="AM40" s="11">
        <v>1.41</v>
      </c>
      <c r="AN40" s="11">
        <v>1.4</v>
      </c>
      <c r="AO40" s="11">
        <v>1.39</v>
      </c>
      <c r="AP40" s="11">
        <v>1.41</v>
      </c>
      <c r="AQ40" s="11">
        <v>1.5</v>
      </c>
      <c r="AR40" s="11">
        <v>5.21</v>
      </c>
      <c r="AS40" s="11">
        <v>-2.3199999999999998</v>
      </c>
      <c r="AT40" s="11">
        <v>4.03</v>
      </c>
      <c r="AU40" s="11">
        <v>11.07</v>
      </c>
      <c r="AV40" s="11">
        <v>5.24</v>
      </c>
      <c r="AW40" s="11">
        <v>5.37</v>
      </c>
      <c r="AX40" s="11">
        <v>-0.67</v>
      </c>
      <c r="AY40" s="11">
        <v>-2.68</v>
      </c>
      <c r="AZ40" s="11">
        <v>7.0000000000000007E-2</v>
      </c>
      <c r="BA40" s="11">
        <v>-3.02</v>
      </c>
      <c r="BB40" s="11">
        <v>-1.34</v>
      </c>
      <c r="BC40" s="11">
        <v>-3.94</v>
      </c>
      <c r="BD40" s="11">
        <v>-3.36</v>
      </c>
      <c r="BE40" s="11">
        <v>-0.26</v>
      </c>
      <c r="BF40" s="11">
        <v>3.02</v>
      </c>
      <c r="BG40" s="11">
        <v>1.34</v>
      </c>
      <c r="BH40" s="11">
        <v>-0.76</v>
      </c>
      <c r="BI40" s="11">
        <v>-3.36</v>
      </c>
      <c r="BJ40" s="11">
        <v>-4.03</v>
      </c>
      <c r="BK40" s="11">
        <v>-6.11</v>
      </c>
      <c r="BL40" s="11">
        <v>-6.71</v>
      </c>
      <c r="BM40" s="11">
        <v>-5.37</v>
      </c>
      <c r="BN40" s="11">
        <v>-6.71</v>
      </c>
      <c r="BO40" s="11">
        <v>-8.0500000000000007</v>
      </c>
      <c r="BP40" s="11">
        <v>-7.38</v>
      </c>
      <c r="BQ40" s="11">
        <v>-5.7</v>
      </c>
      <c r="BR40" s="11">
        <v>0.67</v>
      </c>
      <c r="BS40" s="25">
        <v>1.45</v>
      </c>
      <c r="BT40" s="26">
        <v>57053590.365171432</v>
      </c>
      <c r="BU40" s="26">
        <v>31419700</v>
      </c>
      <c r="BV40" s="26">
        <v>17947228</v>
      </c>
      <c r="BW40" s="8">
        <v>5.9156210641554234E-3</v>
      </c>
    </row>
    <row r="41" spans="1:75" s="21" customFormat="1" ht="19" customHeight="1" x14ac:dyDescent="0.2">
      <c r="A41" s="7" t="s">
        <v>279</v>
      </c>
      <c r="B41" s="7" t="s">
        <v>106</v>
      </c>
      <c r="C41" s="7" t="s">
        <v>113</v>
      </c>
      <c r="D41" s="7" t="s">
        <v>125</v>
      </c>
      <c r="E41" s="7" t="s">
        <v>371</v>
      </c>
      <c r="F41" s="7" t="s">
        <v>88</v>
      </c>
      <c r="G41" s="10">
        <v>23.529406608594801</v>
      </c>
      <c r="H41" s="10">
        <v>-18.452378122511821</v>
      </c>
      <c r="I41" s="10">
        <v>-18.452378122511821</v>
      </c>
      <c r="J41" s="7" t="s">
        <v>89</v>
      </c>
      <c r="K41" s="8">
        <v>1.360000014305115</v>
      </c>
      <c r="L41" s="8">
        <v>1.69</v>
      </c>
      <c r="M41" s="8">
        <v>1.679999947547913</v>
      </c>
      <c r="N41" s="34">
        <v>1.690000057220459</v>
      </c>
      <c r="O41" s="8">
        <v>1.330000042915344</v>
      </c>
      <c r="P41" s="8">
        <v>1.370000004768372</v>
      </c>
      <c r="Q41" s="31">
        <v>1.68</v>
      </c>
      <c r="R41" s="7">
        <v>1.65</v>
      </c>
      <c r="S41" s="7">
        <v>1.63</v>
      </c>
      <c r="T41" s="7">
        <v>1.54</v>
      </c>
      <c r="U41" s="7">
        <v>1.51</v>
      </c>
      <c r="V41" s="7">
        <v>1.48</v>
      </c>
      <c r="W41" s="7">
        <v>1.48</v>
      </c>
      <c r="X41" s="7">
        <v>1.48</v>
      </c>
      <c r="Y41" s="7">
        <v>1.48</v>
      </c>
      <c r="Z41" s="7">
        <v>1.47</v>
      </c>
      <c r="AA41" s="7">
        <v>1.46</v>
      </c>
      <c r="AB41" s="7">
        <v>1.44</v>
      </c>
      <c r="AC41" s="7">
        <v>1.43</v>
      </c>
      <c r="AD41" s="7">
        <v>1.43</v>
      </c>
      <c r="AE41" s="7">
        <v>1.44</v>
      </c>
      <c r="AF41" s="7">
        <v>1.44</v>
      </c>
      <c r="AG41" s="7">
        <v>1.46</v>
      </c>
      <c r="AH41" s="7">
        <v>1.44</v>
      </c>
      <c r="AI41" s="7">
        <v>1.43</v>
      </c>
      <c r="AJ41" s="7">
        <v>1.42</v>
      </c>
      <c r="AK41" s="7">
        <v>1.42</v>
      </c>
      <c r="AL41" s="7">
        <v>1.42</v>
      </c>
      <c r="AM41" s="7">
        <v>1.42</v>
      </c>
      <c r="AN41" s="7">
        <v>1.4</v>
      </c>
      <c r="AO41" s="7">
        <v>1.4</v>
      </c>
      <c r="AP41" s="7">
        <v>1.37</v>
      </c>
      <c r="AQ41" s="7">
        <v>1.38</v>
      </c>
      <c r="AR41" s="7">
        <v>-2.08</v>
      </c>
      <c r="AS41" s="7">
        <v>-5.71</v>
      </c>
      <c r="AT41" s="7">
        <v>-8.77</v>
      </c>
      <c r="AU41" s="7">
        <v>-10.119999999999999</v>
      </c>
      <c r="AV41" s="7">
        <v>-12.32</v>
      </c>
      <c r="AW41" s="7">
        <v>-12.4</v>
      </c>
      <c r="AX41" s="7">
        <v>-12.8</v>
      </c>
      <c r="AY41" s="7">
        <v>-12.2</v>
      </c>
      <c r="AZ41" s="7">
        <v>-12.49</v>
      </c>
      <c r="BA41" s="7">
        <v>-13.39</v>
      </c>
      <c r="BB41" s="7">
        <v>-15.18</v>
      </c>
      <c r="BC41" s="7">
        <v>-15.06</v>
      </c>
      <c r="BD41" s="7">
        <v>-15.26</v>
      </c>
      <c r="BE41" s="7">
        <v>-14.88</v>
      </c>
      <c r="BF41" s="7">
        <v>-14.88</v>
      </c>
      <c r="BG41" s="7">
        <v>-15.48</v>
      </c>
      <c r="BH41" s="7">
        <v>-14.28</v>
      </c>
      <c r="BI41" s="7">
        <v>-15.21</v>
      </c>
      <c r="BJ41" s="7">
        <v>-15.48</v>
      </c>
      <c r="BK41" s="7">
        <v>-15.48</v>
      </c>
      <c r="BL41" s="7">
        <v>-16.07</v>
      </c>
      <c r="BM41" s="7">
        <v>-16.37</v>
      </c>
      <c r="BN41" s="7">
        <v>-16.670000000000002</v>
      </c>
      <c r="BO41" s="7">
        <v>-17.260000000000002</v>
      </c>
      <c r="BP41" s="7">
        <v>-19.940000000000001</v>
      </c>
      <c r="BQ41" s="7">
        <v>-20.83</v>
      </c>
      <c r="BR41" s="7">
        <v>-19.64</v>
      </c>
      <c r="BS41" s="24">
        <v>1.46</v>
      </c>
      <c r="BT41" s="26">
        <v>65318061.960673332</v>
      </c>
      <c r="BU41" s="26">
        <v>5379300</v>
      </c>
      <c r="BV41" s="26">
        <v>36372405</v>
      </c>
      <c r="BW41" s="8">
        <v>5.481765640737807E-3</v>
      </c>
    </row>
    <row r="42" spans="1:75" s="21" customFormat="1" ht="19" customHeight="1" x14ac:dyDescent="0.2">
      <c r="A42" s="7" t="s">
        <v>514</v>
      </c>
      <c r="B42" s="7" t="s">
        <v>106</v>
      </c>
      <c r="C42" s="7" t="s">
        <v>205</v>
      </c>
      <c r="D42" s="7" t="s">
        <v>98</v>
      </c>
      <c r="E42" s="7" t="s">
        <v>510</v>
      </c>
      <c r="F42" s="7" t="s">
        <v>88</v>
      </c>
      <c r="G42" s="10">
        <v>24.08376581028833</v>
      </c>
      <c r="H42" s="10">
        <v>-13.50210753986218</v>
      </c>
      <c r="I42" s="10">
        <v>-13.50210753986218</v>
      </c>
      <c r="J42" s="7" t="s">
        <v>89</v>
      </c>
      <c r="K42" s="8">
        <v>1.9099999666213989</v>
      </c>
      <c r="L42" s="8">
        <v>1.93</v>
      </c>
      <c r="M42" s="8">
        <v>2.369999885559082</v>
      </c>
      <c r="N42" s="34">
        <v>2.4600000381469731</v>
      </c>
      <c r="O42" s="8">
        <v>1.9600000381469731</v>
      </c>
      <c r="P42" s="8">
        <v>2.0499999523162842</v>
      </c>
      <c r="Q42" s="31">
        <v>2.46</v>
      </c>
      <c r="R42" s="7">
        <v>2.4</v>
      </c>
      <c r="S42" s="7">
        <v>2.25</v>
      </c>
      <c r="T42" s="7">
        <v>2.1800000000000002</v>
      </c>
      <c r="U42" s="7">
        <v>2.14</v>
      </c>
      <c r="V42" s="7">
        <v>2.13</v>
      </c>
      <c r="W42" s="7">
        <v>2.06</v>
      </c>
      <c r="X42" s="7">
        <v>2.04</v>
      </c>
      <c r="Y42" s="7">
        <v>2</v>
      </c>
      <c r="Z42" s="7">
        <v>2.02</v>
      </c>
      <c r="AA42" s="7">
        <v>2.0099999999999998</v>
      </c>
      <c r="AB42" s="7">
        <v>2.11</v>
      </c>
      <c r="AC42" s="7">
        <v>2.0699999999999998</v>
      </c>
      <c r="AD42" s="7">
        <v>2.06</v>
      </c>
      <c r="AE42" s="7">
        <v>2.06</v>
      </c>
      <c r="AF42" s="7">
        <v>2.04</v>
      </c>
      <c r="AG42" s="7">
        <v>2.0499999999999998</v>
      </c>
      <c r="AH42" s="7">
        <v>2.04</v>
      </c>
      <c r="AI42" s="7">
        <v>2.02</v>
      </c>
      <c r="AJ42" s="7">
        <v>2.0099999999999998</v>
      </c>
      <c r="AK42" s="7">
        <v>2.0299999999999998</v>
      </c>
      <c r="AL42" s="7">
        <v>2.0099999999999998</v>
      </c>
      <c r="AM42" s="7">
        <v>2</v>
      </c>
      <c r="AN42" s="7">
        <v>2.02</v>
      </c>
      <c r="AO42" s="7">
        <v>2.04</v>
      </c>
      <c r="AP42" s="7">
        <v>2.06</v>
      </c>
      <c r="AQ42" s="7">
        <v>2.06</v>
      </c>
      <c r="AR42" s="7">
        <v>-0.84</v>
      </c>
      <c r="AS42" s="7">
        <v>-6.54</v>
      </c>
      <c r="AT42" s="7">
        <v>-8.23</v>
      </c>
      <c r="AU42" s="7">
        <v>-10.55</v>
      </c>
      <c r="AV42" s="7">
        <v>-10.130000000000001</v>
      </c>
      <c r="AW42" s="7">
        <v>-13.92</v>
      </c>
      <c r="AX42" s="7">
        <v>-13.92</v>
      </c>
      <c r="AY42" s="7">
        <v>-16.46</v>
      </c>
      <c r="AZ42" s="7">
        <v>-15.61</v>
      </c>
      <c r="BA42" s="7">
        <v>-15.61</v>
      </c>
      <c r="BB42" s="7">
        <v>-16.079999999999998</v>
      </c>
      <c r="BC42" s="7">
        <v>-12.24</v>
      </c>
      <c r="BD42" s="7">
        <v>-13.92</v>
      </c>
      <c r="BE42" s="7">
        <v>-13.29</v>
      </c>
      <c r="BF42" s="7">
        <v>-14.77</v>
      </c>
      <c r="BG42" s="7">
        <v>-14.01</v>
      </c>
      <c r="BH42" s="7">
        <v>-15.19</v>
      </c>
      <c r="BI42" s="7">
        <v>-15.19</v>
      </c>
      <c r="BJ42" s="7">
        <v>-15.19</v>
      </c>
      <c r="BK42" s="7">
        <v>-16.03</v>
      </c>
      <c r="BL42" s="7">
        <v>-16.03</v>
      </c>
      <c r="BM42" s="7">
        <v>-15.61</v>
      </c>
      <c r="BN42" s="7">
        <v>-15.82</v>
      </c>
      <c r="BO42" s="7">
        <v>-15.82</v>
      </c>
      <c r="BP42" s="7">
        <v>-14.56</v>
      </c>
      <c r="BQ42" s="7">
        <v>-13.08</v>
      </c>
      <c r="BR42" s="7">
        <v>-15.19</v>
      </c>
      <c r="BS42" s="24">
        <v>1.96</v>
      </c>
      <c r="BT42" s="26">
        <v>90038665.652275085</v>
      </c>
      <c r="BU42" s="26">
        <v>9240300</v>
      </c>
      <c r="BV42" s="26">
        <v>37990234</v>
      </c>
      <c r="BW42" s="8">
        <v>1.0941759400586999E-3</v>
      </c>
    </row>
    <row r="43" spans="1:75" s="21" customFormat="1" ht="19" customHeight="1" x14ac:dyDescent="0.2">
      <c r="A43" s="7" t="s">
        <v>346</v>
      </c>
      <c r="B43" s="7" t="s">
        <v>106</v>
      </c>
      <c r="C43" s="7" t="s">
        <v>124</v>
      </c>
      <c r="D43" s="7" t="s">
        <v>98</v>
      </c>
      <c r="E43" s="7" t="s">
        <v>343</v>
      </c>
      <c r="F43" s="7" t="s">
        <v>88</v>
      </c>
      <c r="G43" s="10">
        <v>24.16666252745539</v>
      </c>
      <c r="H43" s="10">
        <v>-4.3624199197601481</v>
      </c>
      <c r="I43" s="10">
        <v>-4.3624199197601481</v>
      </c>
      <c r="J43" s="7" t="s">
        <v>81</v>
      </c>
      <c r="K43" s="8">
        <v>2.4000000953674321</v>
      </c>
      <c r="L43" s="8">
        <v>5.25</v>
      </c>
      <c r="M43" s="8">
        <v>2.9800000190734859</v>
      </c>
      <c r="N43" s="34">
        <v>5.25</v>
      </c>
      <c r="O43" s="8">
        <v>2.619999885559082</v>
      </c>
      <c r="P43" s="8">
        <v>2.8499999046325679</v>
      </c>
      <c r="Q43" s="7">
        <v>3.4</v>
      </c>
      <c r="R43" s="7">
        <v>4.1500000000000004</v>
      </c>
      <c r="S43" s="31">
        <v>5.25</v>
      </c>
      <c r="T43" s="7">
        <v>4.12</v>
      </c>
      <c r="U43" s="7">
        <v>3.65</v>
      </c>
      <c r="V43" s="7">
        <v>3.28</v>
      </c>
      <c r="W43" s="7">
        <v>3.26</v>
      </c>
      <c r="X43" s="7">
        <v>3</v>
      </c>
      <c r="Y43" s="7">
        <v>2.86</v>
      </c>
      <c r="Z43" s="7">
        <v>2.88</v>
      </c>
      <c r="AA43" s="7">
        <v>2.89</v>
      </c>
      <c r="AB43" s="7">
        <v>2.82</v>
      </c>
      <c r="AC43" s="7">
        <v>2.84</v>
      </c>
      <c r="AD43" s="7">
        <v>2.88</v>
      </c>
      <c r="AE43" s="7">
        <v>2.81</v>
      </c>
      <c r="AF43" s="7">
        <v>2.74</v>
      </c>
      <c r="AG43" s="7">
        <v>2.73</v>
      </c>
      <c r="AH43" s="7">
        <v>2.78</v>
      </c>
      <c r="AI43" s="7">
        <v>2.73</v>
      </c>
      <c r="AJ43" s="7">
        <v>2.7</v>
      </c>
      <c r="AK43" s="7">
        <v>2.7</v>
      </c>
      <c r="AL43" s="7">
        <v>2.67</v>
      </c>
      <c r="AM43" s="7">
        <v>2.78</v>
      </c>
      <c r="AN43" s="7">
        <v>2.77</v>
      </c>
      <c r="AO43" s="7">
        <v>2.77</v>
      </c>
      <c r="AP43" s="7">
        <v>2.85</v>
      </c>
      <c r="AQ43" s="7">
        <v>2.9</v>
      </c>
      <c r="AR43" s="7">
        <v>4.3600000000000003</v>
      </c>
      <c r="AS43" s="7">
        <v>39.26</v>
      </c>
      <c r="AT43" s="7">
        <v>32.549999999999997</v>
      </c>
      <c r="AU43" s="7">
        <v>16.28</v>
      </c>
      <c r="AV43" s="7">
        <v>5.87</v>
      </c>
      <c r="AW43" s="7">
        <v>7.65</v>
      </c>
      <c r="AX43" s="7">
        <v>-4.03</v>
      </c>
      <c r="AY43" s="7">
        <v>-5.37</v>
      </c>
      <c r="AZ43" s="7">
        <v>-8.0500000000000007</v>
      </c>
      <c r="BA43" s="7">
        <v>-5.37</v>
      </c>
      <c r="BB43" s="7">
        <v>-7.72</v>
      </c>
      <c r="BC43" s="7">
        <v>-8.0500000000000007</v>
      </c>
      <c r="BD43" s="7">
        <v>-8.27</v>
      </c>
      <c r="BE43" s="7">
        <v>-6.24</v>
      </c>
      <c r="BF43" s="7">
        <v>-7.72</v>
      </c>
      <c r="BG43" s="7">
        <v>-8.7200000000000006</v>
      </c>
      <c r="BH43" s="7">
        <v>-9.39</v>
      </c>
      <c r="BI43" s="7">
        <v>-10.07</v>
      </c>
      <c r="BJ43" s="7">
        <v>-8.39</v>
      </c>
      <c r="BK43" s="7">
        <v>-10.07</v>
      </c>
      <c r="BL43" s="7">
        <v>-11.07</v>
      </c>
      <c r="BM43" s="7">
        <v>-11.07</v>
      </c>
      <c r="BN43" s="7">
        <v>-7.05</v>
      </c>
      <c r="BO43" s="7">
        <v>-8.73</v>
      </c>
      <c r="BP43" s="7">
        <v>-7.38</v>
      </c>
      <c r="BQ43" s="7">
        <v>-5.2</v>
      </c>
      <c r="BR43" s="7">
        <v>-4.3600000000000003</v>
      </c>
      <c r="BS43" s="24">
        <v>2.7</v>
      </c>
      <c r="BT43" s="26">
        <v>53840852.344608307</v>
      </c>
      <c r="BU43" s="26">
        <v>17400300</v>
      </c>
      <c r="BV43" s="26">
        <v>10565490</v>
      </c>
      <c r="BW43" s="8">
        <v>1.15345336562715E-2</v>
      </c>
    </row>
    <row r="44" spans="1:75" s="21" customFormat="1" ht="19" customHeight="1" x14ac:dyDescent="0.2">
      <c r="A44" s="1" t="s">
        <v>254</v>
      </c>
      <c r="B44" s="1" t="s">
        <v>118</v>
      </c>
      <c r="C44" s="1" t="s">
        <v>87</v>
      </c>
      <c r="D44" s="1" t="s">
        <v>109</v>
      </c>
      <c r="E44" s="1" t="s">
        <v>250</v>
      </c>
      <c r="F44" s="1" t="s">
        <v>88</v>
      </c>
      <c r="G44" s="9">
        <v>24.193549131379559</v>
      </c>
      <c r="H44" s="9">
        <v>-2.5974001846660308</v>
      </c>
      <c r="I44" s="9">
        <f>(N44-O44)/O44*100</f>
        <v>36.182342529792308</v>
      </c>
      <c r="J44" s="1" t="s">
        <v>81</v>
      </c>
      <c r="K44" s="2">
        <v>3.0999999046325679</v>
      </c>
      <c r="L44" s="2">
        <v>2.97</v>
      </c>
      <c r="M44" s="2">
        <v>3.8499999046325679</v>
      </c>
      <c r="N44" s="33">
        <v>4.7800002098083496</v>
      </c>
      <c r="O44" s="2">
        <v>3.5099999904632568</v>
      </c>
      <c r="P44" s="2">
        <v>3.75</v>
      </c>
      <c r="Q44" s="1">
        <v>4</v>
      </c>
      <c r="R44" s="1">
        <v>3.98</v>
      </c>
      <c r="S44" s="1">
        <v>3.75</v>
      </c>
      <c r="T44" s="1">
        <v>4.1399999999999997</v>
      </c>
      <c r="U44" s="1">
        <v>4.0999999999999996</v>
      </c>
      <c r="V44" s="1">
        <v>3.79</v>
      </c>
      <c r="W44" s="1">
        <v>3.72</v>
      </c>
      <c r="X44" s="1">
        <v>3.69</v>
      </c>
      <c r="Y44" s="1">
        <v>3.7</v>
      </c>
      <c r="Z44" s="1">
        <v>3.85</v>
      </c>
      <c r="AA44" s="1">
        <v>3.78</v>
      </c>
      <c r="AB44" s="1">
        <v>3.74</v>
      </c>
      <c r="AC44" s="1">
        <v>3.78</v>
      </c>
      <c r="AD44" s="1">
        <v>3.75</v>
      </c>
      <c r="AE44" s="1">
        <v>3.89</v>
      </c>
      <c r="AF44" s="1">
        <v>3.96</v>
      </c>
      <c r="AG44" s="1">
        <v>4.1100000000000003</v>
      </c>
      <c r="AH44" s="1">
        <v>4.3499999999999996</v>
      </c>
      <c r="AI44" s="1">
        <v>4.4000000000000004</v>
      </c>
      <c r="AJ44" s="1">
        <v>4.3</v>
      </c>
      <c r="AK44" s="1">
        <v>4.62</v>
      </c>
      <c r="AL44" s="1">
        <v>4.74</v>
      </c>
      <c r="AM44" s="31">
        <v>4.78</v>
      </c>
      <c r="AN44" s="1">
        <v>4.4800000000000004</v>
      </c>
      <c r="AO44" s="1">
        <v>4.28</v>
      </c>
      <c r="AP44" s="1">
        <v>4.04</v>
      </c>
      <c r="AQ44" s="1">
        <v>3.96</v>
      </c>
      <c r="AR44" s="1">
        <v>0.52</v>
      </c>
      <c r="AS44" s="1">
        <v>-2.08</v>
      </c>
      <c r="AT44" s="1">
        <v>-5.46</v>
      </c>
      <c r="AU44" s="1">
        <v>5.71</v>
      </c>
      <c r="AV44" s="1">
        <v>-2.34</v>
      </c>
      <c r="AW44" s="1">
        <v>-3.64</v>
      </c>
      <c r="AX44" s="1">
        <v>-5.0599999999999996</v>
      </c>
      <c r="AY44" s="1">
        <v>-5.19</v>
      </c>
      <c r="AZ44" s="1">
        <v>-4.8099999999999996</v>
      </c>
      <c r="BA44" s="1">
        <v>-3.9</v>
      </c>
      <c r="BB44" s="1">
        <v>-4.42</v>
      </c>
      <c r="BC44" s="1">
        <v>-3.9</v>
      </c>
      <c r="BD44" s="1">
        <v>-4.16</v>
      </c>
      <c r="BE44" s="1">
        <v>-3.12</v>
      </c>
      <c r="BF44" s="1">
        <v>-1.04</v>
      </c>
      <c r="BG44" s="1">
        <v>1.1299999999999999</v>
      </c>
      <c r="BH44" s="1">
        <v>2.08</v>
      </c>
      <c r="BI44" s="1">
        <v>9.09</v>
      </c>
      <c r="BJ44" s="1">
        <v>5.71</v>
      </c>
      <c r="BK44" s="1">
        <v>10.130000000000001</v>
      </c>
      <c r="BL44" s="1">
        <v>19.48</v>
      </c>
      <c r="BM44" s="1">
        <v>17.43</v>
      </c>
      <c r="BN44" s="1">
        <v>13.77</v>
      </c>
      <c r="BO44" s="1">
        <v>10.39</v>
      </c>
      <c r="BP44" s="1">
        <v>1.56</v>
      </c>
      <c r="BQ44" s="1">
        <v>2.34</v>
      </c>
      <c r="BR44" s="1">
        <v>-2.6</v>
      </c>
      <c r="BS44" s="22">
        <v>3.55</v>
      </c>
      <c r="BT44" s="26">
        <v>62075473.462343223</v>
      </c>
      <c r="BU44" s="26">
        <v>66329100</v>
      </c>
      <c r="BV44" s="26">
        <v>9138519</v>
      </c>
      <c r="BW44" s="2">
        <v>0.21871038403487481</v>
      </c>
    </row>
    <row r="45" spans="1:75" s="21" customFormat="1" ht="19" customHeight="1" x14ac:dyDescent="0.2">
      <c r="A45" s="1" t="s">
        <v>151</v>
      </c>
      <c r="B45" s="1" t="s">
        <v>76</v>
      </c>
      <c r="C45" s="1" t="s">
        <v>87</v>
      </c>
      <c r="D45" s="1" t="s">
        <v>109</v>
      </c>
      <c r="E45" s="1" t="s">
        <v>149</v>
      </c>
      <c r="F45" s="1" t="s">
        <v>88</v>
      </c>
      <c r="G45" s="9">
        <v>24.813894489786041</v>
      </c>
      <c r="H45" s="9">
        <v>-16.89861522892685</v>
      </c>
      <c r="I45" s="9">
        <f>(N45-O45)/O45*100</f>
        <v>24.197530195564447</v>
      </c>
      <c r="J45" s="1" t="s">
        <v>89</v>
      </c>
      <c r="K45" s="2">
        <v>4.0300002098083496</v>
      </c>
      <c r="L45" s="2">
        <v>5.03</v>
      </c>
      <c r="M45" s="2">
        <v>5.0300002098083496</v>
      </c>
      <c r="N45" s="33">
        <v>5.0300002098083496</v>
      </c>
      <c r="O45" s="2">
        <v>4.0500001907348633</v>
      </c>
      <c r="P45" s="2">
        <v>4.179999828338623</v>
      </c>
      <c r="Q45" s="31">
        <v>5.03</v>
      </c>
      <c r="R45" s="1">
        <v>4.95</v>
      </c>
      <c r="S45" s="1">
        <v>4.71</v>
      </c>
      <c r="T45" s="1">
        <v>4.7</v>
      </c>
      <c r="U45" s="1">
        <v>4.62</v>
      </c>
      <c r="V45" s="1">
        <v>4.45</v>
      </c>
      <c r="W45" s="1">
        <v>4.45</v>
      </c>
      <c r="X45" s="1">
        <v>4.43</v>
      </c>
      <c r="Y45" s="1">
        <v>4.43</v>
      </c>
      <c r="Z45" s="1">
        <v>4.28</v>
      </c>
      <c r="AA45" s="1">
        <v>4.28</v>
      </c>
      <c r="AB45" s="1">
        <v>4.28</v>
      </c>
      <c r="AC45" s="1">
        <v>4.28</v>
      </c>
      <c r="AD45" s="1">
        <v>4.28</v>
      </c>
      <c r="AE45" s="1">
        <v>4.28</v>
      </c>
      <c r="AF45" s="1">
        <v>4.21</v>
      </c>
      <c r="AG45" s="1">
        <v>4.2</v>
      </c>
      <c r="AH45" s="1">
        <v>4.13</v>
      </c>
      <c r="AI45" s="1">
        <v>4.13</v>
      </c>
      <c r="AJ45" s="1">
        <v>4.1399999999999997</v>
      </c>
      <c r="AK45" s="1">
        <v>4.22</v>
      </c>
      <c r="AL45" s="1">
        <v>4.2300000000000004</v>
      </c>
      <c r="AM45" s="1">
        <v>4.2300000000000004</v>
      </c>
      <c r="AN45" s="1">
        <v>4.2300000000000004</v>
      </c>
      <c r="AO45" s="1">
        <v>4.2300000000000004</v>
      </c>
      <c r="AP45" s="1">
        <v>4.24</v>
      </c>
      <c r="AQ45" s="1">
        <v>4.22</v>
      </c>
      <c r="AR45" s="1">
        <v>-1.64</v>
      </c>
      <c r="AS45" s="1">
        <v>-6.16</v>
      </c>
      <c r="AT45" s="1">
        <v>-6.76</v>
      </c>
      <c r="AU45" s="1">
        <v>-8.0500000000000007</v>
      </c>
      <c r="AV45" s="1">
        <v>-10.34</v>
      </c>
      <c r="AW45" s="1">
        <v>-11.53</v>
      </c>
      <c r="AX45" s="1">
        <v>-11.53</v>
      </c>
      <c r="AY45" s="1">
        <v>-13.72</v>
      </c>
      <c r="AZ45" s="1">
        <v>-13.72</v>
      </c>
      <c r="BA45" s="1">
        <v>-16.3</v>
      </c>
      <c r="BB45" s="1">
        <v>-15.11</v>
      </c>
      <c r="BC45" s="1">
        <v>-14.91</v>
      </c>
      <c r="BD45" s="1">
        <v>-14.91</v>
      </c>
      <c r="BE45" s="1">
        <v>-14.91</v>
      </c>
      <c r="BF45" s="1">
        <v>-14.91</v>
      </c>
      <c r="BG45" s="1">
        <v>-17.89</v>
      </c>
      <c r="BH45" s="1">
        <v>-18.29</v>
      </c>
      <c r="BI45" s="1">
        <v>-18.29</v>
      </c>
      <c r="BJ45" s="1">
        <v>-18.79</v>
      </c>
      <c r="BK45" s="1">
        <v>-17.690000000000001</v>
      </c>
      <c r="BL45" s="1">
        <v>-16.100000000000001</v>
      </c>
      <c r="BM45" s="1">
        <v>-15.9</v>
      </c>
      <c r="BN45" s="1">
        <v>-15.9</v>
      </c>
      <c r="BO45" s="1">
        <v>-15.9</v>
      </c>
      <c r="BP45" s="1">
        <v>-15.9</v>
      </c>
      <c r="BQ45" s="1">
        <v>-15.71</v>
      </c>
      <c r="BR45" s="1">
        <v>-16.8</v>
      </c>
      <c r="BS45" s="22">
        <v>4.3099999999999996</v>
      </c>
      <c r="BT45" s="26">
        <v>99393307.145833969</v>
      </c>
      <c r="BU45" s="26">
        <v>50300</v>
      </c>
      <c r="BV45" s="26">
        <v>14366793</v>
      </c>
      <c r="BW45" s="2">
        <v>2.1157818589019831E-3</v>
      </c>
    </row>
    <row r="46" spans="1:75" s="21" customFormat="1" ht="19" customHeight="1" x14ac:dyDescent="0.2">
      <c r="A46" s="7" t="s">
        <v>399</v>
      </c>
      <c r="B46" s="7" t="s">
        <v>106</v>
      </c>
      <c r="C46" s="7" t="s">
        <v>87</v>
      </c>
      <c r="D46" s="7" t="s">
        <v>109</v>
      </c>
      <c r="E46" s="7" t="s">
        <v>398</v>
      </c>
      <c r="F46" s="7" t="s">
        <v>88</v>
      </c>
      <c r="G46" s="10">
        <v>25.448020212596301</v>
      </c>
      <c r="H46" s="10">
        <v>-7.1428589674891576</v>
      </c>
      <c r="I46" s="10">
        <v>-7.1428589674891576</v>
      </c>
      <c r="J46" s="7" t="s">
        <v>89</v>
      </c>
      <c r="K46" s="8">
        <v>0.55800002813339233</v>
      </c>
      <c r="L46" s="8">
        <v>0.75</v>
      </c>
      <c r="M46" s="8">
        <v>0.69999998807907104</v>
      </c>
      <c r="N46" s="34">
        <v>0.75</v>
      </c>
      <c r="O46" s="8">
        <v>0.58799999952316284</v>
      </c>
      <c r="P46" s="8">
        <v>0.64999997615814209</v>
      </c>
      <c r="Q46" s="7">
        <v>0.71</v>
      </c>
      <c r="R46" s="7">
        <v>0.69</v>
      </c>
      <c r="S46" s="7">
        <v>0.73</v>
      </c>
      <c r="T46" s="7">
        <v>0.7</v>
      </c>
      <c r="U46" s="7">
        <v>0.69</v>
      </c>
      <c r="V46" s="7">
        <v>0.69</v>
      </c>
      <c r="W46" s="7">
        <v>0.72</v>
      </c>
      <c r="X46" s="7">
        <v>0.74</v>
      </c>
      <c r="Y46" s="7">
        <v>0.75</v>
      </c>
      <c r="Z46" s="7">
        <v>0.7</v>
      </c>
      <c r="AA46" s="7">
        <v>0.67</v>
      </c>
      <c r="AB46" s="7">
        <v>0.64</v>
      </c>
      <c r="AC46" s="7">
        <v>0.64</v>
      </c>
      <c r="AD46" s="7">
        <v>0.62</v>
      </c>
      <c r="AE46" s="7">
        <v>0.63</v>
      </c>
      <c r="AF46" s="7">
        <v>0.63</v>
      </c>
      <c r="AG46" s="7">
        <v>0.64</v>
      </c>
      <c r="AH46" s="7">
        <v>0.64</v>
      </c>
      <c r="AI46" s="7">
        <v>0.64</v>
      </c>
      <c r="AJ46" s="7">
        <v>0.63</v>
      </c>
      <c r="AK46" s="7">
        <v>0.66</v>
      </c>
      <c r="AL46" s="7">
        <v>0.68</v>
      </c>
      <c r="AM46" s="7">
        <v>0.67</v>
      </c>
      <c r="AN46" s="7">
        <v>0.67</v>
      </c>
      <c r="AO46" s="7">
        <v>0.66</v>
      </c>
      <c r="AP46" s="7">
        <v>0.66</v>
      </c>
      <c r="AQ46" s="7">
        <v>0.66</v>
      </c>
      <c r="AR46" s="7">
        <v>-2.73</v>
      </c>
      <c r="AS46" s="7">
        <v>-5.26</v>
      </c>
      <c r="AT46" s="7">
        <v>-0.87</v>
      </c>
      <c r="AU46" s="7">
        <v>-4.46</v>
      </c>
      <c r="AV46" s="7">
        <v>-3.63</v>
      </c>
      <c r="AW46" s="7">
        <v>-1.67</v>
      </c>
      <c r="AX46" s="7">
        <v>-0.01</v>
      </c>
      <c r="AY46" s="7">
        <v>5</v>
      </c>
      <c r="AZ46" s="7">
        <v>-0.06</v>
      </c>
      <c r="BA46" s="7">
        <v>-4.29</v>
      </c>
      <c r="BB46" s="7">
        <v>-9.76</v>
      </c>
      <c r="BC46" s="7">
        <v>-9.14</v>
      </c>
      <c r="BD46" s="7">
        <v>-11.93</v>
      </c>
      <c r="BE46" s="7">
        <v>-11.71</v>
      </c>
      <c r="BF46" s="7">
        <v>-11.41</v>
      </c>
      <c r="BG46" s="7">
        <v>-11.41</v>
      </c>
      <c r="BH46" s="7">
        <v>-10.29</v>
      </c>
      <c r="BI46" s="7">
        <v>-9.81</v>
      </c>
      <c r="BJ46" s="7">
        <v>-11.29</v>
      </c>
      <c r="BK46" s="7">
        <v>-10.01</v>
      </c>
      <c r="BL46" s="7">
        <v>-6.45</v>
      </c>
      <c r="BM46" s="7">
        <v>-5.36</v>
      </c>
      <c r="BN46" s="7">
        <v>-5.01</v>
      </c>
      <c r="BO46" s="7">
        <v>-8.8000000000000007</v>
      </c>
      <c r="BP46" s="7">
        <v>-6.24</v>
      </c>
      <c r="BQ46" s="7">
        <v>-5.96</v>
      </c>
      <c r="BR46" s="7">
        <v>-6.01</v>
      </c>
      <c r="BS46" s="24">
        <v>0.67</v>
      </c>
      <c r="BT46" s="26">
        <v>97253798.343777657</v>
      </c>
      <c r="BU46" s="26">
        <v>40720400</v>
      </c>
      <c r="BV46" s="26">
        <v>98666591</v>
      </c>
      <c r="BW46" s="8">
        <v>8.1104687198527009E-2</v>
      </c>
    </row>
    <row r="47" spans="1:75" s="21" customFormat="1" ht="19" customHeight="1" x14ac:dyDescent="0.2">
      <c r="A47" s="1" t="s">
        <v>102</v>
      </c>
      <c r="B47" s="1" t="s">
        <v>76</v>
      </c>
      <c r="C47" s="1" t="s">
        <v>87</v>
      </c>
      <c r="D47" s="1" t="s">
        <v>98</v>
      </c>
      <c r="E47" s="1" t="s">
        <v>101</v>
      </c>
      <c r="F47" s="1" t="s">
        <v>88</v>
      </c>
      <c r="G47" s="9">
        <v>25.83518851130431</v>
      </c>
      <c r="H47" s="9">
        <v>-7.9646047573790293</v>
      </c>
      <c r="I47" s="9">
        <f>(N47-O47)/O47*100</f>
        <v>22.105261176576878</v>
      </c>
      <c r="J47" s="1" t="s">
        <v>89</v>
      </c>
      <c r="K47" s="2">
        <v>0.89800000190734863</v>
      </c>
      <c r="L47" s="2">
        <v>1.1599999999999999</v>
      </c>
      <c r="M47" s="2">
        <v>1.129999995231628</v>
      </c>
      <c r="N47" s="33">
        <v>1.1599999666213989</v>
      </c>
      <c r="O47" s="2">
        <v>0.94999998807907104</v>
      </c>
      <c r="P47" s="2">
        <v>1.0399999618530269</v>
      </c>
      <c r="Q47" s="31">
        <v>1.1599999999999999</v>
      </c>
      <c r="R47" s="1">
        <v>1.1200000000000001</v>
      </c>
      <c r="S47" s="1">
        <v>1.1000000000000001</v>
      </c>
      <c r="T47" s="1">
        <v>1.05</v>
      </c>
      <c r="U47" s="1">
        <v>1.1100000000000001</v>
      </c>
      <c r="V47" s="1">
        <v>1.1000000000000001</v>
      </c>
      <c r="W47" s="1">
        <v>1.07</v>
      </c>
      <c r="X47" s="1">
        <v>1.07</v>
      </c>
      <c r="Y47" s="1">
        <v>1.06</v>
      </c>
      <c r="Z47" s="1">
        <v>1.06</v>
      </c>
      <c r="AA47" s="1">
        <v>1.06</v>
      </c>
      <c r="AB47" s="1">
        <v>1.06</v>
      </c>
      <c r="AC47" s="1">
        <v>1.03</v>
      </c>
      <c r="AD47" s="1">
        <v>1.01</v>
      </c>
      <c r="AE47" s="1">
        <v>1</v>
      </c>
      <c r="AF47" s="1">
        <v>1</v>
      </c>
      <c r="AG47" s="1">
        <v>1.02</v>
      </c>
      <c r="AH47" s="1">
        <v>1.02</v>
      </c>
      <c r="AI47" s="1">
        <v>1.02</v>
      </c>
      <c r="AJ47" s="1">
        <v>1.02</v>
      </c>
      <c r="AK47" s="1">
        <v>1.03</v>
      </c>
      <c r="AL47" s="1">
        <v>1.03</v>
      </c>
      <c r="AM47" s="1">
        <v>1.05</v>
      </c>
      <c r="AN47" s="1">
        <v>1.0900000000000001</v>
      </c>
      <c r="AO47" s="1">
        <v>1.0900000000000001</v>
      </c>
      <c r="AP47" s="1">
        <v>1.07</v>
      </c>
      <c r="AQ47" s="1">
        <v>1.07</v>
      </c>
      <c r="AR47" s="1">
        <v>-13.68</v>
      </c>
      <c r="AS47" s="1">
        <v>-7.96</v>
      </c>
      <c r="AT47" s="1">
        <v>-7.96</v>
      </c>
      <c r="AU47" s="1">
        <v>-7.96</v>
      </c>
      <c r="AV47" s="1">
        <v>-3.1</v>
      </c>
      <c r="AW47" s="1">
        <v>-5.75</v>
      </c>
      <c r="AX47" s="1">
        <v>-5.75</v>
      </c>
      <c r="AY47" s="1">
        <v>-7.89</v>
      </c>
      <c r="AZ47" s="1">
        <v>-8.85</v>
      </c>
      <c r="BA47" s="1">
        <v>-7.96</v>
      </c>
      <c r="BB47" s="1">
        <v>-9.73</v>
      </c>
      <c r="BC47" s="1">
        <v>-8.85</v>
      </c>
      <c r="BD47" s="1">
        <v>-10.62</v>
      </c>
      <c r="BE47" s="1">
        <v>-13.27</v>
      </c>
      <c r="BF47" s="1">
        <v>-11.5</v>
      </c>
      <c r="BG47" s="1">
        <v>-11.5</v>
      </c>
      <c r="BH47" s="1">
        <v>-10.62</v>
      </c>
      <c r="BI47" s="1">
        <v>-10.62</v>
      </c>
      <c r="BJ47" s="1">
        <v>-9.73</v>
      </c>
      <c r="BK47" s="1">
        <v>-10.62</v>
      </c>
      <c r="BL47" s="1">
        <v>-9.2899999999999991</v>
      </c>
      <c r="BM47" s="1">
        <v>-9.73</v>
      </c>
      <c r="BN47" s="1">
        <v>-7.08</v>
      </c>
      <c r="BO47" s="1">
        <v>-3.55</v>
      </c>
      <c r="BP47" s="1">
        <v>-6.19</v>
      </c>
      <c r="BQ47" s="1">
        <v>-7.08</v>
      </c>
      <c r="BR47" s="1">
        <v>-10.62</v>
      </c>
      <c r="BS47" s="22">
        <v>1.02</v>
      </c>
      <c r="BT47" s="26">
        <v>68107924.712598324</v>
      </c>
      <c r="BU47" s="26">
        <v>2283200</v>
      </c>
      <c r="BV47" s="26">
        <v>57355537</v>
      </c>
      <c r="BW47" s="2">
        <v>3.864718414196E-3</v>
      </c>
    </row>
    <row r="48" spans="1:75" s="21" customFormat="1" ht="19" customHeight="1" x14ac:dyDescent="0.2">
      <c r="A48" s="1" t="s">
        <v>337</v>
      </c>
      <c r="B48" s="1" t="s">
        <v>106</v>
      </c>
      <c r="C48" s="1" t="s">
        <v>87</v>
      </c>
      <c r="D48" s="1" t="s">
        <v>98</v>
      </c>
      <c r="E48" s="1" t="s">
        <v>332</v>
      </c>
      <c r="F48" s="1" t="s">
        <v>88</v>
      </c>
      <c r="G48" s="9">
        <v>26.70807103896226</v>
      </c>
      <c r="H48" s="9">
        <v>-12.74509781005519</v>
      </c>
      <c r="I48" s="9">
        <f>(N48-O48)/O48*100</f>
        <v>42.51498057495283</v>
      </c>
      <c r="J48" s="1" t="s">
        <v>89</v>
      </c>
      <c r="K48" s="2">
        <v>1.610000014305115</v>
      </c>
      <c r="L48" s="2">
        <v>1.84</v>
      </c>
      <c r="M48" s="2">
        <v>2.0399999618530269</v>
      </c>
      <c r="N48" s="33">
        <v>2.380000114440918</v>
      </c>
      <c r="O48" s="2">
        <v>1.669999957084656</v>
      </c>
      <c r="P48" s="2">
        <v>1.779999971389771</v>
      </c>
      <c r="Q48" s="1">
        <v>2.17</v>
      </c>
      <c r="R48" s="1">
        <v>2.23</v>
      </c>
      <c r="S48" s="31">
        <v>2.38</v>
      </c>
      <c r="T48" s="1">
        <v>2.14</v>
      </c>
      <c r="U48" s="1">
        <v>2.02</v>
      </c>
      <c r="V48" s="1">
        <v>1.94</v>
      </c>
      <c r="W48" s="1">
        <v>1.84</v>
      </c>
      <c r="X48" s="1">
        <v>1.82</v>
      </c>
      <c r="Y48" s="1">
        <v>1.77</v>
      </c>
      <c r="Z48" s="1">
        <v>1.78</v>
      </c>
      <c r="AA48" s="1">
        <v>1.77</v>
      </c>
      <c r="AB48" s="1">
        <v>1.79</v>
      </c>
      <c r="AC48" s="1">
        <v>1.89</v>
      </c>
      <c r="AD48" s="1">
        <v>1.86</v>
      </c>
      <c r="AE48" s="1">
        <v>1.79</v>
      </c>
      <c r="AF48" s="1">
        <v>1.78</v>
      </c>
      <c r="AG48" s="1">
        <v>1.81</v>
      </c>
      <c r="AH48" s="1">
        <v>1.78</v>
      </c>
      <c r="AI48" s="1">
        <v>1.76</v>
      </c>
      <c r="AJ48" s="1">
        <v>1.75</v>
      </c>
      <c r="AK48" s="1">
        <v>1.77</v>
      </c>
      <c r="AL48" s="1">
        <v>1.81</v>
      </c>
      <c r="AM48" s="1">
        <v>1.84</v>
      </c>
      <c r="AN48" s="1">
        <v>1.79</v>
      </c>
      <c r="AO48" s="1">
        <v>1.78</v>
      </c>
      <c r="AP48" s="1">
        <v>1.78</v>
      </c>
      <c r="AQ48" s="1">
        <v>1.8</v>
      </c>
      <c r="AR48" s="1">
        <v>2.95</v>
      </c>
      <c r="AS48" s="1">
        <v>-0.05</v>
      </c>
      <c r="AT48" s="1">
        <v>1.96</v>
      </c>
      <c r="AU48" s="1">
        <v>-4.41</v>
      </c>
      <c r="AV48" s="1">
        <v>-4.9000000000000004</v>
      </c>
      <c r="AW48" s="1">
        <v>-11.27</v>
      </c>
      <c r="AX48" s="1">
        <v>-11.03</v>
      </c>
      <c r="AY48" s="1">
        <v>-14.49</v>
      </c>
      <c r="AZ48" s="1">
        <v>-14.21</v>
      </c>
      <c r="BA48" s="1">
        <v>-14.7</v>
      </c>
      <c r="BB48" s="1">
        <v>-15.69</v>
      </c>
      <c r="BC48" s="1">
        <v>-14.24</v>
      </c>
      <c r="BD48" s="1">
        <v>-9.07</v>
      </c>
      <c r="BE48" s="1">
        <v>-13.72</v>
      </c>
      <c r="BF48" s="1">
        <v>-12.75</v>
      </c>
      <c r="BG48" s="1">
        <v>-12.75</v>
      </c>
      <c r="BH48" s="1">
        <v>-12.75</v>
      </c>
      <c r="BI48" s="1">
        <v>-13.76</v>
      </c>
      <c r="BJ48" s="1">
        <v>-15.69</v>
      </c>
      <c r="BK48" s="1">
        <v>-14.66</v>
      </c>
      <c r="BL48" s="1">
        <v>-13.72</v>
      </c>
      <c r="BM48" s="1">
        <v>-11.27</v>
      </c>
      <c r="BN48" s="1">
        <v>-12.75</v>
      </c>
      <c r="BO48" s="1">
        <v>-12.75</v>
      </c>
      <c r="BP48" s="1">
        <v>-16.670000000000002</v>
      </c>
      <c r="BQ48" s="1">
        <v>-12.99</v>
      </c>
      <c r="BR48" s="1">
        <v>-13.24</v>
      </c>
      <c r="BS48" s="22">
        <v>1.67</v>
      </c>
      <c r="BT48" s="26">
        <v>78465742.532730103</v>
      </c>
      <c r="BU48" s="26">
        <v>23558200</v>
      </c>
      <c r="BV48" s="26">
        <v>24646830</v>
      </c>
      <c r="BW48" s="2">
        <v>6.2144340671802419E-2</v>
      </c>
    </row>
    <row r="49" spans="1:75" s="21" customFormat="1" ht="19" customHeight="1" x14ac:dyDescent="0.2">
      <c r="A49" s="1" t="s">
        <v>255</v>
      </c>
      <c r="B49" s="1" t="s">
        <v>106</v>
      </c>
      <c r="C49" s="1" t="s">
        <v>87</v>
      </c>
      <c r="D49" s="1" t="s">
        <v>98</v>
      </c>
      <c r="E49" s="1" t="s">
        <v>250</v>
      </c>
      <c r="F49" s="1" t="s">
        <v>88</v>
      </c>
      <c r="G49" s="9">
        <v>27.884624201870849</v>
      </c>
      <c r="H49" s="9">
        <v>-18.796991874677161</v>
      </c>
      <c r="I49" s="9">
        <f>(N49-O49)/O49*100</f>
        <v>34.951458670369561</v>
      </c>
      <c r="J49" s="1" t="s">
        <v>89</v>
      </c>
      <c r="K49" s="2">
        <v>1.0399999618530269</v>
      </c>
      <c r="L49" s="2">
        <v>0.88</v>
      </c>
      <c r="M49" s="2">
        <v>1.330000042915344</v>
      </c>
      <c r="N49" s="33">
        <v>1.389999985694885</v>
      </c>
      <c r="O49" s="2">
        <v>1.029999971389771</v>
      </c>
      <c r="P49" s="2">
        <v>1.080000042915344</v>
      </c>
      <c r="Q49" s="1">
        <v>1.39</v>
      </c>
      <c r="R49" s="1">
        <v>1.34</v>
      </c>
      <c r="S49" s="1">
        <v>1.25</v>
      </c>
      <c r="T49" s="1">
        <v>1.24</v>
      </c>
      <c r="U49" s="1">
        <v>1.19</v>
      </c>
      <c r="V49" s="1">
        <v>1.17</v>
      </c>
      <c r="W49" s="1">
        <v>1.1399999999999999</v>
      </c>
      <c r="X49" s="1">
        <v>1.1399999999999999</v>
      </c>
      <c r="Y49" s="1">
        <v>1.1599999999999999</v>
      </c>
      <c r="Z49" s="1">
        <v>1.18</v>
      </c>
      <c r="AA49" s="1">
        <v>1.17</v>
      </c>
      <c r="AB49" s="1">
        <v>1.1499999999999999</v>
      </c>
      <c r="AC49" s="1">
        <v>1.1100000000000001</v>
      </c>
      <c r="AD49" s="1">
        <v>1.1200000000000001</v>
      </c>
      <c r="AE49" s="1">
        <v>1.1000000000000001</v>
      </c>
      <c r="AF49" s="1">
        <v>1.0900000000000001</v>
      </c>
      <c r="AG49" s="1">
        <v>1.1000000000000001</v>
      </c>
      <c r="AH49" s="1">
        <v>1.0900000000000001</v>
      </c>
      <c r="AI49" s="1">
        <v>1.0900000000000001</v>
      </c>
      <c r="AJ49" s="1">
        <v>1.08</v>
      </c>
      <c r="AK49" s="1">
        <v>1.06</v>
      </c>
      <c r="AL49" s="1">
        <v>1.07</v>
      </c>
      <c r="AM49" s="1">
        <v>1.06</v>
      </c>
      <c r="AN49" s="1">
        <v>1.06</v>
      </c>
      <c r="AO49" s="1">
        <v>1.08</v>
      </c>
      <c r="AP49" s="1">
        <v>1.1100000000000001</v>
      </c>
      <c r="AQ49" s="1">
        <v>1.1100000000000001</v>
      </c>
      <c r="AR49" s="1">
        <v>-2.36</v>
      </c>
      <c r="AS49" s="1">
        <v>-10.53</v>
      </c>
      <c r="AT49" s="1">
        <v>-9.77</v>
      </c>
      <c r="AU49" s="1">
        <v>-12.78</v>
      </c>
      <c r="AV49" s="1">
        <v>-16.170000000000002</v>
      </c>
      <c r="AW49" s="1">
        <v>-14.66</v>
      </c>
      <c r="AX49" s="1">
        <v>-14.29</v>
      </c>
      <c r="AY49" s="1">
        <v>-15.04</v>
      </c>
      <c r="AZ49" s="1">
        <v>-13.91</v>
      </c>
      <c r="BA49" s="1">
        <v>-12.41</v>
      </c>
      <c r="BB49" s="1">
        <v>-16.920000000000002</v>
      </c>
      <c r="BC49" s="1">
        <v>-17.29</v>
      </c>
      <c r="BD49" s="1">
        <v>-21.05</v>
      </c>
      <c r="BE49" s="1">
        <v>-17.670000000000002</v>
      </c>
      <c r="BF49" s="1">
        <v>-19.170000000000002</v>
      </c>
      <c r="BG49" s="1">
        <v>-18.8</v>
      </c>
      <c r="BH49" s="1">
        <v>-18.41</v>
      </c>
      <c r="BI49" s="1">
        <v>-20.68</v>
      </c>
      <c r="BJ49" s="1">
        <v>-19.55</v>
      </c>
      <c r="BK49" s="1">
        <v>-21.43</v>
      </c>
      <c r="BL49" s="1">
        <v>-20.68</v>
      </c>
      <c r="BM49" s="1">
        <v>-20.91</v>
      </c>
      <c r="BN49" s="1">
        <v>-20.68</v>
      </c>
      <c r="BO49" s="1">
        <v>-21.8</v>
      </c>
      <c r="BP49" s="1">
        <v>-18.8</v>
      </c>
      <c r="BQ49" s="1">
        <v>-16.55</v>
      </c>
      <c r="BR49" s="1">
        <v>-19.55</v>
      </c>
      <c r="BS49" s="22">
        <v>1.1100000000000001</v>
      </c>
      <c r="BT49" s="26">
        <v>76386690.464782715</v>
      </c>
      <c r="BU49" s="26">
        <v>11774800</v>
      </c>
      <c r="BV49" s="26">
        <v>37909621</v>
      </c>
      <c r="BW49" s="2">
        <v>4.2066893784034401E-3</v>
      </c>
    </row>
    <row r="50" spans="1:75" s="21" customFormat="1" ht="19" customHeight="1" x14ac:dyDescent="0.2">
      <c r="A50" s="1" t="s">
        <v>180</v>
      </c>
      <c r="B50" s="1" t="s">
        <v>106</v>
      </c>
      <c r="C50" s="1" t="s">
        <v>124</v>
      </c>
      <c r="D50" s="1" t="s">
        <v>125</v>
      </c>
      <c r="E50" s="1" t="s">
        <v>179</v>
      </c>
      <c r="F50" s="1" t="s">
        <v>88</v>
      </c>
      <c r="G50" s="9">
        <v>28.592378841938761</v>
      </c>
      <c r="H50" s="9">
        <v>-15.33637624657297</v>
      </c>
      <c r="I50" s="9">
        <f>(N50-O50)/O50*100</f>
        <v>26.760565082933734</v>
      </c>
      <c r="J50" s="1" t="s">
        <v>89</v>
      </c>
      <c r="K50" s="2">
        <v>6.820000171661377</v>
      </c>
      <c r="L50" s="2">
        <v>7.2</v>
      </c>
      <c r="M50" s="2">
        <v>8.7700004577636719</v>
      </c>
      <c r="N50" s="33">
        <v>9</v>
      </c>
      <c r="O50" s="2">
        <v>7.0999999046325684</v>
      </c>
      <c r="P50" s="2">
        <v>7.4250001907348633</v>
      </c>
      <c r="Q50" s="1">
        <v>9</v>
      </c>
      <c r="R50" s="1">
        <v>8.35</v>
      </c>
      <c r="S50" s="1">
        <v>8.5</v>
      </c>
      <c r="T50" s="1">
        <v>7.92</v>
      </c>
      <c r="U50" s="1">
        <v>7.6</v>
      </c>
      <c r="V50" s="1">
        <v>7.6</v>
      </c>
      <c r="W50" s="1">
        <v>7.64</v>
      </c>
      <c r="X50" s="1">
        <v>7.6</v>
      </c>
      <c r="Y50" s="1">
        <v>7.47</v>
      </c>
      <c r="Z50" s="1">
        <v>7.31</v>
      </c>
      <c r="AA50" s="1">
        <v>7.3</v>
      </c>
      <c r="AB50" s="1">
        <v>7.35</v>
      </c>
      <c r="AC50" s="1">
        <v>7.5</v>
      </c>
      <c r="AD50" s="1">
        <v>7.5</v>
      </c>
      <c r="AE50" s="1">
        <v>7.5</v>
      </c>
      <c r="AF50" s="1">
        <v>7.5</v>
      </c>
      <c r="AG50" s="1">
        <v>7.5</v>
      </c>
      <c r="AH50" s="1">
        <v>7.43</v>
      </c>
      <c r="AI50" s="1">
        <v>7.43</v>
      </c>
      <c r="AJ50" s="1">
        <v>7.59</v>
      </c>
      <c r="AK50" s="1">
        <v>7.57</v>
      </c>
      <c r="AL50" s="1">
        <v>7.57</v>
      </c>
      <c r="AM50" s="1">
        <v>7.6</v>
      </c>
      <c r="AN50" s="1">
        <v>7.6</v>
      </c>
      <c r="AO50" s="1">
        <v>7.58</v>
      </c>
      <c r="AP50" s="1">
        <v>7.6</v>
      </c>
      <c r="AQ50" s="1">
        <v>7.59</v>
      </c>
      <c r="AR50" s="1">
        <v>-0.69</v>
      </c>
      <c r="AS50" s="1">
        <v>-6.5</v>
      </c>
      <c r="AT50" s="1">
        <v>-8.2100000000000009</v>
      </c>
      <c r="AU50" s="1">
        <v>-14.94</v>
      </c>
      <c r="AV50" s="1">
        <v>-14.03</v>
      </c>
      <c r="AW50" s="1">
        <v>-13.34</v>
      </c>
      <c r="AX50" s="1">
        <v>-13.34</v>
      </c>
      <c r="AY50" s="1">
        <v>-13.91</v>
      </c>
      <c r="AZ50" s="1">
        <v>-16.73</v>
      </c>
      <c r="BA50" s="1">
        <v>-16.760000000000002</v>
      </c>
      <c r="BB50" s="1">
        <v>-16.760000000000002</v>
      </c>
      <c r="BC50" s="1">
        <v>-16.239999999999998</v>
      </c>
      <c r="BD50" s="1">
        <v>-14.71</v>
      </c>
      <c r="BE50" s="1">
        <v>-14.71</v>
      </c>
      <c r="BF50" s="1">
        <v>-14.71</v>
      </c>
      <c r="BG50" s="1">
        <v>-14.71</v>
      </c>
      <c r="BH50" s="1">
        <v>-14.71</v>
      </c>
      <c r="BI50" s="1">
        <v>-15.34</v>
      </c>
      <c r="BJ50" s="1">
        <v>-15.34</v>
      </c>
      <c r="BK50" s="1">
        <v>-13.68</v>
      </c>
      <c r="BL50" s="1">
        <v>-13.68</v>
      </c>
      <c r="BM50" s="1">
        <v>-13.68</v>
      </c>
      <c r="BN50" s="1">
        <v>-13.34</v>
      </c>
      <c r="BO50" s="1">
        <v>-13.68</v>
      </c>
      <c r="BP50" s="1">
        <v>-13.57</v>
      </c>
      <c r="BQ50" s="1">
        <v>-13.34</v>
      </c>
      <c r="BR50" s="1">
        <v>-15.34</v>
      </c>
      <c r="BS50" s="22">
        <v>7.3</v>
      </c>
      <c r="BT50" s="26">
        <v>98236283.127593994</v>
      </c>
      <c r="BU50" s="26">
        <v>128000</v>
      </c>
      <c r="BV50" s="26">
        <v>2300423</v>
      </c>
      <c r="BW50" s="2">
        <v>5.4250892118536459E-3</v>
      </c>
    </row>
    <row r="51" spans="1:75" s="21" customFormat="1" ht="19" customHeight="1" x14ac:dyDescent="0.2">
      <c r="A51" s="1" t="s">
        <v>155</v>
      </c>
      <c r="B51" s="1" t="s">
        <v>83</v>
      </c>
      <c r="C51" s="1" t="s">
        <v>87</v>
      </c>
      <c r="D51" s="1" t="s">
        <v>98</v>
      </c>
      <c r="E51" s="1" t="s">
        <v>314</v>
      </c>
      <c r="F51" s="1" t="s">
        <v>88</v>
      </c>
      <c r="G51" s="9">
        <v>29.096986046293551</v>
      </c>
      <c r="H51" s="9">
        <v>-19.689119459014641</v>
      </c>
      <c r="I51" s="9">
        <f>(N51-O51)/O51*100</f>
        <v>34.113719601730935</v>
      </c>
      <c r="J51" s="1" t="s">
        <v>89</v>
      </c>
      <c r="K51" s="2">
        <v>2.9900000095367432</v>
      </c>
      <c r="L51" s="2">
        <v>3.09</v>
      </c>
      <c r="M51" s="2">
        <v>3.8599998950958252</v>
      </c>
      <c r="N51" s="33">
        <v>4.0100002288818359</v>
      </c>
      <c r="O51" s="2">
        <v>2.9900000095367432</v>
      </c>
      <c r="P51" s="2">
        <v>3.0999999046325679</v>
      </c>
      <c r="Q51" s="1">
        <v>3.9</v>
      </c>
      <c r="R51" s="1">
        <v>4.01</v>
      </c>
      <c r="S51" s="1">
        <v>3.76</v>
      </c>
      <c r="T51" s="1">
        <v>3.44</v>
      </c>
      <c r="U51" s="1">
        <v>3.5</v>
      </c>
      <c r="V51" s="1">
        <v>3.65</v>
      </c>
      <c r="W51" s="1">
        <v>3.63</v>
      </c>
      <c r="X51" s="1">
        <v>3.43</v>
      </c>
      <c r="Y51" s="1">
        <v>3.36</v>
      </c>
      <c r="Z51" s="1">
        <v>3.16</v>
      </c>
      <c r="AA51" s="1">
        <v>3.16</v>
      </c>
      <c r="AB51" s="1">
        <v>3.25</v>
      </c>
      <c r="AC51" s="1">
        <v>3.22</v>
      </c>
      <c r="AD51" s="1">
        <v>3.18</v>
      </c>
      <c r="AE51" s="1">
        <v>3.14</v>
      </c>
      <c r="AF51" s="1">
        <v>3.13</v>
      </c>
      <c r="AG51" s="1">
        <v>3.1</v>
      </c>
      <c r="AH51" s="1">
        <v>3.13</v>
      </c>
      <c r="AI51" s="1">
        <v>3.08</v>
      </c>
      <c r="AJ51" s="1">
        <v>3.08</v>
      </c>
      <c r="AK51" s="1">
        <v>3.08</v>
      </c>
      <c r="AL51" s="1">
        <v>3.1</v>
      </c>
      <c r="AM51" s="1">
        <v>3.05</v>
      </c>
      <c r="AN51" s="1">
        <v>3.07</v>
      </c>
      <c r="AO51" s="1">
        <v>3.03</v>
      </c>
      <c r="AP51" s="1">
        <v>3.05</v>
      </c>
      <c r="AQ51" s="1">
        <v>3.12</v>
      </c>
      <c r="AR51" s="1">
        <v>-1.32</v>
      </c>
      <c r="AS51" s="1">
        <v>-5.31</v>
      </c>
      <c r="AT51" s="1">
        <v>-13.21</v>
      </c>
      <c r="AU51" s="1">
        <v>-13.21</v>
      </c>
      <c r="AV51" s="1">
        <v>-13.21</v>
      </c>
      <c r="AW51" s="1">
        <v>-6.35</v>
      </c>
      <c r="AX51" s="1">
        <v>-13.08</v>
      </c>
      <c r="AY51" s="1">
        <v>-13.21</v>
      </c>
      <c r="AZ51" s="1">
        <v>-19.95</v>
      </c>
      <c r="BA51" s="1">
        <v>-18.39</v>
      </c>
      <c r="BB51" s="1">
        <v>-18.14</v>
      </c>
      <c r="BC51" s="1">
        <v>-16.579999999999998</v>
      </c>
      <c r="BD51" s="1">
        <v>-19.3</v>
      </c>
      <c r="BE51" s="1">
        <v>-18.649999999999999</v>
      </c>
      <c r="BF51" s="1">
        <v>-20.67</v>
      </c>
      <c r="BG51" s="1">
        <v>-20.47</v>
      </c>
      <c r="BH51" s="1">
        <v>-19.77</v>
      </c>
      <c r="BI51" s="1">
        <v>-19.11</v>
      </c>
      <c r="BJ51" s="1">
        <v>-21.5</v>
      </c>
      <c r="BK51" s="1">
        <v>-21</v>
      </c>
      <c r="BL51" s="1">
        <v>-20.73</v>
      </c>
      <c r="BM51" s="1">
        <v>-20.98</v>
      </c>
      <c r="BN51" s="1">
        <v>-21.63</v>
      </c>
      <c r="BO51" s="1">
        <v>-20.73</v>
      </c>
      <c r="BP51" s="1">
        <v>-22.02</v>
      </c>
      <c r="BQ51" s="1">
        <v>-21.63</v>
      </c>
      <c r="BR51" s="1">
        <v>-19.87</v>
      </c>
      <c r="BS51" s="22">
        <v>3.05</v>
      </c>
      <c r="BT51" s="26">
        <v>55242388.498663902</v>
      </c>
      <c r="BU51" s="26">
        <v>1291100</v>
      </c>
      <c r="BV51" s="26">
        <v>13946435</v>
      </c>
      <c r="BW51" s="2">
        <v>7.5040682439634224E-3</v>
      </c>
    </row>
    <row r="52" spans="1:75" s="21" customFormat="1" ht="19" customHeight="1" x14ac:dyDescent="0.2">
      <c r="A52" s="7" t="s">
        <v>565</v>
      </c>
      <c r="B52" s="7" t="s">
        <v>83</v>
      </c>
      <c r="C52" s="7" t="s">
        <v>87</v>
      </c>
      <c r="D52" s="7" t="s">
        <v>78</v>
      </c>
      <c r="E52" s="7" t="s">
        <v>562</v>
      </c>
      <c r="F52" s="7" t="s">
        <v>88</v>
      </c>
      <c r="G52" s="10">
        <v>29.487178337670649</v>
      </c>
      <c r="H52" s="10">
        <v>-12.871286193829681</v>
      </c>
      <c r="I52" s="10">
        <v>-12.871286193829681</v>
      </c>
      <c r="J52" s="7" t="s">
        <v>89</v>
      </c>
      <c r="K52" s="8">
        <v>11.69999980926514</v>
      </c>
      <c r="L52" s="8">
        <v>12</v>
      </c>
      <c r="M52" s="8">
        <v>15.14999961853027</v>
      </c>
      <c r="N52" s="34">
        <v>15.14999961853027</v>
      </c>
      <c r="O52" s="8">
        <v>12</v>
      </c>
      <c r="P52" s="8">
        <v>13.19999980926514</v>
      </c>
      <c r="Q52" s="7">
        <v>1.01</v>
      </c>
      <c r="R52" s="7">
        <v>0.98</v>
      </c>
      <c r="S52" s="7">
        <v>1.01</v>
      </c>
      <c r="T52" s="7">
        <v>0.89</v>
      </c>
      <c r="U52" s="7">
        <v>0.89</v>
      </c>
      <c r="V52" s="7">
        <v>0.87</v>
      </c>
      <c r="W52" s="7">
        <v>0.85</v>
      </c>
      <c r="X52" s="7">
        <v>0.84</v>
      </c>
      <c r="Y52" s="7">
        <v>0.83</v>
      </c>
      <c r="Z52" s="7">
        <v>0.84</v>
      </c>
      <c r="AA52" s="7">
        <v>0.85</v>
      </c>
      <c r="AB52" s="7">
        <v>0.85</v>
      </c>
      <c r="AC52" s="7">
        <v>0.84</v>
      </c>
      <c r="AD52" s="7">
        <v>0.83</v>
      </c>
      <c r="AE52" s="7">
        <v>0.83</v>
      </c>
      <c r="AF52" s="7">
        <v>0.83</v>
      </c>
      <c r="AG52" s="7">
        <v>0.83</v>
      </c>
      <c r="AH52" s="7">
        <v>0.83</v>
      </c>
      <c r="AI52" s="7">
        <v>0.85</v>
      </c>
      <c r="AJ52" s="7">
        <v>0.84</v>
      </c>
      <c r="AK52" s="7">
        <v>0.84</v>
      </c>
      <c r="AL52" s="7">
        <v>0.84</v>
      </c>
      <c r="AM52" s="7">
        <v>0.84</v>
      </c>
      <c r="AN52" s="7">
        <v>0.84</v>
      </c>
      <c r="AO52" s="7">
        <v>0.84</v>
      </c>
      <c r="AP52" s="7">
        <v>0.84</v>
      </c>
      <c r="AQ52" s="7">
        <v>0.9</v>
      </c>
      <c r="AR52" s="7">
        <v>-93.54</v>
      </c>
      <c r="AS52" s="7">
        <v>-93.98</v>
      </c>
      <c r="AT52" s="7">
        <v>-93.98</v>
      </c>
      <c r="AU52" s="7">
        <v>-94.23</v>
      </c>
      <c r="AV52" s="7">
        <v>-94.32</v>
      </c>
      <c r="AW52" s="7">
        <v>-94.58</v>
      </c>
      <c r="AX52" s="7">
        <v>-94.46</v>
      </c>
      <c r="AY52" s="7">
        <v>-94.62</v>
      </c>
      <c r="AZ52" s="7">
        <v>-94.56</v>
      </c>
      <c r="BA52" s="7">
        <v>-94.46</v>
      </c>
      <c r="BB52" s="7">
        <v>-94.51</v>
      </c>
      <c r="BC52" s="7">
        <v>-94.57</v>
      </c>
      <c r="BD52" s="7">
        <v>-94.52</v>
      </c>
      <c r="BE52" s="7">
        <v>-94.62</v>
      </c>
      <c r="BF52" s="7">
        <v>-94.52</v>
      </c>
      <c r="BG52" s="7">
        <v>-94.57</v>
      </c>
      <c r="BH52" s="7">
        <v>-94.59</v>
      </c>
      <c r="BI52" s="7">
        <v>-94.53</v>
      </c>
      <c r="BJ52" s="7">
        <v>-94.47</v>
      </c>
      <c r="BK52" s="7">
        <v>-94.46</v>
      </c>
      <c r="BL52" s="7">
        <v>-94.47</v>
      </c>
      <c r="BM52" s="7">
        <v>-94.46</v>
      </c>
      <c r="BN52" s="7">
        <v>-94.46</v>
      </c>
      <c r="BO52" s="7">
        <v>-94.52</v>
      </c>
      <c r="BP52" s="7">
        <v>-94.47</v>
      </c>
      <c r="BQ52" s="7">
        <v>-94.46</v>
      </c>
      <c r="BR52" s="7">
        <v>-94.27</v>
      </c>
      <c r="BS52" s="24">
        <v>0.8</v>
      </c>
      <c r="BT52" s="26">
        <v>57191400.059947968</v>
      </c>
      <c r="BU52" s="26">
        <v>1132800</v>
      </c>
      <c r="BV52" s="26">
        <v>2675263</v>
      </c>
      <c r="BW52" s="8">
        <v>1.181790351079501E-2</v>
      </c>
    </row>
    <row r="53" spans="1:75" s="21" customFormat="1" ht="19" customHeight="1" x14ac:dyDescent="0.2">
      <c r="A53" s="7" t="s">
        <v>524</v>
      </c>
      <c r="B53" s="7" t="s">
        <v>83</v>
      </c>
      <c r="C53" s="7" t="s">
        <v>87</v>
      </c>
      <c r="D53" s="7" t="s">
        <v>98</v>
      </c>
      <c r="E53" s="7" t="s">
        <v>521</v>
      </c>
      <c r="F53" s="7" t="s">
        <v>88</v>
      </c>
      <c r="G53" s="10">
        <v>30.7692369413096</v>
      </c>
      <c r="H53" s="10">
        <v>-26.470589008710778</v>
      </c>
      <c r="I53" s="10">
        <v>-26.470589008710778</v>
      </c>
      <c r="J53" s="7" t="s">
        <v>89</v>
      </c>
      <c r="K53" s="8">
        <v>0.25999999046325678</v>
      </c>
      <c r="L53" s="8">
        <v>0.3</v>
      </c>
      <c r="M53" s="8">
        <v>0.34000000357627869</v>
      </c>
      <c r="N53" s="34">
        <v>0.34000000357627869</v>
      </c>
      <c r="O53" s="8">
        <v>0.23000000417232511</v>
      </c>
      <c r="P53" s="8">
        <v>0.25</v>
      </c>
      <c r="Q53" s="7">
        <v>0.34</v>
      </c>
      <c r="R53" s="7">
        <v>0.33</v>
      </c>
      <c r="S53" s="7">
        <v>0.32</v>
      </c>
      <c r="T53" s="7">
        <v>0.3</v>
      </c>
      <c r="U53" s="7">
        <v>0.31</v>
      </c>
      <c r="V53" s="7">
        <v>0.32</v>
      </c>
      <c r="W53" s="7">
        <v>0.31</v>
      </c>
      <c r="X53" s="7">
        <v>0.3</v>
      </c>
      <c r="Y53" s="7">
        <v>0.3</v>
      </c>
      <c r="Z53" s="7">
        <v>0.28999999999999998</v>
      </c>
      <c r="AA53" s="7">
        <v>0.3</v>
      </c>
      <c r="AB53" s="7">
        <v>0.3</v>
      </c>
      <c r="AC53" s="7">
        <v>0.28999999999999998</v>
      </c>
      <c r="AD53" s="7">
        <v>0.28000000000000003</v>
      </c>
      <c r="AE53" s="7">
        <v>0.28000000000000003</v>
      </c>
      <c r="AF53" s="7">
        <v>0.28000000000000003</v>
      </c>
      <c r="AG53" s="7">
        <v>0.27</v>
      </c>
      <c r="AH53" s="7">
        <v>0.26</v>
      </c>
      <c r="AI53" s="7">
        <v>0.26</v>
      </c>
      <c r="AJ53" s="7">
        <v>0.24</v>
      </c>
      <c r="AK53" s="7">
        <v>0.25</v>
      </c>
      <c r="AL53" s="7">
        <v>0.25</v>
      </c>
      <c r="AM53" s="7">
        <v>0.25</v>
      </c>
      <c r="AN53" s="7">
        <v>0.25</v>
      </c>
      <c r="AO53" s="7">
        <v>0.25</v>
      </c>
      <c r="AP53" s="7">
        <v>0.25</v>
      </c>
      <c r="AQ53" s="7">
        <v>0.25</v>
      </c>
      <c r="AR53" s="7">
        <v>-4.12</v>
      </c>
      <c r="AS53" s="7">
        <v>-10.47</v>
      </c>
      <c r="AT53" s="7">
        <v>-14.91</v>
      </c>
      <c r="AU53" s="7">
        <v>-13.49</v>
      </c>
      <c r="AV53" s="7">
        <v>-10.88</v>
      </c>
      <c r="AW53" s="7">
        <v>-9.2899999999999991</v>
      </c>
      <c r="AX53" s="7">
        <v>-11.18</v>
      </c>
      <c r="AY53" s="7">
        <v>-13.21</v>
      </c>
      <c r="AZ53" s="7">
        <v>-13.62</v>
      </c>
      <c r="BA53" s="7">
        <v>-13.54</v>
      </c>
      <c r="BB53" s="7">
        <v>-12.79</v>
      </c>
      <c r="BC53" s="7">
        <v>-14.35</v>
      </c>
      <c r="BD53" s="7">
        <v>-16.88</v>
      </c>
      <c r="BE53" s="7">
        <v>-18.12</v>
      </c>
      <c r="BF53" s="7">
        <v>-18.91</v>
      </c>
      <c r="BG53" s="7">
        <v>-21.65</v>
      </c>
      <c r="BH53" s="7">
        <v>-23.94</v>
      </c>
      <c r="BI53" s="7">
        <v>-24.41</v>
      </c>
      <c r="BJ53" s="7">
        <v>-29.38</v>
      </c>
      <c r="BK53" s="7">
        <v>-31.47</v>
      </c>
      <c r="BL53" s="7">
        <v>-27.38</v>
      </c>
      <c r="BM53" s="7">
        <v>-26.47</v>
      </c>
      <c r="BN53" s="7">
        <v>-25.35</v>
      </c>
      <c r="BO53" s="7">
        <v>-28.38</v>
      </c>
      <c r="BP53" s="7">
        <v>-26.44</v>
      </c>
      <c r="BQ53" s="7">
        <v>-25.85</v>
      </c>
      <c r="BR53" s="7">
        <v>-26.38</v>
      </c>
      <c r="BS53" s="24">
        <v>0.28999999999999998</v>
      </c>
      <c r="BT53" s="26">
        <v>54439440.572619438</v>
      </c>
      <c r="BU53" s="26">
        <v>70912500</v>
      </c>
      <c r="BV53" s="26">
        <v>158287306</v>
      </c>
      <c r="BW53" s="8">
        <v>9.3108641320864979E-2</v>
      </c>
    </row>
    <row r="54" spans="1:75" s="21" customFormat="1" ht="19" customHeight="1" x14ac:dyDescent="0.2">
      <c r="A54" s="7" t="s">
        <v>401</v>
      </c>
      <c r="B54" s="7" t="s">
        <v>106</v>
      </c>
      <c r="C54" s="7" t="s">
        <v>87</v>
      </c>
      <c r="D54" s="7" t="s">
        <v>122</v>
      </c>
      <c r="E54" s="7" t="s">
        <v>398</v>
      </c>
      <c r="F54" s="7" t="s">
        <v>88</v>
      </c>
      <c r="G54" s="10">
        <v>31.250001940255409</v>
      </c>
      <c r="H54" s="10">
        <v>-15.87301977757817</v>
      </c>
      <c r="I54" s="10">
        <v>-15.87301977757817</v>
      </c>
      <c r="J54" s="7" t="s">
        <v>89</v>
      </c>
      <c r="K54" s="8">
        <v>0.95999997854232788</v>
      </c>
      <c r="L54" s="8">
        <v>1.43</v>
      </c>
      <c r="M54" s="8">
        <v>1.2599999904632571</v>
      </c>
      <c r="N54" s="34">
        <v>1.429999947547913</v>
      </c>
      <c r="O54" s="8">
        <v>1.029999971389771</v>
      </c>
      <c r="P54" s="8">
        <v>1.059999942779541</v>
      </c>
      <c r="Q54" s="7">
        <v>1.43</v>
      </c>
      <c r="R54" s="7">
        <v>1.32</v>
      </c>
      <c r="S54" s="7">
        <v>1.22</v>
      </c>
      <c r="T54" s="7">
        <v>1.19</v>
      </c>
      <c r="U54" s="7">
        <v>1.18</v>
      </c>
      <c r="V54" s="7">
        <v>1.1200000000000001</v>
      </c>
      <c r="W54" s="7">
        <v>1.1200000000000001</v>
      </c>
      <c r="X54" s="7">
        <v>1.1200000000000001</v>
      </c>
      <c r="Y54" s="7">
        <v>1.1000000000000001</v>
      </c>
      <c r="Z54" s="7">
        <v>1.08</v>
      </c>
      <c r="AA54" s="7">
        <v>1.08</v>
      </c>
      <c r="AB54" s="7">
        <v>1.0900000000000001</v>
      </c>
      <c r="AC54" s="7">
        <v>1.1000000000000001</v>
      </c>
      <c r="AD54" s="7">
        <v>1.0900000000000001</v>
      </c>
      <c r="AE54" s="7">
        <v>1.08</v>
      </c>
      <c r="AF54" s="7">
        <v>1.07</v>
      </c>
      <c r="AG54" s="7">
        <v>1.08</v>
      </c>
      <c r="AH54" s="7">
        <v>1.1000000000000001</v>
      </c>
      <c r="AI54" s="7">
        <v>1.1200000000000001</v>
      </c>
      <c r="AJ54" s="7">
        <v>1.1299999999999999</v>
      </c>
      <c r="AK54" s="7">
        <v>1.1000000000000001</v>
      </c>
      <c r="AL54" s="7">
        <v>1.08</v>
      </c>
      <c r="AM54" s="7">
        <v>1.07</v>
      </c>
      <c r="AN54" s="7">
        <v>1.08</v>
      </c>
      <c r="AO54" s="7">
        <v>1.07</v>
      </c>
      <c r="AP54" s="7">
        <v>1.07</v>
      </c>
      <c r="AQ54" s="7">
        <v>1.1000000000000001</v>
      </c>
      <c r="AR54" s="7">
        <v>4.75</v>
      </c>
      <c r="AS54" s="7">
        <v>-1.59</v>
      </c>
      <c r="AT54" s="7">
        <v>-5.95</v>
      </c>
      <c r="AU54" s="7">
        <v>-7.54</v>
      </c>
      <c r="AV54" s="7">
        <v>-11.9</v>
      </c>
      <c r="AW54" s="7">
        <v>-11.51</v>
      </c>
      <c r="AX54" s="7">
        <v>-13.1</v>
      </c>
      <c r="AY54" s="7">
        <v>-12.7</v>
      </c>
      <c r="AZ54" s="7">
        <v>-16.670000000000002</v>
      </c>
      <c r="BA54" s="7">
        <v>-14.29</v>
      </c>
      <c r="BB54" s="7">
        <v>-15.87</v>
      </c>
      <c r="BC54" s="7">
        <v>-13.49</v>
      </c>
      <c r="BD54" s="7">
        <v>-13.82</v>
      </c>
      <c r="BE54" s="7">
        <v>-14.68</v>
      </c>
      <c r="BF54" s="7">
        <v>-15.48</v>
      </c>
      <c r="BG54" s="7">
        <v>-16.670000000000002</v>
      </c>
      <c r="BH54" s="7">
        <v>-15.48</v>
      </c>
      <c r="BI54" s="7">
        <v>-13.89</v>
      </c>
      <c r="BJ54" s="7">
        <v>-11.11</v>
      </c>
      <c r="BK54" s="7">
        <v>-12.7</v>
      </c>
      <c r="BL54" s="7">
        <v>-14.81</v>
      </c>
      <c r="BM54" s="7">
        <v>-15.87</v>
      </c>
      <c r="BN54" s="7">
        <v>-15.87</v>
      </c>
      <c r="BO54" s="7">
        <v>-15.61</v>
      </c>
      <c r="BP54" s="7">
        <v>-17.46</v>
      </c>
      <c r="BQ54" s="7">
        <v>-15.87</v>
      </c>
      <c r="BR54" s="7">
        <v>-13.49</v>
      </c>
      <c r="BS54" s="24">
        <v>1.03</v>
      </c>
      <c r="BT54" s="26">
        <v>52592273.601937287</v>
      </c>
      <c r="BU54" s="26">
        <v>58596700</v>
      </c>
      <c r="BV54" s="26">
        <v>32524568</v>
      </c>
      <c r="BW54" s="8">
        <v>6.4694295094096257E-2</v>
      </c>
    </row>
    <row r="55" spans="1:75" s="21" customFormat="1" ht="19" customHeight="1" x14ac:dyDescent="0.2">
      <c r="A55" s="1" t="s">
        <v>277</v>
      </c>
      <c r="B55" s="1" t="s">
        <v>118</v>
      </c>
      <c r="C55" s="1" t="s">
        <v>87</v>
      </c>
      <c r="D55" s="1" t="s">
        <v>98</v>
      </c>
      <c r="E55" s="1" t="s">
        <v>274</v>
      </c>
      <c r="F55" s="1" t="s">
        <v>88</v>
      </c>
      <c r="G55" s="9">
        <v>31.782953329838989</v>
      </c>
      <c r="H55" s="9">
        <v>-15.29411665708551</v>
      </c>
      <c r="I55" s="9">
        <f>(N55-O55)/O55*100</f>
        <v>30.434779604050689</v>
      </c>
      <c r="J55" s="1" t="s">
        <v>89</v>
      </c>
      <c r="K55" s="2">
        <v>1.2899999618530269</v>
      </c>
      <c r="L55" s="2">
        <v>1.39</v>
      </c>
      <c r="M55" s="2">
        <v>1.700000047683716</v>
      </c>
      <c r="N55" s="33">
        <v>1.799999952316284</v>
      </c>
      <c r="O55" s="2">
        <v>1.379999995231628</v>
      </c>
      <c r="P55" s="2">
        <v>1.440000057220459</v>
      </c>
      <c r="Q55" s="1">
        <v>1.8</v>
      </c>
      <c r="R55" s="1">
        <v>1.77</v>
      </c>
      <c r="S55" s="1">
        <v>1.65</v>
      </c>
      <c r="T55" s="1">
        <v>1.62</v>
      </c>
      <c r="U55" s="1">
        <v>1.57</v>
      </c>
      <c r="V55" s="1">
        <v>1.5</v>
      </c>
      <c r="W55" s="1">
        <v>1.52</v>
      </c>
      <c r="X55" s="1">
        <v>1.55</v>
      </c>
      <c r="Y55" s="1">
        <v>1.45</v>
      </c>
      <c r="Z55" s="1">
        <v>1.5</v>
      </c>
      <c r="AA55" s="1">
        <v>1.48</v>
      </c>
      <c r="AB55" s="1">
        <v>1.45</v>
      </c>
      <c r="AC55" s="1">
        <v>1.44</v>
      </c>
      <c r="AD55" s="1">
        <v>1.47</v>
      </c>
      <c r="AE55" s="1">
        <v>1.45</v>
      </c>
      <c r="AF55" s="1">
        <v>1.47</v>
      </c>
      <c r="AG55" s="1">
        <v>1.45</v>
      </c>
      <c r="AH55" s="1">
        <v>1.45</v>
      </c>
      <c r="AI55" s="1">
        <v>1.49</v>
      </c>
      <c r="AJ55" s="1">
        <v>1.49</v>
      </c>
      <c r="AK55" s="1">
        <v>1.54</v>
      </c>
      <c r="AL55" s="1">
        <v>1.52</v>
      </c>
      <c r="AM55" s="1">
        <v>1.5</v>
      </c>
      <c r="AN55" s="1">
        <v>1.48</v>
      </c>
      <c r="AO55" s="1">
        <v>1.47</v>
      </c>
      <c r="AP55" s="1">
        <v>1.48</v>
      </c>
      <c r="AQ55" s="1">
        <v>1.48</v>
      </c>
      <c r="AR55" s="1">
        <v>3.53</v>
      </c>
      <c r="AS55" s="1">
        <v>-2.65</v>
      </c>
      <c r="AT55" s="1">
        <v>-8.83</v>
      </c>
      <c r="AU55" s="1">
        <v>-10</v>
      </c>
      <c r="AV55" s="1">
        <v>-12.35</v>
      </c>
      <c r="AW55" s="1">
        <v>-15.88</v>
      </c>
      <c r="AX55" s="1">
        <v>-13.53</v>
      </c>
      <c r="AY55" s="1">
        <v>-16.47</v>
      </c>
      <c r="AZ55" s="1">
        <v>-16.47</v>
      </c>
      <c r="BA55" s="1">
        <v>-13.24</v>
      </c>
      <c r="BB55" s="1">
        <v>-15.88</v>
      </c>
      <c r="BC55" s="1">
        <v>-15.59</v>
      </c>
      <c r="BD55" s="1">
        <v>-16.47</v>
      </c>
      <c r="BE55" s="1">
        <v>-15.09</v>
      </c>
      <c r="BF55" s="1">
        <v>-17.059999999999999</v>
      </c>
      <c r="BG55" s="1">
        <v>-16.47</v>
      </c>
      <c r="BH55" s="1">
        <v>-14.71</v>
      </c>
      <c r="BI55" s="1">
        <v>-15.82</v>
      </c>
      <c r="BJ55" s="1">
        <v>-12.35</v>
      </c>
      <c r="BK55" s="1">
        <v>-12.95</v>
      </c>
      <c r="BL55" s="1">
        <v>-12.35</v>
      </c>
      <c r="BM55" s="1">
        <v>-11.76</v>
      </c>
      <c r="BN55" s="1">
        <v>-13.82</v>
      </c>
      <c r="BO55" s="1">
        <v>-15.36</v>
      </c>
      <c r="BP55" s="1">
        <v>-15</v>
      </c>
      <c r="BQ55" s="1">
        <v>-13.01</v>
      </c>
      <c r="BR55" s="1">
        <v>-15.29</v>
      </c>
      <c r="BS55" s="22">
        <v>1.38</v>
      </c>
      <c r="BT55" s="26">
        <v>73943032.074046135</v>
      </c>
      <c r="BU55" s="26">
        <v>42935900</v>
      </c>
      <c r="BV55" s="26">
        <v>33640427</v>
      </c>
      <c r="BW55" s="2">
        <v>0.17782021613459309</v>
      </c>
    </row>
    <row r="56" spans="1:75" s="21" customFormat="1" ht="19" customHeight="1" x14ac:dyDescent="0.2">
      <c r="A56" s="7" t="s">
        <v>248</v>
      </c>
      <c r="B56" s="7" t="s">
        <v>159</v>
      </c>
      <c r="C56" s="7" t="s">
        <v>124</v>
      </c>
      <c r="D56" s="7" t="s">
        <v>98</v>
      </c>
      <c r="E56" s="7" t="s">
        <v>516</v>
      </c>
      <c r="F56" s="7" t="s">
        <v>88</v>
      </c>
      <c r="G56" s="10">
        <v>32.624116952939467</v>
      </c>
      <c r="H56" s="10">
        <v>-39.57219292244887</v>
      </c>
      <c r="I56" s="10">
        <v>-39.57219292244887</v>
      </c>
      <c r="J56" s="7" t="s">
        <v>89</v>
      </c>
      <c r="K56" s="8">
        <v>1.4099999666213989</v>
      </c>
      <c r="L56" s="8">
        <v>1.5</v>
      </c>
      <c r="M56" s="8">
        <v>1.870000004768372</v>
      </c>
      <c r="N56" s="34">
        <v>1.9800000190734861</v>
      </c>
      <c r="O56" s="8">
        <v>1.029999971389771</v>
      </c>
      <c r="P56" s="8">
        <v>1.129999995231628</v>
      </c>
      <c r="Q56" s="7">
        <v>1.98</v>
      </c>
      <c r="R56" s="7">
        <v>1.63</v>
      </c>
      <c r="S56" s="7">
        <v>1.5</v>
      </c>
      <c r="T56" s="7">
        <v>1.42</v>
      </c>
      <c r="U56" s="7">
        <v>1.37</v>
      </c>
      <c r="V56" s="7">
        <v>1.34</v>
      </c>
      <c r="W56" s="7">
        <v>1.25</v>
      </c>
      <c r="X56" s="7">
        <v>1.23</v>
      </c>
      <c r="Y56" s="7">
        <v>1.1499999999999999</v>
      </c>
      <c r="Z56" s="7">
        <v>1.1599999999999999</v>
      </c>
      <c r="AA56" s="7">
        <v>1.18</v>
      </c>
      <c r="AB56" s="7">
        <v>1.1499999999999999</v>
      </c>
      <c r="AC56" s="7">
        <v>1.1499999999999999</v>
      </c>
      <c r="AD56" s="7">
        <v>1.21</v>
      </c>
      <c r="AE56" s="7">
        <v>1.2</v>
      </c>
      <c r="AF56" s="7">
        <v>1.19</v>
      </c>
      <c r="AG56" s="7">
        <v>1.1399999999999999</v>
      </c>
      <c r="AH56" s="7">
        <v>1.1299999999999999</v>
      </c>
      <c r="AI56" s="7">
        <v>1.1399999999999999</v>
      </c>
      <c r="AJ56" s="7">
        <v>1.1499999999999999</v>
      </c>
      <c r="AK56" s="7">
        <v>1.18</v>
      </c>
      <c r="AL56" s="7">
        <v>1.1399999999999999</v>
      </c>
      <c r="AM56" s="7">
        <v>1.1200000000000001</v>
      </c>
      <c r="AN56" s="7">
        <v>1.1299999999999999</v>
      </c>
      <c r="AO56" s="7">
        <v>1.1499999999999999</v>
      </c>
      <c r="AP56" s="7">
        <v>1.1499999999999999</v>
      </c>
      <c r="AQ56" s="7">
        <v>1.1599999999999999</v>
      </c>
      <c r="AR56" s="7">
        <v>-13.37</v>
      </c>
      <c r="AS56" s="7">
        <v>-22.99</v>
      </c>
      <c r="AT56" s="7">
        <v>-31.55</v>
      </c>
      <c r="AU56" s="7">
        <v>-28.15</v>
      </c>
      <c r="AV56" s="7">
        <v>-28.61</v>
      </c>
      <c r="AW56" s="7">
        <v>-33.96</v>
      </c>
      <c r="AX56" s="7">
        <v>-34.76</v>
      </c>
      <c r="AY56" s="7">
        <v>-38.880000000000003</v>
      </c>
      <c r="AZ56" s="7">
        <v>-38.5</v>
      </c>
      <c r="BA56" s="7">
        <v>-39.83</v>
      </c>
      <c r="BB56" s="7">
        <v>-40.64</v>
      </c>
      <c r="BC56" s="7">
        <v>-38.770000000000003</v>
      </c>
      <c r="BD56" s="7">
        <v>-38.770000000000003</v>
      </c>
      <c r="BE56" s="7">
        <v>-36.1</v>
      </c>
      <c r="BF56" s="7">
        <v>-36.630000000000003</v>
      </c>
      <c r="BG56" s="7">
        <v>-39.57</v>
      </c>
      <c r="BH56" s="7">
        <v>-39.57</v>
      </c>
      <c r="BI56" s="7">
        <v>-39.33</v>
      </c>
      <c r="BJ56" s="7">
        <v>-43.32</v>
      </c>
      <c r="BK56" s="7">
        <v>-39.86</v>
      </c>
      <c r="BL56" s="7">
        <v>-39.299999999999997</v>
      </c>
      <c r="BM56" s="7">
        <v>-41.71</v>
      </c>
      <c r="BN56" s="7">
        <v>-40.17</v>
      </c>
      <c r="BO56" s="7">
        <v>-39.97</v>
      </c>
      <c r="BP56" s="7">
        <v>-39.840000000000003</v>
      </c>
      <c r="BQ56" s="7">
        <v>-38.770000000000003</v>
      </c>
      <c r="BR56" s="7">
        <v>-40.64</v>
      </c>
      <c r="BS56" s="24">
        <v>1.1000000000000001</v>
      </c>
      <c r="BT56" s="26">
        <v>81080956.20675087</v>
      </c>
      <c r="BU56" s="26">
        <v>56144100</v>
      </c>
      <c r="BV56" s="26">
        <v>29019623</v>
      </c>
      <c r="BW56" s="8">
        <v>4.162469650277676E-2</v>
      </c>
    </row>
    <row r="57" spans="1:75" s="21" customFormat="1" ht="19" customHeight="1" x14ac:dyDescent="0.2">
      <c r="A57" s="1" t="s">
        <v>238</v>
      </c>
      <c r="B57" s="1" t="s">
        <v>76</v>
      </c>
      <c r="C57" s="1" t="s">
        <v>87</v>
      </c>
      <c r="D57" s="1" t="s">
        <v>122</v>
      </c>
      <c r="E57" s="1" t="s">
        <v>234</v>
      </c>
      <c r="F57" s="1" t="s">
        <v>88</v>
      </c>
      <c r="G57" s="9">
        <v>32.812506693881147</v>
      </c>
      <c r="H57" s="9">
        <v>-2.352945878843816</v>
      </c>
      <c r="I57" s="9">
        <f>(N57-O57)/O57*100</f>
        <v>27.536231633670944</v>
      </c>
      <c r="J57" s="1" t="s">
        <v>81</v>
      </c>
      <c r="K57" s="2">
        <v>1.279999971389771</v>
      </c>
      <c r="L57" s="2">
        <v>1.76</v>
      </c>
      <c r="M57" s="2">
        <v>1.700000047683716</v>
      </c>
      <c r="N57" s="33">
        <v>1.7599999904632571</v>
      </c>
      <c r="O57" s="2">
        <v>1.379999995231628</v>
      </c>
      <c r="P57" s="2">
        <v>1.6599999666213989</v>
      </c>
      <c r="Q57" s="1">
        <v>1.73</v>
      </c>
      <c r="R57" s="1">
        <v>1.75</v>
      </c>
      <c r="S57" s="1">
        <v>1.62</v>
      </c>
      <c r="T57" s="1">
        <v>1.68</v>
      </c>
      <c r="U57" s="1">
        <v>1.64</v>
      </c>
      <c r="V57" s="1">
        <v>1.57</v>
      </c>
      <c r="W57" s="1">
        <v>1.48</v>
      </c>
      <c r="X57" s="1">
        <v>1.47</v>
      </c>
      <c r="Y57" s="1">
        <v>1.46</v>
      </c>
      <c r="Z57" s="1">
        <v>1.5</v>
      </c>
      <c r="AA57" s="1">
        <v>1.48</v>
      </c>
      <c r="AB57" s="1">
        <v>1.58</v>
      </c>
      <c r="AC57" s="1">
        <v>1.57</v>
      </c>
      <c r="AD57" s="1">
        <v>1.54</v>
      </c>
      <c r="AE57" s="1">
        <v>1.52</v>
      </c>
      <c r="AF57" s="1">
        <v>1.5</v>
      </c>
      <c r="AG57" s="1">
        <v>1.49</v>
      </c>
      <c r="AH57" s="1">
        <v>1.45</v>
      </c>
      <c r="AI57" s="1">
        <v>1.5</v>
      </c>
      <c r="AJ57" s="1">
        <v>1.52</v>
      </c>
      <c r="AK57" s="1">
        <v>1.59</v>
      </c>
      <c r="AL57" s="1">
        <v>1.63</v>
      </c>
      <c r="AM57" s="1">
        <v>1.53</v>
      </c>
      <c r="AN57" s="1">
        <v>1.63</v>
      </c>
      <c r="AO57" s="1">
        <v>1.64</v>
      </c>
      <c r="AP57" s="1">
        <v>1.63</v>
      </c>
      <c r="AQ57" s="1">
        <v>1.7</v>
      </c>
      <c r="AR57" s="1">
        <v>-4.4400000000000004</v>
      </c>
      <c r="AS57" s="1">
        <v>-2.35</v>
      </c>
      <c r="AT57" s="1">
        <v>-9.7100000000000009</v>
      </c>
      <c r="AU57" s="1">
        <v>-4.71</v>
      </c>
      <c r="AV57" s="1">
        <v>-8.83</v>
      </c>
      <c r="AW57" s="1">
        <v>-13.82</v>
      </c>
      <c r="AX57" s="1">
        <v>-14.76</v>
      </c>
      <c r="AY57" s="1">
        <v>-16.760000000000002</v>
      </c>
      <c r="AZ57" s="1">
        <v>-15.59</v>
      </c>
      <c r="BA57" s="1">
        <v>-14.11</v>
      </c>
      <c r="BB57" s="1">
        <v>-14.12</v>
      </c>
      <c r="BC57" s="1">
        <v>-8.24</v>
      </c>
      <c r="BD57" s="1">
        <v>-10.82</v>
      </c>
      <c r="BE57" s="1">
        <v>-11.18</v>
      </c>
      <c r="BF57" s="1">
        <v>-11.77</v>
      </c>
      <c r="BG57" s="1">
        <v>-12.94</v>
      </c>
      <c r="BH57" s="1">
        <v>-15.29</v>
      </c>
      <c r="BI57" s="1">
        <v>-15</v>
      </c>
      <c r="BJ57" s="1">
        <v>-11.77</v>
      </c>
      <c r="BK57" s="1">
        <v>-11.85</v>
      </c>
      <c r="BL57" s="1">
        <v>-9.41</v>
      </c>
      <c r="BM57" s="1">
        <v>-11.47</v>
      </c>
      <c r="BN57" s="1">
        <v>-12.94</v>
      </c>
      <c r="BO57" s="1">
        <v>-4.12</v>
      </c>
      <c r="BP57" s="1">
        <v>-8.24</v>
      </c>
      <c r="BQ57" s="1">
        <v>-6.76</v>
      </c>
      <c r="BR57" s="1">
        <v>-2.65</v>
      </c>
      <c r="BS57" s="22">
        <v>1.38</v>
      </c>
      <c r="BT57" s="26">
        <v>74150772.079873085</v>
      </c>
      <c r="BU57" s="26">
        <v>66902800</v>
      </c>
      <c r="BV57" s="26">
        <v>28613296</v>
      </c>
      <c r="BW57" s="2">
        <v>0.14244692397548331</v>
      </c>
    </row>
    <row r="58" spans="1:75" s="21" customFormat="1" ht="19" customHeight="1" x14ac:dyDescent="0.2">
      <c r="A58" s="7" t="s">
        <v>418</v>
      </c>
      <c r="B58" s="7" t="s">
        <v>76</v>
      </c>
      <c r="C58" s="7" t="s">
        <v>87</v>
      </c>
      <c r="D58" s="7" t="s">
        <v>98</v>
      </c>
      <c r="E58" s="7" t="s">
        <v>417</v>
      </c>
      <c r="F58" s="7" t="s">
        <v>88</v>
      </c>
      <c r="G58" s="10">
        <v>32.848839989670367</v>
      </c>
      <c r="H58" s="10">
        <v>-4.376373710935483</v>
      </c>
      <c r="I58" s="10">
        <v>-4.376373710935483</v>
      </c>
      <c r="J58" s="7" t="s">
        <v>81</v>
      </c>
      <c r="K58" s="8">
        <v>3.440000057220459</v>
      </c>
      <c r="L58" s="8">
        <v>4.26</v>
      </c>
      <c r="M58" s="8">
        <v>4.570000171661377</v>
      </c>
      <c r="N58" s="34">
        <v>6.2199997901916504</v>
      </c>
      <c r="O58" s="8">
        <v>4.1100001335144043</v>
      </c>
      <c r="P58" s="8">
        <v>4.369999885559082</v>
      </c>
      <c r="Q58" s="7">
        <v>4.8099999999999996</v>
      </c>
      <c r="R58" s="7">
        <v>5.2</v>
      </c>
      <c r="S58" s="7">
        <v>5.29</v>
      </c>
      <c r="T58" s="7">
        <v>5.7</v>
      </c>
      <c r="U58" s="7">
        <v>6.22</v>
      </c>
      <c r="V58" s="7">
        <v>5.42</v>
      </c>
      <c r="W58" s="7">
        <v>4.91</v>
      </c>
      <c r="X58" s="7">
        <v>5.17</v>
      </c>
      <c r="Y58" s="7">
        <v>5.08</v>
      </c>
      <c r="Z58" s="7">
        <v>4.93</v>
      </c>
      <c r="AA58" s="7">
        <v>4.5999999999999996</v>
      </c>
      <c r="AB58" s="7">
        <v>4.6100000000000003</v>
      </c>
      <c r="AC58" s="7">
        <v>4.28</v>
      </c>
      <c r="AD58" s="7">
        <v>4.28</v>
      </c>
      <c r="AE58" s="7">
        <v>4.46</v>
      </c>
      <c r="AF58" s="7">
        <v>4.88</v>
      </c>
      <c r="AG58" s="7">
        <v>4.75</v>
      </c>
      <c r="AH58" s="7">
        <v>5.44</v>
      </c>
      <c r="AI58" s="7">
        <v>5.8</v>
      </c>
      <c r="AJ58" s="7">
        <v>5.74</v>
      </c>
      <c r="AK58" s="7">
        <v>4.8899999999999997</v>
      </c>
      <c r="AL58" s="7">
        <v>4.9400000000000004</v>
      </c>
      <c r="AM58" s="7">
        <v>4.8600000000000003</v>
      </c>
      <c r="AN58" s="7">
        <v>5.08</v>
      </c>
      <c r="AO58" s="7">
        <v>4.8499999999999996</v>
      </c>
      <c r="AP58" s="7">
        <v>4.7699999999999996</v>
      </c>
      <c r="AQ58" s="7">
        <v>4.49</v>
      </c>
      <c r="AR58" s="7">
        <v>4.5599999999999996</v>
      </c>
      <c r="AS58" s="7">
        <v>0.77</v>
      </c>
      <c r="AT58" s="7">
        <v>10.82</v>
      </c>
      <c r="AU58" s="7">
        <v>23.61</v>
      </c>
      <c r="AV58" s="7">
        <v>18.489999999999998</v>
      </c>
      <c r="AW58" s="7">
        <v>5.25</v>
      </c>
      <c r="AX58" s="7">
        <v>5.98</v>
      </c>
      <c r="AY58" s="7">
        <v>9.6300000000000008</v>
      </c>
      <c r="AZ58" s="7">
        <v>7</v>
      </c>
      <c r="BA58" s="7">
        <v>-3.39</v>
      </c>
      <c r="BB58" s="7">
        <v>0.44</v>
      </c>
      <c r="BC58" s="7">
        <v>-8.75</v>
      </c>
      <c r="BD58" s="7">
        <v>-8.4499999999999993</v>
      </c>
      <c r="BE58" s="7">
        <v>-8.1</v>
      </c>
      <c r="BF58" s="7">
        <v>-3.28</v>
      </c>
      <c r="BG58" s="7">
        <v>0.88</v>
      </c>
      <c r="BH58" s="7">
        <v>2.19</v>
      </c>
      <c r="BI58" s="7">
        <v>15.98</v>
      </c>
      <c r="BJ58" s="7">
        <v>23.85</v>
      </c>
      <c r="BK58" s="7">
        <v>4.16</v>
      </c>
      <c r="BL58" s="7">
        <v>5.14</v>
      </c>
      <c r="BM58" s="7">
        <v>5.03</v>
      </c>
      <c r="BN58" s="7">
        <v>4.92</v>
      </c>
      <c r="BO58" s="7">
        <v>4.6500000000000004</v>
      </c>
      <c r="BP58" s="7">
        <v>4.38</v>
      </c>
      <c r="BQ58" s="7">
        <v>-3.72</v>
      </c>
      <c r="BR58" s="7">
        <v>-5.25</v>
      </c>
      <c r="BS58" s="24">
        <v>4.6399999999999997</v>
      </c>
      <c r="BT58" s="26">
        <v>75897191.85090065</v>
      </c>
      <c r="BU58" s="26">
        <v>133260200</v>
      </c>
      <c r="BV58" s="26">
        <v>3487276</v>
      </c>
      <c r="BW58" s="8">
        <v>1.520071253322077</v>
      </c>
    </row>
    <row r="59" spans="1:75" s="21" customFormat="1" ht="19" customHeight="1" x14ac:dyDescent="0.2">
      <c r="A59" s="1" t="s">
        <v>141</v>
      </c>
      <c r="B59" s="1" t="s">
        <v>118</v>
      </c>
      <c r="C59" s="1" t="s">
        <v>142</v>
      </c>
      <c r="D59" s="1" t="s">
        <v>98</v>
      </c>
      <c r="E59" s="1" t="s">
        <v>137</v>
      </c>
      <c r="F59" s="1" t="s">
        <v>88</v>
      </c>
      <c r="G59" s="9">
        <v>34.893625742065183</v>
      </c>
      <c r="H59" s="9">
        <v>-11.987385025087351</v>
      </c>
      <c r="I59" s="9">
        <f>(N59-O59)/O59*100</f>
        <v>38.367348527570677</v>
      </c>
      <c r="J59" s="1" t="s">
        <v>89</v>
      </c>
      <c r="K59" s="2">
        <v>2.3499999046325679</v>
      </c>
      <c r="L59" s="2">
        <v>3.75</v>
      </c>
      <c r="M59" s="2">
        <v>3.1700000762939449</v>
      </c>
      <c r="N59" s="33">
        <v>3.3900001049041748</v>
      </c>
      <c r="O59" s="2">
        <v>2.4500000476837158</v>
      </c>
      <c r="P59" s="2">
        <v>2.7899999618530269</v>
      </c>
      <c r="Q59" s="1">
        <v>3.39</v>
      </c>
      <c r="R59" s="1">
        <v>3.17</v>
      </c>
      <c r="S59" s="1">
        <v>2.95</v>
      </c>
      <c r="T59" s="1">
        <v>2.76</v>
      </c>
      <c r="U59" s="1">
        <v>2.62</v>
      </c>
      <c r="V59" s="1">
        <v>3.1</v>
      </c>
      <c r="W59" s="1">
        <v>3.1</v>
      </c>
      <c r="X59" s="1">
        <v>3.1</v>
      </c>
      <c r="Y59" s="1">
        <v>3.1</v>
      </c>
      <c r="Z59" s="1">
        <v>3.1</v>
      </c>
      <c r="AA59" s="1">
        <v>3.1</v>
      </c>
      <c r="AB59" s="1">
        <v>3.1</v>
      </c>
      <c r="AC59" s="1">
        <v>3.1</v>
      </c>
      <c r="AD59" s="1">
        <v>3.1</v>
      </c>
      <c r="AE59" s="1">
        <v>3.1</v>
      </c>
      <c r="AF59" s="1">
        <v>2.73</v>
      </c>
      <c r="AG59" s="1">
        <v>2.72</v>
      </c>
      <c r="AH59" s="1">
        <v>2.73</v>
      </c>
      <c r="AI59" s="1">
        <v>2.73</v>
      </c>
      <c r="AJ59" s="1">
        <v>2.69</v>
      </c>
      <c r="AK59" s="1">
        <v>2.66</v>
      </c>
      <c r="AL59" s="1">
        <v>2.66</v>
      </c>
      <c r="AM59" s="1">
        <v>2.67</v>
      </c>
      <c r="AN59" s="1">
        <v>2.64</v>
      </c>
      <c r="AO59" s="1">
        <v>2.74</v>
      </c>
      <c r="AP59" s="1">
        <v>2.83</v>
      </c>
      <c r="AQ59" s="1">
        <v>2.84</v>
      </c>
      <c r="AR59" s="1">
        <v>-0.32</v>
      </c>
      <c r="AS59" s="1">
        <v>-7.57</v>
      </c>
      <c r="AT59" s="1">
        <v>-14.51</v>
      </c>
      <c r="AU59" s="1">
        <v>-21.77</v>
      </c>
      <c r="AV59" s="1">
        <v>-17.98</v>
      </c>
      <c r="AW59" s="1">
        <v>-5.68</v>
      </c>
      <c r="AX59" s="1">
        <v>-4.42</v>
      </c>
      <c r="AY59" s="1">
        <v>-4.42</v>
      </c>
      <c r="AZ59" s="1">
        <v>-4.42</v>
      </c>
      <c r="BA59" s="1">
        <v>-4.42</v>
      </c>
      <c r="BB59" s="1">
        <v>-4.42</v>
      </c>
      <c r="BC59" s="1">
        <v>-4.42</v>
      </c>
      <c r="BD59" s="1">
        <v>-4.42</v>
      </c>
      <c r="BE59" s="1">
        <v>-4.42</v>
      </c>
      <c r="BF59" s="1">
        <v>-4.42</v>
      </c>
      <c r="BG59" s="1">
        <v>-13.89</v>
      </c>
      <c r="BH59" s="1">
        <v>-14.2</v>
      </c>
      <c r="BI59" s="1">
        <v>-14.2</v>
      </c>
      <c r="BJ59" s="1">
        <v>-13.92</v>
      </c>
      <c r="BK59" s="1">
        <v>-16.09</v>
      </c>
      <c r="BL59" s="1">
        <v>-15.93</v>
      </c>
      <c r="BM59" s="1">
        <v>-16.09</v>
      </c>
      <c r="BN59" s="1">
        <v>-17.350000000000001</v>
      </c>
      <c r="BO59" s="1">
        <v>-16.72</v>
      </c>
      <c r="BP59" s="1">
        <v>-14.83</v>
      </c>
      <c r="BQ59" s="1">
        <v>-12.93</v>
      </c>
      <c r="BR59" s="1">
        <v>-12.3</v>
      </c>
      <c r="BS59" s="22">
        <v>2.61</v>
      </c>
      <c r="BT59" s="26">
        <v>50457842.214393623</v>
      </c>
      <c r="BU59" s="26">
        <v>812500</v>
      </c>
      <c r="BV59" s="26">
        <v>4433301</v>
      </c>
      <c r="BW59" s="2">
        <v>2.7172754568210011E-2</v>
      </c>
    </row>
    <row r="60" spans="1:75" s="21" customFormat="1" ht="19" customHeight="1" x14ac:dyDescent="0.2">
      <c r="A60" s="1" t="s">
        <v>182</v>
      </c>
      <c r="B60" s="1" t="s">
        <v>159</v>
      </c>
      <c r="C60" s="1" t="s">
        <v>124</v>
      </c>
      <c r="D60" s="1" t="s">
        <v>125</v>
      </c>
      <c r="E60" s="1" t="s">
        <v>179</v>
      </c>
      <c r="F60" s="1" t="s">
        <v>88</v>
      </c>
      <c r="G60" s="9">
        <v>35.13513339358235</v>
      </c>
      <c r="H60" s="9">
        <v>-0.66666603088378906</v>
      </c>
      <c r="I60" s="9">
        <f>(N60-O60)/O60*100</f>
        <v>42.857136454925602</v>
      </c>
      <c r="J60" s="1" t="s">
        <v>81</v>
      </c>
      <c r="K60" s="2">
        <v>1.110000014305115</v>
      </c>
      <c r="L60" s="2">
        <v>1.2</v>
      </c>
      <c r="M60" s="2">
        <v>1.5</v>
      </c>
      <c r="N60" s="33">
        <v>1.8999999761581421</v>
      </c>
      <c r="O60" s="2">
        <v>1.330000042915344</v>
      </c>
      <c r="P60" s="2">
        <v>1.4900000095367429</v>
      </c>
      <c r="Q60" s="1">
        <v>1.64</v>
      </c>
      <c r="R60" s="1">
        <v>1.9</v>
      </c>
      <c r="S60" s="1">
        <v>1.68</v>
      </c>
      <c r="T60" s="1">
        <v>1.74</v>
      </c>
      <c r="U60" s="1">
        <v>1.82</v>
      </c>
      <c r="V60" s="1">
        <v>1.76</v>
      </c>
      <c r="W60" s="1">
        <v>1.67</v>
      </c>
      <c r="X60" s="1">
        <v>1.6</v>
      </c>
      <c r="Y60" s="1">
        <v>1.53</v>
      </c>
      <c r="Z60" s="1">
        <v>1.47</v>
      </c>
      <c r="AA60" s="1">
        <v>1.48</v>
      </c>
      <c r="AB60" s="1">
        <v>1.4</v>
      </c>
      <c r="AC60" s="1">
        <v>1.38</v>
      </c>
      <c r="AD60" s="1">
        <v>1.37</v>
      </c>
      <c r="AE60" s="1">
        <v>1.5</v>
      </c>
      <c r="AF60" s="1">
        <v>1.48</v>
      </c>
      <c r="AG60" s="1">
        <v>1.46</v>
      </c>
      <c r="AH60" s="1">
        <v>1.42</v>
      </c>
      <c r="AI60" s="1">
        <v>1.41</v>
      </c>
      <c r="AJ60" s="1">
        <v>1.43</v>
      </c>
      <c r="AK60" s="1">
        <v>1.43</v>
      </c>
      <c r="AL60" s="1">
        <v>1.4</v>
      </c>
      <c r="AM60" s="1">
        <v>1.41</v>
      </c>
      <c r="AN60" s="1">
        <v>1.4</v>
      </c>
      <c r="AO60" s="1">
        <v>1.44</v>
      </c>
      <c r="AP60" s="1">
        <v>1.5</v>
      </c>
      <c r="AQ60" s="1">
        <v>1.53</v>
      </c>
      <c r="AR60" s="1">
        <v>9.33</v>
      </c>
      <c r="AS60" s="1">
        <v>18</v>
      </c>
      <c r="AT60" s="1">
        <v>4.67</v>
      </c>
      <c r="AU60" s="1">
        <v>13.99</v>
      </c>
      <c r="AV60" s="1">
        <v>12.67</v>
      </c>
      <c r="AW60" s="1">
        <v>5.5</v>
      </c>
      <c r="AX60" s="1">
        <v>5.33</v>
      </c>
      <c r="AY60" s="1">
        <v>1.33</v>
      </c>
      <c r="AZ60" s="1">
        <v>-3.33</v>
      </c>
      <c r="BA60" s="1">
        <v>-4</v>
      </c>
      <c r="BB60" s="1">
        <v>-7.67</v>
      </c>
      <c r="BC60" s="1">
        <v>-8.33</v>
      </c>
      <c r="BD60" s="1">
        <v>-9.36</v>
      </c>
      <c r="BE60" s="1">
        <v>-8.67</v>
      </c>
      <c r="BF60" s="1">
        <v>-5.33</v>
      </c>
      <c r="BG60" s="1">
        <v>-4</v>
      </c>
      <c r="BH60" s="1">
        <v>-6</v>
      </c>
      <c r="BI60" s="1">
        <v>-6.07</v>
      </c>
      <c r="BJ60" s="1">
        <v>-6.67</v>
      </c>
      <c r="BK60" s="1">
        <v>-4.8899999999999997</v>
      </c>
      <c r="BL60" s="1">
        <v>-7</v>
      </c>
      <c r="BM60" s="1">
        <v>-7.8</v>
      </c>
      <c r="BN60" s="1">
        <v>-7.99</v>
      </c>
      <c r="BO60" s="1">
        <v>-8.2100000000000009</v>
      </c>
      <c r="BP60" s="1">
        <v>-4.33</v>
      </c>
      <c r="BQ60" s="1">
        <v>-1.33</v>
      </c>
      <c r="BR60" s="1">
        <v>-0.67</v>
      </c>
      <c r="BS60" s="22">
        <v>1.4</v>
      </c>
      <c r="BT60" s="26">
        <v>59540250</v>
      </c>
      <c r="BU60" s="26">
        <v>17241100</v>
      </c>
      <c r="BV60" s="26">
        <v>24674651</v>
      </c>
      <c r="BW60" s="2">
        <v>8.9824978679536333E-3</v>
      </c>
    </row>
    <row r="61" spans="1:75" s="21" customFormat="1" ht="19" customHeight="1" x14ac:dyDescent="0.2">
      <c r="A61" s="7" t="s">
        <v>357</v>
      </c>
      <c r="B61" s="7" t="s">
        <v>106</v>
      </c>
      <c r="C61" s="7" t="s">
        <v>87</v>
      </c>
      <c r="D61" s="7" t="s">
        <v>109</v>
      </c>
      <c r="E61" s="7" t="s">
        <v>350</v>
      </c>
      <c r="F61" s="7" t="s">
        <v>88</v>
      </c>
      <c r="G61" s="10">
        <v>36.363627332629939</v>
      </c>
      <c r="H61" s="10">
        <v>-16.1111094186335</v>
      </c>
      <c r="I61" s="10">
        <v>-16.1111094186335</v>
      </c>
      <c r="J61" s="7" t="s">
        <v>89</v>
      </c>
      <c r="K61" s="8">
        <v>1.320000052452087</v>
      </c>
      <c r="L61" s="8">
        <v>1.32</v>
      </c>
      <c r="M61" s="8">
        <v>1.799999952316284</v>
      </c>
      <c r="N61" s="34">
        <v>1.830000042915344</v>
      </c>
      <c r="O61" s="8">
        <v>1.429999947547913</v>
      </c>
      <c r="P61" s="8">
        <v>1.5099999904632571</v>
      </c>
      <c r="Q61" s="7">
        <v>1.83</v>
      </c>
      <c r="R61" s="7">
        <v>1.82</v>
      </c>
      <c r="S61" s="7">
        <v>1.67</v>
      </c>
      <c r="T61" s="7">
        <v>1.62</v>
      </c>
      <c r="U61" s="7">
        <v>1.56</v>
      </c>
      <c r="V61" s="7">
        <v>1.53</v>
      </c>
      <c r="W61" s="7">
        <v>1.51</v>
      </c>
      <c r="X61" s="7">
        <v>1.53</v>
      </c>
      <c r="Y61" s="7">
        <v>1.53</v>
      </c>
      <c r="Z61" s="7">
        <v>1.55</v>
      </c>
      <c r="AA61" s="7">
        <v>1.5</v>
      </c>
      <c r="AB61" s="7">
        <v>1.5</v>
      </c>
      <c r="AC61" s="7">
        <v>1.5</v>
      </c>
      <c r="AD61" s="7">
        <v>1.53</v>
      </c>
      <c r="AE61" s="7">
        <v>1.51</v>
      </c>
      <c r="AF61" s="7">
        <v>1.5</v>
      </c>
      <c r="AG61" s="7">
        <v>1.51</v>
      </c>
      <c r="AH61" s="7">
        <v>1.49</v>
      </c>
      <c r="AI61" s="7">
        <v>1.48</v>
      </c>
      <c r="AJ61" s="7">
        <v>1.49</v>
      </c>
      <c r="AK61" s="7">
        <v>1.49</v>
      </c>
      <c r="AL61" s="7">
        <v>1.5</v>
      </c>
      <c r="AM61" s="7">
        <v>1.5</v>
      </c>
      <c r="AN61" s="7">
        <v>1.51</v>
      </c>
      <c r="AO61" s="7">
        <v>1.54</v>
      </c>
      <c r="AP61" s="7">
        <v>1.56</v>
      </c>
      <c r="AQ61" s="7">
        <v>1.54</v>
      </c>
      <c r="AR61" s="7">
        <v>-4.5599999999999996</v>
      </c>
      <c r="AS61" s="7">
        <v>-2.2200000000000002</v>
      </c>
      <c r="AT61" s="7">
        <v>-11.11</v>
      </c>
      <c r="AU61" s="7">
        <v>-13.89</v>
      </c>
      <c r="AV61" s="7">
        <v>-15.56</v>
      </c>
      <c r="AW61" s="7">
        <v>-19.989999999999998</v>
      </c>
      <c r="AX61" s="7">
        <v>-16.14</v>
      </c>
      <c r="AY61" s="7">
        <v>-15.84</v>
      </c>
      <c r="AZ61" s="7">
        <v>-15.56</v>
      </c>
      <c r="BA61" s="7">
        <v>-16.829999999999998</v>
      </c>
      <c r="BB61" s="7">
        <v>-18.059999999999999</v>
      </c>
      <c r="BC61" s="7">
        <v>-17.22</v>
      </c>
      <c r="BD61" s="7">
        <v>-17.53</v>
      </c>
      <c r="BE61" s="7">
        <v>-16.39</v>
      </c>
      <c r="BF61" s="7">
        <v>-17.690000000000001</v>
      </c>
      <c r="BG61" s="7">
        <v>-16.920000000000002</v>
      </c>
      <c r="BH61" s="7">
        <v>-17.5</v>
      </c>
      <c r="BI61" s="7">
        <v>-18.329999999999998</v>
      </c>
      <c r="BJ61" s="7">
        <v>-19.440000000000001</v>
      </c>
      <c r="BK61" s="7">
        <v>-17.5</v>
      </c>
      <c r="BL61" s="7">
        <v>-17.78</v>
      </c>
      <c r="BM61" s="7">
        <v>-17.23</v>
      </c>
      <c r="BN61" s="7">
        <v>-16.940000000000001</v>
      </c>
      <c r="BO61" s="7">
        <v>-16.11</v>
      </c>
      <c r="BP61" s="7">
        <v>-15</v>
      </c>
      <c r="BQ61" s="7">
        <v>-16.11</v>
      </c>
      <c r="BR61" s="7">
        <v>-16.22</v>
      </c>
      <c r="BS61" s="24">
        <v>1.43</v>
      </c>
      <c r="BT61" s="26">
        <v>75722397.994041443</v>
      </c>
      <c r="BU61" s="26">
        <v>29686100</v>
      </c>
      <c r="BV61" s="26">
        <v>27712718</v>
      </c>
      <c r="BW61" s="8">
        <v>4.4446344093711773E-2</v>
      </c>
    </row>
    <row r="62" spans="1:75" s="21" customFormat="1" ht="19" customHeight="1" x14ac:dyDescent="0.2">
      <c r="A62" s="1" t="s">
        <v>203</v>
      </c>
      <c r="B62" s="1" t="s">
        <v>106</v>
      </c>
      <c r="C62" s="1" t="s">
        <v>87</v>
      </c>
      <c r="D62" s="1" t="s">
        <v>98</v>
      </c>
      <c r="E62" s="1" t="s">
        <v>206</v>
      </c>
      <c r="F62" s="1" t="s">
        <v>88</v>
      </c>
      <c r="G62" s="9">
        <v>36.943107150635569</v>
      </c>
      <c r="H62" s="9">
        <v>-12.21220561867881</v>
      </c>
      <c r="I62" s="9">
        <f>(N62-O62)/O62*100</f>
        <v>30.024206701166694</v>
      </c>
      <c r="J62" s="1" t="s">
        <v>89</v>
      </c>
      <c r="K62" s="2">
        <v>7.2950000762939453</v>
      </c>
      <c r="L62" s="2">
        <v>3.41</v>
      </c>
      <c r="M62" s="2">
        <v>9.9899997711181641</v>
      </c>
      <c r="N62" s="33">
        <v>10.739999771118161</v>
      </c>
      <c r="O62" s="2">
        <v>8.2600002288818359</v>
      </c>
      <c r="P62" s="2">
        <v>8.7700004577636719</v>
      </c>
      <c r="Q62" s="1">
        <v>9.99</v>
      </c>
      <c r="R62" s="1">
        <v>10.119999999999999</v>
      </c>
      <c r="S62" s="1">
        <v>10.74</v>
      </c>
      <c r="T62" s="1">
        <v>9.49</v>
      </c>
      <c r="U62" s="1">
        <v>9.5</v>
      </c>
      <c r="V62" s="1">
        <v>10.72</v>
      </c>
      <c r="W62" s="1">
        <v>10.35</v>
      </c>
      <c r="X62" s="1">
        <v>10.199999999999999</v>
      </c>
      <c r="Y62" s="1">
        <v>9.94</v>
      </c>
      <c r="Z62" s="1">
        <v>9.75</v>
      </c>
      <c r="AA62" s="1">
        <v>9.5299999999999994</v>
      </c>
      <c r="AB62" s="1">
        <v>9.6</v>
      </c>
      <c r="AC62" s="1">
        <v>9.36</v>
      </c>
      <c r="AD62" s="1">
        <v>9.43</v>
      </c>
      <c r="AE62" s="1">
        <v>9.32</v>
      </c>
      <c r="AF62" s="1">
        <v>9.35</v>
      </c>
      <c r="AG62" s="1">
        <v>9.1300000000000008</v>
      </c>
      <c r="AH62" s="1">
        <v>9.02</v>
      </c>
      <c r="AI62" s="1">
        <v>8.8000000000000007</v>
      </c>
      <c r="AJ62" s="1">
        <v>8.59</v>
      </c>
      <c r="AK62" s="1">
        <v>8.7100000000000009</v>
      </c>
      <c r="AL62" s="1">
        <v>8.91</v>
      </c>
      <c r="AM62" s="1">
        <v>9.15</v>
      </c>
      <c r="AN62" s="1">
        <v>8.91</v>
      </c>
      <c r="AO62" s="1">
        <v>8.8699999999999992</v>
      </c>
      <c r="AP62" s="1">
        <v>9.1</v>
      </c>
      <c r="AQ62" s="1">
        <v>8.99</v>
      </c>
      <c r="AR62" s="1">
        <v>-10.71</v>
      </c>
      <c r="AS62" s="1">
        <v>1.3</v>
      </c>
      <c r="AT62" s="1">
        <v>-7.61</v>
      </c>
      <c r="AU62" s="1">
        <v>-9.51</v>
      </c>
      <c r="AV62" s="1">
        <v>-6.71</v>
      </c>
      <c r="AW62" s="1">
        <v>0.3</v>
      </c>
      <c r="AX62" s="1">
        <v>0.53</v>
      </c>
      <c r="AY62" s="1">
        <v>-2.9</v>
      </c>
      <c r="AZ62" s="1">
        <v>-2.5</v>
      </c>
      <c r="BA62" s="1">
        <v>-5.91</v>
      </c>
      <c r="BB62" s="1">
        <v>-5.41</v>
      </c>
      <c r="BC62" s="1">
        <v>-6.61</v>
      </c>
      <c r="BD62" s="1">
        <v>-9.41</v>
      </c>
      <c r="BE62" s="1">
        <v>-6.81</v>
      </c>
      <c r="BF62" s="1">
        <v>-9.31</v>
      </c>
      <c r="BG62" s="1">
        <v>-8.6300000000000008</v>
      </c>
      <c r="BH62" s="1">
        <v>-10.31</v>
      </c>
      <c r="BI62" s="1">
        <v>-12.04</v>
      </c>
      <c r="BJ62" s="1">
        <v>-15.52</v>
      </c>
      <c r="BK62" s="1">
        <v>-16.32</v>
      </c>
      <c r="BL62" s="1">
        <v>-14.71</v>
      </c>
      <c r="BM62" s="1">
        <v>-11.91</v>
      </c>
      <c r="BN62" s="1">
        <v>-10.91</v>
      </c>
      <c r="BO62" s="1">
        <v>-13.41</v>
      </c>
      <c r="BP62" s="1">
        <v>-11.81</v>
      </c>
      <c r="BQ62" s="1">
        <v>-10.24</v>
      </c>
      <c r="BR62" s="1">
        <v>-11.91</v>
      </c>
      <c r="BS62" s="22">
        <v>9.31</v>
      </c>
      <c r="BT62" s="26">
        <v>78032887.212181091</v>
      </c>
      <c r="BU62" s="26">
        <v>36051500</v>
      </c>
      <c r="BV62" s="26">
        <v>4132424</v>
      </c>
      <c r="BW62" s="2">
        <v>7.1215102806488392E-2</v>
      </c>
    </row>
    <row r="63" spans="1:75" s="21" customFormat="1" ht="19" customHeight="1" x14ac:dyDescent="0.2">
      <c r="A63" s="7" t="s">
        <v>458</v>
      </c>
      <c r="B63" s="7" t="s">
        <v>76</v>
      </c>
      <c r="C63" s="7" t="s">
        <v>87</v>
      </c>
      <c r="D63" s="7" t="s">
        <v>98</v>
      </c>
      <c r="E63" s="7" t="s">
        <v>454</v>
      </c>
      <c r="F63" s="7" t="s">
        <v>88</v>
      </c>
      <c r="G63" s="10">
        <v>37.777776404172819</v>
      </c>
      <c r="H63" s="10">
        <v>-7.930109516804376</v>
      </c>
      <c r="I63" s="10">
        <v>-7.930109516804376</v>
      </c>
      <c r="J63" s="7" t="s">
        <v>89</v>
      </c>
      <c r="K63" s="8">
        <v>5.4000000953674316</v>
      </c>
      <c r="L63" s="8">
        <v>6</v>
      </c>
      <c r="M63" s="8">
        <v>7.440000057220459</v>
      </c>
      <c r="N63" s="34">
        <v>7.4899997711181641</v>
      </c>
      <c r="O63" s="8">
        <v>5.9200000762939453</v>
      </c>
      <c r="P63" s="8">
        <v>6.8499999046325684</v>
      </c>
      <c r="Q63" s="7">
        <v>7.49</v>
      </c>
      <c r="R63" s="7">
        <v>6.97</v>
      </c>
      <c r="S63" s="7">
        <v>7.2</v>
      </c>
      <c r="T63" s="7">
        <v>7</v>
      </c>
      <c r="U63" s="7">
        <v>6.78</v>
      </c>
      <c r="V63" s="7">
        <v>7</v>
      </c>
      <c r="W63" s="7">
        <v>6.81</v>
      </c>
      <c r="X63" s="7">
        <v>6.75</v>
      </c>
      <c r="Y63" s="7">
        <v>6.77</v>
      </c>
      <c r="Z63" s="7">
        <v>6.74</v>
      </c>
      <c r="AA63" s="7">
        <v>6.75</v>
      </c>
      <c r="AB63" s="7">
        <v>6.64</v>
      </c>
      <c r="AC63" s="7">
        <v>6.4</v>
      </c>
      <c r="AD63" s="7">
        <v>6.31</v>
      </c>
      <c r="AE63" s="7">
        <v>6.46</v>
      </c>
      <c r="AF63" s="7">
        <v>6.47</v>
      </c>
      <c r="AG63" s="7">
        <v>6.47</v>
      </c>
      <c r="AH63" s="7">
        <v>6.47</v>
      </c>
      <c r="AI63" s="7">
        <v>6.65</v>
      </c>
      <c r="AJ63" s="7">
        <v>6.7</v>
      </c>
      <c r="AK63" s="7">
        <v>6.67</v>
      </c>
      <c r="AL63" s="7">
        <v>6.75</v>
      </c>
      <c r="AM63" s="7">
        <v>6.95</v>
      </c>
      <c r="AN63" s="7">
        <v>6.9</v>
      </c>
      <c r="AO63" s="7">
        <v>6.8</v>
      </c>
      <c r="AP63" s="7">
        <v>6.8</v>
      </c>
      <c r="AQ63" s="7">
        <v>6.85</v>
      </c>
      <c r="AR63" s="7">
        <v>-7.24</v>
      </c>
      <c r="AS63" s="7">
        <v>-6.99</v>
      </c>
      <c r="AT63" s="7">
        <v>-7.09</v>
      </c>
      <c r="AU63" s="7">
        <v>-9.2100000000000009</v>
      </c>
      <c r="AV63" s="7">
        <v>-10.130000000000001</v>
      </c>
      <c r="AW63" s="7">
        <v>-10.7</v>
      </c>
      <c r="AX63" s="7">
        <v>-9.41</v>
      </c>
      <c r="AY63" s="7">
        <v>-10.35</v>
      </c>
      <c r="AZ63" s="7">
        <v>-10.35</v>
      </c>
      <c r="BA63" s="7">
        <v>-9.41</v>
      </c>
      <c r="BB63" s="7">
        <v>-13.44</v>
      </c>
      <c r="BC63" s="7">
        <v>-15.91</v>
      </c>
      <c r="BD63" s="7">
        <v>-16.05</v>
      </c>
      <c r="BE63" s="7">
        <v>-16.8</v>
      </c>
      <c r="BF63" s="7">
        <v>-14.05</v>
      </c>
      <c r="BG63" s="7">
        <v>-13.31</v>
      </c>
      <c r="BH63" s="7">
        <v>-15.32</v>
      </c>
      <c r="BI63" s="7">
        <v>-14.18</v>
      </c>
      <c r="BJ63" s="7">
        <v>-11.63</v>
      </c>
      <c r="BK63" s="7">
        <v>-13.37</v>
      </c>
      <c r="BL63" s="7">
        <v>-10.48</v>
      </c>
      <c r="BM63" s="7">
        <v>-10.35</v>
      </c>
      <c r="BN63" s="7">
        <v>-7.39</v>
      </c>
      <c r="BO63" s="7">
        <v>-10.62</v>
      </c>
      <c r="BP63" s="7">
        <v>-10.67</v>
      </c>
      <c r="BQ63" s="7">
        <v>-9.14</v>
      </c>
      <c r="BR63" s="7">
        <v>-8.6</v>
      </c>
      <c r="BS63" s="24">
        <v>6.53</v>
      </c>
      <c r="BT63" s="26">
        <v>84962568.653440475</v>
      </c>
      <c r="BU63" s="26">
        <v>2277800</v>
      </c>
      <c r="BV63" s="26">
        <v>6832429</v>
      </c>
      <c r="BW63" s="8">
        <v>6.9238919277463404E-3</v>
      </c>
    </row>
    <row r="64" spans="1:75" s="21" customFormat="1" ht="19" customHeight="1" x14ac:dyDescent="0.2">
      <c r="A64" s="1" t="s">
        <v>112</v>
      </c>
      <c r="B64" s="1" t="s">
        <v>106</v>
      </c>
      <c r="C64" s="1" t="s">
        <v>113</v>
      </c>
      <c r="D64" s="1" t="s">
        <v>109</v>
      </c>
      <c r="E64" s="1" t="s">
        <v>179</v>
      </c>
      <c r="F64" s="1" t="s">
        <v>88</v>
      </c>
      <c r="G64" s="9">
        <v>38.193548879315777</v>
      </c>
      <c r="H64" s="9">
        <v>-12.41829989700139</v>
      </c>
      <c r="I64" s="9">
        <f>(N64-O64)/O64*100</f>
        <v>41.842390769364279</v>
      </c>
      <c r="J64" s="1" t="s">
        <v>89</v>
      </c>
      <c r="K64" s="2">
        <v>7.75</v>
      </c>
      <c r="L64" s="2">
        <v>9.1999999999999993</v>
      </c>
      <c r="M64" s="2">
        <v>10.710000038146971</v>
      </c>
      <c r="N64" s="33">
        <v>12.77999973297119</v>
      </c>
      <c r="O64" s="2">
        <v>9.0100002288818359</v>
      </c>
      <c r="P64" s="2">
        <v>9.380000114440918</v>
      </c>
      <c r="Q64" s="1">
        <v>11.86</v>
      </c>
      <c r="R64" s="1">
        <v>12.75</v>
      </c>
      <c r="S64" s="1">
        <v>12.49</v>
      </c>
      <c r="T64" s="1">
        <v>11.68</v>
      </c>
      <c r="U64" s="1">
        <v>11.24</v>
      </c>
      <c r="V64" s="1">
        <v>11.8</v>
      </c>
      <c r="W64" s="1">
        <v>11.57</v>
      </c>
      <c r="X64" s="1">
        <v>11.38</v>
      </c>
      <c r="Y64" s="1">
        <v>11.37</v>
      </c>
      <c r="Z64" s="1">
        <v>11.15</v>
      </c>
      <c r="AA64" s="1">
        <v>10.93</v>
      </c>
      <c r="AB64" s="1">
        <v>10.68</v>
      </c>
      <c r="AC64" s="1">
        <v>10.39</v>
      </c>
      <c r="AD64" s="1">
        <v>9.92</v>
      </c>
      <c r="AE64" s="1">
        <v>9.9</v>
      </c>
      <c r="AF64" s="1">
        <v>9.9</v>
      </c>
      <c r="AG64" s="1">
        <v>9.82</v>
      </c>
      <c r="AH64" s="1">
        <v>9.7899999999999991</v>
      </c>
      <c r="AI64" s="1">
        <v>9.6999999999999993</v>
      </c>
      <c r="AJ64" s="1">
        <v>9.74</v>
      </c>
      <c r="AK64" s="1">
        <v>9.74</v>
      </c>
      <c r="AL64" s="1">
        <v>9.69</v>
      </c>
      <c r="AM64" s="1">
        <v>9.64</v>
      </c>
      <c r="AN64" s="1">
        <v>9.4499999999999993</v>
      </c>
      <c r="AO64" s="1">
        <v>9.33</v>
      </c>
      <c r="AP64" s="1">
        <v>9.4</v>
      </c>
      <c r="AQ64" s="1">
        <v>9.4</v>
      </c>
      <c r="AR64" s="1">
        <v>9.06</v>
      </c>
      <c r="AS64" s="1">
        <v>19.05</v>
      </c>
      <c r="AT64" s="1">
        <v>5.51</v>
      </c>
      <c r="AU64" s="1">
        <v>3.35</v>
      </c>
      <c r="AV64" s="1">
        <v>4.95</v>
      </c>
      <c r="AW64" s="1">
        <v>5.88</v>
      </c>
      <c r="AX64" s="1">
        <v>2.2400000000000002</v>
      </c>
      <c r="AY64" s="1">
        <v>3.36</v>
      </c>
      <c r="AZ64" s="1">
        <v>2.52</v>
      </c>
      <c r="BA64" s="1">
        <v>1.31</v>
      </c>
      <c r="BB64" s="1">
        <v>-0.34</v>
      </c>
      <c r="BC64" s="1">
        <v>-2.8</v>
      </c>
      <c r="BD64" s="1">
        <v>-7.47</v>
      </c>
      <c r="BE64" s="1">
        <v>-9.24</v>
      </c>
      <c r="BF64" s="1">
        <v>-8.1199999999999992</v>
      </c>
      <c r="BG64" s="1">
        <v>-10.55</v>
      </c>
      <c r="BH64" s="1">
        <v>-9.52</v>
      </c>
      <c r="BI64" s="1">
        <v>-9.99</v>
      </c>
      <c r="BJ64" s="1">
        <v>-9.43</v>
      </c>
      <c r="BK64" s="1">
        <v>-9.7100000000000009</v>
      </c>
      <c r="BL64" s="1">
        <v>-9.81</v>
      </c>
      <c r="BM64" s="1">
        <v>-10.02</v>
      </c>
      <c r="BN64" s="1">
        <v>-12.42</v>
      </c>
      <c r="BO64" s="1">
        <v>-13.54</v>
      </c>
      <c r="BP64" s="1">
        <v>-14.94</v>
      </c>
      <c r="BQ64" s="1">
        <v>-13.11</v>
      </c>
      <c r="BR64" s="1">
        <v>-12.7</v>
      </c>
      <c r="BS64" s="22">
        <v>10.8</v>
      </c>
      <c r="BT64" s="26">
        <v>59159898.210716248</v>
      </c>
      <c r="BU64" s="26">
        <v>4730000</v>
      </c>
      <c r="BV64" s="26">
        <v>3561691</v>
      </c>
      <c r="BW64" s="2">
        <v>0.2461005179842945</v>
      </c>
    </row>
    <row r="65" spans="1:75" s="21" customFormat="1" ht="19" customHeight="1" x14ac:dyDescent="0.2">
      <c r="A65" s="1" t="s">
        <v>275</v>
      </c>
      <c r="B65" s="1" t="s">
        <v>106</v>
      </c>
      <c r="C65" s="1" t="s">
        <v>87</v>
      </c>
      <c r="D65" s="1" t="s">
        <v>109</v>
      </c>
      <c r="E65" s="1" t="s">
        <v>305</v>
      </c>
      <c r="F65" s="1" t="s">
        <v>88</v>
      </c>
      <c r="G65" s="9">
        <v>39.090903475264987</v>
      </c>
      <c r="H65" s="9">
        <v>-13.071890994400279</v>
      </c>
      <c r="I65" s="9">
        <f>(N65-O65)/O65*100</f>
        <v>23.015870162538992</v>
      </c>
      <c r="J65" s="1" t="s">
        <v>89</v>
      </c>
      <c r="K65" s="2">
        <v>1.1000000238418579</v>
      </c>
      <c r="L65" s="2">
        <v>1.55</v>
      </c>
      <c r="M65" s="2">
        <v>1.529999971389771</v>
      </c>
      <c r="N65" s="33">
        <v>1.549999952316284</v>
      </c>
      <c r="O65" s="2">
        <v>1.2599999904632571</v>
      </c>
      <c r="P65" s="2">
        <v>1.330000042915344</v>
      </c>
      <c r="Q65" s="1">
        <v>1.53</v>
      </c>
      <c r="R65" s="1">
        <v>1.45</v>
      </c>
      <c r="S65" s="1">
        <v>1.55</v>
      </c>
      <c r="T65" s="1">
        <v>1.43</v>
      </c>
      <c r="U65" s="1">
        <v>1.41</v>
      </c>
      <c r="V65" s="1">
        <v>1.45</v>
      </c>
      <c r="W65" s="1">
        <v>1.37</v>
      </c>
      <c r="X65" s="1">
        <v>1.33</v>
      </c>
      <c r="Y65" s="1">
        <v>1.32</v>
      </c>
      <c r="Z65" s="1">
        <v>1.34</v>
      </c>
      <c r="AA65" s="1">
        <v>1.35</v>
      </c>
      <c r="AB65" s="1">
        <v>1.35</v>
      </c>
      <c r="AC65" s="1">
        <v>1.35</v>
      </c>
      <c r="AD65" s="1">
        <v>1.34</v>
      </c>
      <c r="AE65" s="1">
        <v>1.35</v>
      </c>
      <c r="AF65" s="1">
        <v>1.36</v>
      </c>
      <c r="AG65" s="1">
        <v>1.34</v>
      </c>
      <c r="AH65" s="1">
        <v>1.35</v>
      </c>
      <c r="AI65" s="1">
        <v>1.33</v>
      </c>
      <c r="AJ65" s="1">
        <v>1.33</v>
      </c>
      <c r="AK65" s="1">
        <v>1.32</v>
      </c>
      <c r="AL65" s="1">
        <v>1.31</v>
      </c>
      <c r="AM65" s="1">
        <v>1.3</v>
      </c>
      <c r="AN65" s="1">
        <v>1.31</v>
      </c>
      <c r="AO65" s="1">
        <v>1.34</v>
      </c>
      <c r="AP65" s="1">
        <v>1.35</v>
      </c>
      <c r="AQ65" s="1">
        <v>1.35</v>
      </c>
      <c r="AR65" s="1">
        <v>-5.88</v>
      </c>
      <c r="AS65" s="1">
        <v>-7.52</v>
      </c>
      <c r="AT65" s="1">
        <v>-6.54</v>
      </c>
      <c r="AU65" s="1">
        <v>-9.16</v>
      </c>
      <c r="AV65" s="1">
        <v>-7.85</v>
      </c>
      <c r="AW65" s="1">
        <v>-10.78</v>
      </c>
      <c r="AX65" s="1">
        <v>-15.03</v>
      </c>
      <c r="AY65" s="1">
        <v>-16.34</v>
      </c>
      <c r="AZ65" s="1">
        <v>-16.329999999999998</v>
      </c>
      <c r="BA65" s="1">
        <v>-12.48</v>
      </c>
      <c r="BB65" s="1">
        <v>-13.07</v>
      </c>
      <c r="BC65" s="1">
        <v>-12.09</v>
      </c>
      <c r="BD65" s="1">
        <v>-13.07</v>
      </c>
      <c r="BE65" s="1">
        <v>-12.42</v>
      </c>
      <c r="BF65" s="1">
        <v>-12.42</v>
      </c>
      <c r="BG65" s="1">
        <v>-13.32</v>
      </c>
      <c r="BH65" s="1">
        <v>-12.75</v>
      </c>
      <c r="BI65" s="1">
        <v>-13.71</v>
      </c>
      <c r="BJ65" s="1">
        <v>-13.4</v>
      </c>
      <c r="BK65" s="1">
        <v>-14.05</v>
      </c>
      <c r="BL65" s="1">
        <v>-14.77</v>
      </c>
      <c r="BM65" s="1">
        <v>-16.07</v>
      </c>
      <c r="BN65" s="1">
        <v>-15.03</v>
      </c>
      <c r="BO65" s="1">
        <v>-14.5</v>
      </c>
      <c r="BP65" s="1">
        <v>-13.07</v>
      </c>
      <c r="BQ65" s="1">
        <v>-11.77</v>
      </c>
      <c r="BR65" s="1">
        <v>-13.08</v>
      </c>
      <c r="BS65" s="22">
        <v>1.26</v>
      </c>
      <c r="BT65" s="26">
        <v>92416894.271850586</v>
      </c>
      <c r="BU65" s="26">
        <v>45611900</v>
      </c>
      <c r="BV65" s="26">
        <v>45930566</v>
      </c>
      <c r="BW65" s="2">
        <v>3.2660625170610788E-2</v>
      </c>
    </row>
    <row r="66" spans="1:75" s="21" customFormat="1" ht="19" customHeight="1" x14ac:dyDescent="0.2">
      <c r="A66" s="7" t="s">
        <v>470</v>
      </c>
      <c r="B66" s="7" t="s">
        <v>118</v>
      </c>
      <c r="C66" s="7" t="s">
        <v>124</v>
      </c>
      <c r="D66" s="7" t="s">
        <v>98</v>
      </c>
      <c r="E66" s="7" t="s">
        <v>469</v>
      </c>
      <c r="F66" s="7" t="s">
        <v>88</v>
      </c>
      <c r="G66" s="10">
        <v>42.561980947006447</v>
      </c>
      <c r="H66" s="10">
        <v>-2.0289835442116839</v>
      </c>
      <c r="I66" s="10">
        <v>-2.0289835442116839</v>
      </c>
      <c r="J66" s="7" t="s">
        <v>81</v>
      </c>
      <c r="K66" s="8">
        <v>1.2100000381469731</v>
      </c>
      <c r="L66" s="8">
        <v>1.3</v>
      </c>
      <c r="M66" s="8">
        <v>1.7250000238418579</v>
      </c>
      <c r="N66" s="34">
        <v>1.879999995231628</v>
      </c>
      <c r="O66" s="8">
        <v>1.580000042915344</v>
      </c>
      <c r="P66" s="8">
        <v>1.690000057220459</v>
      </c>
      <c r="Q66" s="7">
        <v>1.74</v>
      </c>
      <c r="R66" s="7">
        <v>1.79</v>
      </c>
      <c r="S66" s="7">
        <v>1.88</v>
      </c>
      <c r="T66" s="7">
        <v>1.7</v>
      </c>
      <c r="U66" s="7">
        <v>1.67</v>
      </c>
      <c r="V66" s="7">
        <v>1.71</v>
      </c>
      <c r="W66" s="7">
        <v>1.73</v>
      </c>
      <c r="X66" s="7">
        <v>1.7</v>
      </c>
      <c r="Y66" s="7">
        <v>1.68</v>
      </c>
      <c r="Z66" s="7">
        <v>1.66</v>
      </c>
      <c r="AA66" s="7">
        <v>1.66</v>
      </c>
      <c r="AB66" s="7">
        <v>1.65</v>
      </c>
      <c r="AC66" s="7">
        <v>1.66</v>
      </c>
      <c r="AD66" s="7">
        <v>1.65</v>
      </c>
      <c r="AE66" s="7">
        <v>1.69</v>
      </c>
      <c r="AF66" s="7">
        <v>1.67</v>
      </c>
      <c r="AG66" s="7">
        <v>1.67</v>
      </c>
      <c r="AH66" s="7">
        <v>1.66</v>
      </c>
      <c r="AI66" s="7">
        <v>1.65</v>
      </c>
      <c r="AJ66" s="7">
        <v>1.65</v>
      </c>
      <c r="AK66" s="7">
        <v>1.65</v>
      </c>
      <c r="AL66" s="7">
        <v>1.7</v>
      </c>
      <c r="AM66" s="7">
        <v>1.69</v>
      </c>
      <c r="AN66" s="7">
        <v>1.68</v>
      </c>
      <c r="AO66" s="7">
        <v>1.68</v>
      </c>
      <c r="AP66" s="7">
        <v>1.68</v>
      </c>
      <c r="AQ66" s="7">
        <v>1.71</v>
      </c>
      <c r="AR66" s="7">
        <v>-0.57999999999999996</v>
      </c>
      <c r="AS66" s="7">
        <v>-1.45</v>
      </c>
      <c r="AT66" s="7">
        <v>-2.0299999999999998</v>
      </c>
      <c r="AU66" s="7">
        <v>-6.67</v>
      </c>
      <c r="AV66" s="7">
        <v>-5.8</v>
      </c>
      <c r="AW66" s="7">
        <v>-3.19</v>
      </c>
      <c r="AX66" s="7">
        <v>-1.46</v>
      </c>
      <c r="AY66" s="7">
        <v>-4.3499999999999996</v>
      </c>
      <c r="AZ66" s="7">
        <v>-5.51</v>
      </c>
      <c r="BA66" s="7">
        <v>-4.0599999999999996</v>
      </c>
      <c r="BB66" s="7">
        <v>-4.3499999999999996</v>
      </c>
      <c r="BC66" s="7">
        <v>-5.8</v>
      </c>
      <c r="BD66" s="7">
        <v>-4.93</v>
      </c>
      <c r="BE66" s="7">
        <v>-4.93</v>
      </c>
      <c r="BF66" s="7">
        <v>-3.57</v>
      </c>
      <c r="BG66" s="7">
        <v>-3.77</v>
      </c>
      <c r="BH66" s="7">
        <v>-4.0599999999999996</v>
      </c>
      <c r="BI66" s="7">
        <v>-4.3499999999999996</v>
      </c>
      <c r="BJ66" s="7">
        <v>-5.32</v>
      </c>
      <c r="BK66" s="7">
        <v>-4.93</v>
      </c>
      <c r="BL66" s="7">
        <v>-4.6399999999999997</v>
      </c>
      <c r="BM66" s="7">
        <v>-2.4500000000000002</v>
      </c>
      <c r="BN66" s="7">
        <v>-2.69</v>
      </c>
      <c r="BO66" s="7">
        <v>-4.0599999999999996</v>
      </c>
      <c r="BP66" s="7">
        <v>-3.77</v>
      </c>
      <c r="BQ66" s="7">
        <v>-2.61</v>
      </c>
      <c r="BR66" s="7">
        <v>-2.0299999999999998</v>
      </c>
      <c r="BS66" s="24">
        <v>1.6</v>
      </c>
      <c r="BT66" s="26">
        <v>60397080.834770203</v>
      </c>
      <c r="BU66" s="26">
        <v>14607100</v>
      </c>
      <c r="BV66" s="26">
        <v>10197257</v>
      </c>
      <c r="BW66" s="8">
        <v>3.3439384728657911E-3</v>
      </c>
    </row>
    <row r="67" spans="1:75" s="21" customFormat="1" ht="19" customHeight="1" x14ac:dyDescent="0.2">
      <c r="A67" s="1" t="s">
        <v>210</v>
      </c>
      <c r="B67" s="1" t="s">
        <v>106</v>
      </c>
      <c r="C67" s="1" t="s">
        <v>87</v>
      </c>
      <c r="D67" s="1" t="s">
        <v>98</v>
      </c>
      <c r="E67" s="1" t="s">
        <v>206</v>
      </c>
      <c r="F67" s="1" t="s">
        <v>88</v>
      </c>
      <c r="G67" s="9">
        <v>43.518508400446507</v>
      </c>
      <c r="H67" s="9">
        <v>-10.9677395041601</v>
      </c>
      <c r="I67" s="9">
        <f>(N67-O67)/O67*100</f>
        <v>66.949162388012624</v>
      </c>
      <c r="J67" s="1" t="s">
        <v>89</v>
      </c>
      <c r="K67" s="2">
        <v>1.080000042915344</v>
      </c>
      <c r="L67" s="2">
        <v>0.9</v>
      </c>
      <c r="M67" s="2">
        <v>1.549999952316284</v>
      </c>
      <c r="N67" s="33">
        <v>1.970000028610229</v>
      </c>
      <c r="O67" s="2">
        <v>1.179999947547913</v>
      </c>
      <c r="P67" s="2">
        <v>1.379999995231628</v>
      </c>
      <c r="Q67" s="1">
        <v>1.6</v>
      </c>
      <c r="R67" s="1">
        <v>1.75</v>
      </c>
      <c r="S67" s="1">
        <v>1.97</v>
      </c>
      <c r="T67" s="1">
        <v>1.92</v>
      </c>
      <c r="U67" s="1">
        <v>1.87</v>
      </c>
      <c r="V67" s="1">
        <v>1.65</v>
      </c>
      <c r="W67" s="1">
        <v>1.67</v>
      </c>
      <c r="X67" s="1">
        <v>1.62</v>
      </c>
      <c r="Y67" s="1">
        <v>1.6</v>
      </c>
      <c r="Z67" s="1">
        <v>1.57</v>
      </c>
      <c r="AA67" s="1">
        <v>1.42</v>
      </c>
      <c r="AB67" s="1">
        <v>1.39</v>
      </c>
      <c r="AC67" s="1">
        <v>1.49</v>
      </c>
      <c r="AD67" s="1">
        <v>1.5</v>
      </c>
      <c r="AE67" s="1">
        <v>1.49</v>
      </c>
      <c r="AF67" s="1">
        <v>1.48</v>
      </c>
      <c r="AG67" s="1">
        <v>1.44</v>
      </c>
      <c r="AH67" s="1">
        <v>1.43</v>
      </c>
      <c r="AI67" s="1">
        <v>1.43</v>
      </c>
      <c r="AJ67" s="1">
        <v>1.41</v>
      </c>
      <c r="AK67" s="1">
        <v>1.3</v>
      </c>
      <c r="AL67" s="1">
        <v>1.35</v>
      </c>
      <c r="AM67" s="1">
        <v>1.35</v>
      </c>
      <c r="AN67" s="1">
        <v>1.35</v>
      </c>
      <c r="AO67" s="1">
        <v>1.33</v>
      </c>
      <c r="AP67" s="1">
        <v>1.4</v>
      </c>
      <c r="AQ67" s="1">
        <v>1.45</v>
      </c>
      <c r="AR67" s="1">
        <v>-4.1900000000000004</v>
      </c>
      <c r="AS67" s="1">
        <v>1.94</v>
      </c>
      <c r="AT67" s="1">
        <v>21.94</v>
      </c>
      <c r="AU67" s="1">
        <v>20.64</v>
      </c>
      <c r="AV67" s="1">
        <v>-2.58</v>
      </c>
      <c r="AW67" s="1">
        <v>0.74</v>
      </c>
      <c r="AX67" s="1">
        <v>-0.65</v>
      </c>
      <c r="AY67" s="1">
        <v>2.58</v>
      </c>
      <c r="AZ67" s="1">
        <v>0.65</v>
      </c>
      <c r="BA67" s="1">
        <v>-12.9</v>
      </c>
      <c r="BB67" s="1">
        <v>-10.97</v>
      </c>
      <c r="BC67" s="1">
        <v>-10.32</v>
      </c>
      <c r="BD67" s="1">
        <v>-3.94</v>
      </c>
      <c r="BE67" s="1">
        <v>-7.74</v>
      </c>
      <c r="BF67" s="1">
        <v>-5.48</v>
      </c>
      <c r="BG67" s="1">
        <v>-7.74</v>
      </c>
      <c r="BH67" s="1">
        <v>-9.68</v>
      </c>
      <c r="BI67" s="1">
        <v>-8.7100000000000009</v>
      </c>
      <c r="BJ67" s="1">
        <v>-9.0299999999999994</v>
      </c>
      <c r="BK67" s="1">
        <v>-16.77</v>
      </c>
      <c r="BL67" s="1">
        <v>-17.420000000000002</v>
      </c>
      <c r="BM67" s="1">
        <v>-15.81</v>
      </c>
      <c r="BN67" s="1">
        <v>-14.85</v>
      </c>
      <c r="BO67" s="1">
        <v>-17.41</v>
      </c>
      <c r="BP67" s="1">
        <v>-15.16</v>
      </c>
      <c r="BQ67" s="1">
        <v>-10.65</v>
      </c>
      <c r="BR67" s="1">
        <v>-11.61</v>
      </c>
      <c r="BS67" s="22">
        <v>1.45</v>
      </c>
      <c r="BT67" s="26">
        <v>70039692.845320702</v>
      </c>
      <c r="BU67" s="26">
        <v>68256200</v>
      </c>
      <c r="BV67" s="26">
        <v>24533120</v>
      </c>
      <c r="BW67" s="2">
        <v>2.878276387185975E-2</v>
      </c>
    </row>
    <row r="68" spans="1:75" s="21" customFormat="1" ht="19" customHeight="1" x14ac:dyDescent="0.2">
      <c r="A68" s="1" t="s">
        <v>300</v>
      </c>
      <c r="B68" s="1" t="s">
        <v>76</v>
      </c>
      <c r="C68" s="1" t="s">
        <v>87</v>
      </c>
      <c r="D68" s="1" t="s">
        <v>109</v>
      </c>
      <c r="E68" s="1" t="s">
        <v>292</v>
      </c>
      <c r="F68" s="1" t="s">
        <v>88</v>
      </c>
      <c r="G68" s="9">
        <v>45.161296139963333</v>
      </c>
      <c r="H68" s="9">
        <v>-17.777782487280501</v>
      </c>
      <c r="I68" s="9">
        <f>(N68-O68)/O68*100</f>
        <v>47.368427033968587</v>
      </c>
      <c r="J68" s="1" t="s">
        <v>89</v>
      </c>
      <c r="K68" s="2">
        <v>8.9899997711181641</v>
      </c>
      <c r="L68" s="2">
        <v>8.1</v>
      </c>
      <c r="M68" s="2">
        <v>13.05000019073486</v>
      </c>
      <c r="N68" s="33">
        <v>14.840000152587891</v>
      </c>
      <c r="O68" s="2">
        <v>10.069999694824221</v>
      </c>
      <c r="P68" s="2">
        <v>10.72999954223633</v>
      </c>
      <c r="Q68" s="1">
        <v>13.81</v>
      </c>
      <c r="R68" s="1">
        <v>13.9</v>
      </c>
      <c r="S68" s="1">
        <v>14.84</v>
      </c>
      <c r="T68" s="1">
        <v>13.62</v>
      </c>
      <c r="U68" s="1">
        <v>13.75</v>
      </c>
      <c r="V68" s="1">
        <v>12.98</v>
      </c>
      <c r="W68" s="1">
        <v>12.55</v>
      </c>
      <c r="X68" s="1">
        <v>12.85</v>
      </c>
      <c r="Y68" s="1">
        <v>12.67</v>
      </c>
      <c r="Z68" s="1">
        <v>12.62</v>
      </c>
      <c r="AA68" s="1">
        <v>12.49</v>
      </c>
      <c r="AB68" s="1">
        <v>12.19</v>
      </c>
      <c r="AC68" s="1">
        <v>11.59</v>
      </c>
      <c r="AD68" s="1">
        <v>11.33</v>
      </c>
      <c r="AE68" s="1">
        <v>10.9</v>
      </c>
      <c r="AF68" s="1">
        <v>10.73</v>
      </c>
      <c r="AG68" s="1">
        <v>10.91</v>
      </c>
      <c r="AH68" s="1">
        <v>12.93</v>
      </c>
      <c r="AI68" s="1">
        <v>13.37</v>
      </c>
      <c r="AJ68" s="1">
        <v>11.69</v>
      </c>
      <c r="AK68" s="1">
        <v>11.55</v>
      </c>
      <c r="AL68" s="1">
        <v>11.36</v>
      </c>
      <c r="AM68" s="1">
        <v>11.28</v>
      </c>
      <c r="AN68" s="1">
        <v>11.44</v>
      </c>
      <c r="AO68" s="1">
        <v>11.19</v>
      </c>
      <c r="AP68" s="1">
        <v>10.8</v>
      </c>
      <c r="AQ68" s="1">
        <v>10.89</v>
      </c>
      <c r="AR68" s="1">
        <v>3.68</v>
      </c>
      <c r="AS68" s="1">
        <v>-1.88</v>
      </c>
      <c r="AT68" s="1">
        <v>0.92</v>
      </c>
      <c r="AU68" s="1">
        <v>3.33</v>
      </c>
      <c r="AV68" s="1">
        <v>-1.69</v>
      </c>
      <c r="AW68" s="1">
        <v>-7.43</v>
      </c>
      <c r="AX68" s="1">
        <v>-6.05</v>
      </c>
      <c r="AY68" s="1">
        <v>-5.28</v>
      </c>
      <c r="AZ68" s="1">
        <v>-3.67</v>
      </c>
      <c r="BA68" s="1">
        <v>-5.98</v>
      </c>
      <c r="BB68" s="1">
        <v>-6.3</v>
      </c>
      <c r="BC68" s="1">
        <v>-13.02</v>
      </c>
      <c r="BD68" s="1">
        <v>-14.18</v>
      </c>
      <c r="BE68" s="1">
        <v>-16.5</v>
      </c>
      <c r="BF68" s="1">
        <v>-17.78</v>
      </c>
      <c r="BG68" s="1">
        <v>-20.149999999999999</v>
      </c>
      <c r="BH68" s="1">
        <v>-17.32</v>
      </c>
      <c r="BI68" s="1">
        <v>-3.04</v>
      </c>
      <c r="BJ68" s="1">
        <v>-12.57</v>
      </c>
      <c r="BK68" s="1">
        <v>-13.27</v>
      </c>
      <c r="BL68" s="1">
        <v>-16.170000000000002</v>
      </c>
      <c r="BM68" s="1">
        <v>-13.95</v>
      </c>
      <c r="BN68" s="1">
        <v>-14.38</v>
      </c>
      <c r="BO68" s="1">
        <v>-14.33</v>
      </c>
      <c r="BP68" s="1">
        <v>-17.28</v>
      </c>
      <c r="BQ68" s="1">
        <v>-17.850000000000001</v>
      </c>
      <c r="BR68" s="1">
        <v>-18.239999999999998</v>
      </c>
      <c r="BS68" s="22">
        <v>12</v>
      </c>
      <c r="BT68" s="26">
        <v>61047900.89225769</v>
      </c>
      <c r="BU68" s="26">
        <v>22578000</v>
      </c>
      <c r="BV68" s="26">
        <v>4004027</v>
      </c>
      <c r="BW68" s="2">
        <v>6.7691351731644173E-2</v>
      </c>
    </row>
    <row r="69" spans="1:75" s="21" customFormat="1" ht="19" customHeight="1" x14ac:dyDescent="0.2">
      <c r="A69" s="1" t="s">
        <v>323</v>
      </c>
      <c r="B69" s="1" t="s">
        <v>106</v>
      </c>
      <c r="C69" s="1" t="s">
        <v>87</v>
      </c>
      <c r="D69" s="1" t="s">
        <v>109</v>
      </c>
      <c r="E69" s="1" t="s">
        <v>332</v>
      </c>
      <c r="F69" s="1" t="s">
        <v>88</v>
      </c>
      <c r="G69" s="9">
        <v>45.205478706390899</v>
      </c>
      <c r="H69" s="9">
        <v>-22.012579653733759</v>
      </c>
      <c r="I69" s="9">
        <f>(N69-O69)/O69*100</f>
        <v>33.057848227072185</v>
      </c>
      <c r="J69" s="1" t="s">
        <v>89</v>
      </c>
      <c r="K69" s="2">
        <v>1.095000028610229</v>
      </c>
      <c r="L69" s="2">
        <v>1.18</v>
      </c>
      <c r="M69" s="2">
        <v>1.5900000333786011</v>
      </c>
      <c r="N69" s="33">
        <v>1.610000014305115</v>
      </c>
      <c r="O69" s="2">
        <v>1.2100000381469731</v>
      </c>
      <c r="P69" s="2">
        <v>1.2400000095367429</v>
      </c>
      <c r="Q69" s="1">
        <v>1.61</v>
      </c>
      <c r="R69" s="1">
        <v>1.54</v>
      </c>
      <c r="S69" s="1">
        <v>1.48</v>
      </c>
      <c r="T69" s="1">
        <v>1.43</v>
      </c>
      <c r="U69" s="1">
        <v>1.43</v>
      </c>
      <c r="V69" s="1">
        <v>1.45</v>
      </c>
      <c r="W69" s="1">
        <v>1.48</v>
      </c>
      <c r="X69" s="1">
        <v>1.42</v>
      </c>
      <c r="Y69" s="1">
        <v>1.35</v>
      </c>
      <c r="Z69" s="1">
        <v>1.33</v>
      </c>
      <c r="AA69" s="1">
        <v>1.3</v>
      </c>
      <c r="AB69" s="1">
        <v>1.31</v>
      </c>
      <c r="AC69" s="1">
        <v>1.31</v>
      </c>
      <c r="AD69" s="1">
        <v>1.29</v>
      </c>
      <c r="AE69" s="1">
        <v>1.27</v>
      </c>
      <c r="AF69" s="1">
        <v>1.26</v>
      </c>
      <c r="AG69" s="1">
        <v>1.28</v>
      </c>
      <c r="AH69" s="1">
        <v>1.28</v>
      </c>
      <c r="AI69" s="1">
        <v>1.28</v>
      </c>
      <c r="AJ69" s="1">
        <v>1.28</v>
      </c>
      <c r="AK69" s="1">
        <v>1.27</v>
      </c>
      <c r="AL69" s="1">
        <v>1.27</v>
      </c>
      <c r="AM69" s="1">
        <v>1.25</v>
      </c>
      <c r="AN69" s="1">
        <v>1.27</v>
      </c>
      <c r="AO69" s="1">
        <v>1.28</v>
      </c>
      <c r="AP69" s="1">
        <v>1.3</v>
      </c>
      <c r="AQ69" s="1">
        <v>1.25</v>
      </c>
      <c r="AR69" s="1">
        <v>-3.14</v>
      </c>
      <c r="AS69" s="1">
        <v>-9.23</v>
      </c>
      <c r="AT69" s="1">
        <v>-11.94</v>
      </c>
      <c r="AU69" s="1">
        <v>-10.69</v>
      </c>
      <c r="AV69" s="1">
        <v>-12.25</v>
      </c>
      <c r="AW69" s="1">
        <v>-10.06</v>
      </c>
      <c r="AX69" s="1">
        <v>-11.32</v>
      </c>
      <c r="AY69" s="1">
        <v>-15.09</v>
      </c>
      <c r="AZ69" s="1">
        <v>-16.670000000000002</v>
      </c>
      <c r="BA69" s="1">
        <v>-18.55</v>
      </c>
      <c r="BB69" s="1">
        <v>-20.440000000000001</v>
      </c>
      <c r="BC69" s="1">
        <v>-19.18</v>
      </c>
      <c r="BD69" s="1">
        <v>-18.96</v>
      </c>
      <c r="BE69" s="1">
        <v>-21.07</v>
      </c>
      <c r="BF69" s="1">
        <v>-20.76</v>
      </c>
      <c r="BG69" s="1">
        <v>-23.58</v>
      </c>
      <c r="BH69" s="1">
        <v>-20.440000000000001</v>
      </c>
      <c r="BI69" s="1">
        <v>-21.39</v>
      </c>
      <c r="BJ69" s="1">
        <v>-20.13</v>
      </c>
      <c r="BK69" s="1">
        <v>-21.07</v>
      </c>
      <c r="BL69" s="1">
        <v>-20.13</v>
      </c>
      <c r="BM69" s="1">
        <v>-22.33</v>
      </c>
      <c r="BN69" s="1">
        <v>-21.7</v>
      </c>
      <c r="BO69" s="1">
        <v>-20.13</v>
      </c>
      <c r="BP69" s="1">
        <v>-20.440000000000001</v>
      </c>
      <c r="BQ69" s="1">
        <v>-22.15</v>
      </c>
      <c r="BR69" s="1">
        <v>-22.01</v>
      </c>
      <c r="BS69" s="22">
        <v>1.27</v>
      </c>
      <c r="BT69" s="26">
        <v>84392908.771646023</v>
      </c>
      <c r="BU69" s="26">
        <v>44353800</v>
      </c>
      <c r="BV69" s="26">
        <v>46880568</v>
      </c>
      <c r="BW69" s="2">
        <v>9.6881718668596337E-2</v>
      </c>
    </row>
    <row r="70" spans="1:75" s="21" customFormat="1" ht="19" customHeight="1" x14ac:dyDescent="0.2">
      <c r="A70" s="1" t="s">
        <v>156</v>
      </c>
      <c r="B70" s="1" t="s">
        <v>106</v>
      </c>
      <c r="C70" s="1" t="s">
        <v>87</v>
      </c>
      <c r="D70" s="1" t="s">
        <v>98</v>
      </c>
      <c r="E70" s="1" t="s">
        <v>157</v>
      </c>
      <c r="F70" s="1" t="s">
        <v>88</v>
      </c>
      <c r="G70" s="9">
        <v>45.270274841846323</v>
      </c>
      <c r="H70" s="9">
        <v>-19.76744431041255</v>
      </c>
      <c r="I70" s="9">
        <f>(N70-O70)/O70*100</f>
        <v>37.888199309637493</v>
      </c>
      <c r="J70" s="1" t="s">
        <v>89</v>
      </c>
      <c r="K70" s="2">
        <v>1.4800000190734861</v>
      </c>
      <c r="L70" s="2">
        <v>1.49</v>
      </c>
      <c r="M70" s="2">
        <v>2.1500000953674321</v>
      </c>
      <c r="N70" s="33">
        <v>2.220000028610229</v>
      </c>
      <c r="O70" s="2">
        <v>1.610000014305115</v>
      </c>
      <c r="P70" s="2">
        <v>1.7250000238418579</v>
      </c>
      <c r="Q70" s="1">
        <v>2.2000000000000002</v>
      </c>
      <c r="R70" s="1">
        <v>2.0699999999999998</v>
      </c>
      <c r="S70" s="1">
        <v>2.0099999999999998</v>
      </c>
      <c r="T70" s="1">
        <v>1.88</v>
      </c>
      <c r="U70" s="1">
        <v>1.85</v>
      </c>
      <c r="V70" s="1">
        <v>1.84</v>
      </c>
      <c r="W70" s="1">
        <v>1.84</v>
      </c>
      <c r="X70" s="1">
        <v>1.84</v>
      </c>
      <c r="Y70" s="1">
        <v>1.74</v>
      </c>
      <c r="Z70" s="1">
        <v>1.73</v>
      </c>
      <c r="AA70" s="1">
        <v>1.73</v>
      </c>
      <c r="AB70" s="1">
        <v>1.74</v>
      </c>
      <c r="AC70" s="1">
        <v>1.8</v>
      </c>
      <c r="AD70" s="1">
        <v>1.86</v>
      </c>
      <c r="AE70" s="1">
        <v>1.86</v>
      </c>
      <c r="AF70" s="1">
        <v>1.93</v>
      </c>
      <c r="AG70" s="1">
        <v>1.9</v>
      </c>
      <c r="AH70" s="1">
        <v>1.85</v>
      </c>
      <c r="AI70" s="1">
        <v>1.82</v>
      </c>
      <c r="AJ70" s="1">
        <v>1.78</v>
      </c>
      <c r="AK70" s="1">
        <v>1.79</v>
      </c>
      <c r="AL70" s="1">
        <v>1.76</v>
      </c>
      <c r="AM70" s="1">
        <v>1.75</v>
      </c>
      <c r="AN70" s="1">
        <v>1.75</v>
      </c>
      <c r="AO70" s="1">
        <v>1.74</v>
      </c>
      <c r="AP70" s="1">
        <v>1.76</v>
      </c>
      <c r="AQ70" s="1">
        <v>1.77</v>
      </c>
      <c r="AR70" s="1">
        <v>-4.6500000000000004</v>
      </c>
      <c r="AS70" s="1">
        <v>-10.23</v>
      </c>
      <c r="AT70" s="1">
        <v>-13.02</v>
      </c>
      <c r="AU70" s="1">
        <v>-18.579999999999998</v>
      </c>
      <c r="AV70" s="1">
        <v>-20</v>
      </c>
      <c r="AW70" s="1">
        <v>-14.88</v>
      </c>
      <c r="AX70" s="1">
        <v>-16.739999999999998</v>
      </c>
      <c r="AY70" s="1">
        <v>-20.47</v>
      </c>
      <c r="AZ70" s="1">
        <v>-22.79</v>
      </c>
      <c r="BA70" s="1">
        <v>-19.53</v>
      </c>
      <c r="BB70" s="1">
        <v>-20.93</v>
      </c>
      <c r="BC70" s="1">
        <v>-19.53</v>
      </c>
      <c r="BD70" s="1">
        <v>-17.670000000000002</v>
      </c>
      <c r="BE70" s="1">
        <v>-13.49</v>
      </c>
      <c r="BF70" s="1">
        <v>-16.739999999999998</v>
      </c>
      <c r="BG70" s="1">
        <v>-12.09</v>
      </c>
      <c r="BH70" s="1">
        <v>-15.49</v>
      </c>
      <c r="BI70" s="1">
        <v>-15.35</v>
      </c>
      <c r="BJ70" s="1">
        <v>-18.399999999999999</v>
      </c>
      <c r="BK70" s="1">
        <v>-17.260000000000002</v>
      </c>
      <c r="BL70" s="1">
        <v>-17.670000000000002</v>
      </c>
      <c r="BM70" s="1">
        <v>-20</v>
      </c>
      <c r="BN70" s="1">
        <v>-20.93</v>
      </c>
      <c r="BO70" s="1">
        <v>-19.07</v>
      </c>
      <c r="BP70" s="1">
        <v>-20.239999999999998</v>
      </c>
      <c r="BQ70" s="1">
        <v>-18.37</v>
      </c>
      <c r="BR70" s="1">
        <v>-19.77</v>
      </c>
      <c r="BS70" s="22">
        <v>1.61</v>
      </c>
      <c r="BT70" s="26">
        <v>89939233.989429474</v>
      </c>
      <c r="BU70" s="26">
        <v>8754600</v>
      </c>
      <c r="BV70" s="26">
        <v>26251036</v>
      </c>
      <c r="BW70" s="2">
        <v>1.9682194637956379E-2</v>
      </c>
    </row>
    <row r="71" spans="1:75" s="21" customFormat="1" ht="19" customHeight="1" x14ac:dyDescent="0.2">
      <c r="A71" s="7" t="s">
        <v>442</v>
      </c>
      <c r="B71" s="7" t="s">
        <v>76</v>
      </c>
      <c r="C71" s="7" t="s">
        <v>87</v>
      </c>
      <c r="D71" s="7" t="s">
        <v>109</v>
      </c>
      <c r="E71" s="7" t="s">
        <v>480</v>
      </c>
      <c r="F71" s="7" t="s">
        <v>88</v>
      </c>
      <c r="G71" s="10">
        <v>45.871558228322527</v>
      </c>
      <c r="H71" s="10">
        <v>-6.2893095435581357</v>
      </c>
      <c r="I71" s="10">
        <v>-6.2893095435581357</v>
      </c>
      <c r="J71" s="7" t="s">
        <v>89</v>
      </c>
      <c r="K71" s="8">
        <v>2.1800000667572021</v>
      </c>
      <c r="L71" s="8">
        <v>2.62</v>
      </c>
      <c r="M71" s="8">
        <v>3.1800000667572021</v>
      </c>
      <c r="N71" s="34">
        <v>3.720000028610229</v>
      </c>
      <c r="O71" s="8">
        <v>2.6800000667572021</v>
      </c>
      <c r="P71" s="8">
        <v>2.9800000190734859</v>
      </c>
      <c r="Q71" s="7">
        <v>3.64</v>
      </c>
      <c r="R71" s="7">
        <v>3.02</v>
      </c>
      <c r="S71" s="7">
        <v>3.15</v>
      </c>
      <c r="T71" s="7">
        <v>3.08</v>
      </c>
      <c r="U71" s="7">
        <v>3.25</v>
      </c>
      <c r="V71" s="7">
        <v>3.2</v>
      </c>
      <c r="W71" s="7">
        <v>3.48</v>
      </c>
      <c r="X71" s="7">
        <v>3.56</v>
      </c>
      <c r="Y71" s="7">
        <v>3.72</v>
      </c>
      <c r="Z71" s="7">
        <v>3.66</v>
      </c>
      <c r="AA71" s="7">
        <v>3.48</v>
      </c>
      <c r="AB71" s="7">
        <v>3.4</v>
      </c>
      <c r="AC71" s="7">
        <v>3.34</v>
      </c>
      <c r="AD71" s="7">
        <v>3.21</v>
      </c>
      <c r="AE71" s="7">
        <v>3.19</v>
      </c>
      <c r="AF71" s="7">
        <v>3.27</v>
      </c>
      <c r="AG71" s="7">
        <v>3.21</v>
      </c>
      <c r="AH71" s="7">
        <v>3.15</v>
      </c>
      <c r="AI71" s="7">
        <v>3.13</v>
      </c>
      <c r="AJ71" s="7">
        <v>3.14</v>
      </c>
      <c r="AK71" s="7">
        <v>3.19</v>
      </c>
      <c r="AL71" s="7">
        <v>3.1</v>
      </c>
      <c r="AM71" s="7">
        <v>3.12</v>
      </c>
      <c r="AN71" s="7">
        <v>3.1</v>
      </c>
      <c r="AO71" s="7">
        <v>3.09</v>
      </c>
      <c r="AP71" s="7">
        <v>2.99</v>
      </c>
      <c r="AQ71" s="7">
        <v>3.04</v>
      </c>
      <c r="AR71" s="7">
        <v>-6.92</v>
      </c>
      <c r="AS71" s="7">
        <v>-12.2</v>
      </c>
      <c r="AT71" s="7">
        <v>-8.84</v>
      </c>
      <c r="AU71" s="7">
        <v>-4.09</v>
      </c>
      <c r="AV71" s="7">
        <v>-8.25</v>
      </c>
      <c r="AW71" s="7">
        <v>-3.14</v>
      </c>
      <c r="AX71" s="7">
        <v>4.0199999999999996</v>
      </c>
      <c r="AY71" s="7">
        <v>7.86</v>
      </c>
      <c r="AZ71" s="7">
        <v>15.09</v>
      </c>
      <c r="BA71" s="7">
        <v>5.35</v>
      </c>
      <c r="BB71" s="7">
        <v>2.83</v>
      </c>
      <c r="BC71" s="7">
        <v>3.14</v>
      </c>
      <c r="BD71" s="7">
        <v>0</v>
      </c>
      <c r="BE71" s="7">
        <v>-3.47</v>
      </c>
      <c r="BF71" s="7">
        <v>-1.26</v>
      </c>
      <c r="BG71" s="7">
        <v>-0.31</v>
      </c>
      <c r="BH71" s="7">
        <v>-1.37</v>
      </c>
      <c r="BI71" s="7">
        <v>-5.35</v>
      </c>
      <c r="BJ71" s="7">
        <v>-5.97</v>
      </c>
      <c r="BK71" s="7">
        <v>-3.77</v>
      </c>
      <c r="BL71" s="7">
        <v>-2.82</v>
      </c>
      <c r="BM71" s="7">
        <v>-4.4000000000000004</v>
      </c>
      <c r="BN71" s="7">
        <v>-3.3</v>
      </c>
      <c r="BO71" s="7">
        <v>-5.97</v>
      </c>
      <c r="BP71" s="7">
        <v>-5.97</v>
      </c>
      <c r="BQ71" s="7">
        <v>-6.73</v>
      </c>
      <c r="BR71" s="7">
        <v>-6.6</v>
      </c>
      <c r="BS71" s="24">
        <v>2.87</v>
      </c>
      <c r="BT71" s="26">
        <v>76794775.612139702</v>
      </c>
      <c r="BU71" s="26">
        <v>165484500</v>
      </c>
      <c r="BV71" s="26">
        <v>18515691</v>
      </c>
      <c r="BW71" s="8">
        <v>1.211648001686785E-2</v>
      </c>
    </row>
    <row r="72" spans="1:75" s="21" customFormat="1" ht="19" customHeight="1" x14ac:dyDescent="0.2">
      <c r="A72" s="7" t="s">
        <v>570</v>
      </c>
      <c r="B72" s="7" t="s">
        <v>106</v>
      </c>
      <c r="C72" s="7" t="s">
        <v>87</v>
      </c>
      <c r="D72" s="7" t="s">
        <v>98</v>
      </c>
      <c r="E72" s="7" t="s">
        <v>568</v>
      </c>
      <c r="F72" s="7" t="s">
        <v>88</v>
      </c>
      <c r="G72" s="10">
        <v>47.906973288470716</v>
      </c>
      <c r="H72" s="10">
        <v>-4.0880538274165916</v>
      </c>
      <c r="I72" s="10">
        <v>-4.0880538274165916</v>
      </c>
      <c r="J72" s="7" t="s">
        <v>81</v>
      </c>
      <c r="K72" s="8">
        <v>4.3000001907348633</v>
      </c>
      <c r="L72" s="8">
        <v>4.54</v>
      </c>
      <c r="M72" s="8">
        <v>6.3600001335144043</v>
      </c>
      <c r="N72" s="34">
        <v>7.880000114440918</v>
      </c>
      <c r="O72" s="8">
        <v>5.4099998474121094</v>
      </c>
      <c r="P72" s="8">
        <v>6.0999999046325684</v>
      </c>
      <c r="Q72" s="7">
        <v>6.37</v>
      </c>
      <c r="R72" s="7">
        <v>6.48</v>
      </c>
      <c r="S72" s="7">
        <v>6.57</v>
      </c>
      <c r="T72" s="7">
        <v>5.74</v>
      </c>
      <c r="U72" s="7">
        <v>5.73</v>
      </c>
      <c r="V72" s="7">
        <v>6</v>
      </c>
      <c r="W72" s="7">
        <v>6</v>
      </c>
      <c r="X72" s="7">
        <v>5.89</v>
      </c>
      <c r="Y72" s="7">
        <v>5.92</v>
      </c>
      <c r="Z72" s="7">
        <v>5.75</v>
      </c>
      <c r="AA72" s="7">
        <v>6</v>
      </c>
      <c r="AB72" s="7">
        <v>5.95</v>
      </c>
      <c r="AC72" s="7">
        <v>5.75</v>
      </c>
      <c r="AD72" s="7">
        <v>5.66</v>
      </c>
      <c r="AE72" s="7">
        <v>5.72</v>
      </c>
      <c r="AF72" s="7">
        <v>5.98</v>
      </c>
      <c r="AG72" s="7">
        <v>5.98</v>
      </c>
      <c r="AH72" s="7">
        <v>5.94</v>
      </c>
      <c r="AI72" s="7">
        <v>7.37</v>
      </c>
      <c r="AJ72" s="7">
        <v>7.49</v>
      </c>
      <c r="AK72" s="7">
        <v>7.88</v>
      </c>
      <c r="AL72" s="7">
        <v>6.85</v>
      </c>
      <c r="AM72" s="7">
        <v>6.32</v>
      </c>
      <c r="AN72" s="7">
        <v>6.25</v>
      </c>
      <c r="AO72" s="7">
        <v>6.05</v>
      </c>
      <c r="AP72" s="7">
        <v>6.2</v>
      </c>
      <c r="AQ72" s="7">
        <v>6.3</v>
      </c>
      <c r="AR72" s="7">
        <v>-3.93</v>
      </c>
      <c r="AS72" s="7">
        <v>-4.72</v>
      </c>
      <c r="AT72" s="7">
        <v>-10.29</v>
      </c>
      <c r="AU72" s="7">
        <v>-10.85</v>
      </c>
      <c r="AV72" s="7">
        <v>-10.220000000000001</v>
      </c>
      <c r="AW72" s="7">
        <v>-6.13</v>
      </c>
      <c r="AX72" s="7">
        <v>-8.49</v>
      </c>
      <c r="AY72" s="7">
        <v>-9.4499999999999993</v>
      </c>
      <c r="AZ72" s="7">
        <v>-10.220000000000001</v>
      </c>
      <c r="BA72" s="7">
        <v>-11.79</v>
      </c>
      <c r="BB72" s="7">
        <v>-7.08</v>
      </c>
      <c r="BC72" s="7">
        <v>-10.31</v>
      </c>
      <c r="BD72" s="7">
        <v>-11.95</v>
      </c>
      <c r="BE72" s="7">
        <v>-11.95</v>
      </c>
      <c r="BF72" s="7">
        <v>-10.78</v>
      </c>
      <c r="BG72" s="7">
        <v>-7.39</v>
      </c>
      <c r="BH72" s="7">
        <v>-9.75</v>
      </c>
      <c r="BI72" s="7">
        <v>-7.55</v>
      </c>
      <c r="BJ72" s="7">
        <v>13.21</v>
      </c>
      <c r="BK72" s="7">
        <v>9.83</v>
      </c>
      <c r="BL72" s="7">
        <v>7.39</v>
      </c>
      <c r="BM72" s="7">
        <v>-2.99</v>
      </c>
      <c r="BN72" s="7">
        <v>-2.56</v>
      </c>
      <c r="BO72" s="7">
        <v>-6.44</v>
      </c>
      <c r="BP72" s="7">
        <v>-7.08</v>
      </c>
      <c r="BQ72" s="7">
        <v>-6.44</v>
      </c>
      <c r="BR72" s="7">
        <v>-4.09</v>
      </c>
      <c r="BS72" s="24">
        <v>5.61</v>
      </c>
      <c r="BT72" s="26">
        <v>51472753.080558777</v>
      </c>
      <c r="BU72" s="26">
        <v>30789500</v>
      </c>
      <c r="BV72" s="26">
        <v>2971742</v>
      </c>
      <c r="BW72" s="8">
        <v>0.25498411369493051</v>
      </c>
    </row>
    <row r="73" spans="1:75" s="21" customFormat="1" ht="19" customHeight="1" x14ac:dyDescent="0.2">
      <c r="A73" s="1" t="s">
        <v>279</v>
      </c>
      <c r="B73" s="1" t="s">
        <v>106</v>
      </c>
      <c r="C73" s="1" t="s">
        <v>113</v>
      </c>
      <c r="D73" s="1" t="s">
        <v>125</v>
      </c>
      <c r="E73" s="1" t="s">
        <v>274</v>
      </c>
      <c r="F73" s="1" t="s">
        <v>88</v>
      </c>
      <c r="G73" s="9">
        <v>50.909084603806313</v>
      </c>
      <c r="H73" s="9">
        <v>-12.048188704574891</v>
      </c>
      <c r="I73" s="9">
        <f>(N73-O73)/O73*100</f>
        <v>43.38235493916951</v>
      </c>
      <c r="J73" s="1" t="s">
        <v>89</v>
      </c>
      <c r="K73" s="2">
        <v>1.1000000238418579</v>
      </c>
      <c r="L73" s="2">
        <v>1.1200000000000001</v>
      </c>
      <c r="M73" s="2">
        <v>1.6599999666213989</v>
      </c>
      <c r="N73" s="33">
        <v>1.950000047683716</v>
      </c>
      <c r="O73" s="2">
        <v>1.360000014305115</v>
      </c>
      <c r="P73" s="2">
        <v>1.4600000381469731</v>
      </c>
      <c r="Q73" s="1">
        <v>1.76</v>
      </c>
      <c r="R73" s="1">
        <v>1.8</v>
      </c>
      <c r="S73" s="1">
        <v>1.7</v>
      </c>
      <c r="T73" s="1">
        <v>1.85</v>
      </c>
      <c r="U73" s="1">
        <v>1.92</v>
      </c>
      <c r="V73" s="1">
        <v>1.95</v>
      </c>
      <c r="W73" s="1">
        <v>1.89</v>
      </c>
      <c r="X73" s="1">
        <v>1.72</v>
      </c>
      <c r="Y73" s="1">
        <v>1.71</v>
      </c>
      <c r="Z73" s="1">
        <v>1.67</v>
      </c>
      <c r="AA73" s="1">
        <v>1.73</v>
      </c>
      <c r="AB73" s="1">
        <v>1.8</v>
      </c>
      <c r="AC73" s="1">
        <v>1.75</v>
      </c>
      <c r="AD73" s="1">
        <v>1.67</v>
      </c>
      <c r="AE73" s="1">
        <v>1.64</v>
      </c>
      <c r="AF73" s="1">
        <v>1.63</v>
      </c>
      <c r="AG73" s="1">
        <v>1.62</v>
      </c>
      <c r="AH73" s="1">
        <v>1.6</v>
      </c>
      <c r="AI73" s="1">
        <v>1.52</v>
      </c>
      <c r="AJ73" s="1">
        <v>1.52</v>
      </c>
      <c r="AK73" s="1">
        <v>1.48</v>
      </c>
      <c r="AL73" s="1">
        <v>1.45</v>
      </c>
      <c r="AM73" s="1">
        <v>1.49</v>
      </c>
      <c r="AN73" s="1">
        <v>1.49</v>
      </c>
      <c r="AO73" s="1">
        <v>1.43</v>
      </c>
      <c r="AP73" s="1">
        <v>1.44</v>
      </c>
      <c r="AQ73" s="1">
        <v>1.52</v>
      </c>
      <c r="AR73" s="1">
        <v>5.42</v>
      </c>
      <c r="AS73" s="1">
        <v>4.22</v>
      </c>
      <c r="AT73" s="1">
        <v>-2.41</v>
      </c>
      <c r="AU73" s="1">
        <v>8.73</v>
      </c>
      <c r="AV73" s="1">
        <v>9.0299999999999994</v>
      </c>
      <c r="AW73" s="1">
        <v>13.25</v>
      </c>
      <c r="AX73" s="1">
        <v>2.71</v>
      </c>
      <c r="AY73" s="1">
        <v>2.93</v>
      </c>
      <c r="AZ73" s="1">
        <v>-2.65</v>
      </c>
      <c r="BA73" s="1">
        <v>-0.9</v>
      </c>
      <c r="BB73" s="1">
        <v>2.41</v>
      </c>
      <c r="BC73" s="1">
        <v>3.61</v>
      </c>
      <c r="BD73" s="1">
        <v>0.6</v>
      </c>
      <c r="BE73" s="1">
        <v>-3.31</v>
      </c>
      <c r="BF73" s="1">
        <v>-2.41</v>
      </c>
      <c r="BG73" s="1">
        <v>-4.5199999999999996</v>
      </c>
      <c r="BH73" s="1">
        <v>-3.61</v>
      </c>
      <c r="BI73" s="1">
        <v>-9.0399999999999991</v>
      </c>
      <c r="BJ73" s="1">
        <v>-9.0399999999999991</v>
      </c>
      <c r="BK73" s="1">
        <v>-12.05</v>
      </c>
      <c r="BL73" s="1">
        <v>-12.95</v>
      </c>
      <c r="BM73" s="1">
        <v>-13.25</v>
      </c>
      <c r="BN73" s="1">
        <v>-10.84</v>
      </c>
      <c r="BO73" s="1">
        <v>-14.46</v>
      </c>
      <c r="BP73" s="1">
        <v>-15.05</v>
      </c>
      <c r="BQ73" s="1">
        <v>-14.76</v>
      </c>
      <c r="BR73" s="1">
        <v>-13.25</v>
      </c>
      <c r="BS73" s="22">
        <v>1.59</v>
      </c>
      <c r="BT73" s="26">
        <v>64540466.702246673</v>
      </c>
      <c r="BU73" s="26">
        <v>54749100</v>
      </c>
      <c r="BV73" s="26">
        <v>36372405</v>
      </c>
      <c r="BW73" s="2">
        <v>1.1848350418400979E-2</v>
      </c>
    </row>
    <row r="74" spans="1:75" s="21" customFormat="1" ht="19" customHeight="1" x14ac:dyDescent="0.2">
      <c r="A74" s="1" t="s">
        <v>173</v>
      </c>
      <c r="B74" s="1" t="s">
        <v>111</v>
      </c>
      <c r="C74" s="1" t="s">
        <v>87</v>
      </c>
      <c r="D74" s="1" t="s">
        <v>109</v>
      </c>
      <c r="E74" s="1" t="s">
        <v>169</v>
      </c>
      <c r="F74" s="1" t="s">
        <v>88</v>
      </c>
      <c r="G74" s="9">
        <v>56.730774521122513</v>
      </c>
      <c r="H74" s="9">
        <v>-10.736193425044529</v>
      </c>
      <c r="I74" s="9">
        <f>(N74-O74)/O74*100</f>
        <v>36.307308844137701</v>
      </c>
      <c r="J74" s="1" t="s">
        <v>89</v>
      </c>
      <c r="K74" s="2">
        <v>2.0799999237060551</v>
      </c>
      <c r="L74" s="2">
        <v>2.5</v>
      </c>
      <c r="M74" s="2">
        <v>3.2599999904632568</v>
      </c>
      <c r="N74" s="33">
        <v>3.2999999523162842</v>
      </c>
      <c r="O74" s="2">
        <v>2.4210000038146968</v>
      </c>
      <c r="P74" s="2">
        <v>2.910000085830688</v>
      </c>
      <c r="Q74" s="1">
        <v>3.3</v>
      </c>
      <c r="R74" s="1">
        <v>3.18</v>
      </c>
      <c r="S74" s="1">
        <v>2.96</v>
      </c>
      <c r="T74" s="1">
        <v>2.99</v>
      </c>
      <c r="U74" s="1">
        <v>2.9</v>
      </c>
      <c r="V74" s="1">
        <v>2.9</v>
      </c>
      <c r="W74" s="1">
        <v>2.72</v>
      </c>
      <c r="X74" s="1">
        <v>2.77</v>
      </c>
      <c r="Y74" s="1">
        <v>2.78</v>
      </c>
      <c r="Z74" s="1">
        <v>2.86</v>
      </c>
      <c r="AA74" s="1">
        <v>2.85</v>
      </c>
      <c r="AB74" s="1">
        <v>2.86</v>
      </c>
      <c r="AC74" s="1">
        <v>2.92</v>
      </c>
      <c r="AD74" s="1">
        <v>2.9</v>
      </c>
      <c r="AE74" s="1">
        <v>2.8</v>
      </c>
      <c r="AF74" s="1">
        <v>2.69</v>
      </c>
      <c r="AG74" s="1">
        <v>2.75</v>
      </c>
      <c r="AH74" s="1">
        <v>2.74</v>
      </c>
      <c r="AI74" s="1">
        <v>2.73</v>
      </c>
      <c r="AJ74" s="1">
        <v>2.71</v>
      </c>
      <c r="AK74" s="1">
        <v>2.76</v>
      </c>
      <c r="AL74" s="1">
        <v>2.72</v>
      </c>
      <c r="AM74" s="1">
        <v>2.7</v>
      </c>
      <c r="AN74" s="1">
        <v>2.66</v>
      </c>
      <c r="AO74" s="1">
        <v>2.59</v>
      </c>
      <c r="AP74" s="1">
        <v>2.66</v>
      </c>
      <c r="AQ74" s="1">
        <v>2.91</v>
      </c>
      <c r="AR74" s="1">
        <v>-9.51</v>
      </c>
      <c r="AS74" s="1">
        <v>-4.45</v>
      </c>
      <c r="AT74" s="1">
        <v>-17.48</v>
      </c>
      <c r="AU74" s="1">
        <v>-11.96</v>
      </c>
      <c r="AV74" s="1">
        <v>-14.11</v>
      </c>
      <c r="AW74" s="1">
        <v>-17.79</v>
      </c>
      <c r="AX74" s="1">
        <v>-17.170000000000002</v>
      </c>
      <c r="AY74" s="1">
        <v>-18.399999999999999</v>
      </c>
      <c r="AZ74" s="1">
        <v>-18.559999999999999</v>
      </c>
      <c r="BA74" s="1">
        <v>-14.42</v>
      </c>
      <c r="BB74" s="1">
        <v>-16.260000000000002</v>
      </c>
      <c r="BC74" s="1">
        <v>-12.27</v>
      </c>
      <c r="BD74" s="1">
        <v>-12.57</v>
      </c>
      <c r="BE74" s="1">
        <v>-14.72</v>
      </c>
      <c r="BF74" s="1">
        <v>-18.71</v>
      </c>
      <c r="BG74" s="1">
        <v>-17.55</v>
      </c>
      <c r="BH74" s="1">
        <v>-17.149999999999999</v>
      </c>
      <c r="BI74" s="1">
        <v>-16.41</v>
      </c>
      <c r="BJ74" s="1">
        <v>-18.100000000000001</v>
      </c>
      <c r="BK74" s="1">
        <v>-17.02</v>
      </c>
      <c r="BL74" s="1">
        <v>-17.18</v>
      </c>
      <c r="BM74" s="1">
        <v>-17.64</v>
      </c>
      <c r="BN74" s="1">
        <v>-19.02</v>
      </c>
      <c r="BO74" s="1">
        <v>-23.62</v>
      </c>
      <c r="BP74" s="1">
        <v>-22.7</v>
      </c>
      <c r="BQ74" s="1">
        <v>-19.48</v>
      </c>
      <c r="BR74" s="1">
        <v>-10.83</v>
      </c>
      <c r="BS74" s="22">
        <v>2.62</v>
      </c>
      <c r="BT74" s="26">
        <v>92471529.729485512</v>
      </c>
      <c r="BU74" s="26">
        <v>15160100</v>
      </c>
      <c r="BV74" s="26">
        <v>5215031</v>
      </c>
      <c r="BW74" s="2">
        <v>4.8323202680866137E-2</v>
      </c>
    </row>
    <row r="75" spans="1:75" s="21" customFormat="1" ht="19" customHeight="1" x14ac:dyDescent="0.2">
      <c r="A75" s="1" t="s">
        <v>132</v>
      </c>
      <c r="B75" s="1" t="s">
        <v>131</v>
      </c>
      <c r="C75" s="1" t="s">
        <v>124</v>
      </c>
      <c r="D75" s="1" t="s">
        <v>122</v>
      </c>
      <c r="E75" s="1" t="s">
        <v>127</v>
      </c>
      <c r="F75" s="1" t="s">
        <v>88</v>
      </c>
      <c r="G75" s="9">
        <v>57.058823611909538</v>
      </c>
      <c r="H75" s="9">
        <v>-15.35580801929351</v>
      </c>
      <c r="I75" s="9">
        <f>(N75-O75)/O75*100</f>
        <v>58.62069330009718</v>
      </c>
      <c r="J75" s="1" t="s">
        <v>89</v>
      </c>
      <c r="K75" s="2">
        <v>1.700000047683716</v>
      </c>
      <c r="L75" s="2">
        <v>1.75</v>
      </c>
      <c r="M75" s="2">
        <v>2.6700000762939449</v>
      </c>
      <c r="N75" s="33">
        <v>3.220000028610229</v>
      </c>
      <c r="O75" s="2">
        <v>2.029999971389771</v>
      </c>
      <c r="P75" s="2">
        <v>2.2599999904632568</v>
      </c>
      <c r="Q75" s="1">
        <v>2.78</v>
      </c>
      <c r="R75" s="1">
        <v>3.22</v>
      </c>
      <c r="S75" s="1">
        <v>2.84</v>
      </c>
      <c r="T75" s="1">
        <v>2.5499999999999998</v>
      </c>
      <c r="U75" s="1">
        <v>2.4300000000000002</v>
      </c>
      <c r="V75" s="1">
        <v>2.75</v>
      </c>
      <c r="W75" s="1">
        <v>2.48</v>
      </c>
      <c r="X75" s="1">
        <v>2.35</v>
      </c>
      <c r="Y75" s="1">
        <v>2.39</v>
      </c>
      <c r="Z75" s="1">
        <v>2.37</v>
      </c>
      <c r="AA75" s="1">
        <v>2.2599999999999998</v>
      </c>
      <c r="AB75" s="1">
        <v>2.25</v>
      </c>
      <c r="AC75" s="1">
        <v>2.29</v>
      </c>
      <c r="AD75" s="1">
        <v>2.2799999999999998</v>
      </c>
      <c r="AE75" s="1">
        <v>2.23</v>
      </c>
      <c r="AF75" s="1">
        <v>2.2799999999999998</v>
      </c>
      <c r="AG75" s="1">
        <v>2.2000000000000002</v>
      </c>
      <c r="AH75" s="1">
        <v>2.15</v>
      </c>
      <c r="AI75" s="1">
        <v>2.2599999999999998</v>
      </c>
      <c r="AJ75" s="1">
        <v>2.2999999999999998</v>
      </c>
      <c r="AK75" s="1">
        <v>2.2200000000000002</v>
      </c>
      <c r="AL75" s="1">
        <v>2.25</v>
      </c>
      <c r="AM75" s="1">
        <v>2.34</v>
      </c>
      <c r="AN75" s="1">
        <v>2.2999999999999998</v>
      </c>
      <c r="AO75" s="1">
        <v>2.2799999999999998</v>
      </c>
      <c r="AP75" s="1">
        <v>2.27</v>
      </c>
      <c r="AQ75" s="1">
        <v>2.25</v>
      </c>
      <c r="AR75" s="1">
        <v>-2.62</v>
      </c>
      <c r="AS75" s="1">
        <v>8.61</v>
      </c>
      <c r="AT75" s="1">
        <v>-4.51</v>
      </c>
      <c r="AU75" s="1">
        <v>-15.96</v>
      </c>
      <c r="AV75" s="1">
        <v>-9.74</v>
      </c>
      <c r="AW75" s="1">
        <v>-9.74</v>
      </c>
      <c r="AX75" s="1">
        <v>-14.04</v>
      </c>
      <c r="AY75" s="1">
        <v>-15.73</v>
      </c>
      <c r="AZ75" s="1">
        <v>-11.62</v>
      </c>
      <c r="BA75" s="1">
        <v>-16.850000000000001</v>
      </c>
      <c r="BB75" s="1">
        <v>-17.600000000000001</v>
      </c>
      <c r="BC75" s="1">
        <v>-17.23</v>
      </c>
      <c r="BD75" s="1">
        <v>-16.29</v>
      </c>
      <c r="BE75" s="1">
        <v>-16.850000000000001</v>
      </c>
      <c r="BF75" s="1">
        <v>-22.84</v>
      </c>
      <c r="BG75" s="1">
        <v>-17.600000000000001</v>
      </c>
      <c r="BH75" s="1">
        <v>-19.79</v>
      </c>
      <c r="BI75" s="1">
        <v>-21.35</v>
      </c>
      <c r="BJ75" s="1">
        <v>-16.48</v>
      </c>
      <c r="BK75" s="1">
        <v>-18.350000000000001</v>
      </c>
      <c r="BL75" s="1">
        <v>-17.420000000000002</v>
      </c>
      <c r="BM75" s="1">
        <v>-16.850000000000001</v>
      </c>
      <c r="BN75" s="1">
        <v>-14.79</v>
      </c>
      <c r="BO75" s="1">
        <v>-15.73</v>
      </c>
      <c r="BP75" s="1">
        <v>-14.61</v>
      </c>
      <c r="BQ75" s="1">
        <v>-16.850000000000001</v>
      </c>
      <c r="BR75" s="1">
        <v>-16.100000000000001</v>
      </c>
      <c r="BS75" s="22">
        <v>2.17</v>
      </c>
      <c r="BT75" s="26">
        <v>58178233.662414551</v>
      </c>
      <c r="BU75" s="26">
        <v>5758200</v>
      </c>
      <c r="BV75" s="26">
        <v>7495952</v>
      </c>
      <c r="BW75" s="2">
        <v>1.776412122169406E-2</v>
      </c>
    </row>
    <row r="76" spans="1:75" s="21" customFormat="1" ht="19" customHeight="1" x14ac:dyDescent="0.2">
      <c r="A76" s="7" t="s">
        <v>495</v>
      </c>
      <c r="B76" s="7" t="s">
        <v>96</v>
      </c>
      <c r="C76" s="7" t="s">
        <v>87</v>
      </c>
      <c r="D76" s="7" t="s">
        <v>78</v>
      </c>
      <c r="E76" s="7" t="s">
        <v>493</v>
      </c>
      <c r="F76" s="7" t="s">
        <v>88</v>
      </c>
      <c r="G76" s="10">
        <v>60.58394452748005</v>
      </c>
      <c r="H76" s="10">
        <v>-19.090912145031322</v>
      </c>
      <c r="I76" s="10">
        <v>-19.090912145031322</v>
      </c>
      <c r="J76" s="7" t="s">
        <v>89</v>
      </c>
      <c r="K76" s="8">
        <v>0.68500000238418579</v>
      </c>
      <c r="L76" s="8">
        <v>0.73</v>
      </c>
      <c r="M76" s="8">
        <v>1.1000000238418579</v>
      </c>
      <c r="N76" s="34">
        <v>1.1499999761581421</v>
      </c>
      <c r="O76" s="8">
        <v>0.80000001192092896</v>
      </c>
      <c r="P76" s="8">
        <v>0.88999998569488525</v>
      </c>
      <c r="Q76" s="7">
        <v>1.1499999999999999</v>
      </c>
      <c r="R76" s="7">
        <v>1.1499999999999999</v>
      </c>
      <c r="S76" s="7">
        <v>1.04</v>
      </c>
      <c r="T76" s="7">
        <v>0.93</v>
      </c>
      <c r="U76" s="7">
        <v>0.93</v>
      </c>
      <c r="V76" s="7">
        <v>0.95</v>
      </c>
      <c r="W76" s="7">
        <v>0.93</v>
      </c>
      <c r="X76" s="7">
        <v>0.91</v>
      </c>
      <c r="Y76" s="7">
        <v>0.9</v>
      </c>
      <c r="Z76" s="7">
        <v>0.94</v>
      </c>
      <c r="AA76" s="7">
        <v>0.91</v>
      </c>
      <c r="AB76" s="7">
        <v>0.91</v>
      </c>
      <c r="AC76" s="7">
        <v>0.91</v>
      </c>
      <c r="AD76" s="7">
        <v>0.97</v>
      </c>
      <c r="AE76" s="7">
        <v>1</v>
      </c>
      <c r="AF76" s="7">
        <v>0.99</v>
      </c>
      <c r="AG76" s="7">
        <v>0.9</v>
      </c>
      <c r="AH76" s="7">
        <v>0.87</v>
      </c>
      <c r="AI76" s="7">
        <v>0.84</v>
      </c>
      <c r="AJ76" s="7">
        <v>0.87</v>
      </c>
      <c r="AK76" s="7">
        <v>0.85</v>
      </c>
      <c r="AL76" s="7">
        <v>0.88</v>
      </c>
      <c r="AM76" s="7">
        <v>0.9</v>
      </c>
      <c r="AN76" s="7">
        <v>0.92</v>
      </c>
      <c r="AO76" s="7">
        <v>0.91</v>
      </c>
      <c r="AP76" s="7">
        <v>0.89</v>
      </c>
      <c r="AQ76" s="7">
        <v>0.9</v>
      </c>
      <c r="AR76" s="7">
        <v>-11.73</v>
      </c>
      <c r="AS76" s="7">
        <v>-9.59</v>
      </c>
      <c r="AT76" s="7">
        <v>-22.41</v>
      </c>
      <c r="AU76" s="7">
        <v>-16.82</v>
      </c>
      <c r="AV76" s="7">
        <v>-20.170000000000002</v>
      </c>
      <c r="AW76" s="7">
        <v>-15.55</v>
      </c>
      <c r="AX76" s="7">
        <v>-16.579999999999998</v>
      </c>
      <c r="AY76" s="7">
        <v>-20.03</v>
      </c>
      <c r="AZ76" s="7">
        <v>-18.2</v>
      </c>
      <c r="BA76" s="7">
        <v>-17.29</v>
      </c>
      <c r="BB76" s="7">
        <v>-19.36</v>
      </c>
      <c r="BC76" s="7">
        <v>-18.190000000000001</v>
      </c>
      <c r="BD76" s="7">
        <v>-19.09</v>
      </c>
      <c r="BE76" s="7">
        <v>-12.72</v>
      </c>
      <c r="BF76" s="7">
        <v>-10.53</v>
      </c>
      <c r="BG76" s="7">
        <v>-19.100000000000001</v>
      </c>
      <c r="BH76" s="7">
        <v>-20.65</v>
      </c>
      <c r="BI76" s="7">
        <v>-23.85</v>
      </c>
      <c r="BJ76" s="7">
        <v>-25.88</v>
      </c>
      <c r="BK76" s="7">
        <v>-23.62</v>
      </c>
      <c r="BL76" s="7">
        <v>-23.15</v>
      </c>
      <c r="BM76" s="7">
        <v>-20.9</v>
      </c>
      <c r="BN76" s="7">
        <v>-20.09</v>
      </c>
      <c r="BO76" s="7">
        <v>-17.89</v>
      </c>
      <c r="BP76" s="7">
        <v>-20.63</v>
      </c>
      <c r="BQ76" s="7">
        <v>-20.2</v>
      </c>
      <c r="BR76" s="7">
        <v>-19.82</v>
      </c>
      <c r="BS76" s="24">
        <v>0.87</v>
      </c>
      <c r="BT76" s="26">
        <v>52913411.146867283</v>
      </c>
      <c r="BU76" s="26">
        <v>38923800</v>
      </c>
      <c r="BV76" s="26">
        <v>14068856</v>
      </c>
      <c r="BW76" s="8">
        <v>9.9511289332977742E-3</v>
      </c>
    </row>
    <row r="77" spans="1:75" s="21" customFormat="1" ht="19" customHeight="1" x14ac:dyDescent="0.2">
      <c r="A77" s="1" t="s">
        <v>162</v>
      </c>
      <c r="B77" s="1" t="s">
        <v>111</v>
      </c>
      <c r="C77" s="1" t="s">
        <v>87</v>
      </c>
      <c r="D77" s="1" t="s">
        <v>125</v>
      </c>
      <c r="E77" s="1" t="s">
        <v>157</v>
      </c>
      <c r="F77" s="1" t="s">
        <v>88</v>
      </c>
      <c r="G77" s="9">
        <v>60.759486890034189</v>
      </c>
      <c r="H77" s="9">
        <v>-41.338581420696912</v>
      </c>
      <c r="I77" s="9">
        <f>(N77-O77)/O77*100</f>
        <v>85.815599119271596</v>
      </c>
      <c r="J77" s="1" t="s">
        <v>89</v>
      </c>
      <c r="K77" s="2">
        <v>1.580000042915344</v>
      </c>
      <c r="L77" s="2">
        <v>2.16</v>
      </c>
      <c r="M77" s="2">
        <v>2.5399999618530269</v>
      </c>
      <c r="N77" s="33">
        <v>2.619999885559082</v>
      </c>
      <c r="O77" s="2">
        <v>1.4099999666213989</v>
      </c>
      <c r="P77" s="2">
        <v>1.4900000095367429</v>
      </c>
      <c r="Q77" s="1">
        <v>2.62</v>
      </c>
      <c r="R77" s="1">
        <v>2.5499999999999998</v>
      </c>
      <c r="S77" s="1">
        <v>2.35</v>
      </c>
      <c r="T77" s="1">
        <v>2.35</v>
      </c>
      <c r="U77" s="1">
        <v>1.89</v>
      </c>
      <c r="V77" s="1">
        <v>1.87</v>
      </c>
      <c r="W77" s="1">
        <v>1.77</v>
      </c>
      <c r="X77" s="1">
        <v>1.68</v>
      </c>
      <c r="Y77" s="1">
        <v>1.63</v>
      </c>
      <c r="Z77" s="1">
        <v>1.58</v>
      </c>
      <c r="AA77" s="1">
        <v>1.48</v>
      </c>
      <c r="AB77" s="1">
        <v>1.49</v>
      </c>
      <c r="AC77" s="1">
        <v>1.6</v>
      </c>
      <c r="AD77" s="1">
        <v>1.68</v>
      </c>
      <c r="AE77" s="1">
        <v>1.64</v>
      </c>
      <c r="AF77" s="1">
        <v>1.6</v>
      </c>
      <c r="AG77" s="1">
        <v>1.61</v>
      </c>
      <c r="AH77" s="1">
        <v>1.61</v>
      </c>
      <c r="AI77" s="1">
        <v>1.61</v>
      </c>
      <c r="AJ77" s="1">
        <v>1.59</v>
      </c>
      <c r="AK77" s="1">
        <v>1.59</v>
      </c>
      <c r="AL77" s="1">
        <v>1.59</v>
      </c>
      <c r="AM77" s="1">
        <v>1.54</v>
      </c>
      <c r="AN77" s="1">
        <v>1.56</v>
      </c>
      <c r="AO77" s="1">
        <v>1.53</v>
      </c>
      <c r="AP77" s="1">
        <v>1.52</v>
      </c>
      <c r="AQ77" s="1">
        <v>1.5</v>
      </c>
      <c r="AR77" s="1">
        <v>-0.79</v>
      </c>
      <c r="AS77" s="1">
        <v>-14.17</v>
      </c>
      <c r="AT77" s="1">
        <v>-7.48</v>
      </c>
      <c r="AU77" s="1">
        <v>-25.59</v>
      </c>
      <c r="AV77" s="1">
        <v>-35.44</v>
      </c>
      <c r="AW77" s="1">
        <v>-32.67</v>
      </c>
      <c r="AX77" s="1">
        <v>-33.86</v>
      </c>
      <c r="AY77" s="1">
        <v>-35.04</v>
      </c>
      <c r="AZ77" s="1">
        <v>-38.97</v>
      </c>
      <c r="BA77" s="1">
        <v>-42.13</v>
      </c>
      <c r="BB77" s="1">
        <v>-44.09</v>
      </c>
      <c r="BC77" s="1">
        <v>-42.32</v>
      </c>
      <c r="BD77" s="1">
        <v>-38</v>
      </c>
      <c r="BE77" s="1">
        <v>-36.1</v>
      </c>
      <c r="BF77" s="1">
        <v>-38.19</v>
      </c>
      <c r="BG77" s="1">
        <v>-37.6</v>
      </c>
      <c r="BH77" s="1">
        <v>-37.4</v>
      </c>
      <c r="BI77" s="1">
        <v>-36.61</v>
      </c>
      <c r="BJ77" s="1">
        <v>-37.409999999999997</v>
      </c>
      <c r="BK77" s="1">
        <v>-37.4</v>
      </c>
      <c r="BL77" s="1">
        <v>-37.76</v>
      </c>
      <c r="BM77" s="1">
        <v>-40.549999999999997</v>
      </c>
      <c r="BN77" s="1">
        <v>-39.76</v>
      </c>
      <c r="BO77" s="1">
        <v>-40.94</v>
      </c>
      <c r="BP77" s="1">
        <v>-40.35</v>
      </c>
      <c r="BQ77" s="1">
        <v>-41.73</v>
      </c>
      <c r="BR77" s="1">
        <v>-41.34</v>
      </c>
      <c r="BS77" s="22">
        <v>1.55</v>
      </c>
      <c r="BT77" s="26">
        <v>53669437.193965912</v>
      </c>
      <c r="BU77" s="26">
        <v>5883300</v>
      </c>
      <c r="BV77" s="26">
        <v>12097436</v>
      </c>
      <c r="BW77" s="2">
        <v>0.2377040887011099</v>
      </c>
    </row>
    <row r="78" spans="1:75" s="21" customFormat="1" ht="19" customHeight="1" x14ac:dyDescent="0.2">
      <c r="A78" s="7" t="s">
        <v>544</v>
      </c>
      <c r="B78" s="7" t="s">
        <v>96</v>
      </c>
      <c r="C78" s="7" t="s">
        <v>87</v>
      </c>
      <c r="D78" s="7" t="s">
        <v>109</v>
      </c>
      <c r="E78" s="7" t="s">
        <v>543</v>
      </c>
      <c r="F78" s="7" t="s">
        <v>88</v>
      </c>
      <c r="G78" s="10">
        <v>62.794349636772843</v>
      </c>
      <c r="H78" s="10">
        <v>-21.50433526370383</v>
      </c>
      <c r="I78" s="10">
        <v>-21.50433526370383</v>
      </c>
      <c r="J78" s="7" t="s">
        <v>89</v>
      </c>
      <c r="K78" s="8">
        <v>6.369999885559082</v>
      </c>
      <c r="L78" s="8">
        <v>6.79</v>
      </c>
      <c r="M78" s="8">
        <v>10.36999988555908</v>
      </c>
      <c r="N78" s="34">
        <v>10.75</v>
      </c>
      <c r="O78" s="8">
        <v>7.5799999237060547</v>
      </c>
      <c r="P78" s="8">
        <v>8.1400003433227539</v>
      </c>
      <c r="Q78" s="7">
        <v>10.48</v>
      </c>
      <c r="R78" s="7">
        <v>10</v>
      </c>
      <c r="S78" s="7">
        <v>10.7</v>
      </c>
      <c r="T78" s="7">
        <v>10.09</v>
      </c>
      <c r="U78" s="7">
        <v>8.3800000000000008</v>
      </c>
      <c r="V78" s="7">
        <v>8.34</v>
      </c>
      <c r="W78" s="7">
        <v>8.32</v>
      </c>
      <c r="X78" s="7">
        <v>8.3000000000000007</v>
      </c>
      <c r="Y78" s="7">
        <v>8.2799999999999994</v>
      </c>
      <c r="Z78" s="7">
        <v>8.1</v>
      </c>
      <c r="AA78" s="7">
        <v>7.85</v>
      </c>
      <c r="AB78" s="7">
        <v>8.09</v>
      </c>
      <c r="AC78" s="7">
        <v>8.1999999999999993</v>
      </c>
      <c r="AD78" s="7">
        <v>7.98</v>
      </c>
      <c r="AE78" s="7">
        <v>8.15</v>
      </c>
      <c r="AF78" s="7">
        <v>8.07</v>
      </c>
      <c r="AG78" s="7">
        <v>8.0299999999999994</v>
      </c>
      <c r="AH78" s="7">
        <v>7.99</v>
      </c>
      <c r="AI78" s="7">
        <v>8</v>
      </c>
      <c r="AJ78" s="7">
        <v>7.98</v>
      </c>
      <c r="AK78" s="7">
        <v>7.89</v>
      </c>
      <c r="AL78" s="7">
        <v>7.78</v>
      </c>
      <c r="AM78" s="7">
        <v>7.88</v>
      </c>
      <c r="AN78" s="7">
        <v>7.83</v>
      </c>
      <c r="AO78" s="7">
        <v>8.4700000000000006</v>
      </c>
      <c r="AP78" s="7">
        <v>8.18</v>
      </c>
      <c r="AQ78" s="7">
        <v>8.58</v>
      </c>
      <c r="AR78" s="7">
        <v>-8.74</v>
      </c>
      <c r="AS78" s="7">
        <v>-4.53</v>
      </c>
      <c r="AT78" s="7">
        <v>-4.92</v>
      </c>
      <c r="AU78" s="7">
        <v>-19.190000000000001</v>
      </c>
      <c r="AV78" s="7">
        <v>-20.93</v>
      </c>
      <c r="AW78" s="7">
        <v>-20.56</v>
      </c>
      <c r="AX78" s="7">
        <v>-21.82</v>
      </c>
      <c r="AY78" s="7">
        <v>-21.41</v>
      </c>
      <c r="AZ78" s="7">
        <v>-22.98</v>
      </c>
      <c r="BA78" s="7">
        <v>-24.49</v>
      </c>
      <c r="BB78" s="7">
        <v>-24.3</v>
      </c>
      <c r="BC78" s="7">
        <v>-23.24</v>
      </c>
      <c r="BD78" s="7">
        <v>-23.14</v>
      </c>
      <c r="BE78" s="7">
        <v>-24.3</v>
      </c>
      <c r="BF78" s="7">
        <v>-22.28</v>
      </c>
      <c r="BG78" s="7">
        <v>-22.95</v>
      </c>
      <c r="BH78" s="7">
        <v>-24.69</v>
      </c>
      <c r="BI78" s="7">
        <v>-24.04</v>
      </c>
      <c r="BJ78" s="7">
        <v>-23.05</v>
      </c>
      <c r="BK78" s="7">
        <v>-24.78</v>
      </c>
      <c r="BL78" s="7">
        <v>-24.78</v>
      </c>
      <c r="BM78" s="7">
        <v>-25.65</v>
      </c>
      <c r="BN78" s="7">
        <v>-24.69</v>
      </c>
      <c r="BO78" s="7">
        <v>-24.88</v>
      </c>
      <c r="BP78" s="7">
        <v>-21.7</v>
      </c>
      <c r="BQ78" s="7">
        <v>-21.62</v>
      </c>
      <c r="BR78" s="7">
        <v>-21.1</v>
      </c>
      <c r="BS78" s="24">
        <v>7.9</v>
      </c>
      <c r="BT78" s="26">
        <v>67852257.351198196</v>
      </c>
      <c r="BU78" s="26">
        <v>18441800</v>
      </c>
      <c r="BV78" s="26">
        <v>970252</v>
      </c>
      <c r="BW78" s="8">
        <v>0.72138372299155273</v>
      </c>
    </row>
    <row r="79" spans="1:75" s="21" customFormat="1" ht="19" customHeight="1" x14ac:dyDescent="0.2">
      <c r="A79" s="7" t="s">
        <v>450</v>
      </c>
      <c r="B79" s="7" t="s">
        <v>118</v>
      </c>
      <c r="C79" s="7" t="s">
        <v>87</v>
      </c>
      <c r="D79" s="7" t="s">
        <v>98</v>
      </c>
      <c r="E79" s="7" t="s">
        <v>480</v>
      </c>
      <c r="F79" s="7" t="s">
        <v>88</v>
      </c>
      <c r="G79" s="10">
        <v>63.928579669826021</v>
      </c>
      <c r="H79" s="10">
        <v>-11.54684514573556</v>
      </c>
      <c r="I79" s="10">
        <v>-11.54684514573556</v>
      </c>
      <c r="J79" s="7" t="s">
        <v>89</v>
      </c>
      <c r="K79" s="8">
        <v>2.7999999523162842</v>
      </c>
      <c r="L79" s="8">
        <v>3.4</v>
      </c>
      <c r="M79" s="8">
        <v>4.5900001525878906</v>
      </c>
      <c r="N79" s="34">
        <v>4.8499999046325684</v>
      </c>
      <c r="O79" s="8">
        <v>3.7300000190734859</v>
      </c>
      <c r="P79" s="8">
        <v>4.059999942779541</v>
      </c>
      <c r="Q79" s="7">
        <v>4.8499999999999996</v>
      </c>
      <c r="R79" s="7">
        <v>4.4800000000000004</v>
      </c>
      <c r="S79" s="7">
        <v>4.3899999999999997</v>
      </c>
      <c r="T79" s="7">
        <v>4.66</v>
      </c>
      <c r="U79" s="7">
        <v>4.1900000000000004</v>
      </c>
      <c r="V79" s="7">
        <v>4.08</v>
      </c>
      <c r="W79" s="7">
        <v>3.94</v>
      </c>
      <c r="X79" s="7">
        <v>4.03</v>
      </c>
      <c r="Y79" s="7">
        <v>4.2</v>
      </c>
      <c r="Z79" s="7">
        <v>4.3499999999999996</v>
      </c>
      <c r="AA79" s="7">
        <v>4.4000000000000004</v>
      </c>
      <c r="AB79" s="7">
        <v>4.2699999999999996</v>
      </c>
      <c r="AC79" s="7">
        <v>4.1500000000000004</v>
      </c>
      <c r="AD79" s="7">
        <v>4.2300000000000004</v>
      </c>
      <c r="AE79" s="7">
        <v>4.25</v>
      </c>
      <c r="AF79" s="7">
        <v>4.17</v>
      </c>
      <c r="AG79" s="7">
        <v>4.07</v>
      </c>
      <c r="AH79" s="7">
        <v>4.05</v>
      </c>
      <c r="AI79" s="7">
        <v>4.0199999999999996</v>
      </c>
      <c r="AJ79" s="7">
        <v>3.92</v>
      </c>
      <c r="AK79" s="7">
        <v>4.07</v>
      </c>
      <c r="AL79" s="7">
        <v>4.05</v>
      </c>
      <c r="AM79" s="7">
        <v>4.0199999999999996</v>
      </c>
      <c r="AN79" s="7">
        <v>4.2300000000000004</v>
      </c>
      <c r="AO79" s="7">
        <v>4.17</v>
      </c>
      <c r="AP79" s="7">
        <v>4.09</v>
      </c>
      <c r="AQ79" s="7">
        <v>4.1500000000000004</v>
      </c>
      <c r="AR79" s="7">
        <v>-4.9000000000000004</v>
      </c>
      <c r="AS79" s="7">
        <v>-5.88</v>
      </c>
      <c r="AT79" s="7">
        <v>-6.97</v>
      </c>
      <c r="AU79" s="7">
        <v>-11.33</v>
      </c>
      <c r="AV79" s="7">
        <v>-11.22</v>
      </c>
      <c r="AW79" s="7">
        <v>-14.27</v>
      </c>
      <c r="AX79" s="7">
        <v>-15.69</v>
      </c>
      <c r="AY79" s="7">
        <v>-15.58</v>
      </c>
      <c r="AZ79" s="7">
        <v>-10.89</v>
      </c>
      <c r="BA79" s="7">
        <v>-5.66</v>
      </c>
      <c r="BB79" s="7">
        <v>-9.1999999999999993</v>
      </c>
      <c r="BC79" s="7">
        <v>-11.55</v>
      </c>
      <c r="BD79" s="7">
        <v>-10.85</v>
      </c>
      <c r="BE79" s="7">
        <v>-8.7100000000000009</v>
      </c>
      <c r="BF79" s="7">
        <v>-10.46</v>
      </c>
      <c r="BG79" s="7">
        <v>-13.95</v>
      </c>
      <c r="BH79" s="7">
        <v>-12.18</v>
      </c>
      <c r="BI79" s="7">
        <v>-12.64</v>
      </c>
      <c r="BJ79" s="7">
        <v>-16.78</v>
      </c>
      <c r="BK79" s="7">
        <v>-15.03</v>
      </c>
      <c r="BL79" s="7">
        <v>-11.76</v>
      </c>
      <c r="BM79" s="7">
        <v>-14.17</v>
      </c>
      <c r="BN79" s="7">
        <v>-13.36</v>
      </c>
      <c r="BO79" s="7">
        <v>-9.59</v>
      </c>
      <c r="BP79" s="7">
        <v>-11.55</v>
      </c>
      <c r="BQ79" s="7">
        <v>-11.76</v>
      </c>
      <c r="BR79" s="7">
        <v>-11.76</v>
      </c>
      <c r="BS79" s="24">
        <v>3.73</v>
      </c>
      <c r="BT79" s="26">
        <v>76327112.537384033</v>
      </c>
      <c r="BU79" s="26">
        <v>88063600</v>
      </c>
      <c r="BV79" s="26">
        <v>16542688</v>
      </c>
      <c r="BW79" s="8">
        <v>3.2721103124232293E-2</v>
      </c>
    </row>
    <row r="80" spans="1:75" s="21" customFormat="1" ht="19" customHeight="1" x14ac:dyDescent="0.2">
      <c r="A80" s="1" t="s">
        <v>258</v>
      </c>
      <c r="B80" s="1" t="s">
        <v>96</v>
      </c>
      <c r="C80" s="1" t="s">
        <v>87</v>
      </c>
      <c r="D80" s="1" t="s">
        <v>98</v>
      </c>
      <c r="E80" s="1" t="s">
        <v>250</v>
      </c>
      <c r="F80" s="1" t="s">
        <v>88</v>
      </c>
      <c r="G80" s="9">
        <v>65.104174330675519</v>
      </c>
      <c r="H80" s="9">
        <v>-15.77287028284716</v>
      </c>
      <c r="I80" s="9">
        <f>(N80-O80)/O80*100</f>
        <v>36.585359471245724</v>
      </c>
      <c r="J80" s="1" t="s">
        <v>89</v>
      </c>
      <c r="K80" s="2">
        <v>1.919999957084656</v>
      </c>
      <c r="L80" s="2">
        <v>1.92</v>
      </c>
      <c r="M80" s="2">
        <v>3.1700000762939449</v>
      </c>
      <c r="N80" s="33">
        <v>3.3599998950958252</v>
      </c>
      <c r="O80" s="2">
        <v>2.4600000381469731</v>
      </c>
      <c r="P80" s="2">
        <v>2.6700000762939449</v>
      </c>
      <c r="Q80" s="1">
        <v>3.36</v>
      </c>
      <c r="R80" s="1">
        <v>3.25</v>
      </c>
      <c r="S80" s="1">
        <v>3.15</v>
      </c>
      <c r="T80" s="1">
        <v>2.93</v>
      </c>
      <c r="U80" s="1">
        <v>2.69</v>
      </c>
      <c r="V80" s="1">
        <v>2.74</v>
      </c>
      <c r="W80" s="1">
        <v>2.7</v>
      </c>
      <c r="X80" s="1">
        <v>2.73</v>
      </c>
      <c r="Y80" s="1">
        <v>2.74</v>
      </c>
      <c r="Z80" s="1">
        <v>2.64</v>
      </c>
      <c r="AA80" s="1">
        <v>2.6</v>
      </c>
      <c r="AB80" s="1">
        <v>2.61</v>
      </c>
      <c r="AC80" s="1">
        <v>2.67</v>
      </c>
      <c r="AD80" s="1">
        <v>2.73</v>
      </c>
      <c r="AE80" s="1">
        <v>2.74</v>
      </c>
      <c r="AF80" s="1">
        <v>2.88</v>
      </c>
      <c r="AG80" s="1">
        <v>2.84</v>
      </c>
      <c r="AH80" s="1">
        <v>2.81</v>
      </c>
      <c r="AI80" s="1">
        <v>2.94</v>
      </c>
      <c r="AJ80" s="1">
        <v>2.92</v>
      </c>
      <c r="AK80" s="1">
        <v>2.86</v>
      </c>
      <c r="AL80" s="1">
        <v>2.8</v>
      </c>
      <c r="AM80" s="1">
        <v>2.77</v>
      </c>
      <c r="AN80" s="1">
        <v>2.7</v>
      </c>
      <c r="AO80" s="1">
        <v>2.7</v>
      </c>
      <c r="AP80" s="1">
        <v>2.72</v>
      </c>
      <c r="AQ80" s="1">
        <v>2.74</v>
      </c>
      <c r="AR80" s="1">
        <v>-2.84</v>
      </c>
      <c r="AS80" s="1">
        <v>-0.95</v>
      </c>
      <c r="AT80" s="1">
        <v>-8.0399999999999991</v>
      </c>
      <c r="AU80" s="1">
        <v>-15.25</v>
      </c>
      <c r="AV80" s="1">
        <v>-17.149999999999999</v>
      </c>
      <c r="AW80" s="1">
        <v>-17.03</v>
      </c>
      <c r="AX80" s="1">
        <v>-16.21</v>
      </c>
      <c r="AY80" s="1">
        <v>-13.88</v>
      </c>
      <c r="AZ80" s="1">
        <v>-17.21</v>
      </c>
      <c r="BA80" s="1">
        <v>-20.190000000000001</v>
      </c>
      <c r="BB80" s="1">
        <v>-18.3</v>
      </c>
      <c r="BC80" s="1">
        <v>-20.39</v>
      </c>
      <c r="BD80" s="1">
        <v>-17.600000000000001</v>
      </c>
      <c r="BE80" s="1">
        <v>-14.2</v>
      </c>
      <c r="BF80" s="1">
        <v>-13.57</v>
      </c>
      <c r="BG80" s="1">
        <v>-10.76</v>
      </c>
      <c r="BH80" s="1">
        <v>-13.72</v>
      </c>
      <c r="BI80" s="1">
        <v>-11.36</v>
      </c>
      <c r="BJ80" s="1">
        <v>-9.15</v>
      </c>
      <c r="BK80" s="1">
        <v>-10.73</v>
      </c>
      <c r="BL80" s="1">
        <v>-11.64</v>
      </c>
      <c r="BM80" s="1">
        <v>-14.06</v>
      </c>
      <c r="BN80" s="1">
        <v>-16.399999999999999</v>
      </c>
      <c r="BO80" s="1">
        <v>-15.14</v>
      </c>
      <c r="BP80" s="1">
        <v>-17.350000000000001</v>
      </c>
      <c r="BQ80" s="1">
        <v>-14.83</v>
      </c>
      <c r="BR80" s="1">
        <v>-15.77</v>
      </c>
      <c r="BS80" s="22">
        <v>2.54</v>
      </c>
      <c r="BT80" s="26">
        <v>69201101.665496826</v>
      </c>
      <c r="BU80" s="26">
        <v>37255400</v>
      </c>
      <c r="BV80" s="26">
        <v>17989749</v>
      </c>
      <c r="BW80" s="2">
        <v>8.3961482731082018E-2</v>
      </c>
    </row>
    <row r="81" spans="1:75" s="21" customFormat="1" ht="19" customHeight="1" x14ac:dyDescent="0.2">
      <c r="A81" s="7" t="s">
        <v>281</v>
      </c>
      <c r="B81" s="7" t="s">
        <v>118</v>
      </c>
      <c r="C81" s="7" t="s">
        <v>104</v>
      </c>
      <c r="D81" s="7" t="s">
        <v>98</v>
      </c>
      <c r="E81" s="7" t="s">
        <v>562</v>
      </c>
      <c r="F81" s="7" t="s">
        <v>88</v>
      </c>
      <c r="G81" s="10">
        <v>72.38805113722546</v>
      </c>
      <c r="H81" s="10">
        <v>-18.181816774388519</v>
      </c>
      <c r="I81" s="10">
        <v>-18.181816774388519</v>
      </c>
      <c r="J81" s="7" t="s">
        <v>89</v>
      </c>
      <c r="K81" s="8">
        <v>1.3400000333786011</v>
      </c>
      <c r="L81" s="8">
        <v>1.37</v>
      </c>
      <c r="M81" s="8">
        <v>2.309999942779541</v>
      </c>
      <c r="N81" s="34">
        <v>2.4600000381469731</v>
      </c>
      <c r="O81" s="8">
        <v>1.7100000381469731</v>
      </c>
      <c r="P81" s="8">
        <v>1.889999985694885</v>
      </c>
      <c r="Q81" s="7">
        <v>2.46</v>
      </c>
      <c r="R81" s="7">
        <v>2.17</v>
      </c>
      <c r="S81" s="7">
        <v>2.46</v>
      </c>
      <c r="T81" s="7">
        <v>2.09</v>
      </c>
      <c r="U81" s="7">
        <v>2.09</v>
      </c>
      <c r="V81" s="7">
        <v>2.13</v>
      </c>
      <c r="W81" s="7">
        <v>2.06</v>
      </c>
      <c r="X81" s="7">
        <v>1.83</v>
      </c>
      <c r="Y81" s="7">
        <v>1.8</v>
      </c>
      <c r="Z81" s="7">
        <v>1.8</v>
      </c>
      <c r="AA81" s="7">
        <v>1.78</v>
      </c>
      <c r="AB81" s="7">
        <v>1.82</v>
      </c>
      <c r="AC81" s="7">
        <v>1.8</v>
      </c>
      <c r="AD81" s="7">
        <v>1.8</v>
      </c>
      <c r="AE81" s="7">
        <v>1.8</v>
      </c>
      <c r="AF81" s="7">
        <v>1.8</v>
      </c>
      <c r="AG81" s="7">
        <v>1.84</v>
      </c>
      <c r="AH81" s="7">
        <v>1.88</v>
      </c>
      <c r="AI81" s="7">
        <v>1.84</v>
      </c>
      <c r="AJ81" s="7">
        <v>1.93</v>
      </c>
      <c r="AK81" s="7">
        <v>1.95</v>
      </c>
      <c r="AL81" s="7">
        <v>2.0499999999999998</v>
      </c>
      <c r="AM81" s="7">
        <v>1.96</v>
      </c>
      <c r="AN81" s="7">
        <v>2</v>
      </c>
      <c r="AO81" s="7">
        <v>1.95</v>
      </c>
      <c r="AP81" s="7">
        <v>1.88</v>
      </c>
      <c r="AQ81" s="7">
        <v>1.92</v>
      </c>
      <c r="AR81" s="7">
        <v>-9.31</v>
      </c>
      <c r="AS81" s="7">
        <v>-7.36</v>
      </c>
      <c r="AT81" s="7">
        <v>-7.36</v>
      </c>
      <c r="AU81" s="7">
        <v>-10.39</v>
      </c>
      <c r="AV81" s="7">
        <v>-9.9600000000000009</v>
      </c>
      <c r="AW81" s="7">
        <v>-11.02</v>
      </c>
      <c r="AX81" s="7">
        <v>-23.16</v>
      </c>
      <c r="AY81" s="7">
        <v>-23.38</v>
      </c>
      <c r="AZ81" s="7">
        <v>-22.51</v>
      </c>
      <c r="BA81" s="7">
        <v>-22.94</v>
      </c>
      <c r="BB81" s="7">
        <v>-23.16</v>
      </c>
      <c r="BC81" s="7">
        <v>-22.08</v>
      </c>
      <c r="BD81" s="7">
        <v>-24.24</v>
      </c>
      <c r="BE81" s="7">
        <v>-23.81</v>
      </c>
      <c r="BF81" s="7">
        <v>-23.38</v>
      </c>
      <c r="BG81" s="7">
        <v>-22.51</v>
      </c>
      <c r="BH81" s="7">
        <v>-21.43</v>
      </c>
      <c r="BI81" s="7">
        <v>-22.94</v>
      </c>
      <c r="BJ81" s="7">
        <v>-20.56</v>
      </c>
      <c r="BK81" s="7">
        <v>-18.18</v>
      </c>
      <c r="BL81" s="7">
        <v>-16.02</v>
      </c>
      <c r="BM81" s="7">
        <v>-16.440000000000001</v>
      </c>
      <c r="BN81" s="7">
        <v>-16.45</v>
      </c>
      <c r="BO81" s="7">
        <v>-15.8</v>
      </c>
      <c r="BP81" s="7">
        <v>-22.94</v>
      </c>
      <c r="BQ81" s="7">
        <v>-19.260000000000002</v>
      </c>
      <c r="BR81" s="7">
        <v>-19.05</v>
      </c>
      <c r="BS81" s="24">
        <v>1.72</v>
      </c>
      <c r="BT81" s="26">
        <v>66638878.349304199</v>
      </c>
      <c r="BU81" s="26">
        <v>70859200</v>
      </c>
      <c r="BV81" s="26">
        <v>19715300</v>
      </c>
      <c r="BW81" s="8">
        <v>5.5943353639051903E-2</v>
      </c>
    </row>
    <row r="82" spans="1:75" s="21" customFormat="1" ht="19" customHeight="1" x14ac:dyDescent="0.2">
      <c r="A82" s="7" t="s">
        <v>414</v>
      </c>
      <c r="B82" s="7" t="s">
        <v>106</v>
      </c>
      <c r="C82" s="7" t="s">
        <v>87</v>
      </c>
      <c r="D82" s="7" t="s">
        <v>109</v>
      </c>
      <c r="E82" s="7" t="s">
        <v>412</v>
      </c>
      <c r="F82" s="7" t="s">
        <v>88</v>
      </c>
      <c r="G82" s="10">
        <v>73.170733409293888</v>
      </c>
      <c r="H82" s="10">
        <v>-24.78872923500073</v>
      </c>
      <c r="I82" s="10">
        <v>-24.78872923500073</v>
      </c>
      <c r="J82" s="7" t="s">
        <v>89</v>
      </c>
      <c r="K82" s="8">
        <v>2.0499999523162842</v>
      </c>
      <c r="L82" s="8">
        <v>2.17</v>
      </c>
      <c r="M82" s="8">
        <v>3.5499999523162842</v>
      </c>
      <c r="N82" s="34">
        <v>3.5499999523162842</v>
      </c>
      <c r="O82" s="8">
        <v>2.529999971389771</v>
      </c>
      <c r="P82" s="8">
        <v>2.6700000762939449</v>
      </c>
      <c r="Q82" s="7">
        <v>3.55</v>
      </c>
      <c r="R82" s="7">
        <v>3.19</v>
      </c>
      <c r="S82" s="7">
        <v>3.32</v>
      </c>
      <c r="T82" s="7">
        <v>3.06</v>
      </c>
      <c r="U82" s="7">
        <v>3.08</v>
      </c>
      <c r="V82" s="7">
        <v>2.94</v>
      </c>
      <c r="W82" s="7">
        <v>2.73</v>
      </c>
      <c r="X82" s="7">
        <v>2.66</v>
      </c>
      <c r="Y82" s="7">
        <v>2.7</v>
      </c>
      <c r="Z82" s="7">
        <v>2.65</v>
      </c>
      <c r="AA82" s="7">
        <v>2.68</v>
      </c>
      <c r="AB82" s="7">
        <v>2.73</v>
      </c>
      <c r="AC82" s="7">
        <v>2.84</v>
      </c>
      <c r="AD82" s="7">
        <v>2.82</v>
      </c>
      <c r="AE82" s="7">
        <v>2.86</v>
      </c>
      <c r="AF82" s="7">
        <v>2.78</v>
      </c>
      <c r="AG82" s="7">
        <v>2.75</v>
      </c>
      <c r="AH82" s="7">
        <v>2.77</v>
      </c>
      <c r="AI82" s="7">
        <v>2.94</v>
      </c>
      <c r="AJ82" s="7">
        <v>2.8</v>
      </c>
      <c r="AK82" s="7">
        <v>2.73</v>
      </c>
      <c r="AL82" s="7">
        <v>2.7</v>
      </c>
      <c r="AM82" s="7">
        <v>2.79</v>
      </c>
      <c r="AN82" s="7">
        <v>2.76</v>
      </c>
      <c r="AO82" s="7">
        <v>2.64</v>
      </c>
      <c r="AP82" s="7">
        <v>2.66</v>
      </c>
      <c r="AQ82" s="7">
        <v>2.72</v>
      </c>
      <c r="AR82" s="7">
        <v>-10.7</v>
      </c>
      <c r="AS82" s="7">
        <v>-14.37</v>
      </c>
      <c r="AT82" s="7">
        <v>-18.309999999999999</v>
      </c>
      <c r="AU82" s="7">
        <v>-16.34</v>
      </c>
      <c r="AV82" s="7">
        <v>-17.89</v>
      </c>
      <c r="AW82" s="7">
        <v>-23.73</v>
      </c>
      <c r="AX82" s="7">
        <v>-25.92</v>
      </c>
      <c r="AY82" s="7">
        <v>-28.39</v>
      </c>
      <c r="AZ82" s="7">
        <v>-25.92</v>
      </c>
      <c r="BA82" s="7">
        <v>-26.76</v>
      </c>
      <c r="BB82" s="7">
        <v>-24.51</v>
      </c>
      <c r="BC82" s="7">
        <v>-23.94</v>
      </c>
      <c r="BD82" s="7">
        <v>-24.37</v>
      </c>
      <c r="BE82" s="7">
        <v>-20.85</v>
      </c>
      <c r="BF82" s="7">
        <v>-21.83</v>
      </c>
      <c r="BG82" s="7">
        <v>-24.65</v>
      </c>
      <c r="BH82" s="7">
        <v>-24.22</v>
      </c>
      <c r="BI82" s="7">
        <v>-22.76</v>
      </c>
      <c r="BJ82" s="7">
        <v>-21.55</v>
      </c>
      <c r="BK82" s="7">
        <v>-24.37</v>
      </c>
      <c r="BL82" s="7">
        <v>-24.51</v>
      </c>
      <c r="BM82" s="7">
        <v>-24.54</v>
      </c>
      <c r="BN82" s="7">
        <v>-23.1</v>
      </c>
      <c r="BO82" s="7">
        <v>-26.76</v>
      </c>
      <c r="BP82" s="7">
        <v>-26.76</v>
      </c>
      <c r="BQ82" s="7">
        <v>-25.77</v>
      </c>
      <c r="BR82" s="7">
        <v>-24.51</v>
      </c>
      <c r="BS82" s="24">
        <v>2.5299999999999998</v>
      </c>
      <c r="BT82" s="26">
        <v>69985764.059948921</v>
      </c>
      <c r="BU82" s="26">
        <v>104663600</v>
      </c>
      <c r="BV82" s="26">
        <v>19712574</v>
      </c>
      <c r="BW82" s="8">
        <v>0.15686677954893161</v>
      </c>
    </row>
    <row r="83" spans="1:75" s="21" customFormat="1" ht="19" customHeight="1" x14ac:dyDescent="0.2">
      <c r="A83" s="7" t="s">
        <v>518</v>
      </c>
      <c r="B83" s="7" t="s">
        <v>106</v>
      </c>
      <c r="C83" s="7" t="s">
        <v>87</v>
      </c>
      <c r="D83" s="7" t="s">
        <v>98</v>
      </c>
      <c r="E83" s="7" t="s">
        <v>516</v>
      </c>
      <c r="F83" s="7" t="s">
        <v>88</v>
      </c>
      <c r="G83" s="10">
        <v>76.811598960253107</v>
      </c>
      <c r="H83" s="10">
        <v>-21.311479013986769</v>
      </c>
      <c r="I83" s="10">
        <v>-21.311479013986769</v>
      </c>
      <c r="J83" s="7" t="s">
        <v>89</v>
      </c>
      <c r="K83" s="8">
        <v>0.68999999761581421</v>
      </c>
      <c r="L83" s="8">
        <v>0.7</v>
      </c>
      <c r="M83" s="8">
        <v>1.220000028610229</v>
      </c>
      <c r="N83" s="34">
        <v>1.639999985694885</v>
      </c>
      <c r="O83" s="8">
        <v>0.93000000715255737</v>
      </c>
      <c r="P83" s="8">
        <v>0.95999997854232788</v>
      </c>
      <c r="Q83" s="7">
        <v>1.36</v>
      </c>
      <c r="R83" s="7">
        <v>1.43</v>
      </c>
      <c r="S83" s="7">
        <v>1.36</v>
      </c>
      <c r="T83" s="7">
        <v>1.1499999999999999</v>
      </c>
      <c r="U83" s="7">
        <v>1.1299999999999999</v>
      </c>
      <c r="V83" s="7">
        <v>1.18</v>
      </c>
      <c r="W83" s="7">
        <v>1.0900000000000001</v>
      </c>
      <c r="X83" s="7">
        <v>1.04</v>
      </c>
      <c r="Y83" s="7">
        <v>0.99</v>
      </c>
      <c r="Z83" s="7">
        <v>0.99</v>
      </c>
      <c r="AA83" s="7">
        <v>1.04</v>
      </c>
      <c r="AB83" s="7">
        <v>1.03</v>
      </c>
      <c r="AC83" s="7">
        <v>1.0900000000000001</v>
      </c>
      <c r="AD83" s="7">
        <v>1.0900000000000001</v>
      </c>
      <c r="AE83" s="7">
        <v>1.06</v>
      </c>
      <c r="AF83" s="7">
        <v>1.06</v>
      </c>
      <c r="AG83" s="7">
        <v>1.02</v>
      </c>
      <c r="AH83" s="7">
        <v>1.04</v>
      </c>
      <c r="AI83" s="7">
        <v>1.04</v>
      </c>
      <c r="AJ83" s="7">
        <v>1.03</v>
      </c>
      <c r="AK83" s="7">
        <v>1.03</v>
      </c>
      <c r="AL83" s="7">
        <v>1</v>
      </c>
      <c r="AM83" s="7">
        <v>0.99</v>
      </c>
      <c r="AN83" s="7">
        <v>0.99</v>
      </c>
      <c r="AO83" s="7">
        <v>1</v>
      </c>
      <c r="AP83" s="7">
        <v>1</v>
      </c>
      <c r="AQ83" s="7">
        <v>1.03</v>
      </c>
      <c r="AR83" s="7">
        <v>11.48</v>
      </c>
      <c r="AS83" s="7">
        <v>17.21</v>
      </c>
      <c r="AT83" s="7">
        <v>-9.02</v>
      </c>
      <c r="AU83" s="7">
        <v>-9.02</v>
      </c>
      <c r="AV83" s="7">
        <v>-13.22</v>
      </c>
      <c r="AW83" s="7">
        <v>-11.89</v>
      </c>
      <c r="AX83" s="7">
        <v>-14.75</v>
      </c>
      <c r="AY83" s="7">
        <v>-20.02</v>
      </c>
      <c r="AZ83" s="7">
        <v>-19.27</v>
      </c>
      <c r="BA83" s="7">
        <v>-21.32</v>
      </c>
      <c r="BB83" s="7">
        <v>-15.68</v>
      </c>
      <c r="BC83" s="7">
        <v>-16.510000000000002</v>
      </c>
      <c r="BD83" s="7">
        <v>-11.48</v>
      </c>
      <c r="BE83" s="7">
        <v>-13.22</v>
      </c>
      <c r="BF83" s="7">
        <v>-13.11</v>
      </c>
      <c r="BG83" s="7">
        <v>-17.73</v>
      </c>
      <c r="BH83" s="7">
        <v>-16.63</v>
      </c>
      <c r="BI83" s="7">
        <v>-15.16</v>
      </c>
      <c r="BJ83" s="7">
        <v>-18.100000000000001</v>
      </c>
      <c r="BK83" s="7">
        <v>-15.98</v>
      </c>
      <c r="BL83" s="7">
        <v>-18.649999999999999</v>
      </c>
      <c r="BM83" s="7">
        <v>-20.079999999999998</v>
      </c>
      <c r="BN83" s="7">
        <v>-21.61</v>
      </c>
      <c r="BO83" s="7">
        <v>-20.010000000000002</v>
      </c>
      <c r="BP83" s="7">
        <v>-21.31</v>
      </c>
      <c r="BQ83" s="7">
        <v>-18.12</v>
      </c>
      <c r="BR83" s="7">
        <v>-20.49</v>
      </c>
      <c r="BS83" s="24">
        <v>0.93</v>
      </c>
      <c r="BT83" s="26">
        <v>58521205.37238121</v>
      </c>
      <c r="BU83" s="26">
        <v>110372600</v>
      </c>
      <c r="BV83" s="26">
        <v>43041359</v>
      </c>
      <c r="BW83" s="8">
        <v>9.8845763675817017E-2</v>
      </c>
    </row>
    <row r="84" spans="1:75" s="21" customFormat="1" ht="19" customHeight="1" x14ac:dyDescent="0.2">
      <c r="A84" s="7" t="s">
        <v>403</v>
      </c>
      <c r="B84" s="7" t="s">
        <v>118</v>
      </c>
      <c r="C84" s="7" t="s">
        <v>87</v>
      </c>
      <c r="D84" s="7" t="s">
        <v>109</v>
      </c>
      <c r="E84" s="7" t="s">
        <v>398</v>
      </c>
      <c r="F84" s="7" t="s">
        <v>88</v>
      </c>
      <c r="G84" s="10">
        <v>77.714279719761436</v>
      </c>
      <c r="H84" s="10">
        <v>-18.006429635660371</v>
      </c>
      <c r="I84" s="10">
        <v>-18.006429635660371</v>
      </c>
      <c r="J84" s="7" t="s">
        <v>89</v>
      </c>
      <c r="K84" s="8">
        <v>3.5</v>
      </c>
      <c r="L84" s="8">
        <v>8.4499999999999993</v>
      </c>
      <c r="M84" s="8">
        <v>6.2199997901916504</v>
      </c>
      <c r="N84" s="34">
        <v>8.4499998092651367</v>
      </c>
      <c r="O84" s="8">
        <v>4.9099998474121094</v>
      </c>
      <c r="P84" s="8">
        <v>5.0999999046325684</v>
      </c>
      <c r="Q84" s="7">
        <v>6.98</v>
      </c>
      <c r="R84" s="7">
        <v>7.14</v>
      </c>
      <c r="S84" s="7">
        <v>7.25</v>
      </c>
      <c r="T84" s="7">
        <v>8.33</v>
      </c>
      <c r="U84" s="7">
        <v>8.4499999999999993</v>
      </c>
      <c r="V84" s="7">
        <v>6.95</v>
      </c>
      <c r="W84" s="7">
        <v>7.38</v>
      </c>
      <c r="X84" s="7">
        <v>7.3</v>
      </c>
      <c r="Y84" s="7">
        <v>6.18</v>
      </c>
      <c r="Z84" s="7">
        <v>6.08</v>
      </c>
      <c r="AA84" s="7">
        <v>6.15</v>
      </c>
      <c r="AB84" s="7">
        <v>6.17</v>
      </c>
      <c r="AC84" s="7">
        <v>5.66</v>
      </c>
      <c r="AD84" s="7">
        <v>5.53</v>
      </c>
      <c r="AE84" s="7">
        <v>5.3</v>
      </c>
      <c r="AF84" s="7">
        <v>5.38</v>
      </c>
      <c r="AG84" s="7">
        <v>5.4</v>
      </c>
      <c r="AH84" s="7">
        <v>5.59</v>
      </c>
      <c r="AI84" s="7">
        <v>5.83</v>
      </c>
      <c r="AJ84" s="7">
        <v>5.48</v>
      </c>
      <c r="AK84" s="7">
        <v>5.23</v>
      </c>
      <c r="AL84" s="7">
        <v>5.45</v>
      </c>
      <c r="AM84" s="7">
        <v>5.29</v>
      </c>
      <c r="AN84" s="7">
        <v>5.22</v>
      </c>
      <c r="AO84" s="7">
        <v>5.15</v>
      </c>
      <c r="AP84" s="7">
        <v>5.18</v>
      </c>
      <c r="AQ84" s="7">
        <v>5.42</v>
      </c>
      <c r="AR84" s="7">
        <v>12.22</v>
      </c>
      <c r="AS84" s="7">
        <v>2.41</v>
      </c>
      <c r="AT84" s="7">
        <v>10.130000000000001</v>
      </c>
      <c r="AU84" s="7">
        <v>29.1</v>
      </c>
      <c r="AV84" s="7">
        <v>9.81</v>
      </c>
      <c r="AW84" s="7">
        <v>9.49</v>
      </c>
      <c r="AX84" s="7">
        <v>16.239999999999998</v>
      </c>
      <c r="AY84" s="7">
        <v>-3.94</v>
      </c>
      <c r="AZ84" s="7">
        <v>-4.34</v>
      </c>
      <c r="BA84" s="7">
        <v>-3.38</v>
      </c>
      <c r="BB84" s="7">
        <v>-1.1299999999999999</v>
      </c>
      <c r="BC84" s="7">
        <v>-9.9700000000000006</v>
      </c>
      <c r="BD84" s="7">
        <v>-11.9</v>
      </c>
      <c r="BE84" s="7">
        <v>-14.95</v>
      </c>
      <c r="BF84" s="7">
        <v>-15.76</v>
      </c>
      <c r="BG84" s="7">
        <v>-13.75</v>
      </c>
      <c r="BH84" s="7">
        <v>-14.79</v>
      </c>
      <c r="BI84" s="7">
        <v>-12.22</v>
      </c>
      <c r="BJ84" s="7">
        <v>-12.86</v>
      </c>
      <c r="BK84" s="7">
        <v>-16.88</v>
      </c>
      <c r="BL84" s="7">
        <v>-16.16</v>
      </c>
      <c r="BM84" s="7">
        <v>-14.79</v>
      </c>
      <c r="BN84" s="7">
        <v>-16.399999999999999</v>
      </c>
      <c r="BO84" s="7">
        <v>-17.850000000000001</v>
      </c>
      <c r="BP84" s="7">
        <v>-17.77</v>
      </c>
      <c r="BQ84" s="7">
        <v>-18.010000000000002</v>
      </c>
      <c r="BR84" s="7">
        <v>-18.489999999999998</v>
      </c>
      <c r="BS84" s="24">
        <v>5.74</v>
      </c>
      <c r="BT84" s="26">
        <v>74210195.496797562</v>
      </c>
      <c r="BU84" s="26">
        <v>50909900</v>
      </c>
      <c r="BV84" s="26">
        <v>6467969</v>
      </c>
      <c r="BW84" s="8">
        <v>0.1183805921147736</v>
      </c>
    </row>
    <row r="85" spans="1:75" s="21" customFormat="1" ht="19" customHeight="1" x14ac:dyDescent="0.2">
      <c r="A85" s="1" t="s">
        <v>120</v>
      </c>
      <c r="B85" s="1" t="s">
        <v>106</v>
      </c>
      <c r="C85" s="1" t="s">
        <v>87</v>
      </c>
      <c r="D85" s="1" t="s">
        <v>98</v>
      </c>
      <c r="E85" s="1" t="s">
        <v>115</v>
      </c>
      <c r="F85" s="1" t="s">
        <v>88</v>
      </c>
      <c r="G85" s="9">
        <v>79.508197201864903</v>
      </c>
      <c r="H85" s="9">
        <v>-22.374429074611509</v>
      </c>
      <c r="I85" s="9">
        <f>(N85-O85)/O85*100</f>
        <v>118.9024357002169</v>
      </c>
      <c r="J85" s="1" t="s">
        <v>89</v>
      </c>
      <c r="K85" s="2">
        <v>1.220000028610229</v>
      </c>
      <c r="L85" s="2">
        <v>1.28</v>
      </c>
      <c r="M85" s="2">
        <v>2.190000057220459</v>
      </c>
      <c r="N85" s="33">
        <v>3.589999914169312</v>
      </c>
      <c r="O85" s="2">
        <v>1.639999985694885</v>
      </c>
      <c r="P85" s="2">
        <v>1.700000047683716</v>
      </c>
      <c r="Q85" s="1">
        <v>2.4</v>
      </c>
      <c r="R85" s="1">
        <v>2.0699999999999998</v>
      </c>
      <c r="S85" s="1">
        <v>3.2</v>
      </c>
      <c r="T85" s="1">
        <v>3.1</v>
      </c>
      <c r="U85" s="1">
        <v>2.81</v>
      </c>
      <c r="V85" s="1">
        <v>2.93</v>
      </c>
      <c r="W85" s="1">
        <v>2.75</v>
      </c>
      <c r="X85" s="1">
        <v>2.72</v>
      </c>
      <c r="Y85" s="1">
        <v>3.07</v>
      </c>
      <c r="Z85" s="1">
        <v>2.89</v>
      </c>
      <c r="AA85" s="1">
        <v>3.18</v>
      </c>
      <c r="AB85" s="1">
        <v>3.5</v>
      </c>
      <c r="AC85" s="1">
        <v>3.59</v>
      </c>
      <c r="AD85" s="1">
        <v>3.22</v>
      </c>
      <c r="AE85" s="1">
        <v>3.32</v>
      </c>
      <c r="AF85" s="1">
        <v>3.23</v>
      </c>
      <c r="AG85" s="1">
        <v>3.03</v>
      </c>
      <c r="AH85" s="1">
        <v>2.9</v>
      </c>
      <c r="AI85" s="1">
        <v>2.78</v>
      </c>
      <c r="AJ85" s="1">
        <v>2.69</v>
      </c>
      <c r="AK85" s="1">
        <v>2.57</v>
      </c>
      <c r="AL85" s="1">
        <v>2.61</v>
      </c>
      <c r="AM85" s="1">
        <v>2.42</v>
      </c>
      <c r="AN85" s="1">
        <v>2.25</v>
      </c>
      <c r="AO85" s="1">
        <v>2.14</v>
      </c>
      <c r="AP85" s="1">
        <v>2.0699999999999998</v>
      </c>
      <c r="AQ85" s="1">
        <v>1.87</v>
      </c>
      <c r="AR85" s="1">
        <v>-10.050000000000001</v>
      </c>
      <c r="AS85" s="1">
        <v>-7.31</v>
      </c>
      <c r="AT85" s="1">
        <v>42.47</v>
      </c>
      <c r="AU85" s="1">
        <v>28.31</v>
      </c>
      <c r="AV85" s="1">
        <v>23.15</v>
      </c>
      <c r="AW85" s="1">
        <v>23.29</v>
      </c>
      <c r="AX85" s="1">
        <v>17.12</v>
      </c>
      <c r="AY85" s="1">
        <v>15.9</v>
      </c>
      <c r="AZ85" s="1">
        <v>31.96</v>
      </c>
      <c r="BA85" s="1">
        <v>23.29</v>
      </c>
      <c r="BB85" s="1">
        <v>39.729999999999997</v>
      </c>
      <c r="BC85" s="1">
        <v>54.93</v>
      </c>
      <c r="BD85" s="1">
        <v>43.15</v>
      </c>
      <c r="BE85" s="1">
        <v>42</v>
      </c>
      <c r="BF85" s="1">
        <v>43.97</v>
      </c>
      <c r="BG85" s="1">
        <v>32.42</v>
      </c>
      <c r="BH85" s="1">
        <v>30.14</v>
      </c>
      <c r="BI85" s="1">
        <v>23.74</v>
      </c>
      <c r="BJ85" s="1">
        <v>21</v>
      </c>
      <c r="BK85" s="1">
        <v>11.87</v>
      </c>
      <c r="BL85" s="1">
        <v>14.61</v>
      </c>
      <c r="BM85" s="1">
        <v>5.25</v>
      </c>
      <c r="BN85" s="1">
        <v>1.37</v>
      </c>
      <c r="BO85" s="1">
        <v>-5.26</v>
      </c>
      <c r="BP85" s="1">
        <v>-10.27</v>
      </c>
      <c r="BQ85" s="1">
        <v>-15.93</v>
      </c>
      <c r="BR85" s="1">
        <v>-22.83</v>
      </c>
      <c r="BS85" s="22">
        <v>2.38</v>
      </c>
      <c r="BT85" s="26">
        <v>80115239.093255997</v>
      </c>
      <c r="BU85" s="26">
        <v>178788800</v>
      </c>
      <c r="BV85" s="26">
        <v>27197483</v>
      </c>
      <c r="BW85" s="2">
        <v>2.865004088797482E-2</v>
      </c>
    </row>
    <row r="86" spans="1:75" s="21" customFormat="1" ht="19" customHeight="1" x14ac:dyDescent="0.2">
      <c r="A86" s="7" t="s">
        <v>372</v>
      </c>
      <c r="B86" s="7" t="s">
        <v>118</v>
      </c>
      <c r="C86" s="7" t="s">
        <v>87</v>
      </c>
      <c r="D86" s="7" t="s">
        <v>109</v>
      </c>
      <c r="E86" s="7" t="s">
        <v>480</v>
      </c>
      <c r="F86" s="7" t="s">
        <v>88</v>
      </c>
      <c r="G86" s="10">
        <v>79.614318880833011</v>
      </c>
      <c r="H86" s="10">
        <v>-19.478527371805949</v>
      </c>
      <c r="I86" s="10">
        <v>-19.478527371805949</v>
      </c>
      <c r="J86" s="7" t="s">
        <v>89</v>
      </c>
      <c r="K86" s="8">
        <v>7.2600002288818359</v>
      </c>
      <c r="L86" s="8">
        <v>8.15</v>
      </c>
      <c r="M86" s="8">
        <v>13.039999961853029</v>
      </c>
      <c r="N86" s="34">
        <v>14.420000076293951</v>
      </c>
      <c r="O86" s="8">
        <v>10.22000026702881</v>
      </c>
      <c r="P86" s="8">
        <v>10.5</v>
      </c>
      <c r="Q86" s="7">
        <v>13.8</v>
      </c>
      <c r="R86" s="7">
        <v>13.24</v>
      </c>
      <c r="S86" s="7">
        <v>12.3</v>
      </c>
      <c r="T86" s="7">
        <v>12.25</v>
      </c>
      <c r="U86" s="7">
        <v>11.58</v>
      </c>
      <c r="V86" s="7">
        <v>11.17</v>
      </c>
      <c r="W86" s="7">
        <v>11.2</v>
      </c>
      <c r="X86" s="7">
        <v>12.31</v>
      </c>
      <c r="Y86" s="7">
        <v>14.25</v>
      </c>
      <c r="Z86" s="7">
        <v>14.09</v>
      </c>
      <c r="AA86" s="7">
        <v>12.54</v>
      </c>
      <c r="AB86" s="7">
        <v>12.35</v>
      </c>
      <c r="AC86" s="7">
        <v>11.97</v>
      </c>
      <c r="AD86" s="7">
        <v>12.48</v>
      </c>
      <c r="AE86" s="7">
        <v>12.71</v>
      </c>
      <c r="AF86" s="7">
        <v>12.11</v>
      </c>
      <c r="AG86" s="7">
        <v>11.82</v>
      </c>
      <c r="AH86" s="7">
        <v>11.77</v>
      </c>
      <c r="AI86" s="7">
        <v>11.26</v>
      </c>
      <c r="AJ86" s="7">
        <v>11.8</v>
      </c>
      <c r="AK86" s="7">
        <v>11.79</v>
      </c>
      <c r="AL86" s="7">
        <v>11.4</v>
      </c>
      <c r="AM86" s="7">
        <v>11.2</v>
      </c>
      <c r="AN86" s="7">
        <v>11.17</v>
      </c>
      <c r="AO86" s="7">
        <v>10.98</v>
      </c>
      <c r="AP86" s="7">
        <v>10.89</v>
      </c>
      <c r="AQ86" s="7">
        <v>10.75</v>
      </c>
      <c r="AR86" s="7">
        <v>-6.85</v>
      </c>
      <c r="AS86" s="7">
        <v>-0.77</v>
      </c>
      <c r="AT86" s="7">
        <v>-6.6</v>
      </c>
      <c r="AU86" s="7">
        <v>-11.12</v>
      </c>
      <c r="AV86" s="7">
        <v>-14.8</v>
      </c>
      <c r="AW86" s="7">
        <v>-18.940000000000001</v>
      </c>
      <c r="AX86" s="7">
        <v>-15.26</v>
      </c>
      <c r="AY86" s="7">
        <v>-7.13</v>
      </c>
      <c r="AZ86" s="7">
        <v>7.78</v>
      </c>
      <c r="BA86" s="7">
        <v>-5.29</v>
      </c>
      <c r="BB86" s="7">
        <v>-11.04</v>
      </c>
      <c r="BC86" s="7">
        <v>-9.0500000000000007</v>
      </c>
      <c r="BD86" s="7">
        <v>-9.83</v>
      </c>
      <c r="BE86" s="7">
        <v>-5.98</v>
      </c>
      <c r="BF86" s="7">
        <v>-7.13</v>
      </c>
      <c r="BG86" s="7">
        <v>-11.66</v>
      </c>
      <c r="BH86" s="7">
        <v>-9.82</v>
      </c>
      <c r="BI86" s="7">
        <v>-13.73</v>
      </c>
      <c r="BJ86" s="7">
        <v>-16.170000000000002</v>
      </c>
      <c r="BK86" s="7">
        <v>-13.34</v>
      </c>
      <c r="BL86" s="7">
        <v>-13.42</v>
      </c>
      <c r="BM86" s="7">
        <v>-15.49</v>
      </c>
      <c r="BN86" s="7">
        <v>-16.41</v>
      </c>
      <c r="BO86" s="7">
        <v>-16.18</v>
      </c>
      <c r="BP86" s="7">
        <v>-17.77</v>
      </c>
      <c r="BQ86" s="7">
        <v>-17.64</v>
      </c>
      <c r="BR86" s="7">
        <v>-19.48</v>
      </c>
      <c r="BS86" s="24">
        <v>10.220000000000001</v>
      </c>
      <c r="BT86" s="26">
        <v>69088006.197891235</v>
      </c>
      <c r="BU86" s="26">
        <v>24844100</v>
      </c>
      <c r="BV86" s="26">
        <v>2421100</v>
      </c>
      <c r="BW86" s="8">
        <v>4.6179009541117672E-2</v>
      </c>
    </row>
    <row r="87" spans="1:75" s="21" customFormat="1" ht="19" customHeight="1" x14ac:dyDescent="0.2">
      <c r="A87" s="7" t="s">
        <v>369</v>
      </c>
      <c r="B87" s="7" t="s">
        <v>106</v>
      </c>
      <c r="C87" s="7" t="s">
        <v>113</v>
      </c>
      <c r="D87" s="7" t="s">
        <v>109</v>
      </c>
      <c r="E87" s="7" t="s">
        <v>366</v>
      </c>
      <c r="F87" s="7" t="s">
        <v>88</v>
      </c>
      <c r="G87" s="10">
        <v>80.327865191099463</v>
      </c>
      <c r="H87" s="10">
        <v>-16.883113585710241</v>
      </c>
      <c r="I87" s="10">
        <v>-16.883113585710241</v>
      </c>
      <c r="J87" s="7" t="s">
        <v>89</v>
      </c>
      <c r="K87" s="8">
        <v>4.2699999809265137</v>
      </c>
      <c r="L87" s="8">
        <v>3.96</v>
      </c>
      <c r="M87" s="8">
        <v>7.6999998092651367</v>
      </c>
      <c r="N87" s="34">
        <v>8.1899995803833008</v>
      </c>
      <c r="O87" s="8">
        <v>5.820000171661377</v>
      </c>
      <c r="P87" s="8">
        <v>6.4000000953674316</v>
      </c>
      <c r="Q87" s="7">
        <v>8.01</v>
      </c>
      <c r="R87" s="7">
        <v>7.58</v>
      </c>
      <c r="S87" s="7">
        <v>8</v>
      </c>
      <c r="T87" s="7">
        <v>7.45</v>
      </c>
      <c r="U87" s="7">
        <v>6.85</v>
      </c>
      <c r="V87" s="7">
        <v>6.9</v>
      </c>
      <c r="W87" s="7">
        <v>6.88</v>
      </c>
      <c r="X87" s="7">
        <v>6.68</v>
      </c>
      <c r="Y87" s="7">
        <v>6.36</v>
      </c>
      <c r="Z87" s="7">
        <v>6.18</v>
      </c>
      <c r="AA87" s="7">
        <v>6.1</v>
      </c>
      <c r="AB87" s="7">
        <v>6.03</v>
      </c>
      <c r="AC87" s="7">
        <v>6.19</v>
      </c>
      <c r="AD87" s="7">
        <v>6.37</v>
      </c>
      <c r="AE87" s="7">
        <v>6.4</v>
      </c>
      <c r="AF87" s="7">
        <v>6.15</v>
      </c>
      <c r="AG87" s="7">
        <v>6.25</v>
      </c>
      <c r="AH87" s="7">
        <v>6.4</v>
      </c>
      <c r="AI87" s="7">
        <v>6.35</v>
      </c>
      <c r="AJ87" s="7">
        <v>6.4</v>
      </c>
      <c r="AK87" s="7">
        <v>6.65</v>
      </c>
      <c r="AL87" s="7">
        <v>6.24</v>
      </c>
      <c r="AM87" s="7">
        <v>6.13</v>
      </c>
      <c r="AN87" s="7">
        <v>6.28</v>
      </c>
      <c r="AO87" s="7">
        <v>6.34</v>
      </c>
      <c r="AP87" s="7">
        <v>6.43</v>
      </c>
      <c r="AQ87" s="7">
        <v>6.4</v>
      </c>
      <c r="AR87" s="7">
        <v>-4.29</v>
      </c>
      <c r="AS87" s="7">
        <v>-4.29</v>
      </c>
      <c r="AT87" s="7">
        <v>-4.6100000000000003</v>
      </c>
      <c r="AU87" s="7">
        <v>-11.88</v>
      </c>
      <c r="AV87" s="7">
        <v>-12.86</v>
      </c>
      <c r="AW87" s="7">
        <v>-12.47</v>
      </c>
      <c r="AX87" s="7">
        <v>-14.48</v>
      </c>
      <c r="AY87" s="7">
        <v>-17.53</v>
      </c>
      <c r="AZ87" s="7">
        <v>-20</v>
      </c>
      <c r="BA87" s="7">
        <v>-21.69</v>
      </c>
      <c r="BB87" s="7">
        <v>-23.64</v>
      </c>
      <c r="BC87" s="7">
        <v>-22.99</v>
      </c>
      <c r="BD87" s="7">
        <v>-20</v>
      </c>
      <c r="BE87" s="7">
        <v>-18.96</v>
      </c>
      <c r="BF87" s="7">
        <v>-20.39</v>
      </c>
      <c r="BG87" s="7">
        <v>-20.65</v>
      </c>
      <c r="BH87" s="7">
        <v>-20.52</v>
      </c>
      <c r="BI87" s="7">
        <v>-17.399999999999999</v>
      </c>
      <c r="BJ87" s="7">
        <v>-19.350000000000001</v>
      </c>
      <c r="BK87" s="7">
        <v>-17.28</v>
      </c>
      <c r="BL87" s="7">
        <v>-19.739999999999998</v>
      </c>
      <c r="BM87" s="7">
        <v>-21.26</v>
      </c>
      <c r="BN87" s="7">
        <v>-21.43</v>
      </c>
      <c r="BO87" s="7">
        <v>-19.52</v>
      </c>
      <c r="BP87" s="7">
        <v>-17.79</v>
      </c>
      <c r="BQ87" s="7">
        <v>-19.22</v>
      </c>
      <c r="BR87" s="7">
        <v>-18.7</v>
      </c>
      <c r="BS87" s="24">
        <v>6.12</v>
      </c>
      <c r="BT87" s="26">
        <v>55568357.623529427</v>
      </c>
      <c r="BU87" s="26">
        <v>21241000</v>
      </c>
      <c r="BV87" s="26">
        <v>3977466</v>
      </c>
      <c r="BW87" s="8">
        <v>0.1061369223520704</v>
      </c>
    </row>
    <row r="88" spans="1:75" s="21" customFormat="1" ht="19" customHeight="1" x14ac:dyDescent="0.2">
      <c r="A88" s="7" t="s">
        <v>452</v>
      </c>
      <c r="B88" s="7" t="s">
        <v>76</v>
      </c>
      <c r="C88" s="7" t="s">
        <v>97</v>
      </c>
      <c r="D88" s="7" t="s">
        <v>125</v>
      </c>
      <c r="E88" s="7" t="s">
        <v>451</v>
      </c>
      <c r="F88" s="7" t="s">
        <v>88</v>
      </c>
      <c r="G88" s="10">
        <v>80.348259562156727</v>
      </c>
      <c r="H88" s="10">
        <v>-19.724135563291352</v>
      </c>
      <c r="I88" s="10">
        <v>-19.724135563291352</v>
      </c>
      <c r="J88" s="7" t="s">
        <v>89</v>
      </c>
      <c r="K88" s="8">
        <v>4.0199999809265137</v>
      </c>
      <c r="L88" s="8">
        <v>4.04</v>
      </c>
      <c r="M88" s="8">
        <v>7.25</v>
      </c>
      <c r="N88" s="34">
        <v>7.4099998474121094</v>
      </c>
      <c r="O88" s="8">
        <v>5</v>
      </c>
      <c r="P88" s="8">
        <v>5.820000171661377</v>
      </c>
      <c r="Q88" s="7">
        <v>7.25</v>
      </c>
      <c r="R88" s="7">
        <v>6.96</v>
      </c>
      <c r="S88" s="7">
        <v>6.53</v>
      </c>
      <c r="T88" s="7">
        <v>5.97</v>
      </c>
      <c r="U88" s="7">
        <v>5.61</v>
      </c>
      <c r="V88" s="7">
        <v>5.66</v>
      </c>
      <c r="W88" s="7">
        <v>5.5</v>
      </c>
      <c r="X88" s="7">
        <v>5.54</v>
      </c>
      <c r="Y88" s="7">
        <v>5.5</v>
      </c>
      <c r="Z88" s="7">
        <v>5.97</v>
      </c>
      <c r="AA88" s="7">
        <v>5.57</v>
      </c>
      <c r="AB88" s="7">
        <v>5.45</v>
      </c>
      <c r="AC88" s="7">
        <v>5.47</v>
      </c>
      <c r="AD88" s="7">
        <v>5.47</v>
      </c>
      <c r="AE88" s="7">
        <v>5.64</v>
      </c>
      <c r="AF88" s="7">
        <v>5.53</v>
      </c>
      <c r="AG88" s="7">
        <v>5.5</v>
      </c>
      <c r="AH88" s="7">
        <v>5.44</v>
      </c>
      <c r="AI88" s="7">
        <v>5.37</v>
      </c>
      <c r="AJ88" s="7">
        <v>5.36</v>
      </c>
      <c r="AK88" s="7">
        <v>5.29</v>
      </c>
      <c r="AL88" s="7">
        <v>5.37</v>
      </c>
      <c r="AM88" s="7">
        <v>5.49</v>
      </c>
      <c r="AN88" s="7">
        <v>5.6</v>
      </c>
      <c r="AO88" s="7">
        <v>5.54</v>
      </c>
      <c r="AP88" s="7">
        <v>5.75</v>
      </c>
      <c r="AQ88" s="7">
        <v>5.95</v>
      </c>
      <c r="AR88" s="7">
        <v>-9.81</v>
      </c>
      <c r="AS88" s="7">
        <v>-14.07</v>
      </c>
      <c r="AT88" s="7">
        <v>-17.66</v>
      </c>
      <c r="AU88" s="7">
        <v>-26.9</v>
      </c>
      <c r="AV88" s="7">
        <v>-27.36</v>
      </c>
      <c r="AW88" s="7">
        <v>-26.07</v>
      </c>
      <c r="AX88" s="7">
        <v>-25.79</v>
      </c>
      <c r="AY88" s="7">
        <v>-25.52</v>
      </c>
      <c r="AZ88" s="7">
        <v>-24.97</v>
      </c>
      <c r="BA88" s="7">
        <v>-24</v>
      </c>
      <c r="BB88" s="7">
        <v>-24.96</v>
      </c>
      <c r="BC88" s="7">
        <v>-25.24</v>
      </c>
      <c r="BD88" s="7">
        <v>-26.76</v>
      </c>
      <c r="BE88" s="7">
        <v>-24.83</v>
      </c>
      <c r="BF88" s="7">
        <v>-24.14</v>
      </c>
      <c r="BG88" s="7">
        <v>-24.14</v>
      </c>
      <c r="BH88" s="7">
        <v>-25.1</v>
      </c>
      <c r="BI88" s="7">
        <v>-26.48</v>
      </c>
      <c r="BJ88" s="7">
        <v>-28.21</v>
      </c>
      <c r="BK88" s="7">
        <v>-28.08</v>
      </c>
      <c r="BL88" s="7">
        <v>-28.97</v>
      </c>
      <c r="BM88" s="7">
        <v>-26.86</v>
      </c>
      <c r="BN88" s="7">
        <v>-24.69</v>
      </c>
      <c r="BO88" s="7">
        <v>-23.72</v>
      </c>
      <c r="BP88" s="7">
        <v>-26.62</v>
      </c>
      <c r="BQ88" s="7">
        <v>-20.69</v>
      </c>
      <c r="BR88" s="7">
        <v>-19.72</v>
      </c>
      <c r="BS88" s="24">
        <v>5.19</v>
      </c>
      <c r="BT88" s="26">
        <v>64341575</v>
      </c>
      <c r="BU88" s="26">
        <v>15883600</v>
      </c>
      <c r="BV88" s="26">
        <v>3619811</v>
      </c>
      <c r="BW88" s="8">
        <v>8.7380252725901989E-4</v>
      </c>
    </row>
    <row r="89" spans="1:75" s="21" customFormat="1" ht="19" customHeight="1" x14ac:dyDescent="0.2">
      <c r="A89" s="1" t="s">
        <v>158</v>
      </c>
      <c r="B89" s="1" t="s">
        <v>159</v>
      </c>
      <c r="C89" s="1" t="s">
        <v>87</v>
      </c>
      <c r="D89" s="1" t="s">
        <v>98</v>
      </c>
      <c r="E89" s="1" t="s">
        <v>214</v>
      </c>
      <c r="F89" s="1" t="s">
        <v>88</v>
      </c>
      <c r="G89" s="9">
        <v>82.658962485043716</v>
      </c>
      <c r="H89" s="9">
        <v>-33.227853234657218</v>
      </c>
      <c r="I89" s="9">
        <f t="shared" ref="I89:I94" si="1">(N89-O89)/O89*100</f>
        <v>60.406093397874997</v>
      </c>
      <c r="J89" s="1" t="s">
        <v>89</v>
      </c>
      <c r="K89" s="2">
        <v>1.7300000190734861</v>
      </c>
      <c r="L89" s="2">
        <v>3.16</v>
      </c>
      <c r="M89" s="2">
        <v>3.160000085830688</v>
      </c>
      <c r="N89" s="33">
        <v>3.160000085830688</v>
      </c>
      <c r="O89" s="2">
        <v>1.970000028610229</v>
      </c>
      <c r="P89" s="2">
        <v>2.1099998950958252</v>
      </c>
      <c r="Q89" s="1">
        <v>3.16</v>
      </c>
      <c r="R89" s="1">
        <v>2.84</v>
      </c>
      <c r="S89" s="1">
        <v>2.82</v>
      </c>
      <c r="T89" s="1">
        <v>2.59</v>
      </c>
      <c r="U89" s="1">
        <v>2.64</v>
      </c>
      <c r="V89" s="1">
        <v>2.44</v>
      </c>
      <c r="W89" s="1">
        <v>2.5</v>
      </c>
      <c r="X89" s="1">
        <v>2.4500000000000002</v>
      </c>
      <c r="Y89" s="1">
        <v>2.4500000000000002</v>
      </c>
      <c r="Z89" s="1">
        <v>2.39</v>
      </c>
      <c r="AA89" s="1">
        <v>2.31</v>
      </c>
      <c r="AB89" s="1">
        <v>2.1800000000000002</v>
      </c>
      <c r="AC89" s="1">
        <v>2.29</v>
      </c>
      <c r="AD89" s="1">
        <v>2.21</v>
      </c>
      <c r="AE89" s="1">
        <v>2.33</v>
      </c>
      <c r="AF89" s="1">
        <v>2.2799999999999998</v>
      </c>
      <c r="AG89" s="1">
        <v>2.2400000000000002</v>
      </c>
      <c r="AH89" s="1">
        <v>2.2400000000000002</v>
      </c>
      <c r="AI89" s="1">
        <v>2.2200000000000002</v>
      </c>
      <c r="AJ89" s="1">
        <v>2.2200000000000002</v>
      </c>
      <c r="AK89" s="1">
        <v>2.2200000000000002</v>
      </c>
      <c r="AL89" s="1">
        <v>2.16</v>
      </c>
      <c r="AM89" s="1">
        <v>2.13</v>
      </c>
      <c r="AN89" s="1">
        <v>2.11</v>
      </c>
      <c r="AO89" s="1">
        <v>2.0699999999999998</v>
      </c>
      <c r="AP89" s="1">
        <v>2.0699999999999998</v>
      </c>
      <c r="AQ89" s="1">
        <v>2.1800000000000002</v>
      </c>
      <c r="AR89" s="1">
        <v>-14.24</v>
      </c>
      <c r="AS89" s="1">
        <v>-13.92</v>
      </c>
      <c r="AT89" s="1">
        <v>-21.2</v>
      </c>
      <c r="AU89" s="1">
        <v>-19.3</v>
      </c>
      <c r="AV89" s="1">
        <v>-26.28</v>
      </c>
      <c r="AW89" s="1">
        <v>-23.26</v>
      </c>
      <c r="AX89" s="1">
        <v>-24.37</v>
      </c>
      <c r="AY89" s="1">
        <v>-24.53</v>
      </c>
      <c r="AZ89" s="1">
        <v>-25.32</v>
      </c>
      <c r="BA89" s="1">
        <v>-28.48</v>
      </c>
      <c r="BB89" s="1">
        <v>-31.97</v>
      </c>
      <c r="BC89" s="1">
        <v>-32.28</v>
      </c>
      <c r="BD89" s="1">
        <v>-30.06</v>
      </c>
      <c r="BE89" s="1">
        <v>-30.7</v>
      </c>
      <c r="BF89" s="1">
        <v>-28.16</v>
      </c>
      <c r="BG89" s="1">
        <v>-30.38</v>
      </c>
      <c r="BH89" s="1">
        <v>-30.38</v>
      </c>
      <c r="BI89" s="1">
        <v>-31.65</v>
      </c>
      <c r="BJ89" s="1">
        <v>-30.7</v>
      </c>
      <c r="BK89" s="1">
        <v>-30.06</v>
      </c>
      <c r="BL89" s="1">
        <v>-31.96</v>
      </c>
      <c r="BM89" s="1">
        <v>-34.340000000000003</v>
      </c>
      <c r="BN89" s="1">
        <v>-33.229999999999997</v>
      </c>
      <c r="BO89" s="1">
        <v>-35.44</v>
      </c>
      <c r="BP89" s="1">
        <v>-36.22</v>
      </c>
      <c r="BQ89" s="1">
        <v>-35.44</v>
      </c>
      <c r="BR89" s="1">
        <v>-32.590000000000003</v>
      </c>
      <c r="BS89" s="22">
        <v>2.2999999999999998</v>
      </c>
      <c r="BT89" s="26">
        <v>60933017.655038834</v>
      </c>
      <c r="BU89" s="26">
        <v>37661700</v>
      </c>
      <c r="BV89" s="26">
        <v>15137020</v>
      </c>
      <c r="BW89" s="2">
        <v>3.2094494160673642E-2</v>
      </c>
    </row>
    <row r="90" spans="1:75" s="21" customFormat="1" ht="19" customHeight="1" x14ac:dyDescent="0.2">
      <c r="A90" s="1" t="s">
        <v>248</v>
      </c>
      <c r="B90" s="1" t="s">
        <v>159</v>
      </c>
      <c r="C90" s="1" t="s">
        <v>124</v>
      </c>
      <c r="D90" s="1" t="s">
        <v>98</v>
      </c>
      <c r="E90" s="1" t="s">
        <v>250</v>
      </c>
      <c r="F90" s="1" t="s">
        <v>88</v>
      </c>
      <c r="G90" s="9">
        <v>83.999996185302734</v>
      </c>
      <c r="H90" s="9">
        <v>-31.73912673906921</v>
      </c>
      <c r="I90" s="9">
        <f t="shared" si="1"/>
        <v>64.335663694409305</v>
      </c>
      <c r="J90" s="1" t="s">
        <v>89</v>
      </c>
      <c r="K90" s="2">
        <v>1.25</v>
      </c>
      <c r="L90" s="2">
        <v>0.97</v>
      </c>
      <c r="M90" s="2">
        <v>2.2999999523162842</v>
      </c>
      <c r="N90" s="33">
        <v>2.3499999046325679</v>
      </c>
      <c r="O90" s="2">
        <v>1.429999947547913</v>
      </c>
      <c r="P90" s="2">
        <v>1.570000052452087</v>
      </c>
      <c r="Q90" s="1">
        <v>2.3199999999999998</v>
      </c>
      <c r="R90" s="1">
        <v>2.09</v>
      </c>
      <c r="S90" s="1">
        <v>2.0099999999999998</v>
      </c>
      <c r="T90" s="1">
        <v>1.75</v>
      </c>
      <c r="U90" s="1">
        <v>1.73</v>
      </c>
      <c r="V90" s="1">
        <v>1.64</v>
      </c>
      <c r="W90" s="1">
        <v>1.64</v>
      </c>
      <c r="X90" s="1">
        <v>1.62</v>
      </c>
      <c r="Y90" s="1">
        <v>1.56</v>
      </c>
      <c r="Z90" s="1">
        <v>1.53</v>
      </c>
      <c r="AA90" s="1">
        <v>1.58</v>
      </c>
      <c r="AB90" s="1">
        <v>1.57</v>
      </c>
      <c r="AC90" s="1">
        <v>1.64</v>
      </c>
      <c r="AD90" s="1">
        <v>1.61</v>
      </c>
      <c r="AE90" s="1">
        <v>1.56</v>
      </c>
      <c r="AF90" s="1">
        <v>1.56</v>
      </c>
      <c r="AG90" s="1">
        <v>1.59</v>
      </c>
      <c r="AH90" s="1">
        <v>1.57</v>
      </c>
      <c r="AI90" s="1">
        <v>1.6</v>
      </c>
      <c r="AJ90" s="1">
        <v>1.57</v>
      </c>
      <c r="AK90" s="1">
        <v>1.56</v>
      </c>
      <c r="AL90" s="1">
        <v>1.5</v>
      </c>
      <c r="AM90" s="1">
        <v>1.49</v>
      </c>
      <c r="AN90" s="1">
        <v>1.51</v>
      </c>
      <c r="AO90" s="1">
        <v>1.54</v>
      </c>
      <c r="AP90" s="1">
        <v>1.62</v>
      </c>
      <c r="AQ90" s="1">
        <v>1.6</v>
      </c>
      <c r="AR90" s="1">
        <v>-9.57</v>
      </c>
      <c r="AS90" s="1">
        <v>-16.96</v>
      </c>
      <c r="AT90" s="1">
        <v>-25.22</v>
      </c>
      <c r="AU90" s="1">
        <v>-28.26</v>
      </c>
      <c r="AV90" s="1">
        <v>-31.13</v>
      </c>
      <c r="AW90" s="1">
        <v>-29.57</v>
      </c>
      <c r="AX90" s="1">
        <v>-31.74</v>
      </c>
      <c r="AY90" s="1">
        <v>-32.229999999999997</v>
      </c>
      <c r="AZ90" s="1">
        <v>-34.35</v>
      </c>
      <c r="BA90" s="1">
        <v>-33.909999999999997</v>
      </c>
      <c r="BB90" s="1">
        <v>-33.049999999999997</v>
      </c>
      <c r="BC90" s="1">
        <v>-32.17</v>
      </c>
      <c r="BD90" s="1">
        <v>-30</v>
      </c>
      <c r="BE90" s="1">
        <v>-33.43</v>
      </c>
      <c r="BF90" s="1">
        <v>-33.43</v>
      </c>
      <c r="BG90" s="1">
        <v>-33.04</v>
      </c>
      <c r="BH90" s="1">
        <v>-32.61</v>
      </c>
      <c r="BI90" s="1">
        <v>-32.39</v>
      </c>
      <c r="BJ90" s="1">
        <v>-32.67</v>
      </c>
      <c r="BK90" s="1">
        <v>-32.61</v>
      </c>
      <c r="BL90" s="1">
        <v>-34.78</v>
      </c>
      <c r="BM90" s="1">
        <v>-36.57</v>
      </c>
      <c r="BN90" s="1">
        <v>-35.22</v>
      </c>
      <c r="BO90" s="1">
        <v>-36.08</v>
      </c>
      <c r="BP90" s="1">
        <v>-33.81</v>
      </c>
      <c r="BQ90" s="1">
        <v>-32.61</v>
      </c>
      <c r="BR90" s="1">
        <v>-32.61</v>
      </c>
      <c r="BS90" s="22">
        <v>1.45</v>
      </c>
      <c r="BT90" s="26">
        <v>66331538.624811172</v>
      </c>
      <c r="BU90" s="26">
        <v>65758000</v>
      </c>
      <c r="BV90" s="26">
        <v>11066986</v>
      </c>
      <c r="BW90" s="2">
        <v>3.5551594625673151E-2</v>
      </c>
    </row>
    <row r="91" spans="1:75" s="21" customFormat="1" ht="19" customHeight="1" x14ac:dyDescent="0.2">
      <c r="A91" s="1" t="s">
        <v>110</v>
      </c>
      <c r="B91" s="1" t="s">
        <v>111</v>
      </c>
      <c r="C91" s="1" t="s">
        <v>87</v>
      </c>
      <c r="D91" s="1" t="s">
        <v>98</v>
      </c>
      <c r="E91" s="1" t="s">
        <v>101</v>
      </c>
      <c r="F91" s="1" t="s">
        <v>88</v>
      </c>
      <c r="G91" s="9">
        <v>84.126980222421835</v>
      </c>
      <c r="H91" s="9">
        <v>-10.344828294942291</v>
      </c>
      <c r="I91" s="9">
        <f t="shared" si="1"/>
        <v>47.999995095389252</v>
      </c>
      <c r="J91" s="1" t="s">
        <v>89</v>
      </c>
      <c r="K91" s="2">
        <v>1.2599999904632571</v>
      </c>
      <c r="L91" s="2">
        <v>2.59</v>
      </c>
      <c r="M91" s="2">
        <v>2.3199999332427979</v>
      </c>
      <c r="N91" s="33">
        <v>2.589999914169312</v>
      </c>
      <c r="O91" s="2">
        <v>1.75</v>
      </c>
      <c r="P91" s="2">
        <v>2.0799999237060551</v>
      </c>
      <c r="Q91" s="1">
        <v>2.59</v>
      </c>
      <c r="R91" s="1">
        <v>2.5299999999999998</v>
      </c>
      <c r="S91" s="1">
        <v>2.2799999999999998</v>
      </c>
      <c r="T91" s="1">
        <v>2.1800000000000002</v>
      </c>
      <c r="U91" s="1">
        <v>2.14</v>
      </c>
      <c r="V91" s="1">
        <v>1.91</v>
      </c>
      <c r="W91" s="1">
        <v>2.0699999999999998</v>
      </c>
      <c r="X91" s="1">
        <v>1.98</v>
      </c>
      <c r="Y91" s="1">
        <v>2.2000000000000002</v>
      </c>
      <c r="Z91" s="1">
        <v>2.2000000000000002</v>
      </c>
      <c r="AA91" s="1">
        <v>2.08</v>
      </c>
      <c r="AB91" s="1">
        <v>2.1</v>
      </c>
      <c r="AC91" s="1">
        <v>2.1</v>
      </c>
      <c r="AD91" s="1">
        <v>2.0499999999999998</v>
      </c>
      <c r="AE91" s="1">
        <v>1.98</v>
      </c>
      <c r="AF91" s="1">
        <v>1.98</v>
      </c>
      <c r="AG91" s="1">
        <v>1.95</v>
      </c>
      <c r="AH91" s="1">
        <v>2.04</v>
      </c>
      <c r="AI91" s="1">
        <v>2.04</v>
      </c>
      <c r="AJ91" s="1">
        <v>2.4</v>
      </c>
      <c r="AK91" s="1">
        <v>2.4</v>
      </c>
      <c r="AL91" s="1">
        <v>2.23</v>
      </c>
      <c r="AM91" s="1">
        <v>2.1800000000000002</v>
      </c>
      <c r="AN91" s="1">
        <v>2.13</v>
      </c>
      <c r="AO91" s="1">
        <v>2.09</v>
      </c>
      <c r="AP91" s="1">
        <v>2.09</v>
      </c>
      <c r="AQ91" s="1">
        <v>2.17</v>
      </c>
      <c r="AR91" s="1">
        <v>5.52</v>
      </c>
      <c r="AS91" s="1">
        <v>4.3099999999999996</v>
      </c>
      <c r="AT91" s="1">
        <v>-11.65</v>
      </c>
      <c r="AU91" s="1">
        <v>-7.97</v>
      </c>
      <c r="AV91" s="1">
        <v>-17.670000000000002</v>
      </c>
      <c r="AW91" s="1">
        <v>-19.61</v>
      </c>
      <c r="AX91" s="1">
        <v>-19.61</v>
      </c>
      <c r="AY91" s="1">
        <v>-16.38</v>
      </c>
      <c r="AZ91" s="1">
        <v>-5.6</v>
      </c>
      <c r="BA91" s="1">
        <v>-12.5</v>
      </c>
      <c r="BB91" s="1">
        <v>-12.72</v>
      </c>
      <c r="BC91" s="1">
        <v>-9.8699999999999992</v>
      </c>
      <c r="BD91" s="1">
        <v>-12.07</v>
      </c>
      <c r="BE91" s="1">
        <v>-15.3</v>
      </c>
      <c r="BF91" s="1">
        <v>-15.09</v>
      </c>
      <c r="BG91" s="1">
        <v>-17.239999999999998</v>
      </c>
      <c r="BH91" s="1">
        <v>-16.63</v>
      </c>
      <c r="BI91" s="1">
        <v>-15.08</v>
      </c>
      <c r="BJ91" s="1">
        <v>-14.66</v>
      </c>
      <c r="BK91" s="1">
        <v>1.29</v>
      </c>
      <c r="BL91" s="1">
        <v>-8.6199999999999992</v>
      </c>
      <c r="BM91" s="1">
        <v>-7.76</v>
      </c>
      <c r="BN91" s="1">
        <v>-11.64</v>
      </c>
      <c r="BO91" s="1">
        <v>-9.91</v>
      </c>
      <c r="BP91" s="1">
        <v>-12.5</v>
      </c>
      <c r="BQ91" s="1">
        <v>-9.91</v>
      </c>
      <c r="BR91" s="1">
        <v>-10.34</v>
      </c>
      <c r="BS91" s="22">
        <v>1.75</v>
      </c>
      <c r="BT91" s="26">
        <v>91768293.359398842</v>
      </c>
      <c r="BU91" s="26">
        <v>133260200</v>
      </c>
      <c r="BV91" s="26">
        <v>31961355</v>
      </c>
      <c r="BW91" s="2">
        <v>0.13520309135829819</v>
      </c>
    </row>
    <row r="92" spans="1:75" s="21" customFormat="1" ht="19" customHeight="1" x14ac:dyDescent="0.2">
      <c r="A92" s="1" t="s">
        <v>112</v>
      </c>
      <c r="B92" s="1" t="s">
        <v>106</v>
      </c>
      <c r="C92" s="1" t="s">
        <v>113</v>
      </c>
      <c r="D92" s="1" t="s">
        <v>98</v>
      </c>
      <c r="E92" s="1" t="s">
        <v>305</v>
      </c>
      <c r="F92" s="1" t="s">
        <v>88</v>
      </c>
      <c r="G92" s="9">
        <v>88.184442264501072</v>
      </c>
      <c r="H92" s="9">
        <v>-24.400202632666861</v>
      </c>
      <c r="I92" s="9">
        <f t="shared" si="1"/>
        <v>53.237408788596262</v>
      </c>
      <c r="J92" s="1" t="s">
        <v>89</v>
      </c>
      <c r="K92" s="2">
        <v>10.409999847412109</v>
      </c>
      <c r="L92" s="2">
        <v>21.3</v>
      </c>
      <c r="M92" s="2">
        <v>19.590000152587891</v>
      </c>
      <c r="N92" s="33">
        <v>21.29999923706055</v>
      </c>
      <c r="O92" s="2">
        <v>13.89999961853027</v>
      </c>
      <c r="P92" s="2">
        <v>14.810000419616699</v>
      </c>
      <c r="Q92" s="1">
        <v>21.3</v>
      </c>
      <c r="R92" s="1">
        <v>19.77</v>
      </c>
      <c r="S92" s="1">
        <v>19.53</v>
      </c>
      <c r="T92" s="1">
        <v>17.350000000000001</v>
      </c>
      <c r="U92" s="1">
        <v>17.440000000000001</v>
      </c>
      <c r="V92" s="1">
        <v>16.75</v>
      </c>
      <c r="W92" s="1">
        <v>17</v>
      </c>
      <c r="X92" s="1">
        <v>17.239999999999998</v>
      </c>
      <c r="Y92" s="1">
        <v>16.72</v>
      </c>
      <c r="Z92" s="1">
        <v>16.72</v>
      </c>
      <c r="AA92" s="1">
        <v>16.5</v>
      </c>
      <c r="AB92" s="1">
        <v>18.36</v>
      </c>
      <c r="AC92" s="1">
        <v>18.05</v>
      </c>
      <c r="AD92" s="1">
        <v>17.55</v>
      </c>
      <c r="AE92" s="1">
        <v>17.5</v>
      </c>
      <c r="AF92" s="1">
        <v>17</v>
      </c>
      <c r="AG92" s="1">
        <v>17.100000000000001</v>
      </c>
      <c r="AH92" s="1">
        <v>17</v>
      </c>
      <c r="AI92" s="1">
        <v>16.7</v>
      </c>
      <c r="AJ92" s="1">
        <v>16.3</v>
      </c>
      <c r="AK92" s="1">
        <v>15.28</v>
      </c>
      <c r="AL92" s="1">
        <v>14.6</v>
      </c>
      <c r="AM92" s="1">
        <v>15.25</v>
      </c>
      <c r="AN92" s="1">
        <v>14.93</v>
      </c>
      <c r="AO92" s="1">
        <v>14.84</v>
      </c>
      <c r="AP92" s="1">
        <v>15.5</v>
      </c>
      <c r="AQ92" s="1">
        <v>15.48</v>
      </c>
      <c r="AR92" s="1">
        <v>-1.31</v>
      </c>
      <c r="AS92" s="1">
        <v>-4.8499999999999996</v>
      </c>
      <c r="AT92" s="1">
        <v>-11.03</v>
      </c>
      <c r="AU92" s="1">
        <v>-15.88</v>
      </c>
      <c r="AV92" s="1">
        <v>-15.26</v>
      </c>
      <c r="AW92" s="1">
        <v>-18.79</v>
      </c>
      <c r="AX92" s="1">
        <v>-13.22</v>
      </c>
      <c r="AY92" s="1">
        <v>-14.87</v>
      </c>
      <c r="AZ92" s="1">
        <v>-16.690000000000001</v>
      </c>
      <c r="BA92" s="1">
        <v>-17.41</v>
      </c>
      <c r="BB92" s="1">
        <v>-17.559999999999999</v>
      </c>
      <c r="BC92" s="1">
        <v>-9.85</v>
      </c>
      <c r="BD92" s="1">
        <v>-11.89</v>
      </c>
      <c r="BE92" s="1">
        <v>-11.43</v>
      </c>
      <c r="BF92" s="1">
        <v>-14.24</v>
      </c>
      <c r="BG92" s="1">
        <v>-15.26</v>
      </c>
      <c r="BH92" s="1">
        <v>-13.53</v>
      </c>
      <c r="BI92" s="1">
        <v>-14.8</v>
      </c>
      <c r="BJ92" s="1">
        <v>-16.79</v>
      </c>
      <c r="BK92" s="1">
        <v>-22</v>
      </c>
      <c r="BL92" s="1">
        <v>-26.7</v>
      </c>
      <c r="BM92" s="1">
        <v>-28.48</v>
      </c>
      <c r="BN92" s="1">
        <v>-24.04</v>
      </c>
      <c r="BO92" s="1">
        <v>-25.78</v>
      </c>
      <c r="BP92" s="1">
        <v>-25.17</v>
      </c>
      <c r="BQ92" s="1">
        <v>-22.97</v>
      </c>
      <c r="BR92" s="1">
        <v>-23.75</v>
      </c>
      <c r="BS92" s="22">
        <v>15.7</v>
      </c>
      <c r="BT92" s="26">
        <v>87242498.479537964</v>
      </c>
      <c r="BU92" s="26">
        <v>26592200</v>
      </c>
      <c r="BV92" s="26">
        <v>3561691</v>
      </c>
      <c r="BW92" s="2">
        <v>0.1379603115486436</v>
      </c>
    </row>
    <row r="93" spans="1:75" s="21" customFormat="1" ht="19" customHeight="1" x14ac:dyDescent="0.2">
      <c r="A93" s="1" t="s">
        <v>145</v>
      </c>
      <c r="B93" s="1" t="s">
        <v>118</v>
      </c>
      <c r="C93" s="1" t="s">
        <v>87</v>
      </c>
      <c r="D93" s="1" t="s">
        <v>122</v>
      </c>
      <c r="E93" s="1" t="s">
        <v>137</v>
      </c>
      <c r="F93" s="1" t="s">
        <v>88</v>
      </c>
      <c r="G93" s="9">
        <v>96.666650109821546</v>
      </c>
      <c r="H93" s="9">
        <v>-22.881350281662261</v>
      </c>
      <c r="I93" s="9">
        <f t="shared" si="1"/>
        <v>75.294113852161104</v>
      </c>
      <c r="J93" s="1" t="s">
        <v>89</v>
      </c>
      <c r="K93" s="2">
        <v>0.60000002384185791</v>
      </c>
      <c r="L93" s="2">
        <v>0.85</v>
      </c>
      <c r="M93" s="2">
        <v>1.179999947547913</v>
      </c>
      <c r="N93" s="33">
        <v>1.4900000095367429</v>
      </c>
      <c r="O93" s="2">
        <v>0.85000002384185791</v>
      </c>
      <c r="P93" s="2">
        <v>0.9100000262260437</v>
      </c>
      <c r="Q93" s="1">
        <v>1.25</v>
      </c>
      <c r="R93" s="1">
        <v>1.1399999999999999</v>
      </c>
      <c r="S93" s="1">
        <v>1.42</v>
      </c>
      <c r="T93" s="1">
        <v>1.49</v>
      </c>
      <c r="U93" s="1">
        <v>1.36</v>
      </c>
      <c r="V93" s="1">
        <v>1.3</v>
      </c>
      <c r="W93" s="1">
        <v>1.17</v>
      </c>
      <c r="X93" s="1">
        <v>1.1399999999999999</v>
      </c>
      <c r="Y93" s="1">
        <v>1.1399999999999999</v>
      </c>
      <c r="Z93" s="1">
        <v>1.1100000000000001</v>
      </c>
      <c r="AA93" s="1">
        <v>1.03</v>
      </c>
      <c r="AB93" s="1">
        <v>1.02</v>
      </c>
      <c r="AC93" s="1">
        <v>1.04</v>
      </c>
      <c r="AD93" s="1">
        <v>1.03</v>
      </c>
      <c r="AE93" s="1">
        <v>1</v>
      </c>
      <c r="AF93" s="1">
        <v>0.99</v>
      </c>
      <c r="AG93" s="1">
        <v>0.96</v>
      </c>
      <c r="AH93" s="1">
        <v>0.96</v>
      </c>
      <c r="AI93" s="1">
        <v>0.91</v>
      </c>
      <c r="AJ93" s="1">
        <v>0.9</v>
      </c>
      <c r="AK93" s="1">
        <v>0.93</v>
      </c>
      <c r="AL93" s="1">
        <v>0.92</v>
      </c>
      <c r="AM93" s="1">
        <v>0.92</v>
      </c>
      <c r="AN93" s="1">
        <v>0.91</v>
      </c>
      <c r="AO93" s="1">
        <v>0.88</v>
      </c>
      <c r="AP93" s="1">
        <v>0.91</v>
      </c>
      <c r="AQ93" s="1">
        <v>0.91</v>
      </c>
      <c r="AR93" s="1">
        <v>-5.93</v>
      </c>
      <c r="AS93" s="1">
        <v>-7.62</v>
      </c>
      <c r="AT93" s="1">
        <v>17.8</v>
      </c>
      <c r="AU93" s="1">
        <v>15.25</v>
      </c>
      <c r="AV93" s="1">
        <v>9.32</v>
      </c>
      <c r="AW93" s="1">
        <v>-2.97</v>
      </c>
      <c r="AX93" s="1">
        <v>-11.02</v>
      </c>
      <c r="AY93" s="1">
        <v>-4.24</v>
      </c>
      <c r="AZ93" s="1">
        <v>-6.89</v>
      </c>
      <c r="BA93" s="1">
        <v>-17.79</v>
      </c>
      <c r="BB93" s="1">
        <v>-16.09</v>
      </c>
      <c r="BC93" s="1">
        <v>-16.09</v>
      </c>
      <c r="BD93" s="1">
        <v>-15.25</v>
      </c>
      <c r="BE93" s="1">
        <v>-16.96</v>
      </c>
      <c r="BF93" s="1">
        <v>-16.440000000000001</v>
      </c>
      <c r="BG93" s="1">
        <v>-18.489999999999998</v>
      </c>
      <c r="BH93" s="1">
        <v>-18.64</v>
      </c>
      <c r="BI93" s="1">
        <v>-22.88</v>
      </c>
      <c r="BJ93" s="1">
        <v>-27.11</v>
      </c>
      <c r="BK93" s="1">
        <v>-24.79</v>
      </c>
      <c r="BL93" s="1">
        <v>-23.3</v>
      </c>
      <c r="BM93" s="1">
        <v>-25.42</v>
      </c>
      <c r="BN93" s="1">
        <v>-22.84</v>
      </c>
      <c r="BO93" s="1">
        <v>-25.42</v>
      </c>
      <c r="BP93" s="1">
        <v>-25.45</v>
      </c>
      <c r="BQ93" s="1">
        <v>-22.9</v>
      </c>
      <c r="BR93" s="1">
        <v>-22.88</v>
      </c>
      <c r="BS93" s="22">
        <v>1.05</v>
      </c>
      <c r="BT93" s="26">
        <v>72234050.789129734</v>
      </c>
      <c r="BU93" s="26">
        <v>77015800</v>
      </c>
      <c r="BV93" s="26">
        <v>42837115</v>
      </c>
      <c r="BW93" s="2">
        <v>0.33934285723956897</v>
      </c>
    </row>
    <row r="94" spans="1:75" s="21" customFormat="1" ht="19" customHeight="1" x14ac:dyDescent="0.2">
      <c r="A94" s="1" t="s">
        <v>95</v>
      </c>
      <c r="B94" s="1" t="s">
        <v>96</v>
      </c>
      <c r="C94" s="1" t="s">
        <v>97</v>
      </c>
      <c r="D94" s="1" t="s">
        <v>98</v>
      </c>
      <c r="E94" s="1" t="s">
        <v>79</v>
      </c>
      <c r="F94" s="1" t="s">
        <v>88</v>
      </c>
      <c r="G94" s="9">
        <v>103.96913044578289</v>
      </c>
      <c r="H94" s="9">
        <v>-40.540540018074708</v>
      </c>
      <c r="I94" s="9">
        <f t="shared" si="1"/>
        <v>88.40580778463179</v>
      </c>
      <c r="J94" s="1" t="s">
        <v>89</v>
      </c>
      <c r="K94" s="2">
        <v>0.90700000524520874</v>
      </c>
      <c r="L94" s="2">
        <v>0.89</v>
      </c>
      <c r="M94" s="2">
        <v>1.8500000238418579</v>
      </c>
      <c r="N94" s="33">
        <v>1.950000047683716</v>
      </c>
      <c r="O94" s="2">
        <v>1.0349999666213989</v>
      </c>
      <c r="P94" s="2">
        <v>1.1000000238418579</v>
      </c>
      <c r="Q94" s="1">
        <v>1.9</v>
      </c>
      <c r="R94" s="1">
        <v>1.66</v>
      </c>
      <c r="S94" s="1">
        <v>1.7</v>
      </c>
      <c r="T94" s="1">
        <v>1.69</v>
      </c>
      <c r="U94" s="1">
        <v>1.95</v>
      </c>
      <c r="V94" s="1">
        <v>1.79</v>
      </c>
      <c r="W94" s="1">
        <v>1.69</v>
      </c>
      <c r="X94" s="1">
        <v>1.6</v>
      </c>
      <c r="Y94" s="1">
        <v>1.57</v>
      </c>
      <c r="Z94" s="1">
        <v>1.64</v>
      </c>
      <c r="AA94" s="1">
        <v>1.57</v>
      </c>
      <c r="AB94" s="1">
        <v>1.55</v>
      </c>
      <c r="AC94" s="1">
        <v>1.4</v>
      </c>
      <c r="AD94" s="1">
        <v>1.39</v>
      </c>
      <c r="AE94" s="1">
        <v>1.37</v>
      </c>
      <c r="AF94" s="1">
        <v>1.36</v>
      </c>
      <c r="AG94" s="1">
        <v>1.36</v>
      </c>
      <c r="AH94" s="1">
        <v>1.34</v>
      </c>
      <c r="AI94" s="1">
        <v>1.39</v>
      </c>
      <c r="AJ94" s="1">
        <v>1.31</v>
      </c>
      <c r="AK94" s="1">
        <v>1.31</v>
      </c>
      <c r="AL94" s="1">
        <v>1.31</v>
      </c>
      <c r="AM94" s="1">
        <v>1.26</v>
      </c>
      <c r="AN94" s="1">
        <v>1.25</v>
      </c>
      <c r="AO94" s="1">
        <v>1.21</v>
      </c>
      <c r="AP94" s="1">
        <v>1.17</v>
      </c>
      <c r="AQ94" s="1">
        <v>1.1200000000000001</v>
      </c>
      <c r="AR94" s="1">
        <v>-5.41</v>
      </c>
      <c r="AS94" s="1">
        <v>-12.43</v>
      </c>
      <c r="AT94" s="1">
        <v>-14.05</v>
      </c>
      <c r="AU94" s="1">
        <v>-9.73</v>
      </c>
      <c r="AV94" s="1">
        <v>-3.24</v>
      </c>
      <c r="AW94" s="1">
        <v>-9.4600000000000009</v>
      </c>
      <c r="AX94" s="1">
        <v>-13.51</v>
      </c>
      <c r="AY94" s="1">
        <v>-16.22</v>
      </c>
      <c r="AZ94" s="1">
        <v>-15.68</v>
      </c>
      <c r="BA94" s="1">
        <v>-17.100000000000001</v>
      </c>
      <c r="BB94" s="1">
        <v>-17.84</v>
      </c>
      <c r="BC94" s="1">
        <v>-27.03</v>
      </c>
      <c r="BD94" s="1">
        <v>-25.95</v>
      </c>
      <c r="BE94" s="1">
        <v>-26.49</v>
      </c>
      <c r="BF94" s="1">
        <v>-30.81</v>
      </c>
      <c r="BG94" s="1">
        <v>-27.03</v>
      </c>
      <c r="BH94" s="1">
        <v>-29.19</v>
      </c>
      <c r="BI94" s="1">
        <v>-28.65</v>
      </c>
      <c r="BJ94" s="1">
        <v>-30.27</v>
      </c>
      <c r="BK94" s="1">
        <v>-31.36</v>
      </c>
      <c r="BL94" s="1">
        <v>-31.58</v>
      </c>
      <c r="BM94" s="1">
        <v>-31.89</v>
      </c>
      <c r="BN94" s="1">
        <v>-32.97</v>
      </c>
      <c r="BO94" s="1">
        <v>-34.75</v>
      </c>
      <c r="BP94" s="1">
        <v>-39.86</v>
      </c>
      <c r="BQ94" s="1">
        <v>-42.43</v>
      </c>
      <c r="BR94" s="1">
        <v>-41.08</v>
      </c>
      <c r="BS94" s="22">
        <v>1.51</v>
      </c>
      <c r="BT94" s="26">
        <v>95651106.232702732</v>
      </c>
      <c r="BU94" s="26">
        <v>55833300</v>
      </c>
      <c r="BV94" s="26">
        <v>21540369</v>
      </c>
      <c r="BW94" s="2">
        <v>0.111517495359527</v>
      </c>
    </row>
    <row r="95" spans="1:75" s="21" customFormat="1" ht="19" customHeight="1" x14ac:dyDescent="0.2">
      <c r="A95" s="7" t="s">
        <v>519</v>
      </c>
      <c r="B95" s="7" t="s">
        <v>106</v>
      </c>
      <c r="C95" s="7" t="s">
        <v>87</v>
      </c>
      <c r="D95" s="7" t="s">
        <v>109</v>
      </c>
      <c r="E95" s="7" t="s">
        <v>516</v>
      </c>
      <c r="F95" s="7" t="s">
        <v>88</v>
      </c>
      <c r="G95" s="10">
        <v>107.373264598468</v>
      </c>
      <c r="H95" s="10">
        <v>-29.555553860134552</v>
      </c>
      <c r="I95" s="10">
        <v>-29.555553860134552</v>
      </c>
      <c r="J95" s="7" t="s">
        <v>89</v>
      </c>
      <c r="K95" s="8">
        <v>2.1700000762939449</v>
      </c>
      <c r="L95" s="8">
        <v>2.5</v>
      </c>
      <c r="M95" s="8">
        <v>4.5</v>
      </c>
      <c r="N95" s="34">
        <v>5.429999828338623</v>
      </c>
      <c r="O95" s="8">
        <v>3.0799999237060551</v>
      </c>
      <c r="P95" s="8">
        <v>3.1700000762939449</v>
      </c>
      <c r="Q95" s="7">
        <v>4.88</v>
      </c>
      <c r="R95" s="7">
        <v>4.2</v>
      </c>
      <c r="S95" s="7">
        <v>4.05</v>
      </c>
      <c r="T95" s="7">
        <v>5.43</v>
      </c>
      <c r="U95" s="7">
        <v>4.78</v>
      </c>
      <c r="V95" s="7">
        <v>4.28</v>
      </c>
      <c r="W95" s="7">
        <v>4.4000000000000004</v>
      </c>
      <c r="X95" s="7">
        <v>4.24</v>
      </c>
      <c r="Y95" s="7">
        <v>3.89</v>
      </c>
      <c r="Z95" s="7">
        <v>3.82</v>
      </c>
      <c r="AA95" s="7">
        <v>3.64</v>
      </c>
      <c r="AB95" s="7">
        <v>3.76</v>
      </c>
      <c r="AC95" s="7">
        <v>3.79</v>
      </c>
      <c r="AD95" s="7">
        <v>3.79</v>
      </c>
      <c r="AE95" s="7">
        <v>3.64</v>
      </c>
      <c r="AF95" s="7">
        <v>3.59</v>
      </c>
      <c r="AG95" s="7">
        <v>3.43</v>
      </c>
      <c r="AH95" s="7">
        <v>3.41</v>
      </c>
      <c r="AI95" s="7">
        <v>3.28</v>
      </c>
      <c r="AJ95" s="7">
        <v>3.36</v>
      </c>
      <c r="AK95" s="7">
        <v>3.39</v>
      </c>
      <c r="AL95" s="7">
        <v>3.47</v>
      </c>
      <c r="AM95" s="7">
        <v>3.3</v>
      </c>
      <c r="AN95" s="7">
        <v>3.33</v>
      </c>
      <c r="AO95" s="7">
        <v>3.26</v>
      </c>
      <c r="AP95" s="7">
        <v>3.28</v>
      </c>
      <c r="AQ95" s="7">
        <v>3.25</v>
      </c>
      <c r="AR95" s="7">
        <v>-9.33</v>
      </c>
      <c r="AS95" s="7">
        <v>-15.78</v>
      </c>
      <c r="AT95" s="7">
        <v>-11.87</v>
      </c>
      <c r="AU95" s="7">
        <v>2.1800000000000002</v>
      </c>
      <c r="AV95" s="7">
        <v>-10.220000000000001</v>
      </c>
      <c r="AW95" s="7">
        <v>-9.56</v>
      </c>
      <c r="AX95" s="7">
        <v>-7.48</v>
      </c>
      <c r="AY95" s="7">
        <v>-14.91</v>
      </c>
      <c r="AZ95" s="7">
        <v>-15.78</v>
      </c>
      <c r="BA95" s="7">
        <v>-19.559999999999999</v>
      </c>
      <c r="BB95" s="7">
        <v>-20.440000000000001</v>
      </c>
      <c r="BC95" s="7">
        <v>-16.940000000000001</v>
      </c>
      <c r="BD95" s="7">
        <v>-16.420000000000002</v>
      </c>
      <c r="BE95" s="7">
        <v>-20.440000000000001</v>
      </c>
      <c r="BF95" s="7">
        <v>-20.67</v>
      </c>
      <c r="BG95" s="7">
        <v>-24</v>
      </c>
      <c r="BH95" s="7">
        <v>-27.78</v>
      </c>
      <c r="BI95" s="7">
        <v>-27.78</v>
      </c>
      <c r="BJ95" s="7">
        <v>-29.65</v>
      </c>
      <c r="BK95" s="7">
        <v>-28</v>
      </c>
      <c r="BL95" s="7">
        <v>-26.44</v>
      </c>
      <c r="BM95" s="7">
        <v>-26.67</v>
      </c>
      <c r="BN95" s="7">
        <v>-27.52</v>
      </c>
      <c r="BO95" s="7">
        <v>-28.22</v>
      </c>
      <c r="BP95" s="7">
        <v>-29.11</v>
      </c>
      <c r="BQ95" s="7">
        <v>-30.44</v>
      </c>
      <c r="BR95" s="7">
        <v>-29.78</v>
      </c>
      <c r="BS95" s="24">
        <v>3.75</v>
      </c>
      <c r="BT95" s="26">
        <v>58573800</v>
      </c>
      <c r="BU95" s="26">
        <v>147802500</v>
      </c>
      <c r="BV95" s="26">
        <v>5673322</v>
      </c>
      <c r="BW95" s="8">
        <v>6.2608291931958035E-2</v>
      </c>
    </row>
    <row r="96" spans="1:75" s="21" customFormat="1" ht="19" customHeight="1" x14ac:dyDescent="0.2">
      <c r="A96" s="1" t="s">
        <v>158</v>
      </c>
      <c r="B96" s="1" t="s">
        <v>159</v>
      </c>
      <c r="C96" s="1" t="s">
        <v>87</v>
      </c>
      <c r="D96" s="1" t="s">
        <v>98</v>
      </c>
      <c r="E96" s="1" t="s">
        <v>179</v>
      </c>
      <c r="F96" s="1" t="s">
        <v>88</v>
      </c>
      <c r="G96" s="9">
        <v>121.17646382341771</v>
      </c>
      <c r="H96" s="9">
        <v>-11.96808640492238</v>
      </c>
      <c r="I96" s="9">
        <f>(N96-O96)/O96*100</f>
        <v>130.2547699849242</v>
      </c>
      <c r="J96" s="1" t="s">
        <v>89</v>
      </c>
      <c r="K96" s="2">
        <v>1.700000047683716</v>
      </c>
      <c r="L96" s="2">
        <v>2.3199999999999998</v>
      </c>
      <c r="M96" s="2">
        <v>3.7599999904632568</v>
      </c>
      <c r="N96" s="33">
        <v>7.2300000190734863</v>
      </c>
      <c r="O96" s="2">
        <v>3.1400001049041748</v>
      </c>
      <c r="P96" s="2">
        <v>3.309999942779541</v>
      </c>
      <c r="Q96" s="1">
        <v>4.2</v>
      </c>
      <c r="R96" s="1">
        <v>6.33</v>
      </c>
      <c r="S96" s="1">
        <v>5.25</v>
      </c>
      <c r="T96" s="1">
        <v>5</v>
      </c>
      <c r="U96" s="1">
        <v>5.99</v>
      </c>
      <c r="V96" s="1">
        <v>6.88</v>
      </c>
      <c r="W96" s="1">
        <v>7.23</v>
      </c>
      <c r="X96" s="1">
        <v>6.84</v>
      </c>
      <c r="Y96" s="1">
        <v>6.37</v>
      </c>
      <c r="Z96" s="1">
        <v>6.36</v>
      </c>
      <c r="AA96" s="1">
        <v>5.96</v>
      </c>
      <c r="AB96" s="1">
        <v>5.4</v>
      </c>
      <c r="AC96" s="1">
        <v>5</v>
      </c>
      <c r="AD96" s="1">
        <v>5.24</v>
      </c>
      <c r="AE96" s="1">
        <v>4.99</v>
      </c>
      <c r="AF96" s="1">
        <v>4.99</v>
      </c>
      <c r="AG96" s="1">
        <v>4.87</v>
      </c>
      <c r="AH96" s="1">
        <v>4.8899999999999997</v>
      </c>
      <c r="AI96" s="1">
        <v>4.71</v>
      </c>
      <c r="AJ96" s="1">
        <v>4.1500000000000004</v>
      </c>
      <c r="AK96" s="1">
        <v>3.63</v>
      </c>
      <c r="AL96" s="1">
        <v>3.85</v>
      </c>
      <c r="AM96" s="1">
        <v>3.85</v>
      </c>
      <c r="AN96" s="1">
        <v>3.98</v>
      </c>
      <c r="AO96" s="1">
        <v>3.8</v>
      </c>
      <c r="AP96" s="1">
        <v>3.73</v>
      </c>
      <c r="AQ96" s="1">
        <v>3.6</v>
      </c>
      <c r="AR96" s="1">
        <v>11.04</v>
      </c>
      <c r="AS96" s="1">
        <v>29.52</v>
      </c>
      <c r="AT96" s="1">
        <v>27.61</v>
      </c>
      <c r="AU96" s="1">
        <v>28.99</v>
      </c>
      <c r="AV96" s="1">
        <v>56.65</v>
      </c>
      <c r="AW96" s="1">
        <v>71.41</v>
      </c>
      <c r="AX96" s="1">
        <v>81.91</v>
      </c>
      <c r="AY96" s="1">
        <v>62.5</v>
      </c>
      <c r="AZ96" s="1">
        <v>63.56</v>
      </c>
      <c r="BA96" s="1">
        <v>57.85</v>
      </c>
      <c r="BB96" s="1">
        <v>40.03</v>
      </c>
      <c r="BC96" s="1">
        <v>32.71</v>
      </c>
      <c r="BD96" s="1">
        <v>23.8</v>
      </c>
      <c r="BE96" s="1">
        <v>18.09</v>
      </c>
      <c r="BF96" s="1">
        <v>32.450000000000003</v>
      </c>
      <c r="BG96" s="1">
        <v>26.86</v>
      </c>
      <c r="BH96" s="1">
        <v>28.59</v>
      </c>
      <c r="BI96" s="1">
        <v>25</v>
      </c>
      <c r="BJ96" s="1">
        <v>2.39</v>
      </c>
      <c r="BK96" s="1">
        <v>-4.79</v>
      </c>
      <c r="BL96" s="1">
        <v>-7.45</v>
      </c>
      <c r="BM96" s="1">
        <v>0.8</v>
      </c>
      <c r="BN96" s="1">
        <v>1.06</v>
      </c>
      <c r="BO96" s="1">
        <v>-2.88</v>
      </c>
      <c r="BP96" s="1">
        <v>-1.1200000000000001</v>
      </c>
      <c r="BQ96" s="1">
        <v>-8.51</v>
      </c>
      <c r="BR96" s="1">
        <v>-12.63</v>
      </c>
      <c r="BS96" s="22">
        <v>5.52</v>
      </c>
      <c r="BT96" s="26">
        <v>72502575.816106796</v>
      </c>
      <c r="BU96" s="26">
        <v>171829600</v>
      </c>
      <c r="BV96" s="26">
        <v>15137020</v>
      </c>
      <c r="BW96" s="2">
        <v>3.4847942329467758E-2</v>
      </c>
    </row>
    <row r="97" spans="1:75" s="21" customFormat="1" ht="19" customHeight="1" x14ac:dyDescent="0.2">
      <c r="A97" s="1" t="s">
        <v>175</v>
      </c>
      <c r="B97" s="1" t="s">
        <v>159</v>
      </c>
      <c r="C97" s="1" t="s">
        <v>87</v>
      </c>
      <c r="D97" s="1" t="s">
        <v>109</v>
      </c>
      <c r="E97" s="1" t="s">
        <v>169</v>
      </c>
      <c r="F97" s="1" t="s">
        <v>88</v>
      </c>
      <c r="G97" s="9">
        <v>130.18867981112751</v>
      </c>
      <c r="H97" s="9">
        <v>-35.519130061435767</v>
      </c>
      <c r="I97" s="9">
        <f>(N97-O97)/O97*100</f>
        <v>81.481477802182638</v>
      </c>
      <c r="J97" s="1" t="s">
        <v>89</v>
      </c>
      <c r="K97" s="2">
        <v>0.79500001668930054</v>
      </c>
      <c r="L97" s="2">
        <v>0.78</v>
      </c>
      <c r="M97" s="2">
        <v>1.830000042915344</v>
      </c>
      <c r="N97" s="33">
        <v>1.9600000381469731</v>
      </c>
      <c r="O97" s="2">
        <v>1.080000042915344</v>
      </c>
      <c r="P97" s="2">
        <v>1.179999947547913</v>
      </c>
      <c r="Q97" s="1">
        <v>1.94</v>
      </c>
      <c r="R97" s="1">
        <v>1.7</v>
      </c>
      <c r="S97" s="1">
        <v>1.9</v>
      </c>
      <c r="T97" s="1">
        <v>1.7</v>
      </c>
      <c r="U97" s="1">
        <v>1.66</v>
      </c>
      <c r="V97" s="1">
        <v>1.44</v>
      </c>
      <c r="W97" s="1">
        <v>1.42</v>
      </c>
      <c r="X97" s="1">
        <v>1.37</v>
      </c>
      <c r="Y97" s="1">
        <v>1.35</v>
      </c>
      <c r="Z97" s="1">
        <v>1.28</v>
      </c>
      <c r="AA97" s="1">
        <v>1.32</v>
      </c>
      <c r="AB97" s="1">
        <v>1.27</v>
      </c>
      <c r="AC97" s="1">
        <v>1.25</v>
      </c>
      <c r="AD97" s="1">
        <v>1.29</v>
      </c>
      <c r="AE97" s="1">
        <v>1.47</v>
      </c>
      <c r="AF97" s="1">
        <v>1.4</v>
      </c>
      <c r="AG97" s="1">
        <v>1.38</v>
      </c>
      <c r="AH97" s="1">
        <v>1.34</v>
      </c>
      <c r="AI97" s="1">
        <v>1.28</v>
      </c>
      <c r="AJ97" s="1">
        <v>1.22</v>
      </c>
      <c r="AK97" s="1">
        <v>1.18</v>
      </c>
      <c r="AL97" s="1">
        <v>1.17</v>
      </c>
      <c r="AM97" s="1">
        <v>1.17</v>
      </c>
      <c r="AN97" s="1">
        <v>1.1299999999999999</v>
      </c>
      <c r="AO97" s="1">
        <v>1.25</v>
      </c>
      <c r="AP97" s="1">
        <v>1.27</v>
      </c>
      <c r="AQ97" s="1">
        <v>1.28</v>
      </c>
      <c r="AR97" s="1">
        <v>-8.1999999999999993</v>
      </c>
      <c r="AS97" s="1">
        <v>-14.75</v>
      </c>
      <c r="AT97" s="1">
        <v>-11.2</v>
      </c>
      <c r="AU97" s="1">
        <v>-10.93</v>
      </c>
      <c r="AV97" s="1">
        <v>-21.86</v>
      </c>
      <c r="AW97" s="1">
        <v>-29.67</v>
      </c>
      <c r="AX97" s="1">
        <v>-26.23</v>
      </c>
      <c r="AY97" s="1">
        <v>-31.15</v>
      </c>
      <c r="AZ97" s="1">
        <v>-31.69</v>
      </c>
      <c r="BA97" s="1">
        <v>-32.51</v>
      </c>
      <c r="BB97" s="1">
        <v>-31.15</v>
      </c>
      <c r="BC97" s="1">
        <v>-35.68</v>
      </c>
      <c r="BD97" s="1">
        <v>-33.880000000000003</v>
      </c>
      <c r="BE97" s="1">
        <v>-31.4</v>
      </c>
      <c r="BF97" s="1">
        <v>-25.68</v>
      </c>
      <c r="BG97" s="1">
        <v>-25.13</v>
      </c>
      <c r="BH97" s="1">
        <v>-30.27</v>
      </c>
      <c r="BI97" s="1">
        <v>-32.020000000000003</v>
      </c>
      <c r="BJ97" s="1">
        <v>-34.700000000000003</v>
      </c>
      <c r="BK97" s="1">
        <v>-36.9</v>
      </c>
      <c r="BL97" s="1">
        <v>-36.61</v>
      </c>
      <c r="BM97" s="1">
        <v>-39.07</v>
      </c>
      <c r="BN97" s="1">
        <v>-40.21</v>
      </c>
      <c r="BO97" s="1">
        <v>-40.479999999999997</v>
      </c>
      <c r="BP97" s="1">
        <v>-33.880000000000003</v>
      </c>
      <c r="BQ97" s="1">
        <v>-30.6</v>
      </c>
      <c r="BR97" s="1">
        <v>-34.97</v>
      </c>
      <c r="BS97" s="22">
        <v>1.23</v>
      </c>
      <c r="BT97" s="26">
        <v>52094794.221675403</v>
      </c>
      <c r="BU97" s="26">
        <v>34647200</v>
      </c>
      <c r="BV97" s="26">
        <v>7574109</v>
      </c>
      <c r="BW97" s="2">
        <v>3.886793812975229E-2</v>
      </c>
    </row>
    <row r="98" spans="1:75" s="21" customFormat="1" ht="19" customHeight="1" x14ac:dyDescent="0.2">
      <c r="A98" s="7" t="s">
        <v>542</v>
      </c>
      <c r="B98" s="7" t="s">
        <v>96</v>
      </c>
      <c r="C98" s="7" t="s">
        <v>87</v>
      </c>
      <c r="D98" s="7" t="s">
        <v>122</v>
      </c>
      <c r="E98" s="7" t="s">
        <v>540</v>
      </c>
      <c r="F98" s="7" t="s">
        <v>88</v>
      </c>
      <c r="G98" s="10">
        <v>134.73226731588289</v>
      </c>
      <c r="H98" s="10">
        <v>-49.013558521209717</v>
      </c>
      <c r="I98" s="10">
        <v>-49.013558521209717</v>
      </c>
      <c r="J98" s="7" t="s">
        <v>89</v>
      </c>
      <c r="K98" s="8">
        <v>6.9099998474121094</v>
      </c>
      <c r="L98" s="8">
        <v>7.81</v>
      </c>
      <c r="M98" s="8">
        <v>16.219999313354489</v>
      </c>
      <c r="N98" s="34">
        <v>17.75</v>
      </c>
      <c r="O98" s="8">
        <v>8.2700004577636719</v>
      </c>
      <c r="P98" s="8">
        <v>8.2700004577636719</v>
      </c>
      <c r="Q98" s="7">
        <v>17.75</v>
      </c>
      <c r="R98" s="7">
        <v>16.2</v>
      </c>
      <c r="S98" s="7">
        <v>15.78</v>
      </c>
      <c r="T98" s="7">
        <v>14.9</v>
      </c>
      <c r="U98" s="7">
        <v>14.66</v>
      </c>
      <c r="V98" s="7">
        <v>13.25</v>
      </c>
      <c r="W98" s="7">
        <v>12.18</v>
      </c>
      <c r="X98" s="7">
        <v>12.75</v>
      </c>
      <c r="Y98" s="7">
        <v>11.47</v>
      </c>
      <c r="Z98" s="7">
        <v>11.31</v>
      </c>
      <c r="AA98" s="7">
        <v>10.94</v>
      </c>
      <c r="AB98" s="7">
        <v>10.73</v>
      </c>
      <c r="AC98" s="7">
        <v>10.25</v>
      </c>
      <c r="AD98" s="7">
        <v>10.050000000000001</v>
      </c>
      <c r="AE98" s="7">
        <v>9.98</v>
      </c>
      <c r="AF98" s="7">
        <v>10.39</v>
      </c>
      <c r="AG98" s="7">
        <v>9.9700000000000006</v>
      </c>
      <c r="AH98" s="7">
        <v>9.76</v>
      </c>
      <c r="AI98" s="7">
        <v>9.6</v>
      </c>
      <c r="AJ98" s="7">
        <v>9.81</v>
      </c>
      <c r="AK98" s="7">
        <v>9.59</v>
      </c>
      <c r="AL98" s="7">
        <v>9.5</v>
      </c>
      <c r="AM98" s="7">
        <v>9.39</v>
      </c>
      <c r="AN98" s="7">
        <v>9.6</v>
      </c>
      <c r="AO98" s="7">
        <v>9.73</v>
      </c>
      <c r="AP98" s="7">
        <v>8.9</v>
      </c>
      <c r="AQ98" s="7">
        <v>8.75</v>
      </c>
      <c r="AR98" s="7">
        <v>-6.54</v>
      </c>
      <c r="AS98" s="7">
        <v>-8.14</v>
      </c>
      <c r="AT98" s="7">
        <v>-20.16</v>
      </c>
      <c r="AU98" s="7">
        <v>-11.41</v>
      </c>
      <c r="AV98" s="7">
        <v>-21.1</v>
      </c>
      <c r="AW98" s="7">
        <v>-26.63</v>
      </c>
      <c r="AX98" s="7">
        <v>-25.65</v>
      </c>
      <c r="AY98" s="7">
        <v>-30.39</v>
      </c>
      <c r="AZ98" s="7">
        <v>-30.34</v>
      </c>
      <c r="BA98" s="7">
        <v>-34.22</v>
      </c>
      <c r="BB98" s="7">
        <v>-34.22</v>
      </c>
      <c r="BC98" s="7">
        <v>-38.1</v>
      </c>
      <c r="BD98" s="7">
        <v>-39.64</v>
      </c>
      <c r="BE98" s="7">
        <v>-40.11</v>
      </c>
      <c r="BF98" s="7">
        <v>-38.53</v>
      </c>
      <c r="BG98" s="7">
        <v>-38.72</v>
      </c>
      <c r="BH98" s="7">
        <v>-40.75</v>
      </c>
      <c r="BI98" s="7">
        <v>-41.4</v>
      </c>
      <c r="BJ98" s="7">
        <v>-41.49</v>
      </c>
      <c r="BK98" s="7">
        <v>-41.25</v>
      </c>
      <c r="BL98" s="7">
        <v>-43.36</v>
      </c>
      <c r="BM98" s="7">
        <v>-42.14</v>
      </c>
      <c r="BN98" s="7">
        <v>-43.34</v>
      </c>
      <c r="BO98" s="7">
        <v>-40.81</v>
      </c>
      <c r="BP98" s="7">
        <v>-45.31</v>
      </c>
      <c r="BQ98" s="7">
        <v>-47.32</v>
      </c>
      <c r="BR98" s="7">
        <v>-46.67</v>
      </c>
      <c r="BS98" s="24">
        <v>11</v>
      </c>
      <c r="BT98" s="26">
        <v>99123659.803771973</v>
      </c>
      <c r="BU98" s="26">
        <v>13644200</v>
      </c>
      <c r="BV98" s="26">
        <v>2651100</v>
      </c>
      <c r="BW98" s="8">
        <v>6.7381087095922443E-2</v>
      </c>
    </row>
    <row r="99" spans="1:75" s="21" customFormat="1" ht="19" customHeight="1" x14ac:dyDescent="0.2">
      <c r="A99" s="7" t="s">
        <v>449</v>
      </c>
      <c r="B99" s="7" t="s">
        <v>118</v>
      </c>
      <c r="C99" s="7" t="s">
        <v>87</v>
      </c>
      <c r="D99" s="7" t="s">
        <v>98</v>
      </c>
      <c r="E99" s="7" t="s">
        <v>443</v>
      </c>
      <c r="F99" s="7" t="s">
        <v>88</v>
      </c>
      <c r="G99" s="10">
        <v>136.63061694107409</v>
      </c>
      <c r="H99" s="10">
        <v>-43.827562731804051</v>
      </c>
      <c r="I99" s="10">
        <v>-43.827562731804051</v>
      </c>
      <c r="J99" s="7" t="s">
        <v>89</v>
      </c>
      <c r="K99" s="8">
        <v>6.4699997901916504</v>
      </c>
      <c r="L99" s="8">
        <v>7.89</v>
      </c>
      <c r="M99" s="8">
        <v>15.310000419616699</v>
      </c>
      <c r="N99" s="34">
        <v>15.75</v>
      </c>
      <c r="O99" s="8">
        <v>7.7300000190734863</v>
      </c>
      <c r="P99" s="8">
        <v>8.6000003814697266</v>
      </c>
      <c r="Q99" s="7">
        <v>15.75</v>
      </c>
      <c r="R99" s="7">
        <v>14.67</v>
      </c>
      <c r="S99" s="7">
        <v>12.5</v>
      </c>
      <c r="T99" s="7">
        <v>12.14</v>
      </c>
      <c r="U99" s="7">
        <v>10.48</v>
      </c>
      <c r="V99" s="7">
        <v>11.63</v>
      </c>
      <c r="W99" s="7">
        <v>11.49</v>
      </c>
      <c r="X99" s="7">
        <v>10.74</v>
      </c>
      <c r="Y99" s="7">
        <v>11.4</v>
      </c>
      <c r="Z99" s="7">
        <v>12.22</v>
      </c>
      <c r="AA99" s="7">
        <v>10.94</v>
      </c>
      <c r="AB99" s="7">
        <v>10.8</v>
      </c>
      <c r="AC99" s="7">
        <v>10.11</v>
      </c>
      <c r="AD99" s="7">
        <v>10.050000000000001</v>
      </c>
      <c r="AE99" s="7">
        <v>9.2799999999999994</v>
      </c>
      <c r="AF99" s="7">
        <v>9.17</v>
      </c>
      <c r="AG99" s="7">
        <v>9.15</v>
      </c>
      <c r="AH99" s="7">
        <v>8.93</v>
      </c>
      <c r="AI99" s="7">
        <v>9.5</v>
      </c>
      <c r="AJ99" s="7">
        <v>9.4</v>
      </c>
      <c r="AK99" s="7">
        <v>8.65</v>
      </c>
      <c r="AL99" s="7">
        <v>8.2799999999999994</v>
      </c>
      <c r="AM99" s="7">
        <v>8.74</v>
      </c>
      <c r="AN99" s="7">
        <v>8.8800000000000008</v>
      </c>
      <c r="AO99" s="7">
        <v>8.73</v>
      </c>
      <c r="AP99" s="7">
        <v>8.74</v>
      </c>
      <c r="AQ99" s="7">
        <v>8.7799999999999994</v>
      </c>
      <c r="AR99" s="7">
        <v>-10.97</v>
      </c>
      <c r="AS99" s="7">
        <v>-21.36</v>
      </c>
      <c r="AT99" s="7">
        <v>-28.64</v>
      </c>
      <c r="AU99" s="7">
        <v>-33.86</v>
      </c>
      <c r="AV99" s="7">
        <v>-32.86</v>
      </c>
      <c r="AW99" s="7">
        <v>-27.5</v>
      </c>
      <c r="AX99" s="7">
        <v>-31.42</v>
      </c>
      <c r="AY99" s="7">
        <v>-30.89</v>
      </c>
      <c r="AZ99" s="7">
        <v>-28.8</v>
      </c>
      <c r="BA99" s="7">
        <v>-29.09</v>
      </c>
      <c r="BB99" s="7">
        <v>-30.92</v>
      </c>
      <c r="BC99" s="7">
        <v>-34.35</v>
      </c>
      <c r="BD99" s="7">
        <v>-34.520000000000003</v>
      </c>
      <c r="BE99" s="7">
        <v>-42.19</v>
      </c>
      <c r="BF99" s="7">
        <v>-40.24</v>
      </c>
      <c r="BG99" s="7">
        <v>-41.46</v>
      </c>
      <c r="BH99" s="7">
        <v>-43.46</v>
      </c>
      <c r="BI99" s="7">
        <v>-42.98</v>
      </c>
      <c r="BJ99" s="7">
        <v>-39.32</v>
      </c>
      <c r="BK99" s="7">
        <v>-43.56</v>
      </c>
      <c r="BL99" s="7">
        <v>-45.98</v>
      </c>
      <c r="BM99" s="7">
        <v>-46.24</v>
      </c>
      <c r="BN99" s="7">
        <v>-44.71</v>
      </c>
      <c r="BO99" s="7">
        <v>-45.33</v>
      </c>
      <c r="BP99" s="7">
        <v>-45.07</v>
      </c>
      <c r="BQ99" s="7">
        <v>-43.54</v>
      </c>
      <c r="BR99" s="7">
        <v>-43.76</v>
      </c>
      <c r="BS99" s="24">
        <v>9.7200000000000006</v>
      </c>
      <c r="BT99" s="26">
        <v>74180167.133131027</v>
      </c>
      <c r="BU99" s="26">
        <v>39863300</v>
      </c>
      <c r="BV99" s="26">
        <v>4059446</v>
      </c>
      <c r="BW99" s="8">
        <v>3.5819912372279369E-2</v>
      </c>
    </row>
    <row r="100" spans="1:75" s="21" customFormat="1" ht="19" customHeight="1" x14ac:dyDescent="0.2">
      <c r="A100" s="1" t="s">
        <v>241</v>
      </c>
      <c r="B100" s="1" t="s">
        <v>106</v>
      </c>
      <c r="C100" s="1" t="s">
        <v>87</v>
      </c>
      <c r="D100" s="1" t="s">
        <v>122</v>
      </c>
      <c r="E100" s="1" t="s">
        <v>234</v>
      </c>
      <c r="F100" s="1" t="s">
        <v>88</v>
      </c>
      <c r="G100" s="9">
        <v>138.28124539189341</v>
      </c>
      <c r="H100" s="9">
        <v>-25.90163396206356</v>
      </c>
      <c r="I100" s="9">
        <f>(N100-O100)/O100*100</f>
        <v>53.673161660519973</v>
      </c>
      <c r="J100" s="1" t="s">
        <v>89</v>
      </c>
      <c r="K100" s="2">
        <v>3.839999914169312</v>
      </c>
      <c r="L100" s="2">
        <v>10.25</v>
      </c>
      <c r="M100" s="2">
        <v>9.1499996185302734</v>
      </c>
      <c r="N100" s="33">
        <v>10.25</v>
      </c>
      <c r="O100" s="2">
        <v>6.6700000762939453</v>
      </c>
      <c r="P100" s="2">
        <v>6.7800002098083496</v>
      </c>
      <c r="Q100" s="1">
        <v>9.65</v>
      </c>
      <c r="R100" s="1">
        <v>8.35</v>
      </c>
      <c r="S100" s="1">
        <v>9.16</v>
      </c>
      <c r="T100" s="1">
        <v>10.25</v>
      </c>
      <c r="U100" s="1">
        <v>8.8699999999999992</v>
      </c>
      <c r="V100" s="1">
        <v>8.58</v>
      </c>
      <c r="W100" s="1">
        <v>8.26</v>
      </c>
      <c r="X100" s="1">
        <v>7.7</v>
      </c>
      <c r="Y100" s="1">
        <v>7.32</v>
      </c>
      <c r="Z100" s="1">
        <v>7.34</v>
      </c>
      <c r="AA100" s="1">
        <v>6.91</v>
      </c>
      <c r="AB100" s="1">
        <v>7.25</v>
      </c>
      <c r="AC100" s="1">
        <v>7.5</v>
      </c>
      <c r="AD100" s="1">
        <v>7.35</v>
      </c>
      <c r="AE100" s="1">
        <v>7.38</v>
      </c>
      <c r="AF100" s="1">
        <v>7.75</v>
      </c>
      <c r="AG100" s="1">
        <v>7.6</v>
      </c>
      <c r="AH100" s="1">
        <v>7.29</v>
      </c>
      <c r="AI100" s="1">
        <v>7.16</v>
      </c>
      <c r="AJ100" s="1">
        <v>7.38</v>
      </c>
      <c r="AK100" s="1">
        <v>7.34</v>
      </c>
      <c r="AL100" s="1">
        <v>7.4</v>
      </c>
      <c r="AM100" s="1">
        <v>7.23</v>
      </c>
      <c r="AN100" s="1">
        <v>7.14</v>
      </c>
      <c r="AO100" s="1">
        <v>6.99</v>
      </c>
      <c r="AP100" s="1">
        <v>6.98</v>
      </c>
      <c r="AQ100" s="1">
        <v>7.28</v>
      </c>
      <c r="AR100" s="1">
        <v>-3.5</v>
      </c>
      <c r="AS100" s="1">
        <v>-10.050000000000001</v>
      </c>
      <c r="AT100" s="1">
        <v>0.11</v>
      </c>
      <c r="AU100" s="1">
        <v>-4.26</v>
      </c>
      <c r="AV100" s="1">
        <v>-8.31</v>
      </c>
      <c r="AW100" s="1">
        <v>-13.77</v>
      </c>
      <c r="AX100" s="1">
        <v>-13.66</v>
      </c>
      <c r="AY100" s="1">
        <v>-20.98</v>
      </c>
      <c r="AZ100" s="1">
        <v>-22.52</v>
      </c>
      <c r="BA100" s="1">
        <v>-24.48</v>
      </c>
      <c r="BB100" s="1">
        <v>-25.46</v>
      </c>
      <c r="BC100" s="1">
        <v>-23.93</v>
      </c>
      <c r="BD100" s="1">
        <v>-22.3</v>
      </c>
      <c r="BE100" s="1">
        <v>-22.4</v>
      </c>
      <c r="BF100" s="1">
        <v>-21.53</v>
      </c>
      <c r="BG100" s="1">
        <v>-17.32</v>
      </c>
      <c r="BH100" s="1">
        <v>-22.3</v>
      </c>
      <c r="BI100" s="1">
        <v>-21.75</v>
      </c>
      <c r="BJ100" s="1">
        <v>-23.17</v>
      </c>
      <c r="BK100" s="1">
        <v>-20.66</v>
      </c>
      <c r="BL100" s="1">
        <v>-21.42</v>
      </c>
      <c r="BM100" s="1">
        <v>-21.68</v>
      </c>
      <c r="BN100" s="1">
        <v>-22.19</v>
      </c>
      <c r="BO100" s="1">
        <v>-24.26</v>
      </c>
      <c r="BP100" s="1">
        <v>-26.23</v>
      </c>
      <c r="BQ100" s="1">
        <v>-25.35</v>
      </c>
      <c r="BR100" s="1">
        <v>-25.68</v>
      </c>
      <c r="BS100" s="22">
        <v>7</v>
      </c>
      <c r="BT100" s="26">
        <v>62766618.383216858</v>
      </c>
      <c r="BU100" s="26">
        <v>47607800</v>
      </c>
      <c r="BV100" s="26">
        <v>3790695</v>
      </c>
      <c r="BW100" s="2">
        <v>1.255152419279314E-2</v>
      </c>
    </row>
    <row r="101" spans="1:75" s="21" customFormat="1" ht="19" customHeight="1" x14ac:dyDescent="0.2">
      <c r="A101" s="1" t="s">
        <v>155</v>
      </c>
      <c r="B101" s="1" t="s">
        <v>83</v>
      </c>
      <c r="C101" s="1" t="s">
        <v>87</v>
      </c>
      <c r="D101" s="1" t="s">
        <v>109</v>
      </c>
      <c r="E101" s="1" t="s">
        <v>149</v>
      </c>
      <c r="F101" s="1" t="s">
        <v>88</v>
      </c>
      <c r="G101" s="9">
        <v>143.00699525138529</v>
      </c>
      <c r="H101" s="9">
        <v>-20.143879956139209</v>
      </c>
      <c r="I101" s="9">
        <f>(N101-O101)/O101*100</f>
        <v>76.51991844785006</v>
      </c>
      <c r="J101" s="1" t="s">
        <v>89</v>
      </c>
      <c r="K101" s="2">
        <v>2.8599998950958252</v>
      </c>
      <c r="L101" s="2">
        <v>8.42</v>
      </c>
      <c r="M101" s="2">
        <v>6.9499998092651367</v>
      </c>
      <c r="N101" s="33">
        <v>8.4200000762939453</v>
      </c>
      <c r="O101" s="2">
        <v>4.7699999809265137</v>
      </c>
      <c r="P101" s="2">
        <v>5.5500001907348633</v>
      </c>
      <c r="Q101" s="1">
        <v>7.73</v>
      </c>
      <c r="R101" s="1">
        <v>6.95</v>
      </c>
      <c r="S101" s="1">
        <v>8.42</v>
      </c>
      <c r="T101" s="1">
        <v>7.4</v>
      </c>
      <c r="U101" s="1">
        <v>6.75</v>
      </c>
      <c r="V101" s="1">
        <v>6.45</v>
      </c>
      <c r="W101" s="1">
        <v>6.61</v>
      </c>
      <c r="X101" s="1">
        <v>5.54</v>
      </c>
      <c r="Y101" s="1">
        <v>5.33</v>
      </c>
      <c r="Z101" s="1">
        <v>5.7</v>
      </c>
      <c r="AA101" s="1">
        <v>5.57</v>
      </c>
      <c r="AB101" s="1">
        <v>5.18</v>
      </c>
      <c r="AC101" s="1">
        <v>5.37</v>
      </c>
      <c r="AD101" s="1">
        <v>5.36</v>
      </c>
      <c r="AE101" s="1">
        <v>6.17</v>
      </c>
      <c r="AF101" s="1">
        <v>5.92</v>
      </c>
      <c r="AG101" s="1">
        <v>5.47</v>
      </c>
      <c r="AH101" s="1">
        <v>5.34</v>
      </c>
      <c r="AI101" s="1">
        <v>5.3</v>
      </c>
      <c r="AJ101" s="1">
        <v>5.4</v>
      </c>
      <c r="AK101" s="1">
        <v>5.37</v>
      </c>
      <c r="AL101" s="1">
        <v>5.36</v>
      </c>
      <c r="AM101" s="1">
        <v>5.17</v>
      </c>
      <c r="AN101" s="1">
        <v>5.17</v>
      </c>
      <c r="AO101" s="1">
        <v>5.08</v>
      </c>
      <c r="AP101" s="1">
        <v>5.69</v>
      </c>
      <c r="AQ101" s="1">
        <v>5.89</v>
      </c>
      <c r="AR101" s="1">
        <v>0.14000000000000001</v>
      </c>
      <c r="AS101" s="1">
        <v>-3.31</v>
      </c>
      <c r="AT101" s="1">
        <v>5.3</v>
      </c>
      <c r="AU101" s="1">
        <v>-4.07</v>
      </c>
      <c r="AV101" s="1">
        <v>-13.53</v>
      </c>
      <c r="AW101" s="1">
        <v>-9.35</v>
      </c>
      <c r="AX101" s="1">
        <v>-22.45</v>
      </c>
      <c r="AY101" s="1">
        <v>-24.39</v>
      </c>
      <c r="AZ101" s="1">
        <v>-26.42</v>
      </c>
      <c r="BA101" s="1">
        <v>-21.61</v>
      </c>
      <c r="BB101" s="1">
        <v>-27.77</v>
      </c>
      <c r="BC101" s="1">
        <v>-27.05</v>
      </c>
      <c r="BD101" s="1">
        <v>-25.61</v>
      </c>
      <c r="BE101" s="1">
        <v>-24.75</v>
      </c>
      <c r="BF101" s="1">
        <v>-16.55</v>
      </c>
      <c r="BG101" s="1">
        <v>-23.6</v>
      </c>
      <c r="BH101" s="1">
        <v>-25.41</v>
      </c>
      <c r="BI101" s="1">
        <v>-24.75</v>
      </c>
      <c r="BJ101" s="1">
        <v>-25.9</v>
      </c>
      <c r="BK101" s="1">
        <v>-23.02</v>
      </c>
      <c r="BL101" s="1">
        <v>-25.04</v>
      </c>
      <c r="BM101" s="1">
        <v>-25.9</v>
      </c>
      <c r="BN101" s="1">
        <v>-26.26</v>
      </c>
      <c r="BO101" s="1">
        <v>-27.7</v>
      </c>
      <c r="BP101" s="1">
        <v>-27.63</v>
      </c>
      <c r="BQ101" s="1">
        <v>-20.43</v>
      </c>
      <c r="BR101" s="1">
        <v>-20.29</v>
      </c>
      <c r="BS101" s="22">
        <v>4.95</v>
      </c>
      <c r="BT101" s="26">
        <v>99464922.270298004</v>
      </c>
      <c r="BU101" s="26">
        <v>17486100</v>
      </c>
      <c r="BV101" s="26">
        <v>13946435</v>
      </c>
      <c r="BW101" s="2">
        <v>8.4820242592461795E-3</v>
      </c>
    </row>
    <row r="102" spans="1:75" s="21" customFormat="1" ht="19" customHeight="1" x14ac:dyDescent="0.2">
      <c r="A102" s="1" t="s">
        <v>248</v>
      </c>
      <c r="B102" s="1" t="s">
        <v>159</v>
      </c>
      <c r="C102" s="1" t="s">
        <v>124</v>
      </c>
      <c r="D102" s="1" t="s">
        <v>98</v>
      </c>
      <c r="E102" s="1" t="s">
        <v>242</v>
      </c>
      <c r="F102" s="1" t="s">
        <v>88</v>
      </c>
      <c r="G102" s="9">
        <v>143.4052748538864</v>
      </c>
      <c r="H102" s="9">
        <v>-38.423644452357813</v>
      </c>
      <c r="I102" s="9">
        <f>(N102-O102)/O102*100</f>
        <v>80.799999237060547</v>
      </c>
      <c r="J102" s="1" t="s">
        <v>89</v>
      </c>
      <c r="K102" s="2">
        <v>0.83399999141693115</v>
      </c>
      <c r="L102" s="2">
        <v>0.97</v>
      </c>
      <c r="M102" s="2">
        <v>2.029999971389771</v>
      </c>
      <c r="N102" s="33">
        <v>2.2599999904632568</v>
      </c>
      <c r="O102" s="2">
        <v>1.25</v>
      </c>
      <c r="P102" s="2">
        <v>1.25</v>
      </c>
      <c r="Q102" s="1">
        <v>2.2599999999999998</v>
      </c>
      <c r="R102" s="1">
        <v>2.25</v>
      </c>
      <c r="S102" s="1">
        <v>2.09</v>
      </c>
      <c r="T102" s="1">
        <v>1.91</v>
      </c>
      <c r="U102" s="1">
        <v>1.74</v>
      </c>
      <c r="V102" s="1">
        <v>1.7</v>
      </c>
      <c r="W102" s="1">
        <v>1.62</v>
      </c>
      <c r="X102" s="1">
        <v>1.77</v>
      </c>
      <c r="Y102" s="1">
        <v>1.73</v>
      </c>
      <c r="Z102" s="1">
        <v>1.62</v>
      </c>
      <c r="AA102" s="1">
        <v>1.6</v>
      </c>
      <c r="AB102" s="1">
        <v>1.63</v>
      </c>
      <c r="AC102" s="1">
        <v>1.58</v>
      </c>
      <c r="AD102" s="1">
        <v>1.47</v>
      </c>
      <c r="AE102" s="1">
        <v>1.45</v>
      </c>
      <c r="AF102" s="1">
        <v>1.43</v>
      </c>
      <c r="AG102" s="1">
        <v>1.47</v>
      </c>
      <c r="AH102" s="1">
        <v>1.43</v>
      </c>
      <c r="AI102" s="1">
        <v>1.48</v>
      </c>
      <c r="AJ102" s="1">
        <v>1.4</v>
      </c>
      <c r="AK102" s="1">
        <v>1.38</v>
      </c>
      <c r="AL102" s="1">
        <v>1.38</v>
      </c>
      <c r="AM102" s="1">
        <v>1.34</v>
      </c>
      <c r="AN102" s="1">
        <v>1.33</v>
      </c>
      <c r="AO102" s="1">
        <v>1.39</v>
      </c>
      <c r="AP102" s="1">
        <v>1.37</v>
      </c>
      <c r="AQ102" s="1">
        <v>1.35</v>
      </c>
      <c r="AR102" s="1">
        <v>2.46</v>
      </c>
      <c r="AS102" s="1">
        <v>-5.99</v>
      </c>
      <c r="AT102" s="1">
        <v>-7.88</v>
      </c>
      <c r="AU102" s="1">
        <v>-16.75</v>
      </c>
      <c r="AV102" s="1">
        <v>-19.21</v>
      </c>
      <c r="AW102" s="1">
        <v>-24.14</v>
      </c>
      <c r="AX102" s="1">
        <v>-22.91</v>
      </c>
      <c r="AY102" s="1">
        <v>-16.16</v>
      </c>
      <c r="AZ102" s="1">
        <v>-22.17</v>
      </c>
      <c r="BA102" s="1">
        <v>-21.43</v>
      </c>
      <c r="BB102" s="1">
        <v>-23.15</v>
      </c>
      <c r="BC102" s="1">
        <v>-22.17</v>
      </c>
      <c r="BD102" s="1">
        <v>-28.57</v>
      </c>
      <c r="BE102" s="1">
        <v>-30.05</v>
      </c>
      <c r="BF102" s="1">
        <v>-29.84</v>
      </c>
      <c r="BG102" s="1">
        <v>-30.05</v>
      </c>
      <c r="BH102" s="1">
        <v>-31.03</v>
      </c>
      <c r="BI102" s="1">
        <v>-30.97</v>
      </c>
      <c r="BJ102" s="1">
        <v>-32.020000000000003</v>
      </c>
      <c r="BK102" s="1">
        <v>-33.5</v>
      </c>
      <c r="BL102" s="1">
        <v>-32.020000000000003</v>
      </c>
      <c r="BM102" s="1">
        <v>-34.479999999999997</v>
      </c>
      <c r="BN102" s="1">
        <v>-36.950000000000003</v>
      </c>
      <c r="BO102" s="1">
        <v>-35.47</v>
      </c>
      <c r="BP102" s="1">
        <v>-33.74</v>
      </c>
      <c r="BQ102" s="1">
        <v>-33.5</v>
      </c>
      <c r="BR102" s="1">
        <v>-38.42</v>
      </c>
      <c r="BS102" s="22">
        <v>1.51</v>
      </c>
      <c r="BT102" s="26">
        <v>58544793.174886703</v>
      </c>
      <c r="BU102" s="26">
        <v>124244800</v>
      </c>
      <c r="BV102" s="26">
        <v>11066986</v>
      </c>
      <c r="BW102" s="2">
        <v>3.6402503807269657E-2</v>
      </c>
    </row>
    <row r="103" spans="1:75" s="21" customFormat="1" ht="19" customHeight="1" x14ac:dyDescent="0.2">
      <c r="A103" s="7" t="s">
        <v>467</v>
      </c>
      <c r="B103" s="7" t="s">
        <v>106</v>
      </c>
      <c r="C103" s="7" t="s">
        <v>353</v>
      </c>
      <c r="D103" s="7" t="s">
        <v>125</v>
      </c>
      <c r="E103" s="7" t="s">
        <v>463</v>
      </c>
      <c r="F103" s="7" t="s">
        <v>88</v>
      </c>
      <c r="G103" s="10">
        <v>155.05442747560889</v>
      </c>
      <c r="H103" s="10">
        <v>-35.975612105180097</v>
      </c>
      <c r="I103" s="10">
        <v>-35.975612105180097</v>
      </c>
      <c r="J103" s="7" t="s">
        <v>89</v>
      </c>
      <c r="K103" s="8">
        <v>0.64300000667572021</v>
      </c>
      <c r="L103" s="8">
        <v>0.65</v>
      </c>
      <c r="M103" s="8">
        <v>1.639999985694885</v>
      </c>
      <c r="N103" s="34">
        <v>2.440000057220459</v>
      </c>
      <c r="O103" s="8">
        <v>1.0199999809265139</v>
      </c>
      <c r="P103" s="8">
        <v>1.049999952316284</v>
      </c>
      <c r="Q103" s="7">
        <v>1.79</v>
      </c>
      <c r="R103" s="7">
        <v>2.0299999999999998</v>
      </c>
      <c r="S103" s="7">
        <v>2.44</v>
      </c>
      <c r="T103" s="7">
        <v>2.17</v>
      </c>
      <c r="U103" s="7">
        <v>1.85</v>
      </c>
      <c r="V103" s="7">
        <v>1.63</v>
      </c>
      <c r="W103" s="7">
        <v>1.6</v>
      </c>
      <c r="X103" s="7">
        <v>1.52</v>
      </c>
      <c r="Y103" s="7">
        <v>1.53</v>
      </c>
      <c r="Z103" s="7">
        <v>1.55</v>
      </c>
      <c r="AA103" s="7">
        <v>1.48</v>
      </c>
      <c r="AB103" s="7">
        <v>1.59</v>
      </c>
      <c r="AC103" s="7">
        <v>1.74</v>
      </c>
      <c r="AD103" s="7">
        <v>1.74</v>
      </c>
      <c r="AE103" s="7">
        <v>1.58</v>
      </c>
      <c r="AF103" s="7">
        <v>1.6</v>
      </c>
      <c r="AG103" s="7">
        <v>1.55</v>
      </c>
      <c r="AH103" s="7">
        <v>1.48</v>
      </c>
      <c r="AI103" s="7">
        <v>1.45</v>
      </c>
      <c r="AJ103" s="7">
        <v>1.55</v>
      </c>
      <c r="AK103" s="7">
        <v>1.57</v>
      </c>
      <c r="AL103" s="7">
        <v>1.65</v>
      </c>
      <c r="AM103" s="7">
        <v>1.66</v>
      </c>
      <c r="AN103" s="7">
        <v>1.45</v>
      </c>
      <c r="AO103" s="7">
        <v>1.28</v>
      </c>
      <c r="AP103" s="7">
        <v>1.24</v>
      </c>
      <c r="AQ103" s="7">
        <v>1.1499999999999999</v>
      </c>
      <c r="AR103" s="7">
        <v>9.15</v>
      </c>
      <c r="AS103" s="7">
        <v>23.78</v>
      </c>
      <c r="AT103" s="7">
        <v>12.8</v>
      </c>
      <c r="AU103" s="7">
        <v>14.63</v>
      </c>
      <c r="AV103" s="7">
        <v>-4.2699999999999996</v>
      </c>
      <c r="AW103" s="7">
        <v>-12.18</v>
      </c>
      <c r="AX103" s="7">
        <v>-7.93</v>
      </c>
      <c r="AY103" s="7">
        <v>-11.25</v>
      </c>
      <c r="AZ103" s="7">
        <v>-7.32</v>
      </c>
      <c r="BA103" s="7">
        <v>-13.41</v>
      </c>
      <c r="BB103" s="7">
        <v>-11.59</v>
      </c>
      <c r="BC103" s="7">
        <v>-5.49</v>
      </c>
      <c r="BD103" s="7">
        <v>6.1</v>
      </c>
      <c r="BE103" s="7">
        <v>-6.71</v>
      </c>
      <c r="BF103" s="7">
        <v>-6.71</v>
      </c>
      <c r="BG103" s="7">
        <v>-8.5399999999999991</v>
      </c>
      <c r="BH103" s="7">
        <v>-12.2</v>
      </c>
      <c r="BI103" s="7">
        <v>-14.25</v>
      </c>
      <c r="BJ103" s="7">
        <v>-13.41</v>
      </c>
      <c r="BK103" s="7">
        <v>-7.93</v>
      </c>
      <c r="BL103" s="7">
        <v>-6.48</v>
      </c>
      <c r="BM103" s="7">
        <v>-0.96</v>
      </c>
      <c r="BN103" s="7">
        <v>-13.41</v>
      </c>
      <c r="BO103" s="7">
        <v>-23.17</v>
      </c>
      <c r="BP103" s="7">
        <v>-27.35</v>
      </c>
      <c r="BQ103" s="7">
        <v>-31.71</v>
      </c>
      <c r="BR103" s="7">
        <v>-35.979999999999997</v>
      </c>
      <c r="BS103" s="24">
        <v>1.37</v>
      </c>
      <c r="BT103" s="26">
        <v>60270983.47427845</v>
      </c>
      <c r="BU103" s="26">
        <v>212907600</v>
      </c>
      <c r="BV103" s="26">
        <v>19610267</v>
      </c>
      <c r="BW103" s="8">
        <v>3.1734040133160862E-2</v>
      </c>
    </row>
    <row r="104" spans="1:75" s="21" customFormat="1" ht="19" customHeight="1" x14ac:dyDescent="0.2">
      <c r="A104" s="1" t="s">
        <v>167</v>
      </c>
      <c r="B104" s="1" t="s">
        <v>159</v>
      </c>
      <c r="C104" s="1" t="s">
        <v>87</v>
      </c>
      <c r="D104" s="1" t="s">
        <v>109</v>
      </c>
      <c r="E104" s="1" t="s">
        <v>214</v>
      </c>
      <c r="F104" s="1" t="s">
        <v>88</v>
      </c>
      <c r="G104" s="9">
        <v>168.99489386189529</v>
      </c>
      <c r="H104" s="9">
        <v>-60.671310619698062</v>
      </c>
      <c r="I104" s="9">
        <f>(N104-O104)/O104*100</f>
        <v>164.9006639246951</v>
      </c>
      <c r="J104" s="1" t="s">
        <v>89</v>
      </c>
      <c r="K104" s="2">
        <v>5.869999885559082</v>
      </c>
      <c r="L104" s="2">
        <v>16</v>
      </c>
      <c r="M104" s="2">
        <v>15.789999961853029</v>
      </c>
      <c r="N104" s="33">
        <v>16</v>
      </c>
      <c r="O104" s="2">
        <v>6.0399999618530273</v>
      </c>
      <c r="P104" s="2">
        <v>6.2100000381469727</v>
      </c>
      <c r="Q104" s="1">
        <v>16</v>
      </c>
      <c r="R104" s="1">
        <v>13.41</v>
      </c>
      <c r="S104" s="1">
        <v>12.65</v>
      </c>
      <c r="T104" s="1">
        <v>11.18</v>
      </c>
      <c r="U104" s="1">
        <v>11.63</v>
      </c>
      <c r="V104" s="1">
        <v>10.36</v>
      </c>
      <c r="W104" s="1">
        <v>9.5</v>
      </c>
      <c r="X104" s="1">
        <v>9.5500000000000007</v>
      </c>
      <c r="Y104" s="1">
        <v>9.4499999999999993</v>
      </c>
      <c r="Z104" s="1">
        <v>9.2200000000000006</v>
      </c>
      <c r="AA104" s="1">
        <v>8.73</v>
      </c>
      <c r="AB104" s="1">
        <v>8.61</v>
      </c>
      <c r="AC104" s="1">
        <v>8.49</v>
      </c>
      <c r="AD104" s="1">
        <v>8.39</v>
      </c>
      <c r="AE104" s="1">
        <v>8.6</v>
      </c>
      <c r="AF104" s="1">
        <v>8.5500000000000007</v>
      </c>
      <c r="AG104" s="1">
        <v>8.3699999999999992</v>
      </c>
      <c r="AH104" s="1">
        <v>8.2799999999999994</v>
      </c>
      <c r="AI104" s="1">
        <v>8.41</v>
      </c>
      <c r="AJ104" s="1">
        <v>8.25</v>
      </c>
      <c r="AK104" s="1">
        <v>8.0500000000000007</v>
      </c>
      <c r="AL104" s="1">
        <v>7.85</v>
      </c>
      <c r="AM104" s="1">
        <v>7.7</v>
      </c>
      <c r="AN104" s="1">
        <v>7.15</v>
      </c>
      <c r="AO104" s="1">
        <v>6.98</v>
      </c>
      <c r="AP104" s="1">
        <v>6.76</v>
      </c>
      <c r="AQ104" s="1">
        <v>6.38</v>
      </c>
      <c r="AR104" s="1">
        <v>-19.059999999999999</v>
      </c>
      <c r="AS104" s="1">
        <v>-21.72</v>
      </c>
      <c r="AT104" s="1">
        <v>-32.869999999999997</v>
      </c>
      <c r="AU104" s="1">
        <v>-30.83</v>
      </c>
      <c r="AV104" s="1">
        <v>-35.909999999999997</v>
      </c>
      <c r="AW104" s="1">
        <v>-40</v>
      </c>
      <c r="AX104" s="1">
        <v>-40.909999999999997</v>
      </c>
      <c r="AY104" s="1">
        <v>-41.99</v>
      </c>
      <c r="AZ104" s="1">
        <v>-42.24</v>
      </c>
      <c r="BA104" s="1">
        <v>-47.15</v>
      </c>
      <c r="BB104" s="1">
        <v>-46.17</v>
      </c>
      <c r="BC104" s="1">
        <v>-47.44</v>
      </c>
      <c r="BD104" s="1">
        <v>-47.56</v>
      </c>
      <c r="BE104" s="1">
        <v>-49.65</v>
      </c>
      <c r="BF104" s="1">
        <v>-46.83</v>
      </c>
      <c r="BG104" s="1">
        <v>-48.07</v>
      </c>
      <c r="BH104" s="1">
        <v>-49.34</v>
      </c>
      <c r="BI104" s="1">
        <v>-48.12</v>
      </c>
      <c r="BJ104" s="1">
        <v>-48.01</v>
      </c>
      <c r="BK104" s="1">
        <v>-49.34</v>
      </c>
      <c r="BL104" s="1">
        <v>-50.38</v>
      </c>
      <c r="BM104" s="1">
        <v>-51.38</v>
      </c>
      <c r="BN104" s="1">
        <v>-54.46</v>
      </c>
      <c r="BO104" s="1">
        <v>-56.62</v>
      </c>
      <c r="BP104" s="1">
        <v>-58.41</v>
      </c>
      <c r="BQ104" s="1">
        <v>-60.35</v>
      </c>
      <c r="BR104" s="1">
        <v>-59.91</v>
      </c>
      <c r="BS104" s="22">
        <v>9.0399999999999991</v>
      </c>
      <c r="BT104" s="26">
        <v>58415104.858875267</v>
      </c>
      <c r="BU104" s="26">
        <v>18061200</v>
      </c>
      <c r="BV104" s="26">
        <v>1351096</v>
      </c>
      <c r="BW104" s="2">
        <v>0.29185786946301367</v>
      </c>
    </row>
    <row r="105" spans="1:75" s="21" customFormat="1" ht="19" customHeight="1" x14ac:dyDescent="0.2">
      <c r="A105" s="1" t="s">
        <v>281</v>
      </c>
      <c r="B105" s="1" t="s">
        <v>118</v>
      </c>
      <c r="C105" s="1" t="s">
        <v>104</v>
      </c>
      <c r="D105" s="1" t="s">
        <v>98</v>
      </c>
      <c r="E105" s="1" t="s">
        <v>274</v>
      </c>
      <c r="F105" s="1" t="s">
        <v>88</v>
      </c>
      <c r="G105" s="9">
        <v>176.7567470040612</v>
      </c>
      <c r="H105" s="9">
        <v>-45.703124345163801</v>
      </c>
      <c r="I105" s="9">
        <f>(N105-O105)/O105*100</f>
        <v>150.00000946105479</v>
      </c>
      <c r="J105" s="1" t="s">
        <v>89</v>
      </c>
      <c r="K105" s="2">
        <v>0.92500001192092896</v>
      </c>
      <c r="L105" s="2">
        <v>0.95</v>
      </c>
      <c r="M105" s="2">
        <v>2.559999942779541</v>
      </c>
      <c r="N105" s="33">
        <v>3.1500000953674321</v>
      </c>
      <c r="O105" s="2">
        <v>1.2599999904632571</v>
      </c>
      <c r="P105" s="2">
        <v>1.389999985694885</v>
      </c>
      <c r="Q105" s="1">
        <v>3.14</v>
      </c>
      <c r="R105" s="1">
        <v>3.15</v>
      </c>
      <c r="S105" s="1">
        <v>2.13</v>
      </c>
      <c r="T105" s="1">
        <v>2.5</v>
      </c>
      <c r="U105" s="1">
        <v>2.2999999999999998</v>
      </c>
      <c r="V105" s="1">
        <v>2.29</v>
      </c>
      <c r="W105" s="1">
        <v>2.0699999999999998</v>
      </c>
      <c r="X105" s="1">
        <v>1.97</v>
      </c>
      <c r="Y105" s="1">
        <v>1.83</v>
      </c>
      <c r="Z105" s="1">
        <v>1.67</v>
      </c>
      <c r="AA105" s="1">
        <v>1.68</v>
      </c>
      <c r="AB105" s="1">
        <v>1.63</v>
      </c>
      <c r="AC105" s="1">
        <v>1.52</v>
      </c>
      <c r="AD105" s="1">
        <v>1.5</v>
      </c>
      <c r="AE105" s="1">
        <v>1.49</v>
      </c>
      <c r="AF105" s="1">
        <v>1.48</v>
      </c>
      <c r="AG105" s="1">
        <v>1.37</v>
      </c>
      <c r="AH105" s="1">
        <v>1.34</v>
      </c>
      <c r="AI105" s="1">
        <v>1.39</v>
      </c>
      <c r="AJ105" s="1">
        <v>1.44</v>
      </c>
      <c r="AK105" s="1">
        <v>1.46</v>
      </c>
      <c r="AL105" s="1">
        <v>1.52</v>
      </c>
      <c r="AM105" s="1">
        <v>1.5</v>
      </c>
      <c r="AN105" s="1">
        <v>1.42</v>
      </c>
      <c r="AO105" s="1">
        <v>1.43</v>
      </c>
      <c r="AP105" s="1">
        <v>1.4</v>
      </c>
      <c r="AQ105" s="1">
        <v>1.49</v>
      </c>
      <c r="AR105" s="1">
        <v>22.66</v>
      </c>
      <c r="AS105" s="1">
        <v>-13.91</v>
      </c>
      <c r="AT105" s="1">
        <v>-28.94</v>
      </c>
      <c r="AU105" s="1">
        <v>-10.95</v>
      </c>
      <c r="AV105" s="1">
        <v>-15.62</v>
      </c>
      <c r="AW105" s="1">
        <v>-19.920000000000002</v>
      </c>
      <c r="AX105" s="1">
        <v>-23.83</v>
      </c>
      <c r="AY105" s="1">
        <v>-28.91</v>
      </c>
      <c r="AZ105" s="1">
        <v>-39.06</v>
      </c>
      <c r="BA105" s="1">
        <v>-35.159999999999997</v>
      </c>
      <c r="BB105" s="1">
        <v>-38.68</v>
      </c>
      <c r="BC105" s="1">
        <v>-44.14</v>
      </c>
      <c r="BD105" s="1">
        <v>-41.8</v>
      </c>
      <c r="BE105" s="1">
        <v>-41.99</v>
      </c>
      <c r="BF105" s="1">
        <v>-42.19</v>
      </c>
      <c r="BG105" s="1">
        <v>-47.07</v>
      </c>
      <c r="BH105" s="1">
        <v>-49.23</v>
      </c>
      <c r="BI105" s="1">
        <v>-48.83</v>
      </c>
      <c r="BJ105" s="1">
        <v>-48.63</v>
      </c>
      <c r="BK105" s="1">
        <v>-44.73</v>
      </c>
      <c r="BL105" s="1">
        <v>-45.7</v>
      </c>
      <c r="BM105" s="1">
        <v>-42.97</v>
      </c>
      <c r="BN105" s="1">
        <v>-45.12</v>
      </c>
      <c r="BO105" s="1">
        <v>-45.9</v>
      </c>
      <c r="BP105" s="1">
        <v>-45.31</v>
      </c>
      <c r="BQ105" s="1">
        <v>-45.31</v>
      </c>
      <c r="BR105" s="1">
        <v>-46.48</v>
      </c>
      <c r="BS105" s="22">
        <v>1.56</v>
      </c>
      <c r="BT105" s="26">
        <v>72627198.376655579</v>
      </c>
      <c r="BU105" s="26">
        <v>18510300</v>
      </c>
      <c r="BV105" s="26">
        <v>19296990</v>
      </c>
      <c r="BW105" s="2">
        <v>8.7992324191493082E-2</v>
      </c>
    </row>
    <row r="106" spans="1:75" s="21" customFormat="1" ht="19" customHeight="1" x14ac:dyDescent="0.2">
      <c r="A106" s="7" t="s">
        <v>219</v>
      </c>
      <c r="B106" s="7" t="s">
        <v>106</v>
      </c>
      <c r="C106" s="7" t="s">
        <v>113</v>
      </c>
      <c r="D106" s="7" t="s">
        <v>98</v>
      </c>
      <c r="E106" s="7" t="s">
        <v>343</v>
      </c>
      <c r="F106" s="7" t="s">
        <v>88</v>
      </c>
      <c r="G106" s="10">
        <v>181.48147297821271</v>
      </c>
      <c r="H106" s="10">
        <v>-9.7368392158412842</v>
      </c>
      <c r="I106" s="10">
        <v>-9.7368392158412842</v>
      </c>
      <c r="J106" s="7" t="s">
        <v>89</v>
      </c>
      <c r="K106" s="8">
        <v>1.3500000238418579</v>
      </c>
      <c r="L106" s="8">
        <v>5.15</v>
      </c>
      <c r="M106" s="8">
        <v>3.7999999523162842</v>
      </c>
      <c r="N106" s="34">
        <v>5.1500000953674316</v>
      </c>
      <c r="O106" s="8">
        <v>3.1800000667572021</v>
      </c>
      <c r="P106" s="8">
        <v>3.4300000667572021</v>
      </c>
      <c r="Q106" s="7">
        <v>3.84</v>
      </c>
      <c r="R106" s="7">
        <v>3.55</v>
      </c>
      <c r="S106" s="7">
        <v>3.75</v>
      </c>
      <c r="T106" s="7">
        <v>3.6</v>
      </c>
      <c r="U106" s="7">
        <v>4.55</v>
      </c>
      <c r="V106" s="7">
        <v>5.15</v>
      </c>
      <c r="W106" s="7">
        <v>4.5</v>
      </c>
      <c r="X106" s="7">
        <v>3.96</v>
      </c>
      <c r="Y106" s="7">
        <v>3.82</v>
      </c>
      <c r="Z106" s="7">
        <v>3.97</v>
      </c>
      <c r="AA106" s="7">
        <v>3.93</v>
      </c>
      <c r="AB106" s="7">
        <v>3.8</v>
      </c>
      <c r="AC106" s="7">
        <v>4.3</v>
      </c>
      <c r="AD106" s="7">
        <v>4.45</v>
      </c>
      <c r="AE106" s="7">
        <v>4.45</v>
      </c>
      <c r="AF106" s="7">
        <v>4.28</v>
      </c>
      <c r="AG106" s="7">
        <v>3.93</v>
      </c>
      <c r="AH106" s="7">
        <v>3.87</v>
      </c>
      <c r="AI106" s="7">
        <v>3.66</v>
      </c>
      <c r="AJ106" s="7">
        <v>3.62</v>
      </c>
      <c r="AK106" s="7">
        <v>3.6</v>
      </c>
      <c r="AL106" s="7">
        <v>3.44</v>
      </c>
      <c r="AM106" s="7">
        <v>3.59</v>
      </c>
      <c r="AN106" s="7">
        <v>3.54</v>
      </c>
      <c r="AO106" s="7">
        <v>4.05</v>
      </c>
      <c r="AP106" s="7">
        <v>3.74</v>
      </c>
      <c r="AQ106" s="7">
        <v>3.63</v>
      </c>
      <c r="AR106" s="7">
        <v>-16.04</v>
      </c>
      <c r="AS106" s="7">
        <v>-12.37</v>
      </c>
      <c r="AT106" s="7">
        <v>-14.47</v>
      </c>
      <c r="AU106" s="7">
        <v>-10.53</v>
      </c>
      <c r="AV106" s="7">
        <v>12.63</v>
      </c>
      <c r="AW106" s="7">
        <v>14.21</v>
      </c>
      <c r="AX106" s="7">
        <v>1.32</v>
      </c>
      <c r="AY106" s="7">
        <v>-2.11</v>
      </c>
      <c r="AZ106" s="7">
        <v>-3.16</v>
      </c>
      <c r="BA106" s="7">
        <v>2.63</v>
      </c>
      <c r="BB106" s="7">
        <v>-2.11</v>
      </c>
      <c r="BC106" s="7">
        <v>-1.84</v>
      </c>
      <c r="BD106" s="7">
        <v>5.79</v>
      </c>
      <c r="BE106" s="7">
        <v>13.46</v>
      </c>
      <c r="BF106" s="7">
        <v>9.74</v>
      </c>
      <c r="BG106" s="7">
        <v>1.32</v>
      </c>
      <c r="BH106" s="7">
        <v>-0.92</v>
      </c>
      <c r="BI106" s="7">
        <v>-3.68</v>
      </c>
      <c r="BJ106" s="7">
        <v>-10.26</v>
      </c>
      <c r="BK106" s="7">
        <v>-7.11</v>
      </c>
      <c r="BL106" s="7">
        <v>-12.7</v>
      </c>
      <c r="BM106" s="7">
        <v>-12.37</v>
      </c>
      <c r="BN106" s="7">
        <v>-7.11</v>
      </c>
      <c r="BO106" s="7">
        <v>-10.26</v>
      </c>
      <c r="BP106" s="7">
        <v>-4.87</v>
      </c>
      <c r="BQ106" s="7">
        <v>-8.42</v>
      </c>
      <c r="BR106" s="7">
        <v>-8.9499999999999993</v>
      </c>
      <c r="BS106" s="24">
        <v>3.56</v>
      </c>
      <c r="BT106" s="26">
        <v>68716919.137716293</v>
      </c>
      <c r="BU106" s="26">
        <v>110116700</v>
      </c>
      <c r="BV106" s="26">
        <v>9964378</v>
      </c>
      <c r="BW106" s="8">
        <v>1.53570047222215E-2</v>
      </c>
    </row>
    <row r="107" spans="1:75" s="21" customFormat="1" ht="19" customHeight="1" x14ac:dyDescent="0.2">
      <c r="A107" s="7" t="s">
        <v>528</v>
      </c>
      <c r="B107" s="7" t="s">
        <v>76</v>
      </c>
      <c r="C107" s="7" t="s">
        <v>87</v>
      </c>
      <c r="D107" s="7" t="s">
        <v>98</v>
      </c>
      <c r="E107" s="7" t="s">
        <v>521</v>
      </c>
      <c r="F107" s="7" t="s">
        <v>88</v>
      </c>
      <c r="G107" s="10">
        <v>188.75739344453319</v>
      </c>
      <c r="H107" s="10">
        <v>-45.081967133022523</v>
      </c>
      <c r="I107" s="10">
        <v>-45.081967133022523</v>
      </c>
      <c r="J107" s="7" t="s">
        <v>89</v>
      </c>
      <c r="K107" s="8">
        <v>1.690000057220459</v>
      </c>
      <c r="L107" s="8">
        <v>1.69</v>
      </c>
      <c r="M107" s="8">
        <v>4.880000114440918</v>
      </c>
      <c r="N107" s="34">
        <v>6.1399998664855957</v>
      </c>
      <c r="O107" s="8">
        <v>2.130000114440918</v>
      </c>
      <c r="P107" s="8">
        <v>2.6800000667572021</v>
      </c>
      <c r="Q107" s="7">
        <v>5.35</v>
      </c>
      <c r="R107" s="7">
        <v>5.25</v>
      </c>
      <c r="S107" s="7">
        <v>5.4</v>
      </c>
      <c r="T107" s="7">
        <v>4.49</v>
      </c>
      <c r="U107" s="7">
        <v>4.13</v>
      </c>
      <c r="V107" s="7">
        <v>4.3</v>
      </c>
      <c r="W107" s="7">
        <v>4.1900000000000004</v>
      </c>
      <c r="X107" s="7">
        <v>4.07</v>
      </c>
      <c r="Y107" s="7">
        <v>3.73</v>
      </c>
      <c r="Z107" s="7">
        <v>3.66</v>
      </c>
      <c r="AA107" s="7">
        <v>3.4</v>
      </c>
      <c r="AB107" s="7">
        <v>3.25</v>
      </c>
      <c r="AC107" s="7">
        <v>3.59</v>
      </c>
      <c r="AD107" s="7">
        <v>3.53</v>
      </c>
      <c r="AE107" s="7">
        <v>3.32</v>
      </c>
      <c r="AF107" s="7">
        <v>3.24</v>
      </c>
      <c r="AG107" s="7">
        <v>2.9</v>
      </c>
      <c r="AH107" s="7">
        <v>2.4</v>
      </c>
      <c r="AI107" s="7">
        <v>2.2599999999999998</v>
      </c>
      <c r="AJ107" s="7">
        <v>2.4</v>
      </c>
      <c r="AK107" s="7">
        <v>2.4</v>
      </c>
      <c r="AL107" s="7">
        <v>2.46</v>
      </c>
      <c r="AM107" s="7">
        <v>2.5499999999999998</v>
      </c>
      <c r="AN107" s="7">
        <v>2.54</v>
      </c>
      <c r="AO107" s="7">
        <v>2.9</v>
      </c>
      <c r="AP107" s="7">
        <v>2.73</v>
      </c>
      <c r="AQ107" s="7">
        <v>2.7</v>
      </c>
      <c r="AR107" s="7">
        <v>7.99</v>
      </c>
      <c r="AS107" s="7">
        <v>6.37</v>
      </c>
      <c r="AT107" s="7">
        <v>-10.039999999999999</v>
      </c>
      <c r="AU107" s="7">
        <v>-18.850000000000001</v>
      </c>
      <c r="AV107" s="7">
        <v>-17.55</v>
      </c>
      <c r="AW107" s="7">
        <v>-19.260000000000002</v>
      </c>
      <c r="AX107" s="7">
        <v>-18.03</v>
      </c>
      <c r="AY107" s="7">
        <v>-23.77</v>
      </c>
      <c r="AZ107" s="7">
        <v>-30.33</v>
      </c>
      <c r="BA107" s="7">
        <v>-30.64</v>
      </c>
      <c r="BB107" s="7">
        <v>-36.270000000000003</v>
      </c>
      <c r="BC107" s="7">
        <v>-35.86</v>
      </c>
      <c r="BD107" s="7">
        <v>-30.6</v>
      </c>
      <c r="BE107" s="7">
        <v>-33.81</v>
      </c>
      <c r="BF107" s="7">
        <v>-33.61</v>
      </c>
      <c r="BG107" s="7">
        <v>-40.159999999999997</v>
      </c>
      <c r="BH107" s="7">
        <v>-52.46</v>
      </c>
      <c r="BI107" s="7">
        <v>-55.94</v>
      </c>
      <c r="BJ107" s="7">
        <v>-54.92</v>
      </c>
      <c r="BK107" s="7">
        <v>-51.13</v>
      </c>
      <c r="BL107" s="7">
        <v>-52.26</v>
      </c>
      <c r="BM107" s="7">
        <v>-50.33</v>
      </c>
      <c r="BN107" s="7">
        <v>-49.59</v>
      </c>
      <c r="BO107" s="7">
        <v>-48.16</v>
      </c>
      <c r="BP107" s="7">
        <v>-47.54</v>
      </c>
      <c r="BQ107" s="7">
        <v>-45.7</v>
      </c>
      <c r="BR107" s="7">
        <v>-46.11</v>
      </c>
      <c r="BS107" s="24">
        <v>3.37</v>
      </c>
      <c r="BT107" s="26">
        <v>90562066.123771667</v>
      </c>
      <c r="BU107" s="26">
        <v>126368100</v>
      </c>
      <c r="BV107" s="26">
        <v>6299357</v>
      </c>
      <c r="BW107" s="8">
        <v>9.0357317421444761E-2</v>
      </c>
    </row>
    <row r="108" spans="1:75" s="21" customFormat="1" ht="19" customHeight="1" x14ac:dyDescent="0.2">
      <c r="A108" s="7" t="s">
        <v>450</v>
      </c>
      <c r="B108" s="7" t="s">
        <v>118</v>
      </c>
      <c r="C108" s="7" t="s">
        <v>87</v>
      </c>
      <c r="D108" s="7" t="s">
        <v>98</v>
      </c>
      <c r="E108" s="7" t="s">
        <v>443</v>
      </c>
      <c r="F108" s="7" t="s">
        <v>88</v>
      </c>
      <c r="G108" s="10">
        <v>296.55172732724031</v>
      </c>
      <c r="H108" s="10">
        <v>-14.565214168822539</v>
      </c>
      <c r="I108" s="10">
        <v>-14.565214168822539</v>
      </c>
      <c r="J108" s="7" t="s">
        <v>89</v>
      </c>
      <c r="K108" s="8">
        <v>1.1599999666213989</v>
      </c>
      <c r="L108" s="8">
        <v>4.57</v>
      </c>
      <c r="M108" s="8">
        <v>4.5999999046325684</v>
      </c>
      <c r="N108" s="34">
        <v>8.5</v>
      </c>
      <c r="O108" s="8">
        <v>3.2999999523162842</v>
      </c>
      <c r="P108" s="8">
        <v>3.9300000667572021</v>
      </c>
      <c r="Q108" s="7">
        <v>5.3</v>
      </c>
      <c r="R108" s="7">
        <v>5.2</v>
      </c>
      <c r="S108" s="7">
        <v>8.5</v>
      </c>
      <c r="T108" s="7">
        <v>8.1</v>
      </c>
      <c r="U108" s="7">
        <v>7.95</v>
      </c>
      <c r="V108" s="7">
        <v>6.4</v>
      </c>
      <c r="W108" s="7">
        <v>5.75</v>
      </c>
      <c r="X108" s="7">
        <v>5.65</v>
      </c>
      <c r="Y108" s="7">
        <v>6.1</v>
      </c>
      <c r="Z108" s="7">
        <v>5.7</v>
      </c>
      <c r="AA108" s="7">
        <v>5.79</v>
      </c>
      <c r="AB108" s="7">
        <v>5.9</v>
      </c>
      <c r="AC108" s="7">
        <v>5.45</v>
      </c>
      <c r="AD108" s="7">
        <v>5.38</v>
      </c>
      <c r="AE108" s="7">
        <v>4.8600000000000003</v>
      </c>
      <c r="AF108" s="7">
        <v>4.3499999999999996</v>
      </c>
      <c r="AG108" s="7">
        <v>3.91</v>
      </c>
      <c r="AH108" s="7">
        <v>3.94</v>
      </c>
      <c r="AI108" s="7">
        <v>4.49</v>
      </c>
      <c r="AJ108" s="7">
        <v>4.17</v>
      </c>
      <c r="AK108" s="7">
        <v>3.99</v>
      </c>
      <c r="AL108" s="7">
        <v>4.13</v>
      </c>
      <c r="AM108" s="7">
        <v>3.96</v>
      </c>
      <c r="AN108" s="7">
        <v>4.2</v>
      </c>
      <c r="AO108" s="7">
        <v>4.08</v>
      </c>
      <c r="AP108" s="7">
        <v>4.1399999999999997</v>
      </c>
      <c r="AQ108" s="7">
        <v>4.09</v>
      </c>
      <c r="AR108" s="7">
        <v>-4.78</v>
      </c>
      <c r="AS108" s="7">
        <v>13.04</v>
      </c>
      <c r="AT108" s="7">
        <v>72.83</v>
      </c>
      <c r="AU108" s="7">
        <v>71.739999999999995</v>
      </c>
      <c r="AV108" s="7">
        <v>30.22</v>
      </c>
      <c r="AW108" s="7">
        <v>23.91</v>
      </c>
      <c r="AX108" s="7">
        <v>10.43</v>
      </c>
      <c r="AY108" s="7">
        <v>14.78</v>
      </c>
      <c r="AZ108" s="7">
        <v>22.83</v>
      </c>
      <c r="BA108" s="7">
        <v>13.72</v>
      </c>
      <c r="BB108" s="7">
        <v>20.65</v>
      </c>
      <c r="BC108" s="7">
        <v>15.52</v>
      </c>
      <c r="BD108" s="7">
        <v>16.52</v>
      </c>
      <c r="BE108" s="7">
        <v>0.43</v>
      </c>
      <c r="BF108" s="7">
        <v>-10</v>
      </c>
      <c r="BG108" s="7">
        <v>-15.87</v>
      </c>
      <c r="BH108" s="7">
        <v>-22.33</v>
      </c>
      <c r="BI108" s="7">
        <v>-16.739999999999998</v>
      </c>
      <c r="BJ108" s="7">
        <v>-10</v>
      </c>
      <c r="BK108" s="7">
        <v>-15.19</v>
      </c>
      <c r="BL108" s="7">
        <v>-19.670000000000002</v>
      </c>
      <c r="BM108" s="7">
        <v>-16.739999999999998</v>
      </c>
      <c r="BN108" s="7">
        <v>-14.46</v>
      </c>
      <c r="BO108" s="7">
        <v>-12.39</v>
      </c>
      <c r="BP108" s="7">
        <v>-13.83</v>
      </c>
      <c r="BQ108" s="7">
        <v>-14.13</v>
      </c>
      <c r="BR108" s="7">
        <v>-13.91</v>
      </c>
      <c r="BS108" s="24">
        <v>4.0999999999999996</v>
      </c>
      <c r="BT108" s="26">
        <v>76493398.414134979</v>
      </c>
      <c r="BU108" s="26">
        <v>267806100</v>
      </c>
      <c r="BV108" s="26">
        <v>16542688</v>
      </c>
      <c r="BW108" s="8">
        <v>3.5470716729953437E-2</v>
      </c>
    </row>
    <row r="109" spans="1:75" s="21" customFormat="1" ht="19" customHeight="1" x14ac:dyDescent="0.2">
      <c r="A109" s="1" t="s">
        <v>282</v>
      </c>
      <c r="B109" s="1" t="s">
        <v>159</v>
      </c>
      <c r="C109" s="1" t="s">
        <v>124</v>
      </c>
      <c r="D109" s="1" t="s">
        <v>98</v>
      </c>
      <c r="E109" s="1" t="s">
        <v>274</v>
      </c>
      <c r="F109" s="1" t="s">
        <v>88</v>
      </c>
      <c r="G109" s="9">
        <v>304.37756083897511</v>
      </c>
      <c r="H109" s="9">
        <v>-52.198916205256268</v>
      </c>
      <c r="I109" s="9">
        <f>(N109-O109)/O109*100</f>
        <v>124.12561816950345</v>
      </c>
      <c r="J109" s="1" t="s">
        <v>89</v>
      </c>
      <c r="K109" s="2">
        <v>7.309999942779541</v>
      </c>
      <c r="L109" s="2">
        <v>7.86</v>
      </c>
      <c r="M109" s="2">
        <v>29.559999465942379</v>
      </c>
      <c r="N109" s="33">
        <v>31.39999961853027</v>
      </c>
      <c r="O109" s="2">
        <v>14.010000228881839</v>
      </c>
      <c r="P109" s="2">
        <v>14.13000011444092</v>
      </c>
      <c r="Q109" s="1">
        <v>31.4</v>
      </c>
      <c r="R109" s="1">
        <v>26.35</v>
      </c>
      <c r="S109" s="1">
        <v>28</v>
      </c>
      <c r="T109" s="1">
        <v>26.8</v>
      </c>
      <c r="U109" s="1">
        <v>29.49</v>
      </c>
      <c r="V109" s="1">
        <v>26</v>
      </c>
      <c r="W109" s="1">
        <v>22.97</v>
      </c>
      <c r="X109" s="1">
        <v>21.7</v>
      </c>
      <c r="Y109" s="1">
        <v>21.05</v>
      </c>
      <c r="Z109" s="1">
        <v>21.3</v>
      </c>
      <c r="AA109" s="1">
        <v>19.8</v>
      </c>
      <c r="AB109" s="1">
        <v>19.14</v>
      </c>
      <c r="AC109" s="1">
        <v>20.69</v>
      </c>
      <c r="AD109" s="1">
        <v>21.5</v>
      </c>
      <c r="AE109" s="1">
        <v>20.100000000000001</v>
      </c>
      <c r="AF109" s="1">
        <v>18.7</v>
      </c>
      <c r="AG109" s="1">
        <v>18.46</v>
      </c>
      <c r="AH109" s="1">
        <v>17.989999999999998</v>
      </c>
      <c r="AI109" s="1">
        <v>17.34</v>
      </c>
      <c r="AJ109" s="1">
        <v>19</v>
      </c>
      <c r="AK109" s="1">
        <v>16.95</v>
      </c>
      <c r="AL109" s="1">
        <v>16.489999999999998</v>
      </c>
      <c r="AM109" s="1">
        <v>16.850000000000001</v>
      </c>
      <c r="AN109" s="1">
        <v>16.86</v>
      </c>
      <c r="AO109" s="1">
        <v>16.489999999999998</v>
      </c>
      <c r="AP109" s="1">
        <v>15.89</v>
      </c>
      <c r="AQ109" s="1">
        <v>14.98</v>
      </c>
      <c r="AR109" s="1">
        <v>-11.54</v>
      </c>
      <c r="AS109" s="1">
        <v>-18.13</v>
      </c>
      <c r="AT109" s="1">
        <v>-18.28</v>
      </c>
      <c r="AU109" s="1">
        <v>-18.3</v>
      </c>
      <c r="AV109" s="1">
        <v>-14.95</v>
      </c>
      <c r="AW109" s="1">
        <v>-24.86</v>
      </c>
      <c r="AX109" s="1">
        <v>-30.26</v>
      </c>
      <c r="AY109" s="1">
        <v>-30.13</v>
      </c>
      <c r="AZ109" s="1">
        <v>-31.56</v>
      </c>
      <c r="BA109" s="1">
        <v>-35.69</v>
      </c>
      <c r="BB109" s="1">
        <v>-35.18</v>
      </c>
      <c r="BC109" s="1">
        <v>-38.53</v>
      </c>
      <c r="BD109" s="1">
        <v>-31.12</v>
      </c>
      <c r="BE109" s="1">
        <v>-34.840000000000003</v>
      </c>
      <c r="BF109" s="1">
        <v>-37.11</v>
      </c>
      <c r="BG109" s="1">
        <v>-37.92</v>
      </c>
      <c r="BH109" s="1">
        <v>-42.86</v>
      </c>
      <c r="BI109" s="1">
        <v>-42.19</v>
      </c>
      <c r="BJ109" s="1">
        <v>-43.78</v>
      </c>
      <c r="BK109" s="1">
        <v>-42.9</v>
      </c>
      <c r="BL109" s="1">
        <v>-45.87</v>
      </c>
      <c r="BM109" s="1">
        <v>-47.73</v>
      </c>
      <c r="BN109" s="1">
        <v>-46.96</v>
      </c>
      <c r="BO109" s="1">
        <v>-45.64</v>
      </c>
      <c r="BP109" s="1">
        <v>-47.68</v>
      </c>
      <c r="BQ109" s="1">
        <v>-49.66</v>
      </c>
      <c r="BR109" s="1">
        <v>-52.59</v>
      </c>
      <c r="BS109" s="22">
        <v>18.53</v>
      </c>
      <c r="BT109" s="26">
        <v>72184336.295852661</v>
      </c>
      <c r="BU109" s="26">
        <v>26665900</v>
      </c>
      <c r="BV109" s="26">
        <v>1397327</v>
      </c>
      <c r="BW109" s="2">
        <v>7.0716446472443462E-2</v>
      </c>
    </row>
    <row r="110" spans="1:75" s="21" customFormat="1" ht="19" customHeight="1" x14ac:dyDescent="0.2">
      <c r="A110" s="7" t="s">
        <v>348</v>
      </c>
      <c r="B110" s="7" t="s">
        <v>118</v>
      </c>
      <c r="C110" s="7" t="s">
        <v>87</v>
      </c>
      <c r="D110" s="7" t="s">
        <v>98</v>
      </c>
      <c r="E110" s="7" t="s">
        <v>343</v>
      </c>
      <c r="F110" s="7" t="s">
        <v>88</v>
      </c>
      <c r="G110" s="10">
        <v>311.39703906917879</v>
      </c>
      <c r="H110" s="10">
        <v>-51.742624683972863</v>
      </c>
      <c r="I110" s="10">
        <v>-51.742624683972863</v>
      </c>
      <c r="J110" s="7" t="s">
        <v>89</v>
      </c>
      <c r="K110" s="8">
        <v>2.720000028610229</v>
      </c>
      <c r="L110" s="8">
        <v>13.42</v>
      </c>
      <c r="M110" s="8">
        <v>11.189999580383301</v>
      </c>
      <c r="N110" s="34">
        <v>13.420000076293951</v>
      </c>
      <c r="O110" s="8">
        <v>5.3000001907348633</v>
      </c>
      <c r="P110" s="8">
        <v>5.4000000953674316</v>
      </c>
      <c r="Q110" s="7">
        <v>13.42</v>
      </c>
      <c r="R110" s="7">
        <v>9.4700000000000006</v>
      </c>
      <c r="S110" s="7">
        <v>9.0500000000000007</v>
      </c>
      <c r="T110" s="7">
        <v>8.8000000000000007</v>
      </c>
      <c r="U110" s="7">
        <v>8.6</v>
      </c>
      <c r="V110" s="7">
        <v>8.68</v>
      </c>
      <c r="W110" s="7">
        <v>9.49</v>
      </c>
      <c r="X110" s="7">
        <v>8.3000000000000007</v>
      </c>
      <c r="Y110" s="7">
        <v>8.15</v>
      </c>
      <c r="Z110" s="7">
        <v>7.39</v>
      </c>
      <c r="AA110" s="7">
        <v>7.24</v>
      </c>
      <c r="AB110" s="7">
        <v>6.85</v>
      </c>
      <c r="AC110" s="7">
        <v>6.49</v>
      </c>
      <c r="AD110" s="7">
        <v>6.35</v>
      </c>
      <c r="AE110" s="7">
        <v>7.4</v>
      </c>
      <c r="AF110" s="7">
        <v>7.11</v>
      </c>
      <c r="AG110" s="7">
        <v>6.8</v>
      </c>
      <c r="AH110" s="7">
        <v>6.98</v>
      </c>
      <c r="AI110" s="7">
        <v>6.6</v>
      </c>
      <c r="AJ110" s="7">
        <v>6.5</v>
      </c>
      <c r="AK110" s="7">
        <v>6.45</v>
      </c>
      <c r="AL110" s="7">
        <v>7.25</v>
      </c>
      <c r="AM110" s="7">
        <v>6.88</v>
      </c>
      <c r="AN110" s="7">
        <v>6.63</v>
      </c>
      <c r="AO110" s="7">
        <v>6.55</v>
      </c>
      <c r="AP110" s="7">
        <v>6.6</v>
      </c>
      <c r="AQ110" s="7">
        <v>6.2</v>
      </c>
      <c r="AR110" s="7">
        <v>-15.7</v>
      </c>
      <c r="AS110" s="7">
        <v>-20.82</v>
      </c>
      <c r="AT110" s="7">
        <v>-28.95</v>
      </c>
      <c r="AU110" s="7">
        <v>-26.01</v>
      </c>
      <c r="AV110" s="7">
        <v>-29.22</v>
      </c>
      <c r="AW110" s="7">
        <v>-28.06</v>
      </c>
      <c r="AX110" s="7">
        <v>-27.26</v>
      </c>
      <c r="AY110" s="7">
        <v>-27.7</v>
      </c>
      <c r="AZ110" s="7">
        <v>-36.82</v>
      </c>
      <c r="BA110" s="7">
        <v>-35.78</v>
      </c>
      <c r="BB110" s="7">
        <v>-40.659999999999997</v>
      </c>
      <c r="BC110" s="7">
        <v>-42.45</v>
      </c>
      <c r="BD110" s="7">
        <v>-46.98</v>
      </c>
      <c r="BE110" s="7">
        <v>-43.79</v>
      </c>
      <c r="BF110" s="7">
        <v>-36.65</v>
      </c>
      <c r="BG110" s="7">
        <v>-40.5</v>
      </c>
      <c r="BH110" s="7">
        <v>-40.69</v>
      </c>
      <c r="BI110" s="7">
        <v>-43.74</v>
      </c>
      <c r="BJ110" s="7">
        <v>-43.25</v>
      </c>
      <c r="BK110" s="7">
        <v>-43.04</v>
      </c>
      <c r="BL110" s="7">
        <v>-43.58</v>
      </c>
      <c r="BM110" s="7">
        <v>-39.229999999999997</v>
      </c>
      <c r="BN110" s="7">
        <v>-41.02</v>
      </c>
      <c r="BO110" s="7">
        <v>-42.94</v>
      </c>
      <c r="BP110" s="7">
        <v>-44.86</v>
      </c>
      <c r="BQ110" s="7">
        <v>-44.42</v>
      </c>
      <c r="BR110" s="7">
        <v>-51.74</v>
      </c>
      <c r="BS110" s="24">
        <v>7.07</v>
      </c>
      <c r="BT110" s="26">
        <v>50369209.41119194</v>
      </c>
      <c r="BU110" s="26">
        <v>36666000</v>
      </c>
      <c r="BV110" s="26">
        <v>1650346</v>
      </c>
      <c r="BW110" s="8">
        <v>7.0783338766537446E-2</v>
      </c>
    </row>
    <row r="111" spans="1:75" s="21" customFormat="1" ht="19" customHeight="1" x14ac:dyDescent="0.2">
      <c r="A111" s="1" t="s">
        <v>167</v>
      </c>
      <c r="B111" s="1" t="s">
        <v>159</v>
      </c>
      <c r="C111" s="1" t="s">
        <v>87</v>
      </c>
      <c r="D111" s="1" t="s">
        <v>98</v>
      </c>
      <c r="E111" s="1" t="s">
        <v>157</v>
      </c>
      <c r="F111" s="1" t="s">
        <v>88</v>
      </c>
      <c r="G111" s="9">
        <v>563.90039129334946</v>
      </c>
      <c r="H111" s="9">
        <v>-47.562497854232788</v>
      </c>
      <c r="I111" s="9">
        <f>(N111-O111)/O111*100</f>
        <v>194.48716348288204</v>
      </c>
      <c r="J111" s="1" t="s">
        <v>89</v>
      </c>
      <c r="K111" s="2">
        <v>2.410000085830688</v>
      </c>
      <c r="L111" s="2">
        <v>3.34</v>
      </c>
      <c r="M111" s="2">
        <v>16</v>
      </c>
      <c r="N111" s="33">
        <v>22.969999313354489</v>
      </c>
      <c r="O111" s="2">
        <v>7.8000001907348633</v>
      </c>
      <c r="P111" s="2">
        <v>8.3900003433227539</v>
      </c>
      <c r="Q111" s="1">
        <v>20.5</v>
      </c>
      <c r="R111" s="1">
        <v>18.75</v>
      </c>
      <c r="S111" s="1">
        <v>22.97</v>
      </c>
      <c r="T111" s="1">
        <v>18.25</v>
      </c>
      <c r="U111" s="1">
        <v>16.75</v>
      </c>
      <c r="V111" s="1">
        <v>20.399999999999999</v>
      </c>
      <c r="W111" s="1">
        <v>20</v>
      </c>
      <c r="X111" s="1">
        <v>18.45</v>
      </c>
      <c r="Y111" s="1">
        <v>16.45</v>
      </c>
      <c r="Z111" s="1">
        <v>17</v>
      </c>
      <c r="AA111" s="1">
        <v>17.95</v>
      </c>
      <c r="AB111" s="1">
        <v>16.36</v>
      </c>
      <c r="AC111" s="1">
        <v>16.7</v>
      </c>
      <c r="AD111" s="1">
        <v>16.3</v>
      </c>
      <c r="AE111" s="1">
        <v>14.8</v>
      </c>
      <c r="AF111" s="1">
        <v>13.05</v>
      </c>
      <c r="AG111" s="1">
        <v>10.4</v>
      </c>
      <c r="AH111" s="1">
        <v>11.19</v>
      </c>
      <c r="AI111" s="1">
        <v>15</v>
      </c>
      <c r="AJ111" s="1">
        <v>14.9</v>
      </c>
      <c r="AK111" s="1">
        <v>15</v>
      </c>
      <c r="AL111" s="1">
        <v>14.5</v>
      </c>
      <c r="AM111" s="1">
        <v>14</v>
      </c>
      <c r="AN111" s="1">
        <v>13.9</v>
      </c>
      <c r="AO111" s="1">
        <v>13.75</v>
      </c>
      <c r="AP111" s="1">
        <v>11.5</v>
      </c>
      <c r="AQ111" s="1">
        <v>9</v>
      </c>
      <c r="AR111" s="1">
        <v>4.0599999999999996</v>
      </c>
      <c r="AS111" s="1">
        <v>17.190000000000001</v>
      </c>
      <c r="AT111" s="1">
        <v>9.94</v>
      </c>
      <c r="AU111" s="1">
        <v>0.37</v>
      </c>
      <c r="AV111" s="1">
        <v>-1.44</v>
      </c>
      <c r="AW111" s="1">
        <v>14.37</v>
      </c>
      <c r="AX111" s="1">
        <v>14.69</v>
      </c>
      <c r="AY111" s="1">
        <v>2.13</v>
      </c>
      <c r="AZ111" s="1">
        <v>0.5</v>
      </c>
      <c r="BA111" s="1">
        <v>-1.57</v>
      </c>
      <c r="BB111" s="1">
        <v>1</v>
      </c>
      <c r="BC111" s="1">
        <v>0.13</v>
      </c>
      <c r="BD111" s="1">
        <v>-3.13</v>
      </c>
      <c r="BE111" s="1">
        <v>-9.8800000000000008</v>
      </c>
      <c r="BF111" s="1">
        <v>-19.38</v>
      </c>
      <c r="BG111" s="1">
        <v>-37.5</v>
      </c>
      <c r="BH111" s="1">
        <v>-41.06</v>
      </c>
      <c r="BI111" s="1">
        <v>-31.25</v>
      </c>
      <c r="BJ111" s="1">
        <v>-16.75</v>
      </c>
      <c r="BK111" s="1">
        <v>-8.31</v>
      </c>
      <c r="BL111" s="1">
        <v>-17.190000000000001</v>
      </c>
      <c r="BM111" s="1">
        <v>-16</v>
      </c>
      <c r="BN111" s="1">
        <v>-19.25</v>
      </c>
      <c r="BO111" s="1">
        <v>-17.37</v>
      </c>
      <c r="BP111" s="1">
        <v>-30.66</v>
      </c>
      <c r="BQ111" s="1">
        <v>-43</v>
      </c>
      <c r="BR111" s="1">
        <v>-46.88</v>
      </c>
      <c r="BS111" s="22">
        <v>14.41</v>
      </c>
      <c r="BT111" s="26">
        <v>59192000</v>
      </c>
      <c r="BU111" s="26">
        <v>59138700</v>
      </c>
      <c r="BV111" s="26">
        <v>1351096</v>
      </c>
      <c r="BW111" s="2">
        <v>0.3139880511821514</v>
      </c>
    </row>
    <row r="112" spans="1:75" s="21" customFormat="1" ht="19" customHeight="1" x14ac:dyDescent="0.2">
      <c r="A112" s="7" t="s">
        <v>462</v>
      </c>
      <c r="B112" s="7" t="s">
        <v>106</v>
      </c>
      <c r="C112" s="7" t="s">
        <v>140</v>
      </c>
      <c r="D112" s="7" t="s">
        <v>125</v>
      </c>
      <c r="E112" s="7" t="s">
        <v>454</v>
      </c>
      <c r="F112" s="7" t="s">
        <v>88</v>
      </c>
      <c r="G112" s="10">
        <v>573.77049789028877</v>
      </c>
      <c r="H112" s="10">
        <v>-42.092456517615418</v>
      </c>
      <c r="I112" s="10">
        <v>-42.092456517615418</v>
      </c>
      <c r="J112" s="7" t="s">
        <v>89</v>
      </c>
      <c r="K112" s="8">
        <v>1.220000028610229</v>
      </c>
      <c r="L112" s="8">
        <v>1.48</v>
      </c>
      <c r="M112" s="8">
        <v>8.2200002670288086</v>
      </c>
      <c r="N112" s="34">
        <v>14.22999954223633</v>
      </c>
      <c r="O112" s="8">
        <v>4.679999828338623</v>
      </c>
      <c r="P112" s="8">
        <v>4.7600002288818359</v>
      </c>
      <c r="Q112" s="7">
        <v>10.9</v>
      </c>
      <c r="R112" s="7">
        <v>14.23</v>
      </c>
      <c r="S112" s="7">
        <v>10.39</v>
      </c>
      <c r="T112" s="7">
        <v>10.199999999999999</v>
      </c>
      <c r="U112" s="7">
        <v>10.25</v>
      </c>
      <c r="V112" s="7">
        <v>11.7</v>
      </c>
      <c r="W112" s="7">
        <v>10.59</v>
      </c>
      <c r="X112" s="7">
        <v>11.2</v>
      </c>
      <c r="Y112" s="7">
        <v>10.48</v>
      </c>
      <c r="Z112" s="7">
        <v>10.199999999999999</v>
      </c>
      <c r="AA112" s="7">
        <v>10.25</v>
      </c>
      <c r="AB112" s="7">
        <v>10.84</v>
      </c>
      <c r="AC112" s="7">
        <v>9.69</v>
      </c>
      <c r="AD112" s="7">
        <v>9.6</v>
      </c>
      <c r="AE112" s="7">
        <v>9.36</v>
      </c>
      <c r="AF112" s="7">
        <v>8.99</v>
      </c>
      <c r="AG112" s="7">
        <v>8.8800000000000008</v>
      </c>
      <c r="AH112" s="7">
        <v>8.26</v>
      </c>
      <c r="AI112" s="7">
        <v>8</v>
      </c>
      <c r="AJ112" s="7">
        <v>8.34</v>
      </c>
      <c r="AK112" s="7">
        <v>8.15</v>
      </c>
      <c r="AL112" s="7">
        <v>7.75</v>
      </c>
      <c r="AM112" s="7">
        <v>6.94</v>
      </c>
      <c r="AN112" s="7">
        <v>6.49</v>
      </c>
      <c r="AO112" s="7">
        <v>6</v>
      </c>
      <c r="AP112" s="7">
        <v>5.75</v>
      </c>
      <c r="AQ112" s="7">
        <v>5.27</v>
      </c>
      <c r="AR112" s="7">
        <v>32.6</v>
      </c>
      <c r="AS112" s="7">
        <v>49.51</v>
      </c>
      <c r="AT112" s="7">
        <v>22.99</v>
      </c>
      <c r="AU112" s="7">
        <v>19.22</v>
      </c>
      <c r="AV112" s="7">
        <v>9.61</v>
      </c>
      <c r="AW112" s="7">
        <v>11.07</v>
      </c>
      <c r="AX112" s="7">
        <v>28.22</v>
      </c>
      <c r="AY112" s="7">
        <v>20.440000000000001</v>
      </c>
      <c r="AZ112" s="7">
        <v>22.87</v>
      </c>
      <c r="BA112" s="7">
        <v>13.02</v>
      </c>
      <c r="BB112" s="7">
        <v>23.26</v>
      </c>
      <c r="BC112" s="7">
        <v>17.03</v>
      </c>
      <c r="BD112" s="7">
        <v>14.15</v>
      </c>
      <c r="BE112" s="7">
        <v>13.14</v>
      </c>
      <c r="BF112" s="7">
        <v>9.3699999999999992</v>
      </c>
      <c r="BG112" s="7">
        <v>2.92</v>
      </c>
      <c r="BH112" s="7">
        <v>-4.08</v>
      </c>
      <c r="BI112" s="7">
        <v>-3.54</v>
      </c>
      <c r="BJ112" s="7">
        <v>-6.45</v>
      </c>
      <c r="BK112" s="7">
        <v>-1.58</v>
      </c>
      <c r="BL112" s="7">
        <v>-6.2</v>
      </c>
      <c r="BM112" s="7">
        <v>-17.52</v>
      </c>
      <c r="BN112" s="7">
        <v>-27.13</v>
      </c>
      <c r="BO112" s="7">
        <v>-29.81</v>
      </c>
      <c r="BP112" s="7">
        <v>-30.29</v>
      </c>
      <c r="BQ112" s="7">
        <v>-38.799999999999997</v>
      </c>
      <c r="BR112" s="7">
        <v>-41.61</v>
      </c>
      <c r="BS112" s="24">
        <v>8.65</v>
      </c>
      <c r="BT112" s="26">
        <v>95140749.090671539</v>
      </c>
      <c r="BU112" s="26">
        <v>62124800</v>
      </c>
      <c r="BV112" s="26">
        <v>7432174</v>
      </c>
      <c r="BW112" s="8">
        <v>4.5647478113402624E-3</v>
      </c>
    </row>
    <row r="114" spans="6:70" x14ac:dyDescent="0.2">
      <c r="F114">
        <f>(112-22)/112</f>
        <v>0.8035714285714286</v>
      </c>
      <c r="AR114">
        <f t="shared" ref="AR114:BR114" si="2">AVERAGE(AR2:AR112)</f>
        <v>-1.971891891891892</v>
      </c>
      <c r="AS114">
        <f t="shared" si="2"/>
        <v>-2.7317117117117111</v>
      </c>
      <c r="AT114">
        <f t="shared" si="2"/>
        <v>-3.0660360360360355</v>
      </c>
      <c r="AU114">
        <f t="shared" si="2"/>
        <v>-3.2678378378378392</v>
      </c>
      <c r="AV114">
        <f t="shared" si="2"/>
        <v>-5.1609909909909923</v>
      </c>
      <c r="AW114">
        <f t="shared" si="2"/>
        <v>-5.8558558558558538</v>
      </c>
      <c r="AX114">
        <f t="shared" si="2"/>
        <v>-7.1462162162162146</v>
      </c>
      <c r="AY114">
        <f t="shared" si="2"/>
        <v>-7.8171171171171157</v>
      </c>
      <c r="AZ114">
        <f t="shared" si="2"/>
        <v>-7.0993693693693682</v>
      </c>
      <c r="BA114">
        <f t="shared" si="2"/>
        <v>-8.3031531531531524</v>
      </c>
      <c r="BB114">
        <f t="shared" si="2"/>
        <v>-7.9793693693693664</v>
      </c>
      <c r="BC114">
        <f t="shared" si="2"/>
        <v>-7.987747747747747</v>
      </c>
      <c r="BD114">
        <f t="shared" si="2"/>
        <v>-7.6380180180180197</v>
      </c>
      <c r="BE114">
        <f t="shared" si="2"/>
        <v>-8.3936936936936917</v>
      </c>
      <c r="BF114">
        <f t="shared" si="2"/>
        <v>-6.9637837837837848</v>
      </c>
      <c r="BG114">
        <f t="shared" si="2"/>
        <v>-8.8207207207207219</v>
      </c>
      <c r="BH114">
        <f t="shared" si="2"/>
        <v>-8.5400000000000009</v>
      </c>
      <c r="BI114">
        <f t="shared" si="2"/>
        <v>-6.5753153153153168</v>
      </c>
      <c r="BJ114">
        <f t="shared" si="2"/>
        <v>-3.9141441441441449</v>
      </c>
      <c r="BK114">
        <f t="shared" si="2"/>
        <v>-3.9235135135135177</v>
      </c>
      <c r="BL114">
        <f t="shared" si="2"/>
        <v>-3.8231531531531511</v>
      </c>
      <c r="BM114">
        <f t="shared" si="2"/>
        <v>-6.1100000000000012</v>
      </c>
      <c r="BN114">
        <f t="shared" si="2"/>
        <v>-8.1350450450450449</v>
      </c>
      <c r="BO114">
        <f t="shared" si="2"/>
        <v>-8.6010810810810803</v>
      </c>
      <c r="BP114">
        <f t="shared" si="2"/>
        <v>-9.7781981981981971</v>
      </c>
      <c r="BQ114">
        <f t="shared" si="2"/>
        <v>-8.9995495495495543</v>
      </c>
      <c r="BR114">
        <f t="shared" si="2"/>
        <v>-10.246216216216213</v>
      </c>
    </row>
  </sheetData>
  <conditionalFormatting sqref="AR2:BR112 G2:I112">
    <cfRule type="cellIs" dxfId="53" priority="5" operator="lessThan">
      <formula>0</formula>
    </cfRule>
    <cfRule type="cellIs" dxfId="52" priority="6" operator="greaterThan">
      <formula>0</formula>
    </cfRule>
  </conditionalFormatting>
  <conditionalFormatting sqref="J2:J112">
    <cfRule type="cellIs" dxfId="51" priority="3" operator="equal">
      <formula>"Go"</formula>
    </cfRule>
    <cfRule type="cellIs" dxfId="50" priority="4" operator="equal">
      <formula>"Fall"</formula>
    </cfRule>
  </conditionalFormatting>
  <conditionalFormatting sqref="F2:F112">
    <cfRule type="cellIs" dxfId="49" priority="1" operator="equal">
      <formula>"Red"</formula>
    </cfRule>
    <cfRule type="cellIs" dxfId="48" priority="2" operator="equal">
      <formula>"Green"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W71"/>
  <sheetViews>
    <sheetView workbookViewId="0">
      <selection activeCell="N30" sqref="N30"/>
    </sheetView>
  </sheetViews>
  <sheetFormatPr baseColWidth="10" defaultRowHeight="16" x14ac:dyDescent="0.2"/>
  <cols>
    <col min="46" max="46" width="13.33203125" style="20" bestFit="1" customWidth="1"/>
    <col min="47" max="47" width="14.1640625" style="20" bestFit="1" customWidth="1"/>
    <col min="54" max="54" width="13.6640625" style="20" bestFit="1" customWidth="1"/>
    <col min="55" max="55" width="14.83203125" style="20" bestFit="1" customWidth="1"/>
    <col min="72" max="73" width="14" style="20" bestFit="1" customWidth="1"/>
    <col min="74" max="74" width="12.83203125" style="20" bestFit="1" customWidth="1"/>
  </cols>
  <sheetData>
    <row r="1" spans="1:75" s="6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5" t="s">
        <v>73</v>
      </c>
      <c r="BW1" s="4" t="s">
        <v>74</v>
      </c>
    </row>
    <row r="2" spans="1:75" s="21" customFormat="1" ht="19" customHeight="1" x14ac:dyDescent="0.2">
      <c r="A2" s="7" t="s">
        <v>340</v>
      </c>
      <c r="B2" s="7" t="s">
        <v>83</v>
      </c>
      <c r="C2" s="7" t="s">
        <v>87</v>
      </c>
      <c r="D2" s="7" t="s">
        <v>109</v>
      </c>
      <c r="E2" s="7" t="s">
        <v>341</v>
      </c>
      <c r="F2" s="7" t="s">
        <v>88</v>
      </c>
      <c r="G2" s="10">
        <v>159.25924454206361</v>
      </c>
      <c r="H2" s="10">
        <v>-35.714286322496378</v>
      </c>
      <c r="I2" s="10">
        <v>-35.714286322496378</v>
      </c>
      <c r="J2" s="7" t="s">
        <v>89</v>
      </c>
      <c r="K2" s="8">
        <v>0.27000001072883612</v>
      </c>
      <c r="L2" s="8">
        <v>0.21</v>
      </c>
      <c r="M2" s="8">
        <v>0.69999998807907104</v>
      </c>
      <c r="N2" s="8">
        <v>0.87999999523162842</v>
      </c>
      <c r="O2" s="8">
        <v>0.43000000715255737</v>
      </c>
      <c r="P2" s="8">
        <v>0.44999998807907099</v>
      </c>
      <c r="Q2" s="7">
        <v>0.88</v>
      </c>
      <c r="R2" s="7">
        <v>0.79</v>
      </c>
      <c r="S2" s="7">
        <v>0.65</v>
      </c>
      <c r="T2" s="7">
        <v>0.65</v>
      </c>
      <c r="U2" s="7">
        <v>0.6</v>
      </c>
      <c r="V2" s="7">
        <v>0.56000000000000005</v>
      </c>
      <c r="W2" s="7">
        <v>0.5</v>
      </c>
      <c r="X2" s="7">
        <v>0.53</v>
      </c>
      <c r="Y2" s="7">
        <v>0.59</v>
      </c>
      <c r="Z2" s="7">
        <v>0.64</v>
      </c>
      <c r="AA2" s="7">
        <v>0.59</v>
      </c>
      <c r="AB2" s="7">
        <v>0.56999999999999995</v>
      </c>
      <c r="AC2" s="7">
        <v>0.56000000000000005</v>
      </c>
      <c r="AD2" s="7">
        <v>0.56999999999999995</v>
      </c>
      <c r="AE2" s="7">
        <v>0.56000000000000005</v>
      </c>
      <c r="AF2" s="7">
        <v>0.55000000000000004</v>
      </c>
      <c r="AG2" s="7">
        <v>0.53</v>
      </c>
      <c r="AH2" s="7">
        <v>0.52</v>
      </c>
      <c r="AI2" s="7">
        <v>0.53</v>
      </c>
      <c r="AJ2" s="7">
        <v>0.5</v>
      </c>
      <c r="AK2" s="7">
        <v>0.5</v>
      </c>
      <c r="AL2" s="7">
        <v>0.5</v>
      </c>
      <c r="AM2" s="7">
        <v>0.51</v>
      </c>
      <c r="AN2" s="7">
        <v>0.52</v>
      </c>
      <c r="AO2" s="7">
        <v>0.51</v>
      </c>
      <c r="AP2" s="7">
        <v>0.48</v>
      </c>
      <c r="AQ2" s="7">
        <v>0.46</v>
      </c>
      <c r="AR2" s="7">
        <v>13.71</v>
      </c>
      <c r="AS2" s="7">
        <v>2.54</v>
      </c>
      <c r="AT2" s="7">
        <v>-18.53</v>
      </c>
      <c r="AU2" s="7">
        <v>-15.74</v>
      </c>
      <c r="AV2" s="7">
        <v>-22.87</v>
      </c>
      <c r="AW2" s="7">
        <v>-34.9</v>
      </c>
      <c r="AX2" s="7">
        <v>-30.46</v>
      </c>
      <c r="AY2" s="7">
        <v>-28.29</v>
      </c>
      <c r="AZ2" s="7">
        <v>-17.899999999999999</v>
      </c>
      <c r="BA2" s="7">
        <v>-19.239999999999998</v>
      </c>
      <c r="BB2" s="7">
        <v>-18.64</v>
      </c>
      <c r="BC2" s="7">
        <v>-21.37</v>
      </c>
      <c r="BD2" s="7">
        <v>-22.87</v>
      </c>
      <c r="BE2" s="7">
        <v>-22.17</v>
      </c>
      <c r="BF2" s="7">
        <v>-21.89</v>
      </c>
      <c r="BG2" s="7">
        <v>-26.01</v>
      </c>
      <c r="BH2" s="7">
        <v>-26.3</v>
      </c>
      <c r="BI2" s="7">
        <v>-28.1</v>
      </c>
      <c r="BJ2" s="7">
        <v>-28.73</v>
      </c>
      <c r="BK2" s="7">
        <v>-28.69</v>
      </c>
      <c r="BL2" s="7">
        <v>-32.9</v>
      </c>
      <c r="BM2" s="7">
        <v>-30.71</v>
      </c>
      <c r="BN2" s="7">
        <v>-28.59</v>
      </c>
      <c r="BO2" s="7">
        <v>-27.51</v>
      </c>
      <c r="BP2" s="7">
        <v>-31.79</v>
      </c>
      <c r="BQ2" s="7">
        <v>-34.86</v>
      </c>
      <c r="BR2" s="7">
        <v>-36.04</v>
      </c>
      <c r="BS2" s="24">
        <v>0.45</v>
      </c>
      <c r="BT2" s="26">
        <v>143733091.95223999</v>
      </c>
      <c r="BU2" s="26">
        <v>184785400</v>
      </c>
      <c r="BV2" s="26">
        <v>194411547</v>
      </c>
      <c r="BW2" s="8">
        <v>4.3311177396268552E-2</v>
      </c>
    </row>
    <row r="3" spans="1:75" s="21" customFormat="1" ht="19" customHeight="1" x14ac:dyDescent="0.2">
      <c r="A3" s="7" t="s">
        <v>399</v>
      </c>
      <c r="B3" s="7" t="s">
        <v>106</v>
      </c>
      <c r="C3" s="7" t="s">
        <v>87</v>
      </c>
      <c r="D3" s="7" t="s">
        <v>109</v>
      </c>
      <c r="E3" s="7" t="s">
        <v>405</v>
      </c>
      <c r="F3" s="7" t="s">
        <v>88</v>
      </c>
      <c r="G3" s="10">
        <v>36.461547208255887</v>
      </c>
      <c r="H3" s="10">
        <v>-4.8478062299418108</v>
      </c>
      <c r="I3" s="10">
        <v>-4.8478062299418108</v>
      </c>
      <c r="J3" s="7" t="s">
        <v>81</v>
      </c>
      <c r="K3" s="8">
        <v>0.64999997615814209</v>
      </c>
      <c r="L3" s="8">
        <v>0.75</v>
      </c>
      <c r="M3" s="8">
        <v>0.88700002431869507</v>
      </c>
      <c r="N3" s="8">
        <v>1.110000014305115</v>
      </c>
      <c r="O3" s="8">
        <v>0.78200000524520874</v>
      </c>
      <c r="P3" s="8">
        <v>0.84399998188018799</v>
      </c>
      <c r="Q3" s="7">
        <v>0.89</v>
      </c>
      <c r="R3" s="7">
        <v>0.88</v>
      </c>
      <c r="S3" s="7">
        <v>0.85</v>
      </c>
      <c r="T3" s="7">
        <v>0.97</v>
      </c>
      <c r="U3" s="7">
        <v>1</v>
      </c>
      <c r="V3" s="7">
        <v>1.08</v>
      </c>
      <c r="W3" s="7">
        <v>1.1100000000000001</v>
      </c>
      <c r="X3" s="7">
        <v>1.02</v>
      </c>
      <c r="Y3" s="7">
        <v>1.01</v>
      </c>
      <c r="Z3" s="7">
        <v>0.94</v>
      </c>
      <c r="AA3" s="7">
        <v>0.97</v>
      </c>
      <c r="AB3" s="7">
        <v>0.94</v>
      </c>
      <c r="AC3" s="7">
        <v>0.94</v>
      </c>
      <c r="AD3" s="7">
        <v>0.94</v>
      </c>
      <c r="AE3" s="7">
        <v>0.94</v>
      </c>
      <c r="AF3" s="7">
        <v>0.93</v>
      </c>
      <c r="AG3" s="7">
        <v>0.92</v>
      </c>
      <c r="AH3" s="7">
        <v>0.99</v>
      </c>
      <c r="AI3" s="7">
        <v>1.01</v>
      </c>
      <c r="AJ3" s="7">
        <v>0.97</v>
      </c>
      <c r="AK3" s="7">
        <v>0.91</v>
      </c>
      <c r="AL3" s="7">
        <v>0.89</v>
      </c>
      <c r="AM3" s="7">
        <v>0.93</v>
      </c>
      <c r="AN3" s="7">
        <v>0.96</v>
      </c>
      <c r="AO3" s="7">
        <v>0.94</v>
      </c>
      <c r="AP3" s="7">
        <v>0.92</v>
      </c>
      <c r="AQ3" s="7">
        <v>0.93</v>
      </c>
      <c r="AR3" s="7">
        <v>-0.24</v>
      </c>
      <c r="AS3" s="7">
        <v>-2.0699999999999998</v>
      </c>
      <c r="AT3" s="7">
        <v>-5.54</v>
      </c>
      <c r="AU3" s="7">
        <v>7.79</v>
      </c>
      <c r="AV3" s="7">
        <v>11.72</v>
      </c>
      <c r="AW3" s="7">
        <v>20.63</v>
      </c>
      <c r="AX3" s="7">
        <v>14.44</v>
      </c>
      <c r="AY3" s="7">
        <v>12.56</v>
      </c>
      <c r="AZ3" s="7">
        <v>4.8099999999999996</v>
      </c>
      <c r="BA3" s="7">
        <v>2.19</v>
      </c>
      <c r="BB3" s="7">
        <v>3.79</v>
      </c>
      <c r="BC3" s="7">
        <v>3.37</v>
      </c>
      <c r="BD3" s="7">
        <v>3.36</v>
      </c>
      <c r="BE3" s="7">
        <v>5.5</v>
      </c>
      <c r="BF3" s="7">
        <v>1.35</v>
      </c>
      <c r="BG3" s="7">
        <v>4.05</v>
      </c>
      <c r="BH3" s="7">
        <v>1.8</v>
      </c>
      <c r="BI3" s="7">
        <v>9.75</v>
      </c>
      <c r="BJ3" s="7">
        <v>8.23</v>
      </c>
      <c r="BK3" s="7">
        <v>1.48</v>
      </c>
      <c r="BL3" s="7">
        <v>-1.49</v>
      </c>
      <c r="BM3" s="7">
        <v>-0.25</v>
      </c>
      <c r="BN3" s="7">
        <v>2.91</v>
      </c>
      <c r="BO3" s="7">
        <v>2.59</v>
      </c>
      <c r="BP3" s="7">
        <v>3.12</v>
      </c>
      <c r="BQ3" s="7">
        <v>1.1200000000000001</v>
      </c>
      <c r="BR3" s="7">
        <v>-5.05</v>
      </c>
      <c r="BS3" s="24">
        <v>0.92</v>
      </c>
      <c r="BT3" s="26">
        <v>123234461.3786936</v>
      </c>
      <c r="BU3" s="26">
        <v>185826100</v>
      </c>
      <c r="BV3" s="26">
        <v>98666591</v>
      </c>
      <c r="BW3" s="8">
        <v>8.1104687198527009E-2</v>
      </c>
    </row>
    <row r="4" spans="1:75" s="21" customFormat="1" ht="19" customHeight="1" x14ac:dyDescent="0.2">
      <c r="A4" s="7" t="s">
        <v>365</v>
      </c>
      <c r="B4" s="7" t="s">
        <v>106</v>
      </c>
      <c r="C4" s="7" t="s">
        <v>87</v>
      </c>
      <c r="D4" s="7" t="s">
        <v>109</v>
      </c>
      <c r="E4" s="7" t="s">
        <v>366</v>
      </c>
      <c r="F4" s="7" t="s">
        <v>88</v>
      </c>
      <c r="G4" s="10">
        <v>21.25000176951287</v>
      </c>
      <c r="H4" s="10">
        <v>-11.34020732584076</v>
      </c>
      <c r="I4" s="10">
        <v>-11.34020732584076</v>
      </c>
      <c r="J4" s="7" t="s">
        <v>89</v>
      </c>
      <c r="K4" s="8">
        <v>0.80000001192092896</v>
      </c>
      <c r="L4" s="8">
        <v>0.78</v>
      </c>
      <c r="M4" s="8">
        <v>0.97000002861022949</v>
      </c>
      <c r="N4" s="8">
        <v>1.0099999904632571</v>
      </c>
      <c r="O4" s="8">
        <v>0.82999998331069946</v>
      </c>
      <c r="P4" s="8">
        <v>0.86000001430511475</v>
      </c>
      <c r="Q4" s="7">
        <v>1.01</v>
      </c>
      <c r="R4" s="7">
        <v>0.96</v>
      </c>
      <c r="S4" s="7">
        <v>0.93</v>
      </c>
      <c r="T4" s="7">
        <v>0.91</v>
      </c>
      <c r="U4" s="7">
        <v>0.9</v>
      </c>
      <c r="V4" s="7">
        <v>0.88</v>
      </c>
      <c r="W4" s="7">
        <v>0.86</v>
      </c>
      <c r="X4" s="7">
        <v>0.87</v>
      </c>
      <c r="Y4" s="7">
        <v>0.88</v>
      </c>
      <c r="Z4" s="7">
        <v>0.89</v>
      </c>
      <c r="AA4" s="7">
        <v>0.88</v>
      </c>
      <c r="AB4" s="7">
        <v>0.87</v>
      </c>
      <c r="AC4" s="7">
        <v>0.88</v>
      </c>
      <c r="AD4" s="7">
        <v>0.91</v>
      </c>
      <c r="AE4" s="7">
        <v>0.94</v>
      </c>
      <c r="AF4" s="7">
        <v>0.9</v>
      </c>
      <c r="AG4" s="7">
        <v>0.89</v>
      </c>
      <c r="AH4" s="7">
        <v>0.89</v>
      </c>
      <c r="AI4" s="7">
        <v>0.88</v>
      </c>
      <c r="AJ4" s="7">
        <v>0.88</v>
      </c>
      <c r="AK4" s="7">
        <v>0.87</v>
      </c>
      <c r="AL4" s="7">
        <v>0.87</v>
      </c>
      <c r="AM4" s="7">
        <v>0.88</v>
      </c>
      <c r="AN4" s="7">
        <v>0.88</v>
      </c>
      <c r="AO4" s="7">
        <v>0.88</v>
      </c>
      <c r="AP4" s="7">
        <v>0.88</v>
      </c>
      <c r="AQ4" s="7">
        <v>0.87</v>
      </c>
      <c r="AR4" s="7">
        <v>-2.2400000000000002</v>
      </c>
      <c r="AS4" s="7">
        <v>-5.48</v>
      </c>
      <c r="AT4" s="7">
        <v>-8.77</v>
      </c>
      <c r="AU4" s="7">
        <v>-7.84</v>
      </c>
      <c r="AV4" s="7">
        <v>-8.9700000000000006</v>
      </c>
      <c r="AW4" s="7">
        <v>-12.87</v>
      </c>
      <c r="AX4" s="7">
        <v>-11.97</v>
      </c>
      <c r="AY4" s="7">
        <v>-11.35</v>
      </c>
      <c r="AZ4" s="7">
        <v>-9.26</v>
      </c>
      <c r="BA4" s="7">
        <v>-10.87</v>
      </c>
      <c r="BB4" s="7">
        <v>-11.34</v>
      </c>
      <c r="BC4" s="7">
        <v>-10.31</v>
      </c>
      <c r="BD4" s="7">
        <v>-8.8000000000000007</v>
      </c>
      <c r="BE4" s="7">
        <v>-5.87</v>
      </c>
      <c r="BF4" s="7">
        <v>-7.67</v>
      </c>
      <c r="BG4" s="7">
        <v>-8.42</v>
      </c>
      <c r="BH4" s="7">
        <v>-9.68</v>
      </c>
      <c r="BI4" s="7">
        <v>-9.02</v>
      </c>
      <c r="BJ4" s="7">
        <v>-9.27</v>
      </c>
      <c r="BK4" s="7">
        <v>-9.9</v>
      </c>
      <c r="BL4" s="7">
        <v>-11.44</v>
      </c>
      <c r="BM4" s="7">
        <v>-10.64</v>
      </c>
      <c r="BN4" s="7">
        <v>-9.42</v>
      </c>
      <c r="BO4" s="7">
        <v>-9.49</v>
      </c>
      <c r="BP4" s="7">
        <v>-10.38</v>
      </c>
      <c r="BQ4" s="7">
        <v>-10.98</v>
      </c>
      <c r="BR4" s="7">
        <v>-11.19</v>
      </c>
      <c r="BS4" s="24">
        <v>0.83</v>
      </c>
      <c r="BT4" s="26">
        <v>134325603.96194461</v>
      </c>
      <c r="BU4" s="26">
        <v>73658500</v>
      </c>
      <c r="BV4" s="26">
        <v>136145271</v>
      </c>
      <c r="BW4" s="8">
        <v>9.041781554057797E-2</v>
      </c>
    </row>
    <row r="5" spans="1:75" s="21" customFormat="1" ht="19" customHeight="1" x14ac:dyDescent="0.2">
      <c r="A5" s="1" t="s">
        <v>191</v>
      </c>
      <c r="B5" s="1" t="s">
        <v>106</v>
      </c>
      <c r="C5" s="1" t="s">
        <v>97</v>
      </c>
      <c r="D5" s="1" t="s">
        <v>109</v>
      </c>
      <c r="E5" s="1" t="s">
        <v>197</v>
      </c>
      <c r="F5" s="1" t="s">
        <v>80</v>
      </c>
      <c r="G5" s="9">
        <v>25.144852068243249</v>
      </c>
      <c r="H5" s="9">
        <v>16.66666114771829</v>
      </c>
      <c r="I5" s="9">
        <f>(N5-O5)/O5*100</f>
        <v>41.271441056870351</v>
      </c>
      <c r="J5" s="1" t="s">
        <v>81</v>
      </c>
      <c r="K5" s="2">
        <v>0.86299997568130493</v>
      </c>
      <c r="L5" s="2">
        <v>1.35</v>
      </c>
      <c r="M5" s="2">
        <v>1.080000042915344</v>
      </c>
      <c r="N5" s="2">
        <v>1.3999999761581421</v>
      </c>
      <c r="O5" s="2">
        <v>0.99099999666213989</v>
      </c>
      <c r="P5" s="2">
        <v>1.2599999904632571</v>
      </c>
      <c r="Q5" s="1">
        <v>1.1499999999999999</v>
      </c>
      <c r="R5" s="1">
        <v>1.1299999999999999</v>
      </c>
      <c r="S5" s="1">
        <v>1.06</v>
      </c>
      <c r="T5" s="1">
        <v>1.1200000000000001</v>
      </c>
      <c r="U5" s="1">
        <v>1.1100000000000001</v>
      </c>
      <c r="V5" s="1">
        <v>1.1299999999999999</v>
      </c>
      <c r="W5" s="1">
        <v>1.07</v>
      </c>
      <c r="X5" s="1">
        <v>1.1000000000000001</v>
      </c>
      <c r="Y5" s="1">
        <v>1.0900000000000001</v>
      </c>
      <c r="Z5" s="1">
        <v>1.0900000000000001</v>
      </c>
      <c r="AA5" s="1">
        <v>1.08</v>
      </c>
      <c r="AB5" s="1">
        <v>1.1100000000000001</v>
      </c>
      <c r="AC5" s="1">
        <v>1.1499999999999999</v>
      </c>
      <c r="AD5" s="1">
        <v>1.1299999999999999</v>
      </c>
      <c r="AE5" s="1">
        <v>1.2</v>
      </c>
      <c r="AF5" s="1">
        <v>1.18</v>
      </c>
      <c r="AG5" s="1">
        <v>1.26</v>
      </c>
      <c r="AH5" s="1">
        <v>1.27</v>
      </c>
      <c r="AI5" s="1">
        <v>1.34</v>
      </c>
      <c r="AJ5" s="1">
        <v>1.4</v>
      </c>
      <c r="AK5" s="1">
        <v>1.38</v>
      </c>
      <c r="AL5" s="1">
        <v>1.25</v>
      </c>
      <c r="AM5" s="1">
        <v>1.24</v>
      </c>
      <c r="AN5" s="1">
        <v>1.27</v>
      </c>
      <c r="AO5" s="1">
        <v>1.29</v>
      </c>
      <c r="AP5" s="1">
        <v>1.28</v>
      </c>
      <c r="AQ5" s="1">
        <v>1.27</v>
      </c>
      <c r="AR5" s="1">
        <v>3.56</v>
      </c>
      <c r="AS5" s="1">
        <v>-5.56</v>
      </c>
      <c r="AT5" s="1">
        <v>-4.17</v>
      </c>
      <c r="AU5" s="1">
        <v>1.85</v>
      </c>
      <c r="AV5" s="1">
        <v>2.78</v>
      </c>
      <c r="AW5" s="1">
        <v>-0.94</v>
      </c>
      <c r="AX5" s="1">
        <v>-3.24</v>
      </c>
      <c r="AY5" s="1">
        <v>-3.24</v>
      </c>
      <c r="AZ5" s="1">
        <v>0.46</v>
      </c>
      <c r="BA5" s="1">
        <v>-0.94</v>
      </c>
      <c r="BB5" s="1">
        <v>-0.93</v>
      </c>
      <c r="BC5" s="1">
        <v>1.39</v>
      </c>
      <c r="BD5" s="1">
        <v>4.63</v>
      </c>
      <c r="BE5" s="1">
        <v>4.17</v>
      </c>
      <c r="BF5" s="1">
        <v>6.49</v>
      </c>
      <c r="BG5" s="1">
        <v>6.48</v>
      </c>
      <c r="BH5" s="1">
        <v>16.670000000000002</v>
      </c>
      <c r="BI5" s="1">
        <v>13.89</v>
      </c>
      <c r="BJ5" s="1">
        <v>20.36</v>
      </c>
      <c r="BK5" s="1">
        <v>27.37</v>
      </c>
      <c r="BL5" s="1">
        <v>8.33</v>
      </c>
      <c r="BM5" s="1">
        <v>11.2</v>
      </c>
      <c r="BN5" s="1">
        <v>12.04</v>
      </c>
      <c r="BO5" s="1">
        <v>13.9</v>
      </c>
      <c r="BP5" s="1">
        <v>17.59</v>
      </c>
      <c r="BQ5" s="1">
        <v>17.13</v>
      </c>
      <c r="BR5" s="1">
        <v>16.2</v>
      </c>
      <c r="BS5" s="22">
        <v>1.04</v>
      </c>
      <c r="BT5" s="26">
        <v>170682135.4222984</v>
      </c>
      <c r="BU5" s="26">
        <v>221856400</v>
      </c>
      <c r="BV5" s="26">
        <v>33468098</v>
      </c>
      <c r="BW5" s="2">
        <v>0.18799290596077489</v>
      </c>
    </row>
    <row r="6" spans="1:75" s="21" customFormat="1" ht="19" customHeight="1" x14ac:dyDescent="0.2">
      <c r="A6" s="7" t="s">
        <v>360</v>
      </c>
      <c r="B6" s="7" t="s">
        <v>106</v>
      </c>
      <c r="C6" s="7" t="s">
        <v>87</v>
      </c>
      <c r="D6" s="7" t="s">
        <v>109</v>
      </c>
      <c r="E6" s="7" t="s">
        <v>359</v>
      </c>
      <c r="F6" s="7" t="s">
        <v>80</v>
      </c>
      <c r="G6" s="10">
        <v>23.5955102834087</v>
      </c>
      <c r="H6" s="10">
        <v>3.6363600896410491</v>
      </c>
      <c r="I6" s="10">
        <v>3.6363600896410491</v>
      </c>
      <c r="J6" s="7" t="s">
        <v>81</v>
      </c>
      <c r="K6" s="8">
        <v>0.88999998569488525</v>
      </c>
      <c r="L6" s="8">
        <v>0.81</v>
      </c>
      <c r="M6" s="8">
        <v>1.1000000238418579</v>
      </c>
      <c r="N6" s="8">
        <v>1.299999952316284</v>
      </c>
      <c r="O6" s="8">
        <v>1.0199999809265139</v>
      </c>
      <c r="P6" s="8">
        <v>1.139999985694885</v>
      </c>
      <c r="Q6" s="7">
        <v>1.22</v>
      </c>
      <c r="R6" s="7">
        <v>1.21</v>
      </c>
      <c r="S6" s="7">
        <v>1.24</v>
      </c>
      <c r="T6" s="7">
        <v>1.3</v>
      </c>
      <c r="U6" s="7">
        <v>1.3</v>
      </c>
      <c r="V6" s="7">
        <v>1.2</v>
      </c>
      <c r="W6" s="7">
        <v>1.1599999999999999</v>
      </c>
      <c r="X6" s="7">
        <v>1.1499999999999999</v>
      </c>
      <c r="Y6" s="7">
        <v>1.1299999999999999</v>
      </c>
      <c r="Z6" s="7">
        <v>1.1000000000000001</v>
      </c>
      <c r="AA6" s="7">
        <v>1.0900000000000001</v>
      </c>
      <c r="AB6" s="7">
        <v>1.1200000000000001</v>
      </c>
      <c r="AC6" s="7">
        <v>1.1200000000000001</v>
      </c>
      <c r="AD6" s="7">
        <v>1.1000000000000001</v>
      </c>
      <c r="AE6" s="7">
        <v>1.0900000000000001</v>
      </c>
      <c r="AF6" s="7">
        <v>1.1000000000000001</v>
      </c>
      <c r="AG6" s="7">
        <v>1.1100000000000001</v>
      </c>
      <c r="AH6" s="7">
        <v>1.18</v>
      </c>
      <c r="AI6" s="7">
        <v>1.1599999999999999</v>
      </c>
      <c r="AJ6" s="7">
        <v>1.1299999999999999</v>
      </c>
      <c r="AK6" s="7">
        <v>1.1599999999999999</v>
      </c>
      <c r="AL6" s="7">
        <v>1.19</v>
      </c>
      <c r="AM6" s="7">
        <v>1.18</v>
      </c>
      <c r="AN6" s="7">
        <v>1.22</v>
      </c>
      <c r="AO6" s="7">
        <v>1.21</v>
      </c>
      <c r="AP6" s="7">
        <v>1.18</v>
      </c>
      <c r="AQ6" s="7">
        <v>1.17</v>
      </c>
      <c r="AR6" s="7">
        <v>7.73</v>
      </c>
      <c r="AS6" s="7">
        <v>4.55</v>
      </c>
      <c r="AT6" s="7">
        <v>10</v>
      </c>
      <c r="AU6" s="7">
        <v>17.5</v>
      </c>
      <c r="AV6" s="7">
        <v>6.82</v>
      </c>
      <c r="AW6" s="7">
        <v>4.55</v>
      </c>
      <c r="AX6" s="7">
        <v>4.09</v>
      </c>
      <c r="AY6" s="7">
        <v>0.45</v>
      </c>
      <c r="AZ6" s="7">
        <v>-0.91</v>
      </c>
      <c r="BA6" s="7">
        <v>-6.36</v>
      </c>
      <c r="BB6" s="7">
        <v>-1.36</v>
      </c>
      <c r="BC6" s="7">
        <v>-1.29</v>
      </c>
      <c r="BD6" s="7">
        <v>-0.45</v>
      </c>
      <c r="BE6" s="7">
        <v>-2.73</v>
      </c>
      <c r="BF6" s="7">
        <v>-0.91</v>
      </c>
      <c r="BG6" s="7">
        <v>-0.91</v>
      </c>
      <c r="BH6" s="7">
        <v>0.91</v>
      </c>
      <c r="BI6" s="7">
        <v>2.42</v>
      </c>
      <c r="BJ6" s="7">
        <v>2.73</v>
      </c>
      <c r="BK6" s="7">
        <v>1.95</v>
      </c>
      <c r="BL6" s="7">
        <v>5.45</v>
      </c>
      <c r="BM6" s="7">
        <v>4.55</v>
      </c>
      <c r="BN6" s="7">
        <v>5.91</v>
      </c>
      <c r="BO6" s="7">
        <v>8.18</v>
      </c>
      <c r="BP6" s="7">
        <v>7.27</v>
      </c>
      <c r="BQ6" s="7">
        <v>4.55</v>
      </c>
      <c r="BR6" s="7">
        <v>3.64</v>
      </c>
      <c r="BS6" s="24">
        <v>1.08</v>
      </c>
      <c r="BT6" s="26">
        <v>147327403.1932354</v>
      </c>
      <c r="BU6" s="26">
        <v>192389100</v>
      </c>
      <c r="BV6" s="26">
        <v>124913838</v>
      </c>
      <c r="BW6" s="8">
        <v>0.10441549318178819</v>
      </c>
    </row>
    <row r="7" spans="1:75" s="21" customFormat="1" ht="19" customHeight="1" x14ac:dyDescent="0.2">
      <c r="A7" s="1" t="s">
        <v>191</v>
      </c>
      <c r="B7" s="1" t="s">
        <v>106</v>
      </c>
      <c r="C7" s="1" t="s">
        <v>97</v>
      </c>
      <c r="D7" s="1" t="s">
        <v>98</v>
      </c>
      <c r="E7" s="1" t="s">
        <v>186</v>
      </c>
      <c r="F7" s="1" t="s">
        <v>88</v>
      </c>
      <c r="G7" s="9">
        <v>49.934804021564908</v>
      </c>
      <c r="H7" s="9">
        <v>-28.69565131758921</v>
      </c>
      <c r="I7" s="9">
        <f>(N7-O7)/O7*100</f>
        <v>87.239943741814173</v>
      </c>
      <c r="J7" s="1" t="s">
        <v>89</v>
      </c>
      <c r="K7" s="2">
        <v>0.76700001955032349</v>
      </c>
      <c r="L7" s="2">
        <v>1.35</v>
      </c>
      <c r="M7" s="2">
        <v>1.1499999761581421</v>
      </c>
      <c r="N7" s="2">
        <v>1.3500000238418579</v>
      </c>
      <c r="O7" s="2">
        <v>0.72100001573562622</v>
      </c>
      <c r="P7" s="2">
        <v>0.81999999284744263</v>
      </c>
      <c r="Q7" s="1">
        <v>1.35</v>
      </c>
      <c r="R7" s="1">
        <v>1.3</v>
      </c>
      <c r="S7" s="1">
        <v>1.31</v>
      </c>
      <c r="T7" s="1">
        <v>1.1599999999999999</v>
      </c>
      <c r="U7" s="1">
        <v>1.1100000000000001</v>
      </c>
      <c r="V7" s="1">
        <v>1.18</v>
      </c>
      <c r="W7" s="1">
        <v>1.19</v>
      </c>
      <c r="X7" s="1">
        <v>1.1599999999999999</v>
      </c>
      <c r="Y7" s="1">
        <v>1.1399999999999999</v>
      </c>
      <c r="Z7" s="1">
        <v>1.1100000000000001</v>
      </c>
      <c r="AA7" s="1">
        <v>1.1100000000000001</v>
      </c>
      <c r="AB7" s="1">
        <v>1.1499999999999999</v>
      </c>
      <c r="AC7" s="1">
        <v>1.2</v>
      </c>
      <c r="AD7" s="1">
        <v>1.1499999999999999</v>
      </c>
      <c r="AE7" s="1">
        <v>1.1299999999999999</v>
      </c>
      <c r="AF7" s="1">
        <v>1.1299999999999999</v>
      </c>
      <c r="AG7" s="1">
        <v>1.1100000000000001</v>
      </c>
      <c r="AH7" s="1">
        <v>0.89</v>
      </c>
      <c r="AI7" s="1">
        <v>0.91</v>
      </c>
      <c r="AJ7" s="1">
        <v>0.9</v>
      </c>
      <c r="AK7" s="1">
        <v>0.87</v>
      </c>
      <c r="AL7" s="1">
        <v>0.83</v>
      </c>
      <c r="AM7" s="1">
        <v>0.81</v>
      </c>
      <c r="AN7" s="1">
        <v>0.8</v>
      </c>
      <c r="AO7" s="1">
        <v>0.78</v>
      </c>
      <c r="AP7" s="1">
        <v>0.81</v>
      </c>
      <c r="AQ7" s="1">
        <v>0.83</v>
      </c>
      <c r="AR7" s="1">
        <v>7.39</v>
      </c>
      <c r="AS7" s="1">
        <v>6.52</v>
      </c>
      <c r="AT7" s="1">
        <v>-2.61</v>
      </c>
      <c r="AU7" s="1">
        <v>-6.52</v>
      </c>
      <c r="AV7" s="1">
        <v>-6.19</v>
      </c>
      <c r="AW7" s="1">
        <v>0.43</v>
      </c>
      <c r="AX7" s="1">
        <v>-1.74</v>
      </c>
      <c r="AY7" s="1">
        <v>-2.57</v>
      </c>
      <c r="AZ7" s="1">
        <v>-4.78</v>
      </c>
      <c r="BA7" s="1">
        <v>-3.93</v>
      </c>
      <c r="BB7" s="1">
        <v>-5.23</v>
      </c>
      <c r="BC7" s="1">
        <v>-0.89</v>
      </c>
      <c r="BD7" s="1">
        <v>-0.43</v>
      </c>
      <c r="BE7" s="1">
        <v>-4.3499999999999996</v>
      </c>
      <c r="BF7" s="1">
        <v>-2.62</v>
      </c>
      <c r="BG7" s="1">
        <v>-4.3499999999999996</v>
      </c>
      <c r="BH7" s="1">
        <v>-26.25</v>
      </c>
      <c r="BI7" s="1">
        <v>-24.65</v>
      </c>
      <c r="BJ7" s="1">
        <v>-23.47</v>
      </c>
      <c r="BK7" s="1">
        <v>-25.35</v>
      </c>
      <c r="BL7" s="1">
        <v>-30.47</v>
      </c>
      <c r="BM7" s="1">
        <v>-30.2</v>
      </c>
      <c r="BN7" s="1">
        <v>-31.35</v>
      </c>
      <c r="BO7" s="1">
        <v>-35.75</v>
      </c>
      <c r="BP7" s="1">
        <v>-32.35</v>
      </c>
      <c r="BQ7" s="1">
        <v>-31.3</v>
      </c>
      <c r="BR7" s="1">
        <v>-28.7</v>
      </c>
      <c r="BS7" s="22">
        <v>1.04</v>
      </c>
      <c r="BT7" s="26">
        <v>181744855.4320564</v>
      </c>
      <c r="BU7" s="26">
        <v>332144300</v>
      </c>
      <c r="BV7" s="26">
        <v>33468098</v>
      </c>
      <c r="BW7" s="2">
        <v>0.19586813687470381</v>
      </c>
    </row>
    <row r="8" spans="1:75" s="21" customFormat="1" ht="19" customHeight="1" x14ac:dyDescent="0.2">
      <c r="A8" s="7" t="s">
        <v>466</v>
      </c>
      <c r="B8" s="7" t="s">
        <v>96</v>
      </c>
      <c r="C8" s="7" t="s">
        <v>124</v>
      </c>
      <c r="D8" s="7" t="s">
        <v>98</v>
      </c>
      <c r="E8" s="7" t="s">
        <v>463</v>
      </c>
      <c r="F8" s="7" t="s">
        <v>80</v>
      </c>
      <c r="G8" s="10">
        <v>25.215514472881679</v>
      </c>
      <c r="H8" s="10">
        <v>1.5490540096077361</v>
      </c>
      <c r="I8" s="10">
        <v>1.5490540096077361</v>
      </c>
      <c r="J8" s="7" t="s">
        <v>81</v>
      </c>
      <c r="K8" s="8">
        <v>0.92799997329711914</v>
      </c>
      <c r="L8" s="8">
        <v>0.95</v>
      </c>
      <c r="M8" s="8">
        <v>1.1619999408721919</v>
      </c>
      <c r="N8" s="8">
        <v>1.25</v>
      </c>
      <c r="O8" s="8">
        <v>1.080000042915344</v>
      </c>
      <c r="P8" s="8">
        <v>1.179999947547913</v>
      </c>
      <c r="Q8" s="7">
        <v>1.17</v>
      </c>
      <c r="R8" s="7">
        <v>1.23</v>
      </c>
      <c r="S8" s="7">
        <v>1.2</v>
      </c>
      <c r="T8" s="7">
        <v>1.23</v>
      </c>
      <c r="U8" s="7">
        <v>1.21</v>
      </c>
      <c r="V8" s="7">
        <v>1.22</v>
      </c>
      <c r="W8" s="7">
        <v>1.25</v>
      </c>
      <c r="X8" s="7">
        <v>1.2</v>
      </c>
      <c r="Y8" s="7">
        <v>1.17</v>
      </c>
      <c r="Z8" s="7">
        <v>1.17</v>
      </c>
      <c r="AA8" s="7">
        <v>1.1599999999999999</v>
      </c>
      <c r="AB8" s="7">
        <v>1.18</v>
      </c>
      <c r="AC8" s="7">
        <v>1.18</v>
      </c>
      <c r="AD8" s="7">
        <v>1.18</v>
      </c>
      <c r="AE8" s="7">
        <v>1.18</v>
      </c>
      <c r="AF8" s="7">
        <v>1.18</v>
      </c>
      <c r="AG8" s="7">
        <v>1.18</v>
      </c>
      <c r="AH8" s="7">
        <v>1.18</v>
      </c>
      <c r="AI8" s="7">
        <v>1.17</v>
      </c>
      <c r="AJ8" s="7">
        <v>1.17</v>
      </c>
      <c r="AK8" s="7">
        <v>1.17</v>
      </c>
      <c r="AL8" s="7">
        <v>1.17</v>
      </c>
      <c r="AM8" s="7">
        <v>1.17</v>
      </c>
      <c r="AN8" s="7">
        <v>1.18</v>
      </c>
      <c r="AO8" s="7">
        <v>1.17</v>
      </c>
      <c r="AP8" s="7">
        <v>1.17</v>
      </c>
      <c r="AQ8" s="7">
        <v>1.18</v>
      </c>
      <c r="AR8" s="7">
        <v>-1.03</v>
      </c>
      <c r="AS8" s="7">
        <v>-1.02</v>
      </c>
      <c r="AT8" s="7">
        <v>-1.89</v>
      </c>
      <c r="AU8" s="7">
        <v>3.27</v>
      </c>
      <c r="AV8" s="7">
        <v>0.11</v>
      </c>
      <c r="AW8" s="7">
        <v>1.98</v>
      </c>
      <c r="AX8" s="7">
        <v>3.27</v>
      </c>
      <c r="AY8" s="7">
        <v>-0.16</v>
      </c>
      <c r="AZ8" s="7">
        <v>0.69</v>
      </c>
      <c r="BA8" s="7">
        <v>-1.03</v>
      </c>
      <c r="BB8" s="7">
        <v>-0.17</v>
      </c>
      <c r="BC8" s="7">
        <v>0.69</v>
      </c>
      <c r="BD8" s="7">
        <v>1.53</v>
      </c>
      <c r="BE8" s="7">
        <v>1.55</v>
      </c>
      <c r="BF8" s="7">
        <v>0.92</v>
      </c>
      <c r="BG8" s="7">
        <v>0.69</v>
      </c>
      <c r="BH8" s="7">
        <v>0.7</v>
      </c>
      <c r="BI8" s="7">
        <v>0.71</v>
      </c>
      <c r="BJ8" s="7">
        <v>0.26</v>
      </c>
      <c r="BK8" s="7">
        <v>0.68</v>
      </c>
      <c r="BL8" s="7">
        <v>0.69</v>
      </c>
      <c r="BM8" s="7">
        <v>-0.16</v>
      </c>
      <c r="BN8" s="7">
        <v>-0.17</v>
      </c>
      <c r="BO8" s="7">
        <v>0.69</v>
      </c>
      <c r="BP8" s="7">
        <v>0.69</v>
      </c>
      <c r="BQ8" s="7">
        <v>0.26</v>
      </c>
      <c r="BR8" s="7">
        <v>1.54</v>
      </c>
      <c r="BS8" s="24">
        <v>1.1299999999999999</v>
      </c>
      <c r="BT8" s="26">
        <v>143353608.7055206</v>
      </c>
      <c r="BU8" s="26">
        <v>6692600</v>
      </c>
      <c r="BV8" s="26">
        <v>28217401</v>
      </c>
      <c r="BW8" s="8">
        <v>4.1957088819058854E-3</v>
      </c>
    </row>
    <row r="9" spans="1:75" s="21" customFormat="1" ht="19" customHeight="1" x14ac:dyDescent="0.2">
      <c r="A9" s="1" t="s">
        <v>295</v>
      </c>
      <c r="B9" s="1" t="s">
        <v>106</v>
      </c>
      <c r="C9" s="1" t="s">
        <v>87</v>
      </c>
      <c r="D9" s="1" t="s">
        <v>98</v>
      </c>
      <c r="E9" s="1" t="s">
        <v>292</v>
      </c>
      <c r="F9" s="1" t="s">
        <v>88</v>
      </c>
      <c r="G9" s="9">
        <v>18.69158118414035</v>
      </c>
      <c r="H9" s="9">
        <v>-0.78740083570406505</v>
      </c>
      <c r="I9" s="9">
        <f>(N9-O9)/O9*100</f>
        <v>18.018011342065659</v>
      </c>
      <c r="J9" s="1" t="s">
        <v>81</v>
      </c>
      <c r="K9" s="2">
        <v>1.070000052452087</v>
      </c>
      <c r="L9" s="2">
        <v>1.1000000000000001</v>
      </c>
      <c r="M9" s="2">
        <v>1.2699999809265139</v>
      </c>
      <c r="N9" s="2">
        <v>1.309999942779541</v>
      </c>
      <c r="O9" s="2">
        <v>1.110000014305115</v>
      </c>
      <c r="P9" s="2">
        <v>1.2599999904632571</v>
      </c>
      <c r="Q9" s="1">
        <v>1.27</v>
      </c>
      <c r="R9" s="1">
        <v>1.21</v>
      </c>
      <c r="S9" s="1">
        <v>1.28</v>
      </c>
      <c r="T9" s="1">
        <v>1.31</v>
      </c>
      <c r="U9" s="1">
        <v>1.27</v>
      </c>
      <c r="V9" s="1">
        <v>1.23</v>
      </c>
      <c r="W9" s="1">
        <v>1.26</v>
      </c>
      <c r="X9" s="1">
        <v>1.26</v>
      </c>
      <c r="Y9" s="1">
        <v>1.24</v>
      </c>
      <c r="Z9" s="1">
        <v>1.22</v>
      </c>
      <c r="AA9" s="1">
        <v>1.23</v>
      </c>
      <c r="AB9" s="1">
        <v>1.23</v>
      </c>
      <c r="AC9" s="1">
        <v>1.22</v>
      </c>
      <c r="AD9" s="1">
        <v>1.22</v>
      </c>
      <c r="AE9" s="1">
        <v>1.22</v>
      </c>
      <c r="AF9" s="1">
        <v>1.22</v>
      </c>
      <c r="AG9" s="1">
        <v>1.24</v>
      </c>
      <c r="AH9" s="1">
        <v>1.27</v>
      </c>
      <c r="AI9" s="1">
        <v>1.27</v>
      </c>
      <c r="AJ9" s="1">
        <v>1.26</v>
      </c>
      <c r="AK9" s="1">
        <v>1.27</v>
      </c>
      <c r="AL9" s="1">
        <v>1.27</v>
      </c>
      <c r="AM9" s="1">
        <v>1.27</v>
      </c>
      <c r="AN9" s="1">
        <v>1.26</v>
      </c>
      <c r="AO9" s="1">
        <v>1.25</v>
      </c>
      <c r="AP9" s="1">
        <v>1.24</v>
      </c>
      <c r="AQ9" s="1">
        <v>1.27</v>
      </c>
      <c r="AR9" s="1">
        <v>-6.31</v>
      </c>
      <c r="AS9" s="1">
        <v>-7.09</v>
      </c>
      <c r="AT9" s="1">
        <v>-3.15</v>
      </c>
      <c r="AU9" s="1">
        <v>-0.61</v>
      </c>
      <c r="AV9" s="1">
        <v>-3.93</v>
      </c>
      <c r="AW9" s="1">
        <v>-3.15</v>
      </c>
      <c r="AX9" s="1">
        <v>-3.15</v>
      </c>
      <c r="AY9" s="1">
        <v>-2.36</v>
      </c>
      <c r="AZ9" s="1">
        <v>-4.7300000000000004</v>
      </c>
      <c r="BA9" s="1">
        <v>-3.94</v>
      </c>
      <c r="BB9" s="1">
        <v>-4.72</v>
      </c>
      <c r="BC9" s="1">
        <v>-4.25</v>
      </c>
      <c r="BD9" s="1">
        <v>-4.72</v>
      </c>
      <c r="BE9" s="1">
        <v>-4.33</v>
      </c>
      <c r="BF9" s="1">
        <v>-4.33</v>
      </c>
      <c r="BG9" s="1">
        <v>-3.94</v>
      </c>
      <c r="BH9" s="1">
        <v>-2.71</v>
      </c>
      <c r="BI9" s="1">
        <v>-0.79</v>
      </c>
      <c r="BJ9" s="1">
        <v>-0.79</v>
      </c>
      <c r="BK9" s="1">
        <v>-1.08</v>
      </c>
      <c r="BL9" s="1">
        <v>-0.78</v>
      </c>
      <c r="BM9" s="1">
        <v>0</v>
      </c>
      <c r="BN9" s="1">
        <v>-0.78</v>
      </c>
      <c r="BO9" s="1">
        <v>-2.76</v>
      </c>
      <c r="BP9" s="1">
        <v>-2.6</v>
      </c>
      <c r="BQ9" s="1">
        <v>-2.36</v>
      </c>
      <c r="BR9" s="1">
        <v>-0.78</v>
      </c>
      <c r="BS9" s="22">
        <v>1.2</v>
      </c>
      <c r="BT9" s="26">
        <v>102570024.45955279</v>
      </c>
      <c r="BU9" s="26">
        <v>4037200</v>
      </c>
      <c r="BV9" s="26">
        <v>79557948</v>
      </c>
      <c r="BW9" s="2">
        <v>1.4731463410795859E-2</v>
      </c>
    </row>
    <row r="10" spans="1:75" s="21" customFormat="1" ht="19" customHeight="1" x14ac:dyDescent="0.2">
      <c r="A10" s="7" t="s">
        <v>355</v>
      </c>
      <c r="B10" s="7" t="s">
        <v>83</v>
      </c>
      <c r="C10" s="7" t="s">
        <v>87</v>
      </c>
      <c r="D10" s="7" t="s">
        <v>78</v>
      </c>
      <c r="E10" s="7" t="s">
        <v>350</v>
      </c>
      <c r="F10" s="7" t="s">
        <v>88</v>
      </c>
      <c r="G10" s="10">
        <v>23.14814722832342</v>
      </c>
      <c r="H10" s="10">
        <v>-16.5413550008609</v>
      </c>
      <c r="I10" s="10">
        <v>-16.5413550008609</v>
      </c>
      <c r="J10" s="7" t="s">
        <v>89</v>
      </c>
      <c r="K10" s="8">
        <v>1.080000042915344</v>
      </c>
      <c r="L10" s="8">
        <v>1.1200000000000001</v>
      </c>
      <c r="M10" s="8">
        <v>1.330000042915344</v>
      </c>
      <c r="N10" s="8">
        <v>1.4800000190734861</v>
      </c>
      <c r="O10" s="8">
        <v>1.0399999618530269</v>
      </c>
      <c r="P10" s="8">
        <v>1.110000014305115</v>
      </c>
      <c r="Q10" s="7">
        <v>1.33</v>
      </c>
      <c r="R10" s="7">
        <v>1.45</v>
      </c>
      <c r="S10" s="7">
        <v>1.42</v>
      </c>
      <c r="T10" s="7">
        <v>1.35</v>
      </c>
      <c r="U10" s="7">
        <v>1.3</v>
      </c>
      <c r="V10" s="7">
        <v>1.27</v>
      </c>
      <c r="W10" s="7">
        <v>1.32</v>
      </c>
      <c r="X10" s="7">
        <v>1.29</v>
      </c>
      <c r="Y10" s="7">
        <v>1.25</v>
      </c>
      <c r="Z10" s="7">
        <v>1.24</v>
      </c>
      <c r="AA10" s="7">
        <v>1.17</v>
      </c>
      <c r="AB10" s="7">
        <v>1.17</v>
      </c>
      <c r="AC10" s="7">
        <v>1.19</v>
      </c>
      <c r="AD10" s="7">
        <v>1.17</v>
      </c>
      <c r="AE10" s="7">
        <v>1.1399999999999999</v>
      </c>
      <c r="AF10" s="7">
        <v>1.1299999999999999</v>
      </c>
      <c r="AG10" s="7">
        <v>1.1299999999999999</v>
      </c>
      <c r="AH10" s="7">
        <v>1.1100000000000001</v>
      </c>
      <c r="AI10" s="7">
        <v>1.08</v>
      </c>
      <c r="AJ10" s="7">
        <v>1.1000000000000001</v>
      </c>
      <c r="AK10" s="7">
        <v>1.1200000000000001</v>
      </c>
      <c r="AL10" s="7">
        <v>1.1100000000000001</v>
      </c>
      <c r="AM10" s="7">
        <v>1.1200000000000001</v>
      </c>
      <c r="AN10" s="7">
        <v>1.1100000000000001</v>
      </c>
      <c r="AO10" s="7">
        <v>1.1100000000000001</v>
      </c>
      <c r="AP10" s="7">
        <v>1.1100000000000001</v>
      </c>
      <c r="AQ10" s="7">
        <v>1.1200000000000001</v>
      </c>
      <c r="AR10" s="7">
        <v>-7.52</v>
      </c>
      <c r="AS10" s="7">
        <v>5.26</v>
      </c>
      <c r="AT10" s="7">
        <v>-1.02</v>
      </c>
      <c r="AU10" s="7">
        <v>-3.76</v>
      </c>
      <c r="AV10" s="7">
        <v>-7.14</v>
      </c>
      <c r="AW10" s="7">
        <v>-7.52</v>
      </c>
      <c r="AX10" s="7">
        <v>-3.74</v>
      </c>
      <c r="AY10" s="7">
        <v>-8.27</v>
      </c>
      <c r="AZ10" s="7">
        <v>-7.52</v>
      </c>
      <c r="BA10" s="7">
        <v>-12.14</v>
      </c>
      <c r="BB10" s="7">
        <v>-15.79</v>
      </c>
      <c r="BC10" s="7">
        <v>-12.78</v>
      </c>
      <c r="BD10" s="7">
        <v>-12.68</v>
      </c>
      <c r="BE10" s="7">
        <v>-14.82</v>
      </c>
      <c r="BF10" s="7">
        <v>-15.14</v>
      </c>
      <c r="BG10" s="7">
        <v>-15.04</v>
      </c>
      <c r="BH10" s="7">
        <v>-17.2</v>
      </c>
      <c r="BI10" s="7">
        <v>-19.78</v>
      </c>
      <c r="BJ10" s="7">
        <v>-19.7</v>
      </c>
      <c r="BK10" s="7">
        <v>-17.29</v>
      </c>
      <c r="BL10" s="7">
        <v>-18.32</v>
      </c>
      <c r="BM10" s="7">
        <v>-17.2</v>
      </c>
      <c r="BN10" s="7">
        <v>-17.649999999999999</v>
      </c>
      <c r="BO10" s="7">
        <v>-17.16</v>
      </c>
      <c r="BP10" s="7">
        <v>-18.010000000000002</v>
      </c>
      <c r="BQ10" s="7">
        <v>-16.54</v>
      </c>
      <c r="BR10" s="7">
        <v>-15.79</v>
      </c>
      <c r="BS10" s="24">
        <v>1.22</v>
      </c>
      <c r="BT10" s="26">
        <v>121884523.61286931</v>
      </c>
      <c r="BU10" s="26">
        <v>38597100</v>
      </c>
      <c r="BV10" s="26">
        <v>90676807</v>
      </c>
      <c r="BW10" s="8">
        <v>3.7836477854805803E-2</v>
      </c>
    </row>
    <row r="11" spans="1:75" s="21" customFormat="1" ht="19" customHeight="1" x14ac:dyDescent="0.2">
      <c r="A11" s="7" t="s">
        <v>435</v>
      </c>
      <c r="B11" s="7" t="s">
        <v>106</v>
      </c>
      <c r="C11" s="7" t="s">
        <v>87</v>
      </c>
      <c r="D11" s="7" t="s">
        <v>98</v>
      </c>
      <c r="E11" s="7" t="s">
        <v>434</v>
      </c>
      <c r="F11" s="7" t="s">
        <v>80</v>
      </c>
      <c r="G11" s="10">
        <v>16.31205847646973</v>
      </c>
      <c r="H11" s="10">
        <v>2.4390220854836739</v>
      </c>
      <c r="I11" s="10">
        <v>2.4390220854836739</v>
      </c>
      <c r="J11" s="7" t="s">
        <v>81</v>
      </c>
      <c r="K11" s="8">
        <v>1.4099999666213989</v>
      </c>
      <c r="L11" s="8">
        <v>1.5</v>
      </c>
      <c r="M11" s="8">
        <v>1.639999985694885</v>
      </c>
      <c r="N11" s="8">
        <v>1.889999985694885</v>
      </c>
      <c r="O11" s="8">
        <v>1.629999995231628</v>
      </c>
      <c r="P11" s="8">
        <v>1.679999947547913</v>
      </c>
      <c r="Q11" s="7">
        <v>1.73</v>
      </c>
      <c r="R11" s="7">
        <v>1.87</v>
      </c>
      <c r="S11" s="7">
        <v>1.89</v>
      </c>
      <c r="T11" s="7">
        <v>1.89</v>
      </c>
      <c r="U11" s="7">
        <v>1.74</v>
      </c>
      <c r="V11" s="7">
        <v>1.75</v>
      </c>
      <c r="W11" s="7">
        <v>1.81</v>
      </c>
      <c r="X11" s="7">
        <v>1.77</v>
      </c>
      <c r="Y11" s="7">
        <v>1.77</v>
      </c>
      <c r="Z11" s="7">
        <v>1.79</v>
      </c>
      <c r="AA11" s="7">
        <v>1.77</v>
      </c>
      <c r="AB11" s="7">
        <v>1.76</v>
      </c>
      <c r="AC11" s="7">
        <v>1.73</v>
      </c>
      <c r="AD11" s="7">
        <v>1.74</v>
      </c>
      <c r="AE11" s="7">
        <v>1.74</v>
      </c>
      <c r="AF11" s="7">
        <v>1.73</v>
      </c>
      <c r="AG11" s="7">
        <v>1.74</v>
      </c>
      <c r="AH11" s="7">
        <v>1.83</v>
      </c>
      <c r="AI11" s="7">
        <v>1.81</v>
      </c>
      <c r="AJ11" s="7">
        <v>1.86</v>
      </c>
      <c r="AK11" s="7">
        <v>1.82</v>
      </c>
      <c r="AL11" s="7">
        <v>1.77</v>
      </c>
      <c r="AM11" s="7">
        <v>1.7</v>
      </c>
      <c r="AN11" s="7">
        <v>1.69</v>
      </c>
      <c r="AO11" s="7">
        <v>1.7</v>
      </c>
      <c r="AP11" s="7">
        <v>1.7</v>
      </c>
      <c r="AQ11" s="7">
        <v>1.7</v>
      </c>
      <c r="AR11" s="7">
        <v>5.49</v>
      </c>
      <c r="AS11" s="7">
        <v>7.65</v>
      </c>
      <c r="AT11" s="7">
        <v>12.5</v>
      </c>
      <c r="AU11" s="7">
        <v>4.88</v>
      </c>
      <c r="AV11" s="7">
        <v>4.88</v>
      </c>
      <c r="AW11" s="7">
        <v>6.1</v>
      </c>
      <c r="AX11" s="7">
        <v>7.62</v>
      </c>
      <c r="AY11" s="7">
        <v>6.1</v>
      </c>
      <c r="AZ11" s="7">
        <v>6.85</v>
      </c>
      <c r="BA11" s="7">
        <v>5.59</v>
      </c>
      <c r="BB11" s="7">
        <v>6.71</v>
      </c>
      <c r="BC11" s="7">
        <v>4.88</v>
      </c>
      <c r="BD11" s="7">
        <v>4.2699999999999996</v>
      </c>
      <c r="BE11" s="7">
        <v>5.79</v>
      </c>
      <c r="BF11" s="7">
        <v>4.57</v>
      </c>
      <c r="BG11" s="7">
        <v>4.88</v>
      </c>
      <c r="BH11" s="7">
        <v>5.49</v>
      </c>
      <c r="BI11" s="7">
        <v>9.9</v>
      </c>
      <c r="BJ11" s="7">
        <v>9.15</v>
      </c>
      <c r="BK11" s="7">
        <v>10.5</v>
      </c>
      <c r="BL11" s="7">
        <v>7.01</v>
      </c>
      <c r="BM11" s="7">
        <v>2.5299999999999998</v>
      </c>
      <c r="BN11" s="7">
        <v>2.95</v>
      </c>
      <c r="BO11" s="7">
        <v>1.52</v>
      </c>
      <c r="BP11" s="7">
        <v>3.05</v>
      </c>
      <c r="BQ11" s="7">
        <v>2.44</v>
      </c>
      <c r="BR11" s="7">
        <v>3.05</v>
      </c>
      <c r="BS11" s="24">
        <v>1.7</v>
      </c>
      <c r="BT11" s="26">
        <v>151070894.6822643</v>
      </c>
      <c r="BU11" s="26">
        <v>19234800</v>
      </c>
      <c r="BV11" s="26">
        <v>58598852</v>
      </c>
      <c r="BW11" s="8">
        <v>9.2819907120364753E-3</v>
      </c>
    </row>
    <row r="12" spans="1:75" s="21" customFormat="1" ht="19" customHeight="1" x14ac:dyDescent="0.2">
      <c r="A12" s="7" t="s">
        <v>459</v>
      </c>
      <c r="B12" s="7" t="s">
        <v>83</v>
      </c>
      <c r="C12" s="7" t="s">
        <v>87</v>
      </c>
      <c r="D12" s="7" t="s">
        <v>122</v>
      </c>
      <c r="E12" s="7" t="s">
        <v>454</v>
      </c>
      <c r="F12" s="7" t="s">
        <v>88</v>
      </c>
      <c r="G12" s="10">
        <v>44.262290917170851</v>
      </c>
      <c r="H12" s="10">
        <v>-12.500001693313781</v>
      </c>
      <c r="I12" s="10">
        <v>-12.500001693313781</v>
      </c>
      <c r="J12" s="7" t="s">
        <v>89</v>
      </c>
      <c r="K12" s="8">
        <v>1.220000028610229</v>
      </c>
      <c r="L12" s="8">
        <v>1.23</v>
      </c>
      <c r="M12" s="8">
        <v>1.7599999904632571</v>
      </c>
      <c r="N12" s="8">
        <v>2.3250000476837158</v>
      </c>
      <c r="O12" s="8">
        <v>1.370000004768372</v>
      </c>
      <c r="P12" s="8">
        <v>1.5399999618530269</v>
      </c>
      <c r="Q12" s="7">
        <v>2.08</v>
      </c>
      <c r="R12" s="7">
        <v>2.31</v>
      </c>
      <c r="S12" s="7">
        <v>1.78</v>
      </c>
      <c r="T12" s="7">
        <v>1.71</v>
      </c>
      <c r="U12" s="7">
        <v>1.8</v>
      </c>
      <c r="V12" s="7">
        <v>1.58</v>
      </c>
      <c r="W12" s="7">
        <v>1.57</v>
      </c>
      <c r="X12" s="7">
        <v>1.59</v>
      </c>
      <c r="Y12" s="7">
        <v>1.6</v>
      </c>
      <c r="Z12" s="7">
        <v>1.53</v>
      </c>
      <c r="AA12" s="7">
        <v>1.49</v>
      </c>
      <c r="AB12" s="7">
        <v>1.53</v>
      </c>
      <c r="AC12" s="7">
        <v>1.51</v>
      </c>
      <c r="AD12" s="7">
        <v>1.58</v>
      </c>
      <c r="AE12" s="7">
        <v>1.6</v>
      </c>
      <c r="AF12" s="7">
        <v>1.56</v>
      </c>
      <c r="AG12" s="7">
        <v>1.56</v>
      </c>
      <c r="AH12" s="7">
        <v>1.51</v>
      </c>
      <c r="AI12" s="7">
        <v>1.51</v>
      </c>
      <c r="AJ12" s="7">
        <v>1.54</v>
      </c>
      <c r="AK12" s="7">
        <v>1.54</v>
      </c>
      <c r="AL12" s="7">
        <v>1.5</v>
      </c>
      <c r="AM12" s="7">
        <v>1.47</v>
      </c>
      <c r="AN12" s="7">
        <v>1.46</v>
      </c>
      <c r="AO12" s="7">
        <v>1.51</v>
      </c>
      <c r="AP12" s="7">
        <v>1.54</v>
      </c>
      <c r="AQ12" s="7">
        <v>1.6</v>
      </c>
      <c r="AR12" s="7">
        <v>11.69</v>
      </c>
      <c r="AS12" s="7">
        <v>31.25</v>
      </c>
      <c r="AT12" s="7">
        <v>-17.05</v>
      </c>
      <c r="AU12" s="7">
        <v>-4.55</v>
      </c>
      <c r="AV12" s="7">
        <v>-11.08</v>
      </c>
      <c r="AW12" s="7">
        <v>-20.74</v>
      </c>
      <c r="AX12" s="7">
        <v>-15.91</v>
      </c>
      <c r="AY12" s="7">
        <v>-12.5</v>
      </c>
      <c r="AZ12" s="7">
        <v>-14.49</v>
      </c>
      <c r="BA12" s="7">
        <v>-18.22</v>
      </c>
      <c r="BB12" s="7">
        <v>-15.34</v>
      </c>
      <c r="BC12" s="7">
        <v>-15.34</v>
      </c>
      <c r="BD12" s="7">
        <v>-17.329999999999998</v>
      </c>
      <c r="BE12" s="7">
        <v>-13.64</v>
      </c>
      <c r="BF12" s="7">
        <v>-12.5</v>
      </c>
      <c r="BG12" s="7">
        <v>-11.36</v>
      </c>
      <c r="BH12" s="7">
        <v>-14.49</v>
      </c>
      <c r="BI12" s="7">
        <v>-16.48</v>
      </c>
      <c r="BJ12" s="7">
        <v>-14.77</v>
      </c>
      <c r="BK12" s="7">
        <v>-13.07</v>
      </c>
      <c r="BL12" s="7">
        <v>-13.64</v>
      </c>
      <c r="BM12" s="7">
        <v>-17.05</v>
      </c>
      <c r="BN12" s="7">
        <v>-19.600000000000001</v>
      </c>
      <c r="BO12" s="7">
        <v>-18.18</v>
      </c>
      <c r="BP12" s="7">
        <v>-14.77</v>
      </c>
      <c r="BQ12" s="7">
        <v>-12.5</v>
      </c>
      <c r="BR12" s="7">
        <v>-11.93</v>
      </c>
      <c r="BS12" s="24">
        <v>1.37</v>
      </c>
      <c r="BT12" s="26">
        <v>127535400.2689362</v>
      </c>
      <c r="BU12" s="26">
        <v>18389700</v>
      </c>
      <c r="BV12" s="26">
        <v>8428211</v>
      </c>
      <c r="BW12" s="8">
        <v>1.4303154014535229E-2</v>
      </c>
    </row>
    <row r="13" spans="1:75" s="21" customFormat="1" ht="19" customHeight="1" x14ac:dyDescent="0.2">
      <c r="A13" s="7" t="s">
        <v>446</v>
      </c>
      <c r="B13" s="7" t="s">
        <v>118</v>
      </c>
      <c r="C13" s="7" t="s">
        <v>97</v>
      </c>
      <c r="D13" s="7" t="s">
        <v>98</v>
      </c>
      <c r="E13" s="7" t="s">
        <v>443</v>
      </c>
      <c r="F13" s="7" t="s">
        <v>88</v>
      </c>
      <c r="G13" s="10">
        <v>31.468535957316071</v>
      </c>
      <c r="H13" s="10">
        <v>-5.3191502178454657</v>
      </c>
      <c r="I13" s="10">
        <v>-5.3191502178454657</v>
      </c>
      <c r="J13" s="7" t="s">
        <v>89</v>
      </c>
      <c r="K13" s="8">
        <v>1.429999947547913</v>
      </c>
      <c r="L13" s="8">
        <v>1.51</v>
      </c>
      <c r="M13" s="8">
        <v>1.879999995231628</v>
      </c>
      <c r="N13" s="8">
        <v>1.8999999761581421</v>
      </c>
      <c r="O13" s="8">
        <v>1.440000057220459</v>
      </c>
      <c r="P13" s="8">
        <v>1.779999971389771</v>
      </c>
      <c r="Q13" s="7">
        <v>1.9</v>
      </c>
      <c r="R13" s="7">
        <v>1.78</v>
      </c>
      <c r="S13" s="7">
        <v>1.75</v>
      </c>
      <c r="T13" s="7">
        <v>1.63</v>
      </c>
      <c r="U13" s="7">
        <v>1.64</v>
      </c>
      <c r="V13" s="7">
        <v>1.58</v>
      </c>
      <c r="W13" s="7">
        <v>1.59</v>
      </c>
      <c r="X13" s="7">
        <v>1.5</v>
      </c>
      <c r="Y13" s="7">
        <v>1.52</v>
      </c>
      <c r="Z13" s="7">
        <v>1.49</v>
      </c>
      <c r="AA13" s="7">
        <v>1.49</v>
      </c>
      <c r="AB13" s="7">
        <v>1.49</v>
      </c>
      <c r="AC13" s="7">
        <v>1.57</v>
      </c>
      <c r="AD13" s="7">
        <v>1.53</v>
      </c>
      <c r="AE13" s="7">
        <v>1.53</v>
      </c>
      <c r="AF13" s="7">
        <v>1.51</v>
      </c>
      <c r="AG13" s="7">
        <v>1.53</v>
      </c>
      <c r="AH13" s="7">
        <v>1.6</v>
      </c>
      <c r="AI13" s="7">
        <v>1.58</v>
      </c>
      <c r="AJ13" s="7">
        <v>1.57</v>
      </c>
      <c r="AK13" s="7">
        <v>1.57</v>
      </c>
      <c r="AL13" s="7">
        <v>1.55</v>
      </c>
      <c r="AM13" s="7">
        <v>1.56</v>
      </c>
      <c r="AN13" s="7">
        <v>1.56</v>
      </c>
      <c r="AO13" s="7">
        <v>1.62</v>
      </c>
      <c r="AP13" s="7">
        <v>1.74</v>
      </c>
      <c r="AQ13" s="7">
        <v>1.9</v>
      </c>
      <c r="AR13" s="7">
        <v>-8.51</v>
      </c>
      <c r="AS13" s="7">
        <v>-9.4700000000000006</v>
      </c>
      <c r="AT13" s="7">
        <v>-13.3</v>
      </c>
      <c r="AU13" s="7">
        <v>-16.489999999999998</v>
      </c>
      <c r="AV13" s="7">
        <v>-18.88</v>
      </c>
      <c r="AW13" s="7">
        <v>-16.760000000000002</v>
      </c>
      <c r="AX13" s="7">
        <v>-20.21</v>
      </c>
      <c r="AY13" s="7">
        <v>-20.69</v>
      </c>
      <c r="AZ13" s="7">
        <v>-21.28</v>
      </c>
      <c r="BA13" s="7">
        <v>-21.81</v>
      </c>
      <c r="BB13" s="7">
        <v>-21.47</v>
      </c>
      <c r="BC13" s="7">
        <v>-20.75</v>
      </c>
      <c r="BD13" s="7">
        <v>-18.850000000000001</v>
      </c>
      <c r="BE13" s="7">
        <v>-19.41</v>
      </c>
      <c r="BF13" s="7">
        <v>-19.68</v>
      </c>
      <c r="BG13" s="7">
        <v>-20.48</v>
      </c>
      <c r="BH13" s="7">
        <v>-18.62</v>
      </c>
      <c r="BI13" s="7">
        <v>-16.22</v>
      </c>
      <c r="BJ13" s="7">
        <v>-17.29</v>
      </c>
      <c r="BK13" s="7">
        <v>-16.489999999999998</v>
      </c>
      <c r="BL13" s="7">
        <v>-17.36</v>
      </c>
      <c r="BM13" s="7">
        <v>-18.09</v>
      </c>
      <c r="BN13" s="7">
        <v>-17.37</v>
      </c>
      <c r="BO13" s="7">
        <v>-17.82</v>
      </c>
      <c r="BP13" s="7">
        <v>-14.63</v>
      </c>
      <c r="BQ13" s="7">
        <v>-11.44</v>
      </c>
      <c r="BR13" s="7">
        <v>-5.33</v>
      </c>
      <c r="BS13" s="24">
        <v>1.44</v>
      </c>
      <c r="BT13" s="26">
        <v>102469211.7401004</v>
      </c>
      <c r="BU13" s="26">
        <v>18249000</v>
      </c>
      <c r="BV13" s="26">
        <v>28805974</v>
      </c>
      <c r="BW13" s="8">
        <v>9.0123250128601798E-2</v>
      </c>
    </row>
    <row r="14" spans="1:75" s="21" customFormat="1" ht="19" customHeight="1" x14ac:dyDescent="0.2">
      <c r="A14" s="1" t="s">
        <v>304</v>
      </c>
      <c r="B14" s="1" t="s">
        <v>106</v>
      </c>
      <c r="C14" s="1" t="s">
        <v>87</v>
      </c>
      <c r="D14" s="1" t="s">
        <v>109</v>
      </c>
      <c r="E14" s="1" t="s">
        <v>305</v>
      </c>
      <c r="F14" s="1" t="s">
        <v>88</v>
      </c>
      <c r="G14" s="9">
        <v>21.875001164153201</v>
      </c>
      <c r="H14" s="9">
        <v>-8.717952417277008</v>
      </c>
      <c r="I14" s="9">
        <f>(N14-O14)/O14*100</f>
        <v>14.035087963905363</v>
      </c>
      <c r="J14" s="1" t="s">
        <v>89</v>
      </c>
      <c r="K14" s="2">
        <v>1.6000000238418579</v>
      </c>
      <c r="L14" s="2">
        <v>1.95</v>
      </c>
      <c r="M14" s="2">
        <v>1.950000047683716</v>
      </c>
      <c r="N14" s="2">
        <v>1.950000047683716</v>
      </c>
      <c r="O14" s="2">
        <v>1.7100000381469731</v>
      </c>
      <c r="P14" s="2">
        <v>1.779999971389771</v>
      </c>
      <c r="Q14" s="1">
        <v>1.95</v>
      </c>
      <c r="R14" s="1">
        <v>1.82</v>
      </c>
      <c r="S14" s="1">
        <v>1.84</v>
      </c>
      <c r="T14" s="1">
        <v>1.85</v>
      </c>
      <c r="U14" s="1">
        <v>1.83</v>
      </c>
      <c r="V14" s="1">
        <v>1.82</v>
      </c>
      <c r="W14" s="1">
        <v>1.81</v>
      </c>
      <c r="X14" s="1">
        <v>1.79</v>
      </c>
      <c r="Y14" s="1">
        <v>1.76</v>
      </c>
      <c r="Z14" s="1">
        <v>1.76</v>
      </c>
      <c r="AA14" s="1">
        <v>1.84</v>
      </c>
      <c r="AB14" s="1">
        <v>1.85</v>
      </c>
      <c r="AC14" s="1">
        <v>1.85</v>
      </c>
      <c r="AD14" s="1">
        <v>1.85</v>
      </c>
      <c r="AE14" s="1">
        <v>1.91</v>
      </c>
      <c r="AF14" s="1">
        <v>1.93</v>
      </c>
      <c r="AG14" s="1">
        <v>1.91</v>
      </c>
      <c r="AH14" s="1">
        <v>1.9</v>
      </c>
      <c r="AI14" s="1">
        <v>1.9</v>
      </c>
      <c r="AJ14" s="1">
        <v>1.9</v>
      </c>
      <c r="AK14" s="1">
        <v>1.88</v>
      </c>
      <c r="AL14" s="1">
        <v>1.88</v>
      </c>
      <c r="AM14" s="1">
        <v>1.86</v>
      </c>
      <c r="AN14" s="1">
        <v>1.88</v>
      </c>
      <c r="AO14" s="1">
        <v>1.81</v>
      </c>
      <c r="AP14" s="1">
        <v>1.78</v>
      </c>
      <c r="AQ14" s="1">
        <v>1.79</v>
      </c>
      <c r="AR14" s="1">
        <v>-8.2100000000000009</v>
      </c>
      <c r="AS14" s="1">
        <v>-7.86</v>
      </c>
      <c r="AT14" s="1">
        <v>-6.67</v>
      </c>
      <c r="AU14" s="1">
        <v>-6.75</v>
      </c>
      <c r="AV14" s="1">
        <v>-8.2100000000000009</v>
      </c>
      <c r="AW14" s="1">
        <v>-7.69</v>
      </c>
      <c r="AX14" s="1">
        <v>-8.9700000000000006</v>
      </c>
      <c r="AY14" s="1">
        <v>-10</v>
      </c>
      <c r="AZ14" s="1">
        <v>-10.34</v>
      </c>
      <c r="BA14" s="1">
        <v>-10.26</v>
      </c>
      <c r="BB14" s="1">
        <v>-6.41</v>
      </c>
      <c r="BC14" s="1">
        <v>-5.38</v>
      </c>
      <c r="BD14" s="1">
        <v>-5.64</v>
      </c>
      <c r="BE14" s="1">
        <v>-5.38</v>
      </c>
      <c r="BF14" s="1">
        <v>-2.31</v>
      </c>
      <c r="BG14" s="1">
        <v>-2.56</v>
      </c>
      <c r="BH14" s="1">
        <v>-5.13</v>
      </c>
      <c r="BI14" s="1">
        <v>-3.08</v>
      </c>
      <c r="BJ14" s="1">
        <v>-4.0999999999999996</v>
      </c>
      <c r="BK14" s="1">
        <v>-4.3600000000000003</v>
      </c>
      <c r="BL14" s="1">
        <v>-3.89</v>
      </c>
      <c r="BM14" s="1">
        <v>-6.67</v>
      </c>
      <c r="BN14" s="1">
        <v>-5.13</v>
      </c>
      <c r="BO14" s="1">
        <v>-8.2100000000000009</v>
      </c>
      <c r="BP14" s="1">
        <v>-8.77</v>
      </c>
      <c r="BQ14" s="1">
        <v>-8.4600000000000009</v>
      </c>
      <c r="BR14" s="1">
        <v>-9.74</v>
      </c>
      <c r="BS14" s="22">
        <v>1.74</v>
      </c>
      <c r="BT14" s="26">
        <v>143679123.51341251</v>
      </c>
      <c r="BU14" s="26">
        <v>5638900</v>
      </c>
      <c r="BV14" s="26">
        <v>43466980</v>
      </c>
      <c r="BW14" s="2">
        <v>1.8809427294005698E-2</v>
      </c>
    </row>
    <row r="15" spans="1:75" s="21" customFormat="1" ht="19" customHeight="1" x14ac:dyDescent="0.2">
      <c r="A15" s="7" t="s">
        <v>476</v>
      </c>
      <c r="B15" s="7" t="s">
        <v>106</v>
      </c>
      <c r="C15" s="7" t="s">
        <v>87</v>
      </c>
      <c r="D15" s="7" t="s">
        <v>122</v>
      </c>
      <c r="E15" s="7" t="s">
        <v>478</v>
      </c>
      <c r="F15" s="7" t="s">
        <v>88</v>
      </c>
      <c r="G15" s="10">
        <v>28.289478431117889</v>
      </c>
      <c r="H15" s="10">
        <v>-21.538464924287432</v>
      </c>
      <c r="I15" s="10">
        <v>-21.538464924287432</v>
      </c>
      <c r="J15" s="7" t="s">
        <v>89</v>
      </c>
      <c r="K15" s="8">
        <v>1.5199999809265139</v>
      </c>
      <c r="L15" s="8">
        <v>1.52</v>
      </c>
      <c r="M15" s="8">
        <v>1.950000047683716</v>
      </c>
      <c r="N15" s="8">
        <v>2.279999971389771</v>
      </c>
      <c r="O15" s="8">
        <v>1.5</v>
      </c>
      <c r="P15" s="8">
        <v>1.529999971389771</v>
      </c>
      <c r="Q15" s="7">
        <v>1.96</v>
      </c>
      <c r="R15" s="7">
        <v>1.8</v>
      </c>
      <c r="S15" s="7">
        <v>2.2799999999999998</v>
      </c>
      <c r="T15" s="7">
        <v>1.86</v>
      </c>
      <c r="U15" s="7">
        <v>1.83</v>
      </c>
      <c r="V15" s="7">
        <v>1.73</v>
      </c>
      <c r="W15" s="7">
        <v>1.65</v>
      </c>
      <c r="X15" s="7">
        <v>1.68</v>
      </c>
      <c r="Y15" s="7">
        <v>1.66</v>
      </c>
      <c r="Z15" s="7">
        <v>1.65</v>
      </c>
      <c r="AA15" s="7">
        <v>1.67</v>
      </c>
      <c r="AB15" s="7">
        <v>1.73</v>
      </c>
      <c r="AC15" s="7">
        <v>1.66</v>
      </c>
      <c r="AD15" s="7">
        <v>1.68</v>
      </c>
      <c r="AE15" s="7">
        <v>1.63</v>
      </c>
      <c r="AF15" s="7">
        <v>1.67</v>
      </c>
      <c r="AG15" s="7">
        <v>1.7</v>
      </c>
      <c r="AH15" s="7">
        <v>1.68</v>
      </c>
      <c r="AI15" s="7">
        <v>1.68</v>
      </c>
      <c r="AJ15" s="7">
        <v>1.67</v>
      </c>
      <c r="AK15" s="7">
        <v>1.7</v>
      </c>
      <c r="AL15" s="7">
        <v>1.72</v>
      </c>
      <c r="AM15" s="7">
        <v>1.71</v>
      </c>
      <c r="AN15" s="7">
        <v>1.66</v>
      </c>
      <c r="AO15" s="7">
        <v>1.69</v>
      </c>
      <c r="AP15" s="7">
        <v>1.79</v>
      </c>
      <c r="AQ15" s="7">
        <v>1.78</v>
      </c>
      <c r="AR15" s="7">
        <v>-9.23</v>
      </c>
      <c r="AS15" s="7">
        <v>-10.5</v>
      </c>
      <c r="AT15" s="7">
        <v>-5.9</v>
      </c>
      <c r="AU15" s="7">
        <v>-6.66</v>
      </c>
      <c r="AV15" s="7">
        <v>-11.79</v>
      </c>
      <c r="AW15" s="7">
        <v>-16.670000000000002</v>
      </c>
      <c r="AX15" s="7">
        <v>-16.41</v>
      </c>
      <c r="AY15" s="7">
        <v>-15.38</v>
      </c>
      <c r="AZ15" s="7">
        <v>-17.440000000000001</v>
      </c>
      <c r="BA15" s="7">
        <v>-15.88</v>
      </c>
      <c r="BB15" s="7">
        <v>-14.42</v>
      </c>
      <c r="BC15" s="7">
        <v>-16.149999999999999</v>
      </c>
      <c r="BD15" s="7">
        <v>-15.38</v>
      </c>
      <c r="BE15" s="7">
        <v>-16.78</v>
      </c>
      <c r="BF15" s="7">
        <v>-16.829999999999998</v>
      </c>
      <c r="BG15" s="7">
        <v>-14.36</v>
      </c>
      <c r="BH15" s="7">
        <v>-14.35</v>
      </c>
      <c r="BI15" s="7">
        <v>-13.85</v>
      </c>
      <c r="BJ15" s="7">
        <v>-15.13</v>
      </c>
      <c r="BK15" s="7">
        <v>-15.44</v>
      </c>
      <c r="BL15" s="7">
        <v>-13.08</v>
      </c>
      <c r="BM15" s="7">
        <v>-12.56</v>
      </c>
      <c r="BN15" s="7">
        <v>-15.38</v>
      </c>
      <c r="BO15" s="7">
        <v>-15.9</v>
      </c>
      <c r="BP15" s="7">
        <v>-13.33</v>
      </c>
      <c r="BQ15" s="7">
        <v>-9.2799999999999994</v>
      </c>
      <c r="BR15" s="7">
        <v>-16.920000000000002</v>
      </c>
      <c r="BS15" s="24">
        <v>1.57</v>
      </c>
      <c r="BT15" s="26">
        <v>141548163.46130371</v>
      </c>
      <c r="BU15" s="26">
        <v>17902700</v>
      </c>
      <c r="BV15" s="26">
        <v>3938856</v>
      </c>
      <c r="BW15" s="8">
        <v>4.5287261072758178E-3</v>
      </c>
    </row>
    <row r="16" spans="1:75" s="21" customFormat="1" ht="19" customHeight="1" x14ac:dyDescent="0.2">
      <c r="A16" s="7" t="s">
        <v>500</v>
      </c>
      <c r="B16" s="7" t="s">
        <v>106</v>
      </c>
      <c r="C16" s="7" t="s">
        <v>87</v>
      </c>
      <c r="D16" s="7" t="s">
        <v>122</v>
      </c>
      <c r="E16" s="7" t="s">
        <v>497</v>
      </c>
      <c r="F16" s="7" t="s">
        <v>88</v>
      </c>
      <c r="G16" s="10">
        <v>34.246574447669083</v>
      </c>
      <c r="H16" s="10">
        <v>-10.71428745203043</v>
      </c>
      <c r="I16" s="10">
        <v>-10.71428745203043</v>
      </c>
      <c r="J16" s="7" t="s">
        <v>89</v>
      </c>
      <c r="K16" s="8">
        <v>1.4600000381469731</v>
      </c>
      <c r="L16" s="8">
        <v>1.52</v>
      </c>
      <c r="M16" s="8">
        <v>1.9600000381469731</v>
      </c>
      <c r="N16" s="8">
        <v>2.1400001049041748</v>
      </c>
      <c r="O16" s="8">
        <v>1.6499999761581421</v>
      </c>
      <c r="P16" s="8">
        <v>1.75</v>
      </c>
      <c r="Q16" s="7">
        <v>2.06</v>
      </c>
      <c r="R16" s="7">
        <v>2.14</v>
      </c>
      <c r="S16" s="7">
        <v>1.89</v>
      </c>
      <c r="T16" s="7">
        <v>1.85</v>
      </c>
      <c r="U16" s="7">
        <v>1.82</v>
      </c>
      <c r="V16" s="7">
        <v>1.75</v>
      </c>
      <c r="W16" s="7">
        <v>1.75</v>
      </c>
      <c r="X16" s="7">
        <v>1.78</v>
      </c>
      <c r="Y16" s="7">
        <v>1.8</v>
      </c>
      <c r="Z16" s="7">
        <v>1.78</v>
      </c>
      <c r="AA16" s="7">
        <v>1.74</v>
      </c>
      <c r="AB16" s="7">
        <v>1.77</v>
      </c>
      <c r="AC16" s="7">
        <v>1.75</v>
      </c>
      <c r="AD16" s="7">
        <v>1.77</v>
      </c>
      <c r="AE16" s="7">
        <v>1.78</v>
      </c>
      <c r="AF16" s="7">
        <v>1.75</v>
      </c>
      <c r="AG16" s="7">
        <v>1.73</v>
      </c>
      <c r="AH16" s="7">
        <v>1.72</v>
      </c>
      <c r="AI16" s="7">
        <v>1.69</v>
      </c>
      <c r="AJ16" s="7">
        <v>1.7</v>
      </c>
      <c r="AK16" s="7">
        <v>1.72</v>
      </c>
      <c r="AL16" s="7">
        <v>1.71</v>
      </c>
      <c r="AM16" s="7">
        <v>1.73</v>
      </c>
      <c r="AN16" s="7">
        <v>1.73</v>
      </c>
      <c r="AO16" s="7">
        <v>1.74</v>
      </c>
      <c r="AP16" s="7">
        <v>1.74</v>
      </c>
      <c r="AQ16" s="7">
        <v>1.77</v>
      </c>
      <c r="AR16" s="7">
        <v>2.04</v>
      </c>
      <c r="AS16" s="7">
        <v>-0.63</v>
      </c>
      <c r="AT16" s="7">
        <v>-7.4</v>
      </c>
      <c r="AU16" s="7">
        <v>-8.69</v>
      </c>
      <c r="AV16" s="7">
        <v>-11.15</v>
      </c>
      <c r="AW16" s="7">
        <v>-12.98</v>
      </c>
      <c r="AX16" s="7">
        <v>-12.5</v>
      </c>
      <c r="AY16" s="7">
        <v>-11.22</v>
      </c>
      <c r="AZ16" s="7">
        <v>-9.8699999999999992</v>
      </c>
      <c r="BA16" s="7">
        <v>-12.24</v>
      </c>
      <c r="BB16" s="7">
        <v>-13.26</v>
      </c>
      <c r="BC16" s="7">
        <v>-11.43</v>
      </c>
      <c r="BD16" s="7">
        <v>-11.48</v>
      </c>
      <c r="BE16" s="7">
        <v>-10.210000000000001</v>
      </c>
      <c r="BF16" s="7">
        <v>-11.73</v>
      </c>
      <c r="BG16" s="7">
        <v>-11.99</v>
      </c>
      <c r="BH16" s="7">
        <v>-12.24</v>
      </c>
      <c r="BI16" s="7">
        <v>-14.62</v>
      </c>
      <c r="BJ16" s="7">
        <v>-14.03</v>
      </c>
      <c r="BK16" s="7">
        <v>-13.78</v>
      </c>
      <c r="BL16" s="7">
        <v>-13.01</v>
      </c>
      <c r="BM16" s="7">
        <v>-13.78</v>
      </c>
      <c r="BN16" s="7">
        <v>-12.76</v>
      </c>
      <c r="BO16" s="7">
        <v>-11.99</v>
      </c>
      <c r="BP16" s="7">
        <v>-13.27</v>
      </c>
      <c r="BQ16" s="7">
        <v>-11.73</v>
      </c>
      <c r="BR16" s="7">
        <v>-11.48</v>
      </c>
      <c r="BS16" s="24">
        <v>1.67</v>
      </c>
      <c r="BT16" s="26">
        <v>131811178.5654068</v>
      </c>
      <c r="BU16" s="26">
        <v>30134000</v>
      </c>
      <c r="BV16" s="26">
        <v>34486800</v>
      </c>
      <c r="BW16" s="8">
        <v>2.2449748889430158E-3</v>
      </c>
    </row>
    <row r="17" spans="1:75" s="21" customFormat="1" ht="19" customHeight="1" x14ac:dyDescent="0.2">
      <c r="A17" s="1" t="s">
        <v>316</v>
      </c>
      <c r="B17" s="1" t="s">
        <v>106</v>
      </c>
      <c r="C17" s="1" t="s">
        <v>87</v>
      </c>
      <c r="D17" s="1" t="s">
        <v>122</v>
      </c>
      <c r="E17" s="1" t="s">
        <v>314</v>
      </c>
      <c r="F17" s="1" t="s">
        <v>88</v>
      </c>
      <c r="G17" s="9">
        <v>44.852941756533077</v>
      </c>
      <c r="H17" s="9">
        <v>-24.365482847840902</v>
      </c>
      <c r="I17" s="9">
        <f>(N17-O17)/O17*100</f>
        <v>49.285710697271355</v>
      </c>
      <c r="J17" s="1" t="s">
        <v>89</v>
      </c>
      <c r="K17" s="2">
        <v>1.360000014305115</v>
      </c>
      <c r="L17" s="2">
        <v>1.78</v>
      </c>
      <c r="M17" s="2">
        <v>1.970000028610229</v>
      </c>
      <c r="N17" s="2">
        <v>2.089999914169312</v>
      </c>
      <c r="O17" s="2">
        <v>1.3999999761581421</v>
      </c>
      <c r="P17" s="2">
        <v>1.4900000095367429</v>
      </c>
      <c r="Q17" s="1">
        <v>2.09</v>
      </c>
      <c r="R17" s="1">
        <v>2.0499999999999998</v>
      </c>
      <c r="S17" s="1">
        <v>1.86</v>
      </c>
      <c r="T17" s="1">
        <v>1.77</v>
      </c>
      <c r="U17" s="1">
        <v>1.83</v>
      </c>
      <c r="V17" s="1">
        <v>1.73</v>
      </c>
      <c r="W17" s="1">
        <v>1.63</v>
      </c>
      <c r="X17" s="1">
        <v>1.61</v>
      </c>
      <c r="Y17" s="1">
        <v>1.63</v>
      </c>
      <c r="Z17" s="1">
        <v>1.65</v>
      </c>
      <c r="AA17" s="1">
        <v>1.59</v>
      </c>
      <c r="AB17" s="1">
        <v>1.6</v>
      </c>
      <c r="AC17" s="1">
        <v>1.59</v>
      </c>
      <c r="AD17" s="1">
        <v>1.57</v>
      </c>
      <c r="AE17" s="1">
        <v>1.56</v>
      </c>
      <c r="AF17" s="1">
        <v>1.6</v>
      </c>
      <c r="AG17" s="1">
        <v>1.58</v>
      </c>
      <c r="AH17" s="1">
        <v>1.55</v>
      </c>
      <c r="AI17" s="1">
        <v>1.5</v>
      </c>
      <c r="AJ17" s="1">
        <v>1.47</v>
      </c>
      <c r="AK17" s="1">
        <v>1.48</v>
      </c>
      <c r="AL17" s="1">
        <v>1.48</v>
      </c>
      <c r="AM17" s="1">
        <v>1.47</v>
      </c>
      <c r="AN17" s="1">
        <v>1.48</v>
      </c>
      <c r="AO17" s="1">
        <v>1.47</v>
      </c>
      <c r="AP17" s="1">
        <v>1.51</v>
      </c>
      <c r="AQ17" s="1">
        <v>1.5</v>
      </c>
      <c r="AR17" s="1">
        <v>1.02</v>
      </c>
      <c r="AS17" s="1">
        <v>-5.33</v>
      </c>
      <c r="AT17" s="1">
        <v>-15.74</v>
      </c>
      <c r="AU17" s="1">
        <v>-12.69</v>
      </c>
      <c r="AV17" s="1">
        <v>-12.19</v>
      </c>
      <c r="AW17" s="1">
        <v>-17.260000000000002</v>
      </c>
      <c r="AX17" s="1">
        <v>-19.8</v>
      </c>
      <c r="AY17" s="1">
        <v>-21.32</v>
      </c>
      <c r="AZ17" s="1">
        <v>-17.510000000000002</v>
      </c>
      <c r="BA17" s="1">
        <v>-19.29</v>
      </c>
      <c r="BB17" s="1">
        <v>-19.54</v>
      </c>
      <c r="BC17" s="1">
        <v>-19.29</v>
      </c>
      <c r="BD17" s="1">
        <v>-21.32</v>
      </c>
      <c r="BE17" s="1">
        <v>-20.81</v>
      </c>
      <c r="BF17" s="1">
        <v>-21.32</v>
      </c>
      <c r="BG17" s="1">
        <v>-20.3</v>
      </c>
      <c r="BH17" s="1">
        <v>-21.32</v>
      </c>
      <c r="BI17" s="1">
        <v>-24.36</v>
      </c>
      <c r="BJ17" s="1">
        <v>-26.4</v>
      </c>
      <c r="BK17" s="1">
        <v>-26.4</v>
      </c>
      <c r="BL17" s="1">
        <v>-25.38</v>
      </c>
      <c r="BM17" s="1">
        <v>-25.89</v>
      </c>
      <c r="BN17" s="1">
        <v>-27.5</v>
      </c>
      <c r="BO17" s="1">
        <v>-25.89</v>
      </c>
      <c r="BP17" s="1">
        <v>-26.14</v>
      </c>
      <c r="BQ17" s="1">
        <v>-24.36</v>
      </c>
      <c r="BR17" s="1">
        <v>-24.84</v>
      </c>
      <c r="BS17" s="22">
        <v>1.53</v>
      </c>
      <c r="BT17" s="26">
        <v>109064717.5839424</v>
      </c>
      <c r="BU17" s="26">
        <v>77127700</v>
      </c>
      <c r="BV17" s="26">
        <v>35085069</v>
      </c>
      <c r="BW17" s="2">
        <v>0.2001345358619645</v>
      </c>
    </row>
    <row r="18" spans="1:75" s="21" customFormat="1" ht="19" customHeight="1" x14ac:dyDescent="0.2">
      <c r="A18" s="7" t="s">
        <v>408</v>
      </c>
      <c r="B18" s="7" t="s">
        <v>106</v>
      </c>
      <c r="C18" s="7" t="s">
        <v>87</v>
      </c>
      <c r="D18" s="7" t="s">
        <v>98</v>
      </c>
      <c r="E18" s="7" t="s">
        <v>405</v>
      </c>
      <c r="F18" s="7" t="s">
        <v>88</v>
      </c>
      <c r="G18" s="10">
        <v>26.24999692663555</v>
      </c>
      <c r="H18" s="10">
        <v>-13.366335815640589</v>
      </c>
      <c r="I18" s="10">
        <v>-13.366335815640589</v>
      </c>
      <c r="J18" s="7" t="s">
        <v>89</v>
      </c>
      <c r="K18" s="8">
        <v>1.6000000238418579</v>
      </c>
      <c r="L18" s="8">
        <v>1.66</v>
      </c>
      <c r="M18" s="8">
        <v>2.0199999809265141</v>
      </c>
      <c r="N18" s="8">
        <v>2.160000085830688</v>
      </c>
      <c r="O18" s="8">
        <v>1.6599999666213989</v>
      </c>
      <c r="P18" s="8">
        <v>1.75</v>
      </c>
      <c r="Q18" s="7">
        <v>2.16</v>
      </c>
      <c r="R18" s="7">
        <v>2</v>
      </c>
      <c r="S18" s="7">
        <v>1.93</v>
      </c>
      <c r="T18" s="7">
        <v>2.04</v>
      </c>
      <c r="U18" s="7">
        <v>2.12</v>
      </c>
      <c r="V18" s="7">
        <v>2.04</v>
      </c>
      <c r="W18" s="7">
        <v>1.86</v>
      </c>
      <c r="X18" s="7">
        <v>1.85</v>
      </c>
      <c r="Y18" s="7">
        <v>1.83</v>
      </c>
      <c r="Z18" s="7">
        <v>1.86</v>
      </c>
      <c r="AA18" s="7">
        <v>1.86</v>
      </c>
      <c r="AB18" s="7">
        <v>1.78</v>
      </c>
      <c r="AC18" s="7">
        <v>1.75</v>
      </c>
      <c r="AD18" s="7">
        <v>1.72</v>
      </c>
      <c r="AE18" s="7">
        <v>1.73</v>
      </c>
      <c r="AF18" s="7">
        <v>1.74</v>
      </c>
      <c r="AG18" s="7">
        <v>1.77</v>
      </c>
      <c r="AH18" s="7">
        <v>1.73</v>
      </c>
      <c r="AI18" s="7">
        <v>1.73</v>
      </c>
      <c r="AJ18" s="7">
        <v>1.7</v>
      </c>
      <c r="AK18" s="7">
        <v>1.71</v>
      </c>
      <c r="AL18" s="7">
        <v>1.71</v>
      </c>
      <c r="AM18" s="7">
        <v>1.7</v>
      </c>
      <c r="AN18" s="7">
        <v>1.7</v>
      </c>
      <c r="AO18" s="7">
        <v>1.71</v>
      </c>
      <c r="AP18" s="7">
        <v>1.74</v>
      </c>
      <c r="AQ18" s="7">
        <v>1.76</v>
      </c>
      <c r="AR18" s="7">
        <v>-1.58</v>
      </c>
      <c r="AS18" s="7">
        <v>-3.47</v>
      </c>
      <c r="AT18" s="7">
        <v>-7.18</v>
      </c>
      <c r="AU18" s="7">
        <v>-1.49</v>
      </c>
      <c r="AV18" s="7">
        <v>0.49</v>
      </c>
      <c r="AW18" s="7">
        <v>-8.91</v>
      </c>
      <c r="AX18" s="7">
        <v>-9.9499999999999993</v>
      </c>
      <c r="AY18" s="7">
        <v>-10.89</v>
      </c>
      <c r="AZ18" s="7">
        <v>-11.38</v>
      </c>
      <c r="BA18" s="7">
        <v>-7.93</v>
      </c>
      <c r="BB18" s="7">
        <v>-12.87</v>
      </c>
      <c r="BC18" s="7">
        <v>-12.87</v>
      </c>
      <c r="BD18" s="7">
        <v>-16.239999999999998</v>
      </c>
      <c r="BE18" s="7">
        <v>-14.85</v>
      </c>
      <c r="BF18" s="7">
        <v>-14.85</v>
      </c>
      <c r="BG18" s="7">
        <v>-13.86</v>
      </c>
      <c r="BH18" s="7">
        <v>-14.36</v>
      </c>
      <c r="BI18" s="7">
        <v>-15.34</v>
      </c>
      <c r="BJ18" s="7">
        <v>-16.09</v>
      </c>
      <c r="BK18" s="7">
        <v>-16.34</v>
      </c>
      <c r="BL18" s="7">
        <v>-15.59</v>
      </c>
      <c r="BM18" s="7">
        <v>-16.71</v>
      </c>
      <c r="BN18" s="7">
        <v>-16.77</v>
      </c>
      <c r="BO18" s="7">
        <v>-16.34</v>
      </c>
      <c r="BP18" s="7">
        <v>-16.18</v>
      </c>
      <c r="BQ18" s="7">
        <v>-14.85</v>
      </c>
      <c r="BR18" s="7">
        <v>-13.86</v>
      </c>
      <c r="BS18" s="24">
        <v>1.74</v>
      </c>
      <c r="BT18" s="26">
        <v>161738360.39281461</v>
      </c>
      <c r="BU18" s="26">
        <v>25288400</v>
      </c>
      <c r="BV18" s="26">
        <v>25886939</v>
      </c>
      <c r="BW18" s="8">
        <v>1.679128613854268E-2</v>
      </c>
    </row>
    <row r="19" spans="1:75" s="21" customFormat="1" ht="19" customHeight="1" x14ac:dyDescent="0.2">
      <c r="A19" s="1" t="s">
        <v>103</v>
      </c>
      <c r="B19" s="1" t="s">
        <v>96</v>
      </c>
      <c r="C19" s="1" t="s">
        <v>104</v>
      </c>
      <c r="D19" s="1" t="s">
        <v>98</v>
      </c>
      <c r="E19" s="1" t="s">
        <v>101</v>
      </c>
      <c r="F19" s="1" t="s">
        <v>80</v>
      </c>
      <c r="G19" s="9">
        <v>27.272723331924251</v>
      </c>
      <c r="H19" s="9">
        <v>20.952384628676668</v>
      </c>
      <c r="I19" s="9">
        <f>(N19-O19)/O19*100</f>
        <v>65.74586159340015</v>
      </c>
      <c r="J19" s="1" t="s">
        <v>81</v>
      </c>
      <c r="K19" s="2">
        <v>1.6499999761581421</v>
      </c>
      <c r="L19" s="2">
        <v>3</v>
      </c>
      <c r="M19" s="2">
        <v>2.0999999046325679</v>
      </c>
      <c r="N19" s="2">
        <v>3</v>
      </c>
      <c r="O19" s="2">
        <v>1.809999942779541</v>
      </c>
      <c r="P19" s="2">
        <v>2.5399999618530269</v>
      </c>
      <c r="Q19" s="1">
        <v>2.13</v>
      </c>
      <c r="R19" s="1">
        <v>2.0299999999999998</v>
      </c>
      <c r="S19" s="1">
        <v>2.2999999999999998</v>
      </c>
      <c r="T19" s="1">
        <v>2.88</v>
      </c>
      <c r="U19" s="1">
        <v>3</v>
      </c>
      <c r="V19" s="1">
        <v>2.97</v>
      </c>
      <c r="W19" s="1">
        <v>2.65</v>
      </c>
      <c r="X19" s="1">
        <v>2.6</v>
      </c>
      <c r="Y19" s="1">
        <v>2.7</v>
      </c>
      <c r="Z19" s="1">
        <v>2.8</v>
      </c>
      <c r="AA19" s="1">
        <v>2.7</v>
      </c>
      <c r="AB19" s="1">
        <v>2.75</v>
      </c>
      <c r="AC19" s="1">
        <v>2.64</v>
      </c>
      <c r="AD19" s="1">
        <v>2.79</v>
      </c>
      <c r="AE19" s="1">
        <v>2.89</v>
      </c>
      <c r="AF19" s="1">
        <v>2.85</v>
      </c>
      <c r="AG19" s="1">
        <v>2.74</v>
      </c>
      <c r="AH19" s="1">
        <v>2.79</v>
      </c>
      <c r="AI19" s="1">
        <v>2.78</v>
      </c>
      <c r="AJ19" s="1">
        <v>2.68</v>
      </c>
      <c r="AK19" s="1">
        <v>2.62</v>
      </c>
      <c r="AL19" s="1">
        <v>2.6</v>
      </c>
      <c r="AM19" s="1">
        <v>2.7</v>
      </c>
      <c r="AN19" s="1">
        <v>2.7</v>
      </c>
      <c r="AO19" s="1">
        <v>2.65</v>
      </c>
      <c r="AP19" s="1">
        <v>2.6</v>
      </c>
      <c r="AQ19" s="1">
        <v>2.62</v>
      </c>
      <c r="AR19" s="1">
        <v>-5.24</v>
      </c>
      <c r="AS19" s="1">
        <v>-6.9</v>
      </c>
      <c r="AT19" s="1">
        <v>8.1</v>
      </c>
      <c r="AU19" s="1">
        <v>28.46</v>
      </c>
      <c r="AV19" s="1">
        <v>32.11</v>
      </c>
      <c r="AW19" s="1">
        <v>21.91</v>
      </c>
      <c r="AX19" s="1">
        <v>19.05</v>
      </c>
      <c r="AY19" s="1">
        <v>14.52</v>
      </c>
      <c r="AZ19" s="1">
        <v>23.7</v>
      </c>
      <c r="BA19" s="1">
        <v>21.9</v>
      </c>
      <c r="BB19" s="1">
        <v>22.14</v>
      </c>
      <c r="BC19" s="1">
        <v>25.71</v>
      </c>
      <c r="BD19" s="1">
        <v>24.76</v>
      </c>
      <c r="BE19" s="1">
        <v>32.11</v>
      </c>
      <c r="BF19" s="1">
        <v>33.33</v>
      </c>
      <c r="BG19" s="1">
        <v>26.67</v>
      </c>
      <c r="BH19" s="1">
        <v>26.18</v>
      </c>
      <c r="BI19" s="1">
        <v>30.95</v>
      </c>
      <c r="BJ19" s="1">
        <v>26.67</v>
      </c>
      <c r="BK19" s="1">
        <v>24.52</v>
      </c>
      <c r="BL19" s="1">
        <v>19.52</v>
      </c>
      <c r="BM19" s="1">
        <v>21.43</v>
      </c>
      <c r="BN19" s="1">
        <v>28.1</v>
      </c>
      <c r="BO19" s="1">
        <v>23.1</v>
      </c>
      <c r="BP19" s="1">
        <v>21.9</v>
      </c>
      <c r="BQ19" s="1">
        <v>22.38</v>
      </c>
      <c r="BR19" s="1">
        <v>21.37</v>
      </c>
      <c r="BS19" s="22">
        <v>2.3199999999999998</v>
      </c>
      <c r="BT19" s="26">
        <v>134655143.8848972</v>
      </c>
      <c r="BU19" s="26">
        <v>52634400</v>
      </c>
      <c r="BV19" s="26">
        <v>30532641</v>
      </c>
      <c r="BW19" s="2">
        <v>0.1187879227348856</v>
      </c>
    </row>
    <row r="20" spans="1:75" s="21" customFormat="1" ht="19" customHeight="1" x14ac:dyDescent="0.2">
      <c r="A20" s="14" t="s">
        <v>297</v>
      </c>
      <c r="B20" s="14" t="s">
        <v>106</v>
      </c>
      <c r="C20" s="14" t="s">
        <v>87</v>
      </c>
      <c r="D20" s="14" t="s">
        <v>109</v>
      </c>
      <c r="E20" s="14" t="s">
        <v>292</v>
      </c>
      <c r="F20" s="14" t="s">
        <v>80</v>
      </c>
      <c r="G20" s="15">
        <v>26.94610419391854</v>
      </c>
      <c r="H20" s="15">
        <v>5.424529044557735</v>
      </c>
      <c r="I20" s="15">
        <f>(N20-O20)/O20*100</f>
        <v>26.90476585137349</v>
      </c>
      <c r="J20" s="14" t="s">
        <v>81</v>
      </c>
      <c r="K20" s="16">
        <v>1.669999957084656</v>
      </c>
      <c r="L20" s="16">
        <v>1.67</v>
      </c>
      <c r="M20" s="16">
        <v>2.119999885559082</v>
      </c>
      <c r="N20" s="16">
        <v>2.6649999618530269</v>
      </c>
      <c r="O20" s="16">
        <v>2.0999999046325679</v>
      </c>
      <c r="P20" s="16">
        <v>2.2349998950958252</v>
      </c>
      <c r="Q20" s="14">
        <v>2.35</v>
      </c>
      <c r="R20" s="14">
        <v>2.4</v>
      </c>
      <c r="S20" s="14">
        <v>2.65</v>
      </c>
      <c r="T20" s="14">
        <v>2.44</v>
      </c>
      <c r="U20" s="14">
        <v>2.48</v>
      </c>
      <c r="V20" s="14">
        <v>2.6</v>
      </c>
      <c r="W20" s="14">
        <v>2.4300000000000002</v>
      </c>
      <c r="X20" s="14">
        <v>2.37</v>
      </c>
      <c r="Y20" s="14">
        <v>2.44</v>
      </c>
      <c r="Z20" s="14">
        <v>2.4500000000000002</v>
      </c>
      <c r="AA20" s="14">
        <v>2.41</v>
      </c>
      <c r="AB20" s="14">
        <v>2.37</v>
      </c>
      <c r="AC20" s="14">
        <v>2.38</v>
      </c>
      <c r="AD20" s="14">
        <v>2.48</v>
      </c>
      <c r="AE20" s="14">
        <v>2.44</v>
      </c>
      <c r="AF20" s="14">
        <v>2.42</v>
      </c>
      <c r="AG20" s="14">
        <v>2.38</v>
      </c>
      <c r="AH20" s="14">
        <v>2.4</v>
      </c>
      <c r="AI20" s="14">
        <v>2.4500000000000002</v>
      </c>
      <c r="AJ20" s="14">
        <v>2.37</v>
      </c>
      <c r="AK20" s="14">
        <v>2.4</v>
      </c>
      <c r="AL20" s="14">
        <v>2.38</v>
      </c>
      <c r="AM20" s="14">
        <v>2.39</v>
      </c>
      <c r="AN20" s="14">
        <v>2.4700000000000002</v>
      </c>
      <c r="AO20" s="14">
        <v>2.4</v>
      </c>
      <c r="AP20" s="14">
        <v>2.36</v>
      </c>
      <c r="AQ20" s="14">
        <v>2.2799999999999998</v>
      </c>
      <c r="AR20" s="14">
        <v>10.38</v>
      </c>
      <c r="AS20" s="14">
        <v>9.91</v>
      </c>
      <c r="AT20" s="14">
        <v>14.62</v>
      </c>
      <c r="AU20" s="14">
        <v>7.55</v>
      </c>
      <c r="AV20" s="14">
        <v>16.98</v>
      </c>
      <c r="AW20" s="14">
        <v>12.97</v>
      </c>
      <c r="AX20" s="14">
        <v>11.01</v>
      </c>
      <c r="AY20" s="14">
        <v>10.67</v>
      </c>
      <c r="AZ20" s="14">
        <v>15.09</v>
      </c>
      <c r="BA20" s="14">
        <v>10.38</v>
      </c>
      <c r="BB20" s="14">
        <v>10.85</v>
      </c>
      <c r="BC20" s="14">
        <v>11.08</v>
      </c>
      <c r="BD20" s="14">
        <v>11.79</v>
      </c>
      <c r="BE20" s="14">
        <v>12.26</v>
      </c>
      <c r="BF20" s="14">
        <v>12.74</v>
      </c>
      <c r="BG20" s="14">
        <v>12.06</v>
      </c>
      <c r="BH20" s="14">
        <v>9.67</v>
      </c>
      <c r="BI20" s="14">
        <v>12.26</v>
      </c>
      <c r="BJ20" s="14">
        <v>10.38</v>
      </c>
      <c r="BK20" s="14">
        <v>10.85</v>
      </c>
      <c r="BL20" s="14">
        <v>11.11</v>
      </c>
      <c r="BM20" s="14">
        <v>12.26</v>
      </c>
      <c r="BN20" s="14">
        <v>11.79</v>
      </c>
      <c r="BO20" s="14">
        <v>11.79</v>
      </c>
      <c r="BP20" s="14">
        <v>10.85</v>
      </c>
      <c r="BQ20" s="14">
        <v>5.9</v>
      </c>
      <c r="BR20" s="14">
        <v>5.33</v>
      </c>
      <c r="BS20" s="23">
        <v>2.2799999999999998</v>
      </c>
      <c r="BT20" s="26">
        <v>101841614.50243001</v>
      </c>
      <c r="BU20" s="26">
        <v>12197600</v>
      </c>
      <c r="BV20" s="26">
        <v>40346689</v>
      </c>
      <c r="BW20" s="2">
        <v>1.1003678641387399E-2</v>
      </c>
    </row>
    <row r="21" spans="1:75" s="21" customFormat="1" ht="19" customHeight="1" x14ac:dyDescent="0.2">
      <c r="A21" s="7" t="s">
        <v>476</v>
      </c>
      <c r="B21" s="7" t="s">
        <v>106</v>
      </c>
      <c r="C21" s="7" t="s">
        <v>87</v>
      </c>
      <c r="D21" s="7" t="s">
        <v>122</v>
      </c>
      <c r="E21" s="7" t="s">
        <v>474</v>
      </c>
      <c r="F21" s="7" t="s">
        <v>88</v>
      </c>
      <c r="G21" s="10">
        <v>174.39024629584389</v>
      </c>
      <c r="H21" s="10">
        <v>-30.222219891018341</v>
      </c>
      <c r="I21" s="10">
        <v>-30.222219891018341</v>
      </c>
      <c r="J21" s="7" t="s">
        <v>89</v>
      </c>
      <c r="K21" s="8">
        <v>0.81999999284744263</v>
      </c>
      <c r="L21" s="8">
        <v>0.88</v>
      </c>
      <c r="M21" s="8">
        <v>2.25</v>
      </c>
      <c r="N21" s="8">
        <v>2.5</v>
      </c>
      <c r="O21" s="8">
        <v>1.3400000333786011</v>
      </c>
      <c r="P21" s="8">
        <v>1.570000052452087</v>
      </c>
      <c r="Q21" s="7">
        <v>2.5</v>
      </c>
      <c r="R21" s="7">
        <v>2.4</v>
      </c>
      <c r="S21" s="7">
        <v>2.35</v>
      </c>
      <c r="T21" s="7">
        <v>1.85</v>
      </c>
      <c r="U21" s="7">
        <v>1.81</v>
      </c>
      <c r="V21" s="7">
        <v>1.83</v>
      </c>
      <c r="W21" s="7">
        <v>1.82</v>
      </c>
      <c r="X21" s="7">
        <v>1.77</v>
      </c>
      <c r="Y21" s="7">
        <v>1.75</v>
      </c>
      <c r="Z21" s="7">
        <v>1.72</v>
      </c>
      <c r="AA21" s="7">
        <v>1.55</v>
      </c>
      <c r="AB21" s="7">
        <v>1.54</v>
      </c>
      <c r="AC21" s="7">
        <v>1.53</v>
      </c>
      <c r="AD21" s="7">
        <v>1.54</v>
      </c>
      <c r="AE21" s="7">
        <v>1.55</v>
      </c>
      <c r="AF21" s="7">
        <v>1.51</v>
      </c>
      <c r="AG21" s="7">
        <v>1.51</v>
      </c>
      <c r="AH21" s="7">
        <v>1.47</v>
      </c>
      <c r="AI21" s="7">
        <v>1.42</v>
      </c>
      <c r="AJ21" s="7">
        <v>1.42</v>
      </c>
      <c r="AK21" s="7">
        <v>1.48</v>
      </c>
      <c r="AL21" s="7">
        <v>1.5</v>
      </c>
      <c r="AM21" s="7">
        <v>1.48</v>
      </c>
      <c r="AN21" s="7">
        <v>1.45</v>
      </c>
      <c r="AO21" s="7">
        <v>1.48</v>
      </c>
      <c r="AP21" s="7">
        <v>1.64</v>
      </c>
      <c r="AQ21" s="7">
        <v>1.63</v>
      </c>
      <c r="AR21" s="7">
        <v>-4.8899999999999997</v>
      </c>
      <c r="AS21" s="7">
        <v>0.89</v>
      </c>
      <c r="AT21" s="7">
        <v>-18.68</v>
      </c>
      <c r="AU21" s="7">
        <v>-23.11</v>
      </c>
      <c r="AV21" s="7">
        <v>-22.55</v>
      </c>
      <c r="AW21" s="7">
        <v>-23.86</v>
      </c>
      <c r="AX21" s="7">
        <v>-24</v>
      </c>
      <c r="AY21" s="7">
        <v>-23.56</v>
      </c>
      <c r="AZ21" s="7">
        <v>-24.44</v>
      </c>
      <c r="BA21" s="7">
        <v>-33.65</v>
      </c>
      <c r="BB21" s="7">
        <v>-31.78</v>
      </c>
      <c r="BC21" s="7">
        <v>-33.01</v>
      </c>
      <c r="BD21" s="7">
        <v>-36</v>
      </c>
      <c r="BE21" s="7">
        <v>-33.33</v>
      </c>
      <c r="BF21" s="7">
        <v>-33.17</v>
      </c>
      <c r="BG21" s="7">
        <v>-34.22</v>
      </c>
      <c r="BH21" s="7">
        <v>-35.11</v>
      </c>
      <c r="BI21" s="7">
        <v>-36.89</v>
      </c>
      <c r="BJ21" s="7">
        <v>-39.92</v>
      </c>
      <c r="BK21" s="7">
        <v>-38.67</v>
      </c>
      <c r="BL21" s="7">
        <v>-34.659999999999997</v>
      </c>
      <c r="BM21" s="7">
        <v>-34.67</v>
      </c>
      <c r="BN21" s="7">
        <v>-36.44</v>
      </c>
      <c r="BO21" s="7">
        <v>-35.78</v>
      </c>
      <c r="BP21" s="7">
        <v>-35.78</v>
      </c>
      <c r="BQ21" s="7">
        <v>-29.06</v>
      </c>
      <c r="BR21" s="7">
        <v>-31.56</v>
      </c>
      <c r="BS21" s="24">
        <v>1.66</v>
      </c>
      <c r="BT21" s="26">
        <v>163324800</v>
      </c>
      <c r="BU21" s="26">
        <v>112349700</v>
      </c>
      <c r="BV21" s="26">
        <v>3938856</v>
      </c>
      <c r="BW21" s="8">
        <v>4.5287261072758178E-3</v>
      </c>
    </row>
    <row r="22" spans="1:75" s="21" customFormat="1" ht="19" customHeight="1" x14ac:dyDescent="0.2">
      <c r="A22" s="7" t="s">
        <v>304</v>
      </c>
      <c r="B22" s="7" t="s">
        <v>106</v>
      </c>
      <c r="C22" s="7" t="s">
        <v>87</v>
      </c>
      <c r="D22" s="7" t="s">
        <v>98</v>
      </c>
      <c r="E22" s="7" t="s">
        <v>463</v>
      </c>
      <c r="F22" s="7" t="s">
        <v>88</v>
      </c>
      <c r="G22" s="10">
        <v>120.0000045413065</v>
      </c>
      <c r="H22" s="10">
        <v>-6.9264004924427498</v>
      </c>
      <c r="I22" s="10">
        <v>-6.9264004924427498</v>
      </c>
      <c r="J22" s="7" t="s">
        <v>89</v>
      </c>
      <c r="K22" s="8">
        <v>1.049999952316284</v>
      </c>
      <c r="L22" s="8">
        <v>1.06</v>
      </c>
      <c r="M22" s="8">
        <v>2.309999942779541</v>
      </c>
      <c r="N22" s="8">
        <v>2.6800000667572021</v>
      </c>
      <c r="O22" s="8">
        <v>1.8999999761581421</v>
      </c>
      <c r="P22" s="8">
        <v>2.1500000953674321</v>
      </c>
      <c r="Q22" s="7">
        <v>2.58</v>
      </c>
      <c r="R22" s="7">
        <v>2.2799999999999998</v>
      </c>
      <c r="S22" s="7">
        <v>2.67</v>
      </c>
      <c r="T22" s="7">
        <v>2.2999999999999998</v>
      </c>
      <c r="U22" s="7">
        <v>2.23</v>
      </c>
      <c r="V22" s="7">
        <v>2.3199999999999998</v>
      </c>
      <c r="W22" s="7">
        <v>2.17</v>
      </c>
      <c r="X22" s="7">
        <v>2.23</v>
      </c>
      <c r="Y22" s="7">
        <v>2.25</v>
      </c>
      <c r="Z22" s="7">
        <v>2.38</v>
      </c>
      <c r="AA22" s="7">
        <v>2.5</v>
      </c>
      <c r="AB22" s="7">
        <v>2.42</v>
      </c>
      <c r="AC22" s="7">
        <v>2.2599999999999998</v>
      </c>
      <c r="AD22" s="7">
        <v>2.25</v>
      </c>
      <c r="AE22" s="7">
        <v>2.2999999999999998</v>
      </c>
      <c r="AF22" s="7">
        <v>2.2599999999999998</v>
      </c>
      <c r="AG22" s="7">
        <v>2.19</v>
      </c>
      <c r="AH22" s="7">
        <v>2.16</v>
      </c>
      <c r="AI22" s="7">
        <v>2.12</v>
      </c>
      <c r="AJ22" s="7">
        <v>2.16</v>
      </c>
      <c r="AK22" s="7">
        <v>2.16</v>
      </c>
      <c r="AL22" s="7">
        <v>2.04</v>
      </c>
      <c r="AM22" s="7">
        <v>2.06</v>
      </c>
      <c r="AN22" s="7">
        <v>2.09</v>
      </c>
      <c r="AO22" s="7">
        <v>2.1800000000000002</v>
      </c>
      <c r="AP22" s="7">
        <v>2.16</v>
      </c>
      <c r="AQ22" s="7">
        <v>2.15</v>
      </c>
      <c r="AR22" s="7">
        <v>-4.37</v>
      </c>
      <c r="AS22" s="7">
        <v>-8.66</v>
      </c>
      <c r="AT22" s="7">
        <v>-4.33</v>
      </c>
      <c r="AU22" s="7">
        <v>-3.46</v>
      </c>
      <c r="AV22" s="7">
        <v>-9.1</v>
      </c>
      <c r="AW22" s="7">
        <v>-6.28</v>
      </c>
      <c r="AX22" s="7">
        <v>-10.55</v>
      </c>
      <c r="AY22" s="7">
        <v>-5.19</v>
      </c>
      <c r="AZ22" s="7">
        <v>-5.41</v>
      </c>
      <c r="BA22" s="7">
        <v>1.95</v>
      </c>
      <c r="BB22" s="7">
        <v>2.38</v>
      </c>
      <c r="BC22" s="7">
        <v>-3.46</v>
      </c>
      <c r="BD22" s="7">
        <v>-6.06</v>
      </c>
      <c r="BE22" s="7">
        <v>-5.18</v>
      </c>
      <c r="BF22" s="7">
        <v>-3.03</v>
      </c>
      <c r="BG22" s="7">
        <v>-5.63</v>
      </c>
      <c r="BH22" s="7">
        <v>-7.36</v>
      </c>
      <c r="BI22" s="7">
        <v>-10.81</v>
      </c>
      <c r="BJ22" s="7">
        <v>-9.09</v>
      </c>
      <c r="BK22" s="7">
        <v>-8.66</v>
      </c>
      <c r="BL22" s="7">
        <v>-14.46</v>
      </c>
      <c r="BM22" s="7">
        <v>-13.2</v>
      </c>
      <c r="BN22" s="7">
        <v>-12.34</v>
      </c>
      <c r="BO22" s="7">
        <v>-12.55</v>
      </c>
      <c r="BP22" s="7">
        <v>-6.93</v>
      </c>
      <c r="BQ22" s="7">
        <v>-8.8699999999999992</v>
      </c>
      <c r="BR22" s="7">
        <v>-6.93</v>
      </c>
      <c r="BS22" s="24">
        <v>2.0099999999999998</v>
      </c>
      <c r="BT22" s="26">
        <v>170285803.7818909</v>
      </c>
      <c r="BU22" s="26">
        <v>106879500</v>
      </c>
      <c r="BV22" s="26">
        <v>45864931</v>
      </c>
      <c r="BW22" s="8">
        <v>5.8118914427234174E-3</v>
      </c>
    </row>
    <row r="23" spans="1:75" s="21" customFormat="1" ht="19" customHeight="1" x14ac:dyDescent="0.2">
      <c r="A23" s="1" t="s">
        <v>160</v>
      </c>
      <c r="B23" s="1" t="s">
        <v>111</v>
      </c>
      <c r="C23" s="1" t="s">
        <v>87</v>
      </c>
      <c r="D23" s="1" t="s">
        <v>98</v>
      </c>
      <c r="E23" s="1" t="s">
        <v>157</v>
      </c>
      <c r="F23" s="1" t="s">
        <v>88</v>
      </c>
      <c r="G23" s="9">
        <v>50.93167982399082</v>
      </c>
      <c r="H23" s="9">
        <v>-29.629629993017179</v>
      </c>
      <c r="I23" s="9">
        <f>(N23-O23)/O23*100</f>
        <v>44.117645821356874</v>
      </c>
      <c r="J23" s="1" t="s">
        <v>89</v>
      </c>
      <c r="K23" s="2">
        <v>1.610000014305115</v>
      </c>
      <c r="L23" s="2">
        <v>1.66</v>
      </c>
      <c r="M23" s="2">
        <v>2.4300000667572021</v>
      </c>
      <c r="N23" s="2">
        <v>2.4500000476837158</v>
      </c>
      <c r="O23" s="2">
        <v>1.700000047683716</v>
      </c>
      <c r="P23" s="2">
        <v>1.7100000381469731</v>
      </c>
      <c r="Q23" s="1">
        <v>2.4500000000000002</v>
      </c>
      <c r="R23" s="1">
        <v>2.23</v>
      </c>
      <c r="S23" s="1">
        <v>2.16</v>
      </c>
      <c r="T23" s="1">
        <v>2.13</v>
      </c>
      <c r="U23" s="1">
        <v>2.09</v>
      </c>
      <c r="V23" s="1">
        <v>2.02</v>
      </c>
      <c r="W23" s="1">
        <v>1.94</v>
      </c>
      <c r="X23" s="1">
        <v>1.97</v>
      </c>
      <c r="Y23" s="1">
        <v>1.96</v>
      </c>
      <c r="Z23" s="1">
        <v>1.99</v>
      </c>
      <c r="AA23" s="1">
        <v>1.98</v>
      </c>
      <c r="AB23" s="1">
        <v>1.94</v>
      </c>
      <c r="AC23" s="1">
        <v>1.93</v>
      </c>
      <c r="AD23" s="1">
        <v>1.9</v>
      </c>
      <c r="AE23" s="1">
        <v>1.87</v>
      </c>
      <c r="AF23" s="1">
        <v>1.85</v>
      </c>
      <c r="AG23" s="1">
        <v>1.82</v>
      </c>
      <c r="AH23" s="1">
        <v>1.82</v>
      </c>
      <c r="AI23" s="1">
        <v>1.79</v>
      </c>
      <c r="AJ23" s="1">
        <v>1.79</v>
      </c>
      <c r="AK23" s="1">
        <v>1.84</v>
      </c>
      <c r="AL23" s="1">
        <v>1.85</v>
      </c>
      <c r="AM23" s="1">
        <v>1.89</v>
      </c>
      <c r="AN23" s="1">
        <v>1.87</v>
      </c>
      <c r="AO23" s="1">
        <v>1.79</v>
      </c>
      <c r="AP23" s="1">
        <v>1.78</v>
      </c>
      <c r="AQ23" s="1">
        <v>1.75</v>
      </c>
      <c r="AR23" s="1">
        <v>-10.49</v>
      </c>
      <c r="AS23" s="1">
        <v>-11.93</v>
      </c>
      <c r="AT23" s="1">
        <v>-17.079999999999998</v>
      </c>
      <c r="AU23" s="1">
        <v>-16.13</v>
      </c>
      <c r="AV23" s="1">
        <v>-19.34</v>
      </c>
      <c r="AW23" s="1">
        <v>-20.28</v>
      </c>
      <c r="AX23" s="1">
        <v>-22.2</v>
      </c>
      <c r="AY23" s="1">
        <v>-19.62</v>
      </c>
      <c r="AZ23" s="1">
        <v>-20.16</v>
      </c>
      <c r="BA23" s="1">
        <v>-18.52</v>
      </c>
      <c r="BB23" s="1">
        <v>-21.4</v>
      </c>
      <c r="BC23" s="1">
        <v>-20.58</v>
      </c>
      <c r="BD23" s="1">
        <v>-23.05</v>
      </c>
      <c r="BE23" s="1">
        <v>-23.46</v>
      </c>
      <c r="BF23" s="1">
        <v>-25.72</v>
      </c>
      <c r="BG23" s="1">
        <v>-25.1</v>
      </c>
      <c r="BH23" s="1">
        <v>-25.51</v>
      </c>
      <c r="BI23" s="1">
        <v>-28.67</v>
      </c>
      <c r="BJ23" s="1">
        <v>-26.75</v>
      </c>
      <c r="BK23" s="1">
        <v>-27.16</v>
      </c>
      <c r="BL23" s="1">
        <v>-25.93</v>
      </c>
      <c r="BM23" s="1">
        <v>-24.69</v>
      </c>
      <c r="BN23" s="1">
        <v>-23.05</v>
      </c>
      <c r="BO23" s="1">
        <v>-26.13</v>
      </c>
      <c r="BP23" s="1">
        <v>-30.04</v>
      </c>
      <c r="BQ23" s="1">
        <v>-28.6</v>
      </c>
      <c r="BR23" s="1">
        <v>-30.03</v>
      </c>
      <c r="BS23" s="22">
        <v>1.84</v>
      </c>
      <c r="BT23" s="26">
        <v>128584668.5324907</v>
      </c>
      <c r="BU23" s="26">
        <v>4603100</v>
      </c>
      <c r="BV23" s="26">
        <v>35844471</v>
      </c>
      <c r="BW23" s="2">
        <v>2.000464729971883E-2</v>
      </c>
    </row>
    <row r="24" spans="1:75" s="21" customFormat="1" ht="19" customHeight="1" x14ac:dyDescent="0.2">
      <c r="A24" s="7" t="s">
        <v>459</v>
      </c>
      <c r="B24" s="7" t="s">
        <v>83</v>
      </c>
      <c r="C24" s="7" t="s">
        <v>87</v>
      </c>
      <c r="D24" s="7" t="s">
        <v>122</v>
      </c>
      <c r="E24" s="7" t="s">
        <v>493</v>
      </c>
      <c r="F24" s="7" t="s">
        <v>88</v>
      </c>
      <c r="G24" s="10">
        <v>86.56715953182777</v>
      </c>
      <c r="H24" s="10">
        <v>-28.000001907348629</v>
      </c>
      <c r="I24" s="10">
        <v>-28.000001907348629</v>
      </c>
      <c r="J24" s="7" t="s">
        <v>89</v>
      </c>
      <c r="K24" s="8">
        <v>1.3400000333786011</v>
      </c>
      <c r="L24" s="8">
        <v>1.5</v>
      </c>
      <c r="M24" s="8">
        <v>2.5</v>
      </c>
      <c r="N24" s="8">
        <v>2.5499999523162842</v>
      </c>
      <c r="O24" s="8">
        <v>1.639999985694885</v>
      </c>
      <c r="P24" s="8">
        <v>1.799999952316284</v>
      </c>
      <c r="Q24" s="7">
        <v>2.5499999999999998</v>
      </c>
      <c r="R24" s="7">
        <v>2.2400000000000002</v>
      </c>
      <c r="S24" s="7">
        <v>2.09</v>
      </c>
      <c r="T24" s="7">
        <v>2.19</v>
      </c>
      <c r="U24" s="7">
        <v>2.21</v>
      </c>
      <c r="V24" s="7">
        <v>2.08</v>
      </c>
      <c r="W24" s="7">
        <v>2.04</v>
      </c>
      <c r="X24" s="7">
        <v>2.14</v>
      </c>
      <c r="Y24" s="7">
        <v>2.02</v>
      </c>
      <c r="Z24" s="7">
        <v>2.2599999999999998</v>
      </c>
      <c r="AA24" s="7">
        <v>2.06</v>
      </c>
      <c r="AB24" s="7">
        <v>2.0499999999999998</v>
      </c>
      <c r="AC24" s="7">
        <v>2.02</v>
      </c>
      <c r="AD24" s="7">
        <v>1.96</v>
      </c>
      <c r="AE24" s="7">
        <v>1.94</v>
      </c>
      <c r="AF24" s="7">
        <v>1.86</v>
      </c>
      <c r="AG24" s="7">
        <v>1.78</v>
      </c>
      <c r="AH24" s="7">
        <v>1.79</v>
      </c>
      <c r="AI24" s="7">
        <v>1.74</v>
      </c>
      <c r="AJ24" s="7">
        <v>1.7</v>
      </c>
      <c r="AK24" s="7">
        <v>1.7</v>
      </c>
      <c r="AL24" s="7">
        <v>1.71</v>
      </c>
      <c r="AM24" s="7">
        <v>1.85</v>
      </c>
      <c r="AN24" s="7">
        <v>1.85</v>
      </c>
      <c r="AO24" s="7">
        <v>1.75</v>
      </c>
      <c r="AP24" s="7">
        <v>1.8</v>
      </c>
      <c r="AQ24" s="7">
        <v>1.85</v>
      </c>
      <c r="AR24" s="7">
        <v>-13.8</v>
      </c>
      <c r="AS24" s="7">
        <v>-15.6</v>
      </c>
      <c r="AT24" s="7">
        <v>-19.399999999999999</v>
      </c>
      <c r="AU24" s="7">
        <v>-16.2</v>
      </c>
      <c r="AV24" s="7">
        <v>-21.6</v>
      </c>
      <c r="AW24" s="7">
        <v>-19.2</v>
      </c>
      <c r="AX24" s="7">
        <v>-19.600000000000001</v>
      </c>
      <c r="AY24" s="7">
        <v>-21.38</v>
      </c>
      <c r="AZ24" s="7">
        <v>-20.8</v>
      </c>
      <c r="BA24" s="7">
        <v>-17.989999999999998</v>
      </c>
      <c r="BB24" s="7">
        <v>-20.8</v>
      </c>
      <c r="BC24" s="7">
        <v>-20.399999999999999</v>
      </c>
      <c r="BD24" s="7">
        <v>-22</v>
      </c>
      <c r="BE24" s="7">
        <v>-22.8</v>
      </c>
      <c r="BF24" s="7">
        <v>-27.2</v>
      </c>
      <c r="BG24" s="7">
        <v>-30.4</v>
      </c>
      <c r="BH24" s="7">
        <v>-30.4</v>
      </c>
      <c r="BI24" s="7">
        <v>-32</v>
      </c>
      <c r="BJ24" s="7">
        <v>-33.4</v>
      </c>
      <c r="BK24" s="7">
        <v>-33.200000000000003</v>
      </c>
      <c r="BL24" s="7">
        <v>-33.200000000000003</v>
      </c>
      <c r="BM24" s="7">
        <v>-32.450000000000003</v>
      </c>
      <c r="BN24" s="7">
        <v>-27</v>
      </c>
      <c r="BO24" s="7">
        <v>-30</v>
      </c>
      <c r="BP24" s="7">
        <v>-31.72</v>
      </c>
      <c r="BQ24" s="7">
        <v>-29.2</v>
      </c>
      <c r="BR24" s="7">
        <v>-29.2</v>
      </c>
      <c r="BS24" s="24">
        <v>1.91</v>
      </c>
      <c r="BT24" s="26">
        <v>181158240</v>
      </c>
      <c r="BU24" s="26">
        <v>38878200</v>
      </c>
      <c r="BV24" s="26">
        <v>8428211</v>
      </c>
      <c r="BW24" s="8">
        <v>1.2665914510208629E-2</v>
      </c>
    </row>
    <row r="25" spans="1:75" s="21" customFormat="1" ht="19" customHeight="1" x14ac:dyDescent="0.2">
      <c r="A25" s="7" t="s">
        <v>289</v>
      </c>
      <c r="B25" s="7" t="s">
        <v>118</v>
      </c>
      <c r="C25" s="7" t="s">
        <v>87</v>
      </c>
      <c r="D25" s="7" t="s">
        <v>109</v>
      </c>
      <c r="E25" s="7" t="s">
        <v>376</v>
      </c>
      <c r="F25" s="7" t="s">
        <v>88</v>
      </c>
      <c r="G25" s="10">
        <v>28.35820576851976</v>
      </c>
      <c r="H25" s="10">
        <v>-3.4883688694079749</v>
      </c>
      <c r="I25" s="10">
        <v>-3.4883688694079749</v>
      </c>
      <c r="J25" s="7" t="s">
        <v>81</v>
      </c>
      <c r="K25" s="8">
        <v>2.0099999904632568</v>
      </c>
      <c r="L25" s="8">
        <v>2.0499999999999998</v>
      </c>
      <c r="M25" s="8">
        <v>2.5799999237060551</v>
      </c>
      <c r="N25" s="8">
        <v>2.6800000667572021</v>
      </c>
      <c r="O25" s="8">
        <v>2.339999914169312</v>
      </c>
      <c r="P25" s="8">
        <v>2.4900000095367432</v>
      </c>
      <c r="Q25" s="7">
        <v>2.68</v>
      </c>
      <c r="R25" s="7">
        <v>2.6</v>
      </c>
      <c r="S25" s="7">
        <v>2.48</v>
      </c>
      <c r="T25" s="7">
        <v>2.54</v>
      </c>
      <c r="U25" s="7">
        <v>2.4500000000000002</v>
      </c>
      <c r="V25" s="7">
        <v>2.52</v>
      </c>
      <c r="W25" s="7">
        <v>2.46</v>
      </c>
      <c r="X25" s="7">
        <v>2.4500000000000002</v>
      </c>
      <c r="Y25" s="7">
        <v>2.54</v>
      </c>
      <c r="Z25" s="7">
        <v>2.64</v>
      </c>
      <c r="AA25" s="7">
        <v>2.56</v>
      </c>
      <c r="AB25" s="7">
        <v>2.52</v>
      </c>
      <c r="AC25" s="7">
        <v>2.56</v>
      </c>
      <c r="AD25" s="7">
        <v>2.58</v>
      </c>
      <c r="AE25" s="7">
        <v>2.54</v>
      </c>
      <c r="AF25" s="7">
        <v>2.5</v>
      </c>
      <c r="AG25" s="7">
        <v>2.4700000000000002</v>
      </c>
      <c r="AH25" s="7">
        <v>2.44</v>
      </c>
      <c r="AI25" s="7">
        <v>2.5</v>
      </c>
      <c r="AJ25" s="7">
        <v>2.48</v>
      </c>
      <c r="AK25" s="7">
        <v>2.4500000000000002</v>
      </c>
      <c r="AL25" s="7">
        <v>2.4700000000000002</v>
      </c>
      <c r="AM25" s="7">
        <v>2.54</v>
      </c>
      <c r="AN25" s="7">
        <v>2.5299999999999998</v>
      </c>
      <c r="AO25" s="7">
        <v>2.5099999999999998</v>
      </c>
      <c r="AP25" s="7">
        <v>2.52</v>
      </c>
      <c r="AQ25" s="7">
        <v>2.5</v>
      </c>
      <c r="AR25" s="7">
        <v>-1.55</v>
      </c>
      <c r="AS25" s="7">
        <v>0.57999999999999996</v>
      </c>
      <c r="AT25" s="7">
        <v>-5.81</v>
      </c>
      <c r="AU25" s="7">
        <v>-6.01</v>
      </c>
      <c r="AV25" s="7">
        <v>-5.43</v>
      </c>
      <c r="AW25" s="7">
        <v>-5.81</v>
      </c>
      <c r="AX25" s="7">
        <v>-5.23</v>
      </c>
      <c r="AY25" s="7">
        <v>-6.01</v>
      </c>
      <c r="AZ25" s="7">
        <v>-4.07</v>
      </c>
      <c r="BA25" s="7">
        <v>-2.13</v>
      </c>
      <c r="BB25" s="7">
        <v>-2.71</v>
      </c>
      <c r="BC25" s="7">
        <v>-3.88</v>
      </c>
      <c r="BD25" s="7">
        <v>-1.55</v>
      </c>
      <c r="BE25" s="7">
        <v>-2.93</v>
      </c>
      <c r="BF25" s="7">
        <v>-3.49</v>
      </c>
      <c r="BG25" s="7">
        <v>-6.4</v>
      </c>
      <c r="BH25" s="7">
        <v>-5.81</v>
      </c>
      <c r="BI25" s="7">
        <v>-6.01</v>
      </c>
      <c r="BJ25" s="7">
        <v>-4.46</v>
      </c>
      <c r="BK25" s="7">
        <v>-6.01</v>
      </c>
      <c r="BL25" s="7">
        <v>-5.62</v>
      </c>
      <c r="BM25" s="7">
        <v>-5.61</v>
      </c>
      <c r="BN25" s="7">
        <v>-2.6</v>
      </c>
      <c r="BO25" s="7">
        <v>-3.49</v>
      </c>
      <c r="BP25" s="7">
        <v>-2.91</v>
      </c>
      <c r="BQ25" s="7">
        <v>-3.98</v>
      </c>
      <c r="BR25" s="7">
        <v>-4.1399999999999997</v>
      </c>
      <c r="BS25" s="24">
        <v>2.37</v>
      </c>
      <c r="BT25" s="26">
        <v>129310628.1761169</v>
      </c>
      <c r="BU25" s="26">
        <v>84883400</v>
      </c>
      <c r="BV25" s="26">
        <v>44067852</v>
      </c>
      <c r="BW25" s="8">
        <v>0.14343240510111541</v>
      </c>
    </row>
    <row r="26" spans="1:75" s="21" customFormat="1" ht="19" customHeight="1" x14ac:dyDescent="0.2">
      <c r="A26" s="7" t="s">
        <v>446</v>
      </c>
      <c r="B26" s="7" t="s">
        <v>118</v>
      </c>
      <c r="C26" s="7" t="s">
        <v>97</v>
      </c>
      <c r="D26" s="7" t="s">
        <v>98</v>
      </c>
      <c r="E26" s="7" t="s">
        <v>463</v>
      </c>
      <c r="F26" s="7" t="s">
        <v>80</v>
      </c>
      <c r="G26" s="10">
        <v>22.065716663823551</v>
      </c>
      <c r="H26" s="10">
        <v>10</v>
      </c>
      <c r="I26" s="10">
        <v>10</v>
      </c>
      <c r="J26" s="7" t="s">
        <v>81</v>
      </c>
      <c r="K26" s="8">
        <v>2.130000114440918</v>
      </c>
      <c r="L26" s="8">
        <v>2.23</v>
      </c>
      <c r="M26" s="8">
        <v>2.5999999046325679</v>
      </c>
      <c r="N26" s="8">
        <v>3.279999971389771</v>
      </c>
      <c r="O26" s="8">
        <v>2.3599998950958252</v>
      </c>
      <c r="P26" s="8">
        <v>2.8599998950958252</v>
      </c>
      <c r="Q26" s="7">
        <v>2.68</v>
      </c>
      <c r="R26" s="7">
        <v>2.6</v>
      </c>
      <c r="S26" s="7">
        <v>2.52</v>
      </c>
      <c r="T26" s="7">
        <v>2.52</v>
      </c>
      <c r="U26" s="7">
        <v>2.48</v>
      </c>
      <c r="V26" s="7">
        <v>2.7</v>
      </c>
      <c r="W26" s="7">
        <v>2.7</v>
      </c>
      <c r="X26" s="7">
        <v>2.99</v>
      </c>
      <c r="Y26" s="7">
        <v>2.92</v>
      </c>
      <c r="Z26" s="7">
        <v>2.95</v>
      </c>
      <c r="AA26" s="7">
        <v>3.09</v>
      </c>
      <c r="AB26" s="7">
        <v>3.11</v>
      </c>
      <c r="AC26" s="7">
        <v>3.28</v>
      </c>
      <c r="AD26" s="7">
        <v>3.17</v>
      </c>
      <c r="AE26" s="7">
        <v>2.93</v>
      </c>
      <c r="AF26" s="7">
        <v>2.88</v>
      </c>
      <c r="AG26" s="7">
        <v>2.98</v>
      </c>
      <c r="AH26" s="7">
        <v>2.78</v>
      </c>
      <c r="AI26" s="7">
        <v>2.74</v>
      </c>
      <c r="AJ26" s="7">
        <v>2.77</v>
      </c>
      <c r="AK26" s="7">
        <v>2.8</v>
      </c>
      <c r="AL26" s="7">
        <v>2.8</v>
      </c>
      <c r="AM26" s="7">
        <v>2.88</v>
      </c>
      <c r="AN26" s="7">
        <v>3.15</v>
      </c>
      <c r="AO26" s="7">
        <v>3.19</v>
      </c>
      <c r="AP26" s="7">
        <v>2.97</v>
      </c>
      <c r="AQ26" s="7">
        <v>2.88</v>
      </c>
      <c r="AR26" s="7">
        <v>-0.14000000000000001</v>
      </c>
      <c r="AS26" s="7">
        <v>-0.38</v>
      </c>
      <c r="AT26" s="7">
        <v>-8.85</v>
      </c>
      <c r="AU26" s="7">
        <v>-5.19</v>
      </c>
      <c r="AV26" s="7">
        <v>-6.93</v>
      </c>
      <c r="AW26" s="7">
        <v>-2.7</v>
      </c>
      <c r="AX26" s="7">
        <v>2.65</v>
      </c>
      <c r="AY26" s="7">
        <v>9.16</v>
      </c>
      <c r="AZ26" s="7">
        <v>9.14</v>
      </c>
      <c r="BA26" s="7">
        <v>9.56</v>
      </c>
      <c r="BB26" s="7">
        <v>11.35</v>
      </c>
      <c r="BC26" s="7">
        <v>16.22</v>
      </c>
      <c r="BD26" s="7">
        <v>21.92</v>
      </c>
      <c r="BE26" s="7">
        <v>11.54</v>
      </c>
      <c r="BF26" s="7">
        <v>9.33</v>
      </c>
      <c r="BG26" s="7">
        <v>10</v>
      </c>
      <c r="BH26" s="7">
        <v>6.73</v>
      </c>
      <c r="BI26" s="7">
        <v>2.75</v>
      </c>
      <c r="BJ26" s="7">
        <v>2.12</v>
      </c>
      <c r="BK26" s="7">
        <v>4.54</v>
      </c>
      <c r="BL26" s="7">
        <v>5.19</v>
      </c>
      <c r="BM26" s="7">
        <v>6.82</v>
      </c>
      <c r="BN26" s="7">
        <v>10.71</v>
      </c>
      <c r="BO26" s="7">
        <v>20.38</v>
      </c>
      <c r="BP26" s="7">
        <v>7.68</v>
      </c>
      <c r="BQ26" s="7">
        <v>10</v>
      </c>
      <c r="BR26" s="7">
        <v>9.23</v>
      </c>
      <c r="BS26" s="24">
        <v>2.4</v>
      </c>
      <c r="BT26" s="26">
        <v>141712734.8020077</v>
      </c>
      <c r="BU26" s="26">
        <v>118027400</v>
      </c>
      <c r="BV26" s="26">
        <v>28805974</v>
      </c>
      <c r="BW26" s="8">
        <v>8.0745264853741797E-2</v>
      </c>
    </row>
    <row r="27" spans="1:75" s="21" customFormat="1" ht="19" customHeight="1" x14ac:dyDescent="0.2">
      <c r="A27" s="1" t="s">
        <v>296</v>
      </c>
      <c r="B27" s="1" t="s">
        <v>96</v>
      </c>
      <c r="C27" s="1" t="s">
        <v>87</v>
      </c>
      <c r="D27" s="1" t="s">
        <v>78</v>
      </c>
      <c r="E27" s="1" t="s">
        <v>292</v>
      </c>
      <c r="F27" s="1" t="s">
        <v>88</v>
      </c>
      <c r="G27" s="9">
        <v>21.818182212262101</v>
      </c>
      <c r="H27" s="9">
        <v>-6.3432862708710784</v>
      </c>
      <c r="I27" s="9">
        <f>(N27-O27)/O27*100</f>
        <v>15.04064552120045</v>
      </c>
      <c r="J27" s="1" t="s">
        <v>89</v>
      </c>
      <c r="K27" s="2">
        <v>2.2000000476837158</v>
      </c>
      <c r="L27" s="2">
        <v>2.46</v>
      </c>
      <c r="M27" s="2">
        <v>2.6800000667572021</v>
      </c>
      <c r="N27" s="2">
        <v>2.8299999237060551</v>
      </c>
      <c r="O27" s="2">
        <v>2.4600000381469731</v>
      </c>
      <c r="P27" s="2">
        <v>2.5099999904632568</v>
      </c>
      <c r="Q27" s="1">
        <v>2.7</v>
      </c>
      <c r="R27" s="1">
        <v>2.6</v>
      </c>
      <c r="S27" s="1">
        <v>2.83</v>
      </c>
      <c r="T27" s="1">
        <v>2.69</v>
      </c>
      <c r="U27" s="1">
        <v>2.75</v>
      </c>
      <c r="V27" s="1">
        <v>2.7</v>
      </c>
      <c r="W27" s="1">
        <v>2.77</v>
      </c>
      <c r="X27" s="1">
        <v>2.65</v>
      </c>
      <c r="Y27" s="1">
        <v>2.6</v>
      </c>
      <c r="Z27" s="1">
        <v>2.56</v>
      </c>
      <c r="AA27" s="1">
        <v>2.54</v>
      </c>
      <c r="AB27" s="1">
        <v>2.6</v>
      </c>
      <c r="AC27" s="1">
        <v>2.57</v>
      </c>
      <c r="AD27" s="1">
        <v>2.6</v>
      </c>
      <c r="AE27" s="1">
        <v>2.58</v>
      </c>
      <c r="AF27" s="1">
        <v>2.62</v>
      </c>
      <c r="AG27" s="1">
        <v>2.58</v>
      </c>
      <c r="AH27" s="1">
        <v>2.58</v>
      </c>
      <c r="AI27" s="1">
        <v>2.5299999999999998</v>
      </c>
      <c r="AJ27" s="1">
        <v>2.52</v>
      </c>
      <c r="AK27" s="1">
        <v>2.52</v>
      </c>
      <c r="AL27" s="1">
        <v>2.4900000000000002</v>
      </c>
      <c r="AM27" s="1">
        <v>2.54</v>
      </c>
      <c r="AN27" s="1">
        <v>2.5499999999999998</v>
      </c>
      <c r="AO27" s="1">
        <v>2.52</v>
      </c>
      <c r="AP27" s="1">
        <v>2.5099999999999998</v>
      </c>
      <c r="AQ27" s="1">
        <v>2.5299999999999998</v>
      </c>
      <c r="AR27" s="1">
        <v>-2.98</v>
      </c>
      <c r="AS27" s="1">
        <v>-6.9</v>
      </c>
      <c r="AT27" s="1">
        <v>-4.0999999999999996</v>
      </c>
      <c r="AU27" s="1">
        <v>-0.93</v>
      </c>
      <c r="AV27" s="1">
        <v>-2.87</v>
      </c>
      <c r="AW27" s="1">
        <v>-0.37</v>
      </c>
      <c r="AX27" s="1">
        <v>-1.1200000000000001</v>
      </c>
      <c r="AY27" s="1">
        <v>-4.38</v>
      </c>
      <c r="AZ27" s="1">
        <v>-4.57</v>
      </c>
      <c r="BA27" s="1">
        <v>-5.51</v>
      </c>
      <c r="BB27" s="1">
        <v>-6.35</v>
      </c>
      <c r="BC27" s="1">
        <v>-5.78</v>
      </c>
      <c r="BD27" s="1">
        <v>-5.04</v>
      </c>
      <c r="BE27" s="1">
        <v>-4.0999999999999996</v>
      </c>
      <c r="BF27" s="1">
        <v>-3.86</v>
      </c>
      <c r="BG27" s="1">
        <v>-4.42</v>
      </c>
      <c r="BH27" s="1">
        <v>-4.0999999999999996</v>
      </c>
      <c r="BI27" s="1">
        <v>-5.97</v>
      </c>
      <c r="BJ27" s="1">
        <v>-5.97</v>
      </c>
      <c r="BK27" s="1">
        <v>-6.15</v>
      </c>
      <c r="BL27" s="1">
        <v>-7.09</v>
      </c>
      <c r="BM27" s="1">
        <v>-7.09</v>
      </c>
      <c r="BN27" s="1">
        <v>-5.78</v>
      </c>
      <c r="BO27" s="1">
        <v>-6.62</v>
      </c>
      <c r="BP27" s="1">
        <v>-6.72</v>
      </c>
      <c r="BQ27" s="1">
        <v>-7.09</v>
      </c>
      <c r="BR27" s="1">
        <v>-6.34</v>
      </c>
      <c r="BS27" s="22">
        <v>2.5299999999999998</v>
      </c>
      <c r="BT27" s="26">
        <v>129437571.2242126</v>
      </c>
      <c r="BU27" s="26">
        <v>3230400</v>
      </c>
      <c r="BV27" s="26">
        <v>31048795</v>
      </c>
      <c r="BW27" s="2">
        <v>1.156486105177351E-2</v>
      </c>
    </row>
    <row r="28" spans="1:75" s="21" customFormat="1" ht="19" customHeight="1" x14ac:dyDescent="0.2">
      <c r="A28" s="1" t="s">
        <v>160</v>
      </c>
      <c r="B28" s="1" t="s">
        <v>111</v>
      </c>
      <c r="C28" s="1" t="s">
        <v>87</v>
      </c>
      <c r="D28" s="1" t="s">
        <v>98</v>
      </c>
      <c r="E28" s="1" t="s">
        <v>284</v>
      </c>
      <c r="F28" s="1" t="s">
        <v>88</v>
      </c>
      <c r="G28" s="9">
        <v>121.96969320677761</v>
      </c>
      <c r="H28" s="9">
        <v>-2.7303808976760369</v>
      </c>
      <c r="I28" s="9">
        <f>(N28-O28)/O28*100</f>
        <v>9.2936800997068243</v>
      </c>
      <c r="J28" s="1" t="s">
        <v>81</v>
      </c>
      <c r="K28" s="2">
        <v>1.320000052452087</v>
      </c>
      <c r="L28" s="2">
        <v>1.28</v>
      </c>
      <c r="M28" s="2">
        <v>2.9300000667572021</v>
      </c>
      <c r="N28" s="2">
        <v>2.940000057220459</v>
      </c>
      <c r="O28" s="2">
        <v>2.690000057220459</v>
      </c>
      <c r="P28" s="2">
        <v>2.8499999046325679</v>
      </c>
      <c r="Q28" s="1">
        <v>2.94</v>
      </c>
      <c r="R28" s="1">
        <v>2.93</v>
      </c>
      <c r="S28" s="1">
        <v>2.92</v>
      </c>
      <c r="T28" s="1">
        <v>2.92</v>
      </c>
      <c r="U28" s="1">
        <v>2.91</v>
      </c>
      <c r="V28" s="1">
        <v>2.9</v>
      </c>
      <c r="W28" s="1">
        <v>2.89</v>
      </c>
      <c r="X28" s="1">
        <v>2.88</v>
      </c>
      <c r="Y28" s="1">
        <v>2.88</v>
      </c>
      <c r="Z28" s="1">
        <v>2.91</v>
      </c>
      <c r="AA28" s="1">
        <v>2.9</v>
      </c>
      <c r="AB28" s="1">
        <v>2.89</v>
      </c>
      <c r="AC28" s="1">
        <v>2.89</v>
      </c>
      <c r="AD28" s="1">
        <v>2.89</v>
      </c>
      <c r="AE28" s="1">
        <v>2.87</v>
      </c>
      <c r="AF28" s="1">
        <v>2.88</v>
      </c>
      <c r="AG28" s="1">
        <v>2.88</v>
      </c>
      <c r="AH28" s="1">
        <v>2.88</v>
      </c>
      <c r="AI28" s="1">
        <v>2.88</v>
      </c>
      <c r="AJ28" s="1">
        <v>2.87</v>
      </c>
      <c r="AK28" s="1">
        <v>2.87</v>
      </c>
      <c r="AL28" s="1">
        <v>2.87</v>
      </c>
      <c r="AM28" s="1">
        <v>2.87</v>
      </c>
      <c r="AN28" s="1">
        <v>2.88</v>
      </c>
      <c r="AO28" s="1">
        <v>2.87</v>
      </c>
      <c r="AP28" s="1">
        <v>2.88</v>
      </c>
      <c r="AQ28" s="1">
        <v>2.86</v>
      </c>
      <c r="AR28" s="1">
        <v>-0.26</v>
      </c>
      <c r="AS28" s="1">
        <v>-0.65</v>
      </c>
      <c r="AT28" s="1">
        <v>-0.34</v>
      </c>
      <c r="AU28" s="1">
        <v>-1.02</v>
      </c>
      <c r="AV28" s="1">
        <v>-1.02</v>
      </c>
      <c r="AW28" s="1">
        <v>-1.56</v>
      </c>
      <c r="AX28" s="1">
        <v>-1.71</v>
      </c>
      <c r="AY28" s="1">
        <v>-1.71</v>
      </c>
      <c r="AZ28" s="1">
        <v>-2.2200000000000002</v>
      </c>
      <c r="BA28" s="1">
        <v>-1.02</v>
      </c>
      <c r="BB28" s="1">
        <v>-1.54</v>
      </c>
      <c r="BC28" s="1">
        <v>-1.71</v>
      </c>
      <c r="BD28" s="1">
        <v>-1.71</v>
      </c>
      <c r="BE28" s="1">
        <v>-2.2200000000000002</v>
      </c>
      <c r="BF28" s="1">
        <v>-2.2200000000000002</v>
      </c>
      <c r="BG28" s="1">
        <v>-1.88</v>
      </c>
      <c r="BH28" s="1">
        <v>-1.88</v>
      </c>
      <c r="BI28" s="1">
        <v>-2.0499999999999998</v>
      </c>
      <c r="BJ28" s="1">
        <v>-2.0499999999999998</v>
      </c>
      <c r="BK28" s="1">
        <v>-2.0499999999999998</v>
      </c>
      <c r="BL28" s="1">
        <v>-2.2200000000000002</v>
      </c>
      <c r="BM28" s="1">
        <v>-2.2200000000000002</v>
      </c>
      <c r="BN28" s="1">
        <v>-3.75</v>
      </c>
      <c r="BO28" s="1">
        <v>-2.2200000000000002</v>
      </c>
      <c r="BP28" s="1">
        <v>-2.2200000000000002</v>
      </c>
      <c r="BQ28" s="1">
        <v>-2.39</v>
      </c>
      <c r="BR28" s="1">
        <v>-2.73</v>
      </c>
      <c r="BS28" s="22">
        <v>2.86</v>
      </c>
      <c r="BT28" s="26">
        <v>155042418.5324907</v>
      </c>
      <c r="BU28" s="26">
        <v>17954600</v>
      </c>
      <c r="BV28" s="26">
        <v>35844471</v>
      </c>
      <c r="BW28" s="2">
        <v>1.262097019091173E-2</v>
      </c>
    </row>
    <row r="29" spans="1:75" s="21" customFormat="1" ht="19" customHeight="1" x14ac:dyDescent="0.2">
      <c r="A29" s="7" t="s">
        <v>551</v>
      </c>
      <c r="B29" s="7" t="s">
        <v>111</v>
      </c>
      <c r="C29" s="7" t="s">
        <v>87</v>
      </c>
      <c r="D29" s="7" t="s">
        <v>98</v>
      </c>
      <c r="E29" s="7" t="s">
        <v>549</v>
      </c>
      <c r="F29" s="7" t="s">
        <v>88</v>
      </c>
      <c r="G29" s="10">
        <v>59.162304449171621</v>
      </c>
      <c r="H29" s="10">
        <v>0</v>
      </c>
      <c r="I29" s="10">
        <v>0</v>
      </c>
      <c r="J29" s="7" t="s">
        <v>81</v>
      </c>
      <c r="K29" s="8">
        <v>1.9099999666213989</v>
      </c>
      <c r="L29" s="8">
        <v>1.93</v>
      </c>
      <c r="M29" s="8">
        <v>3.0399999618530269</v>
      </c>
      <c r="N29" s="8">
        <v>3.0699999332427979</v>
      </c>
      <c r="O29" s="8">
        <v>2.9800000190734859</v>
      </c>
      <c r="P29" s="8">
        <v>3.0399999618530269</v>
      </c>
      <c r="Q29" s="7">
        <v>3.04</v>
      </c>
      <c r="R29" s="7">
        <v>3.04</v>
      </c>
      <c r="S29" s="7">
        <v>3.02</v>
      </c>
      <c r="T29" s="7">
        <v>3.03</v>
      </c>
      <c r="U29" s="7">
        <v>3.02</v>
      </c>
      <c r="V29" s="7">
        <v>3.02</v>
      </c>
      <c r="W29" s="7">
        <v>3.01</v>
      </c>
      <c r="X29" s="7">
        <v>3.02</v>
      </c>
      <c r="Y29" s="7">
        <v>3.01</v>
      </c>
      <c r="Z29" s="7">
        <v>3.02</v>
      </c>
      <c r="AA29" s="7">
        <v>3.02</v>
      </c>
      <c r="AB29" s="7">
        <v>3.02</v>
      </c>
      <c r="AC29" s="7">
        <v>3.03</v>
      </c>
      <c r="AD29" s="7">
        <v>3.02</v>
      </c>
      <c r="AE29" s="7">
        <v>3.02</v>
      </c>
      <c r="AF29" s="7">
        <v>3.02</v>
      </c>
      <c r="AG29" s="7">
        <v>3.02</v>
      </c>
      <c r="AH29" s="7">
        <v>3.02</v>
      </c>
      <c r="AI29" s="7">
        <v>3.02</v>
      </c>
      <c r="AJ29" s="7">
        <v>3.02</v>
      </c>
      <c r="AK29" s="7">
        <v>3.02</v>
      </c>
      <c r="AL29" s="7">
        <v>3.03</v>
      </c>
      <c r="AM29" s="7">
        <v>3.03</v>
      </c>
      <c r="AN29" s="7">
        <v>3.05</v>
      </c>
      <c r="AO29" s="7">
        <v>3.05</v>
      </c>
      <c r="AP29" s="7">
        <v>3.07</v>
      </c>
      <c r="AQ29" s="7">
        <v>3.04</v>
      </c>
      <c r="AR29" s="7">
        <v>-1.32</v>
      </c>
      <c r="AS29" s="7">
        <v>-0.99</v>
      </c>
      <c r="AT29" s="7">
        <v>-1.81</v>
      </c>
      <c r="AU29" s="7">
        <v>-1.28</v>
      </c>
      <c r="AV29" s="7">
        <v>-1.1499999999999999</v>
      </c>
      <c r="AW29" s="7">
        <v>-0.99</v>
      </c>
      <c r="AX29" s="7">
        <v>-1.1499999999999999</v>
      </c>
      <c r="AY29" s="7">
        <v>-1.1000000000000001</v>
      </c>
      <c r="AZ29" s="7">
        <v>-1.1499999999999999</v>
      </c>
      <c r="BA29" s="7">
        <v>-0.99</v>
      </c>
      <c r="BB29" s="7">
        <v>-0.99</v>
      </c>
      <c r="BC29" s="7">
        <v>-0.99</v>
      </c>
      <c r="BD29" s="7">
        <v>-0.69</v>
      </c>
      <c r="BE29" s="7">
        <v>-0.99</v>
      </c>
      <c r="BF29" s="7">
        <v>-0.82</v>
      </c>
      <c r="BG29" s="7">
        <v>-0.99</v>
      </c>
      <c r="BH29" s="7">
        <v>-0.82</v>
      </c>
      <c r="BI29" s="7">
        <v>-0.66</v>
      </c>
      <c r="BJ29" s="7">
        <v>-0.82</v>
      </c>
      <c r="BK29" s="7">
        <v>-0.82</v>
      </c>
      <c r="BL29" s="7">
        <v>-0.66</v>
      </c>
      <c r="BM29" s="7">
        <v>-0.82</v>
      </c>
      <c r="BN29" s="7">
        <v>-0.33</v>
      </c>
      <c r="BO29" s="7">
        <v>0.16</v>
      </c>
      <c r="BP29" s="7">
        <v>0.33</v>
      </c>
      <c r="BQ29" s="7">
        <v>-0.49</v>
      </c>
      <c r="BR29" s="7">
        <v>-0.16</v>
      </c>
      <c r="BS29" s="24">
        <v>3</v>
      </c>
      <c r="BT29" s="26">
        <v>163620397.94683459</v>
      </c>
      <c r="BU29" s="26">
        <v>11383100</v>
      </c>
      <c r="BV29" s="26">
        <v>44173808</v>
      </c>
      <c r="BW29" s="8">
        <v>3.3190233452366158E-2</v>
      </c>
    </row>
    <row r="30" spans="1:75" s="21" customFormat="1" ht="19" customHeight="1" x14ac:dyDescent="0.2">
      <c r="A30" s="7" t="s">
        <v>481</v>
      </c>
      <c r="B30" s="7" t="s">
        <v>83</v>
      </c>
      <c r="C30" s="7" t="s">
        <v>87</v>
      </c>
      <c r="D30" s="7" t="s">
        <v>98</v>
      </c>
      <c r="E30" s="7" t="s">
        <v>480</v>
      </c>
      <c r="F30" s="7" t="s">
        <v>88</v>
      </c>
      <c r="G30" s="10">
        <v>89.570547436119</v>
      </c>
      <c r="H30" s="10">
        <v>-15.857605927101471</v>
      </c>
      <c r="I30" s="10">
        <v>-15.857605927101471</v>
      </c>
      <c r="J30" s="7" t="s">
        <v>89</v>
      </c>
      <c r="K30" s="8">
        <v>1.629999995231628</v>
      </c>
      <c r="L30" s="8">
        <v>1.69</v>
      </c>
      <c r="M30" s="8">
        <v>3.089999914169312</v>
      </c>
      <c r="N30" s="8">
        <v>4.929999828338623</v>
      </c>
      <c r="O30" s="8">
        <v>2.470000028610229</v>
      </c>
      <c r="P30" s="8">
        <v>2.5999999046325679</v>
      </c>
      <c r="Q30" s="7">
        <v>3.5</v>
      </c>
      <c r="R30" s="7">
        <v>3.8</v>
      </c>
      <c r="S30" s="7">
        <v>4.93</v>
      </c>
      <c r="T30" s="7">
        <v>4.37</v>
      </c>
      <c r="U30" s="7">
        <v>4.1500000000000004</v>
      </c>
      <c r="V30" s="7">
        <v>3.63</v>
      </c>
      <c r="W30" s="7">
        <v>3.76</v>
      </c>
      <c r="X30" s="7">
        <v>3.36</v>
      </c>
      <c r="Y30" s="7">
        <v>3.33</v>
      </c>
      <c r="Z30" s="7">
        <v>3.68</v>
      </c>
      <c r="AA30" s="7">
        <v>3.89</v>
      </c>
      <c r="AB30" s="7">
        <v>3.95</v>
      </c>
      <c r="AC30" s="7">
        <v>3.75</v>
      </c>
      <c r="AD30" s="7">
        <v>3.54</v>
      </c>
      <c r="AE30" s="7">
        <v>3.63</v>
      </c>
      <c r="AF30" s="7">
        <v>3.62</v>
      </c>
      <c r="AG30" s="7">
        <v>3.9</v>
      </c>
      <c r="AH30" s="7">
        <v>3.94</v>
      </c>
      <c r="AI30" s="7">
        <v>3.68</v>
      </c>
      <c r="AJ30" s="7">
        <v>2.87</v>
      </c>
      <c r="AK30" s="7">
        <v>2.69</v>
      </c>
      <c r="AL30" s="7">
        <v>2.75</v>
      </c>
      <c r="AM30" s="7">
        <v>2.68</v>
      </c>
      <c r="AN30" s="7">
        <v>2.68</v>
      </c>
      <c r="AO30" s="7">
        <v>2.63</v>
      </c>
      <c r="AP30" s="7">
        <v>2.57</v>
      </c>
      <c r="AQ30" s="7">
        <v>2.62</v>
      </c>
      <c r="AR30" s="7">
        <v>-2.91</v>
      </c>
      <c r="AS30" s="7">
        <v>22.98</v>
      </c>
      <c r="AT30" s="7">
        <v>34.79</v>
      </c>
      <c r="AU30" s="7">
        <v>15.67</v>
      </c>
      <c r="AV30" s="7">
        <v>16.5</v>
      </c>
      <c r="AW30" s="7">
        <v>10.61</v>
      </c>
      <c r="AX30" s="7">
        <v>8.74</v>
      </c>
      <c r="AY30" s="7">
        <v>3.88</v>
      </c>
      <c r="AZ30" s="7">
        <v>3.24</v>
      </c>
      <c r="BA30" s="7">
        <v>10.84</v>
      </c>
      <c r="BB30" s="7">
        <v>25.08</v>
      </c>
      <c r="BC30" s="7">
        <v>13.88</v>
      </c>
      <c r="BD30" s="7">
        <v>10.029999999999999</v>
      </c>
      <c r="BE30" s="7">
        <v>13.43</v>
      </c>
      <c r="BF30" s="7">
        <v>12.3</v>
      </c>
      <c r="BG30" s="7">
        <v>13.59</v>
      </c>
      <c r="BH30" s="7">
        <v>23.11</v>
      </c>
      <c r="BI30" s="7">
        <v>15.86</v>
      </c>
      <c r="BJ30" s="7">
        <v>-8.74</v>
      </c>
      <c r="BK30" s="7">
        <v>-15.53</v>
      </c>
      <c r="BL30" s="7">
        <v>-12.97</v>
      </c>
      <c r="BM30" s="7">
        <v>-18.12</v>
      </c>
      <c r="BN30" s="7">
        <v>-14.24</v>
      </c>
      <c r="BO30" s="7">
        <v>-16.18</v>
      </c>
      <c r="BP30" s="7">
        <v>-17.8</v>
      </c>
      <c r="BQ30" s="7">
        <v>-18.28</v>
      </c>
      <c r="BR30" s="7">
        <v>-18.12</v>
      </c>
      <c r="BS30" s="24">
        <v>3.09</v>
      </c>
      <c r="BT30" s="26">
        <v>110011412.9442215</v>
      </c>
      <c r="BU30" s="26">
        <v>160000100</v>
      </c>
      <c r="BV30" s="26">
        <v>13862866</v>
      </c>
      <c r="BW30" s="8">
        <v>7.7324559005331221E-3</v>
      </c>
    </row>
    <row r="31" spans="1:75" s="21" customFormat="1" ht="19" customHeight="1" x14ac:dyDescent="0.2">
      <c r="A31" s="1" t="s">
        <v>223</v>
      </c>
      <c r="B31" s="1" t="s">
        <v>76</v>
      </c>
      <c r="C31" s="1" t="s">
        <v>87</v>
      </c>
      <c r="D31" s="1" t="s">
        <v>98</v>
      </c>
      <c r="E31" s="1" t="s">
        <v>220</v>
      </c>
      <c r="F31" s="1" t="s">
        <v>88</v>
      </c>
      <c r="G31" s="9">
        <v>76.756753447806474</v>
      </c>
      <c r="H31" s="9">
        <v>-1.2232404307749829</v>
      </c>
      <c r="I31" s="9">
        <f>(N31-O31)/O31*100</f>
        <v>31.481477393371488</v>
      </c>
      <c r="J31" s="1" t="s">
        <v>81</v>
      </c>
      <c r="K31" s="2">
        <v>1.8500000238418579</v>
      </c>
      <c r="L31" s="2">
        <v>1.85</v>
      </c>
      <c r="M31" s="2">
        <v>3.2699999809265141</v>
      </c>
      <c r="N31" s="2">
        <v>3.5499999523162842</v>
      </c>
      <c r="O31" s="2">
        <v>2.7000000476837158</v>
      </c>
      <c r="P31" s="2">
        <v>3.2300000190734859</v>
      </c>
      <c r="Q31" s="1">
        <v>3.42</v>
      </c>
      <c r="R31" s="1">
        <v>3.14</v>
      </c>
      <c r="S31" s="1">
        <v>3.08</v>
      </c>
      <c r="T31" s="1">
        <v>3.46</v>
      </c>
      <c r="U31" s="1">
        <v>3.3</v>
      </c>
      <c r="V31" s="1">
        <v>3.17</v>
      </c>
      <c r="W31" s="1">
        <v>3.05</v>
      </c>
      <c r="X31" s="1">
        <v>3.22</v>
      </c>
      <c r="Y31" s="1">
        <v>3.09</v>
      </c>
      <c r="Z31" s="1">
        <v>3.35</v>
      </c>
      <c r="AA31" s="1">
        <v>3.36</v>
      </c>
      <c r="AB31" s="1">
        <v>3.44</v>
      </c>
      <c r="AC31" s="1">
        <v>3.55</v>
      </c>
      <c r="AD31" s="1">
        <v>3.47</v>
      </c>
      <c r="AE31" s="1">
        <v>3.22</v>
      </c>
      <c r="AF31" s="1">
        <v>3.15</v>
      </c>
      <c r="AG31" s="1">
        <v>3.08</v>
      </c>
      <c r="AH31" s="1">
        <v>3.1</v>
      </c>
      <c r="AI31" s="1">
        <v>3.11</v>
      </c>
      <c r="AJ31" s="1">
        <v>3.14</v>
      </c>
      <c r="AK31" s="1">
        <v>3.23</v>
      </c>
      <c r="AL31" s="1">
        <v>3.22</v>
      </c>
      <c r="AM31" s="1">
        <v>3.14</v>
      </c>
      <c r="AN31" s="1">
        <v>3.1</v>
      </c>
      <c r="AO31" s="1">
        <v>3.17</v>
      </c>
      <c r="AP31" s="1">
        <v>3.13</v>
      </c>
      <c r="AQ31" s="1">
        <v>3.27</v>
      </c>
      <c r="AR31" s="1">
        <v>-4.04</v>
      </c>
      <c r="AS31" s="1">
        <v>-11.06</v>
      </c>
      <c r="AT31" s="1">
        <v>-11.24</v>
      </c>
      <c r="AU31" s="1">
        <v>-0.15</v>
      </c>
      <c r="AV31" s="1">
        <v>-7.34</v>
      </c>
      <c r="AW31" s="1">
        <v>-10.74</v>
      </c>
      <c r="AX31" s="1">
        <v>-9.2799999999999994</v>
      </c>
      <c r="AY31" s="1">
        <v>-6.86</v>
      </c>
      <c r="AZ31" s="1">
        <v>-7.03</v>
      </c>
      <c r="BA31" s="1">
        <v>-0.24</v>
      </c>
      <c r="BB31" s="1">
        <v>0.61</v>
      </c>
      <c r="BC31" s="1">
        <v>2.14</v>
      </c>
      <c r="BD31" s="1">
        <v>4.59</v>
      </c>
      <c r="BE31" s="1">
        <v>-3.37</v>
      </c>
      <c r="BF31" s="1">
        <v>-5.2</v>
      </c>
      <c r="BG31" s="1">
        <v>-5.96</v>
      </c>
      <c r="BH31" s="1">
        <v>-7.95</v>
      </c>
      <c r="BI31" s="1">
        <v>-8.5</v>
      </c>
      <c r="BJ31" s="1">
        <v>-6.73</v>
      </c>
      <c r="BK31" s="1">
        <v>-5.88</v>
      </c>
      <c r="BL31" s="1">
        <v>-3.36</v>
      </c>
      <c r="BM31" s="1">
        <v>-5.2</v>
      </c>
      <c r="BN31" s="1">
        <v>-6.35</v>
      </c>
      <c r="BO31" s="1">
        <v>-6.35</v>
      </c>
      <c r="BP31" s="1">
        <v>-4.8899999999999997</v>
      </c>
      <c r="BQ31" s="1">
        <v>-5.35</v>
      </c>
      <c r="BR31" s="1">
        <v>-1.23</v>
      </c>
      <c r="BS31" s="22">
        <v>2.86</v>
      </c>
      <c r="BT31" s="26">
        <v>121467092.2914982</v>
      </c>
      <c r="BU31" s="26">
        <v>73827400</v>
      </c>
      <c r="BV31" s="26">
        <v>33146038</v>
      </c>
      <c r="BW31" s="2">
        <v>1.8719039663201979E-2</v>
      </c>
    </row>
    <row r="32" spans="1:75" s="21" customFormat="1" ht="19" customHeight="1" x14ac:dyDescent="0.2">
      <c r="A32" s="1" t="s">
        <v>85</v>
      </c>
      <c r="B32" s="1" t="s">
        <v>86</v>
      </c>
      <c r="C32" s="1" t="s">
        <v>87</v>
      </c>
      <c r="D32" s="1" t="s">
        <v>78</v>
      </c>
      <c r="E32" s="1" t="s">
        <v>79</v>
      </c>
      <c r="F32" s="1" t="s">
        <v>88</v>
      </c>
      <c r="G32" s="9">
        <v>29.57198483286718</v>
      </c>
      <c r="H32" s="9">
        <v>-12.012007991390011</v>
      </c>
      <c r="I32" s="9">
        <f>(N32-O32)/O32*100</f>
        <v>23.7930964176212</v>
      </c>
      <c r="J32" s="1" t="s">
        <v>89</v>
      </c>
      <c r="K32" s="2">
        <v>2.5699999332427979</v>
      </c>
      <c r="L32" s="2">
        <v>2.2599999999999998</v>
      </c>
      <c r="M32" s="2">
        <v>3.3299999237060551</v>
      </c>
      <c r="N32" s="2">
        <v>3.589999914169312</v>
      </c>
      <c r="O32" s="2">
        <v>2.9000000953674321</v>
      </c>
      <c r="P32" s="2">
        <v>2.9300000667572021</v>
      </c>
      <c r="Q32" s="1">
        <v>3.59</v>
      </c>
      <c r="R32" s="1">
        <v>3.59</v>
      </c>
      <c r="S32" s="1">
        <v>3.29</v>
      </c>
      <c r="T32" s="1">
        <v>3.23</v>
      </c>
      <c r="U32" s="1">
        <v>3.24</v>
      </c>
      <c r="V32" s="1">
        <v>3.2</v>
      </c>
      <c r="W32" s="1">
        <v>3.25</v>
      </c>
      <c r="X32" s="1">
        <v>3.3</v>
      </c>
      <c r="Y32" s="1">
        <v>3.4</v>
      </c>
      <c r="Z32" s="1">
        <v>3.37</v>
      </c>
      <c r="AA32" s="1">
        <v>3.31</v>
      </c>
      <c r="AB32" s="1">
        <v>3.28</v>
      </c>
      <c r="AC32" s="1">
        <v>3.22</v>
      </c>
      <c r="AD32" s="1">
        <v>3.28</v>
      </c>
      <c r="AE32" s="1">
        <v>3.27</v>
      </c>
      <c r="AF32" s="1">
        <v>3.21</v>
      </c>
      <c r="AG32" s="1">
        <v>3.21</v>
      </c>
      <c r="AH32" s="1">
        <v>3.21</v>
      </c>
      <c r="AI32" s="1">
        <v>3.14</v>
      </c>
      <c r="AJ32" s="1">
        <v>3.09</v>
      </c>
      <c r="AK32" s="1">
        <v>3.05</v>
      </c>
      <c r="AL32" s="1">
        <v>2.99</v>
      </c>
      <c r="AM32" s="1">
        <v>2.96</v>
      </c>
      <c r="AN32" s="1">
        <v>3</v>
      </c>
      <c r="AO32" s="1">
        <v>2.99</v>
      </c>
      <c r="AP32" s="1">
        <v>2.95</v>
      </c>
      <c r="AQ32" s="1">
        <v>2.97</v>
      </c>
      <c r="AR32" s="1">
        <v>7.81</v>
      </c>
      <c r="AS32" s="1">
        <v>-0.49</v>
      </c>
      <c r="AT32" s="1">
        <v>-9.91</v>
      </c>
      <c r="AU32" s="1">
        <v>-5.86</v>
      </c>
      <c r="AV32" s="1">
        <v>-4.21</v>
      </c>
      <c r="AW32" s="1">
        <v>-5.1100000000000003</v>
      </c>
      <c r="AX32" s="1">
        <v>-3.9</v>
      </c>
      <c r="AY32" s="1">
        <v>-1.46</v>
      </c>
      <c r="AZ32" s="1">
        <v>0.9</v>
      </c>
      <c r="BA32" s="1">
        <v>-2.31</v>
      </c>
      <c r="BB32" s="1">
        <v>-2.7</v>
      </c>
      <c r="BC32" s="1">
        <v>-3.42</v>
      </c>
      <c r="BD32" s="1">
        <v>-3.3</v>
      </c>
      <c r="BE32" s="1">
        <v>-1.65</v>
      </c>
      <c r="BF32" s="1">
        <v>-3.75</v>
      </c>
      <c r="BG32" s="1">
        <v>-4.6500000000000004</v>
      </c>
      <c r="BH32" s="1">
        <v>-3.6</v>
      </c>
      <c r="BI32" s="1">
        <v>-5.71</v>
      </c>
      <c r="BJ32" s="1">
        <v>-8.41</v>
      </c>
      <c r="BK32" s="1">
        <v>-8.26</v>
      </c>
      <c r="BL32" s="1">
        <v>-10.51</v>
      </c>
      <c r="BM32" s="1">
        <v>-11.41</v>
      </c>
      <c r="BN32" s="1">
        <v>-11.83</v>
      </c>
      <c r="BO32" s="1">
        <v>-10.35</v>
      </c>
      <c r="BP32" s="1">
        <v>-11.71</v>
      </c>
      <c r="BQ32" s="1">
        <v>-12.31</v>
      </c>
      <c r="BR32" s="1">
        <v>-10.96</v>
      </c>
      <c r="BS32" s="22">
        <v>3.12</v>
      </c>
      <c r="BT32" s="26">
        <v>182410735.82077029</v>
      </c>
      <c r="BU32" s="26">
        <v>6158800</v>
      </c>
      <c r="BV32" s="26">
        <v>49812422</v>
      </c>
      <c r="BW32" s="2">
        <v>1.228312086491197E-2</v>
      </c>
    </row>
    <row r="33" spans="1:75" s="21" customFormat="1" ht="19" customHeight="1" x14ac:dyDescent="0.2">
      <c r="A33" s="1" t="s">
        <v>289</v>
      </c>
      <c r="B33" s="1" t="s">
        <v>118</v>
      </c>
      <c r="C33" s="1" t="s">
        <v>87</v>
      </c>
      <c r="D33" s="1" t="s">
        <v>98</v>
      </c>
      <c r="E33" s="1" t="s">
        <v>284</v>
      </c>
      <c r="F33" s="1" t="s">
        <v>80</v>
      </c>
      <c r="G33" s="9">
        <v>40.336124099469032</v>
      </c>
      <c r="H33" s="9">
        <v>25.748500514848519</v>
      </c>
      <c r="I33" s="9">
        <f>(N33-O33)/O33*100</f>
        <v>51.46580444566009</v>
      </c>
      <c r="J33" s="1" t="s">
        <v>81</v>
      </c>
      <c r="K33" s="2">
        <v>2.380000114440918</v>
      </c>
      <c r="L33" s="2">
        <v>2.73</v>
      </c>
      <c r="M33" s="2">
        <v>3.339999914169312</v>
      </c>
      <c r="N33" s="2">
        <v>4.6500000953674316</v>
      </c>
      <c r="O33" s="2">
        <v>3.0699999332427979</v>
      </c>
      <c r="P33" s="2">
        <v>4.1999998092651367</v>
      </c>
      <c r="Q33" s="1">
        <v>3.4</v>
      </c>
      <c r="R33" s="1">
        <v>3.85</v>
      </c>
      <c r="S33" s="1">
        <v>4.09</v>
      </c>
      <c r="T33" s="1">
        <v>4.6500000000000004</v>
      </c>
      <c r="U33" s="1">
        <v>4.37</v>
      </c>
      <c r="V33" s="1">
        <v>4.1900000000000004</v>
      </c>
      <c r="W33" s="1">
        <v>3.98</v>
      </c>
      <c r="X33" s="1">
        <v>3.81</v>
      </c>
      <c r="Y33" s="1">
        <v>4.1399999999999997</v>
      </c>
      <c r="Z33" s="1">
        <v>4.04</v>
      </c>
      <c r="AA33" s="1">
        <v>4.13</v>
      </c>
      <c r="AB33" s="1">
        <v>3.88</v>
      </c>
      <c r="AC33" s="1">
        <v>3.84</v>
      </c>
      <c r="AD33" s="1">
        <v>3.77</v>
      </c>
      <c r="AE33" s="1">
        <v>3.74</v>
      </c>
      <c r="AF33" s="1">
        <v>3.57</v>
      </c>
      <c r="AG33" s="1">
        <v>3.49</v>
      </c>
      <c r="AH33" s="1">
        <v>3.47</v>
      </c>
      <c r="AI33" s="1">
        <v>3.52</v>
      </c>
      <c r="AJ33" s="1">
        <v>3.42</v>
      </c>
      <c r="AK33" s="1">
        <v>3.95</v>
      </c>
      <c r="AL33" s="1">
        <v>3.89</v>
      </c>
      <c r="AM33" s="1">
        <v>3.89</v>
      </c>
      <c r="AN33" s="1">
        <v>4.2300000000000004</v>
      </c>
      <c r="AO33" s="1">
        <v>4.2699999999999996</v>
      </c>
      <c r="AP33" s="1">
        <v>4.49</v>
      </c>
      <c r="AQ33" s="1">
        <v>4.55</v>
      </c>
      <c r="AR33" s="1">
        <v>1.1399999999999999</v>
      </c>
      <c r="AS33" s="1">
        <v>12.86</v>
      </c>
      <c r="AT33" s="1">
        <v>21.86</v>
      </c>
      <c r="AU33" s="1">
        <v>26.35</v>
      </c>
      <c r="AV33" s="1">
        <v>19.48</v>
      </c>
      <c r="AW33" s="1">
        <v>14.97</v>
      </c>
      <c r="AX33" s="1">
        <v>12.72</v>
      </c>
      <c r="AY33" s="1">
        <v>10.18</v>
      </c>
      <c r="AZ33" s="1">
        <v>18.86</v>
      </c>
      <c r="BA33" s="1">
        <v>15.27</v>
      </c>
      <c r="BB33" s="1">
        <v>16.16</v>
      </c>
      <c r="BC33" s="1">
        <v>13.92</v>
      </c>
      <c r="BD33" s="1">
        <v>12.66</v>
      </c>
      <c r="BE33" s="1">
        <v>11.93</v>
      </c>
      <c r="BF33" s="1">
        <v>2.1</v>
      </c>
      <c r="BG33" s="1">
        <v>2.69</v>
      </c>
      <c r="BH33" s="1">
        <v>0.3</v>
      </c>
      <c r="BI33" s="1">
        <v>2.69</v>
      </c>
      <c r="BJ33" s="1">
        <v>-0.15</v>
      </c>
      <c r="BK33" s="1">
        <v>-3.29</v>
      </c>
      <c r="BL33" s="1">
        <v>14.67</v>
      </c>
      <c r="BM33" s="1">
        <v>11.08</v>
      </c>
      <c r="BN33" s="1">
        <v>12.4</v>
      </c>
      <c r="BO33" s="1">
        <v>20.96</v>
      </c>
      <c r="BP33" s="1">
        <v>18.559999999999999</v>
      </c>
      <c r="BQ33" s="1">
        <v>30.84</v>
      </c>
      <c r="BR33" s="1">
        <v>24.85</v>
      </c>
      <c r="BS33" s="22">
        <v>3.56</v>
      </c>
      <c r="BT33" s="26">
        <v>106403379.26566599</v>
      </c>
      <c r="BU33" s="26">
        <v>318299600</v>
      </c>
      <c r="BV33" s="26">
        <v>11774028</v>
      </c>
      <c r="BW33" s="2">
        <v>0.25842175676837192</v>
      </c>
    </row>
    <row r="34" spans="1:75" s="21" customFormat="1" ht="19" customHeight="1" x14ac:dyDescent="0.2">
      <c r="A34" s="1" t="s">
        <v>287</v>
      </c>
      <c r="B34" s="1" t="s">
        <v>118</v>
      </c>
      <c r="C34" s="1" t="s">
        <v>124</v>
      </c>
      <c r="D34" s="1" t="s">
        <v>98</v>
      </c>
      <c r="E34" s="1" t="s">
        <v>284</v>
      </c>
      <c r="F34" s="1" t="s">
        <v>88</v>
      </c>
      <c r="G34" s="9">
        <v>27.238806003344081</v>
      </c>
      <c r="H34" s="9">
        <v>-13.782991694433809</v>
      </c>
      <c r="I34" s="9">
        <f>(N34-O34)/O34*100</f>
        <v>33.571431186734458</v>
      </c>
      <c r="J34" s="1" t="s">
        <v>89</v>
      </c>
      <c r="K34" s="2">
        <v>2.6800000667572021</v>
      </c>
      <c r="L34" s="2">
        <v>3.45</v>
      </c>
      <c r="M34" s="2">
        <v>3.410000085830688</v>
      </c>
      <c r="N34" s="2">
        <v>3.7400000095367432</v>
      </c>
      <c r="O34" s="2">
        <v>2.7999999523162842</v>
      </c>
      <c r="P34" s="2">
        <v>2.940000057220459</v>
      </c>
      <c r="Q34" s="1">
        <v>3.5</v>
      </c>
      <c r="R34" s="1">
        <v>3.74</v>
      </c>
      <c r="S34" s="1">
        <v>3.59</v>
      </c>
      <c r="T34" s="1">
        <v>3.47</v>
      </c>
      <c r="U34" s="1">
        <v>3.23</v>
      </c>
      <c r="V34" s="1">
        <v>2.95</v>
      </c>
      <c r="W34" s="1">
        <v>3.19</v>
      </c>
      <c r="X34" s="1">
        <v>3.22</v>
      </c>
      <c r="Y34" s="1">
        <v>3.07</v>
      </c>
      <c r="Z34" s="1">
        <v>3.01</v>
      </c>
      <c r="AA34" s="1">
        <v>3.03</v>
      </c>
      <c r="AB34" s="1">
        <v>3</v>
      </c>
      <c r="AC34" s="1">
        <v>2.99</v>
      </c>
      <c r="AD34" s="1">
        <v>3</v>
      </c>
      <c r="AE34" s="1">
        <v>3.03</v>
      </c>
      <c r="AF34" s="1">
        <v>2.92</v>
      </c>
      <c r="AG34" s="1">
        <v>2.9</v>
      </c>
      <c r="AH34" s="1">
        <v>2.9</v>
      </c>
      <c r="AI34" s="1">
        <v>2.95</v>
      </c>
      <c r="AJ34" s="1">
        <v>2.92</v>
      </c>
      <c r="AK34" s="1">
        <v>2.88</v>
      </c>
      <c r="AL34" s="1">
        <v>2.93</v>
      </c>
      <c r="AM34" s="1">
        <v>2.9</v>
      </c>
      <c r="AN34" s="1">
        <v>2.91</v>
      </c>
      <c r="AO34" s="1">
        <v>2.88</v>
      </c>
      <c r="AP34" s="1">
        <v>2.95</v>
      </c>
      <c r="AQ34" s="1">
        <v>2.94</v>
      </c>
      <c r="AR34" s="1">
        <v>1.47</v>
      </c>
      <c r="AS34" s="1">
        <v>6.87</v>
      </c>
      <c r="AT34" s="1">
        <v>1.76</v>
      </c>
      <c r="AU34" s="1">
        <v>-7.92</v>
      </c>
      <c r="AV34" s="1">
        <v>-14.96</v>
      </c>
      <c r="AW34" s="1">
        <v>-15.25</v>
      </c>
      <c r="AX34" s="1">
        <v>-6.46</v>
      </c>
      <c r="AY34" s="1">
        <v>-11.14</v>
      </c>
      <c r="AZ34" s="1">
        <v>-11.58</v>
      </c>
      <c r="BA34" s="1">
        <v>-12.02</v>
      </c>
      <c r="BB34" s="1">
        <v>-12.23</v>
      </c>
      <c r="BC34" s="1">
        <v>-14.96</v>
      </c>
      <c r="BD34" s="1">
        <v>-14.08</v>
      </c>
      <c r="BE34" s="1">
        <v>-12.05</v>
      </c>
      <c r="BF34" s="1">
        <v>-14.37</v>
      </c>
      <c r="BG34" s="1">
        <v>-15.59</v>
      </c>
      <c r="BH34" s="1">
        <v>-16.420000000000002</v>
      </c>
      <c r="BI34" s="1">
        <v>-15.25</v>
      </c>
      <c r="BJ34" s="1">
        <v>-14.37</v>
      </c>
      <c r="BK34" s="1">
        <v>-15.69</v>
      </c>
      <c r="BL34" s="1">
        <v>-15.98</v>
      </c>
      <c r="BM34" s="1">
        <v>-15.1</v>
      </c>
      <c r="BN34" s="1">
        <v>-16.420000000000002</v>
      </c>
      <c r="BO34" s="1">
        <v>-17.010000000000002</v>
      </c>
      <c r="BP34" s="1">
        <v>-15.98</v>
      </c>
      <c r="BQ34" s="1">
        <v>-14.96</v>
      </c>
      <c r="BR34" s="1">
        <v>-13.78</v>
      </c>
      <c r="BS34" s="22">
        <v>2.85</v>
      </c>
      <c r="BT34" s="26">
        <v>131264884.30397511</v>
      </c>
      <c r="BU34" s="26">
        <v>7107800</v>
      </c>
      <c r="BV34" s="26">
        <v>13698882</v>
      </c>
      <c r="BW34" s="2">
        <v>3.5913879687408071E-2</v>
      </c>
    </row>
    <row r="35" spans="1:75" s="21" customFormat="1" ht="19" customHeight="1" x14ac:dyDescent="0.2">
      <c r="A35" s="7" t="s">
        <v>380</v>
      </c>
      <c r="B35" s="7" t="s">
        <v>76</v>
      </c>
      <c r="C35" s="7" t="s">
        <v>87</v>
      </c>
      <c r="D35" s="7" t="s">
        <v>122</v>
      </c>
      <c r="E35" s="7" t="s">
        <v>382</v>
      </c>
      <c r="F35" s="7" t="s">
        <v>88</v>
      </c>
      <c r="G35" s="10">
        <v>34.375005238689603</v>
      </c>
      <c r="H35" s="10">
        <v>-26.162793034795389</v>
      </c>
      <c r="I35" s="10">
        <v>-26.162793034795389</v>
      </c>
      <c r="J35" s="7" t="s">
        <v>89</v>
      </c>
      <c r="K35" s="8">
        <v>2.559999942779541</v>
      </c>
      <c r="L35" s="8">
        <v>0.69</v>
      </c>
      <c r="M35" s="8">
        <v>3.440000057220459</v>
      </c>
      <c r="N35" s="8">
        <v>4.5</v>
      </c>
      <c r="O35" s="8">
        <v>2.2999999523162842</v>
      </c>
      <c r="P35" s="8">
        <v>2.5399999618530269</v>
      </c>
      <c r="Q35" s="7">
        <v>3.46</v>
      </c>
      <c r="R35" s="7">
        <v>3.44</v>
      </c>
      <c r="S35" s="7">
        <v>4.16</v>
      </c>
      <c r="T35" s="7">
        <v>3.87</v>
      </c>
      <c r="U35" s="7">
        <v>3.74</v>
      </c>
      <c r="V35" s="7">
        <v>3.53</v>
      </c>
      <c r="W35" s="7">
        <v>3.32</v>
      </c>
      <c r="X35" s="7">
        <v>3.25</v>
      </c>
      <c r="Y35" s="7">
        <v>3.21</v>
      </c>
      <c r="Z35" s="7">
        <v>3.33</v>
      </c>
      <c r="AA35" s="7">
        <v>3.44</v>
      </c>
      <c r="AB35" s="7">
        <v>3.27</v>
      </c>
      <c r="AC35" s="7">
        <v>3.24</v>
      </c>
      <c r="AD35" s="7">
        <v>3.05</v>
      </c>
      <c r="AE35" s="7">
        <v>3.01</v>
      </c>
      <c r="AF35" s="7">
        <v>2.96</v>
      </c>
      <c r="AG35" s="7">
        <v>2.89</v>
      </c>
      <c r="AH35" s="7">
        <v>2.72</v>
      </c>
      <c r="AI35" s="7">
        <v>2.65</v>
      </c>
      <c r="AJ35" s="7">
        <v>2.54</v>
      </c>
      <c r="AK35" s="7">
        <v>2.77</v>
      </c>
      <c r="AL35" s="7">
        <v>2.73</v>
      </c>
      <c r="AM35" s="7">
        <v>2.73</v>
      </c>
      <c r="AN35" s="7">
        <v>2.65</v>
      </c>
      <c r="AO35" s="7">
        <v>2.5</v>
      </c>
      <c r="AP35" s="7">
        <v>2.41</v>
      </c>
      <c r="AQ35" s="7">
        <v>2.5499999999999998</v>
      </c>
      <c r="AR35" s="7">
        <v>-15.41</v>
      </c>
      <c r="AS35" s="7">
        <v>-2.91</v>
      </c>
      <c r="AT35" s="7">
        <v>5.52</v>
      </c>
      <c r="AU35" s="7">
        <v>-4.6500000000000004</v>
      </c>
      <c r="AV35" s="7">
        <v>-2.67</v>
      </c>
      <c r="AW35" s="7">
        <v>-5.12</v>
      </c>
      <c r="AX35" s="7">
        <v>-10.32</v>
      </c>
      <c r="AY35" s="7">
        <v>-9.67</v>
      </c>
      <c r="AZ35" s="7">
        <v>-7.51</v>
      </c>
      <c r="BA35" s="7">
        <v>-4.7300000000000004</v>
      </c>
      <c r="BB35" s="7">
        <v>-6.69</v>
      </c>
      <c r="BC35" s="7">
        <v>-7.7</v>
      </c>
      <c r="BD35" s="7">
        <v>-11.95</v>
      </c>
      <c r="BE35" s="7">
        <v>-19.39</v>
      </c>
      <c r="BF35" s="7">
        <v>-14.31</v>
      </c>
      <c r="BG35" s="7">
        <v>-15.99</v>
      </c>
      <c r="BH35" s="7">
        <v>-25</v>
      </c>
      <c r="BI35" s="7">
        <v>-23.25</v>
      </c>
      <c r="BJ35" s="7">
        <v>-26.89</v>
      </c>
      <c r="BK35" s="7">
        <v>-32.56</v>
      </c>
      <c r="BL35" s="7">
        <v>-20.93</v>
      </c>
      <c r="BM35" s="7">
        <v>-22.96</v>
      </c>
      <c r="BN35" s="7">
        <v>-23.26</v>
      </c>
      <c r="BO35" s="7">
        <v>-29.65</v>
      </c>
      <c r="BP35" s="7">
        <v>-30.38</v>
      </c>
      <c r="BQ35" s="7">
        <v>-31.69</v>
      </c>
      <c r="BR35" s="7">
        <v>-28.34</v>
      </c>
      <c r="BS35" s="24">
        <v>2.96</v>
      </c>
      <c r="BT35" s="26">
        <v>141680186.35668749</v>
      </c>
      <c r="BU35" s="26">
        <v>247472600</v>
      </c>
      <c r="BV35" s="26">
        <v>33545185</v>
      </c>
      <c r="BW35" s="8">
        <v>0.1199569178110063</v>
      </c>
    </row>
    <row r="36" spans="1:75" s="21" customFormat="1" ht="19" customHeight="1" x14ac:dyDescent="0.2">
      <c r="A36" s="7" t="s">
        <v>223</v>
      </c>
      <c r="B36" s="7" t="s">
        <v>76</v>
      </c>
      <c r="C36" s="7" t="s">
        <v>87</v>
      </c>
      <c r="D36" s="7" t="s">
        <v>98</v>
      </c>
      <c r="E36" s="7" t="s">
        <v>343</v>
      </c>
      <c r="F36" s="7" t="s">
        <v>88</v>
      </c>
      <c r="G36" s="10">
        <v>20.486107316834111</v>
      </c>
      <c r="H36" s="10">
        <v>-11.52738017491129</v>
      </c>
      <c r="I36" s="10">
        <v>-11.52738017491129</v>
      </c>
      <c r="J36" s="7" t="s">
        <v>89</v>
      </c>
      <c r="K36" s="8">
        <v>2.880000114440918</v>
      </c>
      <c r="L36" s="8">
        <v>3.77</v>
      </c>
      <c r="M36" s="8">
        <v>3.470000028610229</v>
      </c>
      <c r="N36" s="8">
        <v>3.7699999809265141</v>
      </c>
      <c r="O36" s="8">
        <v>3.059999942779541</v>
      </c>
      <c r="P36" s="8">
        <v>3.0699999332427979</v>
      </c>
      <c r="Q36" s="7">
        <v>3.5</v>
      </c>
      <c r="R36" s="7">
        <v>3.43</v>
      </c>
      <c r="S36" s="7">
        <v>3.33</v>
      </c>
      <c r="T36" s="7">
        <v>3.42</v>
      </c>
      <c r="U36" s="7">
        <v>3.58</v>
      </c>
      <c r="V36" s="7">
        <v>3.77</v>
      </c>
      <c r="W36" s="7">
        <v>3.64</v>
      </c>
      <c r="X36" s="7">
        <v>3.57</v>
      </c>
      <c r="Y36" s="7">
        <v>3.6</v>
      </c>
      <c r="Z36" s="7">
        <v>3.56</v>
      </c>
      <c r="AA36" s="7">
        <v>3.68</v>
      </c>
      <c r="AB36" s="7">
        <v>3.69</v>
      </c>
      <c r="AC36" s="7">
        <v>3.58</v>
      </c>
      <c r="AD36" s="7">
        <v>3.5</v>
      </c>
      <c r="AE36" s="7">
        <v>3.38</v>
      </c>
      <c r="AF36" s="7">
        <v>3.37</v>
      </c>
      <c r="AG36" s="7">
        <v>3.32</v>
      </c>
      <c r="AH36" s="7">
        <v>3.34</v>
      </c>
      <c r="AI36" s="7">
        <v>3.35</v>
      </c>
      <c r="AJ36" s="7">
        <v>3.33</v>
      </c>
      <c r="AK36" s="7">
        <v>3.23</v>
      </c>
      <c r="AL36" s="7">
        <v>3.17</v>
      </c>
      <c r="AM36" s="7">
        <v>3.14</v>
      </c>
      <c r="AN36" s="7">
        <v>3.2</v>
      </c>
      <c r="AO36" s="7">
        <v>3.22</v>
      </c>
      <c r="AP36" s="7">
        <v>3.21</v>
      </c>
      <c r="AQ36" s="7">
        <v>3.15</v>
      </c>
      <c r="AR36" s="7">
        <v>-2.88</v>
      </c>
      <c r="AS36" s="7">
        <v>-5.48</v>
      </c>
      <c r="AT36" s="7">
        <v>-5.76</v>
      </c>
      <c r="AU36" s="7">
        <v>-1.95</v>
      </c>
      <c r="AV36" s="7">
        <v>1.9</v>
      </c>
      <c r="AW36" s="7">
        <v>3.24</v>
      </c>
      <c r="AX36" s="7">
        <v>0.28999999999999998</v>
      </c>
      <c r="AY36" s="7">
        <v>2.74</v>
      </c>
      <c r="AZ36" s="7">
        <v>1.22</v>
      </c>
      <c r="BA36" s="7">
        <v>1.44</v>
      </c>
      <c r="BB36" s="7">
        <v>5.76</v>
      </c>
      <c r="BC36" s="7">
        <v>2.95</v>
      </c>
      <c r="BD36" s="7">
        <v>0.31</v>
      </c>
      <c r="BE36" s="7">
        <v>-2.6</v>
      </c>
      <c r="BF36" s="7">
        <v>-4.32</v>
      </c>
      <c r="BG36" s="7">
        <v>-5.76</v>
      </c>
      <c r="BH36" s="7">
        <v>-4.83</v>
      </c>
      <c r="BI36" s="7">
        <v>-4.57</v>
      </c>
      <c r="BJ36" s="7">
        <v>-4.32</v>
      </c>
      <c r="BK36" s="7">
        <v>-7.78</v>
      </c>
      <c r="BL36" s="7">
        <v>-8.7899999999999991</v>
      </c>
      <c r="BM36" s="7">
        <v>-9.94</v>
      </c>
      <c r="BN36" s="7">
        <v>-10.37</v>
      </c>
      <c r="BO36" s="7">
        <v>-8.07</v>
      </c>
      <c r="BP36" s="7">
        <v>-9.8000000000000007</v>
      </c>
      <c r="BQ36" s="7">
        <v>-9.08</v>
      </c>
      <c r="BR36" s="7">
        <v>-11.82</v>
      </c>
      <c r="BS36" s="24">
        <v>3.45</v>
      </c>
      <c r="BT36" s="26">
        <v>184894440.52445889</v>
      </c>
      <c r="BU36" s="26">
        <v>8481800</v>
      </c>
      <c r="BV36" s="26">
        <v>49283844</v>
      </c>
      <c r="BW36" s="8">
        <v>4.4013023821761962E-2</v>
      </c>
    </row>
    <row r="37" spans="1:75" s="21" customFormat="1" ht="19" customHeight="1" x14ac:dyDescent="0.2">
      <c r="A37" s="1" t="s">
        <v>161</v>
      </c>
      <c r="B37" s="1" t="s">
        <v>118</v>
      </c>
      <c r="C37" s="1" t="s">
        <v>87</v>
      </c>
      <c r="D37" s="1" t="s">
        <v>98</v>
      </c>
      <c r="E37" s="1" t="s">
        <v>157</v>
      </c>
      <c r="F37" s="1" t="s">
        <v>88</v>
      </c>
      <c r="G37" s="9">
        <v>58.823526238773297</v>
      </c>
      <c r="H37" s="9">
        <v>-22.222221467494212</v>
      </c>
      <c r="I37" s="9">
        <f>(N37-O37)/O37*100</f>
        <v>29.520293027866622</v>
      </c>
      <c r="J37" s="1" t="s">
        <v>89</v>
      </c>
      <c r="K37" s="2">
        <v>2.2100000381469731</v>
      </c>
      <c r="L37" s="2">
        <v>2.31</v>
      </c>
      <c r="M37" s="2">
        <v>3.5099999904632568</v>
      </c>
      <c r="N37" s="2">
        <v>3.5099999904632568</v>
      </c>
      <c r="O37" s="2">
        <v>2.7100000381469731</v>
      </c>
      <c r="P37" s="2">
        <v>2.7300000190734859</v>
      </c>
      <c r="Q37" s="1">
        <v>3.51</v>
      </c>
      <c r="R37" s="1">
        <v>3.39</v>
      </c>
      <c r="S37" s="1">
        <v>3.38</v>
      </c>
      <c r="T37" s="1">
        <v>3.04</v>
      </c>
      <c r="U37" s="1">
        <v>2.9</v>
      </c>
      <c r="V37" s="1">
        <v>3.12</v>
      </c>
      <c r="W37" s="1">
        <v>3.24</v>
      </c>
      <c r="X37" s="1">
        <v>3.18</v>
      </c>
      <c r="Y37" s="1">
        <v>3.02</v>
      </c>
      <c r="Z37" s="1">
        <v>2.97</v>
      </c>
      <c r="AA37" s="1">
        <v>2.96</v>
      </c>
      <c r="AB37" s="1">
        <v>2.95</v>
      </c>
      <c r="AC37" s="1">
        <v>2.93</v>
      </c>
      <c r="AD37" s="1">
        <v>2.94</v>
      </c>
      <c r="AE37" s="1">
        <v>3.07</v>
      </c>
      <c r="AF37" s="1">
        <v>3.09</v>
      </c>
      <c r="AG37" s="1">
        <v>2.98</v>
      </c>
      <c r="AH37" s="1">
        <v>2.99</v>
      </c>
      <c r="AI37" s="1">
        <v>2.97</v>
      </c>
      <c r="AJ37" s="1">
        <v>2.88</v>
      </c>
      <c r="AK37" s="1">
        <v>2.88</v>
      </c>
      <c r="AL37" s="1">
        <v>2.89</v>
      </c>
      <c r="AM37" s="1">
        <v>2.92</v>
      </c>
      <c r="AN37" s="1">
        <v>2.88</v>
      </c>
      <c r="AO37" s="1">
        <v>2.85</v>
      </c>
      <c r="AP37" s="1">
        <v>2.87</v>
      </c>
      <c r="AQ37" s="1">
        <v>2.77</v>
      </c>
      <c r="AR37" s="1">
        <v>-9.59</v>
      </c>
      <c r="AS37" s="1">
        <v>-4.8600000000000003</v>
      </c>
      <c r="AT37" s="1">
        <v>-13.39</v>
      </c>
      <c r="AU37" s="1">
        <v>-17.12</v>
      </c>
      <c r="AV37" s="1">
        <v>-17.95</v>
      </c>
      <c r="AW37" s="1">
        <v>-12.36</v>
      </c>
      <c r="AX37" s="1">
        <v>-10.54</v>
      </c>
      <c r="AY37" s="1">
        <v>-16.96</v>
      </c>
      <c r="AZ37" s="1">
        <v>-15.38</v>
      </c>
      <c r="BA37" s="1">
        <v>-16.809999999999999</v>
      </c>
      <c r="BB37" s="1">
        <v>-16.239999999999998</v>
      </c>
      <c r="BC37" s="1">
        <v>-17.75</v>
      </c>
      <c r="BD37" s="1">
        <v>-17.72</v>
      </c>
      <c r="BE37" s="1">
        <v>-17.09</v>
      </c>
      <c r="BF37" s="1">
        <v>-14.3</v>
      </c>
      <c r="BG37" s="1">
        <v>-15.67</v>
      </c>
      <c r="BH37" s="1">
        <v>-17.38</v>
      </c>
      <c r="BI37" s="1">
        <v>-15.81</v>
      </c>
      <c r="BJ37" s="1">
        <v>-19.09</v>
      </c>
      <c r="BK37" s="1">
        <v>-19.440000000000001</v>
      </c>
      <c r="BL37" s="1">
        <v>-18.91</v>
      </c>
      <c r="BM37" s="1">
        <v>-18.09</v>
      </c>
      <c r="BN37" s="1">
        <v>-18.66</v>
      </c>
      <c r="BO37" s="1">
        <v>-22</v>
      </c>
      <c r="BP37" s="1">
        <v>-18.95</v>
      </c>
      <c r="BQ37" s="1">
        <v>-21.65</v>
      </c>
      <c r="BR37" s="1">
        <v>-22.09</v>
      </c>
      <c r="BS37" s="22">
        <v>2.82</v>
      </c>
      <c r="BT37" s="26">
        <v>143482832.61015421</v>
      </c>
      <c r="BU37" s="26">
        <v>26637700</v>
      </c>
      <c r="BV37" s="26">
        <v>36841612</v>
      </c>
      <c r="BW37" s="2">
        <v>2.6379464611917629E-2</v>
      </c>
    </row>
    <row r="38" spans="1:75" s="21" customFormat="1" ht="19" customHeight="1" x14ac:dyDescent="0.2">
      <c r="A38" s="7" t="s">
        <v>123</v>
      </c>
      <c r="B38" s="7" t="s">
        <v>111</v>
      </c>
      <c r="C38" s="7" t="s">
        <v>124</v>
      </c>
      <c r="D38" s="7" t="s">
        <v>98</v>
      </c>
      <c r="E38" s="7" t="s">
        <v>463</v>
      </c>
      <c r="F38" s="7" t="s">
        <v>88</v>
      </c>
      <c r="G38" s="10">
        <v>18.0921039216406</v>
      </c>
      <c r="H38" s="10">
        <v>-7.2423397403734517</v>
      </c>
      <c r="I38" s="10">
        <v>-7.2423397403734517</v>
      </c>
      <c r="J38" s="7" t="s">
        <v>89</v>
      </c>
      <c r="K38" s="8">
        <v>3.0399999618530269</v>
      </c>
      <c r="L38" s="8">
        <v>3.22</v>
      </c>
      <c r="M38" s="8">
        <v>3.589999914169312</v>
      </c>
      <c r="N38" s="8">
        <v>4.2399997711181641</v>
      </c>
      <c r="O38" s="8">
        <v>3.1700000762939449</v>
      </c>
      <c r="P38" s="8">
        <v>3.3299999237060551</v>
      </c>
      <c r="Q38" s="7">
        <v>3.95</v>
      </c>
      <c r="R38" s="7">
        <v>3.98</v>
      </c>
      <c r="S38" s="7">
        <v>4.13</v>
      </c>
      <c r="T38" s="7">
        <v>3.8</v>
      </c>
      <c r="U38" s="7">
        <v>3.64</v>
      </c>
      <c r="V38" s="7">
        <v>3.72</v>
      </c>
      <c r="W38" s="7">
        <v>3.5</v>
      </c>
      <c r="X38" s="7">
        <v>3.45</v>
      </c>
      <c r="Y38" s="7">
        <v>3.37</v>
      </c>
      <c r="Z38" s="7">
        <v>3.42</v>
      </c>
      <c r="AA38" s="7">
        <v>3.47</v>
      </c>
      <c r="AB38" s="7">
        <v>3.42</v>
      </c>
      <c r="AC38" s="7">
        <v>3.42</v>
      </c>
      <c r="AD38" s="7">
        <v>3.42</v>
      </c>
      <c r="AE38" s="7">
        <v>3.37</v>
      </c>
      <c r="AF38" s="7">
        <v>3.39</v>
      </c>
      <c r="AG38" s="7">
        <v>3.41</v>
      </c>
      <c r="AH38" s="7">
        <v>3.39</v>
      </c>
      <c r="AI38" s="7">
        <v>3.36</v>
      </c>
      <c r="AJ38" s="7">
        <v>3.31</v>
      </c>
      <c r="AK38" s="7">
        <v>3.33</v>
      </c>
      <c r="AL38" s="7">
        <v>3.35</v>
      </c>
      <c r="AM38" s="7">
        <v>3.3</v>
      </c>
      <c r="AN38" s="7">
        <v>3.27</v>
      </c>
      <c r="AO38" s="7">
        <v>3.33</v>
      </c>
      <c r="AP38" s="7">
        <v>3.3</v>
      </c>
      <c r="AQ38" s="7">
        <v>3.33</v>
      </c>
      <c r="AR38" s="7">
        <v>4.46</v>
      </c>
      <c r="AS38" s="7">
        <v>10.86</v>
      </c>
      <c r="AT38" s="7">
        <v>5.35</v>
      </c>
      <c r="AU38" s="7">
        <v>0.28000000000000003</v>
      </c>
      <c r="AV38" s="7">
        <v>-0.56000000000000005</v>
      </c>
      <c r="AW38" s="7">
        <v>-2.79</v>
      </c>
      <c r="AX38" s="7">
        <v>-6.96</v>
      </c>
      <c r="AY38" s="7">
        <v>-7.24</v>
      </c>
      <c r="AZ38" s="7">
        <v>-6.13</v>
      </c>
      <c r="BA38" s="7">
        <v>-5.57</v>
      </c>
      <c r="BB38" s="7">
        <v>-4.7300000000000004</v>
      </c>
      <c r="BC38" s="7">
        <v>-5.93</v>
      </c>
      <c r="BD38" s="7">
        <v>-5.57</v>
      </c>
      <c r="BE38" s="7">
        <v>-6.56</v>
      </c>
      <c r="BF38" s="7">
        <v>-7.52</v>
      </c>
      <c r="BG38" s="7">
        <v>-5.57</v>
      </c>
      <c r="BH38" s="7">
        <v>-5.57</v>
      </c>
      <c r="BI38" s="7">
        <v>-6.96</v>
      </c>
      <c r="BJ38" s="7">
        <v>-8.64</v>
      </c>
      <c r="BK38" s="7">
        <v>-7.8</v>
      </c>
      <c r="BL38" s="7">
        <v>-8.36</v>
      </c>
      <c r="BM38" s="7">
        <v>-8.08</v>
      </c>
      <c r="BN38" s="7">
        <v>-8.36</v>
      </c>
      <c r="BO38" s="7">
        <v>-10.58</v>
      </c>
      <c r="BP38" s="7">
        <v>-9.19</v>
      </c>
      <c r="BQ38" s="7">
        <v>-8.64</v>
      </c>
      <c r="BR38" s="7">
        <v>-7.8</v>
      </c>
      <c r="BS38" s="24">
        <v>3.29</v>
      </c>
      <c r="BT38" s="26">
        <v>193949745.36299711</v>
      </c>
      <c r="BU38" s="26">
        <v>7445800</v>
      </c>
      <c r="BV38" s="26">
        <v>11223694</v>
      </c>
      <c r="BW38" s="8">
        <v>1.563923606612939E-3</v>
      </c>
    </row>
    <row r="39" spans="1:75" s="21" customFormat="1" ht="19" customHeight="1" x14ac:dyDescent="0.2">
      <c r="A39" s="1" t="s">
        <v>235</v>
      </c>
      <c r="B39" s="1" t="s">
        <v>106</v>
      </c>
      <c r="C39" s="1" t="s">
        <v>87</v>
      </c>
      <c r="D39" s="1" t="s">
        <v>98</v>
      </c>
      <c r="E39" s="1" t="s">
        <v>234</v>
      </c>
      <c r="F39" s="1" t="s">
        <v>88</v>
      </c>
      <c r="G39" s="9">
        <v>16.981130519399361</v>
      </c>
      <c r="H39" s="9">
        <v>-4.3010775430145243</v>
      </c>
      <c r="I39" s="9">
        <f>(N39-O39)/O39*100</f>
        <v>11.764701344975251</v>
      </c>
      <c r="J39" s="1" t="s">
        <v>81</v>
      </c>
      <c r="K39" s="2">
        <v>3.1800000667572021</v>
      </c>
      <c r="L39" s="2">
        <v>3.8</v>
      </c>
      <c r="M39" s="2">
        <v>3.720000028610229</v>
      </c>
      <c r="N39" s="2">
        <v>3.7999999523162842</v>
      </c>
      <c r="O39" s="2">
        <v>3.4000000953674321</v>
      </c>
      <c r="P39" s="2">
        <v>3.559999942779541</v>
      </c>
      <c r="Q39" s="1">
        <v>3.72</v>
      </c>
      <c r="R39" s="1">
        <v>3.67</v>
      </c>
      <c r="S39" s="1">
        <v>3.58</v>
      </c>
      <c r="T39" s="1">
        <v>3.72</v>
      </c>
      <c r="U39" s="1">
        <v>3.8</v>
      </c>
      <c r="V39" s="1">
        <v>3.7</v>
      </c>
      <c r="W39" s="1">
        <v>3.6</v>
      </c>
      <c r="X39" s="1">
        <v>3.55</v>
      </c>
      <c r="Y39" s="1">
        <v>3.6</v>
      </c>
      <c r="Z39" s="1">
        <v>3.51</v>
      </c>
      <c r="AA39" s="1">
        <v>3.5</v>
      </c>
      <c r="AB39" s="1">
        <v>3.52</v>
      </c>
      <c r="AC39" s="1">
        <v>3.5</v>
      </c>
      <c r="AD39" s="1">
        <v>3.47</v>
      </c>
      <c r="AE39" s="1">
        <v>3.52</v>
      </c>
      <c r="AF39" s="1">
        <v>3.54</v>
      </c>
      <c r="AG39" s="1">
        <v>3.6</v>
      </c>
      <c r="AH39" s="1">
        <v>3.6</v>
      </c>
      <c r="AI39" s="1">
        <v>3.6</v>
      </c>
      <c r="AJ39" s="1">
        <v>3.65</v>
      </c>
      <c r="AK39" s="1">
        <v>3.64</v>
      </c>
      <c r="AL39" s="1">
        <v>3.65</v>
      </c>
      <c r="AM39" s="1">
        <v>3.65</v>
      </c>
      <c r="AN39" s="1">
        <v>3.66</v>
      </c>
      <c r="AO39" s="1">
        <v>3.64</v>
      </c>
      <c r="AP39" s="1">
        <v>3.65</v>
      </c>
      <c r="AQ39" s="1">
        <v>3.64</v>
      </c>
      <c r="AR39" s="1">
        <v>-2.15</v>
      </c>
      <c r="AS39" s="1">
        <v>-4.03</v>
      </c>
      <c r="AT39" s="1">
        <v>-5</v>
      </c>
      <c r="AU39" s="1">
        <v>-1.48</v>
      </c>
      <c r="AV39" s="1">
        <v>-0.67</v>
      </c>
      <c r="AW39" s="1">
        <v>-3.43</v>
      </c>
      <c r="AX39" s="1">
        <v>-5.51</v>
      </c>
      <c r="AY39" s="1">
        <v>-4.57</v>
      </c>
      <c r="AZ39" s="1">
        <v>-5.58</v>
      </c>
      <c r="BA39" s="1">
        <v>-7.03</v>
      </c>
      <c r="BB39" s="1">
        <v>-5.92</v>
      </c>
      <c r="BC39" s="1">
        <v>-5.38</v>
      </c>
      <c r="BD39" s="1">
        <v>-7.26</v>
      </c>
      <c r="BE39" s="1">
        <v>-7.12</v>
      </c>
      <c r="BF39" s="1">
        <v>-6.45</v>
      </c>
      <c r="BG39" s="1">
        <v>-6.03</v>
      </c>
      <c r="BH39" s="1">
        <v>-3.23</v>
      </c>
      <c r="BI39" s="1">
        <v>-4.7</v>
      </c>
      <c r="BJ39" s="1">
        <v>-3.49</v>
      </c>
      <c r="BK39" s="1">
        <v>-2.15</v>
      </c>
      <c r="BL39" s="1">
        <v>-3.49</v>
      </c>
      <c r="BM39" s="1">
        <v>-1.88</v>
      </c>
      <c r="BN39" s="1">
        <v>-2.2799999999999998</v>
      </c>
      <c r="BO39" s="1">
        <v>-2.42</v>
      </c>
      <c r="BP39" s="1">
        <v>-2.15</v>
      </c>
      <c r="BQ39" s="1">
        <v>-3.76</v>
      </c>
      <c r="BR39" s="1">
        <v>-4.3</v>
      </c>
      <c r="BS39" s="22">
        <v>3.44</v>
      </c>
      <c r="BT39" s="26">
        <v>179091961.37738231</v>
      </c>
      <c r="BU39" s="26">
        <v>1545200</v>
      </c>
      <c r="BV39" s="26">
        <v>29189053</v>
      </c>
      <c r="BW39" s="2">
        <v>3.769426846427666E-3</v>
      </c>
    </row>
    <row r="40" spans="1:75" s="21" customFormat="1" ht="19" customHeight="1" x14ac:dyDescent="0.2">
      <c r="A40" s="1" t="s">
        <v>92</v>
      </c>
      <c r="B40" s="1" t="s">
        <v>86</v>
      </c>
      <c r="C40" s="1" t="s">
        <v>87</v>
      </c>
      <c r="D40" s="1" t="s">
        <v>78</v>
      </c>
      <c r="E40" s="1" t="s">
        <v>79</v>
      </c>
      <c r="F40" s="1" t="s">
        <v>88</v>
      </c>
      <c r="G40" s="9">
        <v>44.363637404008337</v>
      </c>
      <c r="H40" s="9">
        <v>-9.3199023000306216</v>
      </c>
      <c r="I40" s="9">
        <f>(N40-O40)/O40*100</f>
        <v>20.420430052712689</v>
      </c>
      <c r="J40" s="1" t="s">
        <v>89</v>
      </c>
      <c r="K40" s="2">
        <v>2.75</v>
      </c>
      <c r="L40" s="2">
        <v>2.6</v>
      </c>
      <c r="M40" s="2">
        <v>3.970000028610229</v>
      </c>
      <c r="N40" s="2">
        <v>4.0100002288818359</v>
      </c>
      <c r="O40" s="2">
        <v>3.3299999237060551</v>
      </c>
      <c r="P40" s="2">
        <v>3.5999999046325679</v>
      </c>
      <c r="Q40" s="1">
        <v>4.01</v>
      </c>
      <c r="R40" s="1">
        <v>3.96</v>
      </c>
      <c r="S40" s="1">
        <v>3.64</v>
      </c>
      <c r="T40" s="1">
        <v>3.59</v>
      </c>
      <c r="U40" s="1">
        <v>3.58</v>
      </c>
      <c r="V40" s="1">
        <v>3.65</v>
      </c>
      <c r="W40" s="1">
        <v>3.88</v>
      </c>
      <c r="X40" s="1">
        <v>3.86</v>
      </c>
      <c r="Y40" s="1">
        <v>3.97</v>
      </c>
      <c r="Z40" s="1">
        <v>3.9</v>
      </c>
      <c r="AA40" s="1">
        <v>3.9</v>
      </c>
      <c r="AB40" s="1">
        <v>3.89</v>
      </c>
      <c r="AC40" s="1">
        <v>3.83</v>
      </c>
      <c r="AD40" s="1">
        <v>3.86</v>
      </c>
      <c r="AE40" s="1">
        <v>3.89</v>
      </c>
      <c r="AF40" s="1">
        <v>3.86</v>
      </c>
      <c r="AG40" s="1">
        <v>3.85</v>
      </c>
      <c r="AH40" s="1">
        <v>3.86</v>
      </c>
      <c r="AI40" s="1">
        <v>3.82</v>
      </c>
      <c r="AJ40" s="1">
        <v>3.75</v>
      </c>
      <c r="AK40" s="1">
        <v>3.71</v>
      </c>
      <c r="AL40" s="1">
        <v>3.69</v>
      </c>
      <c r="AM40" s="1">
        <v>3.64</v>
      </c>
      <c r="AN40" s="1">
        <v>3.65</v>
      </c>
      <c r="AO40" s="1">
        <v>3.57</v>
      </c>
      <c r="AP40" s="1">
        <v>3.6</v>
      </c>
      <c r="AQ40" s="1">
        <v>3.65</v>
      </c>
      <c r="AR40" s="1">
        <v>-1.51</v>
      </c>
      <c r="AS40" s="1">
        <v>-8.9</v>
      </c>
      <c r="AT40" s="1">
        <v>-15.74</v>
      </c>
      <c r="AU40" s="1">
        <v>-9.83</v>
      </c>
      <c r="AV40" s="1">
        <v>-11.08</v>
      </c>
      <c r="AW40" s="1">
        <v>-8.06</v>
      </c>
      <c r="AX40" s="1">
        <v>-3.03</v>
      </c>
      <c r="AY40" s="1">
        <v>-3.03</v>
      </c>
      <c r="AZ40" s="1">
        <v>-2.14</v>
      </c>
      <c r="BA40" s="1">
        <v>-4.41</v>
      </c>
      <c r="BB40" s="1">
        <v>-2.39</v>
      </c>
      <c r="BC40" s="1">
        <v>-5.03</v>
      </c>
      <c r="BD40" s="1">
        <v>-3.53</v>
      </c>
      <c r="BE40" s="1">
        <v>-2.9</v>
      </c>
      <c r="BF40" s="1">
        <v>-2.9</v>
      </c>
      <c r="BG40" s="1">
        <v>-3.15</v>
      </c>
      <c r="BH40" s="1">
        <v>-3.15</v>
      </c>
      <c r="BI40" s="1">
        <v>-4.28</v>
      </c>
      <c r="BJ40" s="1">
        <v>-6.93</v>
      </c>
      <c r="BK40" s="1">
        <v>-6.8</v>
      </c>
      <c r="BL40" s="1">
        <v>-8.4</v>
      </c>
      <c r="BM40" s="1">
        <v>-8.31</v>
      </c>
      <c r="BN40" s="1">
        <v>-9.07</v>
      </c>
      <c r="BO40" s="1">
        <v>-10.58</v>
      </c>
      <c r="BP40" s="1">
        <v>-11.08</v>
      </c>
      <c r="BQ40" s="1">
        <v>-9.83</v>
      </c>
      <c r="BR40" s="1">
        <v>-8.82</v>
      </c>
      <c r="BS40" s="22">
        <v>3.51</v>
      </c>
      <c r="BT40" s="26">
        <v>130309295.9390879</v>
      </c>
      <c r="BU40" s="26">
        <v>13372900</v>
      </c>
      <c r="BV40" s="26">
        <v>32140126</v>
      </c>
      <c r="BW40" s="2">
        <v>3.7891792956878889E-2</v>
      </c>
    </row>
    <row r="41" spans="1:75" s="21" customFormat="1" ht="19" customHeight="1" x14ac:dyDescent="0.2">
      <c r="A41" s="7" t="s">
        <v>354</v>
      </c>
      <c r="B41" s="7" t="s">
        <v>118</v>
      </c>
      <c r="C41" s="7" t="s">
        <v>87</v>
      </c>
      <c r="D41" s="7" t="s">
        <v>98</v>
      </c>
      <c r="E41" s="7" t="s">
        <v>350</v>
      </c>
      <c r="F41" s="7" t="s">
        <v>88</v>
      </c>
      <c r="G41" s="10">
        <v>19.705884044145581</v>
      </c>
      <c r="H41" s="10">
        <v>-1.4742000061156999</v>
      </c>
      <c r="I41" s="10">
        <v>-1.4742000061156999</v>
      </c>
      <c r="J41" s="7" t="s">
        <v>81</v>
      </c>
      <c r="K41" s="8">
        <v>3.4000000953674321</v>
      </c>
      <c r="L41" s="8">
        <v>3.67</v>
      </c>
      <c r="M41" s="8">
        <v>4.070000171661377</v>
      </c>
      <c r="N41" s="8">
        <v>4.4499998092651367</v>
      </c>
      <c r="O41" s="8">
        <v>3.8299999237060551</v>
      </c>
      <c r="P41" s="8">
        <v>4.0100002288818359</v>
      </c>
      <c r="Q41" s="7">
        <v>4.09</v>
      </c>
      <c r="R41" s="7">
        <v>4</v>
      </c>
      <c r="S41" s="7">
        <v>4.3499999999999996</v>
      </c>
      <c r="T41" s="7">
        <v>4.3499999999999996</v>
      </c>
      <c r="U41" s="7">
        <v>4.1399999999999997</v>
      </c>
      <c r="V41" s="7">
        <v>4.25</v>
      </c>
      <c r="W41" s="7">
        <v>4.29</v>
      </c>
      <c r="X41" s="7">
        <v>4.3899999999999997</v>
      </c>
      <c r="Y41" s="7">
        <v>4.45</v>
      </c>
      <c r="Z41" s="7">
        <v>4.32</v>
      </c>
      <c r="AA41" s="7">
        <v>4.28</v>
      </c>
      <c r="AB41" s="7">
        <v>4.34</v>
      </c>
      <c r="AC41" s="7">
        <v>4.33</v>
      </c>
      <c r="AD41" s="7">
        <v>4.18</v>
      </c>
      <c r="AE41" s="7">
        <v>4.18</v>
      </c>
      <c r="AF41" s="7">
        <v>4.1100000000000003</v>
      </c>
      <c r="AG41" s="7">
        <v>4.05</v>
      </c>
      <c r="AH41" s="7">
        <v>3.95</v>
      </c>
      <c r="AI41" s="7">
        <v>3.98</v>
      </c>
      <c r="AJ41" s="7">
        <v>4.04</v>
      </c>
      <c r="AK41" s="7">
        <v>4.03</v>
      </c>
      <c r="AL41" s="7">
        <v>4</v>
      </c>
      <c r="AM41" s="7">
        <v>3.98</v>
      </c>
      <c r="AN41" s="7">
        <v>3.98</v>
      </c>
      <c r="AO41" s="7">
        <v>4.04</v>
      </c>
      <c r="AP41" s="7">
        <v>4.08</v>
      </c>
      <c r="AQ41" s="7">
        <v>4.07</v>
      </c>
      <c r="AR41" s="7">
        <v>-5.04</v>
      </c>
      <c r="AS41" s="7">
        <v>-2.21</v>
      </c>
      <c r="AT41" s="7">
        <v>5.05</v>
      </c>
      <c r="AU41" s="7">
        <v>-0.74</v>
      </c>
      <c r="AV41" s="7">
        <v>-1.23</v>
      </c>
      <c r="AW41" s="7">
        <v>3.93</v>
      </c>
      <c r="AX41" s="7">
        <v>4.78</v>
      </c>
      <c r="AY41" s="7">
        <v>4.79</v>
      </c>
      <c r="AZ41" s="7">
        <v>6.14</v>
      </c>
      <c r="BA41" s="7">
        <v>4.7699999999999996</v>
      </c>
      <c r="BB41" s="7">
        <v>3.29</v>
      </c>
      <c r="BC41" s="7">
        <v>5.36</v>
      </c>
      <c r="BD41" s="7">
        <v>2.5</v>
      </c>
      <c r="BE41" s="7">
        <v>1.84</v>
      </c>
      <c r="BF41" s="7">
        <v>-0.05</v>
      </c>
      <c r="BG41" s="7">
        <v>-2.21</v>
      </c>
      <c r="BH41" s="7">
        <v>-2.95</v>
      </c>
      <c r="BI41" s="7">
        <v>-4.67</v>
      </c>
      <c r="BJ41" s="7">
        <v>-2.54</v>
      </c>
      <c r="BK41" s="7">
        <v>-2.75</v>
      </c>
      <c r="BL41" s="7">
        <v>-2.89</v>
      </c>
      <c r="BM41" s="7">
        <v>-3.89</v>
      </c>
      <c r="BN41" s="7">
        <v>-2.23</v>
      </c>
      <c r="BO41" s="7">
        <v>-3.25</v>
      </c>
      <c r="BP41" s="7">
        <v>-1.51</v>
      </c>
      <c r="BQ41" s="7">
        <v>-0.37</v>
      </c>
      <c r="BR41" s="7">
        <v>-1.47</v>
      </c>
      <c r="BS41" s="24">
        <v>4.01</v>
      </c>
      <c r="BT41" s="26">
        <v>140583503.92942429</v>
      </c>
      <c r="BU41" s="26">
        <v>39855500</v>
      </c>
      <c r="BV41" s="26">
        <v>45741947</v>
      </c>
      <c r="BW41" s="8">
        <v>8.7054973851462866E-2</v>
      </c>
    </row>
    <row r="42" spans="1:75" s="21" customFormat="1" ht="19" customHeight="1" x14ac:dyDescent="0.2">
      <c r="A42" s="7" t="s">
        <v>356</v>
      </c>
      <c r="B42" s="7" t="s">
        <v>159</v>
      </c>
      <c r="C42" s="7" t="s">
        <v>87</v>
      </c>
      <c r="D42" s="7" t="s">
        <v>109</v>
      </c>
      <c r="E42" s="7" t="s">
        <v>350</v>
      </c>
      <c r="F42" s="7" t="s">
        <v>88</v>
      </c>
      <c r="G42" s="10">
        <v>26.888213953811331</v>
      </c>
      <c r="H42" s="10">
        <v>0</v>
      </c>
      <c r="I42" s="10">
        <v>0</v>
      </c>
      <c r="J42" s="7" t="s">
        <v>81</v>
      </c>
      <c r="K42" s="8">
        <v>3.309999942779541</v>
      </c>
      <c r="L42" s="8">
        <v>3.66</v>
      </c>
      <c r="M42" s="8">
        <v>4.1999998092651367</v>
      </c>
      <c r="N42" s="8">
        <v>4.7399997711181641</v>
      </c>
      <c r="O42" s="8">
        <v>3.910000085830688</v>
      </c>
      <c r="P42" s="8">
        <v>4.1999998092651367</v>
      </c>
      <c r="Q42" s="7">
        <v>4.3499999999999996</v>
      </c>
      <c r="R42" s="7">
        <v>4.2</v>
      </c>
      <c r="S42" s="7">
        <v>4.6500000000000004</v>
      </c>
      <c r="T42" s="7">
        <v>4.57</v>
      </c>
      <c r="U42" s="7">
        <v>4.38</v>
      </c>
      <c r="V42" s="7">
        <v>4.38</v>
      </c>
      <c r="W42" s="7">
        <v>4.38</v>
      </c>
      <c r="X42" s="7">
        <v>4.54</v>
      </c>
      <c r="Y42" s="7">
        <v>4.74</v>
      </c>
      <c r="Z42" s="7">
        <v>4.57</v>
      </c>
      <c r="AA42" s="7">
        <v>4.54</v>
      </c>
      <c r="AB42" s="7">
        <v>4.58</v>
      </c>
      <c r="AC42" s="7">
        <v>4.51</v>
      </c>
      <c r="AD42" s="7">
        <v>4.26</v>
      </c>
      <c r="AE42" s="7">
        <v>4.28</v>
      </c>
      <c r="AF42" s="7">
        <v>4.1399999999999997</v>
      </c>
      <c r="AG42" s="7">
        <v>4.16</v>
      </c>
      <c r="AH42" s="7">
        <v>4.07</v>
      </c>
      <c r="AI42" s="7">
        <v>4.1500000000000004</v>
      </c>
      <c r="AJ42" s="7">
        <v>4.21</v>
      </c>
      <c r="AK42" s="7">
        <v>4.1900000000000004</v>
      </c>
      <c r="AL42" s="7">
        <v>4.2300000000000004</v>
      </c>
      <c r="AM42" s="7">
        <v>4.18</v>
      </c>
      <c r="AN42" s="7">
        <v>4.2</v>
      </c>
      <c r="AO42" s="7">
        <v>4.3</v>
      </c>
      <c r="AP42" s="7">
        <v>4.4000000000000004</v>
      </c>
      <c r="AQ42" s="7">
        <v>4.26</v>
      </c>
      <c r="AR42" s="7">
        <v>-1.43</v>
      </c>
      <c r="AS42" s="7">
        <v>-3.57</v>
      </c>
      <c r="AT42" s="7">
        <v>7.62</v>
      </c>
      <c r="AU42" s="7">
        <v>0.71</v>
      </c>
      <c r="AV42" s="7">
        <v>-0.36</v>
      </c>
      <c r="AW42" s="7">
        <v>4.05</v>
      </c>
      <c r="AX42" s="7">
        <v>2.62</v>
      </c>
      <c r="AY42" s="7">
        <v>5</v>
      </c>
      <c r="AZ42" s="7">
        <v>8.43</v>
      </c>
      <c r="BA42" s="7">
        <v>6.67</v>
      </c>
      <c r="BB42" s="7">
        <v>5.12</v>
      </c>
      <c r="BC42" s="7">
        <v>7.37</v>
      </c>
      <c r="BD42" s="7">
        <v>-1.43</v>
      </c>
      <c r="BE42" s="7">
        <v>-0.74</v>
      </c>
      <c r="BF42" s="7">
        <v>-2.62</v>
      </c>
      <c r="BG42" s="7">
        <v>-3.33</v>
      </c>
      <c r="BH42" s="7">
        <v>-3.1</v>
      </c>
      <c r="BI42" s="7">
        <v>-3.45</v>
      </c>
      <c r="BJ42" s="7">
        <v>-2.02</v>
      </c>
      <c r="BK42" s="7">
        <v>-2.4700000000000002</v>
      </c>
      <c r="BL42" s="7">
        <v>-2.14</v>
      </c>
      <c r="BM42" s="7">
        <v>-1.9</v>
      </c>
      <c r="BN42" s="7">
        <v>-1.41</v>
      </c>
      <c r="BO42" s="7">
        <v>-1.55</v>
      </c>
      <c r="BP42" s="7">
        <v>1.67</v>
      </c>
      <c r="BQ42" s="7">
        <v>1.43</v>
      </c>
      <c r="BR42" s="7">
        <v>-0.24</v>
      </c>
      <c r="BS42" s="24">
        <v>4.18</v>
      </c>
      <c r="BT42" s="26">
        <v>135000593.86920929</v>
      </c>
      <c r="BU42" s="26">
        <v>98927900</v>
      </c>
      <c r="BV42" s="26">
        <v>31801610</v>
      </c>
      <c r="BW42" s="8">
        <v>0.26894729543567142</v>
      </c>
    </row>
    <row r="43" spans="1:75" s="21" customFormat="1" ht="19" customHeight="1" x14ac:dyDescent="0.2">
      <c r="A43" s="7" t="s">
        <v>344</v>
      </c>
      <c r="B43" s="7" t="s">
        <v>76</v>
      </c>
      <c r="C43" s="7" t="s">
        <v>345</v>
      </c>
      <c r="D43" s="7" t="s">
        <v>78</v>
      </c>
      <c r="E43" s="7" t="s">
        <v>343</v>
      </c>
      <c r="F43" s="7" t="s">
        <v>80</v>
      </c>
      <c r="G43" s="10">
        <v>20.661156373421019</v>
      </c>
      <c r="H43" s="10">
        <v>5.2511418507769729</v>
      </c>
      <c r="I43" s="10">
        <v>5.2511418507769729</v>
      </c>
      <c r="J43" s="7" t="s">
        <v>81</v>
      </c>
      <c r="K43" s="8">
        <v>3.630000114440918</v>
      </c>
      <c r="L43" s="8">
        <v>4.8499999999999996</v>
      </c>
      <c r="M43" s="8">
        <v>4.380000114440918</v>
      </c>
      <c r="N43" s="8">
        <v>4.8499999046325684</v>
      </c>
      <c r="O43" s="8">
        <v>3.910000085830688</v>
      </c>
      <c r="P43" s="8">
        <v>4.6100001335144043</v>
      </c>
      <c r="Q43" s="7">
        <v>4.4000000000000004</v>
      </c>
      <c r="R43" s="7">
        <v>4.3</v>
      </c>
      <c r="S43" s="7">
        <v>4.18</v>
      </c>
      <c r="T43" s="7">
        <v>4.1100000000000003</v>
      </c>
      <c r="U43" s="7">
        <v>4.21</v>
      </c>
      <c r="V43" s="7">
        <v>4.13</v>
      </c>
      <c r="W43" s="7">
        <v>4</v>
      </c>
      <c r="X43" s="7">
        <v>4</v>
      </c>
      <c r="Y43" s="7">
        <v>3.95</v>
      </c>
      <c r="Z43" s="7">
        <v>4.0999999999999996</v>
      </c>
      <c r="AA43" s="7">
        <v>4.22</v>
      </c>
      <c r="AB43" s="7">
        <v>4.3099999999999996</v>
      </c>
      <c r="AC43" s="7">
        <v>4.28</v>
      </c>
      <c r="AD43" s="7">
        <v>4.28</v>
      </c>
      <c r="AE43" s="7">
        <v>4.4000000000000004</v>
      </c>
      <c r="AF43" s="7">
        <v>4.8499999999999996</v>
      </c>
      <c r="AG43" s="7">
        <v>4.62</v>
      </c>
      <c r="AH43" s="7">
        <v>4.75</v>
      </c>
      <c r="AI43" s="7">
        <v>4.6500000000000004</v>
      </c>
      <c r="AJ43" s="7">
        <v>4.4800000000000004</v>
      </c>
      <c r="AK43" s="7">
        <v>4.41</v>
      </c>
      <c r="AL43" s="7">
        <v>4.45</v>
      </c>
      <c r="AM43" s="7">
        <v>4.43</v>
      </c>
      <c r="AN43" s="7">
        <v>4.4400000000000004</v>
      </c>
      <c r="AO43" s="7">
        <v>4.49</v>
      </c>
      <c r="AP43" s="7">
        <v>4.55</v>
      </c>
      <c r="AQ43" s="7">
        <v>4.6100000000000003</v>
      </c>
      <c r="AR43" s="7">
        <v>0.46</v>
      </c>
      <c r="AS43" s="7">
        <v>-3.88</v>
      </c>
      <c r="AT43" s="7">
        <v>-7.76</v>
      </c>
      <c r="AU43" s="7">
        <v>-6.39</v>
      </c>
      <c r="AV43" s="7">
        <v>-5.25</v>
      </c>
      <c r="AW43" s="7">
        <v>-9.36</v>
      </c>
      <c r="AX43" s="7">
        <v>-9.36</v>
      </c>
      <c r="AY43" s="7">
        <v>-10.27</v>
      </c>
      <c r="AZ43" s="7">
        <v>-10.220000000000001</v>
      </c>
      <c r="BA43" s="7">
        <v>-6.39</v>
      </c>
      <c r="BB43" s="7">
        <v>-3.65</v>
      </c>
      <c r="BC43" s="7">
        <v>-3.08</v>
      </c>
      <c r="BD43" s="7">
        <v>-2.75</v>
      </c>
      <c r="BE43" s="7">
        <v>-3.54</v>
      </c>
      <c r="BF43" s="7">
        <v>0.36</v>
      </c>
      <c r="BG43" s="7">
        <v>2.0499999999999998</v>
      </c>
      <c r="BH43" s="7">
        <v>4.1100000000000003</v>
      </c>
      <c r="BI43" s="7">
        <v>4.7300000000000004</v>
      </c>
      <c r="BJ43" s="7">
        <v>2.2799999999999998</v>
      </c>
      <c r="BK43" s="7">
        <v>-0.91</v>
      </c>
      <c r="BL43" s="7">
        <v>-0.23</v>
      </c>
      <c r="BM43" s="7">
        <v>1.03</v>
      </c>
      <c r="BN43" s="7">
        <v>0.23</v>
      </c>
      <c r="BO43" s="7">
        <v>0.91</v>
      </c>
      <c r="BP43" s="7">
        <v>2.5099999999999998</v>
      </c>
      <c r="BQ43" s="7">
        <v>2.85</v>
      </c>
      <c r="BR43" s="7">
        <v>5.25</v>
      </c>
      <c r="BS43" s="24">
        <v>3.91</v>
      </c>
      <c r="BT43" s="26">
        <v>108577136.8369102</v>
      </c>
      <c r="BU43" s="26">
        <v>1311200</v>
      </c>
      <c r="BV43" s="26">
        <v>8654197</v>
      </c>
      <c r="BW43" s="8">
        <v>4.0224875860810659E-2</v>
      </c>
    </row>
    <row r="44" spans="1:75" s="21" customFormat="1" ht="19" customHeight="1" x14ac:dyDescent="0.2">
      <c r="A44" s="1" t="s">
        <v>230</v>
      </c>
      <c r="B44" s="1" t="s">
        <v>106</v>
      </c>
      <c r="C44" s="1" t="s">
        <v>104</v>
      </c>
      <c r="D44" s="1" t="s">
        <v>98</v>
      </c>
      <c r="E44" s="1" t="s">
        <v>226</v>
      </c>
      <c r="F44" s="1" t="s">
        <v>88</v>
      </c>
      <c r="G44" s="9">
        <v>37.61754820502204</v>
      </c>
      <c r="H44" s="9">
        <v>-19.817765649627649</v>
      </c>
      <c r="I44" s="9">
        <f>(N44-O44)/O44*100</f>
        <v>40.186914221898299</v>
      </c>
      <c r="J44" s="1" t="s">
        <v>89</v>
      </c>
      <c r="K44" s="2">
        <v>3.190000057220459</v>
      </c>
      <c r="L44" s="2">
        <v>3.72</v>
      </c>
      <c r="M44" s="2">
        <v>4.3899998664855957</v>
      </c>
      <c r="N44" s="2">
        <v>4.5</v>
      </c>
      <c r="O44" s="2">
        <v>3.2100000381469731</v>
      </c>
      <c r="P44" s="2">
        <v>3.5199999809265141</v>
      </c>
      <c r="Q44" s="1">
        <v>4.5</v>
      </c>
      <c r="R44" s="1">
        <v>4.45</v>
      </c>
      <c r="S44" s="1">
        <v>4.2699999999999996</v>
      </c>
      <c r="T44" s="1">
        <v>4.2</v>
      </c>
      <c r="U44" s="1">
        <v>4.07</v>
      </c>
      <c r="V44" s="1">
        <v>3.94</v>
      </c>
      <c r="W44" s="1">
        <v>3.9</v>
      </c>
      <c r="X44" s="1">
        <v>3.8</v>
      </c>
      <c r="Y44" s="1">
        <v>3.79</v>
      </c>
      <c r="Z44" s="1">
        <v>3.88</v>
      </c>
      <c r="AA44" s="1">
        <v>3.75</v>
      </c>
      <c r="AB44" s="1">
        <v>3.69</v>
      </c>
      <c r="AC44" s="1">
        <v>3.6</v>
      </c>
      <c r="AD44" s="1">
        <v>3.54</v>
      </c>
      <c r="AE44" s="1">
        <v>3.58</v>
      </c>
      <c r="AF44" s="1">
        <v>3.52</v>
      </c>
      <c r="AG44" s="1">
        <v>3.44</v>
      </c>
      <c r="AH44" s="1">
        <v>3.52</v>
      </c>
      <c r="AI44" s="1">
        <v>3.41</v>
      </c>
      <c r="AJ44" s="1">
        <v>3.47</v>
      </c>
      <c r="AK44" s="1">
        <v>3.43</v>
      </c>
      <c r="AL44" s="1">
        <v>3.34</v>
      </c>
      <c r="AM44" s="1">
        <v>3.38</v>
      </c>
      <c r="AN44" s="1">
        <v>3.45</v>
      </c>
      <c r="AO44" s="1">
        <v>3.54</v>
      </c>
      <c r="AP44" s="1">
        <v>3.53</v>
      </c>
      <c r="AQ44" s="1">
        <v>3.54</v>
      </c>
      <c r="AR44" s="1">
        <v>-2.2799999999999998</v>
      </c>
      <c r="AS44" s="1">
        <v>-0.23</v>
      </c>
      <c r="AT44" s="1">
        <v>-5.92</v>
      </c>
      <c r="AU44" s="1">
        <v>-8.66</v>
      </c>
      <c r="AV44" s="1">
        <v>-14.05</v>
      </c>
      <c r="AW44" s="1">
        <v>-11.85</v>
      </c>
      <c r="AX44" s="1">
        <v>-14.81</v>
      </c>
      <c r="AY44" s="1">
        <v>-15.49</v>
      </c>
      <c r="AZ44" s="1">
        <v>-14.33</v>
      </c>
      <c r="BA44" s="1">
        <v>-14.81</v>
      </c>
      <c r="BB44" s="1">
        <v>-16.170000000000002</v>
      </c>
      <c r="BC44" s="1">
        <v>-18</v>
      </c>
      <c r="BD44" s="1">
        <v>-19.59</v>
      </c>
      <c r="BE44" s="1">
        <v>-19.82</v>
      </c>
      <c r="BF44" s="1">
        <v>-20.04</v>
      </c>
      <c r="BG44" s="1">
        <v>-23.46</v>
      </c>
      <c r="BH44" s="1">
        <v>-23.23</v>
      </c>
      <c r="BI44" s="1">
        <v>-23.23</v>
      </c>
      <c r="BJ44" s="1">
        <v>-22.78</v>
      </c>
      <c r="BK44" s="1">
        <v>-22.1</v>
      </c>
      <c r="BL44" s="1">
        <v>-24.38</v>
      </c>
      <c r="BM44" s="1">
        <v>-25.51</v>
      </c>
      <c r="BN44" s="1">
        <v>-23.23</v>
      </c>
      <c r="BO44" s="1">
        <v>-21.64</v>
      </c>
      <c r="BP44" s="1">
        <v>-19.82</v>
      </c>
      <c r="BQ44" s="1">
        <v>-19.59</v>
      </c>
      <c r="BR44" s="1">
        <v>-20.079999999999998</v>
      </c>
      <c r="BS44" s="22">
        <v>3.7</v>
      </c>
      <c r="BT44" s="26">
        <v>171326768.78938669</v>
      </c>
      <c r="BU44" s="26">
        <v>6003300</v>
      </c>
      <c r="BV44" s="26">
        <v>10973351</v>
      </c>
      <c r="BW44" s="2">
        <v>3.0014532479640909E-3</v>
      </c>
    </row>
    <row r="45" spans="1:75" s="21" customFormat="1" ht="19" customHeight="1" x14ac:dyDescent="0.2">
      <c r="A45" s="1" t="s">
        <v>233</v>
      </c>
      <c r="B45" s="1" t="s">
        <v>106</v>
      </c>
      <c r="C45" s="1" t="s">
        <v>87</v>
      </c>
      <c r="D45" s="1" t="s">
        <v>98</v>
      </c>
      <c r="E45" s="1" t="s">
        <v>234</v>
      </c>
      <c r="F45" s="1" t="s">
        <v>88</v>
      </c>
      <c r="G45" s="9">
        <v>14.999997615814211</v>
      </c>
      <c r="H45" s="9">
        <v>-5.8695649244384116</v>
      </c>
      <c r="I45" s="9">
        <f>(N45-O45)/O45*100</f>
        <v>9.2636547019427997</v>
      </c>
      <c r="J45" s="1" t="s">
        <v>89</v>
      </c>
      <c r="K45" s="2">
        <v>4</v>
      </c>
      <c r="L45" s="2">
        <v>4.5999999999999996</v>
      </c>
      <c r="M45" s="2">
        <v>4.5999999046325684</v>
      </c>
      <c r="N45" s="2">
        <v>4.5999999046325684</v>
      </c>
      <c r="O45" s="2">
        <v>4.2100000381469727</v>
      </c>
      <c r="P45" s="2">
        <v>4.3299999237060547</v>
      </c>
      <c r="Q45" s="1">
        <v>4.5999999999999996</v>
      </c>
      <c r="R45" s="1">
        <v>4.37</v>
      </c>
      <c r="S45" s="1">
        <v>4.5</v>
      </c>
      <c r="T45" s="1">
        <v>4.41</v>
      </c>
      <c r="U45" s="1">
        <v>4.38</v>
      </c>
      <c r="V45" s="1">
        <v>4.3899999999999997</v>
      </c>
      <c r="W45" s="1">
        <v>4.3600000000000003</v>
      </c>
      <c r="X45" s="1">
        <v>4.38</v>
      </c>
      <c r="Y45" s="1">
        <v>4.43</v>
      </c>
      <c r="Z45" s="1">
        <v>4.3899999999999997</v>
      </c>
      <c r="AA45" s="1">
        <v>4.43</v>
      </c>
      <c r="AB45" s="1">
        <v>4.43</v>
      </c>
      <c r="AC45" s="1">
        <v>4.3899999999999997</v>
      </c>
      <c r="AD45" s="1">
        <v>4.41</v>
      </c>
      <c r="AE45" s="1">
        <v>4.41</v>
      </c>
      <c r="AF45" s="1">
        <v>4.3600000000000003</v>
      </c>
      <c r="AG45" s="1">
        <v>4.34</v>
      </c>
      <c r="AH45" s="1">
        <v>4.34</v>
      </c>
      <c r="AI45" s="1">
        <v>4.33</v>
      </c>
      <c r="AJ45" s="1">
        <v>4.34</v>
      </c>
      <c r="AK45" s="1">
        <v>4.34</v>
      </c>
      <c r="AL45" s="1">
        <v>4.34</v>
      </c>
      <c r="AM45" s="1">
        <v>4.37</v>
      </c>
      <c r="AN45" s="1">
        <v>4.37</v>
      </c>
      <c r="AO45" s="1">
        <v>4.3600000000000003</v>
      </c>
      <c r="AP45" s="1">
        <v>4.37</v>
      </c>
      <c r="AQ45" s="1">
        <v>4.3899999999999997</v>
      </c>
      <c r="AR45" s="1">
        <v>-4.3499999999999996</v>
      </c>
      <c r="AS45" s="1">
        <v>-6.9</v>
      </c>
      <c r="AT45" s="1">
        <v>-4.57</v>
      </c>
      <c r="AU45" s="1">
        <v>-5.0199999999999996</v>
      </c>
      <c r="AV45" s="1">
        <v>-5.87</v>
      </c>
      <c r="AW45" s="1">
        <v>-5.22</v>
      </c>
      <c r="AX45" s="1">
        <v>-5.93</v>
      </c>
      <c r="AY45" s="1">
        <v>-4.78</v>
      </c>
      <c r="AZ45" s="1">
        <v>-4.78</v>
      </c>
      <c r="BA45" s="1">
        <v>-4.57</v>
      </c>
      <c r="BB45" s="1">
        <v>-3.8</v>
      </c>
      <c r="BC45" s="1">
        <v>-5</v>
      </c>
      <c r="BD45" s="1">
        <v>-4.67</v>
      </c>
      <c r="BE45" s="1">
        <v>-4.46</v>
      </c>
      <c r="BF45" s="1">
        <v>-5.1100000000000003</v>
      </c>
      <c r="BG45" s="1">
        <v>-5.76</v>
      </c>
      <c r="BH45" s="1">
        <v>-5.87</v>
      </c>
      <c r="BI45" s="1">
        <v>-5.98</v>
      </c>
      <c r="BJ45" s="1">
        <v>-6.2</v>
      </c>
      <c r="BK45" s="1">
        <v>-6.09</v>
      </c>
      <c r="BL45" s="1">
        <v>-6.2</v>
      </c>
      <c r="BM45" s="1">
        <v>-6.09</v>
      </c>
      <c r="BN45" s="1">
        <v>-5.22</v>
      </c>
      <c r="BO45" s="1">
        <v>-6.3</v>
      </c>
      <c r="BP45" s="1">
        <v>-5.54</v>
      </c>
      <c r="BQ45" s="1">
        <v>-5</v>
      </c>
      <c r="BR45" s="1">
        <v>-5.65</v>
      </c>
      <c r="BS45" s="22">
        <v>4.3</v>
      </c>
      <c r="BT45" s="26">
        <v>158108896.72207829</v>
      </c>
      <c r="BU45" s="26">
        <v>1877800</v>
      </c>
      <c r="BV45" s="26">
        <v>25877781</v>
      </c>
      <c r="BW45" s="2">
        <v>4.7903450454271947E-2</v>
      </c>
    </row>
    <row r="46" spans="1:75" s="21" customFormat="1" ht="19" customHeight="1" x14ac:dyDescent="0.2">
      <c r="A46" s="1" t="s">
        <v>148</v>
      </c>
      <c r="B46" s="1" t="s">
        <v>134</v>
      </c>
      <c r="C46" s="1" t="s">
        <v>142</v>
      </c>
      <c r="D46" s="1" t="s">
        <v>98</v>
      </c>
      <c r="E46" s="1" t="s">
        <v>137</v>
      </c>
      <c r="F46" s="1" t="s">
        <v>88</v>
      </c>
      <c r="G46" s="9">
        <v>406.31578980390378</v>
      </c>
      <c r="H46" s="9">
        <v>-69.438668480300137</v>
      </c>
      <c r="I46" s="9">
        <f>(N46-O46)/O46*100</f>
        <v>340.87590808981201</v>
      </c>
      <c r="J46" s="1" t="s">
        <v>89</v>
      </c>
      <c r="K46" s="2">
        <v>0.94999998807907104</v>
      </c>
      <c r="L46" s="2">
        <v>1.23</v>
      </c>
      <c r="M46" s="2">
        <v>4.809999942779541</v>
      </c>
      <c r="N46" s="2">
        <v>6.0399999618530273</v>
      </c>
      <c r="O46" s="2">
        <v>1.370000004768372</v>
      </c>
      <c r="P46" s="2">
        <v>1.470000028610229</v>
      </c>
      <c r="Q46" s="1">
        <v>5.5</v>
      </c>
      <c r="R46" s="1">
        <v>4.2699999999999996</v>
      </c>
      <c r="S46" s="1">
        <v>4.08</v>
      </c>
      <c r="T46" s="1">
        <v>6.04</v>
      </c>
      <c r="U46" s="1">
        <v>5.6</v>
      </c>
      <c r="V46" s="1">
        <v>4.4000000000000004</v>
      </c>
      <c r="W46" s="1">
        <v>3.95</v>
      </c>
      <c r="X46" s="1">
        <v>3.95</v>
      </c>
      <c r="Y46" s="1">
        <v>3.95</v>
      </c>
      <c r="Z46" s="1">
        <v>3.95</v>
      </c>
      <c r="AA46" s="1">
        <v>3.95</v>
      </c>
      <c r="AB46" s="1">
        <v>3.95</v>
      </c>
      <c r="AC46" s="1">
        <v>3.95</v>
      </c>
      <c r="AD46" s="1">
        <v>3.95</v>
      </c>
      <c r="AE46" s="1">
        <v>3.95</v>
      </c>
      <c r="AF46" s="1">
        <v>2.2200000000000002</v>
      </c>
      <c r="AG46" s="1">
        <v>2.1800000000000002</v>
      </c>
      <c r="AH46" s="1">
        <v>2.13</v>
      </c>
      <c r="AI46" s="1">
        <v>2.1</v>
      </c>
      <c r="AJ46" s="1">
        <v>2.0299999999999998</v>
      </c>
      <c r="AK46" s="1">
        <v>1.9</v>
      </c>
      <c r="AL46" s="1">
        <v>1.94</v>
      </c>
      <c r="AM46" s="1">
        <v>2</v>
      </c>
      <c r="AN46" s="1">
        <v>1.9</v>
      </c>
      <c r="AO46" s="1">
        <v>1.85</v>
      </c>
      <c r="AP46" s="1">
        <v>1.8</v>
      </c>
      <c r="AQ46" s="1">
        <v>1.62</v>
      </c>
      <c r="AR46" s="1">
        <v>-12.06</v>
      </c>
      <c r="AS46" s="1">
        <v>-22.04</v>
      </c>
      <c r="AT46" s="1">
        <v>-27.03</v>
      </c>
      <c r="AU46" s="1">
        <v>15.38</v>
      </c>
      <c r="AV46" s="1">
        <v>-17.88</v>
      </c>
      <c r="AW46" s="1">
        <v>-22.66</v>
      </c>
      <c r="AX46" s="1">
        <v>-30.35</v>
      </c>
      <c r="AY46" s="1">
        <v>-30.35</v>
      </c>
      <c r="AZ46" s="1">
        <v>-30.35</v>
      </c>
      <c r="BA46" s="1">
        <v>-30.35</v>
      </c>
      <c r="BB46" s="1">
        <v>-30.35</v>
      </c>
      <c r="BC46" s="1">
        <v>-30.35</v>
      </c>
      <c r="BD46" s="1">
        <v>-30.35</v>
      </c>
      <c r="BE46" s="1">
        <v>-30.35</v>
      </c>
      <c r="BF46" s="1">
        <v>-30.35</v>
      </c>
      <c r="BG46" s="1">
        <v>-54.68</v>
      </c>
      <c r="BH46" s="1">
        <v>-56.96</v>
      </c>
      <c r="BI46" s="1">
        <v>-58.01</v>
      </c>
      <c r="BJ46" s="1">
        <v>-58.42</v>
      </c>
      <c r="BK46" s="1">
        <v>-62.58</v>
      </c>
      <c r="BL46" s="1">
        <v>-61.54</v>
      </c>
      <c r="BM46" s="1">
        <v>-60.95</v>
      </c>
      <c r="BN46" s="1">
        <v>-62.79</v>
      </c>
      <c r="BO46" s="1">
        <v>-62.79</v>
      </c>
      <c r="BP46" s="1">
        <v>-63.41</v>
      </c>
      <c r="BQ46" s="1">
        <v>-66.95</v>
      </c>
      <c r="BR46" s="1">
        <v>-69.849999999999994</v>
      </c>
      <c r="BS46" s="22">
        <v>3.27</v>
      </c>
      <c r="BT46" s="26">
        <v>119821427.5745869</v>
      </c>
      <c r="BU46" s="26">
        <v>47780600</v>
      </c>
      <c r="BV46" s="26">
        <v>9448461</v>
      </c>
      <c r="BW46" s="2">
        <v>1.172677751434863E-2</v>
      </c>
    </row>
    <row r="47" spans="1:75" s="21" customFormat="1" ht="19" customHeight="1" x14ac:dyDescent="0.2">
      <c r="A47" s="7" t="s">
        <v>487</v>
      </c>
      <c r="B47" s="7" t="s">
        <v>159</v>
      </c>
      <c r="C47" s="7" t="s">
        <v>87</v>
      </c>
      <c r="D47" s="7" t="s">
        <v>98</v>
      </c>
      <c r="E47" s="7" t="s">
        <v>484</v>
      </c>
      <c r="F47" s="7" t="s">
        <v>88</v>
      </c>
      <c r="G47" s="10">
        <v>47.447446243410923</v>
      </c>
      <c r="H47" s="10">
        <v>-4.4806475973233413</v>
      </c>
      <c r="I47" s="10">
        <v>-4.4806475973233413</v>
      </c>
      <c r="J47" s="7" t="s">
        <v>81</v>
      </c>
      <c r="K47" s="8">
        <v>3.3299999237060551</v>
      </c>
      <c r="L47" s="8">
        <v>3.4</v>
      </c>
      <c r="M47" s="8">
        <v>4.9099998474121094</v>
      </c>
      <c r="N47" s="8">
        <v>5.119999885559082</v>
      </c>
      <c r="O47" s="8">
        <v>4.369999885559082</v>
      </c>
      <c r="P47" s="8">
        <v>4.690000057220459</v>
      </c>
      <c r="Q47" s="7">
        <v>5.0999999999999996</v>
      </c>
      <c r="R47" s="7">
        <v>5.1100000000000003</v>
      </c>
      <c r="S47" s="7">
        <v>4.8499999999999996</v>
      </c>
      <c r="T47" s="7">
        <v>4.7699999999999996</v>
      </c>
      <c r="U47" s="7">
        <v>4.72</v>
      </c>
      <c r="V47" s="7">
        <v>4.6100000000000003</v>
      </c>
      <c r="W47" s="7">
        <v>4.63</v>
      </c>
      <c r="X47" s="7">
        <v>4.75</v>
      </c>
      <c r="Y47" s="7">
        <v>4.68</v>
      </c>
      <c r="Z47" s="7">
        <v>4.68</v>
      </c>
      <c r="AA47" s="7">
        <v>4.5999999999999996</v>
      </c>
      <c r="AB47" s="7">
        <v>4.68</v>
      </c>
      <c r="AC47" s="7">
        <v>4.75</v>
      </c>
      <c r="AD47" s="7">
        <v>4.74</v>
      </c>
      <c r="AE47" s="7">
        <v>4.7699999999999996</v>
      </c>
      <c r="AF47" s="7">
        <v>4.71</v>
      </c>
      <c r="AG47" s="7">
        <v>4.74</v>
      </c>
      <c r="AH47" s="7">
        <v>4.7</v>
      </c>
      <c r="AI47" s="7">
        <v>4.7</v>
      </c>
      <c r="AJ47" s="7">
        <v>4.68</v>
      </c>
      <c r="AK47" s="7">
        <v>4.6900000000000004</v>
      </c>
      <c r="AL47" s="7">
        <v>4.7300000000000004</v>
      </c>
      <c r="AM47" s="7">
        <v>4.74</v>
      </c>
      <c r="AN47" s="7">
        <v>4.7</v>
      </c>
      <c r="AO47" s="7">
        <v>4.7300000000000004</v>
      </c>
      <c r="AP47" s="7">
        <v>4.74</v>
      </c>
      <c r="AQ47" s="7">
        <v>4.7</v>
      </c>
      <c r="AR47" s="7">
        <v>-0.81</v>
      </c>
      <c r="AS47" s="7">
        <v>2.63</v>
      </c>
      <c r="AT47" s="7">
        <v>-3.26</v>
      </c>
      <c r="AU47" s="7">
        <v>-3.66</v>
      </c>
      <c r="AV47" s="7">
        <v>-9.16</v>
      </c>
      <c r="AW47" s="7">
        <v>-7.74</v>
      </c>
      <c r="AX47" s="7">
        <v>-6.31</v>
      </c>
      <c r="AY47" s="7">
        <v>-5.18</v>
      </c>
      <c r="AZ47" s="7">
        <v>-4.79</v>
      </c>
      <c r="BA47" s="7">
        <v>-7.33</v>
      </c>
      <c r="BB47" s="7">
        <v>-6.72</v>
      </c>
      <c r="BC47" s="7">
        <v>-4.8899999999999997</v>
      </c>
      <c r="BD47" s="7">
        <v>-3.97</v>
      </c>
      <c r="BE47" s="7">
        <v>-3.67</v>
      </c>
      <c r="BF47" s="7">
        <v>-4.4800000000000004</v>
      </c>
      <c r="BG47" s="7">
        <v>-4.28</v>
      </c>
      <c r="BH47" s="7">
        <v>-4.68</v>
      </c>
      <c r="BI47" s="7">
        <v>-4.38</v>
      </c>
      <c r="BJ47" s="7">
        <v>-5.0999999999999996</v>
      </c>
      <c r="BK47" s="7">
        <v>-4.8899999999999997</v>
      </c>
      <c r="BL47" s="7">
        <v>-4.99</v>
      </c>
      <c r="BM47" s="7">
        <v>-4.4800000000000004</v>
      </c>
      <c r="BN47" s="7">
        <v>-4.68</v>
      </c>
      <c r="BO47" s="7">
        <v>-4.4800000000000004</v>
      </c>
      <c r="BP47" s="7">
        <v>-3.77</v>
      </c>
      <c r="BQ47" s="7">
        <v>-4.28</v>
      </c>
      <c r="BR47" s="7">
        <v>-4.4800000000000004</v>
      </c>
      <c r="BS47" s="24">
        <v>4.42</v>
      </c>
      <c r="BT47" s="26">
        <v>110794637.556839</v>
      </c>
      <c r="BU47" s="26">
        <v>6023100</v>
      </c>
      <c r="BV47" s="26">
        <v>13010737</v>
      </c>
      <c r="BW47" s="8">
        <v>1.3189875408287791E-3</v>
      </c>
    </row>
    <row r="48" spans="1:75" s="21" customFormat="1" ht="19" customHeight="1" x14ac:dyDescent="0.2">
      <c r="A48" s="1" t="s">
        <v>240</v>
      </c>
      <c r="B48" s="1" t="s">
        <v>106</v>
      </c>
      <c r="C48" s="1" t="s">
        <v>87</v>
      </c>
      <c r="D48" s="1" t="s">
        <v>98</v>
      </c>
      <c r="E48" s="1" t="s">
        <v>234</v>
      </c>
      <c r="F48" s="1" t="s">
        <v>88</v>
      </c>
      <c r="G48" s="9">
        <v>83.941603806970406</v>
      </c>
      <c r="H48" s="9">
        <v>-1.686508706157235</v>
      </c>
      <c r="I48" s="9">
        <f>(N48-O48)/O48*100</f>
        <v>46.695096599175059</v>
      </c>
      <c r="J48" s="1" t="s">
        <v>81</v>
      </c>
      <c r="K48" s="2">
        <v>2.7400000095367432</v>
      </c>
      <c r="L48" s="2">
        <v>6.88</v>
      </c>
      <c r="M48" s="2">
        <v>5.0399999618530273</v>
      </c>
      <c r="N48" s="2">
        <v>6.880000114440918</v>
      </c>
      <c r="O48" s="2">
        <v>4.690000057220459</v>
      </c>
      <c r="P48" s="2">
        <v>4.9549999237060547</v>
      </c>
      <c r="Q48" s="1">
        <v>5.6</v>
      </c>
      <c r="R48" s="1">
        <v>5.48</v>
      </c>
      <c r="S48" s="1">
        <v>5.69</v>
      </c>
      <c r="T48" s="1">
        <v>6.18</v>
      </c>
      <c r="U48" s="1">
        <v>6.5</v>
      </c>
      <c r="V48" s="1">
        <v>6.83</v>
      </c>
      <c r="W48" s="1">
        <v>6.88</v>
      </c>
      <c r="X48" s="1">
        <v>6.58</v>
      </c>
      <c r="Y48" s="1">
        <v>6.24</v>
      </c>
      <c r="Z48" s="1">
        <v>5.86</v>
      </c>
      <c r="AA48" s="1">
        <v>5.81</v>
      </c>
      <c r="AB48" s="1">
        <v>5.93</v>
      </c>
      <c r="AC48" s="1">
        <v>5.7</v>
      </c>
      <c r="AD48" s="1">
        <v>5.8</v>
      </c>
      <c r="AE48" s="1">
        <v>5.6</v>
      </c>
      <c r="AF48" s="1">
        <v>5.54</v>
      </c>
      <c r="AG48" s="1">
        <v>5.47</v>
      </c>
      <c r="AH48" s="1">
        <v>5.53</v>
      </c>
      <c r="AI48" s="1">
        <v>5.28</v>
      </c>
      <c r="AJ48" s="1">
        <v>5.47</v>
      </c>
      <c r="AK48" s="1">
        <v>5.34</v>
      </c>
      <c r="AL48" s="1">
        <v>5.5</v>
      </c>
      <c r="AM48" s="1">
        <v>5.46</v>
      </c>
      <c r="AN48" s="1">
        <v>5.19</v>
      </c>
      <c r="AO48" s="1">
        <v>5.07</v>
      </c>
      <c r="AP48" s="1">
        <v>4.95</v>
      </c>
      <c r="AQ48" s="1">
        <v>5.0999999999999996</v>
      </c>
      <c r="AR48" s="1">
        <v>1.19</v>
      </c>
      <c r="AS48" s="1">
        <v>8.73</v>
      </c>
      <c r="AT48" s="1">
        <v>4.68</v>
      </c>
      <c r="AU48" s="1">
        <v>12.3</v>
      </c>
      <c r="AV48" s="1">
        <v>23.81</v>
      </c>
      <c r="AW48" s="1">
        <v>31.55</v>
      </c>
      <c r="AX48" s="1">
        <v>29.37</v>
      </c>
      <c r="AY48" s="1">
        <v>22.02</v>
      </c>
      <c r="AZ48" s="1">
        <v>12.5</v>
      </c>
      <c r="BA48" s="1">
        <v>8.73</v>
      </c>
      <c r="BB48" s="1">
        <v>13.89</v>
      </c>
      <c r="BC48" s="1">
        <v>11.11</v>
      </c>
      <c r="BD48" s="1">
        <v>10.119999999999999</v>
      </c>
      <c r="BE48" s="1">
        <v>9.1300000000000008</v>
      </c>
      <c r="BF48" s="1">
        <v>8.73</v>
      </c>
      <c r="BG48" s="1">
        <v>4.1399999999999997</v>
      </c>
      <c r="BH48" s="1">
        <v>7.14</v>
      </c>
      <c r="BI48" s="1">
        <v>4.17</v>
      </c>
      <c r="BJ48" s="1">
        <v>3.57</v>
      </c>
      <c r="BK48" s="1">
        <v>3.37</v>
      </c>
      <c r="BL48" s="1">
        <v>4.76</v>
      </c>
      <c r="BM48" s="1">
        <v>8.1300000000000008</v>
      </c>
      <c r="BN48" s="1">
        <v>3.27</v>
      </c>
      <c r="BO48" s="1">
        <v>-1.59</v>
      </c>
      <c r="BP48" s="1">
        <v>-2.38</v>
      </c>
      <c r="BQ48" s="1">
        <v>-3.39</v>
      </c>
      <c r="BR48" s="1">
        <v>-1.79</v>
      </c>
      <c r="BS48" s="22">
        <v>5.63</v>
      </c>
      <c r="BT48" s="26">
        <v>140884126.93367001</v>
      </c>
      <c r="BU48" s="26">
        <v>97137800</v>
      </c>
      <c r="BV48" s="26">
        <v>13846634</v>
      </c>
      <c r="BW48" s="2">
        <v>2.218048083021476E-2</v>
      </c>
    </row>
    <row r="49" spans="1:75" s="21" customFormat="1" ht="19" customHeight="1" x14ac:dyDescent="0.2">
      <c r="A49" s="7" t="s">
        <v>557</v>
      </c>
      <c r="B49" s="7" t="s">
        <v>96</v>
      </c>
      <c r="C49" s="7" t="s">
        <v>87</v>
      </c>
      <c r="D49" s="7" t="s">
        <v>122</v>
      </c>
      <c r="E49" s="7" t="s">
        <v>556</v>
      </c>
      <c r="F49" s="7" t="s">
        <v>88</v>
      </c>
      <c r="G49" s="10">
        <v>15.777778625488279</v>
      </c>
      <c r="H49" s="10">
        <v>-10.364682493267081</v>
      </c>
      <c r="I49" s="10">
        <v>-10.364682493267081</v>
      </c>
      <c r="J49" s="7" t="s">
        <v>89</v>
      </c>
      <c r="K49" s="8">
        <v>4.5</v>
      </c>
      <c r="L49" s="8">
        <v>4.5199999999999996</v>
      </c>
      <c r="M49" s="8">
        <v>5.2100000381469727</v>
      </c>
      <c r="N49" s="8">
        <v>5.3000001907348633</v>
      </c>
      <c r="O49" s="8">
        <v>4.4499998092651367</v>
      </c>
      <c r="P49" s="8">
        <v>4.6700000762939453</v>
      </c>
      <c r="Q49" s="7">
        <v>5.3</v>
      </c>
      <c r="R49" s="7">
        <v>5.03</v>
      </c>
      <c r="S49" s="7">
        <v>4.9000000000000004</v>
      </c>
      <c r="T49" s="7">
        <v>4.79</v>
      </c>
      <c r="U49" s="7">
        <v>4.8</v>
      </c>
      <c r="V49" s="7">
        <v>4.87</v>
      </c>
      <c r="W49" s="7">
        <v>4.9000000000000004</v>
      </c>
      <c r="X49" s="7">
        <v>4.75</v>
      </c>
      <c r="Y49" s="7">
        <v>4.72</v>
      </c>
      <c r="Z49" s="7">
        <v>4.7</v>
      </c>
      <c r="AA49" s="7">
        <v>4.72</v>
      </c>
      <c r="AB49" s="7">
        <v>4.71</v>
      </c>
      <c r="AC49" s="7">
        <v>4.6500000000000004</v>
      </c>
      <c r="AD49" s="7">
        <v>4.67</v>
      </c>
      <c r="AE49" s="7">
        <v>4.63</v>
      </c>
      <c r="AF49" s="7">
        <v>4.5599999999999996</v>
      </c>
      <c r="AG49" s="7">
        <v>4.5599999999999996</v>
      </c>
      <c r="AH49" s="7">
        <v>4.6100000000000003</v>
      </c>
      <c r="AI49" s="7">
        <v>4.6100000000000003</v>
      </c>
      <c r="AJ49" s="7">
        <v>4.54</v>
      </c>
      <c r="AK49" s="7">
        <v>4.59</v>
      </c>
      <c r="AL49" s="7">
        <v>4.58</v>
      </c>
      <c r="AM49" s="7">
        <v>4.6100000000000003</v>
      </c>
      <c r="AN49" s="7">
        <v>4.62</v>
      </c>
      <c r="AO49" s="7">
        <v>4.63</v>
      </c>
      <c r="AP49" s="7">
        <v>4.62</v>
      </c>
      <c r="AQ49" s="7">
        <v>4.6900000000000004</v>
      </c>
      <c r="AR49" s="7">
        <v>-5.55</v>
      </c>
      <c r="AS49" s="7">
        <v>-5.87</v>
      </c>
      <c r="AT49" s="7">
        <v>-8.83</v>
      </c>
      <c r="AU49" s="7">
        <v>-8.25</v>
      </c>
      <c r="AV49" s="7">
        <v>-9.0299999999999994</v>
      </c>
      <c r="AW49" s="7">
        <v>-6.53</v>
      </c>
      <c r="AX49" s="7">
        <v>-7.87</v>
      </c>
      <c r="AY49" s="7">
        <v>-8.83</v>
      </c>
      <c r="AZ49" s="7">
        <v>-10.17</v>
      </c>
      <c r="BA49" s="7">
        <v>-10.24</v>
      </c>
      <c r="BB49" s="7">
        <v>-10.71</v>
      </c>
      <c r="BC49" s="7">
        <v>-10.75</v>
      </c>
      <c r="BD49" s="7">
        <v>-11.52</v>
      </c>
      <c r="BE49" s="7">
        <v>-11.62</v>
      </c>
      <c r="BF49" s="7">
        <v>-12.16</v>
      </c>
      <c r="BG49" s="7">
        <v>-12.48</v>
      </c>
      <c r="BH49" s="7">
        <v>-12.48</v>
      </c>
      <c r="BI49" s="7">
        <v>-12.28</v>
      </c>
      <c r="BJ49" s="7">
        <v>-12.67</v>
      </c>
      <c r="BK49" s="7">
        <v>-12.86</v>
      </c>
      <c r="BL49" s="7">
        <v>-13.65</v>
      </c>
      <c r="BM49" s="7">
        <v>-12.18</v>
      </c>
      <c r="BN49" s="7">
        <v>-11.52</v>
      </c>
      <c r="BO49" s="7">
        <v>-11.26</v>
      </c>
      <c r="BP49" s="7">
        <v>-11.87</v>
      </c>
      <c r="BQ49" s="7">
        <v>-11.52</v>
      </c>
      <c r="BR49" s="7">
        <v>-9.98</v>
      </c>
      <c r="BS49" s="24">
        <v>4.68</v>
      </c>
      <c r="BT49" s="26">
        <v>140277167.02709201</v>
      </c>
      <c r="BU49" s="26">
        <v>225500</v>
      </c>
      <c r="BV49" s="26">
        <v>7541858</v>
      </c>
      <c r="BW49" s="8">
        <v>4.5818948062930909E-3</v>
      </c>
    </row>
    <row r="50" spans="1:75" s="21" customFormat="1" ht="19" customHeight="1" x14ac:dyDescent="0.2">
      <c r="A50" s="7" t="s">
        <v>468</v>
      </c>
      <c r="B50" s="7" t="s">
        <v>76</v>
      </c>
      <c r="C50" s="7" t="s">
        <v>87</v>
      </c>
      <c r="D50" s="7" t="s">
        <v>125</v>
      </c>
      <c r="E50" s="7" t="s">
        <v>469</v>
      </c>
      <c r="F50" s="7" t="s">
        <v>88</v>
      </c>
      <c r="G50" s="10">
        <v>40.147786635804579</v>
      </c>
      <c r="H50" s="10">
        <v>-11.599294213970831</v>
      </c>
      <c r="I50" s="10">
        <v>-11.599294213970831</v>
      </c>
      <c r="J50" s="7" t="s">
        <v>89</v>
      </c>
      <c r="K50" s="8">
        <v>4.059999942779541</v>
      </c>
      <c r="L50" s="8">
        <v>4.1500000000000004</v>
      </c>
      <c r="M50" s="8">
        <v>5.690000057220459</v>
      </c>
      <c r="N50" s="8">
        <v>6.25</v>
      </c>
      <c r="O50" s="8">
        <v>4.809999942779541</v>
      </c>
      <c r="P50" s="8">
        <v>5.0300002098083496</v>
      </c>
      <c r="Q50" s="7">
        <v>5.69</v>
      </c>
      <c r="R50" s="7">
        <v>5.63</v>
      </c>
      <c r="S50" s="7">
        <v>5.81</v>
      </c>
      <c r="T50" s="7">
        <v>6.25</v>
      </c>
      <c r="U50" s="7">
        <v>6.24</v>
      </c>
      <c r="V50" s="7">
        <v>5.71</v>
      </c>
      <c r="W50" s="7">
        <v>5.61</v>
      </c>
      <c r="X50" s="7">
        <v>5.7</v>
      </c>
      <c r="Y50" s="7">
        <v>5.46</v>
      </c>
      <c r="Z50" s="7">
        <v>5.4</v>
      </c>
      <c r="AA50" s="7">
        <v>5.23</v>
      </c>
      <c r="AB50" s="7">
        <v>5.14</v>
      </c>
      <c r="AC50" s="7">
        <v>5.17</v>
      </c>
      <c r="AD50" s="7">
        <v>5.22</v>
      </c>
      <c r="AE50" s="7">
        <v>5.18</v>
      </c>
      <c r="AF50" s="7">
        <v>5.14</v>
      </c>
      <c r="AG50" s="7">
        <v>5.09</v>
      </c>
      <c r="AH50" s="7">
        <v>4.97</v>
      </c>
      <c r="AI50" s="7">
        <v>5.03</v>
      </c>
      <c r="AJ50" s="7">
        <v>4.95</v>
      </c>
      <c r="AK50" s="7">
        <v>4.95</v>
      </c>
      <c r="AL50" s="7">
        <v>5.07</v>
      </c>
      <c r="AM50" s="7">
        <v>5.05</v>
      </c>
      <c r="AN50" s="7">
        <v>5.14</v>
      </c>
      <c r="AO50" s="7">
        <v>5.1100000000000003</v>
      </c>
      <c r="AP50" s="7">
        <v>5.1100000000000003</v>
      </c>
      <c r="AQ50" s="7">
        <v>5.05</v>
      </c>
      <c r="AR50" s="7">
        <v>-4.3899999999999997</v>
      </c>
      <c r="AS50" s="7">
        <v>-4.75</v>
      </c>
      <c r="AT50" s="7">
        <v>-3.69</v>
      </c>
      <c r="AU50" s="7">
        <v>9.59</v>
      </c>
      <c r="AV50" s="7">
        <v>-1.05</v>
      </c>
      <c r="AW50" s="7">
        <v>-1.76</v>
      </c>
      <c r="AX50" s="7">
        <v>-1.96</v>
      </c>
      <c r="AY50" s="7">
        <v>-4.04</v>
      </c>
      <c r="AZ50" s="7">
        <v>-5.0999999999999996</v>
      </c>
      <c r="BA50" s="7">
        <v>-8.26</v>
      </c>
      <c r="BB50" s="7">
        <v>-10.9</v>
      </c>
      <c r="BC50" s="7">
        <v>-10.02</v>
      </c>
      <c r="BD50" s="7">
        <v>-9.84</v>
      </c>
      <c r="BE50" s="7">
        <v>-8.7899999999999991</v>
      </c>
      <c r="BF50" s="7">
        <v>-10.9</v>
      </c>
      <c r="BG50" s="7">
        <v>-10.54</v>
      </c>
      <c r="BH50" s="7">
        <v>-14.59</v>
      </c>
      <c r="BI50" s="7">
        <v>-13.18</v>
      </c>
      <c r="BJ50" s="7">
        <v>-14.06</v>
      </c>
      <c r="BK50" s="7">
        <v>-14.59</v>
      </c>
      <c r="BL50" s="7">
        <v>-13.36</v>
      </c>
      <c r="BM50" s="7">
        <v>-12.48</v>
      </c>
      <c r="BN50" s="7">
        <v>-12.48</v>
      </c>
      <c r="BO50" s="7">
        <v>-12.13</v>
      </c>
      <c r="BP50" s="7">
        <v>-11.07</v>
      </c>
      <c r="BQ50" s="7">
        <v>-11.14</v>
      </c>
      <c r="BR50" s="7">
        <v>-11.76</v>
      </c>
      <c r="BS50" s="24">
        <v>5.3</v>
      </c>
      <c r="BT50" s="26">
        <v>105600142.06194881</v>
      </c>
      <c r="BU50" s="26">
        <v>13596700</v>
      </c>
      <c r="BV50" s="26">
        <v>13884111</v>
      </c>
      <c r="BW50" s="8">
        <v>2.032971358411064E-3</v>
      </c>
    </row>
    <row r="51" spans="1:75" s="21" customFormat="1" ht="19" customHeight="1" x14ac:dyDescent="0.2">
      <c r="A51" s="1" t="s">
        <v>240</v>
      </c>
      <c r="B51" s="1" t="s">
        <v>106</v>
      </c>
      <c r="C51" s="1" t="s">
        <v>87</v>
      </c>
      <c r="D51" s="1" t="s">
        <v>98</v>
      </c>
      <c r="E51" s="1" t="s">
        <v>242</v>
      </c>
      <c r="F51" s="1" t="s">
        <v>88</v>
      </c>
      <c r="G51" s="9">
        <v>16.387493181854051</v>
      </c>
      <c r="H51" s="9">
        <v>-6.8840003320579086</v>
      </c>
      <c r="I51" s="9">
        <f>(N51-O51)/O51*100</f>
        <v>16.999998092651367</v>
      </c>
      <c r="J51" s="1" t="s">
        <v>89</v>
      </c>
      <c r="K51" s="2">
        <v>4.9549999237060547</v>
      </c>
      <c r="L51" s="2">
        <v>6.88</v>
      </c>
      <c r="M51" s="2">
        <v>5.7670001983642578</v>
      </c>
      <c r="N51" s="2">
        <v>5.8499999046325684</v>
      </c>
      <c r="O51" s="2">
        <v>5</v>
      </c>
      <c r="P51" s="2">
        <v>5.369999885559082</v>
      </c>
      <c r="Q51" s="1">
        <v>5.85</v>
      </c>
      <c r="R51" s="1">
        <v>5.74</v>
      </c>
      <c r="S51" s="1">
        <v>5.69</v>
      </c>
      <c r="T51" s="1">
        <v>5.43</v>
      </c>
      <c r="U51" s="1">
        <v>5.4</v>
      </c>
      <c r="V51" s="1">
        <v>5.34</v>
      </c>
      <c r="W51" s="1">
        <v>5.46</v>
      </c>
      <c r="X51" s="1">
        <v>5.34</v>
      </c>
      <c r="Y51" s="1">
        <v>5.22</v>
      </c>
      <c r="Z51" s="1">
        <v>5.14</v>
      </c>
      <c r="AA51" s="1">
        <v>5.2</v>
      </c>
      <c r="AB51" s="1">
        <v>5.16</v>
      </c>
      <c r="AC51" s="1">
        <v>5.35</v>
      </c>
      <c r="AD51" s="1">
        <v>5.24</v>
      </c>
      <c r="AE51" s="1">
        <v>5.2</v>
      </c>
      <c r="AF51" s="1">
        <v>5.21</v>
      </c>
      <c r="AG51" s="1">
        <v>5.21</v>
      </c>
      <c r="AH51" s="1">
        <v>5.2</v>
      </c>
      <c r="AI51" s="1">
        <v>5.19</v>
      </c>
      <c r="AJ51" s="1">
        <v>5.2</v>
      </c>
      <c r="AK51" s="1">
        <v>5.2</v>
      </c>
      <c r="AL51" s="1">
        <v>5.38</v>
      </c>
      <c r="AM51" s="1">
        <v>5.34</v>
      </c>
      <c r="AN51" s="1">
        <v>5.3</v>
      </c>
      <c r="AO51" s="1">
        <v>5.34</v>
      </c>
      <c r="AP51" s="1">
        <v>5.35</v>
      </c>
      <c r="AQ51" s="1">
        <v>5.35</v>
      </c>
      <c r="AR51" s="1">
        <v>-2.0299999999999998</v>
      </c>
      <c r="AS51" s="1">
        <v>-4.46</v>
      </c>
      <c r="AT51" s="1">
        <v>-6.19</v>
      </c>
      <c r="AU51" s="1">
        <v>-7.71</v>
      </c>
      <c r="AV51" s="1">
        <v>-8.9600000000000009</v>
      </c>
      <c r="AW51" s="1">
        <v>-7.92</v>
      </c>
      <c r="AX51" s="1">
        <v>-7.58</v>
      </c>
      <c r="AY51" s="1">
        <v>-10.87</v>
      </c>
      <c r="AZ51" s="1">
        <v>-11.39</v>
      </c>
      <c r="BA51" s="1">
        <v>-12.95</v>
      </c>
      <c r="BB51" s="1">
        <v>-10.51</v>
      </c>
      <c r="BC51" s="1">
        <v>-11.91</v>
      </c>
      <c r="BD51" s="1">
        <v>-10.53</v>
      </c>
      <c r="BE51" s="1">
        <v>-10.7</v>
      </c>
      <c r="BF51" s="1">
        <v>-10.01</v>
      </c>
      <c r="BG51" s="1">
        <v>-10.18</v>
      </c>
      <c r="BH51" s="1">
        <v>-10.8</v>
      </c>
      <c r="BI51" s="1">
        <v>-10.35</v>
      </c>
      <c r="BJ51" s="1">
        <v>-12.09</v>
      </c>
      <c r="BK51" s="1">
        <v>-10.08</v>
      </c>
      <c r="BL51" s="1">
        <v>-9.93</v>
      </c>
      <c r="BM51" s="1">
        <v>-7.92</v>
      </c>
      <c r="BN51" s="1">
        <v>-8.44</v>
      </c>
      <c r="BO51" s="1">
        <v>-9.14</v>
      </c>
      <c r="BP51" s="1">
        <v>-7.58</v>
      </c>
      <c r="BQ51" s="1">
        <v>-7.58</v>
      </c>
      <c r="BR51" s="1">
        <v>-7.58</v>
      </c>
      <c r="BS51" s="22">
        <v>5.1100000000000003</v>
      </c>
      <c r="BT51" s="26">
        <v>161206109.9449158</v>
      </c>
      <c r="BU51" s="26">
        <v>12183500</v>
      </c>
      <c r="BV51" s="26">
        <v>13846634</v>
      </c>
      <c r="BW51" s="2">
        <v>2.1512304001102361E-2</v>
      </c>
    </row>
    <row r="52" spans="1:75" s="21" customFormat="1" ht="19" customHeight="1" x14ac:dyDescent="0.2">
      <c r="A52" s="1" t="s">
        <v>217</v>
      </c>
      <c r="B52" s="1" t="s">
        <v>96</v>
      </c>
      <c r="C52" s="1" t="s">
        <v>87</v>
      </c>
      <c r="D52" s="1" t="s">
        <v>98</v>
      </c>
      <c r="E52" s="1" t="s">
        <v>214</v>
      </c>
      <c r="F52" s="1" t="s">
        <v>88</v>
      </c>
      <c r="G52" s="9">
        <v>47.381533917270538</v>
      </c>
      <c r="H52" s="9">
        <v>-3.89170939106199</v>
      </c>
      <c r="I52" s="9">
        <f>(N52-O52)/O52*100</f>
        <v>29.615384968074832</v>
      </c>
      <c r="J52" s="1" t="s">
        <v>81</v>
      </c>
      <c r="K52" s="2">
        <v>4.0100002288818359</v>
      </c>
      <c r="L52" s="2">
        <v>6.74</v>
      </c>
      <c r="M52" s="2">
        <v>5.9099998474121094</v>
      </c>
      <c r="N52" s="2">
        <v>6.7399997711181641</v>
      </c>
      <c r="O52" s="2">
        <v>5.1999998092651367</v>
      </c>
      <c r="P52" s="2">
        <v>5.679999828338623</v>
      </c>
      <c r="Q52" s="1">
        <v>5.93</v>
      </c>
      <c r="R52" s="1">
        <v>5.83</v>
      </c>
      <c r="S52" s="1">
        <v>6.5</v>
      </c>
      <c r="T52" s="1">
        <v>6.18</v>
      </c>
      <c r="U52" s="1">
        <v>6.19</v>
      </c>
      <c r="V52" s="1">
        <v>6.7</v>
      </c>
      <c r="W52" s="1">
        <v>6.74</v>
      </c>
      <c r="X52" s="1">
        <v>6.47</v>
      </c>
      <c r="Y52" s="1">
        <v>6.24</v>
      </c>
      <c r="Z52" s="1">
        <v>6.06</v>
      </c>
      <c r="AA52" s="1">
        <v>5.94</v>
      </c>
      <c r="AB52" s="1">
        <v>5.93</v>
      </c>
      <c r="AC52" s="1">
        <v>5.83</v>
      </c>
      <c r="AD52" s="1">
        <v>5.69</v>
      </c>
      <c r="AE52" s="1">
        <v>5.65</v>
      </c>
      <c r="AF52" s="1">
        <v>5.57</v>
      </c>
      <c r="AG52" s="1">
        <v>5.86</v>
      </c>
      <c r="AH52" s="1">
        <v>5.8</v>
      </c>
      <c r="AI52" s="1">
        <v>5.8</v>
      </c>
      <c r="AJ52" s="1">
        <v>5.85</v>
      </c>
      <c r="AK52" s="1">
        <v>5.84</v>
      </c>
      <c r="AL52" s="1">
        <v>5.84</v>
      </c>
      <c r="AM52" s="1">
        <v>5.8</v>
      </c>
      <c r="AN52" s="1">
        <v>5.78</v>
      </c>
      <c r="AO52" s="1">
        <v>5.62</v>
      </c>
      <c r="AP52" s="1">
        <v>5.74</v>
      </c>
      <c r="AQ52" s="1">
        <v>5.72</v>
      </c>
      <c r="AR52" s="1">
        <v>-3.99</v>
      </c>
      <c r="AS52" s="1">
        <v>-5.4</v>
      </c>
      <c r="AT52" s="1">
        <v>0.68</v>
      </c>
      <c r="AU52" s="1">
        <v>-3.76</v>
      </c>
      <c r="AV52" s="1">
        <v>2.71</v>
      </c>
      <c r="AW52" s="1">
        <v>8.2899999999999991</v>
      </c>
      <c r="AX52" s="1">
        <v>6.09</v>
      </c>
      <c r="AY52" s="1">
        <v>5.38</v>
      </c>
      <c r="AZ52" s="1">
        <v>2.54</v>
      </c>
      <c r="BA52" s="1">
        <v>-0.51</v>
      </c>
      <c r="BB52" s="1">
        <v>-0.68</v>
      </c>
      <c r="BC52" s="1">
        <v>-1.69</v>
      </c>
      <c r="BD52" s="1">
        <v>-3.72</v>
      </c>
      <c r="BE52" s="1">
        <v>-8.1199999999999992</v>
      </c>
      <c r="BF52" s="1">
        <v>-7.14</v>
      </c>
      <c r="BG52" s="1">
        <v>-6.94</v>
      </c>
      <c r="BH52" s="1">
        <v>-2.0299999999999998</v>
      </c>
      <c r="BI52" s="1">
        <v>-3.05</v>
      </c>
      <c r="BJ52" s="1">
        <v>-6.09</v>
      </c>
      <c r="BK52" s="1">
        <v>-1.38</v>
      </c>
      <c r="BL52" s="1">
        <v>-3.96</v>
      </c>
      <c r="BM52" s="1">
        <v>-3.05</v>
      </c>
      <c r="BN52" s="1">
        <v>-2.88</v>
      </c>
      <c r="BO52" s="1">
        <v>-5.93</v>
      </c>
      <c r="BP52" s="1">
        <v>-6.43</v>
      </c>
      <c r="BQ52" s="1">
        <v>-3.39</v>
      </c>
      <c r="BR52" s="1">
        <v>-3.84</v>
      </c>
      <c r="BS52" s="22">
        <v>5.85</v>
      </c>
      <c r="BT52" s="26">
        <v>182924542.27714539</v>
      </c>
      <c r="BU52" s="26">
        <v>67297300</v>
      </c>
      <c r="BV52" s="26">
        <v>19138805</v>
      </c>
      <c r="BW52" s="2">
        <v>0.1129135805500918</v>
      </c>
    </row>
    <row r="53" spans="1:75" s="21" customFormat="1" ht="19" customHeight="1" x14ac:dyDescent="0.2">
      <c r="A53" s="1" t="s">
        <v>221</v>
      </c>
      <c r="B53" s="1" t="s">
        <v>106</v>
      </c>
      <c r="C53" s="1" t="s">
        <v>87</v>
      </c>
      <c r="D53" s="1" t="s">
        <v>98</v>
      </c>
      <c r="E53" s="1" t="s">
        <v>220</v>
      </c>
      <c r="F53" s="1" t="s">
        <v>88</v>
      </c>
      <c r="G53" s="9">
        <v>62.468507878652993</v>
      </c>
      <c r="H53" s="9">
        <v>-29.147282065081988</v>
      </c>
      <c r="I53" s="9">
        <f>(N53-O53)/O53*100</f>
        <v>70.454541760042758</v>
      </c>
      <c r="J53" s="1" t="s">
        <v>89</v>
      </c>
      <c r="K53" s="2">
        <v>3.970000028610229</v>
      </c>
      <c r="L53" s="2">
        <v>4.3</v>
      </c>
      <c r="M53" s="2">
        <v>6.4499998092651367</v>
      </c>
      <c r="N53" s="2">
        <v>7.5</v>
      </c>
      <c r="O53" s="2">
        <v>4.4000000953674316</v>
      </c>
      <c r="P53" s="2">
        <v>4.570000171661377</v>
      </c>
      <c r="Q53" s="1">
        <v>7.42</v>
      </c>
      <c r="R53" s="1">
        <v>7.5</v>
      </c>
      <c r="S53" s="1">
        <v>6.36</v>
      </c>
      <c r="T53" s="1">
        <v>6.2</v>
      </c>
      <c r="U53" s="1">
        <v>5.74</v>
      </c>
      <c r="V53" s="1">
        <v>5.9</v>
      </c>
      <c r="W53" s="1">
        <v>6.03</v>
      </c>
      <c r="X53" s="1">
        <v>5.6</v>
      </c>
      <c r="Y53" s="1">
        <v>5.25</v>
      </c>
      <c r="Z53" s="1">
        <v>5.31</v>
      </c>
      <c r="AA53" s="1">
        <v>5.59</v>
      </c>
      <c r="AB53" s="1">
        <v>5.51</v>
      </c>
      <c r="AC53" s="1">
        <v>5.33</v>
      </c>
      <c r="AD53" s="1">
        <v>5.33</v>
      </c>
      <c r="AE53" s="1">
        <v>5.33</v>
      </c>
      <c r="AF53" s="1">
        <v>5.2</v>
      </c>
      <c r="AG53" s="1">
        <v>5.3</v>
      </c>
      <c r="AH53" s="1">
        <v>5.28</v>
      </c>
      <c r="AI53" s="1">
        <v>5.21</v>
      </c>
      <c r="AJ53" s="1">
        <v>5.15</v>
      </c>
      <c r="AK53" s="1">
        <v>5.08</v>
      </c>
      <c r="AL53" s="1">
        <v>5.0999999999999996</v>
      </c>
      <c r="AM53" s="1">
        <v>5.05</v>
      </c>
      <c r="AN53" s="1">
        <v>5</v>
      </c>
      <c r="AO53" s="1">
        <v>4.96</v>
      </c>
      <c r="AP53" s="1">
        <v>4.97</v>
      </c>
      <c r="AQ53" s="1">
        <v>4.71</v>
      </c>
      <c r="AR53" s="1">
        <v>10.08</v>
      </c>
      <c r="AS53" s="1">
        <v>7.29</v>
      </c>
      <c r="AT53" s="1">
        <v>-4.1100000000000003</v>
      </c>
      <c r="AU53" s="1">
        <v>-15.27</v>
      </c>
      <c r="AV53" s="1">
        <v>-15.04</v>
      </c>
      <c r="AW53" s="1">
        <v>-10.31</v>
      </c>
      <c r="AX53" s="1">
        <v>-15.16</v>
      </c>
      <c r="AY53" s="1">
        <v>-20.85</v>
      </c>
      <c r="AZ53" s="1">
        <v>-21.32</v>
      </c>
      <c r="BA53" s="1">
        <v>-18.940000000000001</v>
      </c>
      <c r="BB53" s="1">
        <v>-15.43</v>
      </c>
      <c r="BC53" s="1">
        <v>-17.36</v>
      </c>
      <c r="BD53" s="1">
        <v>-18.91</v>
      </c>
      <c r="BE53" s="1">
        <v>-17.43</v>
      </c>
      <c r="BF53" s="1">
        <v>-19.84</v>
      </c>
      <c r="BG53" s="1">
        <v>-19.690000000000001</v>
      </c>
      <c r="BH53" s="1">
        <v>-19.46</v>
      </c>
      <c r="BI53" s="1">
        <v>-19.690000000000001</v>
      </c>
      <c r="BJ53" s="1">
        <v>-20.309999999999999</v>
      </c>
      <c r="BK53" s="1">
        <v>-21.78</v>
      </c>
      <c r="BL53" s="1">
        <v>-22.48</v>
      </c>
      <c r="BM53" s="1">
        <v>-22.17</v>
      </c>
      <c r="BN53" s="1">
        <v>-23.58</v>
      </c>
      <c r="BO53" s="1">
        <v>-23.88</v>
      </c>
      <c r="BP53" s="1">
        <v>-23.56</v>
      </c>
      <c r="BQ53" s="1">
        <v>-28.99</v>
      </c>
      <c r="BR53" s="1">
        <v>-28.84</v>
      </c>
      <c r="BS53" s="22">
        <v>4.91</v>
      </c>
      <c r="BT53" s="26">
        <v>108552206.7899704</v>
      </c>
      <c r="BU53" s="26">
        <v>44502400</v>
      </c>
      <c r="BV53" s="26">
        <v>4462892</v>
      </c>
      <c r="BW53" s="2">
        <v>0.45085921864118611</v>
      </c>
    </row>
    <row r="54" spans="1:75" s="21" customFormat="1" ht="19" customHeight="1" x14ac:dyDescent="0.2">
      <c r="A54" s="7" t="s">
        <v>374</v>
      </c>
      <c r="B54" s="7" t="s">
        <v>106</v>
      </c>
      <c r="C54" s="7" t="s">
        <v>87</v>
      </c>
      <c r="D54" s="7" t="s">
        <v>109</v>
      </c>
      <c r="E54" s="7" t="s">
        <v>371</v>
      </c>
      <c r="F54" s="7" t="s">
        <v>88</v>
      </c>
      <c r="G54" s="10">
        <v>88.73625515293601</v>
      </c>
      <c r="H54" s="10">
        <v>-26.783110719091269</v>
      </c>
      <c r="I54" s="10">
        <v>-26.783110719091269</v>
      </c>
      <c r="J54" s="7" t="s">
        <v>89</v>
      </c>
      <c r="K54" s="8">
        <v>3.6400001049041748</v>
      </c>
      <c r="L54" s="8">
        <v>6.92</v>
      </c>
      <c r="M54" s="8">
        <v>6.869999885559082</v>
      </c>
      <c r="N54" s="8">
        <v>6.9200000762939453</v>
      </c>
      <c r="O54" s="8">
        <v>4.755000114440918</v>
      </c>
      <c r="P54" s="8">
        <v>5.0300002098083496</v>
      </c>
      <c r="Q54" s="7">
        <v>6.92</v>
      </c>
      <c r="R54" s="7">
        <v>6.74</v>
      </c>
      <c r="S54" s="7">
        <v>6.57</v>
      </c>
      <c r="T54" s="7">
        <v>6.04</v>
      </c>
      <c r="U54" s="7">
        <v>5.93</v>
      </c>
      <c r="V54" s="7">
        <v>5.43</v>
      </c>
      <c r="W54" s="7">
        <v>5.34</v>
      </c>
      <c r="X54" s="7">
        <v>5.31</v>
      </c>
      <c r="Y54" s="7">
        <v>5.25</v>
      </c>
      <c r="Z54" s="7">
        <v>5.25</v>
      </c>
      <c r="AA54" s="7">
        <v>5.15</v>
      </c>
      <c r="AB54" s="7">
        <v>5.2</v>
      </c>
      <c r="AC54" s="7">
        <v>5.24</v>
      </c>
      <c r="AD54" s="7">
        <v>5.31</v>
      </c>
      <c r="AE54" s="7">
        <v>5.18</v>
      </c>
      <c r="AF54" s="7">
        <v>5.13</v>
      </c>
      <c r="AG54" s="7">
        <v>5.08</v>
      </c>
      <c r="AH54" s="7">
        <v>5.05</v>
      </c>
      <c r="AI54" s="7">
        <v>5.05</v>
      </c>
      <c r="AJ54" s="7">
        <v>4.9800000000000004</v>
      </c>
      <c r="AK54" s="7">
        <v>4.8600000000000003</v>
      </c>
      <c r="AL54" s="7">
        <v>5.1100000000000003</v>
      </c>
      <c r="AM54" s="7">
        <v>5.05</v>
      </c>
      <c r="AN54" s="7">
        <v>5.08</v>
      </c>
      <c r="AO54" s="7">
        <v>5.26</v>
      </c>
      <c r="AP54" s="7">
        <v>5.0599999999999996</v>
      </c>
      <c r="AQ54" s="7">
        <v>5.1100000000000003</v>
      </c>
      <c r="AR54" s="7">
        <v>-6.83</v>
      </c>
      <c r="AS54" s="7">
        <v>-10.039999999999999</v>
      </c>
      <c r="AT54" s="7">
        <v>-17.55</v>
      </c>
      <c r="AU54" s="7">
        <v>-14.56</v>
      </c>
      <c r="AV54" s="7">
        <v>-21.69</v>
      </c>
      <c r="AW54" s="7">
        <v>-25.91</v>
      </c>
      <c r="AX54" s="7">
        <v>-23.58</v>
      </c>
      <c r="AY54" s="7">
        <v>-24.31</v>
      </c>
      <c r="AZ54" s="7">
        <v>-24.16</v>
      </c>
      <c r="BA54" s="7">
        <v>-28.24</v>
      </c>
      <c r="BB54" s="7">
        <v>-25.47</v>
      </c>
      <c r="BC54" s="7">
        <v>-27.66</v>
      </c>
      <c r="BD54" s="7">
        <v>-24.29</v>
      </c>
      <c r="BE54" s="7">
        <v>-24.6</v>
      </c>
      <c r="BF54" s="7">
        <v>-27.22</v>
      </c>
      <c r="BG54" s="7">
        <v>-26.06</v>
      </c>
      <c r="BH54" s="7">
        <v>-26.59</v>
      </c>
      <c r="BI54" s="7">
        <v>-26.92</v>
      </c>
      <c r="BJ54" s="7">
        <v>-27.8</v>
      </c>
      <c r="BK54" s="7">
        <v>-29.26</v>
      </c>
      <c r="BL54" s="7">
        <v>-30.28</v>
      </c>
      <c r="BM54" s="7">
        <v>-28.12</v>
      </c>
      <c r="BN54" s="7">
        <v>-27.37</v>
      </c>
      <c r="BO54" s="7">
        <v>-27</v>
      </c>
      <c r="BP54" s="7">
        <v>-27.66</v>
      </c>
      <c r="BQ54" s="7">
        <v>-27.5</v>
      </c>
      <c r="BR54" s="7">
        <v>-27.07</v>
      </c>
      <c r="BS54" s="24">
        <v>5.08</v>
      </c>
      <c r="BT54" s="26">
        <v>141085065.6497955</v>
      </c>
      <c r="BU54" s="26">
        <v>60763200</v>
      </c>
      <c r="BV54" s="26">
        <v>15112143</v>
      </c>
      <c r="BW54" s="8">
        <v>1.702835924726228E-2</v>
      </c>
    </row>
    <row r="55" spans="1:75" s="21" customFormat="1" ht="19" customHeight="1" x14ac:dyDescent="0.2">
      <c r="A55" s="1" t="s">
        <v>330</v>
      </c>
      <c r="B55" s="1" t="s">
        <v>106</v>
      </c>
      <c r="C55" s="1" t="s">
        <v>104</v>
      </c>
      <c r="D55" s="1" t="s">
        <v>98</v>
      </c>
      <c r="E55" s="1" t="s">
        <v>322</v>
      </c>
      <c r="F55" s="1" t="s">
        <v>80</v>
      </c>
      <c r="G55" s="9">
        <v>132.33534216457659</v>
      </c>
      <c r="H55" s="9">
        <v>14.8195822759142</v>
      </c>
      <c r="I55" s="9">
        <f>(N55-O55)/O55*100</f>
        <v>54.883721961789448</v>
      </c>
      <c r="J55" s="1" t="s">
        <v>81</v>
      </c>
      <c r="K55" s="2">
        <v>3.339999914169312</v>
      </c>
      <c r="L55" s="2">
        <v>3.55</v>
      </c>
      <c r="M55" s="2">
        <v>7.7600002288818359</v>
      </c>
      <c r="N55" s="2">
        <v>9.9899997711181641</v>
      </c>
      <c r="O55" s="2">
        <v>6.4499998092651367</v>
      </c>
      <c r="P55" s="2">
        <v>8.9099998474121094</v>
      </c>
      <c r="Q55" s="1">
        <v>9.15</v>
      </c>
      <c r="R55" s="1">
        <v>8.2899999999999991</v>
      </c>
      <c r="S55" s="1">
        <v>9.2899999999999991</v>
      </c>
      <c r="T55" s="1">
        <v>8.69</v>
      </c>
      <c r="U55" s="1">
        <v>8.4</v>
      </c>
      <c r="V55" s="1">
        <v>8.5</v>
      </c>
      <c r="W55" s="1">
        <v>9.1</v>
      </c>
      <c r="X55" s="1">
        <v>8.2899999999999991</v>
      </c>
      <c r="Y55" s="1">
        <v>8.35</v>
      </c>
      <c r="Z55" s="1">
        <v>7.52</v>
      </c>
      <c r="AA55" s="1">
        <v>7.38</v>
      </c>
      <c r="AB55" s="1">
        <v>7.38</v>
      </c>
      <c r="AC55" s="1">
        <v>7.38</v>
      </c>
      <c r="AD55" s="1">
        <v>7.02</v>
      </c>
      <c r="AE55" s="1">
        <v>6.89</v>
      </c>
      <c r="AF55" s="1">
        <v>7.15</v>
      </c>
      <c r="AG55" s="1">
        <v>7.05</v>
      </c>
      <c r="AH55" s="1">
        <v>7.64</v>
      </c>
      <c r="AI55" s="1">
        <v>7.69</v>
      </c>
      <c r="AJ55" s="1">
        <v>7.34</v>
      </c>
      <c r="AK55" s="1">
        <v>8.14</v>
      </c>
      <c r="AL55" s="1">
        <v>9.99</v>
      </c>
      <c r="AM55" s="1">
        <v>9.36</v>
      </c>
      <c r="AN55" s="1">
        <v>8.65</v>
      </c>
      <c r="AO55" s="1">
        <v>8.7899999999999991</v>
      </c>
      <c r="AP55" s="1">
        <v>9.59</v>
      </c>
      <c r="AQ55" s="1">
        <v>9.5500000000000007</v>
      </c>
      <c r="AR55" s="1">
        <v>4.38</v>
      </c>
      <c r="AS55" s="1">
        <v>4.6399999999999997</v>
      </c>
      <c r="AT55" s="1">
        <v>3.87</v>
      </c>
      <c r="AU55" s="1">
        <v>3.87</v>
      </c>
      <c r="AV55" s="1">
        <v>4.22</v>
      </c>
      <c r="AW55" s="1">
        <v>4.6399999999999997</v>
      </c>
      <c r="AX55" s="1">
        <v>3.99</v>
      </c>
      <c r="AY55" s="1">
        <v>5.28</v>
      </c>
      <c r="AZ55" s="1">
        <v>-3.22</v>
      </c>
      <c r="BA55" s="1">
        <v>-7.73</v>
      </c>
      <c r="BB55" s="1">
        <v>-9.15</v>
      </c>
      <c r="BC55" s="1">
        <v>-5.63</v>
      </c>
      <c r="BD55" s="1">
        <v>-11.47</v>
      </c>
      <c r="BE55" s="1">
        <v>-14.56</v>
      </c>
      <c r="BF55" s="1">
        <v>-12.82</v>
      </c>
      <c r="BG55" s="1">
        <v>-9.92</v>
      </c>
      <c r="BH55" s="1">
        <v>-11.34</v>
      </c>
      <c r="BI55" s="1">
        <v>-1.8</v>
      </c>
      <c r="BJ55" s="1">
        <v>-6.71</v>
      </c>
      <c r="BK55" s="1">
        <v>-8.0500000000000007</v>
      </c>
      <c r="BL55" s="1">
        <v>1.22</v>
      </c>
      <c r="BM55" s="1">
        <v>16.02</v>
      </c>
      <c r="BN55" s="1">
        <v>11.21</v>
      </c>
      <c r="BO55" s="1">
        <v>11.21</v>
      </c>
      <c r="BP55" s="1">
        <v>6.9</v>
      </c>
      <c r="BQ55" s="1">
        <v>19.329999999999998</v>
      </c>
      <c r="BR55" s="1">
        <v>14.69</v>
      </c>
      <c r="BS55" s="22">
        <v>7.33</v>
      </c>
      <c r="BT55" s="26">
        <v>191091557.63626099</v>
      </c>
      <c r="BU55" s="26">
        <v>224641000</v>
      </c>
      <c r="BV55" s="26">
        <v>8210156</v>
      </c>
      <c r="BW55" s="2">
        <v>0.55969277563057263</v>
      </c>
    </row>
    <row r="56" spans="1:75" s="21" customFormat="1" ht="19" customHeight="1" x14ac:dyDescent="0.2">
      <c r="A56" s="1" t="s">
        <v>199</v>
      </c>
      <c r="B56" s="1" t="s">
        <v>106</v>
      </c>
      <c r="C56" s="1" t="s">
        <v>200</v>
      </c>
      <c r="D56" s="1" t="s">
        <v>109</v>
      </c>
      <c r="E56" s="1" t="s">
        <v>259</v>
      </c>
      <c r="F56" s="1" t="s">
        <v>88</v>
      </c>
      <c r="G56" s="9">
        <v>17.567569115614539</v>
      </c>
      <c r="H56" s="9">
        <v>-25.287356811828971</v>
      </c>
      <c r="I56" s="9">
        <f>(N56-O56)/O56*100</f>
        <v>34.628609770439311</v>
      </c>
      <c r="J56" s="1" t="s">
        <v>89</v>
      </c>
      <c r="K56" s="2">
        <v>6.6599998474121094</v>
      </c>
      <c r="L56" s="2">
        <v>6.2</v>
      </c>
      <c r="M56" s="2">
        <v>7.8299999237060547</v>
      </c>
      <c r="N56" s="2">
        <v>7.8299999237060547</v>
      </c>
      <c r="O56" s="2">
        <v>5.8159999847412109</v>
      </c>
      <c r="P56" s="2">
        <v>5.8499999046325684</v>
      </c>
      <c r="Q56" s="1">
        <v>7.83</v>
      </c>
      <c r="R56" s="1">
        <v>7.34</v>
      </c>
      <c r="S56" s="1">
        <v>6.7</v>
      </c>
      <c r="T56" s="1">
        <v>6.7</v>
      </c>
      <c r="U56" s="1">
        <v>6.82</v>
      </c>
      <c r="V56" s="1">
        <v>6.39</v>
      </c>
      <c r="W56" s="1">
        <v>6.39</v>
      </c>
      <c r="X56" s="1">
        <v>6.39</v>
      </c>
      <c r="Y56" s="1">
        <v>6.39</v>
      </c>
      <c r="Z56" s="1">
        <v>6.39</v>
      </c>
      <c r="AA56" s="1">
        <v>6.39</v>
      </c>
      <c r="AB56" s="1">
        <v>6.39</v>
      </c>
      <c r="AC56" s="1">
        <v>6</v>
      </c>
      <c r="AD56" s="1">
        <v>6.39</v>
      </c>
      <c r="AE56" s="1">
        <v>6.56</v>
      </c>
      <c r="AF56" s="1">
        <v>6.56</v>
      </c>
      <c r="AG56" s="1">
        <v>6.56</v>
      </c>
      <c r="AH56" s="1">
        <v>6.56</v>
      </c>
      <c r="AI56" s="1">
        <v>6.56</v>
      </c>
      <c r="AJ56" s="1">
        <v>6.46</v>
      </c>
      <c r="AK56" s="1">
        <v>6.46</v>
      </c>
      <c r="AL56" s="1">
        <v>6.51</v>
      </c>
      <c r="AM56" s="1">
        <v>6.51</v>
      </c>
      <c r="AN56" s="1">
        <v>6.51</v>
      </c>
      <c r="AO56" s="1">
        <v>6.6</v>
      </c>
      <c r="AP56" s="1">
        <v>6.6</v>
      </c>
      <c r="AQ56" s="1">
        <v>6.26</v>
      </c>
      <c r="AR56" s="1">
        <v>-9.9600000000000009</v>
      </c>
      <c r="AS56" s="1">
        <v>-14.69</v>
      </c>
      <c r="AT56" s="1">
        <v>-14.48</v>
      </c>
      <c r="AU56" s="1">
        <v>-14.48</v>
      </c>
      <c r="AV56" s="1">
        <v>-12.9</v>
      </c>
      <c r="AW56" s="1">
        <v>-18.440000000000001</v>
      </c>
      <c r="AX56" s="1">
        <v>-18.440000000000001</v>
      </c>
      <c r="AY56" s="1">
        <v>-18.440000000000001</v>
      </c>
      <c r="AZ56" s="1">
        <v>-18.440000000000001</v>
      </c>
      <c r="BA56" s="1">
        <v>-18.440000000000001</v>
      </c>
      <c r="BB56" s="1">
        <v>-18.440000000000001</v>
      </c>
      <c r="BC56" s="1">
        <v>-18.440000000000001</v>
      </c>
      <c r="BD56" s="1">
        <v>-23.37</v>
      </c>
      <c r="BE56" s="1">
        <v>-25.72</v>
      </c>
      <c r="BF56" s="1">
        <v>-16.22</v>
      </c>
      <c r="BG56" s="1">
        <v>-16.22</v>
      </c>
      <c r="BH56" s="1">
        <v>-16.22</v>
      </c>
      <c r="BI56" s="1">
        <v>-16.22</v>
      </c>
      <c r="BJ56" s="1">
        <v>-16.22</v>
      </c>
      <c r="BK56" s="1">
        <v>-17.559999999999999</v>
      </c>
      <c r="BL56" s="1">
        <v>-17.559999999999999</v>
      </c>
      <c r="BM56" s="1">
        <v>-16.86</v>
      </c>
      <c r="BN56" s="1">
        <v>-16.86</v>
      </c>
      <c r="BO56" s="1">
        <v>-16.86</v>
      </c>
      <c r="BP56" s="1">
        <v>-15.71</v>
      </c>
      <c r="BQ56" s="1">
        <v>-15.71</v>
      </c>
      <c r="BR56" s="1">
        <v>-20.05</v>
      </c>
      <c r="BS56" s="22">
        <v>6.39</v>
      </c>
      <c r="BT56" s="26">
        <v>175585399.28913119</v>
      </c>
      <c r="BU56" s="26">
        <v>6200</v>
      </c>
      <c r="BV56" s="26">
        <v>11263021</v>
      </c>
      <c r="BW56" s="2">
        <v>6.7655027900596115E-5</v>
      </c>
    </row>
    <row r="57" spans="1:75" s="21" customFormat="1" ht="19" customHeight="1" x14ac:dyDescent="0.2">
      <c r="A57" s="1" t="s">
        <v>199</v>
      </c>
      <c r="B57" s="1" t="s">
        <v>106</v>
      </c>
      <c r="C57" s="1" t="s">
        <v>200</v>
      </c>
      <c r="D57" s="1" t="s">
        <v>109</v>
      </c>
      <c r="E57" s="1" t="s">
        <v>197</v>
      </c>
      <c r="F57" s="1" t="s">
        <v>88</v>
      </c>
      <c r="G57" s="9">
        <v>22.69938686200998</v>
      </c>
      <c r="H57" s="9">
        <v>-15.54999947547913</v>
      </c>
      <c r="I57" s="9">
        <f>(N57-O57)/O57*100</f>
        <v>21.21212296358922</v>
      </c>
      <c r="J57" s="1" t="s">
        <v>89</v>
      </c>
      <c r="K57" s="2">
        <v>6.5199999809265137</v>
      </c>
      <c r="L57" s="2">
        <v>6.52</v>
      </c>
      <c r="M57" s="2">
        <v>8</v>
      </c>
      <c r="N57" s="2">
        <v>8</v>
      </c>
      <c r="O57" s="2">
        <v>6.5999999046325684</v>
      </c>
      <c r="P57" s="2">
        <v>6.7560000419616699</v>
      </c>
      <c r="Q57" s="1">
        <v>8</v>
      </c>
      <c r="R57" s="1">
        <v>7.54</v>
      </c>
      <c r="S57" s="1">
        <v>7.54</v>
      </c>
      <c r="T57" s="1">
        <v>7.54</v>
      </c>
      <c r="U57" s="1">
        <v>7.54</v>
      </c>
      <c r="V57" s="1">
        <v>7.98</v>
      </c>
      <c r="W57" s="1">
        <v>7.98</v>
      </c>
      <c r="X57" s="1">
        <v>7.98</v>
      </c>
      <c r="Y57" s="1">
        <v>7.98</v>
      </c>
      <c r="Z57" s="1">
        <v>7.59</v>
      </c>
      <c r="AA57" s="1">
        <v>7.59</v>
      </c>
      <c r="AB57" s="1">
        <v>7.28</v>
      </c>
      <c r="AC57" s="1">
        <v>7.28</v>
      </c>
      <c r="AD57" s="1">
        <v>7.28</v>
      </c>
      <c r="AE57" s="1">
        <v>7.28</v>
      </c>
      <c r="AF57" s="1">
        <v>7.28</v>
      </c>
      <c r="AG57" s="1">
        <v>7.28</v>
      </c>
      <c r="AH57" s="1">
        <v>6.65</v>
      </c>
      <c r="AI57" s="1">
        <v>6.65</v>
      </c>
      <c r="AJ57" s="1">
        <v>6.65</v>
      </c>
      <c r="AK57" s="1">
        <v>6.65</v>
      </c>
      <c r="AL57" s="1">
        <v>6.65</v>
      </c>
      <c r="AM57" s="1">
        <v>6.65</v>
      </c>
      <c r="AN57" s="1">
        <v>6.65</v>
      </c>
      <c r="AO57" s="1">
        <v>6.65</v>
      </c>
      <c r="AP57" s="1">
        <v>6.65</v>
      </c>
      <c r="AQ57" s="1">
        <v>6.76</v>
      </c>
      <c r="AR57" s="1">
        <v>0</v>
      </c>
      <c r="AS57" s="1">
        <v>-5.75</v>
      </c>
      <c r="AT57" s="1">
        <v>-5.75</v>
      </c>
      <c r="AU57" s="1">
        <v>-5.75</v>
      </c>
      <c r="AV57" s="1">
        <v>-5.75</v>
      </c>
      <c r="AW57" s="1">
        <v>-0.25</v>
      </c>
      <c r="AX57" s="1">
        <v>-0.25</v>
      </c>
      <c r="AY57" s="1">
        <v>-0.25</v>
      </c>
      <c r="AZ57" s="1">
        <v>-0.25</v>
      </c>
      <c r="BA57" s="1">
        <v>-5.12</v>
      </c>
      <c r="BB57" s="1">
        <v>-5.12</v>
      </c>
      <c r="BC57" s="1">
        <v>-10</v>
      </c>
      <c r="BD57" s="1">
        <v>-10</v>
      </c>
      <c r="BE57" s="1">
        <v>-10</v>
      </c>
      <c r="BF57" s="1">
        <v>-10</v>
      </c>
      <c r="BG57" s="1">
        <v>-10</v>
      </c>
      <c r="BH57" s="1">
        <v>-10</v>
      </c>
      <c r="BI57" s="1">
        <v>-16.87</v>
      </c>
      <c r="BJ57" s="1">
        <v>-16.87</v>
      </c>
      <c r="BK57" s="1">
        <v>-16.87</v>
      </c>
      <c r="BL57" s="1">
        <v>-16.87</v>
      </c>
      <c r="BM57" s="1">
        <v>-16.87</v>
      </c>
      <c r="BN57" s="1">
        <v>-16.87</v>
      </c>
      <c r="BO57" s="1">
        <v>-16.87</v>
      </c>
      <c r="BP57" s="1">
        <v>-16.87</v>
      </c>
      <c r="BQ57" s="1">
        <v>-16.87</v>
      </c>
      <c r="BR57" s="1">
        <v>-15.55</v>
      </c>
      <c r="BS57" s="22">
        <v>7.77</v>
      </c>
      <c r="BT57" s="26">
        <v>179397600</v>
      </c>
      <c r="BU57" s="26">
        <v>2500</v>
      </c>
      <c r="BV57" s="26">
        <v>11263021</v>
      </c>
      <c r="BW57" s="2">
        <v>6.8098958529865124E-5</v>
      </c>
    </row>
    <row r="58" spans="1:75" s="21" customFormat="1" ht="19" customHeight="1" x14ac:dyDescent="0.2">
      <c r="A58" s="7" t="s">
        <v>385</v>
      </c>
      <c r="B58" s="7" t="s">
        <v>111</v>
      </c>
      <c r="C58" s="7" t="s">
        <v>124</v>
      </c>
      <c r="D58" s="7" t="s">
        <v>109</v>
      </c>
      <c r="E58" s="7" t="s">
        <v>382</v>
      </c>
      <c r="F58" s="7" t="s">
        <v>88</v>
      </c>
      <c r="G58" s="10">
        <v>31.451610794424571</v>
      </c>
      <c r="H58" s="10">
        <v>-2.9447826055413282</v>
      </c>
      <c r="I58" s="10">
        <v>-2.9447826055413282</v>
      </c>
      <c r="J58" s="7" t="s">
        <v>81</v>
      </c>
      <c r="K58" s="8">
        <v>6.1999998092651367</v>
      </c>
      <c r="L58" s="8">
        <v>6.2</v>
      </c>
      <c r="M58" s="8">
        <v>8.1499996185302734</v>
      </c>
      <c r="N58" s="8">
        <v>9.630000114440918</v>
      </c>
      <c r="O58" s="8">
        <v>6.2100000381469727</v>
      </c>
      <c r="P58" s="8">
        <v>7.9099998474121094</v>
      </c>
      <c r="Q58" s="7">
        <v>9.18</v>
      </c>
      <c r="R58" s="7">
        <v>9.6300000000000008</v>
      </c>
      <c r="S58" s="7">
        <v>8.83</v>
      </c>
      <c r="T58" s="7">
        <v>8.5</v>
      </c>
      <c r="U58" s="7">
        <v>7.5</v>
      </c>
      <c r="V58" s="7">
        <v>7.46</v>
      </c>
      <c r="W58" s="7">
        <v>7.5</v>
      </c>
      <c r="X58" s="7">
        <v>7.38</v>
      </c>
      <c r="Y58" s="7">
        <v>7.26</v>
      </c>
      <c r="Z58" s="7">
        <v>7.32</v>
      </c>
      <c r="AA58" s="7">
        <v>7.43</v>
      </c>
      <c r="AB58" s="7">
        <v>7.43</v>
      </c>
      <c r="AC58" s="7">
        <v>7.32</v>
      </c>
      <c r="AD58" s="7">
        <v>7.29</v>
      </c>
      <c r="AE58" s="7">
        <v>7.25</v>
      </c>
      <c r="AF58" s="7">
        <v>7.24</v>
      </c>
      <c r="AG58" s="7">
        <v>7.22</v>
      </c>
      <c r="AH58" s="7">
        <v>6.8</v>
      </c>
      <c r="AI58" s="7">
        <v>6.61</v>
      </c>
      <c r="AJ58" s="7">
        <v>6.74</v>
      </c>
      <c r="AK58" s="7">
        <v>6.6</v>
      </c>
      <c r="AL58" s="7">
        <v>6.55</v>
      </c>
      <c r="AM58" s="7">
        <v>6.25</v>
      </c>
      <c r="AN58" s="7">
        <v>6.35</v>
      </c>
      <c r="AO58" s="7">
        <v>6.43</v>
      </c>
      <c r="AP58" s="7">
        <v>6.48</v>
      </c>
      <c r="AQ58" s="7">
        <v>7.9</v>
      </c>
      <c r="AR58" s="7">
        <v>12.64</v>
      </c>
      <c r="AS58" s="7">
        <v>6.26</v>
      </c>
      <c r="AT58" s="7">
        <v>3.83</v>
      </c>
      <c r="AU58" s="7">
        <v>-9.07</v>
      </c>
      <c r="AV58" s="7">
        <v>-10.8</v>
      </c>
      <c r="AW58" s="7">
        <v>-10.119999999999999</v>
      </c>
      <c r="AX58" s="7">
        <v>-8</v>
      </c>
      <c r="AY58" s="7">
        <v>-11.41</v>
      </c>
      <c r="AZ58" s="7">
        <v>-11.07</v>
      </c>
      <c r="BA58" s="7">
        <v>-10.19</v>
      </c>
      <c r="BB58" s="7">
        <v>-9.57</v>
      </c>
      <c r="BC58" s="7">
        <v>-9.57</v>
      </c>
      <c r="BD58" s="7">
        <v>-10.119999999999999</v>
      </c>
      <c r="BE58" s="7">
        <v>-10.55</v>
      </c>
      <c r="BF58" s="7">
        <v>-11.41</v>
      </c>
      <c r="BG58" s="7">
        <v>-11.29</v>
      </c>
      <c r="BH58" s="7">
        <v>-16.87</v>
      </c>
      <c r="BI58" s="7">
        <v>-18.899999999999999</v>
      </c>
      <c r="BJ58" s="7">
        <v>-19.079999999999998</v>
      </c>
      <c r="BK58" s="7">
        <v>-18.59</v>
      </c>
      <c r="BL58" s="7">
        <v>-20.25</v>
      </c>
      <c r="BM58" s="7">
        <v>-21.34</v>
      </c>
      <c r="BN58" s="7">
        <v>-23.31</v>
      </c>
      <c r="BO58" s="7">
        <v>-22.09</v>
      </c>
      <c r="BP58" s="7">
        <v>-21.09</v>
      </c>
      <c r="BQ58" s="7">
        <v>-21.35</v>
      </c>
      <c r="BR58" s="7">
        <v>-5.52</v>
      </c>
      <c r="BS58" s="24">
        <v>7.2</v>
      </c>
      <c r="BT58" s="26">
        <v>189492381.13060001</v>
      </c>
      <c r="BU58" s="26">
        <v>552400</v>
      </c>
      <c r="BV58" s="26">
        <v>2011640</v>
      </c>
      <c r="BW58" s="8">
        <v>5.4303951005150028E-3</v>
      </c>
    </row>
    <row r="59" spans="1:75" s="21" customFormat="1" ht="19" customHeight="1" x14ac:dyDescent="0.2">
      <c r="A59" s="1" t="s">
        <v>301</v>
      </c>
      <c r="B59" s="1" t="s">
        <v>106</v>
      </c>
      <c r="C59" s="1" t="s">
        <v>87</v>
      </c>
      <c r="D59" s="1" t="s">
        <v>109</v>
      </c>
      <c r="E59" s="1" t="s">
        <v>292</v>
      </c>
      <c r="F59" s="1" t="s">
        <v>88</v>
      </c>
      <c r="G59" s="9">
        <v>57.773861235328418</v>
      </c>
      <c r="H59" s="9">
        <v>-11.086228601599521</v>
      </c>
      <c r="I59" s="9">
        <f>(N59-O59)/O59*100</f>
        <v>31.101806394805205</v>
      </c>
      <c r="J59" s="1" t="s">
        <v>89</v>
      </c>
      <c r="K59" s="2">
        <v>5.6599998474121094</v>
      </c>
      <c r="L59" s="2">
        <v>5.64</v>
      </c>
      <c r="M59" s="2">
        <v>8.9300003051757812</v>
      </c>
      <c r="N59" s="2">
        <v>9.3999996185302734</v>
      </c>
      <c r="O59" s="2">
        <v>7.1700000762939453</v>
      </c>
      <c r="P59" s="2">
        <v>7.940000057220459</v>
      </c>
      <c r="Q59" s="1">
        <v>9.0500000000000007</v>
      </c>
      <c r="R59" s="1">
        <v>8.19</v>
      </c>
      <c r="S59" s="1">
        <v>7.93</v>
      </c>
      <c r="T59" s="1">
        <v>8.0500000000000007</v>
      </c>
      <c r="U59" s="1">
        <v>8.27</v>
      </c>
      <c r="V59" s="1">
        <v>8</v>
      </c>
      <c r="W59" s="1">
        <v>7.54</v>
      </c>
      <c r="X59" s="1">
        <v>7.8</v>
      </c>
      <c r="Y59" s="1">
        <v>7.8</v>
      </c>
      <c r="Z59" s="1">
        <v>7.88</v>
      </c>
      <c r="AA59" s="1">
        <v>7.69</v>
      </c>
      <c r="AB59" s="1">
        <v>7.65</v>
      </c>
      <c r="AC59" s="1">
        <v>7.6</v>
      </c>
      <c r="AD59" s="1">
        <v>7.84</v>
      </c>
      <c r="AE59" s="1">
        <v>8</v>
      </c>
      <c r="AF59" s="1">
        <v>7.99</v>
      </c>
      <c r="AG59" s="1">
        <v>7.67</v>
      </c>
      <c r="AH59" s="1">
        <v>7.77</v>
      </c>
      <c r="AI59" s="1">
        <v>7.78</v>
      </c>
      <c r="AJ59" s="1">
        <v>7.82</v>
      </c>
      <c r="AK59" s="1">
        <v>7.91</v>
      </c>
      <c r="AL59" s="1">
        <v>8.73</v>
      </c>
      <c r="AM59" s="1">
        <v>8.34</v>
      </c>
      <c r="AN59" s="1">
        <v>8.2899999999999991</v>
      </c>
      <c r="AO59" s="1">
        <v>8.24</v>
      </c>
      <c r="AP59" s="1">
        <v>9.4</v>
      </c>
      <c r="AQ59" s="1">
        <v>8.67</v>
      </c>
      <c r="AR59" s="1">
        <v>-8.48</v>
      </c>
      <c r="AS59" s="1">
        <v>-10.81</v>
      </c>
      <c r="AT59" s="1">
        <v>-14.2</v>
      </c>
      <c r="AU59" s="1">
        <v>-12.56</v>
      </c>
      <c r="AV59" s="1">
        <v>-13.22</v>
      </c>
      <c r="AW59" s="1">
        <v>-18.37</v>
      </c>
      <c r="AX59" s="1">
        <v>-16.29</v>
      </c>
      <c r="AY59" s="1">
        <v>-14.81</v>
      </c>
      <c r="AZ59" s="1">
        <v>-12.99</v>
      </c>
      <c r="BA59" s="1">
        <v>-16.010000000000002</v>
      </c>
      <c r="BB59" s="1">
        <v>-15.23</v>
      </c>
      <c r="BC59" s="1">
        <v>-18.149999999999999</v>
      </c>
      <c r="BD59" s="1">
        <v>-15.68</v>
      </c>
      <c r="BE59" s="1">
        <v>-12.32</v>
      </c>
      <c r="BF59" s="1">
        <v>-13.21</v>
      </c>
      <c r="BG59" s="1">
        <v>-14.47</v>
      </c>
      <c r="BH59" s="1">
        <v>-15.57</v>
      </c>
      <c r="BI59" s="1">
        <v>-14.78</v>
      </c>
      <c r="BJ59" s="1">
        <v>-12.99</v>
      </c>
      <c r="BK59" s="1">
        <v>-15.79</v>
      </c>
      <c r="BL59" s="1">
        <v>-12.88</v>
      </c>
      <c r="BM59" s="1">
        <v>-6.83</v>
      </c>
      <c r="BN59" s="1">
        <v>-13.32</v>
      </c>
      <c r="BO59" s="1">
        <v>-8.8800000000000008</v>
      </c>
      <c r="BP59" s="1">
        <v>-8.06</v>
      </c>
      <c r="BQ59" s="1">
        <v>-5.12</v>
      </c>
      <c r="BR59" s="1">
        <v>-11.09</v>
      </c>
      <c r="BS59" s="22">
        <v>7.17</v>
      </c>
      <c r="BT59" s="26">
        <v>162974291.56951901</v>
      </c>
      <c r="BU59" s="26">
        <v>19584700</v>
      </c>
      <c r="BV59" s="26">
        <v>4075557</v>
      </c>
      <c r="BW59" s="2">
        <v>7.7475545060466583E-2</v>
      </c>
    </row>
    <row r="60" spans="1:75" s="21" customFormat="1" ht="19" customHeight="1" x14ac:dyDescent="0.2">
      <c r="A60" s="7" t="s">
        <v>457</v>
      </c>
      <c r="B60" s="7" t="s">
        <v>134</v>
      </c>
      <c r="C60" s="7" t="s">
        <v>87</v>
      </c>
      <c r="D60" s="7" t="s">
        <v>98</v>
      </c>
      <c r="E60" s="7" t="s">
        <v>489</v>
      </c>
      <c r="F60" s="7" t="s">
        <v>88</v>
      </c>
      <c r="G60" s="10">
        <v>15.38461256309381</v>
      </c>
      <c r="H60" s="10">
        <v>-11.111111111111111</v>
      </c>
      <c r="I60" s="10">
        <v>-11.111111111111111</v>
      </c>
      <c r="J60" s="7" t="s">
        <v>89</v>
      </c>
      <c r="K60" s="8">
        <v>7.8000001907348633</v>
      </c>
      <c r="L60" s="8">
        <v>11.25</v>
      </c>
      <c r="M60" s="8">
        <v>9</v>
      </c>
      <c r="N60" s="8">
        <v>9.119999885559082</v>
      </c>
      <c r="O60" s="8">
        <v>7.070000171661377</v>
      </c>
      <c r="P60" s="8">
        <v>8</v>
      </c>
      <c r="Q60" s="7">
        <v>9.1199999999999992</v>
      </c>
      <c r="R60" s="7">
        <v>8.6</v>
      </c>
      <c r="S60" s="7">
        <v>8.65</v>
      </c>
      <c r="T60" s="7">
        <v>8.44</v>
      </c>
      <c r="U60" s="7">
        <v>8.08</v>
      </c>
      <c r="V60" s="7">
        <v>8.11</v>
      </c>
      <c r="W60" s="7">
        <v>8.08</v>
      </c>
      <c r="X60" s="7">
        <v>7.83</v>
      </c>
      <c r="Y60" s="7">
        <v>7.59</v>
      </c>
      <c r="Z60" s="7">
        <v>7.4</v>
      </c>
      <c r="AA60" s="7">
        <v>7.64</v>
      </c>
      <c r="AB60" s="7">
        <v>7.69</v>
      </c>
      <c r="AC60" s="7">
        <v>7.7</v>
      </c>
      <c r="AD60" s="7">
        <v>7.63</v>
      </c>
      <c r="AE60" s="7">
        <v>7.58</v>
      </c>
      <c r="AF60" s="7">
        <v>7.6</v>
      </c>
      <c r="AG60" s="7">
        <v>7.62</v>
      </c>
      <c r="AH60" s="7">
        <v>7.85</v>
      </c>
      <c r="AI60" s="7">
        <v>8.5</v>
      </c>
      <c r="AJ60" s="7">
        <v>8.43</v>
      </c>
      <c r="AK60" s="7">
        <v>8.4</v>
      </c>
      <c r="AL60" s="7">
        <v>8.43</v>
      </c>
      <c r="AM60" s="7">
        <v>8.3800000000000008</v>
      </c>
      <c r="AN60" s="7">
        <v>8.3699999999999992</v>
      </c>
      <c r="AO60" s="7">
        <v>8.27</v>
      </c>
      <c r="AP60" s="7">
        <v>8.18</v>
      </c>
      <c r="AQ60" s="7">
        <v>8.1199999999999992</v>
      </c>
      <c r="AR60" s="7">
        <v>-3.01</v>
      </c>
      <c r="AS60" s="7">
        <v>-5.0599999999999996</v>
      </c>
      <c r="AT60" s="7">
        <v>-6.37</v>
      </c>
      <c r="AU60" s="7">
        <v>-10.56</v>
      </c>
      <c r="AV60" s="7">
        <v>-12.62</v>
      </c>
      <c r="AW60" s="7">
        <v>-10.78</v>
      </c>
      <c r="AX60" s="7">
        <v>-13.45</v>
      </c>
      <c r="AY60" s="7">
        <v>-16.11</v>
      </c>
      <c r="AZ60" s="7">
        <v>-19.03</v>
      </c>
      <c r="BA60" s="7">
        <v>-20.89</v>
      </c>
      <c r="BB60" s="7">
        <v>-19</v>
      </c>
      <c r="BC60" s="7">
        <v>-15</v>
      </c>
      <c r="BD60" s="7">
        <v>-16.11</v>
      </c>
      <c r="BE60" s="7">
        <v>-16</v>
      </c>
      <c r="BF60" s="7">
        <v>-18.22</v>
      </c>
      <c r="BG60" s="7">
        <v>-16.72</v>
      </c>
      <c r="BH60" s="7">
        <v>-15.78</v>
      </c>
      <c r="BI60" s="7">
        <v>-13.78</v>
      </c>
      <c r="BJ60" s="7">
        <v>-6.67</v>
      </c>
      <c r="BK60" s="7">
        <v>-9.11</v>
      </c>
      <c r="BL60" s="7">
        <v>-9.8699999999999992</v>
      </c>
      <c r="BM60" s="7">
        <v>-7.78</v>
      </c>
      <c r="BN60" s="7">
        <v>-8.93</v>
      </c>
      <c r="BO60" s="7">
        <v>-8.2200000000000006</v>
      </c>
      <c r="BP60" s="7">
        <v>-9.44</v>
      </c>
      <c r="BQ60" s="7">
        <v>-10.220000000000001</v>
      </c>
      <c r="BR60" s="7">
        <v>-11.56</v>
      </c>
      <c r="BS60" s="24">
        <v>7.16</v>
      </c>
      <c r="BT60" s="26">
        <v>105123600</v>
      </c>
      <c r="BU60" s="26">
        <v>28753900</v>
      </c>
      <c r="BV60" s="26">
        <v>5042100</v>
      </c>
      <c r="BW60" s="8">
        <v>0.82113861287955414</v>
      </c>
    </row>
    <row r="61" spans="1:75" s="21" customFormat="1" ht="19" customHeight="1" x14ac:dyDescent="0.2">
      <c r="A61" s="7" t="s">
        <v>387</v>
      </c>
      <c r="B61" s="7" t="s">
        <v>96</v>
      </c>
      <c r="C61" s="7" t="s">
        <v>87</v>
      </c>
      <c r="D61" s="7" t="s">
        <v>109</v>
      </c>
      <c r="E61" s="7" t="s">
        <v>382</v>
      </c>
      <c r="F61" s="7" t="s">
        <v>88</v>
      </c>
      <c r="G61" s="10">
        <v>165.4390923938191</v>
      </c>
      <c r="H61" s="10">
        <v>-25.186762918902978</v>
      </c>
      <c r="I61" s="10">
        <v>-25.186762918902978</v>
      </c>
      <c r="J61" s="7" t="s">
        <v>89</v>
      </c>
      <c r="K61" s="8">
        <v>3.529999971389771</v>
      </c>
      <c r="L61" s="8">
        <v>3.4</v>
      </c>
      <c r="M61" s="8">
        <v>9.369999885559082</v>
      </c>
      <c r="N61" s="8">
        <v>10.25</v>
      </c>
      <c r="O61" s="8">
        <v>6.820000171661377</v>
      </c>
      <c r="P61" s="8">
        <v>7.0100002288818359</v>
      </c>
      <c r="Q61" s="7">
        <v>9.81</v>
      </c>
      <c r="R61" s="7">
        <v>10.25</v>
      </c>
      <c r="S61" s="7">
        <v>9.11</v>
      </c>
      <c r="T61" s="7">
        <v>9.6999999999999993</v>
      </c>
      <c r="U61" s="7">
        <v>9.64</v>
      </c>
      <c r="V61" s="7">
        <v>8.4</v>
      </c>
      <c r="W61" s="7">
        <v>8.1999999999999993</v>
      </c>
      <c r="X61" s="7">
        <v>8.3000000000000007</v>
      </c>
      <c r="Y61" s="7">
        <v>8.75</v>
      </c>
      <c r="Z61" s="7">
        <v>8.48</v>
      </c>
      <c r="AA61" s="7">
        <v>7.97</v>
      </c>
      <c r="AB61" s="7">
        <v>7.89</v>
      </c>
      <c r="AC61" s="7">
        <v>7.5</v>
      </c>
      <c r="AD61" s="7">
        <v>7.5</v>
      </c>
      <c r="AE61" s="7">
        <v>7.36</v>
      </c>
      <c r="AF61" s="7">
        <v>7.3</v>
      </c>
      <c r="AG61" s="7">
        <v>7.37</v>
      </c>
      <c r="AH61" s="7">
        <v>7.9</v>
      </c>
      <c r="AI61" s="7">
        <v>7.9</v>
      </c>
      <c r="AJ61" s="7">
        <v>7.65</v>
      </c>
      <c r="AK61" s="7">
        <v>7.55</v>
      </c>
      <c r="AL61" s="7">
        <v>7.45</v>
      </c>
      <c r="AM61" s="7">
        <v>7.71</v>
      </c>
      <c r="AN61" s="7">
        <v>7.81</v>
      </c>
      <c r="AO61" s="7">
        <v>8.31</v>
      </c>
      <c r="AP61" s="7">
        <v>7.5</v>
      </c>
      <c r="AQ61" s="7">
        <v>7.29</v>
      </c>
      <c r="AR61" s="7">
        <v>4.7</v>
      </c>
      <c r="AS61" s="7">
        <v>-2.35</v>
      </c>
      <c r="AT61" s="7">
        <v>-11.53</v>
      </c>
      <c r="AU61" s="7">
        <v>0.85</v>
      </c>
      <c r="AV61" s="7">
        <v>-12.54</v>
      </c>
      <c r="AW61" s="7">
        <v>-16.010000000000002</v>
      </c>
      <c r="AX61" s="7">
        <v>-14.62</v>
      </c>
      <c r="AY61" s="7">
        <v>-12.57</v>
      </c>
      <c r="AZ61" s="7">
        <v>-10.89</v>
      </c>
      <c r="BA61" s="7">
        <v>-17.13</v>
      </c>
      <c r="BB61" s="7">
        <v>-17.16</v>
      </c>
      <c r="BC61" s="7">
        <v>-22.73</v>
      </c>
      <c r="BD61" s="7">
        <v>-22.41</v>
      </c>
      <c r="BE61" s="7">
        <v>-22.79</v>
      </c>
      <c r="BF61" s="7">
        <v>-23.94</v>
      </c>
      <c r="BG61" s="7">
        <v>-23.48</v>
      </c>
      <c r="BH61" s="7">
        <v>-23.75</v>
      </c>
      <c r="BI61" s="7">
        <v>-18.36</v>
      </c>
      <c r="BJ61" s="7">
        <v>-22.11</v>
      </c>
      <c r="BK61" s="7">
        <v>-20.28</v>
      </c>
      <c r="BL61" s="7">
        <v>-22.31</v>
      </c>
      <c r="BM61" s="7">
        <v>-22.09</v>
      </c>
      <c r="BN61" s="7">
        <v>-19.16</v>
      </c>
      <c r="BO61" s="7">
        <v>-19.53</v>
      </c>
      <c r="BP61" s="7">
        <v>-21.34</v>
      </c>
      <c r="BQ61" s="7">
        <v>-22.36</v>
      </c>
      <c r="BR61" s="7">
        <v>-24.76</v>
      </c>
      <c r="BS61" s="24">
        <v>7.5</v>
      </c>
      <c r="BT61" s="26">
        <v>111455211.6387367</v>
      </c>
      <c r="BU61" s="26">
        <v>32591700</v>
      </c>
      <c r="BV61" s="26">
        <v>1292737</v>
      </c>
      <c r="BW61" s="8">
        <v>0.17003535908696049</v>
      </c>
    </row>
    <row r="62" spans="1:75" s="21" customFormat="1" ht="19" customHeight="1" x14ac:dyDescent="0.2">
      <c r="A62" s="1" t="s">
        <v>247</v>
      </c>
      <c r="B62" s="1" t="s">
        <v>106</v>
      </c>
      <c r="C62" s="1" t="s">
        <v>87</v>
      </c>
      <c r="D62" s="1" t="s">
        <v>122</v>
      </c>
      <c r="E62" s="1" t="s">
        <v>242</v>
      </c>
      <c r="F62" s="1" t="s">
        <v>88</v>
      </c>
      <c r="G62" s="9">
        <v>38.728327682491503</v>
      </c>
      <c r="H62" s="9">
        <v>-9.2708365412220743</v>
      </c>
      <c r="I62" s="9">
        <f>(N62-O62)/O62*100</f>
        <v>24.314210697799414</v>
      </c>
      <c r="J62" s="1" t="s">
        <v>89</v>
      </c>
      <c r="K62" s="2">
        <v>6.9200000762939453</v>
      </c>
      <c r="L62" s="2">
        <v>7.23</v>
      </c>
      <c r="M62" s="2">
        <v>9.6000003814697266</v>
      </c>
      <c r="N62" s="2">
        <v>9.9700002670288086</v>
      </c>
      <c r="O62" s="2">
        <v>8.0200004577636719</v>
      </c>
      <c r="P62" s="2">
        <v>8.7100000381469727</v>
      </c>
      <c r="Q62" s="1">
        <v>9.8000000000000007</v>
      </c>
      <c r="R62" s="1">
        <v>9.81</v>
      </c>
      <c r="S62" s="1">
        <v>9.25</v>
      </c>
      <c r="T62" s="1">
        <v>9.35</v>
      </c>
      <c r="U62" s="1">
        <v>8.99</v>
      </c>
      <c r="V62" s="1">
        <v>9.19</v>
      </c>
      <c r="W62" s="1">
        <v>9.57</v>
      </c>
      <c r="X62" s="1">
        <v>9.1199999999999992</v>
      </c>
      <c r="Y62" s="1">
        <v>8.9499999999999993</v>
      </c>
      <c r="Z62" s="1">
        <v>8.9600000000000009</v>
      </c>
      <c r="AA62" s="1">
        <v>8.85</v>
      </c>
      <c r="AB62" s="1">
        <v>8.74</v>
      </c>
      <c r="AC62" s="1">
        <v>8.58</v>
      </c>
      <c r="AD62" s="1">
        <v>8.4600000000000009</v>
      </c>
      <c r="AE62" s="1">
        <v>8.42</v>
      </c>
      <c r="AF62" s="1">
        <v>8.42</v>
      </c>
      <c r="AG62" s="1">
        <v>8.34</v>
      </c>
      <c r="AH62" s="1">
        <v>8.42</v>
      </c>
      <c r="AI62" s="1">
        <v>8.5</v>
      </c>
      <c r="AJ62" s="1">
        <v>8.39</v>
      </c>
      <c r="AK62" s="1">
        <v>8.5</v>
      </c>
      <c r="AL62" s="1">
        <v>8.4</v>
      </c>
      <c r="AM62" s="1">
        <v>8.77</v>
      </c>
      <c r="AN62" s="1">
        <v>8.59</v>
      </c>
      <c r="AO62" s="1">
        <v>8.65</v>
      </c>
      <c r="AP62" s="1">
        <v>8.7899999999999991</v>
      </c>
      <c r="AQ62" s="1">
        <v>8.8000000000000007</v>
      </c>
      <c r="AR62" s="1">
        <v>0</v>
      </c>
      <c r="AS62" s="1">
        <v>-3.23</v>
      </c>
      <c r="AT62" s="1">
        <v>-5</v>
      </c>
      <c r="AU62" s="1">
        <v>-9.06</v>
      </c>
      <c r="AV62" s="1">
        <v>-7.53</v>
      </c>
      <c r="AW62" s="1">
        <v>-6.98</v>
      </c>
      <c r="AX62" s="1">
        <v>-5.73</v>
      </c>
      <c r="AY62" s="1">
        <v>-6.15</v>
      </c>
      <c r="AZ62" s="1">
        <v>-7.3</v>
      </c>
      <c r="BA62" s="1">
        <v>-9.3800000000000008</v>
      </c>
      <c r="BB62" s="1">
        <v>-8.9600000000000009</v>
      </c>
      <c r="BC62" s="1">
        <v>-10.94</v>
      </c>
      <c r="BD62" s="1">
        <v>-13.23</v>
      </c>
      <c r="BE62" s="1">
        <v>-12.4</v>
      </c>
      <c r="BF62" s="1">
        <v>-13.02</v>
      </c>
      <c r="BG62" s="1">
        <v>-13.41</v>
      </c>
      <c r="BH62" s="1">
        <v>-15</v>
      </c>
      <c r="BI62" s="1">
        <v>-12.29</v>
      </c>
      <c r="BJ62" s="1">
        <v>-15.37</v>
      </c>
      <c r="BK62" s="1">
        <v>-14</v>
      </c>
      <c r="BL62" s="1">
        <v>-13.02</v>
      </c>
      <c r="BM62" s="1">
        <v>-13.07</v>
      </c>
      <c r="BN62" s="1">
        <v>-11.67</v>
      </c>
      <c r="BO62" s="1">
        <v>-11.88</v>
      </c>
      <c r="BP62" s="1">
        <v>-11.25</v>
      </c>
      <c r="BQ62" s="1">
        <v>-8.65</v>
      </c>
      <c r="BR62" s="1">
        <v>-9.74</v>
      </c>
      <c r="BS62" s="22">
        <v>8.7100000000000009</v>
      </c>
      <c r="BT62" s="26">
        <v>102227524.06215671</v>
      </c>
      <c r="BU62" s="26">
        <v>32439100</v>
      </c>
      <c r="BV62" s="26">
        <v>6396737</v>
      </c>
      <c r="BW62" s="2">
        <v>0.12520195843599641</v>
      </c>
    </row>
    <row r="63" spans="1:75" s="21" customFormat="1" ht="19" customHeight="1" x14ac:dyDescent="0.2">
      <c r="A63" s="1" t="s">
        <v>303</v>
      </c>
      <c r="B63" s="1" t="s">
        <v>106</v>
      </c>
      <c r="C63" s="1" t="s">
        <v>140</v>
      </c>
      <c r="D63" s="1" t="s">
        <v>98</v>
      </c>
      <c r="E63" s="1" t="s">
        <v>292</v>
      </c>
      <c r="F63" s="1" t="s">
        <v>80</v>
      </c>
      <c r="G63" s="9">
        <v>103.5940819367533</v>
      </c>
      <c r="H63" s="9">
        <v>5.9189998759134053</v>
      </c>
      <c r="I63" s="9">
        <f>(N63-O63)/O63*100</f>
        <v>96.37500047683713</v>
      </c>
      <c r="J63" s="1" t="s">
        <v>81</v>
      </c>
      <c r="K63" s="2">
        <v>4.7300000190734863</v>
      </c>
      <c r="L63" s="2">
        <v>4.8600000000000003</v>
      </c>
      <c r="M63" s="2">
        <v>9.630000114440918</v>
      </c>
      <c r="N63" s="2">
        <v>15.710000038146971</v>
      </c>
      <c r="O63" s="2">
        <v>8</v>
      </c>
      <c r="P63" s="2">
        <v>10.19999980926514</v>
      </c>
      <c r="Q63" s="1">
        <v>9.98</v>
      </c>
      <c r="R63" s="1">
        <v>9.19</v>
      </c>
      <c r="S63" s="1">
        <v>8.83</v>
      </c>
      <c r="T63" s="1">
        <v>10.3</v>
      </c>
      <c r="U63" s="1">
        <v>10.67</v>
      </c>
      <c r="V63" s="1">
        <v>12.7</v>
      </c>
      <c r="W63" s="1">
        <v>12.75</v>
      </c>
      <c r="X63" s="1">
        <v>12.1</v>
      </c>
      <c r="Y63" s="1">
        <v>11.45</v>
      </c>
      <c r="Z63" s="1">
        <v>12.33</v>
      </c>
      <c r="AA63" s="1">
        <v>14.4</v>
      </c>
      <c r="AB63" s="1">
        <v>14.44</v>
      </c>
      <c r="AC63" s="1">
        <v>14.85</v>
      </c>
      <c r="AD63" s="1">
        <v>14.46</v>
      </c>
      <c r="AE63" s="1">
        <v>15.16</v>
      </c>
      <c r="AF63" s="1">
        <v>15.71</v>
      </c>
      <c r="AG63" s="1">
        <v>15.68</v>
      </c>
      <c r="AH63" s="1">
        <v>15.18</v>
      </c>
      <c r="AI63" s="1">
        <v>14.8</v>
      </c>
      <c r="AJ63" s="1">
        <v>13.88</v>
      </c>
      <c r="AK63" s="1">
        <v>13.37</v>
      </c>
      <c r="AL63" s="1">
        <v>12.46</v>
      </c>
      <c r="AM63" s="1">
        <v>12.49</v>
      </c>
      <c r="AN63" s="1">
        <v>12.25</v>
      </c>
      <c r="AO63" s="1">
        <v>11.37</v>
      </c>
      <c r="AP63" s="1">
        <v>11</v>
      </c>
      <c r="AQ63" s="1">
        <v>10.98</v>
      </c>
      <c r="AR63" s="1">
        <v>-6.5</v>
      </c>
      <c r="AS63" s="1">
        <v>-6.75</v>
      </c>
      <c r="AT63" s="1">
        <v>-11.11</v>
      </c>
      <c r="AU63" s="1">
        <v>2.91</v>
      </c>
      <c r="AV63" s="1">
        <v>10.8</v>
      </c>
      <c r="AW63" s="1">
        <v>26.79</v>
      </c>
      <c r="AX63" s="1">
        <v>21.5</v>
      </c>
      <c r="AY63" s="1">
        <v>17.55</v>
      </c>
      <c r="AZ63" s="1">
        <v>14.15</v>
      </c>
      <c r="BA63" s="1">
        <v>19.940000000000001</v>
      </c>
      <c r="BB63" s="1">
        <v>47.04</v>
      </c>
      <c r="BC63" s="1">
        <v>45.55</v>
      </c>
      <c r="BD63" s="1">
        <v>45.28</v>
      </c>
      <c r="BE63" s="1">
        <v>35.51</v>
      </c>
      <c r="BF63" s="1">
        <v>54</v>
      </c>
      <c r="BG63" s="1">
        <v>53.17</v>
      </c>
      <c r="BH63" s="1">
        <v>55.45</v>
      </c>
      <c r="BI63" s="1">
        <v>50.57</v>
      </c>
      <c r="BJ63" s="1">
        <v>39.299999999999997</v>
      </c>
      <c r="BK63" s="1">
        <v>36.14</v>
      </c>
      <c r="BL63" s="1">
        <v>28.76</v>
      </c>
      <c r="BM63" s="1">
        <v>29.28</v>
      </c>
      <c r="BN63" s="1">
        <v>23.05</v>
      </c>
      <c r="BO63" s="1">
        <v>17.55</v>
      </c>
      <c r="BP63" s="1">
        <v>11.01</v>
      </c>
      <c r="BQ63" s="1">
        <v>10.59</v>
      </c>
      <c r="BR63" s="1">
        <v>5.92</v>
      </c>
      <c r="BS63" s="22">
        <v>10.25</v>
      </c>
      <c r="BT63" s="26">
        <v>128242711.5240097</v>
      </c>
      <c r="BU63" s="26">
        <v>95930100</v>
      </c>
      <c r="BV63" s="26">
        <v>13114049</v>
      </c>
      <c r="BW63" s="2">
        <v>2.9756713582509871E-2</v>
      </c>
    </row>
    <row r="64" spans="1:75" s="21" customFormat="1" ht="19" customHeight="1" x14ac:dyDescent="0.2">
      <c r="A64" s="7" t="s">
        <v>317</v>
      </c>
      <c r="B64" s="7" t="s">
        <v>118</v>
      </c>
      <c r="C64" s="7" t="s">
        <v>142</v>
      </c>
      <c r="D64" s="7" t="s">
        <v>98</v>
      </c>
      <c r="E64" s="7" t="s">
        <v>540</v>
      </c>
      <c r="F64" s="7" t="s">
        <v>88</v>
      </c>
      <c r="G64" s="10">
        <v>22.54407395612149</v>
      </c>
      <c r="H64" s="10">
        <v>-9.3525168573950044</v>
      </c>
      <c r="I64" s="10">
        <v>-9.3525168573950044</v>
      </c>
      <c r="J64" s="7" t="s">
        <v>89</v>
      </c>
      <c r="K64" s="8">
        <v>7.940000057220459</v>
      </c>
      <c r="L64" s="8">
        <v>8.19</v>
      </c>
      <c r="M64" s="8">
        <v>9.7299995422363281</v>
      </c>
      <c r="N64" s="8">
        <v>9.7799997329711914</v>
      </c>
      <c r="O64" s="8">
        <v>8.3900003433227539</v>
      </c>
      <c r="P64" s="8">
        <v>8.8199996948242188</v>
      </c>
      <c r="Q64" s="7">
        <v>9.7799999999999994</v>
      </c>
      <c r="R64" s="7">
        <v>9.65</v>
      </c>
      <c r="S64" s="7">
        <v>9.2899999999999991</v>
      </c>
      <c r="T64" s="7">
        <v>9.19</v>
      </c>
      <c r="U64" s="7">
        <v>9.19</v>
      </c>
      <c r="V64" s="7">
        <v>9.49</v>
      </c>
      <c r="W64" s="7">
        <v>9.41</v>
      </c>
      <c r="X64" s="7">
        <v>9.25</v>
      </c>
      <c r="Y64" s="7">
        <v>9.18</v>
      </c>
      <c r="Z64" s="7">
        <v>9.0500000000000007</v>
      </c>
      <c r="AA64" s="7">
        <v>8.9499999999999993</v>
      </c>
      <c r="AB64" s="7">
        <v>8.8699999999999992</v>
      </c>
      <c r="AC64" s="7">
        <v>8.76</v>
      </c>
      <c r="AD64" s="7">
        <v>8.74</v>
      </c>
      <c r="AE64" s="7">
        <v>8.82</v>
      </c>
      <c r="AF64" s="7">
        <v>8.91</v>
      </c>
      <c r="AG64" s="7">
        <v>8.9</v>
      </c>
      <c r="AH64" s="7">
        <v>8.7100000000000009</v>
      </c>
      <c r="AI64" s="7">
        <v>8.74</v>
      </c>
      <c r="AJ64" s="7">
        <v>8.7200000000000006</v>
      </c>
      <c r="AK64" s="7">
        <v>8.65</v>
      </c>
      <c r="AL64" s="7">
        <v>8.5299999999999994</v>
      </c>
      <c r="AM64" s="7">
        <v>8.6999999999999993</v>
      </c>
      <c r="AN64" s="7">
        <v>8.8699999999999992</v>
      </c>
      <c r="AO64" s="7">
        <v>8.84</v>
      </c>
      <c r="AP64" s="7">
        <v>8.9</v>
      </c>
      <c r="AQ64" s="7">
        <v>8.9</v>
      </c>
      <c r="AR64" s="7">
        <v>-4.2300000000000004</v>
      </c>
      <c r="AS64" s="7">
        <v>-6.6</v>
      </c>
      <c r="AT64" s="7">
        <v>-9.5299999999999994</v>
      </c>
      <c r="AU64" s="7">
        <v>-6.27</v>
      </c>
      <c r="AV64" s="7">
        <v>-6.27</v>
      </c>
      <c r="AW64" s="7">
        <v>-3.6</v>
      </c>
      <c r="AX64" s="7">
        <v>-5.99</v>
      </c>
      <c r="AY64" s="7">
        <v>-6.99</v>
      </c>
      <c r="AZ64" s="7">
        <v>-7.14</v>
      </c>
      <c r="BA64" s="7">
        <v>-9.25</v>
      </c>
      <c r="BB64" s="7">
        <v>-8.94</v>
      </c>
      <c r="BC64" s="7">
        <v>-11.36</v>
      </c>
      <c r="BD64" s="7">
        <v>-10.38</v>
      </c>
      <c r="BE64" s="7">
        <v>-10.46</v>
      </c>
      <c r="BF64" s="7">
        <v>-10.57</v>
      </c>
      <c r="BG64" s="7">
        <v>-8.56</v>
      </c>
      <c r="BH64" s="7">
        <v>-10.82</v>
      </c>
      <c r="BI64" s="7">
        <v>-10.89</v>
      </c>
      <c r="BJ64" s="7">
        <v>-10.53</v>
      </c>
      <c r="BK64" s="7">
        <v>-11.61</v>
      </c>
      <c r="BL64" s="7">
        <v>-13.16</v>
      </c>
      <c r="BM64" s="7">
        <v>-13.57</v>
      </c>
      <c r="BN64" s="7">
        <v>-11.51</v>
      </c>
      <c r="BO64" s="7">
        <v>-10.38</v>
      </c>
      <c r="BP64" s="7">
        <v>-10.38</v>
      </c>
      <c r="BQ64" s="7">
        <v>-8.6300000000000008</v>
      </c>
      <c r="BR64" s="7">
        <v>-9.0399999999999991</v>
      </c>
      <c r="BS64" s="24">
        <v>8.7799999999999994</v>
      </c>
      <c r="BT64" s="26">
        <v>173208586.85112</v>
      </c>
      <c r="BU64" s="26">
        <v>19178700</v>
      </c>
      <c r="BV64" s="26">
        <v>3940535</v>
      </c>
      <c r="BW64" s="8">
        <v>0.35302668292503431</v>
      </c>
    </row>
    <row r="65" spans="1:75" s="21" customFormat="1" ht="19" customHeight="1" x14ac:dyDescent="0.2">
      <c r="A65" s="7" t="s">
        <v>471</v>
      </c>
      <c r="B65" s="7" t="s">
        <v>106</v>
      </c>
      <c r="C65" s="7" t="s">
        <v>97</v>
      </c>
      <c r="D65" s="7" t="s">
        <v>98</v>
      </c>
      <c r="E65" s="7" t="s">
        <v>469</v>
      </c>
      <c r="F65" s="7" t="s">
        <v>88</v>
      </c>
      <c r="G65" s="10">
        <v>76.936029084818657</v>
      </c>
      <c r="H65" s="10">
        <v>-16.365368502107071</v>
      </c>
      <c r="I65" s="10">
        <v>-16.365368502107071</v>
      </c>
      <c r="J65" s="7" t="s">
        <v>89</v>
      </c>
      <c r="K65" s="8">
        <v>5.940000057220459</v>
      </c>
      <c r="L65" s="8">
        <v>6</v>
      </c>
      <c r="M65" s="8">
        <v>10.510000228881839</v>
      </c>
      <c r="N65" s="8">
        <v>11.829999923706049</v>
      </c>
      <c r="O65" s="8">
        <v>7.9099998474121094</v>
      </c>
      <c r="P65" s="8">
        <v>8.7899999618530273</v>
      </c>
      <c r="Q65" s="7">
        <v>10.85</v>
      </c>
      <c r="R65" s="7">
        <v>11.11</v>
      </c>
      <c r="S65" s="7">
        <v>11.83</v>
      </c>
      <c r="T65" s="7">
        <v>11.21</v>
      </c>
      <c r="U65" s="7">
        <v>9.85</v>
      </c>
      <c r="V65" s="7">
        <v>9.56</v>
      </c>
      <c r="W65" s="7">
        <v>9.14</v>
      </c>
      <c r="X65" s="7">
        <v>9.35</v>
      </c>
      <c r="Y65" s="7">
        <v>8.7899999999999991</v>
      </c>
      <c r="Z65" s="7">
        <v>9</v>
      </c>
      <c r="AA65" s="7">
        <v>8.75</v>
      </c>
      <c r="AB65" s="7">
        <v>9</v>
      </c>
      <c r="AC65" s="7">
        <v>9.17</v>
      </c>
      <c r="AD65" s="7">
        <v>8.85</v>
      </c>
      <c r="AE65" s="7">
        <v>8.74</v>
      </c>
      <c r="AF65" s="7">
        <v>8.8000000000000007</v>
      </c>
      <c r="AG65" s="7">
        <v>8.3000000000000007</v>
      </c>
      <c r="AH65" s="7">
        <v>8.1999999999999993</v>
      </c>
      <c r="AI65" s="7">
        <v>8.34</v>
      </c>
      <c r="AJ65" s="7">
        <v>8.35</v>
      </c>
      <c r="AK65" s="7">
        <v>8.2799999999999994</v>
      </c>
      <c r="AL65" s="7">
        <v>8.56</v>
      </c>
      <c r="AM65" s="7">
        <v>8.65</v>
      </c>
      <c r="AN65" s="7">
        <v>8.9</v>
      </c>
      <c r="AO65" s="7">
        <v>9.1199999999999992</v>
      </c>
      <c r="AP65" s="7">
        <v>8.94</v>
      </c>
      <c r="AQ65" s="7">
        <v>9.0500000000000007</v>
      </c>
      <c r="AR65" s="7">
        <v>-2.2799999999999998</v>
      </c>
      <c r="AS65" s="7">
        <v>5.71</v>
      </c>
      <c r="AT65" s="7">
        <v>3.33</v>
      </c>
      <c r="AU65" s="7">
        <v>-8.3699999999999992</v>
      </c>
      <c r="AV65" s="7">
        <v>-10.37</v>
      </c>
      <c r="AW65" s="7">
        <v>-13.65</v>
      </c>
      <c r="AX65" s="7">
        <v>-14.36</v>
      </c>
      <c r="AY65" s="7">
        <v>-18.079999999999998</v>
      </c>
      <c r="AZ65" s="7">
        <v>-19.7</v>
      </c>
      <c r="BA65" s="7">
        <v>-18.79</v>
      </c>
      <c r="BB65" s="7">
        <v>-18.649999999999999</v>
      </c>
      <c r="BC65" s="7">
        <v>-16.09</v>
      </c>
      <c r="BD65" s="7">
        <v>-15.84</v>
      </c>
      <c r="BE65" s="7">
        <v>-18.079999999999998</v>
      </c>
      <c r="BF65" s="7">
        <v>-17.22</v>
      </c>
      <c r="BG65" s="7">
        <v>-22.74</v>
      </c>
      <c r="BH65" s="7">
        <v>-23.36</v>
      </c>
      <c r="BI65" s="7">
        <v>-22.98</v>
      </c>
      <c r="BJ65" s="7">
        <v>-21.69</v>
      </c>
      <c r="BK65" s="7">
        <v>-22.17</v>
      </c>
      <c r="BL65" s="7">
        <v>-21.65</v>
      </c>
      <c r="BM65" s="7">
        <v>-20.55</v>
      </c>
      <c r="BN65" s="7">
        <v>-18.829999999999998</v>
      </c>
      <c r="BO65" s="7">
        <v>-15.32</v>
      </c>
      <c r="BP65" s="7">
        <v>-15.29</v>
      </c>
      <c r="BQ65" s="7">
        <v>-15.51</v>
      </c>
      <c r="BR65" s="7">
        <v>-17.7</v>
      </c>
      <c r="BS65" s="24">
        <v>8.31</v>
      </c>
      <c r="BT65" s="26">
        <v>141504541.08161929</v>
      </c>
      <c r="BU65" s="26">
        <v>43624300</v>
      </c>
      <c r="BV65" s="26">
        <v>7347180</v>
      </c>
      <c r="BW65" s="8">
        <v>2.86695031290917E-3</v>
      </c>
    </row>
    <row r="66" spans="1:75" s="21" customFormat="1" ht="19" customHeight="1" x14ac:dyDescent="0.2">
      <c r="A66" s="1" t="s">
        <v>152</v>
      </c>
      <c r="B66" s="1" t="s">
        <v>106</v>
      </c>
      <c r="C66" s="1" t="s">
        <v>87</v>
      </c>
      <c r="D66" s="1" t="s">
        <v>109</v>
      </c>
      <c r="E66" s="1" t="s">
        <v>149</v>
      </c>
      <c r="F66" s="1" t="s">
        <v>88</v>
      </c>
      <c r="G66" s="9">
        <v>33.252273918904407</v>
      </c>
      <c r="H66" s="9">
        <v>-13.321168184902829</v>
      </c>
      <c r="I66" s="9">
        <f>(N66-O66)/O66*100</f>
        <v>49.176474178538584</v>
      </c>
      <c r="J66" s="1" t="s">
        <v>89</v>
      </c>
      <c r="K66" s="2">
        <v>8.2250003814697266</v>
      </c>
      <c r="L66" s="2">
        <v>12.68</v>
      </c>
      <c r="M66" s="2">
        <v>10.960000038146971</v>
      </c>
      <c r="N66" s="2">
        <v>12.680000305175779</v>
      </c>
      <c r="O66" s="2">
        <v>8.5</v>
      </c>
      <c r="P66" s="2">
        <v>9.5</v>
      </c>
      <c r="Q66" s="1">
        <v>12.68</v>
      </c>
      <c r="R66" s="1">
        <v>11</v>
      </c>
      <c r="S66" s="1">
        <v>10.06</v>
      </c>
      <c r="T66" s="1">
        <v>9.89</v>
      </c>
      <c r="U66" s="1">
        <v>9.75</v>
      </c>
      <c r="V66" s="1">
        <v>9.5500000000000007</v>
      </c>
      <c r="W66" s="1">
        <v>9.31</v>
      </c>
      <c r="X66" s="1">
        <v>9.39</v>
      </c>
      <c r="Y66" s="1">
        <v>9.27</v>
      </c>
      <c r="Z66" s="1">
        <v>9.59</v>
      </c>
      <c r="AA66" s="1">
        <v>9.49</v>
      </c>
      <c r="AB66" s="1">
        <v>9.41</v>
      </c>
      <c r="AC66" s="1">
        <v>9.42</v>
      </c>
      <c r="AD66" s="1">
        <v>9.3800000000000008</v>
      </c>
      <c r="AE66" s="1">
        <v>9.17</v>
      </c>
      <c r="AF66" s="1">
        <v>9.34</v>
      </c>
      <c r="AG66" s="1">
        <v>9.11</v>
      </c>
      <c r="AH66" s="1">
        <v>9.02</v>
      </c>
      <c r="AI66" s="1">
        <v>9.25</v>
      </c>
      <c r="AJ66" s="1">
        <v>9.15</v>
      </c>
      <c r="AK66" s="1">
        <v>9.11</v>
      </c>
      <c r="AL66" s="1">
        <v>9.1300000000000008</v>
      </c>
      <c r="AM66" s="1">
        <v>9.19</v>
      </c>
      <c r="AN66" s="1">
        <v>9.25</v>
      </c>
      <c r="AO66" s="1">
        <v>9.09</v>
      </c>
      <c r="AP66" s="1">
        <v>9.15</v>
      </c>
      <c r="AQ66" s="1">
        <v>9.5</v>
      </c>
      <c r="AR66" s="1">
        <v>-1.92</v>
      </c>
      <c r="AS66" s="1">
        <v>-5.2</v>
      </c>
      <c r="AT66" s="1">
        <v>-15.24</v>
      </c>
      <c r="AU66" s="1">
        <v>-10.68</v>
      </c>
      <c r="AV66" s="1">
        <v>-13.69</v>
      </c>
      <c r="AW66" s="1">
        <v>-15.6</v>
      </c>
      <c r="AX66" s="1">
        <v>-15.57</v>
      </c>
      <c r="AY66" s="1">
        <v>-15.65</v>
      </c>
      <c r="AZ66" s="1">
        <v>-15.47</v>
      </c>
      <c r="BA66" s="1">
        <v>-12.5</v>
      </c>
      <c r="BB66" s="1">
        <v>-13.44</v>
      </c>
      <c r="BC66" s="1">
        <v>-14.14</v>
      </c>
      <c r="BD66" s="1">
        <v>-14.46</v>
      </c>
      <c r="BE66" s="1">
        <v>-16.97</v>
      </c>
      <c r="BF66" s="1">
        <v>-16.510000000000002</v>
      </c>
      <c r="BG66" s="1">
        <v>-14.82</v>
      </c>
      <c r="BH66" s="1">
        <v>-16.97</v>
      </c>
      <c r="BI66" s="1">
        <v>-20.58</v>
      </c>
      <c r="BJ66" s="1">
        <v>-15.6</v>
      </c>
      <c r="BK66" s="1">
        <v>-17.43</v>
      </c>
      <c r="BL66" s="1">
        <v>-17.059999999999999</v>
      </c>
      <c r="BM66" s="1">
        <v>-17.93</v>
      </c>
      <c r="BN66" s="1">
        <v>-16.149999999999999</v>
      </c>
      <c r="BO66" s="1">
        <v>-17.43</v>
      </c>
      <c r="BP66" s="1">
        <v>-17.04</v>
      </c>
      <c r="BQ66" s="1">
        <v>-16.7</v>
      </c>
      <c r="BR66" s="1">
        <v>-14.19</v>
      </c>
      <c r="BS66" s="22">
        <v>9.16</v>
      </c>
      <c r="BT66" s="26">
        <v>116549736.40565871</v>
      </c>
      <c r="BU66" s="26">
        <v>181500</v>
      </c>
      <c r="BV66" s="26">
        <v>2235708</v>
      </c>
      <c r="BW66" s="2">
        <v>7.6128009561177038E-4</v>
      </c>
    </row>
    <row r="67" spans="1:75" s="21" customFormat="1" ht="19" customHeight="1" x14ac:dyDescent="0.2">
      <c r="A67" s="7" t="s">
        <v>457</v>
      </c>
      <c r="B67" s="7" t="s">
        <v>134</v>
      </c>
      <c r="C67" s="7" t="s">
        <v>87</v>
      </c>
      <c r="D67" s="7" t="s">
        <v>109</v>
      </c>
      <c r="E67" s="7" t="s">
        <v>478</v>
      </c>
      <c r="F67" s="7" t="s">
        <v>88</v>
      </c>
      <c r="G67" s="10">
        <v>50.966188443517083</v>
      </c>
      <c r="H67" s="10">
        <v>-5.5999984741210938</v>
      </c>
      <c r="I67" s="10">
        <v>-5.5999984741210938</v>
      </c>
      <c r="J67" s="7" t="s">
        <v>89</v>
      </c>
      <c r="K67" s="8">
        <v>8.2799997329711914</v>
      </c>
      <c r="L67" s="8">
        <v>9.1999999999999993</v>
      </c>
      <c r="M67" s="8">
        <v>12.5</v>
      </c>
      <c r="N67" s="8">
        <v>14.5</v>
      </c>
      <c r="O67" s="8">
        <v>9.3000001907348633</v>
      </c>
      <c r="P67" s="8">
        <v>11.80000019073486</v>
      </c>
      <c r="Q67" s="7">
        <v>12.4</v>
      </c>
      <c r="R67" s="7">
        <v>12.85</v>
      </c>
      <c r="S67" s="7">
        <v>12.43</v>
      </c>
      <c r="T67" s="7">
        <v>11.9</v>
      </c>
      <c r="U67" s="7">
        <v>11.8</v>
      </c>
      <c r="V67" s="7">
        <v>11.68</v>
      </c>
      <c r="W67" s="7">
        <v>10.64</v>
      </c>
      <c r="X67" s="7">
        <v>11</v>
      </c>
      <c r="Y67" s="7">
        <v>11.25</v>
      </c>
      <c r="Z67" s="7">
        <v>10.7</v>
      </c>
      <c r="AA67" s="7">
        <v>10.56</v>
      </c>
      <c r="AB67" s="7">
        <v>10.210000000000001</v>
      </c>
      <c r="AC67" s="7">
        <v>9.84</v>
      </c>
      <c r="AD67" s="7">
        <v>9.9</v>
      </c>
      <c r="AE67" s="7">
        <v>11.7</v>
      </c>
      <c r="AF67" s="7">
        <v>13.15</v>
      </c>
      <c r="AG67" s="7">
        <v>12.45</v>
      </c>
      <c r="AH67" s="7">
        <v>11.85</v>
      </c>
      <c r="AI67" s="7">
        <v>11.82</v>
      </c>
      <c r="AJ67" s="7">
        <v>12.31</v>
      </c>
      <c r="AK67" s="7">
        <v>12.09</v>
      </c>
      <c r="AL67" s="7">
        <v>11.59</v>
      </c>
      <c r="AM67" s="7">
        <v>11.37</v>
      </c>
      <c r="AN67" s="7">
        <v>10.93</v>
      </c>
      <c r="AO67" s="7">
        <v>11.5</v>
      </c>
      <c r="AP67" s="7">
        <v>12.4</v>
      </c>
      <c r="AQ67" s="7">
        <v>11.89</v>
      </c>
      <c r="AR67" s="7">
        <v>-9.2799999999999994</v>
      </c>
      <c r="AS67" s="7">
        <v>2.8</v>
      </c>
      <c r="AT67" s="7">
        <v>-6.64</v>
      </c>
      <c r="AU67" s="7">
        <v>-14</v>
      </c>
      <c r="AV67" s="7">
        <v>-6.96</v>
      </c>
      <c r="AW67" s="7">
        <v>-16.079999999999998</v>
      </c>
      <c r="AX67" s="7">
        <v>-17.920000000000002</v>
      </c>
      <c r="AY67" s="7">
        <v>-14.08</v>
      </c>
      <c r="AZ67" s="7">
        <v>-17.12</v>
      </c>
      <c r="BA67" s="7">
        <v>-17.88</v>
      </c>
      <c r="BB67" s="7">
        <v>-20</v>
      </c>
      <c r="BC67" s="7">
        <v>-24.88</v>
      </c>
      <c r="BD67" s="7">
        <v>-21.68</v>
      </c>
      <c r="BE67" s="7">
        <v>-22</v>
      </c>
      <c r="BF67" s="7">
        <v>-6.98</v>
      </c>
      <c r="BG67" s="7">
        <v>-0.8</v>
      </c>
      <c r="BH67" s="7">
        <v>-9.76</v>
      </c>
      <c r="BI67" s="7">
        <v>-5.84</v>
      </c>
      <c r="BJ67" s="7">
        <v>-11.39</v>
      </c>
      <c r="BK67" s="7">
        <v>-5.68</v>
      </c>
      <c r="BL67" s="7">
        <v>-9.1199999999999992</v>
      </c>
      <c r="BM67" s="7">
        <v>-12.76</v>
      </c>
      <c r="BN67" s="7">
        <v>-14</v>
      </c>
      <c r="BO67" s="7">
        <v>-13.36</v>
      </c>
      <c r="BP67" s="7">
        <v>-8.4</v>
      </c>
      <c r="BQ67" s="7">
        <v>-8.1999999999999993</v>
      </c>
      <c r="BR67" s="7">
        <v>-6.24</v>
      </c>
      <c r="BS67" s="24">
        <v>9.8800000000000008</v>
      </c>
      <c r="BT67" s="26">
        <v>146005000</v>
      </c>
      <c r="BU67" s="26">
        <v>128109900</v>
      </c>
      <c r="BV67" s="26">
        <v>5042100</v>
      </c>
      <c r="BW67" s="8">
        <v>0.157114892604272</v>
      </c>
    </row>
    <row r="68" spans="1:75" s="21" customFormat="1" ht="19" customHeight="1" x14ac:dyDescent="0.2">
      <c r="A68" s="1" t="s">
        <v>171</v>
      </c>
      <c r="B68" s="1" t="s">
        <v>96</v>
      </c>
      <c r="C68" s="1" t="s">
        <v>87</v>
      </c>
      <c r="D68" s="1" t="s">
        <v>78</v>
      </c>
      <c r="E68" s="1" t="s">
        <v>169</v>
      </c>
      <c r="F68" s="1" t="s">
        <v>88</v>
      </c>
      <c r="G68" s="9">
        <v>27.777778848119361</v>
      </c>
      <c r="H68" s="9">
        <v>-11.85770786745902</v>
      </c>
      <c r="I68" s="9">
        <f>(N68-O68)/O68*100</f>
        <v>22.11981137465332</v>
      </c>
      <c r="J68" s="1" t="s">
        <v>89</v>
      </c>
      <c r="K68" s="2">
        <v>9.8999996185302734</v>
      </c>
      <c r="L68" s="2">
        <v>11.1</v>
      </c>
      <c r="M68" s="2">
        <v>12.64999961853027</v>
      </c>
      <c r="N68" s="2">
        <v>13.25</v>
      </c>
      <c r="O68" s="2">
        <v>10.85000038146973</v>
      </c>
      <c r="P68" s="2">
        <v>11.14999961853027</v>
      </c>
      <c r="Q68" s="1">
        <v>2.65</v>
      </c>
      <c r="R68" s="1">
        <v>2.56</v>
      </c>
      <c r="S68" s="1">
        <v>2.46</v>
      </c>
      <c r="T68" s="1">
        <v>2.5</v>
      </c>
      <c r="U68" s="1">
        <v>2.48</v>
      </c>
      <c r="V68" s="1">
        <v>2.4900000000000002</v>
      </c>
      <c r="W68" s="1">
        <v>2.48</v>
      </c>
      <c r="X68" s="1">
        <v>2.4500000000000002</v>
      </c>
      <c r="Y68" s="1">
        <v>2.4</v>
      </c>
      <c r="Z68" s="1">
        <v>2.39</v>
      </c>
      <c r="AA68" s="1">
        <v>2.35</v>
      </c>
      <c r="AB68" s="1">
        <v>2.3199999999999998</v>
      </c>
      <c r="AC68" s="1">
        <v>2.34</v>
      </c>
      <c r="AD68" s="1">
        <v>2.35</v>
      </c>
      <c r="AE68" s="1">
        <v>2.27</v>
      </c>
      <c r="AF68" s="1">
        <v>2.25</v>
      </c>
      <c r="AG68" s="1">
        <v>2.25</v>
      </c>
      <c r="AH68" s="1">
        <v>2.2200000000000002</v>
      </c>
      <c r="AI68" s="1">
        <v>2.23</v>
      </c>
      <c r="AJ68" s="1">
        <v>2.2200000000000002</v>
      </c>
      <c r="AK68" s="1">
        <v>2.27</v>
      </c>
      <c r="AL68" s="1">
        <v>2.31</v>
      </c>
      <c r="AM68" s="1">
        <v>2.2599999999999998</v>
      </c>
      <c r="AN68" s="1">
        <v>2.2200000000000002</v>
      </c>
      <c r="AO68" s="1">
        <v>2.2200000000000002</v>
      </c>
      <c r="AP68" s="1">
        <v>2.23</v>
      </c>
      <c r="AQ68" s="1">
        <v>2.25</v>
      </c>
      <c r="AR68" s="1">
        <v>-80.239999999999995</v>
      </c>
      <c r="AS68" s="1">
        <v>-80.28</v>
      </c>
      <c r="AT68" s="1">
        <v>-80.709999999999994</v>
      </c>
      <c r="AU68" s="1">
        <v>-80.47</v>
      </c>
      <c r="AV68" s="1">
        <v>-80.400000000000006</v>
      </c>
      <c r="AW68" s="1">
        <v>-80.47</v>
      </c>
      <c r="AX68" s="1">
        <v>-80.67</v>
      </c>
      <c r="AY68" s="1">
        <v>-81.03</v>
      </c>
      <c r="AZ68" s="1">
        <v>-81.19</v>
      </c>
      <c r="BA68" s="1">
        <v>-81.459999999999994</v>
      </c>
      <c r="BB68" s="1">
        <v>-81.98</v>
      </c>
      <c r="BC68" s="1">
        <v>-81.819999999999993</v>
      </c>
      <c r="BD68" s="1">
        <v>-81.5</v>
      </c>
      <c r="BE68" s="1">
        <v>-81.98</v>
      </c>
      <c r="BF68" s="1">
        <v>-82.21</v>
      </c>
      <c r="BG68" s="1">
        <v>-82.37</v>
      </c>
      <c r="BH68" s="1">
        <v>-82.37</v>
      </c>
      <c r="BI68" s="1">
        <v>-82.45</v>
      </c>
      <c r="BJ68" s="1">
        <v>-82.37</v>
      </c>
      <c r="BK68" s="1">
        <v>-82.45</v>
      </c>
      <c r="BL68" s="1">
        <v>-82.09</v>
      </c>
      <c r="BM68" s="1">
        <v>-82.14</v>
      </c>
      <c r="BN68" s="1">
        <v>-82.85</v>
      </c>
      <c r="BO68" s="1">
        <v>-82.77</v>
      </c>
      <c r="BP68" s="1">
        <v>-82.45</v>
      </c>
      <c r="BQ68" s="1">
        <v>-82.41</v>
      </c>
      <c r="BR68" s="1">
        <v>-82.29</v>
      </c>
      <c r="BS68" s="22">
        <v>2.38</v>
      </c>
      <c r="BT68" s="26">
        <v>197608174.04098511</v>
      </c>
      <c r="BU68" s="26">
        <v>120300</v>
      </c>
      <c r="BV68" s="26">
        <v>11706976</v>
      </c>
      <c r="BW68" s="2">
        <v>5.2080913123935674E-3</v>
      </c>
    </row>
    <row r="69" spans="1:75" s="21" customFormat="1" ht="19" customHeight="1" x14ac:dyDescent="0.2">
      <c r="A69" s="1" t="s">
        <v>119</v>
      </c>
      <c r="B69" s="1" t="s">
        <v>96</v>
      </c>
      <c r="C69" s="1" t="s">
        <v>87</v>
      </c>
      <c r="D69" s="1" t="s">
        <v>98</v>
      </c>
      <c r="E69" s="1" t="s">
        <v>115</v>
      </c>
      <c r="F69" s="1" t="s">
        <v>88</v>
      </c>
      <c r="G69" s="9">
        <v>49.563036203666726</v>
      </c>
      <c r="H69" s="9">
        <v>-19.490811132675368</v>
      </c>
      <c r="I69" s="9">
        <f>(N69-O69)/O69*100</f>
        <v>29.326149637727088</v>
      </c>
      <c r="J69" s="1" t="s">
        <v>89</v>
      </c>
      <c r="K69" s="2">
        <v>16.020000457763668</v>
      </c>
      <c r="L69" s="2">
        <v>16.329999999999998</v>
      </c>
      <c r="M69" s="2">
        <v>23.95999908447266</v>
      </c>
      <c r="N69" s="2">
        <v>23.989999771118161</v>
      </c>
      <c r="O69" s="2">
        <v>18.54999923706055</v>
      </c>
      <c r="P69" s="2">
        <v>19.29000091552734</v>
      </c>
      <c r="Q69" s="1">
        <v>23.99</v>
      </c>
      <c r="R69" s="1">
        <v>22.62</v>
      </c>
      <c r="S69" s="1">
        <v>21.75</v>
      </c>
      <c r="T69" s="1">
        <v>21.43</v>
      </c>
      <c r="U69" s="1">
        <v>21.59</v>
      </c>
      <c r="V69" s="1">
        <v>21.99</v>
      </c>
      <c r="W69" s="1">
        <v>20.73</v>
      </c>
      <c r="X69" s="1">
        <v>20.38</v>
      </c>
      <c r="Y69" s="1">
        <v>19.48</v>
      </c>
      <c r="Z69" s="1">
        <v>19.96</v>
      </c>
      <c r="AA69" s="1">
        <v>19.47</v>
      </c>
      <c r="AB69" s="1">
        <v>19.66</v>
      </c>
      <c r="AC69" s="1">
        <v>20.079999999999998</v>
      </c>
      <c r="AD69" s="1">
        <v>20.2</v>
      </c>
      <c r="AE69" s="1">
        <v>19.98</v>
      </c>
      <c r="AF69" s="1">
        <v>19.75</v>
      </c>
      <c r="AG69" s="1">
        <v>19.690000000000001</v>
      </c>
      <c r="AH69" s="1">
        <v>19.88</v>
      </c>
      <c r="AI69" s="1">
        <v>19.850000000000001</v>
      </c>
      <c r="AJ69" s="1">
        <v>19.739999999999998</v>
      </c>
      <c r="AK69" s="1">
        <v>19.43</v>
      </c>
      <c r="AL69" s="1">
        <v>19.100000000000001</v>
      </c>
      <c r="AM69" s="1">
        <v>19.149999999999999</v>
      </c>
      <c r="AN69" s="1">
        <v>19.39</v>
      </c>
      <c r="AO69" s="1">
        <v>19.39</v>
      </c>
      <c r="AP69" s="1">
        <v>19.61</v>
      </c>
      <c r="AQ69" s="1">
        <v>19.45</v>
      </c>
      <c r="AR69" s="1">
        <v>-8.85</v>
      </c>
      <c r="AS69" s="1">
        <v>-10.68</v>
      </c>
      <c r="AT69" s="1">
        <v>-14.64</v>
      </c>
      <c r="AU69" s="1">
        <v>-10.84</v>
      </c>
      <c r="AV69" s="1">
        <v>-10.48</v>
      </c>
      <c r="AW69" s="1">
        <v>-13.98</v>
      </c>
      <c r="AX69" s="1">
        <v>-15.51</v>
      </c>
      <c r="AY69" s="1">
        <v>-20.45</v>
      </c>
      <c r="AZ69" s="1">
        <v>-18.7</v>
      </c>
      <c r="BA69" s="1">
        <v>-18.78</v>
      </c>
      <c r="BB69" s="1">
        <v>-19.239999999999998</v>
      </c>
      <c r="BC69" s="1">
        <v>-18.61</v>
      </c>
      <c r="BD69" s="1">
        <v>-16.23</v>
      </c>
      <c r="BE69" s="1">
        <v>-17.100000000000001</v>
      </c>
      <c r="BF69" s="1">
        <v>-17.809999999999999</v>
      </c>
      <c r="BG69" s="1">
        <v>-18.489999999999998</v>
      </c>
      <c r="BH69" s="1">
        <v>-18.93</v>
      </c>
      <c r="BI69" s="1">
        <v>-17.57</v>
      </c>
      <c r="BJ69" s="1">
        <v>-17.95</v>
      </c>
      <c r="BK69" s="1">
        <v>-19.95</v>
      </c>
      <c r="BL69" s="1">
        <v>-20.53</v>
      </c>
      <c r="BM69" s="1">
        <v>-21.26</v>
      </c>
      <c r="BN69" s="1">
        <v>-20.41</v>
      </c>
      <c r="BO69" s="1">
        <v>-19.16</v>
      </c>
      <c r="BP69" s="1">
        <v>-20.03</v>
      </c>
      <c r="BQ69" s="1">
        <v>-19.03</v>
      </c>
      <c r="BR69" s="1">
        <v>-19.57</v>
      </c>
      <c r="BS69" s="22">
        <v>18.55</v>
      </c>
      <c r="BT69" s="26">
        <v>191111661.49749759</v>
      </c>
      <c r="BU69" s="26">
        <v>9550400</v>
      </c>
      <c r="BV69" s="26">
        <v>7132146</v>
      </c>
      <c r="BW69" s="2">
        <v>8.7445349548368759E-2</v>
      </c>
    </row>
    <row r="71" spans="1:75" x14ac:dyDescent="0.2">
      <c r="F71">
        <f>(69-11)/69</f>
        <v>0.84057971014492749</v>
      </c>
    </row>
  </sheetData>
  <conditionalFormatting sqref="AR2:BR69 G2:I69">
    <cfRule type="cellIs" dxfId="47" priority="5" operator="lessThan">
      <formula>0</formula>
    </cfRule>
    <cfRule type="cellIs" dxfId="46" priority="6" operator="greaterThan">
      <formula>0</formula>
    </cfRule>
  </conditionalFormatting>
  <conditionalFormatting sqref="J2:J69">
    <cfRule type="cellIs" dxfId="45" priority="3" operator="equal">
      <formula>"Go"</formula>
    </cfRule>
    <cfRule type="cellIs" dxfId="44" priority="4" operator="equal">
      <formula>"Fall"</formula>
    </cfRule>
  </conditionalFormatting>
  <conditionalFormatting sqref="F2:F69">
    <cfRule type="cellIs" dxfId="43" priority="1" operator="equal">
      <formula>"Red"</formula>
    </cfRule>
    <cfRule type="cellIs" dxfId="42" priority="2" operator="equal">
      <formula>"Green"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W76"/>
  <sheetViews>
    <sheetView topLeftCell="A5" zoomScale="110" workbookViewId="0">
      <selection activeCell="AA1" sqref="AA1"/>
    </sheetView>
  </sheetViews>
  <sheetFormatPr baseColWidth="10" defaultRowHeight="16" x14ac:dyDescent="0.2"/>
  <cols>
    <col min="6" max="6" width="17" style="20" bestFit="1" customWidth="1"/>
    <col min="7" max="7" width="12.33203125" style="20" bestFit="1" customWidth="1"/>
    <col min="8" max="8" width="11.83203125" style="20" bestFit="1" customWidth="1"/>
    <col min="9" max="9" width="12.33203125" style="20" bestFit="1" customWidth="1"/>
    <col min="44" max="70" width="11.83203125" style="20" bestFit="1" customWidth="1"/>
    <col min="72" max="74" width="16.1640625" style="20" bestFit="1" customWidth="1"/>
    <col min="75" max="75" width="17.6640625" style="20" bestFit="1" customWidth="1"/>
  </cols>
  <sheetData>
    <row r="1" spans="1:75" s="6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5" t="s">
        <v>73</v>
      </c>
      <c r="BW1" s="4" t="s">
        <v>74</v>
      </c>
    </row>
    <row r="2" spans="1:75" s="21" customFormat="1" ht="19" customHeight="1" x14ac:dyDescent="0.2">
      <c r="A2" s="7" t="s">
        <v>490</v>
      </c>
      <c r="B2" s="7" t="s">
        <v>393</v>
      </c>
      <c r="C2" s="7" t="s">
        <v>104</v>
      </c>
      <c r="D2" s="7" t="s">
        <v>78</v>
      </c>
      <c r="E2" s="7" t="s">
        <v>489</v>
      </c>
      <c r="F2" s="7" t="s">
        <v>88</v>
      </c>
      <c r="G2" s="10">
        <v>15.53571250669807</v>
      </c>
      <c r="H2" s="10">
        <v>-0.92735617813310223</v>
      </c>
      <c r="I2" s="10">
        <v>-0.92735617813310223</v>
      </c>
      <c r="J2" s="7" t="s">
        <v>81</v>
      </c>
      <c r="K2" s="8">
        <v>5.5999999046325684</v>
      </c>
      <c r="L2" s="8">
        <v>5.76</v>
      </c>
      <c r="M2" s="8">
        <v>6.4699997901916504</v>
      </c>
      <c r="N2" s="8">
        <v>8.5</v>
      </c>
      <c r="O2" s="8">
        <v>6.0999999046325684</v>
      </c>
      <c r="P2" s="8">
        <v>6.4099998474121094</v>
      </c>
      <c r="Q2" s="7">
        <v>6.47</v>
      </c>
      <c r="R2" s="7">
        <v>6.45</v>
      </c>
      <c r="S2" s="7">
        <v>6.95</v>
      </c>
      <c r="T2" s="7">
        <v>7.5</v>
      </c>
      <c r="U2" s="7">
        <v>7.6</v>
      </c>
      <c r="V2" s="7">
        <v>8.5</v>
      </c>
      <c r="W2" s="7">
        <v>8.27</v>
      </c>
      <c r="X2" s="7">
        <v>7.95</v>
      </c>
      <c r="Y2" s="7">
        <v>7.42</v>
      </c>
      <c r="Z2" s="7">
        <v>7.5</v>
      </c>
      <c r="AA2" s="7">
        <v>7.15</v>
      </c>
      <c r="AB2" s="7">
        <v>7.25</v>
      </c>
      <c r="AC2" s="7">
        <v>7.07</v>
      </c>
      <c r="AD2" s="7">
        <v>6.98</v>
      </c>
      <c r="AE2" s="7">
        <v>6.99</v>
      </c>
      <c r="AF2" s="7">
        <v>6.95</v>
      </c>
      <c r="AG2" s="7">
        <v>7.24</v>
      </c>
      <c r="AH2" s="7">
        <v>7.24</v>
      </c>
      <c r="AI2" s="7">
        <v>7.04</v>
      </c>
      <c r="AJ2" s="7">
        <v>7.03</v>
      </c>
      <c r="AK2" s="7">
        <v>6.74</v>
      </c>
      <c r="AL2" s="7">
        <v>6.61</v>
      </c>
      <c r="AM2" s="7">
        <v>6.5</v>
      </c>
      <c r="AN2" s="7">
        <v>6.85</v>
      </c>
      <c r="AO2" s="7">
        <v>6.74</v>
      </c>
      <c r="AP2" s="7">
        <v>6.56</v>
      </c>
      <c r="AQ2" s="7">
        <v>6.45</v>
      </c>
      <c r="AR2" s="7">
        <v>-3.17</v>
      </c>
      <c r="AS2" s="7">
        <v>-0.62</v>
      </c>
      <c r="AT2" s="7">
        <v>6.8</v>
      </c>
      <c r="AU2" s="7">
        <v>11.28</v>
      </c>
      <c r="AV2" s="7">
        <v>13.45</v>
      </c>
      <c r="AW2" s="7">
        <v>25.91</v>
      </c>
      <c r="AX2" s="7">
        <v>21.22</v>
      </c>
      <c r="AY2" s="7">
        <v>13.91</v>
      </c>
      <c r="AZ2" s="7">
        <v>14.31</v>
      </c>
      <c r="BA2" s="7">
        <v>7.73</v>
      </c>
      <c r="BB2" s="7">
        <v>8.9600000000000009</v>
      </c>
      <c r="BC2" s="7">
        <v>8.19</v>
      </c>
      <c r="BD2" s="7">
        <v>7.11</v>
      </c>
      <c r="BE2" s="7">
        <v>5.15</v>
      </c>
      <c r="BF2" s="7">
        <v>7.42</v>
      </c>
      <c r="BG2" s="7">
        <v>5.26</v>
      </c>
      <c r="BH2" s="7">
        <v>9.27</v>
      </c>
      <c r="BI2" s="7">
        <v>6.96</v>
      </c>
      <c r="BJ2" s="7">
        <v>8.5</v>
      </c>
      <c r="BK2" s="7">
        <v>3.71</v>
      </c>
      <c r="BL2" s="7">
        <v>1.19</v>
      </c>
      <c r="BM2" s="7">
        <v>-0.16</v>
      </c>
      <c r="BN2" s="7">
        <v>-0.31</v>
      </c>
      <c r="BO2" s="7">
        <v>3.32</v>
      </c>
      <c r="BP2" s="7">
        <v>0.93</v>
      </c>
      <c r="BQ2" s="7">
        <v>-1.39</v>
      </c>
      <c r="BR2" s="7">
        <v>-0.46</v>
      </c>
      <c r="BS2" s="24">
        <v>7.12</v>
      </c>
      <c r="BT2" s="26">
        <v>310479761.93180078</v>
      </c>
      <c r="BU2" s="26">
        <v>46845400</v>
      </c>
      <c r="BV2" s="26">
        <v>2963192</v>
      </c>
      <c r="BW2" s="8">
        <v>0.1697709767035008</v>
      </c>
    </row>
    <row r="3" spans="1:75" s="21" customFormat="1" ht="19" customHeight="1" x14ac:dyDescent="0.2">
      <c r="A3" s="1" t="s">
        <v>103</v>
      </c>
      <c r="B3" s="1" t="s">
        <v>96</v>
      </c>
      <c r="C3" s="1" t="s">
        <v>104</v>
      </c>
      <c r="D3" s="1" t="s">
        <v>98</v>
      </c>
      <c r="E3" s="1" t="s">
        <v>242</v>
      </c>
      <c r="F3" s="1" t="s">
        <v>88</v>
      </c>
      <c r="G3" s="9">
        <v>15.662652540490649</v>
      </c>
      <c r="H3" s="9">
        <v>-1.875003104408459</v>
      </c>
      <c r="I3" s="9">
        <f>(N3-O3)/O3*100</f>
        <v>24.657531860450888</v>
      </c>
      <c r="J3" s="1" t="s">
        <v>81</v>
      </c>
      <c r="K3" s="2">
        <v>4.1500000953674316</v>
      </c>
      <c r="L3" s="2">
        <v>4.55</v>
      </c>
      <c r="M3" s="2">
        <v>4.8000001907348633</v>
      </c>
      <c r="N3" s="2">
        <v>5.4600000381469727</v>
      </c>
      <c r="O3" s="2">
        <v>4.380000114440918</v>
      </c>
      <c r="P3" s="2">
        <v>4.7100000381469727</v>
      </c>
      <c r="Q3" s="1">
        <v>5.03</v>
      </c>
      <c r="R3" s="1">
        <v>5.08</v>
      </c>
      <c r="S3" s="1">
        <v>5.0599999999999996</v>
      </c>
      <c r="T3" s="1">
        <v>5.25</v>
      </c>
      <c r="U3" s="1">
        <v>5.46</v>
      </c>
      <c r="V3" s="1">
        <v>5.37</v>
      </c>
      <c r="W3" s="1">
        <v>5.23</v>
      </c>
      <c r="X3" s="1">
        <v>5.05</v>
      </c>
      <c r="Y3" s="1">
        <v>5.03</v>
      </c>
      <c r="Z3" s="1">
        <v>5.14</v>
      </c>
      <c r="AA3" s="1">
        <v>5.14</v>
      </c>
      <c r="AB3" s="1">
        <v>5.0199999999999996</v>
      </c>
      <c r="AC3" s="1">
        <v>5.14</v>
      </c>
      <c r="AD3" s="1">
        <v>5.23</v>
      </c>
      <c r="AE3" s="1">
        <v>5.18</v>
      </c>
      <c r="AF3" s="1">
        <v>5.19</v>
      </c>
      <c r="AG3" s="1">
        <v>5.05</v>
      </c>
      <c r="AH3" s="1">
        <v>5.0199999999999996</v>
      </c>
      <c r="AI3" s="1">
        <v>4.96</v>
      </c>
      <c r="AJ3" s="1">
        <v>4.95</v>
      </c>
      <c r="AK3" s="1">
        <v>4.88</v>
      </c>
      <c r="AL3" s="1">
        <v>4.75</v>
      </c>
      <c r="AM3" s="1">
        <v>4.57</v>
      </c>
      <c r="AN3" s="1">
        <v>4.68</v>
      </c>
      <c r="AO3" s="1">
        <v>4.8499999999999996</v>
      </c>
      <c r="AP3" s="1">
        <v>4.8</v>
      </c>
      <c r="AQ3" s="1">
        <v>4.72</v>
      </c>
      <c r="AR3" s="1">
        <v>2.92</v>
      </c>
      <c r="AS3" s="1">
        <v>3.54</v>
      </c>
      <c r="AT3" s="1">
        <v>1.04</v>
      </c>
      <c r="AU3" s="1">
        <v>8.33</v>
      </c>
      <c r="AV3" s="1">
        <v>11.87</v>
      </c>
      <c r="AW3" s="1">
        <v>8.5399999999999991</v>
      </c>
      <c r="AX3" s="1">
        <v>5.21</v>
      </c>
      <c r="AY3" s="1">
        <v>3.75</v>
      </c>
      <c r="AZ3" s="1">
        <v>1.87</v>
      </c>
      <c r="BA3" s="1">
        <v>6.46</v>
      </c>
      <c r="BB3" s="1">
        <v>3.54</v>
      </c>
      <c r="BC3" s="1">
        <v>4.38</v>
      </c>
      <c r="BD3" s="1">
        <v>4.4800000000000004</v>
      </c>
      <c r="BE3" s="1">
        <v>7.5</v>
      </c>
      <c r="BF3" s="1">
        <v>7.71</v>
      </c>
      <c r="BG3" s="1">
        <v>3.98</v>
      </c>
      <c r="BH3" s="1">
        <v>3.23</v>
      </c>
      <c r="BI3" s="1">
        <v>2.92</v>
      </c>
      <c r="BJ3" s="1">
        <v>0.62</v>
      </c>
      <c r="BK3" s="1">
        <v>0.83</v>
      </c>
      <c r="BL3" s="1">
        <v>-1.46</v>
      </c>
      <c r="BM3" s="1">
        <v>-5.62</v>
      </c>
      <c r="BN3" s="1">
        <v>-4.9000000000000004</v>
      </c>
      <c r="BO3" s="1">
        <v>-2.5</v>
      </c>
      <c r="BP3" s="1">
        <v>-2.4</v>
      </c>
      <c r="BQ3" s="1">
        <v>-3.02</v>
      </c>
      <c r="BR3" s="1">
        <v>-2.08</v>
      </c>
      <c r="BS3" s="22">
        <v>4.8</v>
      </c>
      <c r="BT3" s="26">
        <v>307783212.23020548</v>
      </c>
      <c r="BU3" s="26">
        <v>70328400</v>
      </c>
      <c r="BV3" s="26">
        <v>30532641</v>
      </c>
      <c r="BW3" s="2">
        <v>0.10592441053494191</v>
      </c>
    </row>
    <row r="4" spans="1:75" s="21" customFormat="1" ht="19" customHeight="1" x14ac:dyDescent="0.2">
      <c r="A4" s="1" t="s">
        <v>185</v>
      </c>
      <c r="B4" s="1" t="s">
        <v>159</v>
      </c>
      <c r="C4" s="1" t="s">
        <v>87</v>
      </c>
      <c r="D4" s="1" t="s">
        <v>109</v>
      </c>
      <c r="E4" s="1" t="s">
        <v>186</v>
      </c>
      <c r="F4" s="1" t="s">
        <v>88</v>
      </c>
      <c r="G4" s="9">
        <v>16.02564161345806</v>
      </c>
      <c r="H4" s="9">
        <v>-8.4944722453103338</v>
      </c>
      <c r="I4" s="9">
        <f>(N4-O4)/O4*100</f>
        <v>9.2830154131043763</v>
      </c>
      <c r="J4" s="1" t="s">
        <v>89</v>
      </c>
      <c r="K4" s="2">
        <v>12.47999954223633</v>
      </c>
      <c r="L4" s="2">
        <v>14.48</v>
      </c>
      <c r="M4" s="2">
        <v>14.47999954223633</v>
      </c>
      <c r="N4" s="2">
        <v>14.47999954223633</v>
      </c>
      <c r="O4" s="2">
        <v>13.25</v>
      </c>
      <c r="P4" s="2">
        <v>13.25</v>
      </c>
      <c r="Q4" s="1">
        <v>14.48</v>
      </c>
      <c r="R4" s="1">
        <v>14.48</v>
      </c>
      <c r="S4" s="1">
        <v>14.48</v>
      </c>
      <c r="T4" s="1">
        <v>14.48</v>
      </c>
      <c r="U4" s="1">
        <v>14.48</v>
      </c>
      <c r="V4" s="1">
        <v>14.48</v>
      </c>
      <c r="W4" s="1">
        <v>14.48</v>
      </c>
      <c r="X4" s="1">
        <v>14.48</v>
      </c>
      <c r="Y4" s="1">
        <v>14.48</v>
      </c>
      <c r="Z4" s="1">
        <v>14.48</v>
      </c>
      <c r="AA4" s="1">
        <v>14.48</v>
      </c>
      <c r="AB4" s="1">
        <v>14.48</v>
      </c>
      <c r="AC4" s="1">
        <v>14.48</v>
      </c>
      <c r="AD4" s="1">
        <v>13.25</v>
      </c>
      <c r="AE4" s="1">
        <v>13.25</v>
      </c>
      <c r="AF4" s="1">
        <v>13.25</v>
      </c>
      <c r="AG4" s="1">
        <v>13.25</v>
      </c>
      <c r="AH4" s="1">
        <v>13.25</v>
      </c>
      <c r="AI4" s="1">
        <v>13.25</v>
      </c>
      <c r="AJ4" s="1">
        <v>13.25</v>
      </c>
      <c r="AK4" s="1">
        <v>13.25</v>
      </c>
      <c r="AL4" s="1">
        <v>13.25</v>
      </c>
      <c r="AM4" s="1">
        <v>13.25</v>
      </c>
      <c r="AN4" s="1">
        <v>13.25</v>
      </c>
      <c r="AO4" s="1">
        <v>13.25</v>
      </c>
      <c r="AP4" s="1">
        <v>13.25</v>
      </c>
      <c r="AQ4" s="1">
        <v>13.25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-8.49</v>
      </c>
      <c r="BF4" s="1">
        <v>-8.49</v>
      </c>
      <c r="BG4" s="1">
        <v>-8.49</v>
      </c>
      <c r="BH4" s="1">
        <v>-8.49</v>
      </c>
      <c r="BI4" s="1">
        <v>-8.49</v>
      </c>
      <c r="BJ4" s="1">
        <v>-8.49</v>
      </c>
      <c r="BK4" s="1">
        <v>-8.49</v>
      </c>
      <c r="BL4" s="1">
        <v>-8.49</v>
      </c>
      <c r="BM4" s="1">
        <v>-8.49</v>
      </c>
      <c r="BN4" s="1">
        <v>-8.49</v>
      </c>
      <c r="BO4" s="1">
        <v>-8.49</v>
      </c>
      <c r="BP4" s="1">
        <v>-8.49</v>
      </c>
      <c r="BQ4" s="1">
        <v>-8.49</v>
      </c>
      <c r="BR4" s="1">
        <v>-8.49</v>
      </c>
      <c r="BS4" s="22">
        <v>14.48</v>
      </c>
      <c r="BT4" s="26">
        <v>281001767.11654657</v>
      </c>
      <c r="BU4" s="26">
        <v>200</v>
      </c>
      <c r="BV4" s="26">
        <v>11800164</v>
      </c>
      <c r="BW4" s="2">
        <v>4.2541781622696089E-5</v>
      </c>
    </row>
    <row r="5" spans="1:75" s="21" customFormat="1" ht="19" customHeight="1" x14ac:dyDescent="0.2">
      <c r="A5" s="7" t="s">
        <v>138</v>
      </c>
      <c r="B5" s="7" t="s">
        <v>83</v>
      </c>
      <c r="C5" s="7" t="s">
        <v>87</v>
      </c>
      <c r="D5" s="7" t="s">
        <v>109</v>
      </c>
      <c r="E5" s="7" t="s">
        <v>350</v>
      </c>
      <c r="F5" s="7" t="s">
        <v>88</v>
      </c>
      <c r="G5" s="10">
        <v>16.176472521776951</v>
      </c>
      <c r="H5" s="10">
        <v>-3.7974721746286271</v>
      </c>
      <c r="I5" s="10">
        <v>-3.7974721746286271</v>
      </c>
      <c r="J5" s="7" t="s">
        <v>81</v>
      </c>
      <c r="K5" s="8">
        <v>0.68000000715255737</v>
      </c>
      <c r="L5" s="8">
        <v>0.71</v>
      </c>
      <c r="M5" s="8">
        <v>0.79000002145767212</v>
      </c>
      <c r="N5" s="8">
        <v>0.9100000262260437</v>
      </c>
      <c r="O5" s="8">
        <v>0.72000002861022949</v>
      </c>
      <c r="P5" s="8">
        <v>0.75999999046325684</v>
      </c>
      <c r="Q5" s="7">
        <v>0.86</v>
      </c>
      <c r="R5" s="7">
        <v>0.89</v>
      </c>
      <c r="S5" s="7">
        <v>0.91</v>
      </c>
      <c r="T5" s="7">
        <v>0.91</v>
      </c>
      <c r="U5" s="7">
        <v>0.83</v>
      </c>
      <c r="V5" s="7">
        <v>0.8</v>
      </c>
      <c r="W5" s="7">
        <v>0.8</v>
      </c>
      <c r="X5" s="7">
        <v>0.83</v>
      </c>
      <c r="Y5" s="7">
        <v>0.84</v>
      </c>
      <c r="Z5" s="7">
        <v>0.84</v>
      </c>
      <c r="AA5" s="7">
        <v>0.8</v>
      </c>
      <c r="AB5" s="7">
        <v>0.8</v>
      </c>
      <c r="AC5" s="7">
        <v>0.79</v>
      </c>
      <c r="AD5" s="7">
        <v>0.79</v>
      </c>
      <c r="AE5" s="7">
        <v>0.78</v>
      </c>
      <c r="AF5" s="7">
        <v>0.77</v>
      </c>
      <c r="AG5" s="7">
        <v>0.77</v>
      </c>
      <c r="AH5" s="7">
        <v>0.76</v>
      </c>
      <c r="AI5" s="7">
        <v>0.75</v>
      </c>
      <c r="AJ5" s="7">
        <v>0.75</v>
      </c>
      <c r="AK5" s="7">
        <v>0.75</v>
      </c>
      <c r="AL5" s="7">
        <v>0.76</v>
      </c>
      <c r="AM5" s="7">
        <v>0.77</v>
      </c>
      <c r="AN5" s="7">
        <v>0.8</v>
      </c>
      <c r="AO5" s="7">
        <v>0.79</v>
      </c>
      <c r="AP5" s="7">
        <v>0.78</v>
      </c>
      <c r="AQ5" s="7">
        <v>0.78</v>
      </c>
      <c r="AR5" s="7">
        <v>6.96</v>
      </c>
      <c r="AS5" s="7">
        <v>10.86</v>
      </c>
      <c r="AT5" s="7">
        <v>15.05</v>
      </c>
      <c r="AU5" s="7">
        <v>5.54</v>
      </c>
      <c r="AV5" s="7">
        <v>1.52</v>
      </c>
      <c r="AW5" s="7">
        <v>-1.81</v>
      </c>
      <c r="AX5" s="7">
        <v>0.62</v>
      </c>
      <c r="AY5" s="7">
        <v>4</v>
      </c>
      <c r="AZ5" s="7">
        <v>5.87</v>
      </c>
      <c r="BA5" s="7">
        <v>-0.04</v>
      </c>
      <c r="BB5" s="7">
        <v>-2.0299999999999998</v>
      </c>
      <c r="BC5" s="7">
        <v>-0.25</v>
      </c>
      <c r="BD5" s="7">
        <v>-1.3</v>
      </c>
      <c r="BE5" s="7">
        <v>-1.78</v>
      </c>
      <c r="BF5" s="7">
        <v>-2.66</v>
      </c>
      <c r="BG5" s="7">
        <v>-2.06</v>
      </c>
      <c r="BH5" s="7">
        <v>-4.18</v>
      </c>
      <c r="BI5" s="7">
        <v>-5.71</v>
      </c>
      <c r="BJ5" s="7">
        <v>-5.94</v>
      </c>
      <c r="BK5" s="7">
        <v>-6.63</v>
      </c>
      <c r="BL5" s="7">
        <v>-6.38</v>
      </c>
      <c r="BM5" s="7">
        <v>-4.33</v>
      </c>
      <c r="BN5" s="7">
        <v>-3.37</v>
      </c>
      <c r="BO5" s="7">
        <v>-0.51</v>
      </c>
      <c r="BP5" s="7">
        <v>-1.77</v>
      </c>
      <c r="BQ5" s="7">
        <v>-2.2999999999999998</v>
      </c>
      <c r="BR5" s="7">
        <v>-4.43</v>
      </c>
      <c r="BS5" s="24">
        <v>0.75</v>
      </c>
      <c r="BT5" s="26">
        <v>255992390.63316539</v>
      </c>
      <c r="BU5" s="26">
        <v>102164000</v>
      </c>
      <c r="BV5" s="26">
        <v>295017938</v>
      </c>
      <c r="BW5" s="8">
        <v>3.978588583315229E-2</v>
      </c>
    </row>
    <row r="6" spans="1:75" s="21" customFormat="1" ht="19" customHeight="1" x14ac:dyDescent="0.2">
      <c r="A6" s="1" t="s">
        <v>324</v>
      </c>
      <c r="B6" s="1" t="s">
        <v>106</v>
      </c>
      <c r="C6" s="1" t="s">
        <v>200</v>
      </c>
      <c r="D6" s="1" t="s">
        <v>125</v>
      </c>
      <c r="E6" s="1" t="s">
        <v>322</v>
      </c>
      <c r="F6" s="1" t="s">
        <v>88</v>
      </c>
      <c r="G6" s="9">
        <v>16.861440191562771</v>
      </c>
      <c r="H6" s="9">
        <v>-4.9285684313092917</v>
      </c>
      <c r="I6" s="9">
        <f>(N6-O6)/O6*100</f>
        <v>9.1324184011527425</v>
      </c>
      <c r="J6" s="1" t="s">
        <v>81</v>
      </c>
      <c r="K6" s="2">
        <v>11.97999954223633</v>
      </c>
      <c r="L6" s="2">
        <v>12.24</v>
      </c>
      <c r="M6" s="2">
        <v>14</v>
      </c>
      <c r="N6" s="2">
        <v>14.340000152587891</v>
      </c>
      <c r="O6" s="2">
        <v>13.14000034332275</v>
      </c>
      <c r="P6" s="2">
        <v>13.310000419616699</v>
      </c>
      <c r="Q6" s="1">
        <v>14.15</v>
      </c>
      <c r="R6" s="1">
        <v>13.8</v>
      </c>
      <c r="S6" s="1">
        <v>14.34</v>
      </c>
      <c r="T6" s="1">
        <v>13.95</v>
      </c>
      <c r="U6" s="1">
        <v>14</v>
      </c>
      <c r="V6" s="1">
        <v>13.48</v>
      </c>
      <c r="W6" s="1">
        <v>13.35</v>
      </c>
      <c r="X6" s="1">
        <v>13.36</v>
      </c>
      <c r="Y6" s="1">
        <v>13.29</v>
      </c>
      <c r="Z6" s="1">
        <v>13.42</v>
      </c>
      <c r="AA6" s="1">
        <v>13.35</v>
      </c>
      <c r="AB6" s="1">
        <v>13.44</v>
      </c>
      <c r="AC6" s="1">
        <v>13.4</v>
      </c>
      <c r="AD6" s="1">
        <v>13.75</v>
      </c>
      <c r="AE6" s="1">
        <v>14</v>
      </c>
      <c r="AF6" s="1">
        <v>13.79</v>
      </c>
      <c r="AG6" s="1">
        <v>13.55</v>
      </c>
      <c r="AH6" s="1">
        <v>13.65</v>
      </c>
      <c r="AI6" s="1">
        <v>13.61</v>
      </c>
      <c r="AJ6" s="1">
        <v>13.31</v>
      </c>
      <c r="AK6" s="1">
        <v>13.32</v>
      </c>
      <c r="AL6" s="1">
        <v>13.4</v>
      </c>
      <c r="AM6" s="1">
        <v>13.37</v>
      </c>
      <c r="AN6" s="1">
        <v>13.39</v>
      </c>
      <c r="AO6" s="1">
        <v>13.3</v>
      </c>
      <c r="AP6" s="1">
        <v>13.42</v>
      </c>
      <c r="AQ6" s="1">
        <v>13.47</v>
      </c>
      <c r="AR6" s="1">
        <v>-1.29</v>
      </c>
      <c r="AS6" s="1">
        <v>-3.86</v>
      </c>
      <c r="AT6" s="1">
        <v>-2.4300000000000002</v>
      </c>
      <c r="AU6" s="1">
        <v>-1.07</v>
      </c>
      <c r="AV6" s="1">
        <v>-4.3600000000000003</v>
      </c>
      <c r="AW6" s="1">
        <v>-5.64</v>
      </c>
      <c r="AX6" s="1">
        <v>-5.5</v>
      </c>
      <c r="AY6" s="1">
        <v>-5.29</v>
      </c>
      <c r="AZ6" s="1">
        <v>-5.71</v>
      </c>
      <c r="BA6" s="1">
        <v>-5.43</v>
      </c>
      <c r="BB6" s="1">
        <v>-5.36</v>
      </c>
      <c r="BC6" s="1">
        <v>-4.43</v>
      </c>
      <c r="BD6" s="1">
        <v>-4.8600000000000003</v>
      </c>
      <c r="BE6" s="1">
        <v>-1.79</v>
      </c>
      <c r="BF6" s="1">
        <v>-2.25</v>
      </c>
      <c r="BG6" s="1">
        <v>-3.2</v>
      </c>
      <c r="BH6" s="1">
        <v>-3.29</v>
      </c>
      <c r="BI6" s="1">
        <v>-3.43</v>
      </c>
      <c r="BJ6" s="1">
        <v>-4.93</v>
      </c>
      <c r="BK6" s="1">
        <v>-5.36</v>
      </c>
      <c r="BL6" s="1">
        <v>-5.43</v>
      </c>
      <c r="BM6" s="1">
        <v>-4.57</v>
      </c>
      <c r="BN6" s="1">
        <v>-5.04</v>
      </c>
      <c r="BO6" s="1">
        <v>-5.29</v>
      </c>
      <c r="BP6" s="1">
        <v>-5.37</v>
      </c>
      <c r="BQ6" s="1">
        <v>-4.79</v>
      </c>
      <c r="BR6" s="1">
        <v>-4.6500000000000004</v>
      </c>
      <c r="BS6" s="22">
        <v>13.15</v>
      </c>
      <c r="BT6" s="26">
        <v>278058200</v>
      </c>
      <c r="BU6" s="26">
        <v>2051500</v>
      </c>
      <c r="BV6" s="26">
        <v>6188794</v>
      </c>
      <c r="BW6" s="2">
        <v>1.8284499370959831E-2</v>
      </c>
    </row>
    <row r="7" spans="1:75" s="21" customFormat="1" ht="19" customHeight="1" x14ac:dyDescent="0.2">
      <c r="A7" s="7" t="s">
        <v>483</v>
      </c>
      <c r="B7" s="7" t="s">
        <v>111</v>
      </c>
      <c r="C7" s="7" t="s">
        <v>124</v>
      </c>
      <c r="D7" s="7" t="s">
        <v>98</v>
      </c>
      <c r="E7" s="7" t="s">
        <v>484</v>
      </c>
      <c r="F7" s="7" t="s">
        <v>88</v>
      </c>
      <c r="G7" s="10">
        <v>16.99999570846558</v>
      </c>
      <c r="H7" s="10">
        <v>-5.9829004966136923</v>
      </c>
      <c r="I7" s="10">
        <v>-5.9829004966136923</v>
      </c>
      <c r="J7" s="7" t="s">
        <v>89</v>
      </c>
      <c r="K7" s="8">
        <v>1</v>
      </c>
      <c r="L7" s="8">
        <v>1.02</v>
      </c>
      <c r="M7" s="8">
        <v>1.169999957084656</v>
      </c>
      <c r="N7" s="8">
        <v>1.179999947547913</v>
      </c>
      <c r="O7" s="8">
        <v>1.049999952316284</v>
      </c>
      <c r="P7" s="8">
        <v>1.1000000238418579</v>
      </c>
      <c r="Q7" s="7">
        <v>1.18</v>
      </c>
      <c r="R7" s="7">
        <v>1.1299999999999999</v>
      </c>
      <c r="S7" s="7">
        <v>1.1299999999999999</v>
      </c>
      <c r="T7" s="7">
        <v>1.1200000000000001</v>
      </c>
      <c r="U7" s="7">
        <v>1.1100000000000001</v>
      </c>
      <c r="V7" s="7">
        <v>1.1000000000000001</v>
      </c>
      <c r="W7" s="7">
        <v>1.1000000000000001</v>
      </c>
      <c r="X7" s="7">
        <v>1.08</v>
      </c>
      <c r="Y7" s="7">
        <v>1.07</v>
      </c>
      <c r="Z7" s="7">
        <v>1.07</v>
      </c>
      <c r="AA7" s="7">
        <v>1.06</v>
      </c>
      <c r="AB7" s="7">
        <v>1.06</v>
      </c>
      <c r="AC7" s="7">
        <v>1.06</v>
      </c>
      <c r="AD7" s="7">
        <v>1.06</v>
      </c>
      <c r="AE7" s="7">
        <v>1.0900000000000001</v>
      </c>
      <c r="AF7" s="7">
        <v>1.0900000000000001</v>
      </c>
      <c r="AG7" s="7">
        <v>1.0900000000000001</v>
      </c>
      <c r="AH7" s="7">
        <v>1.0900000000000001</v>
      </c>
      <c r="AI7" s="7">
        <v>1.0900000000000001</v>
      </c>
      <c r="AJ7" s="7">
        <v>1.1000000000000001</v>
      </c>
      <c r="AK7" s="7">
        <v>1.1000000000000001</v>
      </c>
      <c r="AL7" s="7">
        <v>1.0900000000000001</v>
      </c>
      <c r="AM7" s="7">
        <v>1.0900000000000001</v>
      </c>
      <c r="AN7" s="7">
        <v>1.0900000000000001</v>
      </c>
      <c r="AO7" s="7">
        <v>1.1000000000000001</v>
      </c>
      <c r="AP7" s="7">
        <v>1.1000000000000001</v>
      </c>
      <c r="AQ7" s="7">
        <v>1.1000000000000001</v>
      </c>
      <c r="AR7" s="7">
        <v>-5.23</v>
      </c>
      <c r="AS7" s="7">
        <v>-4.2699999999999996</v>
      </c>
      <c r="AT7" s="7">
        <v>-6.84</v>
      </c>
      <c r="AU7" s="7">
        <v>-5.98</v>
      </c>
      <c r="AV7" s="7">
        <v>-6.28</v>
      </c>
      <c r="AW7" s="7">
        <v>-6.84</v>
      </c>
      <c r="AX7" s="7">
        <v>-8.19</v>
      </c>
      <c r="AY7" s="7">
        <v>-9.4</v>
      </c>
      <c r="AZ7" s="7">
        <v>-10.119999999999999</v>
      </c>
      <c r="BA7" s="7">
        <v>-9.9499999999999993</v>
      </c>
      <c r="BB7" s="7">
        <v>-9.4</v>
      </c>
      <c r="BC7" s="7">
        <v>-10.26</v>
      </c>
      <c r="BD7" s="7">
        <v>-9.4700000000000006</v>
      </c>
      <c r="BE7" s="7">
        <v>-9.4700000000000006</v>
      </c>
      <c r="BF7" s="7">
        <v>-7.61</v>
      </c>
      <c r="BG7" s="7">
        <v>-7.01</v>
      </c>
      <c r="BH7" s="7">
        <v>-7.69</v>
      </c>
      <c r="BI7" s="7">
        <v>-7.68</v>
      </c>
      <c r="BJ7" s="7">
        <v>-6.84</v>
      </c>
      <c r="BK7" s="7">
        <v>-5.98</v>
      </c>
      <c r="BL7" s="7">
        <v>-7.68</v>
      </c>
      <c r="BM7" s="7">
        <v>-6.85</v>
      </c>
      <c r="BN7" s="7">
        <v>-7.69</v>
      </c>
      <c r="BO7" s="7">
        <v>-7.56</v>
      </c>
      <c r="BP7" s="7">
        <v>-6.83</v>
      </c>
      <c r="BQ7" s="7">
        <v>-6.83</v>
      </c>
      <c r="BR7" s="7">
        <v>-6.41</v>
      </c>
      <c r="BS7" s="24">
        <v>1.05</v>
      </c>
      <c r="BT7" s="26">
        <v>399469584.70754242</v>
      </c>
      <c r="BU7" s="26">
        <v>2633600</v>
      </c>
      <c r="BV7" s="26">
        <v>80527446</v>
      </c>
      <c r="BW7" s="8">
        <v>3.5779130509118587E-2</v>
      </c>
    </row>
    <row r="8" spans="1:75" s="21" customFormat="1" ht="19" customHeight="1" x14ac:dyDescent="0.2">
      <c r="A8" s="7" t="s">
        <v>375</v>
      </c>
      <c r="B8" s="7" t="s">
        <v>83</v>
      </c>
      <c r="C8" s="7" t="s">
        <v>87</v>
      </c>
      <c r="D8" s="7" t="s">
        <v>109</v>
      </c>
      <c r="E8" s="7" t="s">
        <v>376</v>
      </c>
      <c r="F8" s="7" t="s">
        <v>88</v>
      </c>
      <c r="G8" s="10">
        <v>17.14285441807338</v>
      </c>
      <c r="H8" s="10">
        <v>-0.97560884837659623</v>
      </c>
      <c r="I8" s="10">
        <v>-0.97560884837659623</v>
      </c>
      <c r="J8" s="7" t="s">
        <v>81</v>
      </c>
      <c r="K8" s="8">
        <v>3.5</v>
      </c>
      <c r="L8" s="8">
        <v>4.13</v>
      </c>
      <c r="M8" s="8">
        <v>4.0999999046325684</v>
      </c>
      <c r="N8" s="8">
        <v>4.4200000762939453</v>
      </c>
      <c r="O8" s="8">
        <v>3.75</v>
      </c>
      <c r="P8" s="8">
        <v>4.059999942779541</v>
      </c>
      <c r="Q8" s="7">
        <v>4.18</v>
      </c>
      <c r="R8" s="7">
        <v>4.08</v>
      </c>
      <c r="S8" s="7">
        <v>4.04</v>
      </c>
      <c r="T8" s="7">
        <v>4.2</v>
      </c>
      <c r="U8" s="7">
        <v>4.2</v>
      </c>
      <c r="V8" s="7">
        <v>4.1500000000000004</v>
      </c>
      <c r="W8" s="7">
        <v>4.3499999999999996</v>
      </c>
      <c r="X8" s="7">
        <v>4.42</v>
      </c>
      <c r="Y8" s="7">
        <v>4.3499999999999996</v>
      </c>
      <c r="Z8" s="7">
        <v>4.13</v>
      </c>
      <c r="AA8" s="7">
        <v>4.05</v>
      </c>
      <c r="AB8" s="7">
        <v>4.05</v>
      </c>
      <c r="AC8" s="7">
        <v>4.21</v>
      </c>
      <c r="AD8" s="7">
        <v>4.1900000000000004</v>
      </c>
      <c r="AE8" s="7">
        <v>4.1399999999999997</v>
      </c>
      <c r="AF8" s="7">
        <v>4.07</v>
      </c>
      <c r="AG8" s="7">
        <v>4.0999999999999996</v>
      </c>
      <c r="AH8" s="7">
        <v>4.08</v>
      </c>
      <c r="AI8" s="7">
        <v>4.04</v>
      </c>
      <c r="AJ8" s="7">
        <v>4.03</v>
      </c>
      <c r="AK8" s="7">
        <v>3.96</v>
      </c>
      <c r="AL8" s="7">
        <v>3.93</v>
      </c>
      <c r="AM8" s="7">
        <v>4.05</v>
      </c>
      <c r="AN8" s="7">
        <v>4.04</v>
      </c>
      <c r="AO8" s="7">
        <v>4.05</v>
      </c>
      <c r="AP8" s="7">
        <v>4.1100000000000003</v>
      </c>
      <c r="AQ8" s="7">
        <v>4.0599999999999996</v>
      </c>
      <c r="AR8" s="7">
        <v>-1.34</v>
      </c>
      <c r="AS8" s="7">
        <v>-7.56</v>
      </c>
      <c r="AT8" s="7">
        <v>-4.88</v>
      </c>
      <c r="AU8" s="7">
        <v>0.24</v>
      </c>
      <c r="AV8" s="7">
        <v>-0.24</v>
      </c>
      <c r="AW8" s="7">
        <v>0.49</v>
      </c>
      <c r="AX8" s="7">
        <v>5.46</v>
      </c>
      <c r="AY8" s="7">
        <v>4.2699999999999996</v>
      </c>
      <c r="AZ8" s="7">
        <v>0.73</v>
      </c>
      <c r="BA8" s="7">
        <v>-1.71</v>
      </c>
      <c r="BB8" s="7">
        <v>-2.2000000000000002</v>
      </c>
      <c r="BC8" s="7">
        <v>-1.71</v>
      </c>
      <c r="BD8" s="7">
        <v>-0.24</v>
      </c>
      <c r="BE8" s="7">
        <v>-0.12</v>
      </c>
      <c r="BF8" s="7">
        <v>-1.22</v>
      </c>
      <c r="BG8" s="7">
        <v>-1.34</v>
      </c>
      <c r="BH8" s="7">
        <v>-0.73</v>
      </c>
      <c r="BI8" s="7">
        <v>-2.8</v>
      </c>
      <c r="BJ8" s="7">
        <v>-1.95</v>
      </c>
      <c r="BK8" s="7">
        <v>-5.12</v>
      </c>
      <c r="BL8" s="7">
        <v>-4.63</v>
      </c>
      <c r="BM8" s="7">
        <v>-4.88</v>
      </c>
      <c r="BN8" s="7">
        <v>-1.71</v>
      </c>
      <c r="BO8" s="7">
        <v>-3.06</v>
      </c>
      <c r="BP8" s="7">
        <v>-3.66</v>
      </c>
      <c r="BQ8" s="7">
        <v>-1.34</v>
      </c>
      <c r="BR8" s="7">
        <v>-1.22</v>
      </c>
      <c r="BS8" s="24">
        <v>4</v>
      </c>
      <c r="BT8" s="26">
        <v>233639314.5654678</v>
      </c>
      <c r="BU8" s="26">
        <v>25369000</v>
      </c>
      <c r="BV8" s="26">
        <v>49110062</v>
      </c>
      <c r="BW8" s="8">
        <v>0.1159966362901354</v>
      </c>
    </row>
    <row r="9" spans="1:75" s="21" customFormat="1" ht="19" customHeight="1" x14ac:dyDescent="0.2">
      <c r="A9" s="7" t="s">
        <v>217</v>
      </c>
      <c r="B9" s="7" t="s">
        <v>96</v>
      </c>
      <c r="C9" s="7" t="s">
        <v>87</v>
      </c>
      <c r="D9" s="7" t="s">
        <v>98</v>
      </c>
      <c r="E9" s="7" t="s">
        <v>434</v>
      </c>
      <c r="F9" s="7" t="s">
        <v>88</v>
      </c>
      <c r="G9" s="10">
        <v>17.61007051312118</v>
      </c>
      <c r="H9" s="10">
        <v>-3.6363651199599851</v>
      </c>
      <c r="I9" s="10">
        <v>-3.6363651199599851</v>
      </c>
      <c r="J9" s="7" t="s">
        <v>81</v>
      </c>
      <c r="K9" s="8">
        <v>7.9499998092651367</v>
      </c>
      <c r="L9" s="8">
        <v>8.24</v>
      </c>
      <c r="M9" s="8">
        <v>9.3500003814697266</v>
      </c>
      <c r="N9" s="8">
        <v>10.10000038146973</v>
      </c>
      <c r="O9" s="8">
        <v>8.75</v>
      </c>
      <c r="P9" s="8">
        <v>9.0100002288818359</v>
      </c>
      <c r="Q9" s="7">
        <v>9.39</v>
      </c>
      <c r="R9" s="7">
        <v>9.2200000000000006</v>
      </c>
      <c r="S9" s="7">
        <v>9.2899999999999991</v>
      </c>
      <c r="T9" s="7">
        <v>9.73</v>
      </c>
      <c r="U9" s="7">
        <v>9.8000000000000007</v>
      </c>
      <c r="V9" s="7">
        <v>9.64</v>
      </c>
      <c r="W9" s="7">
        <v>9.31</v>
      </c>
      <c r="X9" s="7">
        <v>9.27</v>
      </c>
      <c r="Y9" s="7">
        <v>9.3000000000000007</v>
      </c>
      <c r="Z9" s="7">
        <v>9.59</v>
      </c>
      <c r="AA9" s="7">
        <v>9.59</v>
      </c>
      <c r="AB9" s="7">
        <v>9.6</v>
      </c>
      <c r="AC9" s="7">
        <v>9.5500000000000007</v>
      </c>
      <c r="AD9" s="7">
        <v>9.6</v>
      </c>
      <c r="AE9" s="7">
        <v>9.36</v>
      </c>
      <c r="AF9" s="7">
        <v>9.4700000000000006</v>
      </c>
      <c r="AG9" s="7">
        <v>9.52</v>
      </c>
      <c r="AH9" s="7">
        <v>9.4499999999999993</v>
      </c>
      <c r="AI9" s="7">
        <v>9.65</v>
      </c>
      <c r="AJ9" s="7">
        <v>9.8699999999999992</v>
      </c>
      <c r="AK9" s="7">
        <v>10.1</v>
      </c>
      <c r="AL9" s="7">
        <v>9.99</v>
      </c>
      <c r="AM9" s="7">
        <v>9.9499999999999993</v>
      </c>
      <c r="AN9" s="7">
        <v>10.09</v>
      </c>
      <c r="AO9" s="7">
        <v>9.92</v>
      </c>
      <c r="AP9" s="7">
        <v>9.7799999999999994</v>
      </c>
      <c r="AQ9" s="7">
        <v>9.34</v>
      </c>
      <c r="AR9" s="7">
        <v>-1.96</v>
      </c>
      <c r="AS9" s="7">
        <v>-4.92</v>
      </c>
      <c r="AT9" s="7">
        <v>-1.28</v>
      </c>
      <c r="AU9" s="7">
        <v>3.64</v>
      </c>
      <c r="AV9" s="7">
        <v>2.17</v>
      </c>
      <c r="AW9" s="7">
        <v>-2.4700000000000002</v>
      </c>
      <c r="AX9" s="7">
        <v>-1.33</v>
      </c>
      <c r="AY9" s="7">
        <v>-1.23</v>
      </c>
      <c r="AZ9" s="7">
        <v>-1.07</v>
      </c>
      <c r="BA9" s="7">
        <v>2.14</v>
      </c>
      <c r="BB9" s="7">
        <v>1.6</v>
      </c>
      <c r="BC9" s="7">
        <v>1.59</v>
      </c>
      <c r="BD9" s="7">
        <v>2.0299999999999998</v>
      </c>
      <c r="BE9" s="7">
        <v>-0.53</v>
      </c>
      <c r="BF9" s="7">
        <v>-0.53</v>
      </c>
      <c r="BG9" s="7">
        <v>1.18</v>
      </c>
      <c r="BH9" s="7">
        <v>1.01</v>
      </c>
      <c r="BI9" s="7">
        <v>0.8</v>
      </c>
      <c r="BJ9" s="7">
        <v>2.89</v>
      </c>
      <c r="BK9" s="7">
        <v>5.56</v>
      </c>
      <c r="BL9" s="7">
        <v>6.17</v>
      </c>
      <c r="BM9" s="7">
        <v>4.28</v>
      </c>
      <c r="BN9" s="7">
        <v>5.67</v>
      </c>
      <c r="BO9" s="7">
        <v>5.65</v>
      </c>
      <c r="BP9" s="7">
        <v>4.49</v>
      </c>
      <c r="BQ9" s="7">
        <v>-2.2999999999999998</v>
      </c>
      <c r="BR9" s="7">
        <v>-3.64</v>
      </c>
      <c r="BS9" s="24">
        <v>9.02</v>
      </c>
      <c r="BT9" s="26">
        <v>296835397.11055762</v>
      </c>
      <c r="BU9" s="26">
        <v>53710200</v>
      </c>
      <c r="BV9" s="26">
        <v>25025825</v>
      </c>
      <c r="BW9" s="8">
        <v>3.3388389793343479E-2</v>
      </c>
    </row>
    <row r="10" spans="1:75" s="21" customFormat="1" ht="19" customHeight="1" x14ac:dyDescent="0.2">
      <c r="A10" s="1" t="s">
        <v>293</v>
      </c>
      <c r="B10" s="1" t="s">
        <v>118</v>
      </c>
      <c r="C10" s="1" t="s">
        <v>87</v>
      </c>
      <c r="D10" s="1" t="s">
        <v>98</v>
      </c>
      <c r="E10" s="1" t="s">
        <v>292</v>
      </c>
      <c r="F10" s="1" t="s">
        <v>88</v>
      </c>
      <c r="G10" s="9">
        <v>18.025754937618242</v>
      </c>
      <c r="H10" s="9">
        <v>-1.4545440673828121</v>
      </c>
      <c r="I10" s="9">
        <f>(N10-O10)/O10*100</f>
        <v>29.213481239762313</v>
      </c>
      <c r="J10" s="1" t="s">
        <v>81</v>
      </c>
      <c r="K10" s="2">
        <v>2.3299999237060551</v>
      </c>
      <c r="L10" s="2">
        <v>1.95</v>
      </c>
      <c r="M10" s="2">
        <v>2.75</v>
      </c>
      <c r="N10" s="2">
        <v>3.4500000476837158</v>
      </c>
      <c r="O10" s="2">
        <v>2.6700000762939449</v>
      </c>
      <c r="P10" s="2">
        <v>2.7100000381469731</v>
      </c>
      <c r="Q10" s="1">
        <v>2.94</v>
      </c>
      <c r="R10" s="1">
        <v>2.96</v>
      </c>
      <c r="S10" s="1">
        <v>3.45</v>
      </c>
      <c r="T10" s="1">
        <v>3.19</v>
      </c>
      <c r="U10" s="1">
        <v>3.06</v>
      </c>
      <c r="V10" s="1">
        <v>2.99</v>
      </c>
      <c r="W10" s="1">
        <v>2.92</v>
      </c>
      <c r="X10" s="1">
        <v>2.86</v>
      </c>
      <c r="Y10" s="1">
        <v>2.8</v>
      </c>
      <c r="Z10" s="1">
        <v>2.9</v>
      </c>
      <c r="AA10" s="1">
        <v>2.88</v>
      </c>
      <c r="AB10" s="1">
        <v>2.96</v>
      </c>
      <c r="AC10" s="1">
        <v>3.1</v>
      </c>
      <c r="AD10" s="1">
        <v>3</v>
      </c>
      <c r="AE10" s="1">
        <v>2.9</v>
      </c>
      <c r="AF10" s="1">
        <v>2.85</v>
      </c>
      <c r="AG10" s="1">
        <v>2.83</v>
      </c>
      <c r="AH10" s="1">
        <v>2.8</v>
      </c>
      <c r="AI10" s="1">
        <v>2.81</v>
      </c>
      <c r="AJ10" s="1">
        <v>2.93</v>
      </c>
      <c r="AK10" s="1">
        <v>2.92</v>
      </c>
      <c r="AL10" s="1">
        <v>2.86</v>
      </c>
      <c r="AM10" s="1">
        <v>2.87</v>
      </c>
      <c r="AN10" s="1">
        <v>2.82</v>
      </c>
      <c r="AO10" s="1">
        <v>2.77</v>
      </c>
      <c r="AP10" s="1">
        <v>2.85</v>
      </c>
      <c r="AQ10" s="1">
        <v>2.79</v>
      </c>
      <c r="AR10" s="1">
        <v>5.39</v>
      </c>
      <c r="AS10" s="1">
        <v>4.91</v>
      </c>
      <c r="AT10" s="1">
        <v>9.9</v>
      </c>
      <c r="AU10" s="1">
        <v>11.03</v>
      </c>
      <c r="AV10" s="1">
        <v>5.09</v>
      </c>
      <c r="AW10" s="1">
        <v>5.64</v>
      </c>
      <c r="AX10" s="1">
        <v>-0.73</v>
      </c>
      <c r="AY10" s="1">
        <v>0.73</v>
      </c>
      <c r="AZ10" s="1">
        <v>-0.73</v>
      </c>
      <c r="BA10" s="1">
        <v>2.95</v>
      </c>
      <c r="BB10" s="1">
        <v>4</v>
      </c>
      <c r="BC10" s="1">
        <v>6.91</v>
      </c>
      <c r="BD10" s="1">
        <v>8.91</v>
      </c>
      <c r="BE10" s="1">
        <v>3.82</v>
      </c>
      <c r="BF10" s="1">
        <v>1.6</v>
      </c>
      <c r="BG10" s="1">
        <v>2.36</v>
      </c>
      <c r="BH10" s="1">
        <v>0.73</v>
      </c>
      <c r="BI10" s="1">
        <v>-0.72</v>
      </c>
      <c r="BJ10" s="1">
        <v>1.27</v>
      </c>
      <c r="BK10" s="1">
        <v>6.18</v>
      </c>
      <c r="BL10" s="1">
        <v>3.09</v>
      </c>
      <c r="BM10" s="1">
        <v>4</v>
      </c>
      <c r="BN10" s="1">
        <v>1.45</v>
      </c>
      <c r="BO10" s="1">
        <v>0.47</v>
      </c>
      <c r="BP10" s="1">
        <v>0.55000000000000004</v>
      </c>
      <c r="BQ10" s="1">
        <v>1.27</v>
      </c>
      <c r="BR10" s="1">
        <v>-1.45</v>
      </c>
      <c r="BS10" s="22">
        <v>2.69</v>
      </c>
      <c r="BT10" s="26">
        <v>392020728</v>
      </c>
      <c r="BU10" s="26">
        <v>83554300</v>
      </c>
      <c r="BV10" s="26">
        <v>140683763</v>
      </c>
      <c r="BW10" s="2">
        <v>3.4486268326501902E-2</v>
      </c>
    </row>
    <row r="11" spans="1:75" s="21" customFormat="1" ht="19" customHeight="1" x14ac:dyDescent="0.2">
      <c r="A11" s="7" t="s">
        <v>506</v>
      </c>
      <c r="B11" s="7" t="s">
        <v>106</v>
      </c>
      <c r="C11" s="7" t="s">
        <v>87</v>
      </c>
      <c r="D11" s="7" t="s">
        <v>98</v>
      </c>
      <c r="E11" s="7" t="s">
        <v>504</v>
      </c>
      <c r="F11" s="7" t="s">
        <v>88</v>
      </c>
      <c r="G11" s="10">
        <v>18.329465715573821</v>
      </c>
      <c r="H11" s="10">
        <v>-0.68627153071742952</v>
      </c>
      <c r="I11" s="10">
        <v>-0.68627153071742952</v>
      </c>
      <c r="J11" s="7" t="s">
        <v>81</v>
      </c>
      <c r="K11" s="8">
        <v>8.619999885559082</v>
      </c>
      <c r="L11" s="8">
        <v>9.11</v>
      </c>
      <c r="M11" s="8">
        <v>10.19999980926514</v>
      </c>
      <c r="N11" s="8">
        <v>10.52999973297119</v>
      </c>
      <c r="O11" s="8">
        <v>9.1099996566772461</v>
      </c>
      <c r="P11" s="8">
        <v>10.13000011444092</v>
      </c>
      <c r="Q11" s="7">
        <v>10.4</v>
      </c>
      <c r="R11" s="7">
        <v>9.98</v>
      </c>
      <c r="S11" s="7">
        <v>10.039999999999999</v>
      </c>
      <c r="T11" s="7">
        <v>9.8699999999999992</v>
      </c>
      <c r="U11" s="7">
        <v>9.3800000000000008</v>
      </c>
      <c r="V11" s="7">
        <v>9.4</v>
      </c>
      <c r="W11" s="7">
        <v>9.52</v>
      </c>
      <c r="X11" s="7">
        <v>9.9499999999999993</v>
      </c>
      <c r="Y11" s="7">
        <v>10.08</v>
      </c>
      <c r="Z11" s="7">
        <v>9.9700000000000006</v>
      </c>
      <c r="AA11" s="7">
        <v>9.7200000000000006</v>
      </c>
      <c r="AB11" s="7">
        <v>9.6199999999999992</v>
      </c>
      <c r="AC11" s="7">
        <v>9.66</v>
      </c>
      <c r="AD11" s="7">
        <v>9.68</v>
      </c>
      <c r="AE11" s="7">
        <v>9.9</v>
      </c>
      <c r="AF11" s="7">
        <v>9.89</v>
      </c>
      <c r="AG11" s="7">
        <v>9.9600000000000009</v>
      </c>
      <c r="AH11" s="7">
        <v>9.8699999999999992</v>
      </c>
      <c r="AI11" s="7">
        <v>10.17</v>
      </c>
      <c r="AJ11" s="7">
        <v>10.23</v>
      </c>
      <c r="AK11" s="7">
        <v>10.4</v>
      </c>
      <c r="AL11" s="7">
        <v>10.53</v>
      </c>
      <c r="AM11" s="7">
        <v>10.38</v>
      </c>
      <c r="AN11" s="7">
        <v>10.32</v>
      </c>
      <c r="AO11" s="7">
        <v>10.25</v>
      </c>
      <c r="AP11" s="7">
        <v>10.220000000000001</v>
      </c>
      <c r="AQ11" s="7">
        <v>10.220000000000001</v>
      </c>
      <c r="AR11" s="7">
        <v>-2.5499999999999998</v>
      </c>
      <c r="AS11" s="7">
        <v>-3.33</v>
      </c>
      <c r="AT11" s="7">
        <v>-3.19</v>
      </c>
      <c r="AU11" s="7">
        <v>-8.24</v>
      </c>
      <c r="AV11" s="7">
        <v>-9.51</v>
      </c>
      <c r="AW11" s="7">
        <v>-8.36</v>
      </c>
      <c r="AX11" s="7">
        <v>-6.71</v>
      </c>
      <c r="AY11" s="7">
        <v>-3.48</v>
      </c>
      <c r="AZ11" s="7">
        <v>-2.25</v>
      </c>
      <c r="BA11" s="7">
        <v>-5.25</v>
      </c>
      <c r="BB11" s="7">
        <v>-6.08</v>
      </c>
      <c r="BC11" s="7">
        <v>-7.25</v>
      </c>
      <c r="BD11" s="7">
        <v>-5.29</v>
      </c>
      <c r="BE11" s="7">
        <v>-5.69</v>
      </c>
      <c r="BF11" s="7">
        <v>-3.14</v>
      </c>
      <c r="BG11" s="7">
        <v>-3.92</v>
      </c>
      <c r="BH11" s="7">
        <v>-3.92</v>
      </c>
      <c r="BI11" s="7">
        <v>-3.82</v>
      </c>
      <c r="BJ11" s="7">
        <v>-0.68</v>
      </c>
      <c r="BK11" s="7">
        <v>0.01</v>
      </c>
      <c r="BL11" s="7">
        <v>0.98</v>
      </c>
      <c r="BM11" s="7">
        <v>2.16</v>
      </c>
      <c r="BN11" s="7">
        <v>-0.28999999999999998</v>
      </c>
      <c r="BO11" s="7">
        <v>0.49</v>
      </c>
      <c r="BP11" s="7">
        <v>-0.59</v>
      </c>
      <c r="BQ11" s="7">
        <v>-0.1</v>
      </c>
      <c r="BR11" s="7">
        <v>-0.64</v>
      </c>
      <c r="BS11" s="24">
        <v>9.2100000000000009</v>
      </c>
      <c r="BT11" s="26">
        <v>255575275.220871</v>
      </c>
      <c r="BU11" s="26">
        <v>2393400</v>
      </c>
      <c r="BV11" s="26">
        <v>23231783</v>
      </c>
      <c r="BW11" s="8">
        <v>1.548912539343192E-2</v>
      </c>
    </row>
    <row r="12" spans="1:75" s="21" customFormat="1" ht="19" customHeight="1" x14ac:dyDescent="0.2">
      <c r="A12" s="7" t="s">
        <v>430</v>
      </c>
      <c r="B12" s="7" t="s">
        <v>159</v>
      </c>
      <c r="C12" s="7" t="s">
        <v>87</v>
      </c>
      <c r="D12" s="7" t="s">
        <v>78</v>
      </c>
      <c r="E12" s="7" t="s">
        <v>431</v>
      </c>
      <c r="F12" s="7" t="s">
        <v>88</v>
      </c>
      <c r="G12" s="10">
        <v>18.564007043044722</v>
      </c>
      <c r="H12" s="10">
        <v>-3.5856557962234339</v>
      </c>
      <c r="I12" s="10">
        <v>-3.5856557962234339</v>
      </c>
      <c r="J12" s="7" t="s">
        <v>81</v>
      </c>
      <c r="K12" s="8">
        <v>10.585000038146971</v>
      </c>
      <c r="L12" s="8">
        <v>10.6</v>
      </c>
      <c r="M12" s="8">
        <v>12.55000019073486</v>
      </c>
      <c r="N12" s="8">
        <v>12.64999961853027</v>
      </c>
      <c r="O12" s="8">
        <v>11.55000019073486</v>
      </c>
      <c r="P12" s="8">
        <v>12.10000038146973</v>
      </c>
      <c r="Q12" s="7">
        <v>12.65</v>
      </c>
      <c r="R12" s="7">
        <v>12.3</v>
      </c>
      <c r="S12" s="7">
        <v>12.55</v>
      </c>
      <c r="T12" s="7">
        <v>12.61</v>
      </c>
      <c r="U12" s="7">
        <v>12.4</v>
      </c>
      <c r="V12" s="7">
        <v>12.2</v>
      </c>
      <c r="W12" s="7">
        <v>12.2</v>
      </c>
      <c r="X12" s="7">
        <v>12.07</v>
      </c>
      <c r="Y12" s="7">
        <v>11.8</v>
      </c>
      <c r="Z12" s="7">
        <v>12.08</v>
      </c>
      <c r="AA12" s="7">
        <v>12.02</v>
      </c>
      <c r="AB12" s="7">
        <v>12</v>
      </c>
      <c r="AC12" s="7">
        <v>12</v>
      </c>
      <c r="AD12" s="7">
        <v>11.9</v>
      </c>
      <c r="AE12" s="7">
        <v>11.93</v>
      </c>
      <c r="AF12" s="7">
        <v>12</v>
      </c>
      <c r="AG12" s="7">
        <v>11.92</v>
      </c>
      <c r="AH12" s="7">
        <v>11.92</v>
      </c>
      <c r="AI12" s="7">
        <v>12</v>
      </c>
      <c r="AJ12" s="7">
        <v>11.98</v>
      </c>
      <c r="AK12" s="7">
        <v>11.95</v>
      </c>
      <c r="AL12" s="7">
        <v>11.97</v>
      </c>
      <c r="AM12" s="7">
        <v>12.22</v>
      </c>
      <c r="AN12" s="7">
        <v>12.23</v>
      </c>
      <c r="AO12" s="7">
        <v>12.2</v>
      </c>
      <c r="AP12" s="7">
        <v>12.3</v>
      </c>
      <c r="AQ12" s="7">
        <v>12.38</v>
      </c>
      <c r="AR12" s="7">
        <v>-4.9400000000000004</v>
      </c>
      <c r="AS12" s="7">
        <v>-4.38</v>
      </c>
      <c r="AT12" s="7">
        <v>-0.56000000000000005</v>
      </c>
      <c r="AU12" s="7">
        <v>-1.35</v>
      </c>
      <c r="AV12" s="7">
        <v>-5.25</v>
      </c>
      <c r="AW12" s="7">
        <v>-2.95</v>
      </c>
      <c r="AX12" s="7">
        <v>-3.9</v>
      </c>
      <c r="AY12" s="7">
        <v>-6.02</v>
      </c>
      <c r="AZ12" s="7">
        <v>-6.14</v>
      </c>
      <c r="BA12" s="7">
        <v>-4.3899999999999997</v>
      </c>
      <c r="BB12" s="7">
        <v>-4.54</v>
      </c>
      <c r="BC12" s="7">
        <v>-4.46</v>
      </c>
      <c r="BD12" s="7">
        <v>-6.02</v>
      </c>
      <c r="BE12" s="7">
        <v>-5.18</v>
      </c>
      <c r="BF12" s="7">
        <v>-5.0199999999999996</v>
      </c>
      <c r="BG12" s="7">
        <v>-5.18</v>
      </c>
      <c r="BH12" s="7">
        <v>-5.42</v>
      </c>
      <c r="BI12" s="7">
        <v>-5.26</v>
      </c>
      <c r="BJ12" s="7">
        <v>-4.66</v>
      </c>
      <c r="BK12" s="7">
        <v>-4.78</v>
      </c>
      <c r="BL12" s="7">
        <v>-5.26</v>
      </c>
      <c r="BM12" s="7">
        <v>-5.0199999999999996</v>
      </c>
      <c r="BN12" s="7">
        <v>-2.87</v>
      </c>
      <c r="BO12" s="7">
        <v>-2.5499999999999998</v>
      </c>
      <c r="BP12" s="7">
        <v>-3.15</v>
      </c>
      <c r="BQ12" s="7">
        <v>-2.0699999999999998</v>
      </c>
      <c r="BR12" s="7">
        <v>-3.67</v>
      </c>
      <c r="BS12" s="24">
        <v>11.55</v>
      </c>
      <c r="BT12" s="26">
        <v>288650004.38690192</v>
      </c>
      <c r="BU12" s="26">
        <v>19063000</v>
      </c>
      <c r="BV12" s="26">
        <v>1163154</v>
      </c>
      <c r="BW12" s="8">
        <v>8.3991457708953415E-2</v>
      </c>
    </row>
    <row r="13" spans="1:75" s="21" customFormat="1" ht="19" customHeight="1" x14ac:dyDescent="0.2">
      <c r="A13" s="7" t="s">
        <v>496</v>
      </c>
      <c r="B13" s="7" t="s">
        <v>118</v>
      </c>
      <c r="C13" s="7" t="s">
        <v>87</v>
      </c>
      <c r="D13" s="7" t="s">
        <v>98</v>
      </c>
      <c r="E13" s="7" t="s">
        <v>497</v>
      </c>
      <c r="F13" s="7" t="s">
        <v>80</v>
      </c>
      <c r="G13" s="10">
        <v>18.634254545157521</v>
      </c>
      <c r="H13" s="10">
        <v>10.43902141291921</v>
      </c>
      <c r="I13" s="10">
        <v>10.43902141291921</v>
      </c>
      <c r="J13" s="7" t="s">
        <v>81</v>
      </c>
      <c r="K13" s="8">
        <v>8.6400003433227539</v>
      </c>
      <c r="L13" s="8">
        <v>8.9600000000000009</v>
      </c>
      <c r="M13" s="8">
        <v>10.25</v>
      </c>
      <c r="N13" s="8">
        <v>11.69999980926514</v>
      </c>
      <c r="O13" s="8">
        <v>10.11999988555908</v>
      </c>
      <c r="P13" s="8">
        <v>11.319999694824221</v>
      </c>
      <c r="Q13" s="7">
        <v>10.34</v>
      </c>
      <c r="R13" s="7">
        <v>10.49</v>
      </c>
      <c r="S13" s="7">
        <v>10.93</v>
      </c>
      <c r="T13" s="7">
        <v>10.98</v>
      </c>
      <c r="U13" s="7">
        <v>10.89</v>
      </c>
      <c r="V13" s="7">
        <v>10.91</v>
      </c>
      <c r="W13" s="7">
        <v>11.3</v>
      </c>
      <c r="X13" s="7">
        <v>10.93</v>
      </c>
      <c r="Y13" s="7">
        <v>10.66</v>
      </c>
      <c r="Z13" s="7">
        <v>10.72</v>
      </c>
      <c r="AA13" s="7">
        <v>10.78</v>
      </c>
      <c r="AB13" s="7">
        <v>10.61</v>
      </c>
      <c r="AC13" s="7">
        <v>10.76</v>
      </c>
      <c r="AD13" s="7">
        <v>10.9</v>
      </c>
      <c r="AE13" s="7">
        <v>10.96</v>
      </c>
      <c r="AF13" s="7">
        <v>10.92</v>
      </c>
      <c r="AG13" s="7">
        <v>11</v>
      </c>
      <c r="AH13" s="7">
        <v>10.99</v>
      </c>
      <c r="AI13" s="7">
        <v>10.97</v>
      </c>
      <c r="AJ13" s="7">
        <v>11.2</v>
      </c>
      <c r="AK13" s="7">
        <v>11.2</v>
      </c>
      <c r="AL13" s="7">
        <v>11.1</v>
      </c>
      <c r="AM13" s="7">
        <v>11.24</v>
      </c>
      <c r="AN13" s="7">
        <v>11.16</v>
      </c>
      <c r="AO13" s="7">
        <v>11.7</v>
      </c>
      <c r="AP13" s="7">
        <v>11.61</v>
      </c>
      <c r="AQ13" s="7">
        <v>11.54</v>
      </c>
      <c r="AR13" s="7">
        <v>-0.49</v>
      </c>
      <c r="AS13" s="7">
        <v>1.1200000000000001</v>
      </c>
      <c r="AT13" s="7">
        <v>6.44</v>
      </c>
      <c r="AU13" s="7">
        <v>5.67</v>
      </c>
      <c r="AV13" s="7">
        <v>2.93</v>
      </c>
      <c r="AW13" s="7">
        <v>6.22</v>
      </c>
      <c r="AX13" s="7">
        <v>6.44</v>
      </c>
      <c r="AY13" s="7">
        <v>3.9</v>
      </c>
      <c r="AZ13" s="7">
        <v>3.51</v>
      </c>
      <c r="BA13" s="7">
        <v>4.3899999999999997</v>
      </c>
      <c r="BB13" s="7">
        <v>3.41</v>
      </c>
      <c r="BC13" s="7">
        <v>2.44</v>
      </c>
      <c r="BD13" s="7">
        <v>4.3899999999999997</v>
      </c>
      <c r="BE13" s="7">
        <v>6.34</v>
      </c>
      <c r="BF13" s="7">
        <v>5.46</v>
      </c>
      <c r="BG13" s="7">
        <v>6.54</v>
      </c>
      <c r="BH13" s="7">
        <v>6.78</v>
      </c>
      <c r="BI13" s="7">
        <v>6.59</v>
      </c>
      <c r="BJ13" s="7">
        <v>5.46</v>
      </c>
      <c r="BK13" s="7">
        <v>9.27</v>
      </c>
      <c r="BL13" s="7">
        <v>5.77</v>
      </c>
      <c r="BM13" s="7">
        <v>8.34</v>
      </c>
      <c r="BN13" s="7">
        <v>8.5399999999999991</v>
      </c>
      <c r="BO13" s="7">
        <v>8.5399999999999991</v>
      </c>
      <c r="BP13" s="7">
        <v>13.27</v>
      </c>
      <c r="BQ13" s="7">
        <v>12.1</v>
      </c>
      <c r="BR13" s="7">
        <v>10.54</v>
      </c>
      <c r="BS13" s="24">
        <v>10.41</v>
      </c>
      <c r="BT13" s="26">
        <v>221984250</v>
      </c>
      <c r="BU13" s="26">
        <v>2081700</v>
      </c>
      <c r="BV13" s="26">
        <v>13224702</v>
      </c>
      <c r="BW13" s="8">
        <v>5.4226552704174352E-3</v>
      </c>
    </row>
    <row r="14" spans="1:75" s="21" customFormat="1" ht="19" customHeight="1" x14ac:dyDescent="0.2">
      <c r="A14" s="1" t="s">
        <v>208</v>
      </c>
      <c r="B14" s="1" t="s">
        <v>106</v>
      </c>
      <c r="C14" s="1" t="s">
        <v>87</v>
      </c>
      <c r="D14" s="1" t="s">
        <v>125</v>
      </c>
      <c r="E14" s="1" t="s">
        <v>206</v>
      </c>
      <c r="F14" s="1" t="s">
        <v>88</v>
      </c>
      <c r="G14" s="9">
        <v>18.715999407663411</v>
      </c>
      <c r="H14" s="9">
        <v>-2.8414250254633671</v>
      </c>
      <c r="I14" s="9">
        <f>(N14-O14)/O14*100</f>
        <v>13.475176688218582</v>
      </c>
      <c r="J14" s="1" t="s">
        <v>81</v>
      </c>
      <c r="K14" s="2">
        <v>9.1899995803833008</v>
      </c>
      <c r="L14" s="2">
        <v>8.44</v>
      </c>
      <c r="M14" s="2">
        <v>10.909999847412109</v>
      </c>
      <c r="N14" s="2">
        <v>11.19999980926514</v>
      </c>
      <c r="O14" s="2">
        <v>9.869999885559082</v>
      </c>
      <c r="P14" s="2">
        <v>10.60000038146973</v>
      </c>
      <c r="Q14" s="1">
        <v>10.99</v>
      </c>
      <c r="R14" s="1">
        <v>10.57</v>
      </c>
      <c r="S14" s="1">
        <v>11.2</v>
      </c>
      <c r="T14" s="1">
        <v>10.58</v>
      </c>
      <c r="U14" s="1">
        <v>10.83</v>
      </c>
      <c r="V14" s="1">
        <v>10.86</v>
      </c>
      <c r="W14" s="1">
        <v>10.41</v>
      </c>
      <c r="X14" s="1">
        <v>10.67</v>
      </c>
      <c r="Y14" s="1">
        <v>10.72</v>
      </c>
      <c r="Z14" s="1">
        <v>10.8</v>
      </c>
      <c r="AA14" s="1">
        <v>10.8</v>
      </c>
      <c r="AB14" s="1">
        <v>10.68</v>
      </c>
      <c r="AC14" s="1">
        <v>10.94</v>
      </c>
      <c r="AD14" s="1">
        <v>10.95</v>
      </c>
      <c r="AE14" s="1">
        <v>10.65</v>
      </c>
      <c r="AF14" s="1">
        <v>10.59</v>
      </c>
      <c r="AG14" s="1">
        <v>10.54</v>
      </c>
      <c r="AH14" s="1">
        <v>10.49</v>
      </c>
      <c r="AI14" s="1">
        <v>10.39</v>
      </c>
      <c r="AJ14" s="1">
        <v>10.43</v>
      </c>
      <c r="AK14" s="1">
        <v>10.42</v>
      </c>
      <c r="AL14" s="1">
        <v>10.48</v>
      </c>
      <c r="AM14" s="1">
        <v>10.53</v>
      </c>
      <c r="AN14" s="1">
        <v>10.62</v>
      </c>
      <c r="AO14" s="1">
        <v>10.59</v>
      </c>
      <c r="AP14" s="1">
        <v>10.58</v>
      </c>
      <c r="AQ14" s="1">
        <v>10.65</v>
      </c>
      <c r="AR14" s="1">
        <v>-4.4000000000000004</v>
      </c>
      <c r="AS14" s="1">
        <v>-7.24</v>
      </c>
      <c r="AT14" s="1">
        <v>-3.02</v>
      </c>
      <c r="AU14" s="1">
        <v>-4.67</v>
      </c>
      <c r="AV14" s="1">
        <v>-0.87</v>
      </c>
      <c r="AW14" s="1">
        <v>-6.41</v>
      </c>
      <c r="AX14" s="1">
        <v>-6.05</v>
      </c>
      <c r="AY14" s="1">
        <v>-2.2599999999999998</v>
      </c>
      <c r="AZ14" s="1">
        <v>-4.3499999999999996</v>
      </c>
      <c r="BA14" s="1">
        <v>-2.4700000000000002</v>
      </c>
      <c r="BB14" s="1">
        <v>-2.57</v>
      </c>
      <c r="BC14" s="1">
        <v>-2.4300000000000002</v>
      </c>
      <c r="BD14" s="1">
        <v>0.18</v>
      </c>
      <c r="BE14" s="1">
        <v>-2.75</v>
      </c>
      <c r="BF14" s="1">
        <v>-2.7</v>
      </c>
      <c r="BG14" s="1">
        <v>-3.48</v>
      </c>
      <c r="BH14" s="1">
        <v>-4.12</v>
      </c>
      <c r="BI14" s="1">
        <v>-5.55</v>
      </c>
      <c r="BJ14" s="1">
        <v>-5.82</v>
      </c>
      <c r="BK14" s="1">
        <v>-5.22</v>
      </c>
      <c r="BL14" s="1">
        <v>-4.49</v>
      </c>
      <c r="BM14" s="1">
        <v>-5.0999999999999996</v>
      </c>
      <c r="BN14" s="1">
        <v>-3.94</v>
      </c>
      <c r="BO14" s="1">
        <v>-3.04</v>
      </c>
      <c r="BP14" s="1">
        <v>-3.59</v>
      </c>
      <c r="BQ14" s="1">
        <v>-3.12</v>
      </c>
      <c r="BR14" s="1">
        <v>-2.84</v>
      </c>
      <c r="BS14" s="22">
        <v>10.06</v>
      </c>
      <c r="BT14" s="26">
        <v>349147270.11680597</v>
      </c>
      <c r="BU14" s="26">
        <v>6409200</v>
      </c>
      <c r="BV14" s="26">
        <v>12067585</v>
      </c>
      <c r="BW14" s="2">
        <v>0.27697057862032881</v>
      </c>
    </row>
    <row r="15" spans="1:75" s="21" customFormat="1" ht="19" customHeight="1" x14ac:dyDescent="0.2">
      <c r="A15" s="7" t="s">
        <v>293</v>
      </c>
      <c r="B15" s="7" t="s">
        <v>118</v>
      </c>
      <c r="C15" s="7" t="s">
        <v>87</v>
      </c>
      <c r="D15" s="7" t="s">
        <v>125</v>
      </c>
      <c r="E15" s="7" t="s">
        <v>489</v>
      </c>
      <c r="F15" s="7" t="s">
        <v>88</v>
      </c>
      <c r="G15" s="10">
        <v>19.196431469932492</v>
      </c>
      <c r="H15" s="10">
        <v>-2.2471977334698239</v>
      </c>
      <c r="I15" s="10">
        <v>-2.2471977334698239</v>
      </c>
      <c r="J15" s="7" t="s">
        <v>81</v>
      </c>
      <c r="K15" s="8">
        <v>2.2400000095367432</v>
      </c>
      <c r="L15" s="8">
        <v>2.27</v>
      </c>
      <c r="M15" s="8">
        <v>2.6700000762939449</v>
      </c>
      <c r="N15" s="8">
        <v>2.8900001049041748</v>
      </c>
      <c r="O15" s="8">
        <v>2.3299999237060551</v>
      </c>
      <c r="P15" s="8">
        <v>2.6099998950958252</v>
      </c>
      <c r="Q15" s="7">
        <v>2.7</v>
      </c>
      <c r="R15" s="7">
        <v>2.68</v>
      </c>
      <c r="S15" s="7">
        <v>2.89</v>
      </c>
      <c r="T15" s="7">
        <v>2.89</v>
      </c>
      <c r="U15" s="7">
        <v>2.69</v>
      </c>
      <c r="V15" s="7">
        <v>2.67</v>
      </c>
      <c r="W15" s="7">
        <v>2.61</v>
      </c>
      <c r="X15" s="7">
        <v>2.62</v>
      </c>
      <c r="Y15" s="7">
        <v>2.63</v>
      </c>
      <c r="Z15" s="7">
        <v>2.63</v>
      </c>
      <c r="AA15" s="7">
        <v>2.6</v>
      </c>
      <c r="AB15" s="7">
        <v>2.6</v>
      </c>
      <c r="AC15" s="7">
        <v>2.6</v>
      </c>
      <c r="AD15" s="7">
        <v>2.59</v>
      </c>
      <c r="AE15" s="7">
        <v>2.58</v>
      </c>
      <c r="AF15" s="7">
        <v>2.58</v>
      </c>
      <c r="AG15" s="7">
        <v>2.5</v>
      </c>
      <c r="AH15" s="7">
        <v>2.4300000000000002</v>
      </c>
      <c r="AI15" s="7">
        <v>2.4</v>
      </c>
      <c r="AJ15" s="7">
        <v>2.46</v>
      </c>
      <c r="AK15" s="7">
        <v>2.5</v>
      </c>
      <c r="AL15" s="7">
        <v>2.5499999999999998</v>
      </c>
      <c r="AM15" s="7">
        <v>2.5499999999999998</v>
      </c>
      <c r="AN15" s="7">
        <v>2.63</v>
      </c>
      <c r="AO15" s="7">
        <v>2.61</v>
      </c>
      <c r="AP15" s="7">
        <v>2.6</v>
      </c>
      <c r="AQ15" s="7">
        <v>2.6</v>
      </c>
      <c r="AR15" s="7">
        <v>-3</v>
      </c>
      <c r="AS15" s="7">
        <v>-0.75</v>
      </c>
      <c r="AT15" s="7">
        <v>8.24</v>
      </c>
      <c r="AU15" s="7">
        <v>0.56000000000000005</v>
      </c>
      <c r="AV15" s="7">
        <v>-0.56000000000000005</v>
      </c>
      <c r="AW15" s="7">
        <v>-3.93</v>
      </c>
      <c r="AX15" s="7">
        <v>-2.62</v>
      </c>
      <c r="AY15" s="7">
        <v>-4.68</v>
      </c>
      <c r="AZ15" s="7">
        <v>-2.06</v>
      </c>
      <c r="BA15" s="7">
        <v>-2.62</v>
      </c>
      <c r="BB15" s="7">
        <v>-4.68</v>
      </c>
      <c r="BC15" s="7">
        <v>-3.93</v>
      </c>
      <c r="BD15" s="7">
        <v>-3.3</v>
      </c>
      <c r="BE15" s="7">
        <v>-4.12</v>
      </c>
      <c r="BF15" s="7">
        <v>-3.93</v>
      </c>
      <c r="BG15" s="7">
        <v>-6.55</v>
      </c>
      <c r="BH15" s="7">
        <v>-9.2200000000000006</v>
      </c>
      <c r="BI15" s="7">
        <v>-10.49</v>
      </c>
      <c r="BJ15" s="7">
        <v>-10.11</v>
      </c>
      <c r="BK15" s="7">
        <v>-8.43</v>
      </c>
      <c r="BL15" s="7">
        <v>-6.6</v>
      </c>
      <c r="BM15" s="7">
        <v>-4.68</v>
      </c>
      <c r="BN15" s="7">
        <v>-5.43</v>
      </c>
      <c r="BO15" s="7">
        <v>-2.61</v>
      </c>
      <c r="BP15" s="7">
        <v>-4.3099999999999996</v>
      </c>
      <c r="BQ15" s="7">
        <v>-3.56</v>
      </c>
      <c r="BR15" s="7">
        <v>-2.62</v>
      </c>
      <c r="BS15" s="24">
        <v>2.5099999999999998</v>
      </c>
      <c r="BT15" s="26">
        <v>390904031.16989142</v>
      </c>
      <c r="BU15" s="26">
        <v>36606000</v>
      </c>
      <c r="BV15" s="26">
        <v>142671583</v>
      </c>
      <c r="BW15" s="8">
        <v>1.6080286990297149E-2</v>
      </c>
    </row>
    <row r="16" spans="1:75" s="21" customFormat="1" ht="19" customHeight="1" x14ac:dyDescent="0.2">
      <c r="A16" s="7" t="s">
        <v>548</v>
      </c>
      <c r="B16" s="7" t="s">
        <v>118</v>
      </c>
      <c r="C16" s="7" t="s">
        <v>87</v>
      </c>
      <c r="D16" s="7" t="s">
        <v>98</v>
      </c>
      <c r="E16" s="7" t="s">
        <v>549</v>
      </c>
      <c r="F16" s="7" t="s">
        <v>80</v>
      </c>
      <c r="G16" s="10">
        <v>19.39545936924053</v>
      </c>
      <c r="H16" s="10">
        <v>0.42195060610633273</v>
      </c>
      <c r="I16" s="10">
        <v>0.42195060610633273</v>
      </c>
      <c r="J16" s="7" t="s">
        <v>81</v>
      </c>
      <c r="K16" s="8">
        <v>3.970000028610229</v>
      </c>
      <c r="L16" s="8">
        <v>4.0999999999999996</v>
      </c>
      <c r="M16" s="8">
        <v>4.7399997711181641</v>
      </c>
      <c r="N16" s="8">
        <v>4.7800002098083496</v>
      </c>
      <c r="O16" s="8">
        <v>4.7399997711181641</v>
      </c>
      <c r="P16" s="8">
        <v>4.7600002288818359</v>
      </c>
      <c r="Q16" s="7">
        <v>4.7699999999999996</v>
      </c>
      <c r="R16" s="7">
        <v>4.75</v>
      </c>
      <c r="S16" s="7">
        <v>4.75</v>
      </c>
      <c r="T16" s="7">
        <v>4.78</v>
      </c>
      <c r="U16" s="7">
        <v>4.7699999999999996</v>
      </c>
      <c r="V16" s="7">
        <v>4.7699999999999996</v>
      </c>
      <c r="W16" s="7">
        <v>4.7699999999999996</v>
      </c>
      <c r="X16" s="7">
        <v>4.7699999999999996</v>
      </c>
      <c r="Y16" s="7">
        <v>4.7699999999999996</v>
      </c>
      <c r="Z16" s="7">
        <v>4.7699999999999996</v>
      </c>
      <c r="AA16" s="7">
        <v>4.7699999999999996</v>
      </c>
      <c r="AB16" s="7">
        <v>4.7699999999999996</v>
      </c>
      <c r="AC16" s="7">
        <v>4.7699999999999996</v>
      </c>
      <c r="AD16" s="7">
        <v>4.78</v>
      </c>
      <c r="AE16" s="7">
        <v>4.78</v>
      </c>
      <c r="AF16" s="7">
        <v>4.78</v>
      </c>
      <c r="AG16" s="7">
        <v>4.78</v>
      </c>
      <c r="AH16" s="7">
        <v>4.78</v>
      </c>
      <c r="AI16" s="7">
        <v>4.76</v>
      </c>
      <c r="AJ16" s="7">
        <v>4.7699999999999996</v>
      </c>
      <c r="AK16" s="7">
        <v>4.7699999999999996</v>
      </c>
      <c r="AL16" s="7">
        <v>4.7699999999999996</v>
      </c>
      <c r="AM16" s="7">
        <v>4.7699999999999996</v>
      </c>
      <c r="AN16" s="7">
        <v>4.7699999999999996</v>
      </c>
      <c r="AO16" s="7">
        <v>4.7699999999999996</v>
      </c>
      <c r="AP16" s="7">
        <v>4.76</v>
      </c>
      <c r="AQ16" s="7">
        <v>4.76</v>
      </c>
      <c r="AR16" s="7">
        <v>0.21</v>
      </c>
      <c r="AS16" s="7">
        <v>0.19</v>
      </c>
      <c r="AT16" s="7">
        <v>0.21</v>
      </c>
      <c r="AU16" s="7">
        <v>0.63</v>
      </c>
      <c r="AV16" s="7">
        <v>0.42</v>
      </c>
      <c r="AW16" s="7">
        <v>0.63</v>
      </c>
      <c r="AX16" s="7">
        <v>0.43</v>
      </c>
      <c r="AY16" s="7">
        <v>0.42</v>
      </c>
      <c r="AZ16" s="7">
        <v>0.53</v>
      </c>
      <c r="BA16" s="7">
        <v>0.42</v>
      </c>
      <c r="BB16" s="7">
        <v>0.53</v>
      </c>
      <c r="BC16" s="7">
        <v>0.63</v>
      </c>
      <c r="BD16" s="7">
        <v>0.63</v>
      </c>
      <c r="BE16" s="7">
        <v>0.74</v>
      </c>
      <c r="BF16" s="7">
        <v>0.64</v>
      </c>
      <c r="BG16" s="7">
        <v>0.63</v>
      </c>
      <c r="BH16" s="7">
        <v>0.74</v>
      </c>
      <c r="BI16" s="7">
        <v>0.42</v>
      </c>
      <c r="BJ16" s="7">
        <v>0.21</v>
      </c>
      <c r="BK16" s="7">
        <v>0.53</v>
      </c>
      <c r="BL16" s="7">
        <v>0.53</v>
      </c>
      <c r="BM16" s="7">
        <v>0.42</v>
      </c>
      <c r="BN16" s="7">
        <v>0.53</v>
      </c>
      <c r="BO16" s="7">
        <v>0.42</v>
      </c>
      <c r="BP16" s="7">
        <v>0.42</v>
      </c>
      <c r="BQ16" s="7">
        <v>0.42</v>
      </c>
      <c r="BR16" s="7">
        <v>0.42</v>
      </c>
      <c r="BS16" s="24">
        <v>4.75</v>
      </c>
      <c r="BT16" s="26">
        <v>225258061.12289429</v>
      </c>
      <c r="BU16" s="26">
        <v>1648000</v>
      </c>
      <c r="BV16" s="26">
        <v>32093913</v>
      </c>
      <c r="BW16" s="8">
        <v>3.9581025847487031E-2</v>
      </c>
    </row>
    <row r="17" spans="1:75" s="21" customFormat="1" ht="19" customHeight="1" x14ac:dyDescent="0.2">
      <c r="A17" s="7" t="s">
        <v>370</v>
      </c>
      <c r="B17" s="7" t="s">
        <v>106</v>
      </c>
      <c r="C17" s="7" t="s">
        <v>87</v>
      </c>
      <c r="D17" s="7" t="s">
        <v>125</v>
      </c>
      <c r="E17" s="7" t="s">
        <v>371</v>
      </c>
      <c r="F17" s="7" t="s">
        <v>88</v>
      </c>
      <c r="G17" s="10">
        <v>19.402982808526211</v>
      </c>
      <c r="H17" s="10">
        <v>-15.750002861022949</v>
      </c>
      <c r="I17" s="10">
        <v>-15.750002861022949</v>
      </c>
      <c r="J17" s="7" t="s">
        <v>89</v>
      </c>
      <c r="K17" s="8">
        <v>10.05000019073486</v>
      </c>
      <c r="L17" s="8">
        <v>12.29</v>
      </c>
      <c r="M17" s="8">
        <v>12</v>
      </c>
      <c r="N17" s="8">
        <v>12.289999961853029</v>
      </c>
      <c r="O17" s="8">
        <v>10.02000045776367</v>
      </c>
      <c r="P17" s="8">
        <v>10.10999965667725</v>
      </c>
      <c r="Q17" s="7">
        <v>12.29</v>
      </c>
      <c r="R17" s="7">
        <v>11.58</v>
      </c>
      <c r="S17" s="7">
        <v>12.1</v>
      </c>
      <c r="T17" s="7">
        <v>11.8</v>
      </c>
      <c r="U17" s="7">
        <v>11.35</v>
      </c>
      <c r="V17" s="7">
        <v>11.25</v>
      </c>
      <c r="W17" s="7">
        <v>10.95</v>
      </c>
      <c r="X17" s="7">
        <v>11.03</v>
      </c>
      <c r="Y17" s="7">
        <v>11.24</v>
      </c>
      <c r="Z17" s="7">
        <v>11.08</v>
      </c>
      <c r="AA17" s="7">
        <v>11.01</v>
      </c>
      <c r="AB17" s="7">
        <v>10.76</v>
      </c>
      <c r="AC17" s="7">
        <v>10.91</v>
      </c>
      <c r="AD17" s="7">
        <v>11.02</v>
      </c>
      <c r="AE17" s="7">
        <v>11.02</v>
      </c>
      <c r="AF17" s="7">
        <v>11</v>
      </c>
      <c r="AG17" s="7">
        <v>10.93</v>
      </c>
      <c r="AH17" s="7">
        <v>10.79</v>
      </c>
      <c r="AI17" s="7">
        <v>10.75</v>
      </c>
      <c r="AJ17" s="7">
        <v>10.8</v>
      </c>
      <c r="AK17" s="7">
        <v>10.65</v>
      </c>
      <c r="AL17" s="7">
        <v>10.7</v>
      </c>
      <c r="AM17" s="7">
        <v>10.56</v>
      </c>
      <c r="AN17" s="7">
        <v>10.5</v>
      </c>
      <c r="AO17" s="7">
        <v>10.5</v>
      </c>
      <c r="AP17" s="7">
        <v>10.35</v>
      </c>
      <c r="AQ17" s="7">
        <v>10.27</v>
      </c>
      <c r="AR17" s="7">
        <v>-3.75</v>
      </c>
      <c r="AS17" s="7">
        <v>-8.75</v>
      </c>
      <c r="AT17" s="7">
        <v>-2.08</v>
      </c>
      <c r="AU17" s="7">
        <v>-6.96</v>
      </c>
      <c r="AV17" s="7">
        <v>-6.67</v>
      </c>
      <c r="AW17" s="7">
        <v>-8.92</v>
      </c>
      <c r="AX17" s="7">
        <v>-11.42</v>
      </c>
      <c r="AY17" s="7">
        <v>-9.18</v>
      </c>
      <c r="AZ17" s="7">
        <v>-7.79</v>
      </c>
      <c r="BA17" s="7">
        <v>-8.33</v>
      </c>
      <c r="BB17" s="7">
        <v>-10.42</v>
      </c>
      <c r="BC17" s="7">
        <v>-10.86</v>
      </c>
      <c r="BD17" s="7">
        <v>-10.85</v>
      </c>
      <c r="BE17" s="7">
        <v>-10.33</v>
      </c>
      <c r="BF17" s="7">
        <v>-9.5</v>
      </c>
      <c r="BG17" s="7">
        <v>-10.42</v>
      </c>
      <c r="BH17" s="7">
        <v>-8.92</v>
      </c>
      <c r="BI17" s="7">
        <v>-11.58</v>
      </c>
      <c r="BJ17" s="7">
        <v>-11.45</v>
      </c>
      <c r="BK17" s="7">
        <v>-11.1</v>
      </c>
      <c r="BL17" s="7">
        <v>-13.33</v>
      </c>
      <c r="BM17" s="7">
        <v>-11.92</v>
      </c>
      <c r="BN17" s="7">
        <v>-12.92</v>
      </c>
      <c r="BO17" s="7">
        <v>-12.98</v>
      </c>
      <c r="BP17" s="7">
        <v>-13.96</v>
      </c>
      <c r="BQ17" s="7">
        <v>-16.170000000000002</v>
      </c>
      <c r="BR17" s="7">
        <v>-16.329999999999998</v>
      </c>
      <c r="BS17" s="24">
        <v>10.4</v>
      </c>
      <c r="BT17" s="26">
        <v>291160800</v>
      </c>
      <c r="BU17" s="26">
        <v>1987200</v>
      </c>
      <c r="BV17" s="26">
        <v>10455389</v>
      </c>
      <c r="BW17" s="8">
        <v>4.9598154597595548E-2</v>
      </c>
    </row>
    <row r="18" spans="1:75" s="21" customFormat="1" ht="19" customHeight="1" x14ac:dyDescent="0.2">
      <c r="A18" s="7" t="s">
        <v>438</v>
      </c>
      <c r="B18" s="7" t="s">
        <v>106</v>
      </c>
      <c r="C18" s="7" t="s">
        <v>87</v>
      </c>
      <c r="D18" s="7" t="s">
        <v>125</v>
      </c>
      <c r="E18" s="7" t="s">
        <v>439</v>
      </c>
      <c r="F18" s="7" t="s">
        <v>88</v>
      </c>
      <c r="G18" s="10">
        <v>20.216604571680591</v>
      </c>
      <c r="H18" s="10">
        <v>-10.060061436101821</v>
      </c>
      <c r="I18" s="10">
        <v>-10.060061436101821</v>
      </c>
      <c r="J18" s="7" t="s">
        <v>89</v>
      </c>
      <c r="K18" s="8">
        <v>5.5399999618530273</v>
      </c>
      <c r="L18" s="8">
        <v>5.55</v>
      </c>
      <c r="M18" s="8">
        <v>6.6599998474121094</v>
      </c>
      <c r="N18" s="8">
        <v>6.7600002288818359</v>
      </c>
      <c r="O18" s="8">
        <v>5.7100000381469727</v>
      </c>
      <c r="P18" s="8">
        <v>5.9899997711181641</v>
      </c>
      <c r="Q18" s="7">
        <v>6.76</v>
      </c>
      <c r="R18" s="7">
        <v>6.72</v>
      </c>
      <c r="S18" s="7">
        <v>6.57</v>
      </c>
      <c r="T18" s="7">
        <v>6.55</v>
      </c>
      <c r="U18" s="7">
        <v>6.43</v>
      </c>
      <c r="V18" s="7">
        <v>6.27</v>
      </c>
      <c r="W18" s="7">
        <v>6.33</v>
      </c>
      <c r="X18" s="7">
        <v>6.25</v>
      </c>
      <c r="Y18" s="7">
        <v>6.28</v>
      </c>
      <c r="Z18" s="7">
        <v>6.22</v>
      </c>
      <c r="AA18" s="7">
        <v>6.17</v>
      </c>
      <c r="AB18" s="7">
        <v>6.07</v>
      </c>
      <c r="AC18" s="7">
        <v>6.05</v>
      </c>
      <c r="AD18" s="7">
        <v>5.95</v>
      </c>
      <c r="AE18" s="7">
        <v>5.98</v>
      </c>
      <c r="AF18" s="7">
        <v>6.02</v>
      </c>
      <c r="AG18" s="7">
        <v>6.09</v>
      </c>
      <c r="AH18" s="7">
        <v>6.18</v>
      </c>
      <c r="AI18" s="7">
        <v>6.05</v>
      </c>
      <c r="AJ18" s="7">
        <v>5.95</v>
      </c>
      <c r="AK18" s="7">
        <v>5.89</v>
      </c>
      <c r="AL18" s="7">
        <v>5.94</v>
      </c>
      <c r="AM18" s="7">
        <v>5.93</v>
      </c>
      <c r="AN18" s="7">
        <v>5.92</v>
      </c>
      <c r="AO18" s="7">
        <v>5.93</v>
      </c>
      <c r="AP18" s="7">
        <v>6.01</v>
      </c>
      <c r="AQ18" s="7">
        <v>6.02</v>
      </c>
      <c r="AR18" s="7">
        <v>-2.54</v>
      </c>
      <c r="AS18" s="7">
        <v>-4.5</v>
      </c>
      <c r="AT18" s="7">
        <v>-1.65</v>
      </c>
      <c r="AU18" s="7">
        <v>-3.9</v>
      </c>
      <c r="AV18" s="7">
        <v>-7.36</v>
      </c>
      <c r="AW18" s="7">
        <v>-6.01</v>
      </c>
      <c r="AX18" s="7">
        <v>-7.28</v>
      </c>
      <c r="AY18" s="7">
        <v>-8.86</v>
      </c>
      <c r="AZ18" s="7">
        <v>-6.61</v>
      </c>
      <c r="BA18" s="7">
        <v>-7.29</v>
      </c>
      <c r="BB18" s="7">
        <v>-8.93</v>
      </c>
      <c r="BC18" s="7">
        <v>-9.0399999999999991</v>
      </c>
      <c r="BD18" s="7">
        <v>-11.71</v>
      </c>
      <c r="BE18" s="7">
        <v>-11.86</v>
      </c>
      <c r="BF18" s="7">
        <v>-10.51</v>
      </c>
      <c r="BG18" s="7">
        <v>-9.91</v>
      </c>
      <c r="BH18" s="7">
        <v>-8.56</v>
      </c>
      <c r="BI18" s="7">
        <v>-10.210000000000001</v>
      </c>
      <c r="BJ18" s="7">
        <v>-10.66</v>
      </c>
      <c r="BK18" s="7">
        <v>-12.01</v>
      </c>
      <c r="BL18" s="7">
        <v>-12.09</v>
      </c>
      <c r="BM18" s="7">
        <v>-11.26</v>
      </c>
      <c r="BN18" s="7">
        <v>-12.46</v>
      </c>
      <c r="BO18" s="7">
        <v>-12.01</v>
      </c>
      <c r="BP18" s="7">
        <v>-11.36</v>
      </c>
      <c r="BQ18" s="7">
        <v>-10.06</v>
      </c>
      <c r="BR18" s="7">
        <v>-10.17</v>
      </c>
      <c r="BS18" s="24">
        <v>6.06</v>
      </c>
      <c r="BT18" s="26">
        <v>299217809.14459229</v>
      </c>
      <c r="BU18" s="26">
        <v>16559700</v>
      </c>
      <c r="BV18" s="26">
        <v>42207646</v>
      </c>
      <c r="BW18" s="8">
        <v>1.674649185600164E-3</v>
      </c>
    </row>
    <row r="19" spans="1:75" s="21" customFormat="1" ht="19" customHeight="1" x14ac:dyDescent="0.2">
      <c r="A19" s="1" t="s">
        <v>335</v>
      </c>
      <c r="B19" s="1" t="s">
        <v>118</v>
      </c>
      <c r="C19" s="1" t="s">
        <v>87</v>
      </c>
      <c r="D19" s="1" t="s">
        <v>125</v>
      </c>
      <c r="E19" s="1" t="s">
        <v>332</v>
      </c>
      <c r="F19" s="1" t="s">
        <v>80</v>
      </c>
      <c r="G19" s="9">
        <v>20.37169712721116</v>
      </c>
      <c r="H19" s="9">
        <v>1.840851918844808</v>
      </c>
      <c r="I19" s="9">
        <f t="shared" ref="I19:I24" si="0">(N19-O19)/O19*100</f>
        <v>13.756284695743689</v>
      </c>
      <c r="J19" s="1" t="s">
        <v>81</v>
      </c>
      <c r="K19" s="2">
        <v>13.989999771118161</v>
      </c>
      <c r="L19" s="2">
        <v>13.75</v>
      </c>
      <c r="M19" s="2">
        <v>16.840000152587891</v>
      </c>
      <c r="N19" s="2">
        <v>18.110000610351559</v>
      </c>
      <c r="O19" s="2">
        <v>15.920000076293951</v>
      </c>
      <c r="P19" s="2">
        <v>17.14999961853027</v>
      </c>
      <c r="Q19" s="1">
        <v>17</v>
      </c>
      <c r="R19" s="1">
        <v>16.7</v>
      </c>
      <c r="S19" s="1">
        <v>17.98</v>
      </c>
      <c r="T19" s="1">
        <v>17.309999999999999</v>
      </c>
      <c r="U19" s="1">
        <v>16.8</v>
      </c>
      <c r="V19" s="1">
        <v>17.25</v>
      </c>
      <c r="W19" s="1">
        <v>17.28</v>
      </c>
      <c r="X19" s="1">
        <v>18.11</v>
      </c>
      <c r="Y19" s="1">
        <v>17.98</v>
      </c>
      <c r="Z19" s="1">
        <v>17.27</v>
      </c>
      <c r="AA19" s="1">
        <v>17.11</v>
      </c>
      <c r="AB19" s="1">
        <v>16.98</v>
      </c>
      <c r="AC19" s="1">
        <v>16.95</v>
      </c>
      <c r="AD19" s="1">
        <v>16.97</v>
      </c>
      <c r="AE19" s="1">
        <v>17</v>
      </c>
      <c r="AF19" s="1">
        <v>17.239999999999998</v>
      </c>
      <c r="AG19" s="1">
        <v>17.5</v>
      </c>
      <c r="AH19" s="1">
        <v>17.45</v>
      </c>
      <c r="AI19" s="1">
        <v>17.399999999999999</v>
      </c>
      <c r="AJ19" s="1">
        <v>17.68</v>
      </c>
      <c r="AK19" s="1">
        <v>17.75</v>
      </c>
      <c r="AL19" s="1">
        <v>17.600000000000001</v>
      </c>
      <c r="AM19" s="1">
        <v>17.7</v>
      </c>
      <c r="AN19" s="1">
        <v>17.649999999999999</v>
      </c>
      <c r="AO19" s="1">
        <v>17.43</v>
      </c>
      <c r="AP19" s="1">
        <v>17.45</v>
      </c>
      <c r="AQ19" s="1">
        <v>17.53</v>
      </c>
      <c r="AR19" s="1">
        <v>-4.99</v>
      </c>
      <c r="AS19" s="1">
        <v>-0.88</v>
      </c>
      <c r="AT19" s="1">
        <v>1.72</v>
      </c>
      <c r="AU19" s="1">
        <v>-0.36</v>
      </c>
      <c r="AV19" s="1">
        <v>-1.07</v>
      </c>
      <c r="AW19" s="1">
        <v>0.95</v>
      </c>
      <c r="AX19" s="1">
        <v>1.72</v>
      </c>
      <c r="AY19" s="1">
        <v>6.89</v>
      </c>
      <c r="AZ19" s="1">
        <v>1.81</v>
      </c>
      <c r="BA19" s="1">
        <v>1.6</v>
      </c>
      <c r="BB19" s="1">
        <v>-2.04</v>
      </c>
      <c r="BC19" s="1">
        <v>-0.96</v>
      </c>
      <c r="BD19" s="1">
        <v>-0.21</v>
      </c>
      <c r="BE19" s="1">
        <v>0.18</v>
      </c>
      <c r="BF19" s="1">
        <v>0.77</v>
      </c>
      <c r="BG19" s="1">
        <v>1.4</v>
      </c>
      <c r="BH19" s="1">
        <v>2.91</v>
      </c>
      <c r="BI19" s="1">
        <v>2.61</v>
      </c>
      <c r="BJ19" s="1">
        <v>3.09</v>
      </c>
      <c r="BK19" s="1">
        <v>4.45</v>
      </c>
      <c r="BL19" s="1">
        <v>4.55</v>
      </c>
      <c r="BM19" s="1">
        <v>4.51</v>
      </c>
      <c r="BN19" s="1">
        <v>4.57</v>
      </c>
      <c r="BO19" s="1">
        <v>3.3</v>
      </c>
      <c r="BP19" s="1">
        <v>3.38</v>
      </c>
      <c r="BQ19" s="1">
        <v>3.59</v>
      </c>
      <c r="BR19" s="1">
        <v>1.84</v>
      </c>
      <c r="BS19" s="22">
        <v>16.46</v>
      </c>
      <c r="BT19" s="26">
        <v>229488786.07940671</v>
      </c>
      <c r="BU19" s="26">
        <v>668100</v>
      </c>
      <c r="BV19" s="26">
        <v>10938878</v>
      </c>
      <c r="BW19" s="2">
        <v>8.5740969046368375E-3</v>
      </c>
    </row>
    <row r="20" spans="1:75" s="21" customFormat="1" ht="19" customHeight="1" x14ac:dyDescent="0.2">
      <c r="A20" s="1" t="s">
        <v>136</v>
      </c>
      <c r="B20" s="1" t="s">
        <v>83</v>
      </c>
      <c r="C20" s="1" t="s">
        <v>77</v>
      </c>
      <c r="D20" s="1" t="s">
        <v>78</v>
      </c>
      <c r="E20" s="1" t="s">
        <v>149</v>
      </c>
      <c r="F20" s="1" t="s">
        <v>88</v>
      </c>
      <c r="G20" s="9">
        <v>20.43795404490605</v>
      </c>
      <c r="H20" s="9">
        <v>-7.8787877036410787</v>
      </c>
      <c r="I20" s="9">
        <f t="shared" si="0"/>
        <v>17.730496873630624</v>
      </c>
      <c r="J20" s="1" t="s">
        <v>89</v>
      </c>
      <c r="K20" s="2">
        <v>1.370000004768372</v>
      </c>
      <c r="L20" s="2">
        <v>1.66</v>
      </c>
      <c r="M20" s="2">
        <v>1.6499999761581421</v>
      </c>
      <c r="N20" s="2">
        <v>1.6599999666213989</v>
      </c>
      <c r="O20" s="2">
        <v>1.4099999666213989</v>
      </c>
      <c r="P20" s="2">
        <v>1.5199999809265139</v>
      </c>
      <c r="Q20" s="1">
        <v>1.66</v>
      </c>
      <c r="R20" s="1">
        <v>1.64</v>
      </c>
      <c r="S20" s="1">
        <v>1.62</v>
      </c>
      <c r="T20" s="1">
        <v>1.62</v>
      </c>
      <c r="U20" s="1">
        <v>1.6</v>
      </c>
      <c r="V20" s="1">
        <v>1.59</v>
      </c>
      <c r="W20" s="1">
        <v>1.51</v>
      </c>
      <c r="X20" s="1">
        <v>1.55</v>
      </c>
      <c r="Y20" s="1">
        <v>1.58</v>
      </c>
      <c r="Z20" s="1">
        <v>1.54</v>
      </c>
      <c r="AA20" s="1">
        <v>1.52</v>
      </c>
      <c r="AB20" s="1">
        <v>1.5</v>
      </c>
      <c r="AC20" s="1">
        <v>1.51</v>
      </c>
      <c r="AD20" s="1">
        <v>1.56</v>
      </c>
      <c r="AE20" s="1">
        <v>1.57</v>
      </c>
      <c r="AF20" s="1">
        <v>1.53</v>
      </c>
      <c r="AG20" s="1">
        <v>1.53</v>
      </c>
      <c r="AH20" s="1">
        <v>1.53</v>
      </c>
      <c r="AI20" s="1">
        <v>1.54</v>
      </c>
      <c r="AJ20" s="1">
        <v>1.53</v>
      </c>
      <c r="AK20" s="1">
        <v>1.52</v>
      </c>
      <c r="AL20" s="1">
        <v>1.52</v>
      </c>
      <c r="AM20" s="1">
        <v>1.52</v>
      </c>
      <c r="AN20" s="1">
        <v>1.49</v>
      </c>
      <c r="AO20" s="1">
        <v>1.48</v>
      </c>
      <c r="AP20" s="1">
        <v>1.52</v>
      </c>
      <c r="AQ20" s="1">
        <v>1.54</v>
      </c>
      <c r="AR20" s="1">
        <v>-5.45</v>
      </c>
      <c r="AS20" s="1">
        <v>-0.61</v>
      </c>
      <c r="AT20" s="1">
        <v>-2.42</v>
      </c>
      <c r="AU20" s="1">
        <v>-4.24</v>
      </c>
      <c r="AV20" s="1">
        <v>-4.24</v>
      </c>
      <c r="AW20" s="1">
        <v>-8.9700000000000006</v>
      </c>
      <c r="AX20" s="1">
        <v>-13.33</v>
      </c>
      <c r="AY20" s="1">
        <v>-7.88</v>
      </c>
      <c r="AZ20" s="1">
        <v>-7.88</v>
      </c>
      <c r="BA20" s="1">
        <v>-9.09</v>
      </c>
      <c r="BB20" s="1">
        <v>-9.08</v>
      </c>
      <c r="BC20" s="1">
        <v>-9.9499999999999993</v>
      </c>
      <c r="BD20" s="1">
        <v>-9.09</v>
      </c>
      <c r="BE20" s="1">
        <v>-6.06</v>
      </c>
      <c r="BF20" s="1">
        <v>-7.27</v>
      </c>
      <c r="BG20" s="1">
        <v>-8.18</v>
      </c>
      <c r="BH20" s="1">
        <v>-9.07</v>
      </c>
      <c r="BI20" s="1">
        <v>-7.32</v>
      </c>
      <c r="BJ20" s="1">
        <v>-7.89</v>
      </c>
      <c r="BK20" s="1">
        <v>-8.48</v>
      </c>
      <c r="BL20" s="1">
        <v>-8.4700000000000006</v>
      </c>
      <c r="BM20" s="1">
        <v>-8.48</v>
      </c>
      <c r="BN20" s="1">
        <v>-10</v>
      </c>
      <c r="BO20" s="1">
        <v>-10.91</v>
      </c>
      <c r="BP20" s="1">
        <v>-11.52</v>
      </c>
      <c r="BQ20" s="1">
        <v>-9.09</v>
      </c>
      <c r="BR20" s="1">
        <v>-8.18</v>
      </c>
      <c r="BS20" s="22">
        <v>1.41</v>
      </c>
      <c r="BT20" s="26">
        <v>259003796.25749591</v>
      </c>
      <c r="BU20" s="26">
        <v>8981100</v>
      </c>
      <c r="BV20" s="26">
        <v>72422009</v>
      </c>
      <c r="BW20" s="2">
        <v>2.0148474478248728E-2</v>
      </c>
    </row>
    <row r="21" spans="1:75" s="21" customFormat="1" ht="19" customHeight="1" x14ac:dyDescent="0.2">
      <c r="A21" s="1" t="s">
        <v>336</v>
      </c>
      <c r="B21" s="1" t="s">
        <v>106</v>
      </c>
      <c r="C21" s="1" t="s">
        <v>104</v>
      </c>
      <c r="D21" s="1" t="s">
        <v>98</v>
      </c>
      <c r="E21" s="1" t="s">
        <v>332</v>
      </c>
      <c r="F21" s="1" t="s">
        <v>88</v>
      </c>
      <c r="G21" s="9">
        <v>20.62780422477719</v>
      </c>
      <c r="H21" s="9">
        <v>-7.0631990029317508</v>
      </c>
      <c r="I21" s="9">
        <f t="shared" si="0"/>
        <v>20.085472044860168</v>
      </c>
      <c r="J21" s="1" t="s">
        <v>89</v>
      </c>
      <c r="K21" s="2">
        <v>2.2300000190734859</v>
      </c>
      <c r="L21" s="2">
        <v>2.33</v>
      </c>
      <c r="M21" s="2">
        <v>2.690000057220459</v>
      </c>
      <c r="N21" s="2">
        <v>2.809999942779541</v>
      </c>
      <c r="O21" s="2">
        <v>2.339999914169312</v>
      </c>
      <c r="P21" s="2">
        <v>2.5</v>
      </c>
      <c r="Q21" s="1">
        <v>2.81</v>
      </c>
      <c r="R21" s="1">
        <v>2.71</v>
      </c>
      <c r="S21" s="1">
        <v>2.66</v>
      </c>
      <c r="T21" s="1">
        <v>2.4900000000000002</v>
      </c>
      <c r="U21" s="1">
        <v>2.4900000000000002</v>
      </c>
      <c r="V21" s="1">
        <v>2.4700000000000002</v>
      </c>
      <c r="W21" s="1">
        <v>2.48</v>
      </c>
      <c r="X21" s="1">
        <v>2.46</v>
      </c>
      <c r="Y21" s="1">
        <v>2.4</v>
      </c>
      <c r="Z21" s="1">
        <v>2.42</v>
      </c>
      <c r="AA21" s="1">
        <v>2.48</v>
      </c>
      <c r="AB21" s="1">
        <v>2.48</v>
      </c>
      <c r="AC21" s="1">
        <v>2.63</v>
      </c>
      <c r="AD21" s="1">
        <v>2.65</v>
      </c>
      <c r="AE21" s="1">
        <v>2.62</v>
      </c>
      <c r="AF21" s="1">
        <v>2.61</v>
      </c>
      <c r="AG21" s="1">
        <v>2.54</v>
      </c>
      <c r="AH21" s="1">
        <v>2.5</v>
      </c>
      <c r="AI21" s="1">
        <v>2.4900000000000002</v>
      </c>
      <c r="AJ21" s="1">
        <v>2.5499999999999998</v>
      </c>
      <c r="AK21" s="1">
        <v>2.58</v>
      </c>
      <c r="AL21" s="1">
        <v>2.59</v>
      </c>
      <c r="AM21" s="1">
        <v>2.56</v>
      </c>
      <c r="AN21" s="1">
        <v>2.57</v>
      </c>
      <c r="AO21" s="1">
        <v>2.5299999999999998</v>
      </c>
      <c r="AP21" s="1">
        <v>2.4900000000000002</v>
      </c>
      <c r="AQ21" s="1">
        <v>2.5</v>
      </c>
      <c r="AR21" s="1">
        <v>0.74</v>
      </c>
      <c r="AS21" s="1">
        <v>-4.6500000000000004</v>
      </c>
      <c r="AT21" s="1">
        <v>-7.62</v>
      </c>
      <c r="AU21" s="1">
        <v>-9.48</v>
      </c>
      <c r="AV21" s="1">
        <v>-7.81</v>
      </c>
      <c r="AW21" s="1">
        <v>-10.78</v>
      </c>
      <c r="AX21" s="1">
        <v>-8.92</v>
      </c>
      <c r="AY21" s="1">
        <v>-11.9</v>
      </c>
      <c r="AZ21" s="1">
        <v>-12.27</v>
      </c>
      <c r="BA21" s="1">
        <v>-10.41</v>
      </c>
      <c r="BB21" s="1">
        <v>-8.17</v>
      </c>
      <c r="BC21" s="1">
        <v>-8.5500000000000007</v>
      </c>
      <c r="BD21" s="1">
        <v>-2.6</v>
      </c>
      <c r="BE21" s="1">
        <v>-2.6</v>
      </c>
      <c r="BF21" s="1">
        <v>-2.98</v>
      </c>
      <c r="BG21" s="1">
        <v>-5.58</v>
      </c>
      <c r="BH21" s="1">
        <v>-9.1300000000000008</v>
      </c>
      <c r="BI21" s="1">
        <v>-7.43</v>
      </c>
      <c r="BJ21" s="1">
        <v>-7.81</v>
      </c>
      <c r="BK21" s="1">
        <v>-5.58</v>
      </c>
      <c r="BL21" s="1">
        <v>-4.7300000000000004</v>
      </c>
      <c r="BM21" s="1">
        <v>-4.38</v>
      </c>
      <c r="BN21" s="1">
        <v>-5.39</v>
      </c>
      <c r="BO21" s="1">
        <v>-6.05</v>
      </c>
      <c r="BP21" s="1">
        <v>-7.43</v>
      </c>
      <c r="BQ21" s="1">
        <v>-8.18</v>
      </c>
      <c r="BR21" s="1">
        <v>-8.18</v>
      </c>
      <c r="BS21" s="22">
        <v>2.34</v>
      </c>
      <c r="BT21" s="26">
        <v>207166050.4067421</v>
      </c>
      <c r="BU21" s="26">
        <v>3616700</v>
      </c>
      <c r="BV21" s="26">
        <v>76069227</v>
      </c>
      <c r="BW21" s="2">
        <v>3.9629560058497774E-3</v>
      </c>
    </row>
    <row r="22" spans="1:75" s="21" customFormat="1" ht="19" customHeight="1" x14ac:dyDescent="0.2">
      <c r="A22" s="1" t="s">
        <v>99</v>
      </c>
      <c r="B22" s="1" t="s">
        <v>76</v>
      </c>
      <c r="C22" s="1" t="s">
        <v>87</v>
      </c>
      <c r="D22" s="1" t="s">
        <v>78</v>
      </c>
      <c r="E22" s="1" t="s">
        <v>197</v>
      </c>
      <c r="F22" s="1" t="s">
        <v>88</v>
      </c>
      <c r="G22" s="9">
        <v>21.118014307928249</v>
      </c>
      <c r="H22" s="9">
        <v>-13.333332518227101</v>
      </c>
      <c r="I22" s="9">
        <f t="shared" si="0"/>
        <v>26.923082801247222</v>
      </c>
      <c r="J22" s="1" t="s">
        <v>89</v>
      </c>
      <c r="K22" s="2">
        <v>1.610000014305115</v>
      </c>
      <c r="L22" s="2">
        <v>1.29</v>
      </c>
      <c r="M22" s="2">
        <v>1.950000047683716</v>
      </c>
      <c r="N22" s="2">
        <v>1.9800000190734861</v>
      </c>
      <c r="O22" s="2">
        <v>1.559999942779541</v>
      </c>
      <c r="P22" s="2">
        <v>1.690000057220459</v>
      </c>
      <c r="Q22" s="1">
        <v>1.95</v>
      </c>
      <c r="R22" s="1">
        <v>1.88</v>
      </c>
      <c r="S22" s="1">
        <v>1.93</v>
      </c>
      <c r="T22" s="1">
        <v>1.88</v>
      </c>
      <c r="U22" s="1">
        <v>1.8</v>
      </c>
      <c r="V22" s="1">
        <v>1.82</v>
      </c>
      <c r="W22" s="1">
        <v>1.82</v>
      </c>
      <c r="X22" s="1">
        <v>1.74</v>
      </c>
      <c r="Y22" s="1">
        <v>1.73</v>
      </c>
      <c r="Z22" s="1">
        <v>1.68</v>
      </c>
      <c r="AA22" s="1">
        <v>1.61</v>
      </c>
      <c r="AB22" s="1">
        <v>1.69</v>
      </c>
      <c r="AC22" s="1">
        <v>1.66</v>
      </c>
      <c r="AD22" s="1">
        <v>1.66</v>
      </c>
      <c r="AE22" s="1">
        <v>1.66</v>
      </c>
      <c r="AF22" s="1">
        <v>1.64</v>
      </c>
      <c r="AG22" s="1">
        <v>1.62</v>
      </c>
      <c r="AH22" s="1">
        <v>1.66</v>
      </c>
      <c r="AI22" s="1">
        <v>1.77</v>
      </c>
      <c r="AJ22" s="1">
        <v>1.72</v>
      </c>
      <c r="AK22" s="1">
        <v>1.68</v>
      </c>
      <c r="AL22" s="1">
        <v>1.67</v>
      </c>
      <c r="AM22" s="1">
        <v>1.67</v>
      </c>
      <c r="AN22" s="1">
        <v>1.7</v>
      </c>
      <c r="AO22" s="1">
        <v>1.69</v>
      </c>
      <c r="AP22" s="1">
        <v>1.69</v>
      </c>
      <c r="AQ22" s="1">
        <v>1.69</v>
      </c>
      <c r="AR22" s="1">
        <v>-7.18</v>
      </c>
      <c r="AS22" s="1">
        <v>-4.0999999999999996</v>
      </c>
      <c r="AT22" s="1">
        <v>-5.52</v>
      </c>
      <c r="AU22" s="1">
        <v>-8.4700000000000006</v>
      </c>
      <c r="AV22" s="1">
        <v>-11.79</v>
      </c>
      <c r="AW22" s="1">
        <v>-8.2100000000000009</v>
      </c>
      <c r="AX22" s="1">
        <v>-10.87</v>
      </c>
      <c r="AY22" s="1">
        <v>-11.4</v>
      </c>
      <c r="AZ22" s="1">
        <v>-15.38</v>
      </c>
      <c r="BA22" s="1">
        <v>-18.72</v>
      </c>
      <c r="BB22" s="1">
        <v>-17.54</v>
      </c>
      <c r="BC22" s="1">
        <v>-14.89</v>
      </c>
      <c r="BD22" s="1">
        <v>-17.350000000000001</v>
      </c>
      <c r="BE22" s="1">
        <v>-14.87</v>
      </c>
      <c r="BF22" s="1">
        <v>-16.149999999999999</v>
      </c>
      <c r="BG22" s="1">
        <v>-17.440000000000001</v>
      </c>
      <c r="BH22" s="1">
        <v>-17.440000000000001</v>
      </c>
      <c r="BI22" s="1">
        <v>-15.13</v>
      </c>
      <c r="BJ22" s="1">
        <v>-11.92</v>
      </c>
      <c r="BK22" s="1">
        <v>-14.82</v>
      </c>
      <c r="BL22" s="1">
        <v>-15.38</v>
      </c>
      <c r="BM22" s="1">
        <v>-15.42</v>
      </c>
      <c r="BN22" s="1">
        <v>-14.36</v>
      </c>
      <c r="BO22" s="1">
        <v>-13.46</v>
      </c>
      <c r="BP22" s="1">
        <v>-13.61</v>
      </c>
      <c r="BQ22" s="1">
        <v>-13.85</v>
      </c>
      <c r="BR22" s="1">
        <v>-13.59</v>
      </c>
      <c r="BS22" s="22">
        <v>1.63</v>
      </c>
      <c r="BT22" s="26">
        <v>277473306.78510672</v>
      </c>
      <c r="BU22" s="26">
        <v>82578800</v>
      </c>
      <c r="BV22" s="26">
        <v>132238698</v>
      </c>
      <c r="BW22" s="2">
        <v>8.0863243224006939E-2</v>
      </c>
    </row>
    <row r="23" spans="1:75" s="21" customFormat="1" ht="19" customHeight="1" x14ac:dyDescent="0.2">
      <c r="A23" s="1" t="s">
        <v>286</v>
      </c>
      <c r="B23" s="1" t="s">
        <v>106</v>
      </c>
      <c r="C23" s="1" t="s">
        <v>87</v>
      </c>
      <c r="D23" s="1" t="s">
        <v>78</v>
      </c>
      <c r="E23" s="1" t="s">
        <v>284</v>
      </c>
      <c r="F23" s="1" t="s">
        <v>88</v>
      </c>
      <c r="G23" s="9">
        <v>21.206229200413642</v>
      </c>
      <c r="H23" s="9">
        <v>-4.3338680593883456</v>
      </c>
      <c r="I23" s="9">
        <f t="shared" si="0"/>
        <v>18.853974301208787</v>
      </c>
      <c r="J23" s="1" t="s">
        <v>81</v>
      </c>
      <c r="K23" s="2">
        <v>5.1399998664855957</v>
      </c>
      <c r="L23" s="2">
        <v>5.23</v>
      </c>
      <c r="M23" s="2">
        <v>6.2300000190734863</v>
      </c>
      <c r="N23" s="2">
        <v>6.429999828338623</v>
      </c>
      <c r="O23" s="2">
        <v>5.4099998474121094</v>
      </c>
      <c r="P23" s="2">
        <v>5.9600000381469727</v>
      </c>
      <c r="Q23" s="1">
        <v>6.4</v>
      </c>
      <c r="R23" s="1">
        <v>6.43</v>
      </c>
      <c r="S23" s="1">
        <v>6.17</v>
      </c>
      <c r="T23" s="1">
        <v>5.86</v>
      </c>
      <c r="U23" s="1">
        <v>5.93</v>
      </c>
      <c r="V23" s="1">
        <v>5.85</v>
      </c>
      <c r="W23" s="1">
        <v>5.84</v>
      </c>
      <c r="X23" s="1">
        <v>5.81</v>
      </c>
      <c r="Y23" s="1">
        <v>5.85</v>
      </c>
      <c r="Z23" s="1">
        <v>5.82</v>
      </c>
      <c r="AA23" s="1">
        <v>5.75</v>
      </c>
      <c r="AB23" s="1">
        <v>5.67</v>
      </c>
      <c r="AC23" s="1">
        <v>5.72</v>
      </c>
      <c r="AD23" s="1">
        <v>5.68</v>
      </c>
      <c r="AE23" s="1">
        <v>5.64</v>
      </c>
      <c r="AF23" s="1">
        <v>5.63</v>
      </c>
      <c r="AG23" s="1">
        <v>5.6</v>
      </c>
      <c r="AH23" s="1">
        <v>5.56</v>
      </c>
      <c r="AI23" s="1">
        <v>5.57</v>
      </c>
      <c r="AJ23" s="1">
        <v>5.68</v>
      </c>
      <c r="AK23" s="1">
        <v>5.7</v>
      </c>
      <c r="AL23" s="1">
        <v>5.65</v>
      </c>
      <c r="AM23" s="1">
        <v>5.66</v>
      </c>
      <c r="AN23" s="1">
        <v>5.74</v>
      </c>
      <c r="AO23" s="1">
        <v>5.78</v>
      </c>
      <c r="AP23" s="1">
        <v>5.84</v>
      </c>
      <c r="AQ23" s="1">
        <v>6.03</v>
      </c>
      <c r="AR23" s="1">
        <v>-2.73</v>
      </c>
      <c r="AS23" s="1">
        <v>-0.48</v>
      </c>
      <c r="AT23" s="1">
        <v>-7.7</v>
      </c>
      <c r="AU23" s="1">
        <v>-7.22</v>
      </c>
      <c r="AV23" s="1">
        <v>-7.06</v>
      </c>
      <c r="AW23" s="1">
        <v>-8.19</v>
      </c>
      <c r="AX23" s="1">
        <v>-7.22</v>
      </c>
      <c r="AY23" s="1">
        <v>-7.83</v>
      </c>
      <c r="AZ23" s="1">
        <v>-6.5</v>
      </c>
      <c r="BA23" s="1">
        <v>-8.83</v>
      </c>
      <c r="BB23" s="1">
        <v>-8.99</v>
      </c>
      <c r="BC23" s="1">
        <v>-10.75</v>
      </c>
      <c r="BD23" s="1">
        <v>-8.75</v>
      </c>
      <c r="BE23" s="1">
        <v>-9.4700000000000006</v>
      </c>
      <c r="BF23" s="1">
        <v>-10.41</v>
      </c>
      <c r="BG23" s="1">
        <v>-10.41</v>
      </c>
      <c r="BH23" s="1">
        <v>-10.75</v>
      </c>
      <c r="BI23" s="1">
        <v>-12.68</v>
      </c>
      <c r="BJ23" s="1">
        <v>-11.48</v>
      </c>
      <c r="BK23" s="1">
        <v>-9.9499999999999993</v>
      </c>
      <c r="BL23" s="1">
        <v>-10.27</v>
      </c>
      <c r="BM23" s="1">
        <v>-9.9499999999999993</v>
      </c>
      <c r="BN23" s="1">
        <v>-10.75</v>
      </c>
      <c r="BO23" s="1">
        <v>-8.67</v>
      </c>
      <c r="BP23" s="1">
        <v>-8.19</v>
      </c>
      <c r="BQ23" s="1">
        <v>-6.66</v>
      </c>
      <c r="BR23" s="1">
        <v>-4.17</v>
      </c>
      <c r="BS23" s="22">
        <v>5.67</v>
      </c>
      <c r="BT23" s="26">
        <v>251386107.76963231</v>
      </c>
      <c r="BU23" s="26">
        <v>6942500</v>
      </c>
      <c r="BV23" s="26">
        <v>30245798</v>
      </c>
      <c r="BW23" s="2">
        <v>5.7859276848969236E-3</v>
      </c>
    </row>
    <row r="24" spans="1:75" s="21" customFormat="1" ht="19" customHeight="1" x14ac:dyDescent="0.2">
      <c r="A24" s="1" t="s">
        <v>114</v>
      </c>
      <c r="B24" s="1" t="s">
        <v>111</v>
      </c>
      <c r="C24" s="1" t="s">
        <v>87</v>
      </c>
      <c r="D24" s="1" t="s">
        <v>98</v>
      </c>
      <c r="E24" s="1" t="s">
        <v>115</v>
      </c>
      <c r="F24" s="1" t="s">
        <v>88</v>
      </c>
      <c r="G24" s="9">
        <v>21.527772948697951</v>
      </c>
      <c r="H24" s="9">
        <v>-9.4285692487444202</v>
      </c>
      <c r="I24" s="9">
        <f t="shared" si="0"/>
        <v>23.885349520486344</v>
      </c>
      <c r="J24" s="1" t="s">
        <v>89</v>
      </c>
      <c r="K24" s="2">
        <v>2.880000114440918</v>
      </c>
      <c r="L24" s="2">
        <v>2.98</v>
      </c>
      <c r="M24" s="2">
        <v>3.5</v>
      </c>
      <c r="N24" s="2">
        <v>3.8900001049041748</v>
      </c>
      <c r="O24" s="2">
        <v>3.1400001049041748</v>
      </c>
      <c r="P24" s="2">
        <v>3.1700000762939449</v>
      </c>
      <c r="Q24" s="1">
        <v>3.72</v>
      </c>
      <c r="R24" s="1">
        <v>3.89</v>
      </c>
      <c r="S24" s="1">
        <v>3.79</v>
      </c>
      <c r="T24" s="1">
        <v>3.67</v>
      </c>
      <c r="U24" s="1">
        <v>3.53</v>
      </c>
      <c r="V24" s="1">
        <v>3.62</v>
      </c>
      <c r="W24" s="1">
        <v>3.56</v>
      </c>
      <c r="X24" s="1">
        <v>3.48</v>
      </c>
      <c r="Y24" s="1">
        <v>3.38</v>
      </c>
      <c r="Z24" s="1">
        <v>3.32</v>
      </c>
      <c r="AA24" s="1">
        <v>3.32</v>
      </c>
      <c r="AB24" s="1">
        <v>3.32</v>
      </c>
      <c r="AC24" s="1">
        <v>3.35</v>
      </c>
      <c r="AD24" s="1">
        <v>3.33</v>
      </c>
      <c r="AE24" s="1">
        <v>3.35</v>
      </c>
      <c r="AF24" s="1">
        <v>3.34</v>
      </c>
      <c r="AG24" s="1">
        <v>3.32</v>
      </c>
      <c r="AH24" s="1">
        <v>3.27</v>
      </c>
      <c r="AI24" s="1">
        <v>3.28</v>
      </c>
      <c r="AJ24" s="1">
        <v>3.3</v>
      </c>
      <c r="AK24" s="1">
        <v>3.28</v>
      </c>
      <c r="AL24" s="1">
        <v>3.26</v>
      </c>
      <c r="AM24" s="1">
        <v>3.19</v>
      </c>
      <c r="AN24" s="1">
        <v>3.26</v>
      </c>
      <c r="AO24" s="1">
        <v>3.23</v>
      </c>
      <c r="AP24" s="1">
        <v>3.21</v>
      </c>
      <c r="AQ24" s="1">
        <v>3.21</v>
      </c>
      <c r="AR24" s="1">
        <v>6</v>
      </c>
      <c r="AS24" s="1">
        <v>7.37</v>
      </c>
      <c r="AT24" s="1">
        <v>4.37</v>
      </c>
      <c r="AU24" s="1">
        <v>0.14000000000000001</v>
      </c>
      <c r="AV24" s="1">
        <v>-4.18</v>
      </c>
      <c r="AW24" s="1">
        <v>0.65</v>
      </c>
      <c r="AX24" s="1">
        <v>-0.86</v>
      </c>
      <c r="AY24" s="1">
        <v>-4.1399999999999997</v>
      </c>
      <c r="AZ24" s="1">
        <v>-5.29</v>
      </c>
      <c r="BA24" s="1">
        <v>-6</v>
      </c>
      <c r="BB24" s="1">
        <v>-5.72</v>
      </c>
      <c r="BC24" s="1">
        <v>-5.43</v>
      </c>
      <c r="BD24" s="1">
        <v>-5.14</v>
      </c>
      <c r="BE24" s="1">
        <v>-5.43</v>
      </c>
      <c r="BF24" s="1">
        <v>-4.57</v>
      </c>
      <c r="BG24" s="1">
        <v>-5.29</v>
      </c>
      <c r="BH24" s="1">
        <v>-6.86</v>
      </c>
      <c r="BI24" s="1">
        <v>-7.14</v>
      </c>
      <c r="BJ24" s="1">
        <v>-7.01</v>
      </c>
      <c r="BK24" s="1">
        <v>-7</v>
      </c>
      <c r="BL24" s="1">
        <v>-6.89</v>
      </c>
      <c r="BM24" s="1">
        <v>-9</v>
      </c>
      <c r="BN24" s="1">
        <v>-9.0299999999999994</v>
      </c>
      <c r="BO24" s="1">
        <v>-8</v>
      </c>
      <c r="BP24" s="1">
        <v>-8.32</v>
      </c>
      <c r="BQ24" s="1">
        <v>-8.43</v>
      </c>
      <c r="BR24" s="1">
        <v>-9.14</v>
      </c>
      <c r="BS24" s="22">
        <v>3.3</v>
      </c>
      <c r="BT24" s="26">
        <v>375445000</v>
      </c>
      <c r="BU24" s="26">
        <v>4010100</v>
      </c>
      <c r="BV24" s="26">
        <v>68822345</v>
      </c>
      <c r="BW24" s="2">
        <v>8.7437590218700043E-3</v>
      </c>
    </row>
    <row r="25" spans="1:75" s="21" customFormat="1" ht="19" customHeight="1" x14ac:dyDescent="0.2">
      <c r="A25" s="7" t="s">
        <v>391</v>
      </c>
      <c r="B25" s="7" t="s">
        <v>106</v>
      </c>
      <c r="C25" s="7" t="s">
        <v>87</v>
      </c>
      <c r="D25" s="7" t="s">
        <v>109</v>
      </c>
      <c r="E25" s="7" t="s">
        <v>388</v>
      </c>
      <c r="F25" s="7" t="s">
        <v>88</v>
      </c>
      <c r="G25" s="10">
        <v>21.595333897807119</v>
      </c>
      <c r="H25" s="10">
        <v>-7.5999984741210929</v>
      </c>
      <c r="I25" s="10">
        <v>-7.5999984741210929</v>
      </c>
      <c r="J25" s="7" t="s">
        <v>89</v>
      </c>
      <c r="K25" s="8">
        <v>10.27999973297119</v>
      </c>
      <c r="L25" s="8">
        <v>10</v>
      </c>
      <c r="M25" s="8">
        <v>12.5</v>
      </c>
      <c r="N25" s="8">
        <v>13.180000305175779</v>
      </c>
      <c r="O25" s="8">
        <v>11.27999973297119</v>
      </c>
      <c r="P25" s="8">
        <v>11.55000019073486</v>
      </c>
      <c r="Q25" s="7">
        <v>12.88</v>
      </c>
      <c r="R25" s="7">
        <v>12.42</v>
      </c>
      <c r="S25" s="7">
        <v>12.7</v>
      </c>
      <c r="T25" s="7">
        <v>13.18</v>
      </c>
      <c r="U25" s="7">
        <v>12.95</v>
      </c>
      <c r="V25" s="7">
        <v>12.33</v>
      </c>
      <c r="W25" s="7">
        <v>11.99</v>
      </c>
      <c r="X25" s="7">
        <v>11.93</v>
      </c>
      <c r="Y25" s="7">
        <v>12.1</v>
      </c>
      <c r="Z25" s="7">
        <v>12.5</v>
      </c>
      <c r="AA25" s="7">
        <v>12.19</v>
      </c>
      <c r="AB25" s="7">
        <v>12.44</v>
      </c>
      <c r="AC25" s="7">
        <v>12.29</v>
      </c>
      <c r="AD25" s="7">
        <v>12.18</v>
      </c>
      <c r="AE25" s="7">
        <v>12.12</v>
      </c>
      <c r="AF25" s="7">
        <v>12.04</v>
      </c>
      <c r="AG25" s="7">
        <v>11.95</v>
      </c>
      <c r="AH25" s="7">
        <v>11.93</v>
      </c>
      <c r="AI25" s="7">
        <v>11.93</v>
      </c>
      <c r="AJ25" s="7">
        <v>11.83</v>
      </c>
      <c r="AK25" s="7">
        <v>11.83</v>
      </c>
      <c r="AL25" s="7">
        <v>11.88</v>
      </c>
      <c r="AM25" s="7">
        <v>11.8</v>
      </c>
      <c r="AN25" s="7">
        <v>11.64</v>
      </c>
      <c r="AO25" s="7">
        <v>11.8</v>
      </c>
      <c r="AP25" s="7">
        <v>11.79</v>
      </c>
      <c r="AQ25" s="7">
        <v>11.8</v>
      </c>
      <c r="AR25" s="7">
        <v>-1.6</v>
      </c>
      <c r="AS25" s="7">
        <v>-6.48</v>
      </c>
      <c r="AT25" s="7">
        <v>-3.04</v>
      </c>
      <c r="AU25" s="7">
        <v>0.52</v>
      </c>
      <c r="AV25" s="7">
        <v>-3.2</v>
      </c>
      <c r="AW25" s="7">
        <v>-4.53</v>
      </c>
      <c r="AX25" s="7">
        <v>-4.8</v>
      </c>
      <c r="AY25" s="7">
        <v>-5.6</v>
      </c>
      <c r="AZ25" s="7">
        <v>-3.28</v>
      </c>
      <c r="BA25" s="7">
        <v>-3.68</v>
      </c>
      <c r="BB25" s="7">
        <v>-3.04</v>
      </c>
      <c r="BC25" s="7">
        <v>-2.6</v>
      </c>
      <c r="BD25" s="7">
        <v>-2.48</v>
      </c>
      <c r="BE25" s="7">
        <v>-3.6</v>
      </c>
      <c r="BF25" s="7">
        <v>-4.08</v>
      </c>
      <c r="BG25" s="7">
        <v>-5.16</v>
      </c>
      <c r="BH25" s="7">
        <v>-4.92</v>
      </c>
      <c r="BI25" s="7">
        <v>-5.04</v>
      </c>
      <c r="BJ25" s="7">
        <v>-5.28</v>
      </c>
      <c r="BK25" s="7">
        <v>-5.84</v>
      </c>
      <c r="BL25" s="7">
        <v>-5.68</v>
      </c>
      <c r="BM25" s="7">
        <v>-6.18</v>
      </c>
      <c r="BN25" s="7">
        <v>-6.99</v>
      </c>
      <c r="BO25" s="7">
        <v>-8.44</v>
      </c>
      <c r="BP25" s="7">
        <v>-5.72</v>
      </c>
      <c r="BQ25" s="7">
        <v>-7.2</v>
      </c>
      <c r="BR25" s="7">
        <v>-7.84</v>
      </c>
      <c r="BS25" s="24">
        <v>11.63</v>
      </c>
      <c r="BT25" s="26">
        <v>271503750</v>
      </c>
      <c r="BU25" s="26">
        <v>3480600</v>
      </c>
      <c r="BV25" s="26">
        <v>11791339</v>
      </c>
      <c r="BW25" s="8">
        <v>6.8903455324285059E-2</v>
      </c>
    </row>
    <row r="26" spans="1:75" s="21" customFormat="1" ht="19" customHeight="1" x14ac:dyDescent="0.2">
      <c r="A26" s="7" t="s">
        <v>464</v>
      </c>
      <c r="B26" s="7" t="s">
        <v>111</v>
      </c>
      <c r="C26" s="7" t="s">
        <v>124</v>
      </c>
      <c r="D26" s="7" t="s">
        <v>98</v>
      </c>
      <c r="E26" s="7" t="s">
        <v>463</v>
      </c>
      <c r="F26" s="7" t="s">
        <v>80</v>
      </c>
      <c r="G26" s="10">
        <v>21.666673068647199</v>
      </c>
      <c r="H26" s="10">
        <v>5.9360672431823724</v>
      </c>
      <c r="I26" s="10">
        <v>5.9360672431823724</v>
      </c>
      <c r="J26" s="7" t="s">
        <v>81</v>
      </c>
      <c r="K26" s="8">
        <v>1.799999952316284</v>
      </c>
      <c r="L26" s="8">
        <v>1.9</v>
      </c>
      <c r="M26" s="8">
        <v>2.190000057220459</v>
      </c>
      <c r="N26" s="8">
        <v>2.4500000476837158</v>
      </c>
      <c r="O26" s="8">
        <v>2.0199999809265141</v>
      </c>
      <c r="P26" s="8">
        <v>2.3199999332427979</v>
      </c>
      <c r="Q26" s="7">
        <v>2.19</v>
      </c>
      <c r="R26" s="7">
        <v>2.1</v>
      </c>
      <c r="S26" s="7">
        <v>2.16</v>
      </c>
      <c r="T26" s="7">
        <v>2.2599999999999998</v>
      </c>
      <c r="U26" s="7">
        <v>2.4500000000000002</v>
      </c>
      <c r="V26" s="7">
        <v>2.35</v>
      </c>
      <c r="W26" s="7">
        <v>2.36</v>
      </c>
      <c r="X26" s="7">
        <v>2.44</v>
      </c>
      <c r="Y26" s="7">
        <v>2.36</v>
      </c>
      <c r="Z26" s="7">
        <v>2.34</v>
      </c>
      <c r="AA26" s="7">
        <v>2.34</v>
      </c>
      <c r="AB26" s="7">
        <v>2.31</v>
      </c>
      <c r="AC26" s="7">
        <v>2.31</v>
      </c>
      <c r="AD26" s="7">
        <v>2.31</v>
      </c>
      <c r="AE26" s="7">
        <v>2.3199999999999998</v>
      </c>
      <c r="AF26" s="7">
        <v>2.31</v>
      </c>
      <c r="AG26" s="7">
        <v>2.31</v>
      </c>
      <c r="AH26" s="7">
        <v>2.3199999999999998</v>
      </c>
      <c r="AI26" s="7">
        <v>2.31</v>
      </c>
      <c r="AJ26" s="7">
        <v>2.31</v>
      </c>
      <c r="AK26" s="7">
        <v>2.31</v>
      </c>
      <c r="AL26" s="7">
        <v>2.31</v>
      </c>
      <c r="AM26" s="7">
        <v>2.31</v>
      </c>
      <c r="AN26" s="7">
        <v>2.34</v>
      </c>
      <c r="AO26" s="7">
        <v>2.3199999999999998</v>
      </c>
      <c r="AP26" s="7">
        <v>2.33</v>
      </c>
      <c r="AQ26" s="7">
        <v>2.34</v>
      </c>
      <c r="AR26" s="7">
        <v>-5.48</v>
      </c>
      <c r="AS26" s="7">
        <v>-7.31</v>
      </c>
      <c r="AT26" s="7">
        <v>-2.2799999999999998</v>
      </c>
      <c r="AU26" s="7">
        <v>2.2799999999999998</v>
      </c>
      <c r="AV26" s="7">
        <v>3.2</v>
      </c>
      <c r="AW26" s="7">
        <v>5.0199999999999996</v>
      </c>
      <c r="AX26" s="7">
        <v>7.76</v>
      </c>
      <c r="AY26" s="7">
        <v>6.39</v>
      </c>
      <c r="AZ26" s="7">
        <v>6.39</v>
      </c>
      <c r="BA26" s="7">
        <v>6.39</v>
      </c>
      <c r="BB26" s="7">
        <v>5.48</v>
      </c>
      <c r="BC26" s="7">
        <v>5.0199999999999996</v>
      </c>
      <c r="BD26" s="7">
        <v>5.0199999999999996</v>
      </c>
      <c r="BE26" s="7">
        <v>5.48</v>
      </c>
      <c r="BF26" s="7">
        <v>5.0199999999999996</v>
      </c>
      <c r="BG26" s="7">
        <v>5.0199999999999996</v>
      </c>
      <c r="BH26" s="7">
        <v>5.0199999999999996</v>
      </c>
      <c r="BI26" s="7">
        <v>5.0199999999999996</v>
      </c>
      <c r="BJ26" s="7">
        <v>5.0199999999999996</v>
      </c>
      <c r="BK26" s="7">
        <v>5.0199999999999996</v>
      </c>
      <c r="BL26" s="7">
        <v>5.0199999999999996</v>
      </c>
      <c r="BM26" s="7">
        <v>5.0199999999999996</v>
      </c>
      <c r="BN26" s="7">
        <v>5.0199999999999996</v>
      </c>
      <c r="BO26" s="7">
        <v>5.48</v>
      </c>
      <c r="BP26" s="7">
        <v>5.12</v>
      </c>
      <c r="BQ26" s="7">
        <v>5.48</v>
      </c>
      <c r="BR26" s="7">
        <v>6.62</v>
      </c>
      <c r="BS26" s="24">
        <v>2.2599999999999998</v>
      </c>
      <c r="BT26" s="26">
        <v>303680755.45458978</v>
      </c>
      <c r="BU26" s="26">
        <v>3038800</v>
      </c>
      <c r="BV26" s="26">
        <v>28164587</v>
      </c>
      <c r="BW26" s="8">
        <v>2.0983797845145042E-3</v>
      </c>
    </row>
    <row r="27" spans="1:75" s="21" customFormat="1" ht="19" customHeight="1" x14ac:dyDescent="0.2">
      <c r="A27" s="7" t="s">
        <v>383</v>
      </c>
      <c r="B27" s="7" t="s">
        <v>96</v>
      </c>
      <c r="C27" s="7" t="s">
        <v>87</v>
      </c>
      <c r="D27" s="7" t="s">
        <v>78</v>
      </c>
      <c r="E27" s="7" t="s">
        <v>382</v>
      </c>
      <c r="F27" s="7" t="s">
        <v>80</v>
      </c>
      <c r="G27" s="10">
        <v>21.846155019906849</v>
      </c>
      <c r="H27" s="10">
        <v>0.16834599239645431</v>
      </c>
      <c r="I27" s="10">
        <v>0.16834599239645431</v>
      </c>
      <c r="J27" s="7" t="s">
        <v>81</v>
      </c>
      <c r="K27" s="8">
        <v>19.5</v>
      </c>
      <c r="L27" s="8">
        <v>19.29</v>
      </c>
      <c r="M27" s="8">
        <v>23.760000228881839</v>
      </c>
      <c r="N27" s="8">
        <v>24</v>
      </c>
      <c r="O27" s="8">
        <v>21.54999923706055</v>
      </c>
      <c r="P27" s="8">
        <v>23.79999923706055</v>
      </c>
      <c r="Q27" s="7">
        <v>23.92</v>
      </c>
      <c r="R27" s="7">
        <v>22.09</v>
      </c>
      <c r="S27" s="7">
        <v>23.19</v>
      </c>
      <c r="T27" s="7">
        <v>23.46</v>
      </c>
      <c r="U27" s="7">
        <v>23.46</v>
      </c>
      <c r="V27" s="7">
        <v>23.2</v>
      </c>
      <c r="W27" s="7">
        <v>22.68</v>
      </c>
      <c r="X27" s="7">
        <v>23</v>
      </c>
      <c r="Y27" s="7">
        <v>23.3</v>
      </c>
      <c r="Z27" s="7">
        <v>23.22</v>
      </c>
      <c r="AA27" s="7">
        <v>23.2</v>
      </c>
      <c r="AB27" s="7">
        <v>23.19</v>
      </c>
      <c r="AC27" s="7">
        <v>23.1</v>
      </c>
      <c r="AD27" s="7">
        <v>23.5</v>
      </c>
      <c r="AE27" s="7">
        <v>23.39</v>
      </c>
      <c r="AF27" s="7">
        <v>23.15</v>
      </c>
      <c r="AG27" s="7">
        <v>23.08</v>
      </c>
      <c r="AH27" s="7">
        <v>23.05</v>
      </c>
      <c r="AI27" s="7">
        <v>22.99</v>
      </c>
      <c r="AJ27" s="7">
        <v>23.36</v>
      </c>
      <c r="AK27" s="7">
        <v>23.38</v>
      </c>
      <c r="AL27" s="7">
        <v>23.55</v>
      </c>
      <c r="AM27" s="7">
        <v>23.59</v>
      </c>
      <c r="AN27" s="7">
        <v>23.5</v>
      </c>
      <c r="AO27" s="7">
        <v>23.4</v>
      </c>
      <c r="AP27" s="7">
        <v>23.73</v>
      </c>
      <c r="AQ27" s="7">
        <v>24</v>
      </c>
      <c r="AR27" s="7">
        <v>-9.01</v>
      </c>
      <c r="AS27" s="7">
        <v>-8.44</v>
      </c>
      <c r="AT27" s="7">
        <v>-3.58</v>
      </c>
      <c r="AU27" s="7">
        <v>-1.33</v>
      </c>
      <c r="AV27" s="7">
        <v>-2.82</v>
      </c>
      <c r="AW27" s="7">
        <v>-7.6</v>
      </c>
      <c r="AX27" s="7">
        <v>-4.88</v>
      </c>
      <c r="AY27" s="7">
        <v>-3.26</v>
      </c>
      <c r="AZ27" s="7">
        <v>-4.1500000000000004</v>
      </c>
      <c r="BA27" s="7">
        <v>-2.88</v>
      </c>
      <c r="BB27" s="7">
        <v>-3.24</v>
      </c>
      <c r="BC27" s="7">
        <v>-3.07</v>
      </c>
      <c r="BD27" s="7">
        <v>-3.43</v>
      </c>
      <c r="BE27" s="7">
        <v>-2.34</v>
      </c>
      <c r="BF27" s="7">
        <v>-3.2</v>
      </c>
      <c r="BG27" s="7">
        <v>-3.03</v>
      </c>
      <c r="BH27" s="7">
        <v>-3.01</v>
      </c>
      <c r="BI27" s="7">
        <v>-4.0999999999999996</v>
      </c>
      <c r="BJ27" s="7">
        <v>-3.58</v>
      </c>
      <c r="BK27" s="7">
        <v>-1.73</v>
      </c>
      <c r="BL27" s="7">
        <v>-2.99</v>
      </c>
      <c r="BM27" s="7">
        <v>-1.0900000000000001</v>
      </c>
      <c r="BN27" s="7">
        <v>-2.82</v>
      </c>
      <c r="BO27" s="7">
        <v>-1.68</v>
      </c>
      <c r="BP27" s="7">
        <v>-1.58</v>
      </c>
      <c r="BQ27" s="7">
        <v>-0.27</v>
      </c>
      <c r="BR27" s="7">
        <v>0.17</v>
      </c>
      <c r="BS27" s="24">
        <v>21.82</v>
      </c>
      <c r="BT27" s="26">
        <v>378520563.64631653</v>
      </c>
      <c r="BU27" s="26">
        <v>11690300</v>
      </c>
      <c r="BV27" s="26">
        <v>15731299</v>
      </c>
      <c r="BW27" s="8">
        <v>8.720188968501584E-2</v>
      </c>
    </row>
    <row r="28" spans="1:75" s="21" customFormat="1" ht="19" customHeight="1" x14ac:dyDescent="0.2">
      <c r="A28" s="1" t="s">
        <v>306</v>
      </c>
      <c r="B28" s="1" t="s">
        <v>106</v>
      </c>
      <c r="C28" s="1" t="s">
        <v>87</v>
      </c>
      <c r="D28" s="1" t="s">
        <v>125</v>
      </c>
      <c r="E28" s="1" t="s">
        <v>305</v>
      </c>
      <c r="F28" s="1" t="s">
        <v>88</v>
      </c>
      <c r="G28" s="9">
        <v>21.93548669924234</v>
      </c>
      <c r="H28" s="9">
        <v>-11.64021324208335</v>
      </c>
      <c r="I28" s="9">
        <f>(N28-O28)/O28*100</f>
        <v>59.74026617422399</v>
      </c>
      <c r="J28" s="1" t="s">
        <v>89</v>
      </c>
      <c r="K28" s="2">
        <v>1.549999952316284</v>
      </c>
      <c r="L28" s="2">
        <v>2.46</v>
      </c>
      <c r="M28" s="2">
        <v>1.889999985694885</v>
      </c>
      <c r="N28" s="2">
        <v>2.4600000381469731</v>
      </c>
      <c r="O28" s="2">
        <v>1.5399999618530269</v>
      </c>
      <c r="P28" s="2">
        <v>1.669999957084656</v>
      </c>
      <c r="Q28" s="1">
        <v>2.46</v>
      </c>
      <c r="R28" s="1">
        <v>2.25</v>
      </c>
      <c r="S28" s="1">
        <v>2.35</v>
      </c>
      <c r="T28" s="1">
        <v>2.1800000000000002</v>
      </c>
      <c r="U28" s="1">
        <v>2.2799999999999998</v>
      </c>
      <c r="V28" s="1">
        <v>2.27</v>
      </c>
      <c r="W28" s="1">
        <v>2.09</v>
      </c>
      <c r="X28" s="1">
        <v>1.94</v>
      </c>
      <c r="Y28" s="1">
        <v>1.93</v>
      </c>
      <c r="Z28" s="1">
        <v>2.1</v>
      </c>
      <c r="AA28" s="1">
        <v>2.08</v>
      </c>
      <c r="AB28" s="1">
        <v>1.97</v>
      </c>
      <c r="AC28" s="1">
        <v>2.04</v>
      </c>
      <c r="AD28" s="1">
        <v>1.99</v>
      </c>
      <c r="AE28" s="1">
        <v>1.98</v>
      </c>
      <c r="AF28" s="1">
        <v>1.93</v>
      </c>
      <c r="AG28" s="1">
        <v>1.85</v>
      </c>
      <c r="AH28" s="1">
        <v>1.87</v>
      </c>
      <c r="AI28" s="1">
        <v>1.86</v>
      </c>
      <c r="AJ28" s="1">
        <v>1.79</v>
      </c>
      <c r="AK28" s="1">
        <v>1.77</v>
      </c>
      <c r="AL28" s="1">
        <v>1.73</v>
      </c>
      <c r="AM28" s="1">
        <v>1.74</v>
      </c>
      <c r="AN28" s="1">
        <v>1.72</v>
      </c>
      <c r="AO28" s="1">
        <v>1.72</v>
      </c>
      <c r="AP28" s="1">
        <v>1.74</v>
      </c>
      <c r="AQ28" s="1">
        <v>1.68</v>
      </c>
      <c r="AR28" s="1">
        <v>17.36</v>
      </c>
      <c r="AS28" s="1">
        <v>12.7</v>
      </c>
      <c r="AT28" s="1">
        <v>11.64</v>
      </c>
      <c r="AU28" s="1">
        <v>12.55</v>
      </c>
      <c r="AV28" s="1">
        <v>16.989999999999998</v>
      </c>
      <c r="AW28" s="1">
        <v>10.52</v>
      </c>
      <c r="AX28" s="1">
        <v>-0.6</v>
      </c>
      <c r="AY28" s="1">
        <v>-4.76</v>
      </c>
      <c r="AZ28" s="1">
        <v>0</v>
      </c>
      <c r="BA28" s="1">
        <v>8.99</v>
      </c>
      <c r="BB28" s="1">
        <v>4.2300000000000004</v>
      </c>
      <c r="BC28" s="1">
        <v>3.17</v>
      </c>
      <c r="BD28" s="1">
        <v>4.76</v>
      </c>
      <c r="BE28" s="1">
        <v>2.91</v>
      </c>
      <c r="BF28" s="1">
        <v>1.1299999999999999</v>
      </c>
      <c r="BG28" s="1">
        <v>-3.17</v>
      </c>
      <c r="BH28" s="1">
        <v>-3.7</v>
      </c>
      <c r="BI28" s="1">
        <v>-2.38</v>
      </c>
      <c r="BJ28" s="1">
        <v>-5.75</v>
      </c>
      <c r="BK28" s="1">
        <v>-6.88</v>
      </c>
      <c r="BL28" s="1">
        <v>-15.28</v>
      </c>
      <c r="BM28" s="1">
        <v>-8.99</v>
      </c>
      <c r="BN28" s="1">
        <v>-8.99</v>
      </c>
      <c r="BO28" s="1">
        <v>-10.58</v>
      </c>
      <c r="BP28" s="1">
        <v>-9.4600000000000009</v>
      </c>
      <c r="BQ28" s="1">
        <v>-11.38</v>
      </c>
      <c r="BR28" s="1">
        <v>-12.69</v>
      </c>
      <c r="BS28" s="22">
        <v>1.68</v>
      </c>
      <c r="BT28" s="26">
        <v>237656158.20121771</v>
      </c>
      <c r="BU28" s="26">
        <v>242417900</v>
      </c>
      <c r="BV28" s="26">
        <v>52290968</v>
      </c>
      <c r="BW28" s="2">
        <v>0.27518549666167968</v>
      </c>
    </row>
    <row r="29" spans="1:75" s="21" customFormat="1" ht="19" customHeight="1" x14ac:dyDescent="0.2">
      <c r="A29" s="1" t="s">
        <v>217</v>
      </c>
      <c r="B29" s="1" t="s">
        <v>96</v>
      </c>
      <c r="C29" s="1" t="s">
        <v>87</v>
      </c>
      <c r="D29" s="1" t="s">
        <v>98</v>
      </c>
      <c r="E29" s="1" t="s">
        <v>314</v>
      </c>
      <c r="F29" s="1" t="s">
        <v>88</v>
      </c>
      <c r="G29" s="9">
        <v>21.967215959630501</v>
      </c>
      <c r="H29" s="9">
        <v>-6.4516131099710172</v>
      </c>
      <c r="I29" s="9">
        <f>(N29-O29)/O29*100</f>
        <v>16.983892538357118</v>
      </c>
      <c r="J29" s="1" t="s">
        <v>89</v>
      </c>
      <c r="K29" s="2">
        <v>6.0999999046325684</v>
      </c>
      <c r="L29" s="2">
        <v>6.44</v>
      </c>
      <c r="M29" s="2">
        <v>7.440000057220459</v>
      </c>
      <c r="N29" s="2">
        <v>7.9899997711181641</v>
      </c>
      <c r="O29" s="2">
        <v>6.8299999237060547</v>
      </c>
      <c r="P29" s="2">
        <v>6.9600000381469727</v>
      </c>
      <c r="Q29" s="1">
        <v>7.5</v>
      </c>
      <c r="R29" s="1">
        <v>7.67</v>
      </c>
      <c r="S29" s="1">
        <v>7.99</v>
      </c>
      <c r="T29" s="1">
        <v>7.82</v>
      </c>
      <c r="U29" s="1">
        <v>7.95</v>
      </c>
      <c r="V29" s="1">
        <v>7.73</v>
      </c>
      <c r="W29" s="1">
        <v>7.45</v>
      </c>
      <c r="X29" s="1">
        <v>7.47</v>
      </c>
      <c r="Y29" s="1">
        <v>7.34</v>
      </c>
      <c r="Z29" s="1">
        <v>7.55</v>
      </c>
      <c r="AA29" s="1">
        <v>7.5</v>
      </c>
      <c r="AB29" s="1">
        <v>7.42</v>
      </c>
      <c r="AC29" s="1">
        <v>7.52</v>
      </c>
      <c r="AD29" s="1">
        <v>7.4</v>
      </c>
      <c r="AE29" s="1">
        <v>7.4</v>
      </c>
      <c r="AF29" s="1">
        <v>7.85</v>
      </c>
      <c r="AG29" s="1">
        <v>7.73</v>
      </c>
      <c r="AH29" s="1">
        <v>7.58</v>
      </c>
      <c r="AI29" s="1">
        <v>7.42</v>
      </c>
      <c r="AJ29" s="1">
        <v>7.48</v>
      </c>
      <c r="AK29" s="1">
        <v>7.43</v>
      </c>
      <c r="AL29" s="1">
        <v>7.4</v>
      </c>
      <c r="AM29" s="1">
        <v>7.39</v>
      </c>
      <c r="AN29" s="1">
        <v>7.23</v>
      </c>
      <c r="AO29" s="1">
        <v>7.17</v>
      </c>
      <c r="AP29" s="1">
        <v>7.08</v>
      </c>
      <c r="AQ29" s="1">
        <v>7.03</v>
      </c>
      <c r="AR29" s="1">
        <v>-4.42</v>
      </c>
      <c r="AS29" s="1">
        <v>0.81</v>
      </c>
      <c r="AT29" s="1">
        <v>2.82</v>
      </c>
      <c r="AU29" s="1">
        <v>3.19</v>
      </c>
      <c r="AV29" s="1">
        <v>2.69</v>
      </c>
      <c r="AW29" s="1">
        <v>-0.85</v>
      </c>
      <c r="AX29" s="1">
        <v>0</v>
      </c>
      <c r="AY29" s="1">
        <v>-3.63</v>
      </c>
      <c r="AZ29" s="1">
        <v>-2.77</v>
      </c>
      <c r="BA29" s="1">
        <v>-0.4</v>
      </c>
      <c r="BB29" s="1">
        <v>-2.5299999999999998</v>
      </c>
      <c r="BC29" s="1">
        <v>-1.55</v>
      </c>
      <c r="BD29" s="1">
        <v>-1.48</v>
      </c>
      <c r="BE29" s="1">
        <v>-1.35</v>
      </c>
      <c r="BF29" s="1">
        <v>-1.0900000000000001</v>
      </c>
      <c r="BG29" s="1">
        <v>4.03</v>
      </c>
      <c r="BH29" s="1">
        <v>1.88</v>
      </c>
      <c r="BI29" s="1">
        <v>-0.67</v>
      </c>
      <c r="BJ29" s="1">
        <v>-1.75</v>
      </c>
      <c r="BK29" s="1">
        <v>-0.67</v>
      </c>
      <c r="BL29" s="1">
        <v>-2.1</v>
      </c>
      <c r="BM29" s="1">
        <v>-0.67</v>
      </c>
      <c r="BN29" s="1">
        <v>-3.23</v>
      </c>
      <c r="BO29" s="1">
        <v>-4.3</v>
      </c>
      <c r="BP29" s="1">
        <v>-5.24</v>
      </c>
      <c r="BQ29" s="1">
        <v>-6.4</v>
      </c>
      <c r="BR29" s="1">
        <v>-5.78</v>
      </c>
      <c r="BS29" s="22">
        <v>7.11</v>
      </c>
      <c r="BT29" s="26">
        <v>230280649.77107051</v>
      </c>
      <c r="BU29" s="26">
        <v>31389900</v>
      </c>
      <c r="BV29" s="26">
        <v>19138805</v>
      </c>
      <c r="BW29" s="2">
        <v>0.1053378724533742</v>
      </c>
    </row>
    <row r="30" spans="1:75" s="21" customFormat="1" ht="19" customHeight="1" x14ac:dyDescent="0.2">
      <c r="A30" s="7" t="s">
        <v>116</v>
      </c>
      <c r="B30" s="7" t="s">
        <v>111</v>
      </c>
      <c r="C30" s="7" t="s">
        <v>87</v>
      </c>
      <c r="D30" s="7" t="s">
        <v>109</v>
      </c>
      <c r="E30" s="7" t="s">
        <v>451</v>
      </c>
      <c r="F30" s="7" t="s">
        <v>88</v>
      </c>
      <c r="G30" s="10">
        <v>22.11538726056126</v>
      </c>
      <c r="H30" s="10">
        <v>-1.5748016714081301</v>
      </c>
      <c r="I30" s="10">
        <v>-1.5748016714081301</v>
      </c>
      <c r="J30" s="7" t="s">
        <v>81</v>
      </c>
      <c r="K30" s="8">
        <v>1.0399999618530269</v>
      </c>
      <c r="L30" s="8">
        <v>1.1000000000000001</v>
      </c>
      <c r="M30" s="8">
        <v>1.2699999809265139</v>
      </c>
      <c r="N30" s="8">
        <v>1.4900000095367429</v>
      </c>
      <c r="O30" s="8">
        <v>1.1599999666213989</v>
      </c>
      <c r="P30" s="8">
        <v>1.25</v>
      </c>
      <c r="Q30" s="7">
        <v>1.23</v>
      </c>
      <c r="R30" s="7">
        <v>1.25</v>
      </c>
      <c r="S30" s="7">
        <v>1.49</v>
      </c>
      <c r="T30" s="7">
        <v>1.38</v>
      </c>
      <c r="U30" s="7">
        <v>1.28</v>
      </c>
      <c r="V30" s="7">
        <v>1.28</v>
      </c>
      <c r="W30" s="7">
        <v>1.24</v>
      </c>
      <c r="X30" s="7">
        <v>1.24</v>
      </c>
      <c r="Y30" s="7">
        <v>1.24</v>
      </c>
      <c r="Z30" s="7">
        <v>1.27</v>
      </c>
      <c r="AA30" s="7">
        <v>1.29</v>
      </c>
      <c r="AB30" s="7">
        <v>1.29</v>
      </c>
      <c r="AC30" s="7">
        <v>1.25</v>
      </c>
      <c r="AD30" s="7">
        <v>1.28</v>
      </c>
      <c r="AE30" s="7">
        <v>1.3</v>
      </c>
      <c r="AF30" s="7">
        <v>1.3</v>
      </c>
      <c r="AG30" s="7">
        <v>1.3</v>
      </c>
      <c r="AH30" s="7">
        <v>1.29</v>
      </c>
      <c r="AI30" s="7">
        <v>1.28</v>
      </c>
      <c r="AJ30" s="7">
        <v>1.29</v>
      </c>
      <c r="AK30" s="7">
        <v>1.28</v>
      </c>
      <c r="AL30" s="7">
        <v>1.28</v>
      </c>
      <c r="AM30" s="7">
        <v>1.36</v>
      </c>
      <c r="AN30" s="7">
        <v>1.39</v>
      </c>
      <c r="AO30" s="7">
        <v>1.37</v>
      </c>
      <c r="AP30" s="7">
        <v>1.31</v>
      </c>
      <c r="AQ30" s="7">
        <v>1.27</v>
      </c>
      <c r="AR30" s="7">
        <v>-7.87</v>
      </c>
      <c r="AS30" s="7">
        <v>-2.36</v>
      </c>
      <c r="AT30" s="7">
        <v>4.51</v>
      </c>
      <c r="AU30" s="7">
        <v>-1.18</v>
      </c>
      <c r="AV30" s="7">
        <v>-0.79</v>
      </c>
      <c r="AW30" s="7">
        <v>-4.87</v>
      </c>
      <c r="AX30" s="7">
        <v>-6.69</v>
      </c>
      <c r="AY30" s="7">
        <v>-2.77</v>
      </c>
      <c r="AZ30" s="7">
        <v>-3.54</v>
      </c>
      <c r="BA30" s="7">
        <v>-0.79</v>
      </c>
      <c r="BB30" s="7">
        <v>0.39</v>
      </c>
      <c r="BC30" s="7">
        <v>-2.73</v>
      </c>
      <c r="BD30" s="7">
        <v>-2.36</v>
      </c>
      <c r="BE30" s="7">
        <v>0</v>
      </c>
      <c r="BF30" s="7">
        <v>0.71</v>
      </c>
      <c r="BG30" s="7">
        <v>0.79</v>
      </c>
      <c r="BH30" s="7">
        <v>-0.47</v>
      </c>
      <c r="BI30" s="7">
        <v>0</v>
      </c>
      <c r="BJ30" s="7">
        <v>-1.57</v>
      </c>
      <c r="BK30" s="7">
        <v>-0.39</v>
      </c>
      <c r="BL30" s="7">
        <v>0.08</v>
      </c>
      <c r="BM30" s="7">
        <v>-0.79</v>
      </c>
      <c r="BN30" s="7">
        <v>3.94</v>
      </c>
      <c r="BO30" s="7">
        <v>6.69</v>
      </c>
      <c r="BP30" s="7">
        <v>3.15</v>
      </c>
      <c r="BQ30" s="7">
        <v>-1.57</v>
      </c>
      <c r="BR30" s="7">
        <v>-2.76</v>
      </c>
      <c r="BS30" s="24">
        <v>1.1599999999999999</v>
      </c>
      <c r="BT30" s="26">
        <v>326936095.08991241</v>
      </c>
      <c r="BU30" s="26">
        <v>156628500</v>
      </c>
      <c r="BV30" s="26">
        <v>186030854</v>
      </c>
      <c r="BW30" s="8">
        <v>7.8777609653934072E-2</v>
      </c>
    </row>
    <row r="31" spans="1:75" s="21" customFormat="1" ht="19" customHeight="1" x14ac:dyDescent="0.2">
      <c r="A31" s="7" t="s">
        <v>473</v>
      </c>
      <c r="B31" s="7" t="s">
        <v>111</v>
      </c>
      <c r="C31" s="7" t="s">
        <v>87</v>
      </c>
      <c r="D31" s="7" t="s">
        <v>78</v>
      </c>
      <c r="E31" s="7" t="s">
        <v>474</v>
      </c>
      <c r="F31" s="7" t="s">
        <v>80</v>
      </c>
      <c r="G31" s="10">
        <v>22.819762626585359</v>
      </c>
      <c r="H31" s="10">
        <v>13.254436814673539</v>
      </c>
      <c r="I31" s="10">
        <v>13.254436814673539</v>
      </c>
      <c r="J31" s="7" t="s">
        <v>81</v>
      </c>
      <c r="K31" s="8">
        <v>6.880000114440918</v>
      </c>
      <c r="L31" s="8">
        <v>6.92</v>
      </c>
      <c r="M31" s="8">
        <v>8.4499998092651367</v>
      </c>
      <c r="N31" s="8">
        <v>10.489999771118161</v>
      </c>
      <c r="O31" s="8">
        <v>8.1499996185302734</v>
      </c>
      <c r="P31" s="8">
        <v>9.5699996948242188</v>
      </c>
      <c r="Q31" s="7">
        <v>8.76</v>
      </c>
      <c r="R31" s="7">
        <v>8.8000000000000007</v>
      </c>
      <c r="S31" s="7">
        <v>9.49</v>
      </c>
      <c r="T31" s="7">
        <v>9.35</v>
      </c>
      <c r="U31" s="7">
        <v>10.09</v>
      </c>
      <c r="V31" s="7">
        <v>10.050000000000001</v>
      </c>
      <c r="W31" s="7">
        <v>9.83</v>
      </c>
      <c r="X31" s="7">
        <v>10.24</v>
      </c>
      <c r="Y31" s="7">
        <v>10.49</v>
      </c>
      <c r="Z31" s="7">
        <v>10.15</v>
      </c>
      <c r="AA31" s="7">
        <v>10.35</v>
      </c>
      <c r="AB31" s="7">
        <v>9.7899999999999991</v>
      </c>
      <c r="AC31" s="7">
        <v>9.94</v>
      </c>
      <c r="AD31" s="7">
        <v>9.74</v>
      </c>
      <c r="AE31" s="7">
        <v>9.9600000000000009</v>
      </c>
      <c r="AF31" s="7">
        <v>9.85</v>
      </c>
      <c r="AG31" s="7">
        <v>9.75</v>
      </c>
      <c r="AH31" s="7">
        <v>9.74</v>
      </c>
      <c r="AI31" s="7">
        <v>9.5399999999999991</v>
      </c>
      <c r="AJ31" s="7">
        <v>9.65</v>
      </c>
      <c r="AK31" s="7">
        <v>9.84</v>
      </c>
      <c r="AL31" s="7">
        <v>9.84</v>
      </c>
      <c r="AM31" s="7">
        <v>9.65</v>
      </c>
      <c r="AN31" s="7">
        <v>9.61</v>
      </c>
      <c r="AO31" s="7">
        <v>9.8000000000000007</v>
      </c>
      <c r="AP31" s="7">
        <v>9.75</v>
      </c>
      <c r="AQ31" s="7">
        <v>9.73</v>
      </c>
      <c r="AR31" s="7">
        <v>-1.07</v>
      </c>
      <c r="AS31" s="7">
        <v>1.54</v>
      </c>
      <c r="AT31" s="7">
        <v>10.71</v>
      </c>
      <c r="AU31" s="7">
        <v>7.4</v>
      </c>
      <c r="AV31" s="7">
        <v>18.46</v>
      </c>
      <c r="AW31" s="7">
        <v>12.31</v>
      </c>
      <c r="AX31" s="7">
        <v>12.19</v>
      </c>
      <c r="AY31" s="7">
        <v>20.239999999999998</v>
      </c>
      <c r="AZ31" s="7">
        <v>19.64</v>
      </c>
      <c r="BA31" s="7">
        <v>18.7</v>
      </c>
      <c r="BB31" s="7">
        <v>14.2</v>
      </c>
      <c r="BC31" s="7">
        <v>14.79</v>
      </c>
      <c r="BD31" s="7">
        <v>13.96</v>
      </c>
      <c r="BE31" s="7">
        <v>14.67</v>
      </c>
      <c r="BF31" s="7">
        <v>16.45</v>
      </c>
      <c r="BG31" s="7">
        <v>13.96</v>
      </c>
      <c r="BH31" s="7">
        <v>14.67</v>
      </c>
      <c r="BI31" s="7">
        <v>11.12</v>
      </c>
      <c r="BJ31" s="7">
        <v>12.31</v>
      </c>
      <c r="BK31" s="7">
        <v>11.54</v>
      </c>
      <c r="BL31" s="7">
        <v>15.98</v>
      </c>
      <c r="BM31" s="7">
        <v>13.49</v>
      </c>
      <c r="BN31" s="7">
        <v>12.07</v>
      </c>
      <c r="BO31" s="7">
        <v>13.49</v>
      </c>
      <c r="BP31" s="7">
        <v>13.61</v>
      </c>
      <c r="BQ31" s="7">
        <v>13.96</v>
      </c>
      <c r="BR31" s="7">
        <v>13.37</v>
      </c>
      <c r="BS31" s="24">
        <v>9.25</v>
      </c>
      <c r="BT31" s="26">
        <v>201967670.4411507</v>
      </c>
      <c r="BU31" s="26">
        <v>11877600</v>
      </c>
      <c r="BV31" s="26">
        <v>9765661</v>
      </c>
      <c r="BW31" s="8">
        <v>4.0050540357688029E-3</v>
      </c>
    </row>
    <row r="32" spans="1:75" s="21" customFormat="1" ht="19" customHeight="1" x14ac:dyDescent="0.2">
      <c r="A32" s="7" t="s">
        <v>440</v>
      </c>
      <c r="B32" s="7" t="s">
        <v>106</v>
      </c>
      <c r="C32" s="7" t="s">
        <v>87</v>
      </c>
      <c r="D32" s="7" t="s">
        <v>125</v>
      </c>
      <c r="E32" s="7" t="s">
        <v>439</v>
      </c>
      <c r="F32" s="7" t="s">
        <v>88</v>
      </c>
      <c r="G32" s="10">
        <v>22.948402893133839</v>
      </c>
      <c r="H32" s="10">
        <v>-9.9120683327836936</v>
      </c>
      <c r="I32" s="10">
        <v>-9.9120683327836936</v>
      </c>
      <c r="J32" s="7" t="s">
        <v>89</v>
      </c>
      <c r="K32" s="8">
        <v>10.17500019073486</v>
      </c>
      <c r="L32" s="8">
        <v>13.3</v>
      </c>
      <c r="M32" s="8">
        <v>12.510000228881839</v>
      </c>
      <c r="N32" s="8">
        <v>14.930000305175779</v>
      </c>
      <c r="O32" s="8">
        <v>11.10000038146973</v>
      </c>
      <c r="P32" s="8">
        <v>11.27000045776367</v>
      </c>
      <c r="Q32" s="7">
        <v>13.3</v>
      </c>
      <c r="R32" s="7">
        <v>12.84</v>
      </c>
      <c r="S32" s="7">
        <v>12.48</v>
      </c>
      <c r="T32" s="7">
        <v>13.05</v>
      </c>
      <c r="U32" s="7">
        <v>13.89</v>
      </c>
      <c r="V32" s="7">
        <v>14.93</v>
      </c>
      <c r="W32" s="7">
        <v>14.75</v>
      </c>
      <c r="X32" s="7">
        <v>13.76</v>
      </c>
      <c r="Y32" s="7">
        <v>13.56</v>
      </c>
      <c r="Z32" s="7">
        <v>13.27</v>
      </c>
      <c r="AA32" s="7">
        <v>13.24</v>
      </c>
      <c r="AB32" s="7">
        <v>12.88</v>
      </c>
      <c r="AC32" s="7">
        <v>12.77</v>
      </c>
      <c r="AD32" s="7">
        <v>12.84</v>
      </c>
      <c r="AE32" s="7">
        <v>12.72</v>
      </c>
      <c r="AF32" s="7">
        <v>12.76</v>
      </c>
      <c r="AG32" s="7">
        <v>12.65</v>
      </c>
      <c r="AH32" s="7">
        <v>12.5</v>
      </c>
      <c r="AI32" s="7">
        <v>12.44</v>
      </c>
      <c r="AJ32" s="7">
        <v>12.29</v>
      </c>
      <c r="AK32" s="7">
        <v>12.27</v>
      </c>
      <c r="AL32" s="7">
        <v>12.1</v>
      </c>
      <c r="AM32" s="7">
        <v>11.78</v>
      </c>
      <c r="AN32" s="7">
        <v>11.45</v>
      </c>
      <c r="AO32" s="7">
        <v>11.34</v>
      </c>
      <c r="AP32" s="7">
        <v>11.77</v>
      </c>
      <c r="AQ32" s="7">
        <v>11.64</v>
      </c>
      <c r="AR32" s="7">
        <v>3.12</v>
      </c>
      <c r="AS32" s="7">
        <v>-1.04</v>
      </c>
      <c r="AT32" s="7">
        <v>-1.28</v>
      </c>
      <c r="AU32" s="7">
        <v>3.54</v>
      </c>
      <c r="AV32" s="7">
        <v>9.75</v>
      </c>
      <c r="AW32" s="7">
        <v>17.87</v>
      </c>
      <c r="AX32" s="7">
        <v>8.7899999999999991</v>
      </c>
      <c r="AY32" s="7">
        <v>8.35</v>
      </c>
      <c r="AZ32" s="7">
        <v>4.8</v>
      </c>
      <c r="BA32" s="7">
        <v>5.83</v>
      </c>
      <c r="BB32" s="7">
        <v>3.76</v>
      </c>
      <c r="BC32" s="7">
        <v>2.16</v>
      </c>
      <c r="BD32" s="7">
        <v>1.83</v>
      </c>
      <c r="BE32" s="7">
        <v>1.68</v>
      </c>
      <c r="BF32" s="7">
        <v>1.1200000000000001</v>
      </c>
      <c r="BG32" s="7">
        <v>1.1200000000000001</v>
      </c>
      <c r="BH32" s="7">
        <v>-0.8</v>
      </c>
      <c r="BI32" s="7">
        <v>-0.6</v>
      </c>
      <c r="BJ32" s="7">
        <v>-2.08</v>
      </c>
      <c r="BK32" s="7">
        <v>-1.84</v>
      </c>
      <c r="BL32" s="7">
        <v>-3.62</v>
      </c>
      <c r="BM32" s="7">
        <v>-6.68</v>
      </c>
      <c r="BN32" s="7">
        <v>-9.91</v>
      </c>
      <c r="BO32" s="7">
        <v>-9.44</v>
      </c>
      <c r="BP32" s="7">
        <v>-10.39</v>
      </c>
      <c r="BQ32" s="7">
        <v>-6.98</v>
      </c>
      <c r="BR32" s="7">
        <v>-9.75</v>
      </c>
      <c r="BS32" s="24">
        <v>13.11</v>
      </c>
      <c r="BT32" s="26">
        <v>245203510.48622131</v>
      </c>
      <c r="BU32" s="26">
        <v>1599600</v>
      </c>
      <c r="BV32" s="26">
        <v>3511454</v>
      </c>
      <c r="BW32" s="8">
        <v>2.427199672842076E-3</v>
      </c>
    </row>
    <row r="33" spans="1:75" s="21" customFormat="1" ht="19" customHeight="1" x14ac:dyDescent="0.2">
      <c r="A33" s="7" t="s">
        <v>384</v>
      </c>
      <c r="B33" s="7" t="s">
        <v>106</v>
      </c>
      <c r="C33" s="7" t="s">
        <v>87</v>
      </c>
      <c r="D33" s="7" t="s">
        <v>109</v>
      </c>
      <c r="E33" s="7" t="s">
        <v>382</v>
      </c>
      <c r="F33" s="7" t="s">
        <v>88</v>
      </c>
      <c r="G33" s="10">
        <v>23.076924840374168</v>
      </c>
      <c r="H33" s="10">
        <v>-4.6874956344253338</v>
      </c>
      <c r="I33" s="10">
        <v>-4.6874956344253338</v>
      </c>
      <c r="J33" s="7" t="s">
        <v>81</v>
      </c>
      <c r="K33" s="8">
        <v>1.559999942779541</v>
      </c>
      <c r="L33" s="8">
        <v>2.0499999999999998</v>
      </c>
      <c r="M33" s="8">
        <v>1.919999957084656</v>
      </c>
      <c r="N33" s="8">
        <v>1.919999957084656</v>
      </c>
      <c r="O33" s="8">
        <v>1.679999947547913</v>
      </c>
      <c r="P33" s="8">
        <v>1.830000042915344</v>
      </c>
      <c r="Q33" s="7">
        <v>1.92</v>
      </c>
      <c r="R33" s="7">
        <v>1.85</v>
      </c>
      <c r="S33" s="7">
        <v>1.78</v>
      </c>
      <c r="T33" s="7">
        <v>1.75</v>
      </c>
      <c r="U33" s="7">
        <v>1.73</v>
      </c>
      <c r="V33" s="7">
        <v>1.78</v>
      </c>
      <c r="W33" s="7">
        <v>1.77</v>
      </c>
      <c r="X33" s="7">
        <v>1.76</v>
      </c>
      <c r="Y33" s="7">
        <v>1.79</v>
      </c>
      <c r="Z33" s="7">
        <v>1.77</v>
      </c>
      <c r="AA33" s="7">
        <v>1.78</v>
      </c>
      <c r="AB33" s="7">
        <v>1.78</v>
      </c>
      <c r="AC33" s="7">
        <v>1.84</v>
      </c>
      <c r="AD33" s="7">
        <v>1.83</v>
      </c>
      <c r="AE33" s="7">
        <v>1.82</v>
      </c>
      <c r="AF33" s="7">
        <v>1.82</v>
      </c>
      <c r="AG33" s="7">
        <v>1.82</v>
      </c>
      <c r="AH33" s="7">
        <v>1.8</v>
      </c>
      <c r="AI33" s="7">
        <v>1.8</v>
      </c>
      <c r="AJ33" s="7">
        <v>1.81</v>
      </c>
      <c r="AK33" s="7">
        <v>1.83</v>
      </c>
      <c r="AL33" s="7">
        <v>1.82</v>
      </c>
      <c r="AM33" s="7">
        <v>1.83</v>
      </c>
      <c r="AN33" s="7">
        <v>1.89</v>
      </c>
      <c r="AO33" s="7">
        <v>1.92</v>
      </c>
      <c r="AP33" s="7">
        <v>1.9</v>
      </c>
      <c r="AQ33" s="7">
        <v>1.88</v>
      </c>
      <c r="AR33" s="7">
        <v>-7.3</v>
      </c>
      <c r="AS33" s="7">
        <v>-4.12</v>
      </c>
      <c r="AT33" s="7">
        <v>-9.11</v>
      </c>
      <c r="AU33" s="7">
        <v>-11.53</v>
      </c>
      <c r="AV33" s="7">
        <v>-11.17</v>
      </c>
      <c r="AW33" s="7">
        <v>-7.97</v>
      </c>
      <c r="AX33" s="7">
        <v>-9.9</v>
      </c>
      <c r="AY33" s="7">
        <v>-8.59</v>
      </c>
      <c r="AZ33" s="7">
        <v>-7.81</v>
      </c>
      <c r="BA33" s="7">
        <v>-8.59</v>
      </c>
      <c r="BB33" s="7">
        <v>-8.07</v>
      </c>
      <c r="BC33" s="7">
        <v>-7.45</v>
      </c>
      <c r="BD33" s="7">
        <v>-6.51</v>
      </c>
      <c r="BE33" s="7">
        <v>-6.24</v>
      </c>
      <c r="BF33" s="7">
        <v>-7.03</v>
      </c>
      <c r="BG33" s="7">
        <v>-5.21</v>
      </c>
      <c r="BH33" s="7">
        <v>-6.25</v>
      </c>
      <c r="BI33" s="7">
        <v>-7.03</v>
      </c>
      <c r="BJ33" s="7">
        <v>-6.51</v>
      </c>
      <c r="BK33" s="7">
        <v>-5.73</v>
      </c>
      <c r="BL33" s="7">
        <v>-5.26</v>
      </c>
      <c r="BM33" s="7">
        <v>-5.47</v>
      </c>
      <c r="BN33" s="7">
        <v>-4.95</v>
      </c>
      <c r="BO33" s="7">
        <v>-2.86</v>
      </c>
      <c r="BP33" s="7">
        <v>-1.56</v>
      </c>
      <c r="BQ33" s="7">
        <v>-2.6</v>
      </c>
      <c r="BR33" s="7">
        <v>-4.43</v>
      </c>
      <c r="BS33" s="24">
        <v>1.7</v>
      </c>
      <c r="BT33" s="26">
        <v>285237098.26445389</v>
      </c>
      <c r="BU33" s="26">
        <v>61429900</v>
      </c>
      <c r="BV33" s="26">
        <v>143729373</v>
      </c>
      <c r="BW33" s="8">
        <v>0.1786853060299651</v>
      </c>
    </row>
    <row r="34" spans="1:75" s="21" customFormat="1" ht="19" customHeight="1" x14ac:dyDescent="0.2">
      <c r="A34" s="7" t="s">
        <v>432</v>
      </c>
      <c r="B34" s="7" t="s">
        <v>106</v>
      </c>
      <c r="C34" s="7" t="s">
        <v>87</v>
      </c>
      <c r="D34" s="7" t="s">
        <v>98</v>
      </c>
      <c r="E34" s="7" t="s">
        <v>535</v>
      </c>
      <c r="F34" s="7" t="s">
        <v>88</v>
      </c>
      <c r="G34" s="10">
        <v>23.329563277641491</v>
      </c>
      <c r="H34" s="10">
        <v>-14.41690173555584</v>
      </c>
      <c r="I34" s="10">
        <v>-14.41690173555584</v>
      </c>
      <c r="J34" s="7" t="s">
        <v>89</v>
      </c>
      <c r="K34" s="8">
        <v>8.8299999237060547</v>
      </c>
      <c r="L34" s="8">
        <v>9.07</v>
      </c>
      <c r="M34" s="8">
        <v>10.89000034332275</v>
      </c>
      <c r="N34" s="8">
        <v>10.920000076293951</v>
      </c>
      <c r="O34" s="8">
        <v>9.0799999237060547</v>
      </c>
      <c r="P34" s="8">
        <v>9.3199996948242188</v>
      </c>
      <c r="Q34" s="7">
        <v>10.92</v>
      </c>
      <c r="R34" s="7">
        <v>10.37</v>
      </c>
      <c r="S34" s="7">
        <v>10.43</v>
      </c>
      <c r="T34" s="7">
        <v>10.4</v>
      </c>
      <c r="U34" s="7">
        <v>10.27</v>
      </c>
      <c r="V34" s="7">
        <v>10.1</v>
      </c>
      <c r="W34" s="7">
        <v>9.98</v>
      </c>
      <c r="X34" s="7">
        <v>10.39</v>
      </c>
      <c r="Y34" s="7">
        <v>10.25</v>
      </c>
      <c r="Z34" s="7">
        <v>9.9600000000000009</v>
      </c>
      <c r="AA34" s="7">
        <v>9.9</v>
      </c>
      <c r="AB34" s="7">
        <v>9.92</v>
      </c>
      <c r="AC34" s="7">
        <v>9.73</v>
      </c>
      <c r="AD34" s="7">
        <v>9.7799999999999994</v>
      </c>
      <c r="AE34" s="7">
        <v>9.7100000000000009</v>
      </c>
      <c r="AF34" s="7">
        <v>9.57</v>
      </c>
      <c r="AG34" s="7">
        <v>9.5299999999999994</v>
      </c>
      <c r="AH34" s="7">
        <v>9.4700000000000006</v>
      </c>
      <c r="AI34" s="7">
        <v>9.34</v>
      </c>
      <c r="AJ34" s="7">
        <v>9.2100000000000009</v>
      </c>
      <c r="AK34" s="7">
        <v>9.5</v>
      </c>
      <c r="AL34" s="7">
        <v>9.5500000000000007</v>
      </c>
      <c r="AM34" s="7">
        <v>9.34</v>
      </c>
      <c r="AN34" s="7">
        <v>9.2899999999999991</v>
      </c>
      <c r="AO34" s="7">
        <v>9.39</v>
      </c>
      <c r="AP34" s="7">
        <v>9.6300000000000008</v>
      </c>
      <c r="AQ34" s="7">
        <v>9.5399999999999991</v>
      </c>
      <c r="AR34" s="7">
        <v>-6.34</v>
      </c>
      <c r="AS34" s="7">
        <v>-4.96</v>
      </c>
      <c r="AT34" s="7">
        <v>-5.55</v>
      </c>
      <c r="AU34" s="7">
        <v>-7.62</v>
      </c>
      <c r="AV34" s="7">
        <v>-7.18</v>
      </c>
      <c r="AW34" s="7">
        <v>-8.4499999999999993</v>
      </c>
      <c r="AX34" s="7">
        <v>-8.65</v>
      </c>
      <c r="AY34" s="7">
        <v>-6.52</v>
      </c>
      <c r="AZ34" s="7">
        <v>-8.82</v>
      </c>
      <c r="BA34" s="7">
        <v>-9.73</v>
      </c>
      <c r="BB34" s="7">
        <v>-9.6</v>
      </c>
      <c r="BC34" s="7">
        <v>-10.88</v>
      </c>
      <c r="BD34" s="7">
        <v>-11.2</v>
      </c>
      <c r="BE34" s="7">
        <v>-10.79</v>
      </c>
      <c r="BF34" s="7">
        <v>-12.12</v>
      </c>
      <c r="BG34" s="7">
        <v>-13.19</v>
      </c>
      <c r="BH34" s="7">
        <v>-13.18</v>
      </c>
      <c r="BI34" s="7">
        <v>-15.31</v>
      </c>
      <c r="BJ34" s="7">
        <v>-16.440000000000001</v>
      </c>
      <c r="BK34" s="7">
        <v>-15.61</v>
      </c>
      <c r="BL34" s="7">
        <v>-13.04</v>
      </c>
      <c r="BM34" s="7">
        <v>-14.33</v>
      </c>
      <c r="BN34" s="7">
        <v>-16.14</v>
      </c>
      <c r="BO34" s="7">
        <v>-15.43</v>
      </c>
      <c r="BP34" s="7">
        <v>-13.96</v>
      </c>
      <c r="BQ34" s="7">
        <v>-12.3</v>
      </c>
      <c r="BR34" s="7">
        <v>-14.33</v>
      </c>
      <c r="BS34" s="24">
        <v>9.86</v>
      </c>
      <c r="BT34" s="26">
        <v>271371185.5553627</v>
      </c>
      <c r="BU34" s="26">
        <v>8285200</v>
      </c>
      <c r="BV34" s="26">
        <v>22302554</v>
      </c>
      <c r="BW34" s="8">
        <v>0.17099525910799271</v>
      </c>
    </row>
    <row r="35" spans="1:75" s="21" customFormat="1" ht="19" customHeight="1" x14ac:dyDescent="0.2">
      <c r="A35" s="7" t="s">
        <v>432</v>
      </c>
      <c r="B35" s="7" t="s">
        <v>106</v>
      </c>
      <c r="C35" s="7" t="s">
        <v>87</v>
      </c>
      <c r="D35" s="7" t="s">
        <v>109</v>
      </c>
      <c r="E35" s="7" t="s">
        <v>431</v>
      </c>
      <c r="F35" s="7" t="s">
        <v>80</v>
      </c>
      <c r="G35" s="10">
        <v>23.4132554539678</v>
      </c>
      <c r="H35" s="10">
        <v>15.085710797991069</v>
      </c>
      <c r="I35" s="10">
        <v>15.085710797991069</v>
      </c>
      <c r="J35" s="7" t="s">
        <v>81</v>
      </c>
      <c r="K35" s="8">
        <v>7.0900001525878906</v>
      </c>
      <c r="L35" s="8">
        <v>7.21</v>
      </c>
      <c r="M35" s="8">
        <v>8.75</v>
      </c>
      <c r="N35" s="8">
        <v>10.44999980926514</v>
      </c>
      <c r="O35" s="8">
        <v>8.3999996185302734</v>
      </c>
      <c r="P35" s="8">
        <v>10.069999694824221</v>
      </c>
      <c r="Q35" s="7">
        <v>9.0399999999999991</v>
      </c>
      <c r="R35" s="7">
        <v>8.68</v>
      </c>
      <c r="S35" s="7">
        <v>9.36</v>
      </c>
      <c r="T35" s="7">
        <v>9.5</v>
      </c>
      <c r="U35" s="7">
        <v>9.73</v>
      </c>
      <c r="V35" s="7">
        <v>9.9499999999999993</v>
      </c>
      <c r="W35" s="7">
        <v>10.130000000000001</v>
      </c>
      <c r="X35" s="7">
        <v>9.77</v>
      </c>
      <c r="Y35" s="7">
        <v>9.6</v>
      </c>
      <c r="Z35" s="7">
        <v>9.84</v>
      </c>
      <c r="AA35" s="7">
        <v>9.94</v>
      </c>
      <c r="AB35" s="7">
        <v>10.06</v>
      </c>
      <c r="AC35" s="7">
        <v>10.23</v>
      </c>
      <c r="AD35" s="7">
        <v>9.99</v>
      </c>
      <c r="AE35" s="7">
        <v>10.039999999999999</v>
      </c>
      <c r="AF35" s="7">
        <v>10.050000000000001</v>
      </c>
      <c r="AG35" s="7">
        <v>10.029999999999999</v>
      </c>
      <c r="AH35" s="7">
        <v>9.7799999999999994</v>
      </c>
      <c r="AI35" s="7">
        <v>9.7200000000000006</v>
      </c>
      <c r="AJ35" s="7">
        <v>9.84</v>
      </c>
      <c r="AK35" s="7">
        <v>10.27</v>
      </c>
      <c r="AL35" s="7">
        <v>10.37</v>
      </c>
      <c r="AM35" s="7">
        <v>10.45</v>
      </c>
      <c r="AN35" s="7">
        <v>10.08</v>
      </c>
      <c r="AO35" s="7">
        <v>10.08</v>
      </c>
      <c r="AP35" s="7">
        <v>10.050000000000001</v>
      </c>
      <c r="AQ35" s="7">
        <v>10.199999999999999</v>
      </c>
      <c r="AR35" s="7">
        <v>-2.74</v>
      </c>
      <c r="AS35" s="7">
        <v>-2.4</v>
      </c>
      <c r="AT35" s="7">
        <v>1.26</v>
      </c>
      <c r="AU35" s="7">
        <v>8.15</v>
      </c>
      <c r="AV35" s="7">
        <v>8.8000000000000007</v>
      </c>
      <c r="AW35" s="7">
        <v>13.26</v>
      </c>
      <c r="AX35" s="7">
        <v>10.51</v>
      </c>
      <c r="AY35" s="7">
        <v>9.7100000000000009</v>
      </c>
      <c r="AZ35" s="7">
        <v>9.43</v>
      </c>
      <c r="BA35" s="7">
        <v>12</v>
      </c>
      <c r="BB35" s="7">
        <v>11.37</v>
      </c>
      <c r="BC35" s="7">
        <v>14.63</v>
      </c>
      <c r="BD35" s="7">
        <v>13.49</v>
      </c>
      <c r="BE35" s="7">
        <v>11.09</v>
      </c>
      <c r="BF35" s="7">
        <v>12.74</v>
      </c>
      <c r="BG35" s="7">
        <v>14.51</v>
      </c>
      <c r="BH35" s="7">
        <v>11.31</v>
      </c>
      <c r="BI35" s="7">
        <v>11.16</v>
      </c>
      <c r="BJ35" s="7">
        <v>8.86</v>
      </c>
      <c r="BK35" s="7">
        <v>11.85</v>
      </c>
      <c r="BL35" s="7">
        <v>14.63</v>
      </c>
      <c r="BM35" s="7">
        <v>17.71</v>
      </c>
      <c r="BN35" s="7">
        <v>12.92</v>
      </c>
      <c r="BO35" s="7">
        <v>14.4</v>
      </c>
      <c r="BP35" s="7">
        <v>12</v>
      </c>
      <c r="BQ35" s="7">
        <v>12.69</v>
      </c>
      <c r="BR35" s="7">
        <v>15.08</v>
      </c>
      <c r="BS35" s="24">
        <v>9.31</v>
      </c>
      <c r="BT35" s="26">
        <v>218043875</v>
      </c>
      <c r="BU35" s="26">
        <v>117052400</v>
      </c>
      <c r="BV35" s="26">
        <v>22302554</v>
      </c>
      <c r="BW35" s="8">
        <v>2.228915127836929E-2</v>
      </c>
    </row>
    <row r="36" spans="1:75" s="21" customFormat="1" ht="19" customHeight="1" x14ac:dyDescent="0.2">
      <c r="A36" s="1" t="s">
        <v>189</v>
      </c>
      <c r="B36" s="1" t="s">
        <v>106</v>
      </c>
      <c r="C36" s="1" t="s">
        <v>87</v>
      </c>
      <c r="D36" s="1" t="s">
        <v>98</v>
      </c>
      <c r="E36" s="1" t="s">
        <v>186</v>
      </c>
      <c r="F36" s="1" t="s">
        <v>88</v>
      </c>
      <c r="G36" s="9">
        <v>25.732216842785501</v>
      </c>
      <c r="H36" s="9">
        <v>-2.995013283206986</v>
      </c>
      <c r="I36" s="9">
        <f>(N36-O36)/O36*100</f>
        <v>11.034478700178308</v>
      </c>
      <c r="J36" s="1" t="s">
        <v>81</v>
      </c>
      <c r="K36" s="2">
        <v>4.7800002098083496</v>
      </c>
      <c r="L36" s="2">
        <v>6.12</v>
      </c>
      <c r="M36" s="2">
        <v>6.0100002288818359</v>
      </c>
      <c r="N36" s="2">
        <v>6.1180000305175781</v>
      </c>
      <c r="O36" s="2">
        <v>5.5100002288818359</v>
      </c>
      <c r="P36" s="2">
        <v>5.8299999237060547</v>
      </c>
      <c r="Q36" s="1">
        <v>6.12</v>
      </c>
      <c r="R36" s="1">
        <v>5.9</v>
      </c>
      <c r="S36" s="1">
        <v>6.08</v>
      </c>
      <c r="T36" s="1">
        <v>6.07</v>
      </c>
      <c r="U36" s="1">
        <v>5.81</v>
      </c>
      <c r="V36" s="1">
        <v>5.83</v>
      </c>
      <c r="W36" s="1">
        <v>5.65</v>
      </c>
      <c r="X36" s="1">
        <v>5.6</v>
      </c>
      <c r="Y36" s="1">
        <v>5.59</v>
      </c>
      <c r="Z36" s="1">
        <v>5.55</v>
      </c>
      <c r="AA36" s="1">
        <v>5.68</v>
      </c>
      <c r="AB36" s="1">
        <v>5.67</v>
      </c>
      <c r="AC36" s="1">
        <v>5.64</v>
      </c>
      <c r="AD36" s="1">
        <v>5.74</v>
      </c>
      <c r="AE36" s="1">
        <v>5.93</v>
      </c>
      <c r="AF36" s="1">
        <v>5.8</v>
      </c>
      <c r="AG36" s="1">
        <v>5.89</v>
      </c>
      <c r="AH36" s="1">
        <v>5.83</v>
      </c>
      <c r="AI36" s="1">
        <v>5.86</v>
      </c>
      <c r="AJ36" s="1">
        <v>5.85</v>
      </c>
      <c r="AK36" s="1">
        <v>5.93</v>
      </c>
      <c r="AL36" s="1">
        <v>5.93</v>
      </c>
      <c r="AM36" s="1">
        <v>5.81</v>
      </c>
      <c r="AN36" s="1">
        <v>5.83</v>
      </c>
      <c r="AO36" s="1">
        <v>5.91</v>
      </c>
      <c r="AP36" s="1">
        <v>5.88</v>
      </c>
      <c r="AQ36" s="1">
        <v>5.89</v>
      </c>
      <c r="AR36" s="1">
        <v>-4.2300000000000004</v>
      </c>
      <c r="AS36" s="1">
        <v>-2.83</v>
      </c>
      <c r="AT36" s="1">
        <v>0.5</v>
      </c>
      <c r="AU36" s="1">
        <v>-3.99</v>
      </c>
      <c r="AV36" s="1">
        <v>-4.16</v>
      </c>
      <c r="AW36" s="1">
        <v>-5.82</v>
      </c>
      <c r="AX36" s="1">
        <v>-6.82</v>
      </c>
      <c r="AY36" s="1">
        <v>-7.2</v>
      </c>
      <c r="AZ36" s="1">
        <v>-7.9</v>
      </c>
      <c r="BA36" s="1">
        <v>-8.15</v>
      </c>
      <c r="BB36" s="1">
        <v>-6.49</v>
      </c>
      <c r="BC36" s="1">
        <v>-6.66</v>
      </c>
      <c r="BD36" s="1">
        <v>-6.49</v>
      </c>
      <c r="BE36" s="1">
        <v>-6.49</v>
      </c>
      <c r="BF36" s="1">
        <v>-4.24</v>
      </c>
      <c r="BG36" s="1">
        <v>-4.53</v>
      </c>
      <c r="BH36" s="1">
        <v>-4.32</v>
      </c>
      <c r="BI36" s="1">
        <v>-3.33</v>
      </c>
      <c r="BJ36" s="1">
        <v>-3.09</v>
      </c>
      <c r="BK36" s="1">
        <v>-3.66</v>
      </c>
      <c r="BL36" s="1">
        <v>-2.33</v>
      </c>
      <c r="BM36" s="1">
        <v>-3</v>
      </c>
      <c r="BN36" s="1">
        <v>-3.37</v>
      </c>
      <c r="BO36" s="1">
        <v>-3.16</v>
      </c>
      <c r="BP36" s="1">
        <v>-2.66</v>
      </c>
      <c r="BQ36" s="1">
        <v>-2.16</v>
      </c>
      <c r="BR36" s="1">
        <v>-3.33</v>
      </c>
      <c r="BS36" s="22">
        <v>5.51</v>
      </c>
      <c r="BT36" s="26">
        <v>205447049.82414249</v>
      </c>
      <c r="BU36" s="26">
        <v>1009400</v>
      </c>
      <c r="BV36" s="26">
        <v>23337232</v>
      </c>
      <c r="BW36" s="2">
        <v>9.1510424201122055E-4</v>
      </c>
    </row>
    <row r="37" spans="1:75" s="21" customFormat="1" ht="19" customHeight="1" x14ac:dyDescent="0.2">
      <c r="A37" s="1" t="s">
        <v>99</v>
      </c>
      <c r="B37" s="1" t="s">
        <v>76</v>
      </c>
      <c r="C37" s="1" t="s">
        <v>87</v>
      </c>
      <c r="D37" s="1" t="s">
        <v>78</v>
      </c>
      <c r="E37" s="1" t="s">
        <v>194</v>
      </c>
      <c r="F37" s="1" t="s">
        <v>80</v>
      </c>
      <c r="G37" s="9">
        <v>25.806446030782531</v>
      </c>
      <c r="H37" s="9">
        <v>3.205132907664455</v>
      </c>
      <c r="I37" s="9">
        <f>(N37-O37)/O37*100</f>
        <v>80.434783923227897</v>
      </c>
      <c r="J37" s="1" t="s">
        <v>81</v>
      </c>
      <c r="K37" s="2">
        <v>1.2400000095367429</v>
      </c>
      <c r="L37" s="2">
        <v>1.29</v>
      </c>
      <c r="M37" s="2">
        <v>1.559999942779541</v>
      </c>
      <c r="N37" s="2">
        <v>2.4900000095367432</v>
      </c>
      <c r="O37" s="2">
        <v>1.379999995231628</v>
      </c>
      <c r="P37" s="2">
        <v>1.610000014305115</v>
      </c>
      <c r="Q37" s="1">
        <v>1.64</v>
      </c>
      <c r="R37" s="1">
        <v>1.55</v>
      </c>
      <c r="S37" s="1">
        <v>1.52</v>
      </c>
      <c r="T37" s="1">
        <v>1.66</v>
      </c>
      <c r="U37" s="1">
        <v>1.98</v>
      </c>
      <c r="V37" s="1">
        <v>2.4900000000000002</v>
      </c>
      <c r="W37" s="1">
        <v>2.1</v>
      </c>
      <c r="X37" s="1">
        <v>2.13</v>
      </c>
      <c r="Y37" s="1">
        <v>2.13</v>
      </c>
      <c r="Z37" s="1">
        <v>2.0499999999999998</v>
      </c>
      <c r="AA37" s="1">
        <v>1.96</v>
      </c>
      <c r="AB37" s="1">
        <v>2.0099999999999998</v>
      </c>
      <c r="AC37" s="1">
        <v>2.04</v>
      </c>
      <c r="AD37" s="1">
        <v>1.99</v>
      </c>
      <c r="AE37" s="1">
        <v>1.95</v>
      </c>
      <c r="AF37" s="1">
        <v>1.98</v>
      </c>
      <c r="AG37" s="1">
        <v>1.97</v>
      </c>
      <c r="AH37" s="1">
        <v>1.96</v>
      </c>
      <c r="AI37" s="1">
        <v>1.94</v>
      </c>
      <c r="AJ37" s="1">
        <v>1.86</v>
      </c>
      <c r="AK37" s="1">
        <v>1.84</v>
      </c>
      <c r="AL37" s="1">
        <v>1.79</v>
      </c>
      <c r="AM37" s="1">
        <v>1.67</v>
      </c>
      <c r="AN37" s="1">
        <v>1.69</v>
      </c>
      <c r="AO37" s="1">
        <v>1.7</v>
      </c>
      <c r="AP37" s="1">
        <v>1.77</v>
      </c>
      <c r="AQ37" s="1">
        <v>1.74</v>
      </c>
      <c r="AR37" s="1">
        <v>-4.49</v>
      </c>
      <c r="AS37" s="1">
        <v>-2.56</v>
      </c>
      <c r="AT37" s="1">
        <v>-6.56</v>
      </c>
      <c r="AU37" s="1">
        <v>6.4</v>
      </c>
      <c r="AV37" s="1">
        <v>26.92</v>
      </c>
      <c r="AW37" s="1">
        <v>25</v>
      </c>
      <c r="AX37" s="1">
        <v>30.12</v>
      </c>
      <c r="AY37" s="1">
        <v>30.22</v>
      </c>
      <c r="AZ37" s="1">
        <v>30.58</v>
      </c>
      <c r="BA37" s="1">
        <v>17.649999999999999</v>
      </c>
      <c r="BB37" s="1">
        <v>19.87</v>
      </c>
      <c r="BC37" s="1">
        <v>25.96</v>
      </c>
      <c r="BD37" s="1">
        <v>23.08</v>
      </c>
      <c r="BE37" s="1">
        <v>24.36</v>
      </c>
      <c r="BF37" s="1">
        <v>22.88</v>
      </c>
      <c r="BG37" s="1">
        <v>24.25</v>
      </c>
      <c r="BH37" s="1">
        <v>25</v>
      </c>
      <c r="BI37" s="1">
        <v>24.36</v>
      </c>
      <c r="BJ37" s="1">
        <v>18.739999999999998</v>
      </c>
      <c r="BK37" s="1">
        <v>16.670000000000002</v>
      </c>
      <c r="BL37" s="1">
        <v>14.74</v>
      </c>
      <c r="BM37" s="1">
        <v>5.78</v>
      </c>
      <c r="BN37" s="1">
        <v>3.21</v>
      </c>
      <c r="BO37" s="1">
        <v>6.06</v>
      </c>
      <c r="BP37" s="1">
        <v>8.65</v>
      </c>
      <c r="BQ37" s="1">
        <v>7.05</v>
      </c>
      <c r="BR37" s="1">
        <v>8.65</v>
      </c>
      <c r="BS37" s="22">
        <v>1.78</v>
      </c>
      <c r="BT37" s="26">
        <v>221978631.85787201</v>
      </c>
      <c r="BU37" s="26">
        <v>275883900</v>
      </c>
      <c r="BV37" s="26">
        <v>132238698</v>
      </c>
      <c r="BW37" s="2">
        <v>8.3083697632897135E-2</v>
      </c>
    </row>
    <row r="38" spans="1:75" s="21" customFormat="1" ht="19" customHeight="1" x14ac:dyDescent="0.2">
      <c r="A38" s="1" t="s">
        <v>136</v>
      </c>
      <c r="B38" s="1" t="s">
        <v>83</v>
      </c>
      <c r="C38" s="1" t="s">
        <v>77</v>
      </c>
      <c r="D38" s="1" t="s">
        <v>78</v>
      </c>
      <c r="E38" s="1" t="s">
        <v>137</v>
      </c>
      <c r="F38" s="1" t="s">
        <v>88</v>
      </c>
      <c r="G38" s="9">
        <v>25.92592224662701</v>
      </c>
      <c r="H38" s="9">
        <v>-1.470586817363569</v>
      </c>
      <c r="I38" s="9">
        <f>(N38-O38)/O38*100</f>
        <v>29.999990065892906</v>
      </c>
      <c r="J38" s="1" t="s">
        <v>81</v>
      </c>
      <c r="K38" s="2">
        <v>1.080000042915344</v>
      </c>
      <c r="L38" s="2">
        <v>1.78</v>
      </c>
      <c r="M38" s="2">
        <v>1.360000014305115</v>
      </c>
      <c r="N38" s="2">
        <v>1.559999942779541</v>
      </c>
      <c r="O38" s="2">
        <v>1.200000047683716</v>
      </c>
      <c r="P38" s="2">
        <v>1.3400000333786011</v>
      </c>
      <c r="Q38" s="1">
        <v>1.56</v>
      </c>
      <c r="R38" s="1">
        <v>1.53</v>
      </c>
      <c r="S38" s="1">
        <v>1.5</v>
      </c>
      <c r="T38" s="1">
        <v>1.46</v>
      </c>
      <c r="U38" s="1">
        <v>1.4</v>
      </c>
      <c r="V38" s="1">
        <v>1.37</v>
      </c>
      <c r="W38" s="1">
        <v>1.32</v>
      </c>
      <c r="X38" s="1">
        <v>1.28</v>
      </c>
      <c r="Y38" s="1">
        <v>1.25</v>
      </c>
      <c r="Z38" s="1">
        <v>1.31</v>
      </c>
      <c r="AA38" s="1">
        <v>1.31</v>
      </c>
      <c r="AB38" s="1">
        <v>1.43</v>
      </c>
      <c r="AC38" s="1">
        <v>1.35</v>
      </c>
      <c r="AD38" s="1">
        <v>1.36</v>
      </c>
      <c r="AE38" s="1">
        <v>1.3</v>
      </c>
      <c r="AF38" s="1">
        <v>1.3</v>
      </c>
      <c r="AG38" s="1">
        <v>1.3</v>
      </c>
      <c r="AH38" s="1">
        <v>1.3</v>
      </c>
      <c r="AI38" s="1">
        <v>1.29</v>
      </c>
      <c r="AJ38" s="1">
        <v>1.3</v>
      </c>
      <c r="AK38" s="1">
        <v>1.34</v>
      </c>
      <c r="AL38" s="1">
        <v>1.34</v>
      </c>
      <c r="AM38" s="1">
        <v>1.35</v>
      </c>
      <c r="AN38" s="1">
        <v>1.35</v>
      </c>
      <c r="AO38" s="1">
        <v>1.35</v>
      </c>
      <c r="AP38" s="1">
        <v>1.35</v>
      </c>
      <c r="AQ38" s="1">
        <v>1.35</v>
      </c>
      <c r="AR38" s="1">
        <v>11.76</v>
      </c>
      <c r="AS38" s="1">
        <v>6.74</v>
      </c>
      <c r="AT38" s="1">
        <v>2.4</v>
      </c>
      <c r="AU38" s="1">
        <v>2.94</v>
      </c>
      <c r="AV38" s="1">
        <v>1.1000000000000001</v>
      </c>
      <c r="AW38" s="1">
        <v>-3.68</v>
      </c>
      <c r="AX38" s="1">
        <v>-8.82</v>
      </c>
      <c r="AY38" s="1">
        <v>-9.93</v>
      </c>
      <c r="AZ38" s="1">
        <v>-10.29</v>
      </c>
      <c r="BA38" s="1">
        <v>-5.15</v>
      </c>
      <c r="BB38" s="1">
        <v>-3.69</v>
      </c>
      <c r="BC38" s="1">
        <v>-3.68</v>
      </c>
      <c r="BD38" s="1">
        <v>-2.94</v>
      </c>
      <c r="BE38" s="1">
        <v>-5.15</v>
      </c>
      <c r="BF38" s="1">
        <v>-5.15</v>
      </c>
      <c r="BG38" s="1">
        <v>-5.15</v>
      </c>
      <c r="BH38" s="1">
        <v>-5.15</v>
      </c>
      <c r="BI38" s="1">
        <v>-5.33</v>
      </c>
      <c r="BJ38" s="1">
        <v>-5.39</v>
      </c>
      <c r="BK38" s="1">
        <v>-4.41</v>
      </c>
      <c r="BL38" s="1">
        <v>-2.2000000000000002</v>
      </c>
      <c r="BM38" s="1">
        <v>-2.21</v>
      </c>
      <c r="BN38" s="1">
        <v>-1.25</v>
      </c>
      <c r="BO38" s="1">
        <v>-0.74</v>
      </c>
      <c r="BP38" s="1">
        <v>-1.69</v>
      </c>
      <c r="BQ38" s="1">
        <v>-1.1000000000000001</v>
      </c>
      <c r="BR38" s="1">
        <v>-2.21</v>
      </c>
      <c r="BS38" s="22">
        <v>1.2</v>
      </c>
      <c r="BT38" s="26">
        <v>213481922.2455025</v>
      </c>
      <c r="BU38" s="26">
        <v>13717800</v>
      </c>
      <c r="BV38" s="26">
        <v>72422009</v>
      </c>
      <c r="BW38" s="2">
        <v>2.0148474478248728E-2</v>
      </c>
    </row>
    <row r="39" spans="1:75" s="21" customFormat="1" ht="19" customHeight="1" x14ac:dyDescent="0.2">
      <c r="A39" s="1" t="s">
        <v>195</v>
      </c>
      <c r="B39" s="1" t="s">
        <v>106</v>
      </c>
      <c r="C39" s="1" t="s">
        <v>87</v>
      </c>
      <c r="D39" s="1" t="s">
        <v>122</v>
      </c>
      <c r="E39" s="1" t="s">
        <v>194</v>
      </c>
      <c r="F39" s="1" t="s">
        <v>88</v>
      </c>
      <c r="G39" s="9">
        <v>26.206895361048751</v>
      </c>
      <c r="H39" s="9">
        <v>-15.3005510400424</v>
      </c>
      <c r="I39" s="9">
        <f>(N39-O39)/O39*100</f>
        <v>21.290326004345975</v>
      </c>
      <c r="J39" s="1" t="s">
        <v>89</v>
      </c>
      <c r="K39" s="2">
        <v>1.450000047683716</v>
      </c>
      <c r="L39" s="2">
        <v>1.51</v>
      </c>
      <c r="M39" s="2">
        <v>1.830000042915344</v>
      </c>
      <c r="N39" s="2">
        <v>1.879999995231628</v>
      </c>
      <c r="O39" s="2">
        <v>1.549999952316284</v>
      </c>
      <c r="P39" s="2">
        <v>1.549999952316284</v>
      </c>
      <c r="Q39" s="1">
        <v>1.88</v>
      </c>
      <c r="R39" s="1">
        <v>1.75</v>
      </c>
      <c r="S39" s="1">
        <v>1.73</v>
      </c>
      <c r="T39" s="1">
        <v>1.7</v>
      </c>
      <c r="U39" s="1">
        <v>1.68</v>
      </c>
      <c r="V39" s="1">
        <v>1.65</v>
      </c>
      <c r="W39" s="1">
        <v>1.63</v>
      </c>
      <c r="X39" s="1">
        <v>1.65</v>
      </c>
      <c r="Y39" s="1">
        <v>1.65</v>
      </c>
      <c r="Z39" s="1">
        <v>1.6</v>
      </c>
      <c r="AA39" s="1">
        <v>1.58</v>
      </c>
      <c r="AB39" s="1">
        <v>1.59</v>
      </c>
      <c r="AC39" s="1">
        <v>1.61</v>
      </c>
      <c r="AD39" s="1">
        <v>1.63</v>
      </c>
      <c r="AE39" s="1">
        <v>1.63</v>
      </c>
      <c r="AF39" s="1">
        <v>1.62</v>
      </c>
      <c r="AG39" s="1">
        <v>1.62</v>
      </c>
      <c r="AH39" s="1">
        <v>1.61</v>
      </c>
      <c r="AI39" s="1">
        <v>1.61</v>
      </c>
      <c r="AJ39" s="1">
        <v>1.61</v>
      </c>
      <c r="AK39" s="1">
        <v>1.61</v>
      </c>
      <c r="AL39" s="1">
        <v>1.6</v>
      </c>
      <c r="AM39" s="1">
        <v>1.6</v>
      </c>
      <c r="AN39" s="1">
        <v>1.6</v>
      </c>
      <c r="AO39" s="1">
        <v>1.6</v>
      </c>
      <c r="AP39" s="1">
        <v>1.59</v>
      </c>
      <c r="AQ39" s="1">
        <v>1.59</v>
      </c>
      <c r="AR39" s="1">
        <v>-6.01</v>
      </c>
      <c r="AS39" s="1">
        <v>-7.92</v>
      </c>
      <c r="AT39" s="1">
        <v>-8.4700000000000006</v>
      </c>
      <c r="AU39" s="1">
        <v>-8.4700000000000006</v>
      </c>
      <c r="AV39" s="1">
        <v>-11.48</v>
      </c>
      <c r="AW39" s="1">
        <v>-11.48</v>
      </c>
      <c r="AX39" s="1">
        <v>-12.16</v>
      </c>
      <c r="AY39" s="1">
        <v>-10.93</v>
      </c>
      <c r="AZ39" s="1">
        <v>-12.63</v>
      </c>
      <c r="BA39" s="1">
        <v>-13.93</v>
      </c>
      <c r="BB39" s="1">
        <v>-13.66</v>
      </c>
      <c r="BC39" s="1">
        <v>-13.39</v>
      </c>
      <c r="BD39" s="1">
        <v>-12.57</v>
      </c>
      <c r="BE39" s="1">
        <v>-10.93</v>
      </c>
      <c r="BF39" s="1">
        <v>-11.61</v>
      </c>
      <c r="BG39" s="1">
        <v>-12.02</v>
      </c>
      <c r="BH39" s="1">
        <v>-13.11</v>
      </c>
      <c r="BI39" s="1">
        <v>-12.3</v>
      </c>
      <c r="BJ39" s="1">
        <v>-12.3</v>
      </c>
      <c r="BK39" s="1">
        <v>-12.57</v>
      </c>
      <c r="BL39" s="1">
        <v>-13.11</v>
      </c>
      <c r="BM39" s="1">
        <v>-12.57</v>
      </c>
      <c r="BN39" s="1">
        <v>-12.57</v>
      </c>
      <c r="BO39" s="1">
        <v>-12.57</v>
      </c>
      <c r="BP39" s="1">
        <v>-13.11</v>
      </c>
      <c r="BQ39" s="1">
        <v>-13.11</v>
      </c>
      <c r="BR39" s="1">
        <v>-14.21</v>
      </c>
      <c r="BS39" s="22">
        <v>1.56</v>
      </c>
      <c r="BT39" s="26">
        <v>219226685.14108661</v>
      </c>
      <c r="BU39" s="26">
        <v>38548500</v>
      </c>
      <c r="BV39" s="26">
        <v>101797913</v>
      </c>
      <c r="BW39" s="2">
        <v>0.24140333800359931</v>
      </c>
    </row>
    <row r="40" spans="1:75" s="21" customFormat="1" ht="19" customHeight="1" x14ac:dyDescent="0.2">
      <c r="A40" s="7" t="s">
        <v>433</v>
      </c>
      <c r="B40" s="7" t="s">
        <v>96</v>
      </c>
      <c r="C40" s="7" t="s">
        <v>104</v>
      </c>
      <c r="D40" s="7" t="s">
        <v>98</v>
      </c>
      <c r="E40" s="7" t="s">
        <v>431</v>
      </c>
      <c r="F40" s="7" t="s">
        <v>80</v>
      </c>
      <c r="G40" s="10">
        <v>26.54320656063172</v>
      </c>
      <c r="H40" s="10">
        <v>9.756100113940823</v>
      </c>
      <c r="I40" s="10">
        <v>9.756100113940823</v>
      </c>
      <c r="J40" s="7" t="s">
        <v>81</v>
      </c>
      <c r="K40" s="8">
        <v>1.620000004768372</v>
      </c>
      <c r="L40" s="8">
        <v>1.69</v>
      </c>
      <c r="M40" s="8">
        <v>2.0499999523162842</v>
      </c>
      <c r="N40" s="8">
        <v>2.4200000762939449</v>
      </c>
      <c r="O40" s="8">
        <v>1.9900000095367429</v>
      </c>
      <c r="P40" s="8">
        <v>2.25</v>
      </c>
      <c r="Q40" s="7">
        <v>2.2000000000000002</v>
      </c>
      <c r="R40" s="7">
        <v>2.42</v>
      </c>
      <c r="S40" s="7">
        <v>2.2999999999999998</v>
      </c>
      <c r="T40" s="7">
        <v>2.2200000000000002</v>
      </c>
      <c r="U40" s="7">
        <v>2.2599999999999998</v>
      </c>
      <c r="V40" s="7">
        <v>2.2400000000000002</v>
      </c>
      <c r="W40" s="7">
        <v>2.15</v>
      </c>
      <c r="X40" s="7">
        <v>2.29</v>
      </c>
      <c r="Y40" s="7">
        <v>2.29</v>
      </c>
      <c r="Z40" s="7">
        <v>2.2799999999999998</v>
      </c>
      <c r="AA40" s="7">
        <v>2.25</v>
      </c>
      <c r="AB40" s="7">
        <v>2.19</v>
      </c>
      <c r="AC40" s="7">
        <v>2.19</v>
      </c>
      <c r="AD40" s="7">
        <v>2.1800000000000002</v>
      </c>
      <c r="AE40" s="7">
        <v>2.19</v>
      </c>
      <c r="AF40" s="7">
        <v>2.13</v>
      </c>
      <c r="AG40" s="7">
        <v>2.11</v>
      </c>
      <c r="AH40" s="7">
        <v>2.12</v>
      </c>
      <c r="AI40" s="7">
        <v>2.2000000000000002</v>
      </c>
      <c r="AJ40" s="7">
        <v>2.25</v>
      </c>
      <c r="AK40" s="7">
        <v>2.2400000000000002</v>
      </c>
      <c r="AL40" s="7">
        <v>2.2599999999999998</v>
      </c>
      <c r="AM40" s="7">
        <v>2.2200000000000002</v>
      </c>
      <c r="AN40" s="7">
        <v>2.2400000000000002</v>
      </c>
      <c r="AO40" s="7">
        <v>2.25</v>
      </c>
      <c r="AP40" s="7">
        <v>2.2999999999999998</v>
      </c>
      <c r="AQ40" s="7">
        <v>2.2599999999999998</v>
      </c>
      <c r="AR40" s="7">
        <v>6.34</v>
      </c>
      <c r="AS40" s="7">
        <v>16.59</v>
      </c>
      <c r="AT40" s="7">
        <v>3.66</v>
      </c>
      <c r="AU40" s="7">
        <v>6.83</v>
      </c>
      <c r="AV40" s="7">
        <v>8.11</v>
      </c>
      <c r="AW40" s="7">
        <v>2.93</v>
      </c>
      <c r="AX40" s="7">
        <v>4.1500000000000004</v>
      </c>
      <c r="AY40" s="7">
        <v>9.02</v>
      </c>
      <c r="AZ40" s="7">
        <v>7.84</v>
      </c>
      <c r="BA40" s="7">
        <v>7.32</v>
      </c>
      <c r="BB40" s="7">
        <v>6.83</v>
      </c>
      <c r="BC40" s="7">
        <v>4.3899999999999997</v>
      </c>
      <c r="BD40" s="7">
        <v>4.17</v>
      </c>
      <c r="BE40" s="7">
        <v>4.1500000000000004</v>
      </c>
      <c r="BF40" s="7">
        <v>3.85</v>
      </c>
      <c r="BG40" s="7">
        <v>2.68</v>
      </c>
      <c r="BH40" s="7">
        <v>1.71</v>
      </c>
      <c r="BI40" s="7">
        <v>2.1</v>
      </c>
      <c r="BJ40" s="7">
        <v>7.07</v>
      </c>
      <c r="BK40" s="7">
        <v>7.17</v>
      </c>
      <c r="BL40" s="7">
        <v>9.27</v>
      </c>
      <c r="BM40" s="7">
        <v>6.82</v>
      </c>
      <c r="BN40" s="7">
        <v>8.2899999999999991</v>
      </c>
      <c r="BO40" s="7">
        <v>9.27</v>
      </c>
      <c r="BP40" s="7">
        <v>8.7799999999999994</v>
      </c>
      <c r="BQ40" s="7">
        <v>9.75</v>
      </c>
      <c r="BR40" s="7">
        <v>9.51</v>
      </c>
      <c r="BS40" s="24">
        <v>2.09</v>
      </c>
      <c r="BT40" s="26">
        <v>280931993.46542358</v>
      </c>
      <c r="BU40" s="26">
        <v>80619500</v>
      </c>
      <c r="BV40" s="26">
        <v>116919682</v>
      </c>
      <c r="BW40" s="8">
        <v>1.136390364113375E-2</v>
      </c>
    </row>
    <row r="41" spans="1:75" s="21" customFormat="1" ht="19" customHeight="1" x14ac:dyDescent="0.2">
      <c r="A41" s="7" t="s">
        <v>445</v>
      </c>
      <c r="B41" s="7" t="s">
        <v>106</v>
      </c>
      <c r="C41" s="7" t="s">
        <v>87</v>
      </c>
      <c r="D41" s="7" t="s">
        <v>98</v>
      </c>
      <c r="E41" s="7" t="s">
        <v>443</v>
      </c>
      <c r="F41" s="7" t="s">
        <v>80</v>
      </c>
      <c r="G41" s="10">
        <v>29.076620328213838</v>
      </c>
      <c r="H41" s="10">
        <v>34.550988152447673</v>
      </c>
      <c r="I41" s="10">
        <v>34.550988152447673</v>
      </c>
      <c r="J41" s="7" t="s">
        <v>81</v>
      </c>
      <c r="K41" s="8">
        <v>5.0900001525878906</v>
      </c>
      <c r="L41" s="8">
        <v>5.59</v>
      </c>
      <c r="M41" s="8">
        <v>6.570000171661377</v>
      </c>
      <c r="N41" s="8">
        <v>9.3500003814697266</v>
      </c>
      <c r="O41" s="8">
        <v>6.179999828338623</v>
      </c>
      <c r="P41" s="8">
        <v>8.8400001525878906</v>
      </c>
      <c r="Q41" s="7">
        <v>7.35</v>
      </c>
      <c r="R41" s="7">
        <v>7.35</v>
      </c>
      <c r="S41" s="7">
        <v>8.26</v>
      </c>
      <c r="T41" s="7">
        <v>7.94</v>
      </c>
      <c r="U41" s="7">
        <v>7.7</v>
      </c>
      <c r="V41" s="7">
        <v>7.15</v>
      </c>
      <c r="W41" s="7">
        <v>7.34</v>
      </c>
      <c r="X41" s="7">
        <v>7.09</v>
      </c>
      <c r="Y41" s="7">
        <v>6.87</v>
      </c>
      <c r="Z41" s="7">
        <v>6.87</v>
      </c>
      <c r="AA41" s="7">
        <v>7.06</v>
      </c>
      <c r="AB41" s="7">
        <v>7.06</v>
      </c>
      <c r="AC41" s="7">
        <v>7.04</v>
      </c>
      <c r="AD41" s="7">
        <v>7.05</v>
      </c>
      <c r="AE41" s="7">
        <v>7.25</v>
      </c>
      <c r="AF41" s="7">
        <v>7.22</v>
      </c>
      <c r="AG41" s="7">
        <v>7.41</v>
      </c>
      <c r="AH41" s="7">
        <v>7.43</v>
      </c>
      <c r="AI41" s="7">
        <v>7.7</v>
      </c>
      <c r="AJ41" s="7">
        <v>7.79</v>
      </c>
      <c r="AK41" s="7">
        <v>8.09</v>
      </c>
      <c r="AL41" s="7">
        <v>9.35</v>
      </c>
      <c r="AM41" s="7">
        <v>7.91</v>
      </c>
      <c r="AN41" s="7">
        <v>7.99</v>
      </c>
      <c r="AO41" s="7">
        <v>8.19</v>
      </c>
      <c r="AP41" s="7">
        <v>8.75</v>
      </c>
      <c r="AQ41" s="7">
        <v>9</v>
      </c>
      <c r="AR41" s="7">
        <v>2.59</v>
      </c>
      <c r="AS41" s="7">
        <v>10.25</v>
      </c>
      <c r="AT41" s="7">
        <v>15.22</v>
      </c>
      <c r="AU41" s="7">
        <v>17.12</v>
      </c>
      <c r="AV41" s="7">
        <v>6.54</v>
      </c>
      <c r="AW41" s="7">
        <v>7.47</v>
      </c>
      <c r="AX41" s="7">
        <v>8.07</v>
      </c>
      <c r="AY41" s="7">
        <v>3.99</v>
      </c>
      <c r="AZ41" s="7">
        <v>2.21</v>
      </c>
      <c r="BA41" s="7">
        <v>3.57</v>
      </c>
      <c r="BB41" s="7">
        <v>6.85</v>
      </c>
      <c r="BC41" s="7">
        <v>6.54</v>
      </c>
      <c r="BD41" s="7">
        <v>6.27</v>
      </c>
      <c r="BE41" s="7">
        <v>7.02</v>
      </c>
      <c r="BF41" s="7">
        <v>7.79</v>
      </c>
      <c r="BG41" s="7">
        <v>9.82</v>
      </c>
      <c r="BH41" s="7">
        <v>12.63</v>
      </c>
      <c r="BI41" s="7">
        <v>12.63</v>
      </c>
      <c r="BJ41" s="7">
        <v>15.3</v>
      </c>
      <c r="BK41" s="7">
        <v>17.03</v>
      </c>
      <c r="BL41" s="7">
        <v>21.46</v>
      </c>
      <c r="BM41" s="7">
        <v>15.6</v>
      </c>
      <c r="BN41" s="7">
        <v>15.91</v>
      </c>
      <c r="BO41" s="7">
        <v>21.01</v>
      </c>
      <c r="BP41" s="7">
        <v>19.850000000000001</v>
      </c>
      <c r="BQ41" s="7">
        <v>25.57</v>
      </c>
      <c r="BR41" s="7">
        <v>36.07</v>
      </c>
      <c r="BS41" s="24">
        <v>6.66</v>
      </c>
      <c r="BT41" s="26">
        <v>233541168.1019783</v>
      </c>
      <c r="BU41" s="26">
        <v>4404300</v>
      </c>
      <c r="BV41" s="26">
        <v>10985337</v>
      </c>
      <c r="BW41" s="8">
        <v>2.0526452670500692E-3</v>
      </c>
    </row>
    <row r="42" spans="1:75" s="21" customFormat="1" ht="19" customHeight="1" x14ac:dyDescent="0.2">
      <c r="A42" s="1" t="s">
        <v>308</v>
      </c>
      <c r="B42" s="1" t="s">
        <v>106</v>
      </c>
      <c r="C42" s="1" t="s">
        <v>87</v>
      </c>
      <c r="D42" s="1" t="s">
        <v>98</v>
      </c>
      <c r="E42" s="1" t="s">
        <v>305</v>
      </c>
      <c r="F42" s="1" t="s">
        <v>88</v>
      </c>
      <c r="G42" s="9">
        <v>30.476196855644812</v>
      </c>
      <c r="H42" s="9">
        <v>-24.087594289544398</v>
      </c>
      <c r="I42" s="9">
        <f>(N42-O42)/O42*100</f>
        <v>39.61353614039929</v>
      </c>
      <c r="J42" s="1" t="s">
        <v>89</v>
      </c>
      <c r="K42" s="2">
        <v>2.0999999046325679</v>
      </c>
      <c r="L42" s="2">
        <v>2.89</v>
      </c>
      <c r="M42" s="2">
        <v>2.7400000095367432</v>
      </c>
      <c r="N42" s="2">
        <v>2.8900001049041748</v>
      </c>
      <c r="O42" s="2">
        <v>2.0699999332427979</v>
      </c>
      <c r="P42" s="2">
        <v>2.0799999237060551</v>
      </c>
      <c r="Q42" s="1">
        <v>2.89</v>
      </c>
      <c r="R42" s="1">
        <v>2.73</v>
      </c>
      <c r="S42" s="1">
        <v>2.4300000000000002</v>
      </c>
      <c r="T42" s="1">
        <v>2.4300000000000002</v>
      </c>
      <c r="U42" s="1">
        <v>2.39</v>
      </c>
      <c r="V42" s="1">
        <v>2.35</v>
      </c>
      <c r="W42" s="1">
        <v>2.31</v>
      </c>
      <c r="X42" s="1">
        <v>2.2999999999999998</v>
      </c>
      <c r="Y42" s="1">
        <v>2.2599999999999998</v>
      </c>
      <c r="Z42" s="1">
        <v>2.21</v>
      </c>
      <c r="AA42" s="1">
        <v>2.2400000000000002</v>
      </c>
      <c r="AB42" s="1">
        <v>2.2400000000000002</v>
      </c>
      <c r="AC42" s="1">
        <v>2.2799999999999998</v>
      </c>
      <c r="AD42" s="1">
        <v>2.34</v>
      </c>
      <c r="AE42" s="1">
        <v>2.23</v>
      </c>
      <c r="AF42" s="1">
        <v>2.21</v>
      </c>
      <c r="AG42" s="1">
        <v>2.21</v>
      </c>
      <c r="AH42" s="1">
        <v>2.16</v>
      </c>
      <c r="AI42" s="1">
        <v>2.14</v>
      </c>
      <c r="AJ42" s="1">
        <v>2.13</v>
      </c>
      <c r="AK42" s="1">
        <v>2.17</v>
      </c>
      <c r="AL42" s="1">
        <v>2.16</v>
      </c>
      <c r="AM42" s="1">
        <v>2.15</v>
      </c>
      <c r="AN42" s="1">
        <v>2.14</v>
      </c>
      <c r="AO42" s="1">
        <v>2.16</v>
      </c>
      <c r="AP42" s="1">
        <v>2.1800000000000002</v>
      </c>
      <c r="AQ42" s="1">
        <v>2.14</v>
      </c>
      <c r="AR42" s="1">
        <v>-0.8</v>
      </c>
      <c r="AS42" s="1">
        <v>-7.3</v>
      </c>
      <c r="AT42" s="1">
        <v>-15.69</v>
      </c>
      <c r="AU42" s="1">
        <v>-14.59</v>
      </c>
      <c r="AV42" s="1">
        <v>-14.72</v>
      </c>
      <c r="AW42" s="1">
        <v>-17.149999999999999</v>
      </c>
      <c r="AX42" s="1">
        <v>-17.149999999999999</v>
      </c>
      <c r="AY42" s="1">
        <v>-19.34</v>
      </c>
      <c r="AZ42" s="1">
        <v>-20.07</v>
      </c>
      <c r="BA42" s="1">
        <v>-19.53</v>
      </c>
      <c r="BB42" s="1">
        <v>-19.34</v>
      </c>
      <c r="BC42" s="1">
        <v>-18.420000000000002</v>
      </c>
      <c r="BD42" s="1">
        <v>-17.09</v>
      </c>
      <c r="BE42" s="1">
        <v>-18.61</v>
      </c>
      <c r="BF42" s="1">
        <v>-20.25</v>
      </c>
      <c r="BG42" s="1">
        <v>-19.71</v>
      </c>
      <c r="BH42" s="1">
        <v>-21.72</v>
      </c>
      <c r="BI42" s="1">
        <v>-22.32</v>
      </c>
      <c r="BJ42" s="1">
        <v>-22.81</v>
      </c>
      <c r="BK42" s="1">
        <v>-23.18</v>
      </c>
      <c r="BL42" s="1">
        <v>-21.17</v>
      </c>
      <c r="BM42" s="1">
        <v>-21.9</v>
      </c>
      <c r="BN42" s="1">
        <v>-21.9</v>
      </c>
      <c r="BO42" s="1">
        <v>-22.83</v>
      </c>
      <c r="BP42" s="1">
        <v>-21.72</v>
      </c>
      <c r="BQ42" s="1">
        <v>-22.26</v>
      </c>
      <c r="BR42" s="1">
        <v>-24.15</v>
      </c>
      <c r="BS42" s="22">
        <v>2.1800000000000002</v>
      </c>
      <c r="BT42" s="26">
        <v>293097801.02014542</v>
      </c>
      <c r="BU42" s="26">
        <v>23577800</v>
      </c>
      <c r="BV42" s="26">
        <v>44483463</v>
      </c>
      <c r="BW42" s="2">
        <v>2.0678403567635908E-2</v>
      </c>
    </row>
    <row r="43" spans="1:75" s="21" customFormat="1" ht="19" customHeight="1" x14ac:dyDescent="0.2">
      <c r="A43" s="1" t="s">
        <v>229</v>
      </c>
      <c r="B43" s="1" t="s">
        <v>159</v>
      </c>
      <c r="C43" s="1" t="s">
        <v>87</v>
      </c>
      <c r="D43" s="1" t="s">
        <v>78</v>
      </c>
      <c r="E43" s="1" t="s">
        <v>226</v>
      </c>
      <c r="F43" s="1" t="s">
        <v>80</v>
      </c>
      <c r="G43" s="9">
        <v>30.685919732436869</v>
      </c>
      <c r="H43" s="9">
        <v>13.425415767745219</v>
      </c>
      <c r="I43" s="9">
        <f>(N43-O43)/O43*100</f>
        <v>47.09676927135839</v>
      </c>
      <c r="J43" s="1" t="s">
        <v>81</v>
      </c>
      <c r="K43" s="2">
        <v>13.85000038146973</v>
      </c>
      <c r="L43" s="2">
        <v>15.56</v>
      </c>
      <c r="M43" s="2">
        <v>18.10000038146973</v>
      </c>
      <c r="N43" s="2">
        <v>22.79999923706055</v>
      </c>
      <c r="O43" s="2">
        <v>15.5</v>
      </c>
      <c r="P43" s="2">
        <v>20.530000686645511</v>
      </c>
      <c r="Q43" s="1">
        <v>18.100000000000001</v>
      </c>
      <c r="R43" s="1">
        <v>18</v>
      </c>
      <c r="S43" s="1">
        <v>16.5</v>
      </c>
      <c r="T43" s="1">
        <v>16.34</v>
      </c>
      <c r="U43" s="1">
        <v>16.2</v>
      </c>
      <c r="V43" s="1">
        <v>16.03</v>
      </c>
      <c r="W43" s="1">
        <v>16</v>
      </c>
      <c r="X43" s="1">
        <v>16.5</v>
      </c>
      <c r="Y43" s="1">
        <v>16.61</v>
      </c>
      <c r="Z43" s="1">
        <v>16.36</v>
      </c>
      <c r="AA43" s="1">
        <v>16.899999999999999</v>
      </c>
      <c r="AB43" s="1">
        <v>16.95</v>
      </c>
      <c r="AC43" s="1">
        <v>17.2</v>
      </c>
      <c r="AD43" s="1">
        <v>18.5</v>
      </c>
      <c r="AE43" s="1">
        <v>18.600000000000001</v>
      </c>
      <c r="AF43" s="1">
        <v>18.899999999999999</v>
      </c>
      <c r="AG43" s="1">
        <v>18.84</v>
      </c>
      <c r="AH43" s="1">
        <v>19</v>
      </c>
      <c r="AI43" s="1">
        <v>19.78</v>
      </c>
      <c r="AJ43" s="1">
        <v>20.63</v>
      </c>
      <c r="AK43" s="1">
        <v>20.56</v>
      </c>
      <c r="AL43" s="1">
        <v>19.850000000000001</v>
      </c>
      <c r="AM43" s="1">
        <v>21.1</v>
      </c>
      <c r="AN43" s="1">
        <v>21.6</v>
      </c>
      <c r="AO43" s="1">
        <v>20.85</v>
      </c>
      <c r="AP43" s="1">
        <v>20.86</v>
      </c>
      <c r="AQ43" s="1">
        <v>20.6</v>
      </c>
      <c r="AR43" s="1">
        <v>-1.1000000000000001</v>
      </c>
      <c r="AS43" s="1">
        <v>-8.84</v>
      </c>
      <c r="AT43" s="1">
        <v>-10.06</v>
      </c>
      <c r="AU43" s="1">
        <v>-11.71</v>
      </c>
      <c r="AV43" s="1">
        <v>-13.26</v>
      </c>
      <c r="AW43" s="1">
        <v>-11.88</v>
      </c>
      <c r="AX43" s="1">
        <v>-12.6</v>
      </c>
      <c r="AY43" s="1">
        <v>-9.23</v>
      </c>
      <c r="AZ43" s="1">
        <v>-11.38</v>
      </c>
      <c r="BA43" s="1">
        <v>-9.67</v>
      </c>
      <c r="BB43" s="1">
        <v>-7.04</v>
      </c>
      <c r="BC43" s="1">
        <v>-6.49</v>
      </c>
      <c r="BD43" s="1">
        <v>-5.25</v>
      </c>
      <c r="BE43" s="1">
        <v>2.04</v>
      </c>
      <c r="BF43" s="1">
        <v>-1.19</v>
      </c>
      <c r="BG43" s="1">
        <v>2.98</v>
      </c>
      <c r="BH43" s="1">
        <v>3.12</v>
      </c>
      <c r="BI43" s="1">
        <v>4.92</v>
      </c>
      <c r="BJ43" s="1">
        <v>8.7899999999999991</v>
      </c>
      <c r="BK43" s="1">
        <v>11.84</v>
      </c>
      <c r="BL43" s="1">
        <v>6.91</v>
      </c>
      <c r="BM43" s="1">
        <v>8.84</v>
      </c>
      <c r="BN43" s="1">
        <v>15.81</v>
      </c>
      <c r="BO43" s="1">
        <v>12.1</v>
      </c>
      <c r="BP43" s="1">
        <v>11.27</v>
      </c>
      <c r="BQ43" s="1">
        <v>11.99</v>
      </c>
      <c r="BR43" s="1">
        <v>13.43</v>
      </c>
      <c r="BS43" s="22">
        <v>15.6</v>
      </c>
      <c r="BT43" s="26">
        <v>317644146.69456482</v>
      </c>
      <c r="BU43" s="26">
        <v>16013300</v>
      </c>
      <c r="BV43" s="26">
        <v>13720624</v>
      </c>
      <c r="BW43" s="2">
        <v>3.5502758475124747E-2</v>
      </c>
    </row>
    <row r="44" spans="1:75" s="21" customFormat="1" ht="19" customHeight="1" x14ac:dyDescent="0.2">
      <c r="A44" s="7" t="s">
        <v>515</v>
      </c>
      <c r="B44" s="7" t="s">
        <v>111</v>
      </c>
      <c r="C44" s="7" t="s">
        <v>87</v>
      </c>
      <c r="D44" s="7" t="s">
        <v>78</v>
      </c>
      <c r="E44" s="7" t="s">
        <v>510</v>
      </c>
      <c r="F44" s="7" t="s">
        <v>88</v>
      </c>
      <c r="G44" s="10">
        <v>30.938116628462591</v>
      </c>
      <c r="H44" s="10">
        <v>-18.445122693618242</v>
      </c>
      <c r="I44" s="10">
        <v>-18.445122693618242</v>
      </c>
      <c r="J44" s="7" t="s">
        <v>89</v>
      </c>
      <c r="K44" s="8">
        <v>5.0100002288818359</v>
      </c>
      <c r="L44" s="8">
        <v>5.07</v>
      </c>
      <c r="M44" s="8">
        <v>6.559999942779541</v>
      </c>
      <c r="N44" s="8">
        <v>6.5799999237060547</v>
      </c>
      <c r="O44" s="8">
        <v>5.0999999046325684</v>
      </c>
      <c r="P44" s="8">
        <v>5.3499999046325684</v>
      </c>
      <c r="Q44" s="7">
        <v>6.58</v>
      </c>
      <c r="R44" s="7">
        <v>6.34</v>
      </c>
      <c r="S44" s="7">
        <v>6.1</v>
      </c>
      <c r="T44" s="7">
        <v>5.87</v>
      </c>
      <c r="U44" s="7">
        <v>5.69</v>
      </c>
      <c r="V44" s="7">
        <v>5.63</v>
      </c>
      <c r="W44" s="7">
        <v>5.58</v>
      </c>
      <c r="X44" s="7">
        <v>5.57</v>
      </c>
      <c r="Y44" s="7">
        <v>5.51</v>
      </c>
      <c r="Z44" s="7">
        <v>5.49</v>
      </c>
      <c r="AA44" s="7">
        <v>5.48</v>
      </c>
      <c r="AB44" s="7">
        <v>5.47</v>
      </c>
      <c r="AC44" s="7">
        <v>5.51</v>
      </c>
      <c r="AD44" s="7">
        <v>5.41</v>
      </c>
      <c r="AE44" s="7">
        <v>5.36</v>
      </c>
      <c r="AF44" s="7">
        <v>5.38</v>
      </c>
      <c r="AG44" s="7">
        <v>5.44</v>
      </c>
      <c r="AH44" s="7">
        <v>5.5</v>
      </c>
      <c r="AI44" s="7">
        <v>5.49</v>
      </c>
      <c r="AJ44" s="7">
        <v>5.39</v>
      </c>
      <c r="AK44" s="7">
        <v>5.4</v>
      </c>
      <c r="AL44" s="7">
        <v>5.32</v>
      </c>
      <c r="AM44" s="7">
        <v>5.32</v>
      </c>
      <c r="AN44" s="7">
        <v>5.31</v>
      </c>
      <c r="AO44" s="7">
        <v>5.29</v>
      </c>
      <c r="AP44" s="7">
        <v>5.33</v>
      </c>
      <c r="AQ44" s="7">
        <v>5.36</v>
      </c>
      <c r="AR44" s="7">
        <v>-5.41</v>
      </c>
      <c r="AS44" s="7">
        <v>-9.2200000000000006</v>
      </c>
      <c r="AT44" s="7">
        <v>-11.83</v>
      </c>
      <c r="AU44" s="7">
        <v>-15.24</v>
      </c>
      <c r="AV44" s="7">
        <v>-15.45</v>
      </c>
      <c r="AW44" s="7">
        <v>-15.24</v>
      </c>
      <c r="AX44" s="7">
        <v>-15.7</v>
      </c>
      <c r="AY44" s="7">
        <v>-15.85</v>
      </c>
      <c r="AZ44" s="7">
        <v>-16.920000000000002</v>
      </c>
      <c r="BA44" s="7">
        <v>-16.7</v>
      </c>
      <c r="BB44" s="7">
        <v>-17.38</v>
      </c>
      <c r="BC44" s="7">
        <v>-16.62</v>
      </c>
      <c r="BD44" s="7">
        <v>-17.68</v>
      </c>
      <c r="BE44" s="7">
        <v>-20.12</v>
      </c>
      <c r="BF44" s="7">
        <v>-18.75</v>
      </c>
      <c r="BG44" s="7">
        <v>-17.989999999999998</v>
      </c>
      <c r="BH44" s="7">
        <v>-17.3</v>
      </c>
      <c r="BI44" s="7">
        <v>-16.62</v>
      </c>
      <c r="BJ44" s="7">
        <v>-17.84</v>
      </c>
      <c r="BK44" s="7">
        <v>-17.989999999999998</v>
      </c>
      <c r="BL44" s="7">
        <v>-19.05</v>
      </c>
      <c r="BM44" s="7">
        <v>-19.21</v>
      </c>
      <c r="BN44" s="7">
        <v>-19.21</v>
      </c>
      <c r="BO44" s="7">
        <v>-20.58</v>
      </c>
      <c r="BP44" s="7">
        <v>-20.12</v>
      </c>
      <c r="BQ44" s="7">
        <v>-19.66</v>
      </c>
      <c r="BR44" s="7">
        <v>-18.45</v>
      </c>
      <c r="BS44" s="24">
        <v>5.34</v>
      </c>
      <c r="BT44" s="26">
        <v>385855916.63432121</v>
      </c>
      <c r="BU44" s="26">
        <v>2367700</v>
      </c>
      <c r="BV44" s="26">
        <v>22756691</v>
      </c>
      <c r="BW44" s="8">
        <v>7.4266069702313047E-3</v>
      </c>
    </row>
    <row r="45" spans="1:75" s="21" customFormat="1" ht="19" customHeight="1" x14ac:dyDescent="0.2">
      <c r="A45" s="1" t="s">
        <v>309</v>
      </c>
      <c r="B45" s="1" t="s">
        <v>106</v>
      </c>
      <c r="C45" s="1" t="s">
        <v>87</v>
      </c>
      <c r="D45" s="1" t="s">
        <v>109</v>
      </c>
      <c r="E45" s="1" t="s">
        <v>305</v>
      </c>
      <c r="F45" s="1" t="s">
        <v>88</v>
      </c>
      <c r="G45" s="9">
        <v>31.19265172088447</v>
      </c>
      <c r="H45" s="9">
        <v>-2.7972002321830249</v>
      </c>
      <c r="I45" s="9">
        <f>(N45-O45)/O45*100</f>
        <v>32.20339085787954</v>
      </c>
      <c r="J45" s="1" t="s">
        <v>81</v>
      </c>
      <c r="K45" s="2">
        <v>1.0900000333786011</v>
      </c>
      <c r="L45" s="2">
        <v>1.56</v>
      </c>
      <c r="M45" s="2">
        <v>1.429999947547913</v>
      </c>
      <c r="N45" s="2">
        <v>1.559999942779541</v>
      </c>
      <c r="O45" s="2">
        <v>1.179999947547913</v>
      </c>
      <c r="P45" s="2">
        <v>1.389999985694885</v>
      </c>
      <c r="Q45" s="1">
        <v>1.49</v>
      </c>
      <c r="R45" s="1">
        <v>1.49</v>
      </c>
      <c r="S45" s="1">
        <v>1.56</v>
      </c>
      <c r="T45" s="1">
        <v>1.5</v>
      </c>
      <c r="U45" s="1">
        <v>1.44</v>
      </c>
      <c r="V45" s="1">
        <v>1.4</v>
      </c>
      <c r="W45" s="1">
        <v>1.38</v>
      </c>
      <c r="X45" s="1">
        <v>1.31</v>
      </c>
      <c r="Y45" s="1">
        <v>1.33</v>
      </c>
      <c r="Z45" s="1">
        <v>1.38</v>
      </c>
      <c r="AA45" s="1">
        <v>1.43</v>
      </c>
      <c r="AB45" s="1">
        <v>1.48</v>
      </c>
      <c r="AC45" s="1">
        <v>1.43</v>
      </c>
      <c r="AD45" s="1">
        <v>1.41</v>
      </c>
      <c r="AE45" s="1">
        <v>1.39</v>
      </c>
      <c r="AF45" s="1">
        <v>1.39</v>
      </c>
      <c r="AG45" s="1">
        <v>1.37</v>
      </c>
      <c r="AH45" s="1">
        <v>1.38</v>
      </c>
      <c r="AI45" s="1">
        <v>1.36</v>
      </c>
      <c r="AJ45" s="1">
        <v>1.35</v>
      </c>
      <c r="AK45" s="1">
        <v>1.33</v>
      </c>
      <c r="AL45" s="1">
        <v>1.32</v>
      </c>
      <c r="AM45" s="1">
        <v>1.34</v>
      </c>
      <c r="AN45" s="1">
        <v>1.36</v>
      </c>
      <c r="AO45" s="1">
        <v>1.4</v>
      </c>
      <c r="AP45" s="1">
        <v>1.39</v>
      </c>
      <c r="AQ45" s="1">
        <v>1.42</v>
      </c>
      <c r="AR45" s="1">
        <v>4.2</v>
      </c>
      <c r="AS45" s="1">
        <v>-1.05</v>
      </c>
      <c r="AT45" s="1">
        <v>2.8</v>
      </c>
      <c r="AU45" s="1">
        <v>0.01</v>
      </c>
      <c r="AV45" s="1">
        <v>-2.1</v>
      </c>
      <c r="AW45" s="1">
        <v>-7.7</v>
      </c>
      <c r="AX45" s="1">
        <v>-9.5299999999999994</v>
      </c>
      <c r="AY45" s="1">
        <v>-16.78</v>
      </c>
      <c r="AZ45" s="1">
        <v>-10.84</v>
      </c>
      <c r="BA45" s="1">
        <v>-3.85</v>
      </c>
      <c r="BB45" s="1">
        <v>-0.08</v>
      </c>
      <c r="BC45" s="1">
        <v>-0.35</v>
      </c>
      <c r="BD45" s="1">
        <v>-2.8</v>
      </c>
      <c r="BE45" s="1">
        <v>-3.85</v>
      </c>
      <c r="BF45" s="1">
        <v>-3.5</v>
      </c>
      <c r="BG45" s="1">
        <v>-5.13</v>
      </c>
      <c r="BH45" s="1">
        <v>-6.29</v>
      </c>
      <c r="BI45" s="1">
        <v>-6.16</v>
      </c>
      <c r="BJ45" s="1">
        <v>-6.99</v>
      </c>
      <c r="BK45" s="1">
        <v>-6.3</v>
      </c>
      <c r="BL45" s="1">
        <v>-8.18</v>
      </c>
      <c r="BM45" s="1">
        <v>-8.39</v>
      </c>
      <c r="BN45" s="1">
        <v>-6.3</v>
      </c>
      <c r="BO45" s="1">
        <v>-5.14</v>
      </c>
      <c r="BP45" s="1">
        <v>-6.29</v>
      </c>
      <c r="BQ45" s="1">
        <v>-3.49</v>
      </c>
      <c r="BR45" s="1">
        <v>-2.8</v>
      </c>
      <c r="BS45" s="22">
        <v>1.18</v>
      </c>
      <c r="BT45" s="26">
        <v>249073089.42405319</v>
      </c>
      <c r="BU45" s="26">
        <v>93597000</v>
      </c>
      <c r="BV45" s="26">
        <v>166976036</v>
      </c>
      <c r="BW45" s="2">
        <v>9.6742187603495386E-2</v>
      </c>
    </row>
    <row r="46" spans="1:75" s="21" customFormat="1" ht="19" customHeight="1" x14ac:dyDescent="0.2">
      <c r="A46" s="1" t="s">
        <v>327</v>
      </c>
      <c r="B46" s="1" t="s">
        <v>106</v>
      </c>
      <c r="C46" s="1" t="s">
        <v>87</v>
      </c>
      <c r="D46" s="1" t="s">
        <v>98</v>
      </c>
      <c r="E46" s="1" t="s">
        <v>322</v>
      </c>
      <c r="F46" s="1" t="s">
        <v>88</v>
      </c>
      <c r="G46" s="9">
        <v>32.193728749076129</v>
      </c>
      <c r="H46" s="9">
        <v>-5.3879311895186257</v>
      </c>
      <c r="I46" s="9">
        <f>(N46-O46)/O46*100</f>
        <v>18.69158118414035</v>
      </c>
      <c r="J46" s="1" t="s">
        <v>89</v>
      </c>
      <c r="K46" s="2">
        <v>3.5099999904632568</v>
      </c>
      <c r="L46" s="2">
        <v>3.89</v>
      </c>
      <c r="M46" s="2">
        <v>4.6399998664855957</v>
      </c>
      <c r="N46" s="2">
        <v>5.0799999237060547</v>
      </c>
      <c r="O46" s="2">
        <v>4.2800002098083496</v>
      </c>
      <c r="P46" s="2">
        <v>4.3899998664855957</v>
      </c>
      <c r="Q46" s="1">
        <v>4.76</v>
      </c>
      <c r="R46" s="1">
        <v>4.8899999999999997</v>
      </c>
      <c r="S46" s="1">
        <v>5.0599999999999996</v>
      </c>
      <c r="T46" s="1">
        <v>4.7300000000000004</v>
      </c>
      <c r="U46" s="1">
        <v>4.8499999999999996</v>
      </c>
      <c r="V46" s="1">
        <v>4.68</v>
      </c>
      <c r="W46" s="1">
        <v>4.75</v>
      </c>
      <c r="X46" s="1">
        <v>4.8</v>
      </c>
      <c r="Y46" s="1">
        <v>4.66</v>
      </c>
      <c r="Z46" s="1">
        <v>4.75</v>
      </c>
      <c r="AA46" s="1">
        <v>4.7</v>
      </c>
      <c r="AB46" s="1">
        <v>4.7</v>
      </c>
      <c r="AC46" s="1">
        <v>4.6399999999999997</v>
      </c>
      <c r="AD46" s="1">
        <v>4.5199999999999996</v>
      </c>
      <c r="AE46" s="1">
        <v>4.55</v>
      </c>
      <c r="AF46" s="1">
        <v>4.55</v>
      </c>
      <c r="AG46" s="1">
        <v>4.68</v>
      </c>
      <c r="AH46" s="1">
        <v>4.7</v>
      </c>
      <c r="AI46" s="1">
        <v>4.59</v>
      </c>
      <c r="AJ46" s="1">
        <v>4.51</v>
      </c>
      <c r="AK46" s="1">
        <v>4.59</v>
      </c>
      <c r="AL46" s="1">
        <v>4.6100000000000003</v>
      </c>
      <c r="AM46" s="1">
        <v>4.55</v>
      </c>
      <c r="AN46" s="1">
        <v>4.51</v>
      </c>
      <c r="AO46" s="1">
        <v>4.41</v>
      </c>
      <c r="AP46" s="1">
        <v>4.3899999999999997</v>
      </c>
      <c r="AQ46" s="1">
        <v>4.46</v>
      </c>
      <c r="AR46" s="1">
        <v>-3.45</v>
      </c>
      <c r="AS46" s="1">
        <v>0.86</v>
      </c>
      <c r="AT46" s="1">
        <v>-1</v>
      </c>
      <c r="AU46" s="1">
        <v>0.21</v>
      </c>
      <c r="AV46" s="1">
        <v>0.82</v>
      </c>
      <c r="AW46" s="1">
        <v>-2.71</v>
      </c>
      <c r="AX46" s="1">
        <v>0.47</v>
      </c>
      <c r="AY46" s="1">
        <v>-0.43</v>
      </c>
      <c r="AZ46" s="1">
        <v>-0.32</v>
      </c>
      <c r="BA46" s="1">
        <v>0.26</v>
      </c>
      <c r="BB46" s="1">
        <v>-0.65</v>
      </c>
      <c r="BC46" s="1">
        <v>0</v>
      </c>
      <c r="BD46" s="1">
        <v>-3.77</v>
      </c>
      <c r="BE46" s="1">
        <v>-3.34</v>
      </c>
      <c r="BF46" s="1">
        <v>-2.16</v>
      </c>
      <c r="BG46" s="1">
        <v>-3.88</v>
      </c>
      <c r="BH46" s="1">
        <v>-0.86</v>
      </c>
      <c r="BI46" s="1">
        <v>-1.1000000000000001</v>
      </c>
      <c r="BJ46" s="1">
        <v>-3.05</v>
      </c>
      <c r="BK46" s="1">
        <v>-3.02</v>
      </c>
      <c r="BL46" s="1">
        <v>-1.19</v>
      </c>
      <c r="BM46" s="1">
        <v>-2.42</v>
      </c>
      <c r="BN46" s="1">
        <v>-2.8</v>
      </c>
      <c r="BO46" s="1">
        <v>-5.1100000000000003</v>
      </c>
      <c r="BP46" s="1">
        <v>-6.57</v>
      </c>
      <c r="BQ46" s="1">
        <v>-7.33</v>
      </c>
      <c r="BR46" s="1">
        <v>-5.6</v>
      </c>
      <c r="BS46" s="22">
        <v>4.4400000000000004</v>
      </c>
      <c r="BT46" s="26">
        <v>319614772.24319458</v>
      </c>
      <c r="BU46" s="26">
        <v>44219500</v>
      </c>
      <c r="BV46" s="26">
        <v>55546126</v>
      </c>
      <c r="BW46" s="2">
        <v>2.2915009410377239E-2</v>
      </c>
    </row>
    <row r="47" spans="1:75" s="21" customFormat="1" ht="19" customHeight="1" x14ac:dyDescent="0.2">
      <c r="A47" s="1" t="s">
        <v>245</v>
      </c>
      <c r="B47" s="1" t="s">
        <v>118</v>
      </c>
      <c r="C47" s="1" t="s">
        <v>87</v>
      </c>
      <c r="D47" s="1" t="s">
        <v>98</v>
      </c>
      <c r="E47" s="1" t="s">
        <v>242</v>
      </c>
      <c r="F47" s="1" t="s">
        <v>88</v>
      </c>
      <c r="G47" s="9">
        <v>32.978723741538282</v>
      </c>
      <c r="H47" s="9">
        <v>-9.6000003814697266</v>
      </c>
      <c r="I47" s="9">
        <f>(N47-O47)/O47*100</f>
        <v>22.399019664834256</v>
      </c>
      <c r="J47" s="1" t="s">
        <v>89</v>
      </c>
      <c r="K47" s="2">
        <v>7.5199999809265137</v>
      </c>
      <c r="L47" s="2">
        <v>8.0299999999999994</v>
      </c>
      <c r="M47" s="2">
        <v>10</v>
      </c>
      <c r="N47" s="2">
        <v>10</v>
      </c>
      <c r="O47" s="2">
        <v>8.1700000762939453</v>
      </c>
      <c r="P47" s="2">
        <v>9.0399999618530273</v>
      </c>
      <c r="Q47" s="1">
        <v>10</v>
      </c>
      <c r="R47" s="1">
        <v>9.5299999999999994</v>
      </c>
      <c r="S47" s="1">
        <v>9.99</v>
      </c>
      <c r="T47" s="1">
        <v>9.44</v>
      </c>
      <c r="U47" s="1">
        <v>9.44</v>
      </c>
      <c r="V47" s="1">
        <v>9.35</v>
      </c>
      <c r="W47" s="1">
        <v>9.2100000000000009</v>
      </c>
      <c r="X47" s="1">
        <v>8.85</v>
      </c>
      <c r="Y47" s="1">
        <v>8.65</v>
      </c>
      <c r="Z47" s="1">
        <v>8.56</v>
      </c>
      <c r="AA47" s="1">
        <v>8.4</v>
      </c>
      <c r="AB47" s="1">
        <v>8.32</v>
      </c>
      <c r="AC47" s="1">
        <v>8.26</v>
      </c>
      <c r="AD47" s="1">
        <v>8.4600000000000009</v>
      </c>
      <c r="AE47" s="1">
        <v>9</v>
      </c>
      <c r="AF47" s="1">
        <v>9.14</v>
      </c>
      <c r="AG47" s="1">
        <v>8.86</v>
      </c>
      <c r="AH47" s="1">
        <v>9.08</v>
      </c>
      <c r="AI47" s="1">
        <v>9.15</v>
      </c>
      <c r="AJ47" s="1">
        <v>9.14</v>
      </c>
      <c r="AK47" s="1">
        <v>9.02</v>
      </c>
      <c r="AL47" s="1">
        <v>8.99</v>
      </c>
      <c r="AM47" s="1">
        <v>9.0299999999999994</v>
      </c>
      <c r="AN47" s="1">
        <v>9.07</v>
      </c>
      <c r="AO47" s="1">
        <v>9.07</v>
      </c>
      <c r="AP47" s="1">
        <v>9.0500000000000007</v>
      </c>
      <c r="AQ47" s="1">
        <v>9.16</v>
      </c>
      <c r="AR47" s="1">
        <v>-5.3</v>
      </c>
      <c r="AS47" s="1">
        <v>-5.18</v>
      </c>
      <c r="AT47" s="1">
        <v>-6.65</v>
      </c>
      <c r="AU47" s="1">
        <v>-7.6</v>
      </c>
      <c r="AV47" s="1">
        <v>-6.35</v>
      </c>
      <c r="AW47" s="1">
        <v>-7.1</v>
      </c>
      <c r="AX47" s="1">
        <v>-14</v>
      </c>
      <c r="AY47" s="1">
        <v>-13.1</v>
      </c>
      <c r="AZ47" s="1">
        <v>-14.65</v>
      </c>
      <c r="BA47" s="1">
        <v>-14.9</v>
      </c>
      <c r="BB47" s="1">
        <v>-16.8</v>
      </c>
      <c r="BC47" s="1">
        <v>-17.399999999999999</v>
      </c>
      <c r="BD47" s="1">
        <v>-17.399999999999999</v>
      </c>
      <c r="BE47" s="1">
        <v>-15.5</v>
      </c>
      <c r="BF47" s="1">
        <v>-10</v>
      </c>
      <c r="BG47" s="1">
        <v>-11.9</v>
      </c>
      <c r="BH47" s="1">
        <v>-12.6</v>
      </c>
      <c r="BI47" s="1">
        <v>-9.1999999999999993</v>
      </c>
      <c r="BJ47" s="1">
        <v>-11.2</v>
      </c>
      <c r="BK47" s="1">
        <v>-9.8000000000000007</v>
      </c>
      <c r="BL47" s="1">
        <v>-10.1</v>
      </c>
      <c r="BM47" s="1">
        <v>-10.1</v>
      </c>
      <c r="BN47" s="1">
        <v>-9.7100000000000009</v>
      </c>
      <c r="BO47" s="1">
        <v>-9.32</v>
      </c>
      <c r="BP47" s="1">
        <v>-9.7100000000000009</v>
      </c>
      <c r="BQ47" s="1">
        <v>-9.5500000000000007</v>
      </c>
      <c r="BR47" s="1">
        <v>-10.5</v>
      </c>
      <c r="BS47" s="22">
        <v>8.5299999999999994</v>
      </c>
      <c r="BT47" s="26">
        <v>256840000</v>
      </c>
      <c r="BU47" s="26">
        <v>367300</v>
      </c>
      <c r="BV47" s="26">
        <v>5503835</v>
      </c>
      <c r="BW47" s="2">
        <v>1.0724158700251731E-2</v>
      </c>
    </row>
    <row r="48" spans="1:75" s="21" customFormat="1" ht="19" customHeight="1" x14ac:dyDescent="0.2">
      <c r="A48" s="1" t="s">
        <v>139</v>
      </c>
      <c r="B48" s="1" t="s">
        <v>83</v>
      </c>
      <c r="C48" s="1" t="s">
        <v>140</v>
      </c>
      <c r="D48" s="1" t="s">
        <v>78</v>
      </c>
      <c r="E48" s="1" t="s">
        <v>137</v>
      </c>
      <c r="F48" s="1" t="s">
        <v>88</v>
      </c>
      <c r="G48" s="9">
        <v>33.333333333333329</v>
      </c>
      <c r="H48" s="9">
        <v>-13.70967385299995</v>
      </c>
      <c r="I48" s="9">
        <f>(N48-O48)/O48*100</f>
        <v>25</v>
      </c>
      <c r="J48" s="1" t="s">
        <v>89</v>
      </c>
      <c r="K48" s="2">
        <v>0.93000000715255737</v>
      </c>
      <c r="L48" s="2">
        <v>1.47</v>
      </c>
      <c r="M48" s="2">
        <v>1.2400000095367429</v>
      </c>
      <c r="N48" s="2">
        <v>1.25</v>
      </c>
      <c r="O48" s="2">
        <v>1</v>
      </c>
      <c r="P48" s="2">
        <v>1.070000052452087</v>
      </c>
      <c r="Q48" s="1">
        <v>1.25</v>
      </c>
      <c r="R48" s="1">
        <v>1.24</v>
      </c>
      <c r="S48" s="1">
        <v>1.23</v>
      </c>
      <c r="T48" s="1">
        <v>1.2</v>
      </c>
      <c r="U48" s="1">
        <v>1.17</v>
      </c>
      <c r="V48" s="1">
        <v>1.1200000000000001</v>
      </c>
      <c r="W48" s="1">
        <v>1.1000000000000001</v>
      </c>
      <c r="X48" s="1">
        <v>1.1000000000000001</v>
      </c>
      <c r="Y48" s="1">
        <v>1.08</v>
      </c>
      <c r="Z48" s="1">
        <v>1.1000000000000001</v>
      </c>
      <c r="AA48" s="1">
        <v>1.08</v>
      </c>
      <c r="AB48" s="1">
        <v>1.1100000000000001</v>
      </c>
      <c r="AC48" s="1">
        <v>1.0900000000000001</v>
      </c>
      <c r="AD48" s="1">
        <v>1.08</v>
      </c>
      <c r="AE48" s="1">
        <v>1.08</v>
      </c>
      <c r="AF48" s="1">
        <v>1.07</v>
      </c>
      <c r="AG48" s="1">
        <v>1.07</v>
      </c>
      <c r="AH48" s="1">
        <v>1.07</v>
      </c>
      <c r="AI48" s="1">
        <v>1.05</v>
      </c>
      <c r="AJ48" s="1">
        <v>1.03</v>
      </c>
      <c r="AK48" s="1">
        <v>1.04</v>
      </c>
      <c r="AL48" s="1">
        <v>1.07</v>
      </c>
      <c r="AM48" s="1">
        <v>1.07</v>
      </c>
      <c r="AN48" s="1">
        <v>1.07</v>
      </c>
      <c r="AO48" s="1">
        <v>1.07</v>
      </c>
      <c r="AP48" s="1">
        <v>1.07</v>
      </c>
      <c r="AQ48" s="1">
        <v>1.07</v>
      </c>
      <c r="AR48" s="1">
        <v>-8.06</v>
      </c>
      <c r="AS48" s="1">
        <v>0</v>
      </c>
      <c r="AT48" s="1">
        <v>-5.65</v>
      </c>
      <c r="AU48" s="1">
        <v>-5.89</v>
      </c>
      <c r="AV48" s="1">
        <v>-9.67</v>
      </c>
      <c r="AW48" s="1">
        <v>-12.77</v>
      </c>
      <c r="AX48" s="1">
        <v>-15.46</v>
      </c>
      <c r="AY48" s="1">
        <v>-16.190000000000001</v>
      </c>
      <c r="AZ48" s="1">
        <v>-15.32</v>
      </c>
      <c r="BA48" s="1">
        <v>-12.91</v>
      </c>
      <c r="BB48" s="1">
        <v>-12.9</v>
      </c>
      <c r="BC48" s="1">
        <v>-12.9</v>
      </c>
      <c r="BD48" s="1">
        <v>-14.52</v>
      </c>
      <c r="BE48" s="1">
        <v>-14.52</v>
      </c>
      <c r="BF48" s="1">
        <v>-14.11</v>
      </c>
      <c r="BG48" s="1">
        <v>-13.85</v>
      </c>
      <c r="BH48" s="1">
        <v>-14.52</v>
      </c>
      <c r="BI48" s="1">
        <v>-15.73</v>
      </c>
      <c r="BJ48" s="1">
        <v>-17.739999999999998</v>
      </c>
      <c r="BK48" s="1">
        <v>-16.940000000000001</v>
      </c>
      <c r="BL48" s="1">
        <v>-16.940000000000001</v>
      </c>
      <c r="BM48" s="1">
        <v>-15.73</v>
      </c>
      <c r="BN48" s="1">
        <v>-14.11</v>
      </c>
      <c r="BO48" s="1">
        <v>-14.11</v>
      </c>
      <c r="BP48" s="1">
        <v>-15.19</v>
      </c>
      <c r="BQ48" s="1">
        <v>-13.85</v>
      </c>
      <c r="BR48" s="1">
        <v>-14.51</v>
      </c>
      <c r="BS48" s="22">
        <v>1</v>
      </c>
      <c r="BT48" s="26">
        <v>255366832.04400629</v>
      </c>
      <c r="BU48" s="26">
        <v>34698800</v>
      </c>
      <c r="BV48" s="26">
        <v>167666725</v>
      </c>
      <c r="BW48" s="2">
        <v>1.9901003016549651E-2</v>
      </c>
    </row>
    <row r="49" spans="1:75" s="21" customFormat="1" ht="19" customHeight="1" x14ac:dyDescent="0.2">
      <c r="A49" s="1" t="s">
        <v>299</v>
      </c>
      <c r="B49" s="1" t="s">
        <v>131</v>
      </c>
      <c r="C49" s="1" t="s">
        <v>87</v>
      </c>
      <c r="D49" s="1" t="s">
        <v>98</v>
      </c>
      <c r="E49" s="1" t="s">
        <v>292</v>
      </c>
      <c r="F49" s="1" t="s">
        <v>88</v>
      </c>
      <c r="G49" s="9">
        <v>34.468094215721543</v>
      </c>
      <c r="H49" s="9">
        <v>-11.392408978994339</v>
      </c>
      <c r="I49" s="9">
        <f>(N49-O49)/O49*100</f>
        <v>26.171878565219291</v>
      </c>
      <c r="J49" s="1" t="s">
        <v>89</v>
      </c>
      <c r="K49" s="2">
        <v>2.3499999046325679</v>
      </c>
      <c r="L49" s="2">
        <v>1.87</v>
      </c>
      <c r="M49" s="2">
        <v>3.160000085830688</v>
      </c>
      <c r="N49" s="2">
        <v>3.2300000190734859</v>
      </c>
      <c r="O49" s="2">
        <v>2.559999942779541</v>
      </c>
      <c r="P49" s="2">
        <v>2.7999999523162842</v>
      </c>
      <c r="Q49" s="1">
        <v>3.23</v>
      </c>
      <c r="R49" s="1">
        <v>2.96</v>
      </c>
      <c r="S49" s="1">
        <v>2.94</v>
      </c>
      <c r="T49" s="1">
        <v>3</v>
      </c>
      <c r="U49" s="1">
        <v>3.16</v>
      </c>
      <c r="V49" s="1">
        <v>3.13</v>
      </c>
      <c r="W49" s="1">
        <v>3.1</v>
      </c>
      <c r="X49" s="1">
        <v>2.98</v>
      </c>
      <c r="Y49" s="1">
        <v>2.84</v>
      </c>
      <c r="Z49" s="1">
        <v>2.7</v>
      </c>
      <c r="AA49" s="1">
        <v>2.75</v>
      </c>
      <c r="AB49" s="1">
        <v>2.76</v>
      </c>
      <c r="AC49" s="1">
        <v>2.74</v>
      </c>
      <c r="AD49" s="1">
        <v>2.73</v>
      </c>
      <c r="AE49" s="1">
        <v>2.69</v>
      </c>
      <c r="AF49" s="1">
        <v>2.7</v>
      </c>
      <c r="AG49" s="1">
        <v>2.72</v>
      </c>
      <c r="AH49" s="1">
        <v>2.7</v>
      </c>
      <c r="AI49" s="1">
        <v>2.72</v>
      </c>
      <c r="AJ49" s="1">
        <v>2.67</v>
      </c>
      <c r="AK49" s="1">
        <v>2.67</v>
      </c>
      <c r="AL49" s="1">
        <v>2.66</v>
      </c>
      <c r="AM49" s="1">
        <v>2.72</v>
      </c>
      <c r="AN49" s="1">
        <v>2.79</v>
      </c>
      <c r="AO49" s="1">
        <v>2.84</v>
      </c>
      <c r="AP49" s="1">
        <v>2.81</v>
      </c>
      <c r="AQ49" s="1">
        <v>2.82</v>
      </c>
      <c r="AR49" s="1">
        <v>-9.81</v>
      </c>
      <c r="AS49" s="1">
        <v>-8.23</v>
      </c>
      <c r="AT49" s="1">
        <v>-7.28</v>
      </c>
      <c r="AU49" s="1">
        <v>-6.01</v>
      </c>
      <c r="AV49" s="1">
        <v>-6.01</v>
      </c>
      <c r="AW49" s="1">
        <v>-2.5299999999999998</v>
      </c>
      <c r="AX49" s="1">
        <v>-6.49</v>
      </c>
      <c r="AY49" s="1">
        <v>-10.44</v>
      </c>
      <c r="AZ49" s="1">
        <v>-16.14</v>
      </c>
      <c r="BA49" s="1">
        <v>-16.46</v>
      </c>
      <c r="BB49" s="1">
        <v>-13.69</v>
      </c>
      <c r="BC49" s="1">
        <v>-14.56</v>
      </c>
      <c r="BD49" s="1">
        <v>-14.08</v>
      </c>
      <c r="BE49" s="1">
        <v>-15.82</v>
      </c>
      <c r="BF49" s="1">
        <v>-16.46</v>
      </c>
      <c r="BG49" s="1">
        <v>-15.35</v>
      </c>
      <c r="BH49" s="1">
        <v>-15.82</v>
      </c>
      <c r="BI49" s="1">
        <v>-14.72</v>
      </c>
      <c r="BJ49" s="1">
        <v>-15.66</v>
      </c>
      <c r="BK49" s="1">
        <v>-16.61</v>
      </c>
      <c r="BL49" s="1">
        <v>-17.559999999999999</v>
      </c>
      <c r="BM49" s="1">
        <v>-16.61</v>
      </c>
      <c r="BN49" s="1">
        <v>-14.87</v>
      </c>
      <c r="BO49" s="1">
        <v>-12.82</v>
      </c>
      <c r="BP49" s="1">
        <v>-12.66</v>
      </c>
      <c r="BQ49" s="1">
        <v>-11.39</v>
      </c>
      <c r="BR49" s="1">
        <v>-11.71</v>
      </c>
      <c r="BS49" s="22">
        <v>2.63</v>
      </c>
      <c r="BT49" s="26">
        <v>396282970.76368332</v>
      </c>
      <c r="BU49" s="26">
        <v>53540700</v>
      </c>
      <c r="BV49" s="26">
        <v>104779322</v>
      </c>
      <c r="BW49" s="2">
        <v>2.456718511692603E-2</v>
      </c>
    </row>
    <row r="50" spans="1:75" s="21" customFormat="1" ht="19" customHeight="1" x14ac:dyDescent="0.2">
      <c r="A50" s="7" t="s">
        <v>379</v>
      </c>
      <c r="B50" s="7" t="s">
        <v>106</v>
      </c>
      <c r="C50" s="7" t="s">
        <v>87</v>
      </c>
      <c r="D50" s="7" t="s">
        <v>98</v>
      </c>
      <c r="E50" s="7" t="s">
        <v>376</v>
      </c>
      <c r="F50" s="7" t="s">
        <v>88</v>
      </c>
      <c r="G50" s="10">
        <v>35.949537464629842</v>
      </c>
      <c r="H50" s="10">
        <v>-0.67009878001456469</v>
      </c>
      <c r="I50" s="10">
        <v>-0.67009878001456469</v>
      </c>
      <c r="J50" s="7" t="s">
        <v>81</v>
      </c>
      <c r="K50" s="8">
        <v>14.27000045776367</v>
      </c>
      <c r="L50" s="8">
        <v>15.27</v>
      </c>
      <c r="M50" s="8">
        <v>19.39999961853027</v>
      </c>
      <c r="N50" s="8">
        <v>19.5</v>
      </c>
      <c r="O50" s="8">
        <v>19.190000534057621</v>
      </c>
      <c r="P50" s="8">
        <v>19.270000457763668</v>
      </c>
      <c r="Q50" s="7">
        <v>19.5</v>
      </c>
      <c r="R50" s="7">
        <v>19.420000000000002</v>
      </c>
      <c r="S50" s="7">
        <v>19.399999999999999</v>
      </c>
      <c r="T50" s="7">
        <v>19.329999999999998</v>
      </c>
      <c r="U50" s="7">
        <v>19.29</v>
      </c>
      <c r="V50" s="7">
        <v>19.28</v>
      </c>
      <c r="W50" s="7">
        <v>19.3</v>
      </c>
      <c r="X50" s="7">
        <v>19.3</v>
      </c>
      <c r="Y50" s="7">
        <v>19.309999999999999</v>
      </c>
      <c r="Z50" s="7">
        <v>19.39</v>
      </c>
      <c r="AA50" s="7">
        <v>19.329999999999998</v>
      </c>
      <c r="AB50" s="7">
        <v>19.3</v>
      </c>
      <c r="AC50" s="7">
        <v>19.28</v>
      </c>
      <c r="AD50" s="7">
        <v>19.27</v>
      </c>
      <c r="AE50" s="7">
        <v>19.25</v>
      </c>
      <c r="AF50" s="7">
        <v>19.25</v>
      </c>
      <c r="AG50" s="7">
        <v>19.260000000000002</v>
      </c>
      <c r="AH50" s="7">
        <v>19.27</v>
      </c>
      <c r="AI50" s="7">
        <v>19.34</v>
      </c>
      <c r="AJ50" s="7">
        <v>19.37</v>
      </c>
      <c r="AK50" s="7">
        <v>19.399999999999999</v>
      </c>
      <c r="AL50" s="7">
        <v>19.41</v>
      </c>
      <c r="AM50" s="7">
        <v>19.41</v>
      </c>
      <c r="AN50" s="7">
        <v>19.41</v>
      </c>
      <c r="AO50" s="7">
        <v>19.47</v>
      </c>
      <c r="AP50" s="7">
        <v>19.28</v>
      </c>
      <c r="AQ50" s="7">
        <v>19.27</v>
      </c>
      <c r="AR50" s="7">
        <v>0</v>
      </c>
      <c r="AS50" s="7">
        <v>-0.18</v>
      </c>
      <c r="AT50" s="7">
        <v>-0.52</v>
      </c>
      <c r="AU50" s="7">
        <v>-0.64</v>
      </c>
      <c r="AV50" s="7">
        <v>-0.62</v>
      </c>
      <c r="AW50" s="7">
        <v>-0.72</v>
      </c>
      <c r="AX50" s="7">
        <v>-0.56999999999999995</v>
      </c>
      <c r="AY50" s="7">
        <v>-0.59</v>
      </c>
      <c r="AZ50" s="7">
        <v>-0.46</v>
      </c>
      <c r="BA50" s="7">
        <v>-0.52</v>
      </c>
      <c r="BB50" s="7">
        <v>-0.51</v>
      </c>
      <c r="BC50" s="7">
        <v>-0.72</v>
      </c>
      <c r="BD50" s="7">
        <v>-0.9</v>
      </c>
      <c r="BE50" s="7">
        <v>-0.98</v>
      </c>
      <c r="BF50" s="7">
        <v>-0.9</v>
      </c>
      <c r="BG50" s="7">
        <v>-0.82</v>
      </c>
      <c r="BH50" s="7">
        <v>-0.82</v>
      </c>
      <c r="BI50" s="7">
        <v>-0.67</v>
      </c>
      <c r="BJ50" s="7">
        <v>-0.31</v>
      </c>
      <c r="BK50" s="7">
        <v>-0.21</v>
      </c>
      <c r="BL50" s="7">
        <v>0</v>
      </c>
      <c r="BM50" s="7">
        <v>0</v>
      </c>
      <c r="BN50" s="7">
        <v>-0.21</v>
      </c>
      <c r="BO50" s="7">
        <v>0</v>
      </c>
      <c r="BP50" s="7">
        <v>-0.59</v>
      </c>
      <c r="BQ50" s="7">
        <v>-0.72</v>
      </c>
      <c r="BR50" s="7">
        <v>-0.77</v>
      </c>
      <c r="BS50" s="24">
        <v>19.239999999999998</v>
      </c>
      <c r="BT50" s="26">
        <v>377000192.5868988</v>
      </c>
      <c r="BU50" s="26">
        <v>2321000</v>
      </c>
      <c r="BV50" s="26">
        <v>8952579</v>
      </c>
      <c r="BW50" s="8">
        <v>7.4436651159403341E-3</v>
      </c>
    </row>
    <row r="51" spans="1:75" s="21" customFormat="1" ht="19" customHeight="1" x14ac:dyDescent="0.2">
      <c r="A51" s="1" t="s">
        <v>278</v>
      </c>
      <c r="B51" s="1" t="s">
        <v>83</v>
      </c>
      <c r="C51" s="1" t="s">
        <v>87</v>
      </c>
      <c r="D51" s="1" t="s">
        <v>98</v>
      </c>
      <c r="E51" s="1" t="s">
        <v>274</v>
      </c>
      <c r="F51" s="1" t="s">
        <v>88</v>
      </c>
      <c r="G51" s="9">
        <v>36.842097191122463</v>
      </c>
      <c r="H51" s="9">
        <v>-15.81196150130758</v>
      </c>
      <c r="I51" s="9">
        <f>(N51-O51)/O51*100</f>
        <v>37.967910006803848</v>
      </c>
      <c r="J51" s="1" t="s">
        <v>89</v>
      </c>
      <c r="K51" s="2">
        <v>1.7100000381469731</v>
      </c>
      <c r="L51" s="2">
        <v>1.8</v>
      </c>
      <c r="M51" s="2">
        <v>2.339999914169312</v>
      </c>
      <c r="N51" s="2">
        <v>2.5799999237060551</v>
      </c>
      <c r="O51" s="2">
        <v>1.870000004768372</v>
      </c>
      <c r="P51" s="2">
        <v>1.970000028610229</v>
      </c>
      <c r="Q51" s="1">
        <v>2.38</v>
      </c>
      <c r="R51" s="1">
        <v>2.58</v>
      </c>
      <c r="S51" s="1">
        <v>2.34</v>
      </c>
      <c r="T51" s="1">
        <v>2.19</v>
      </c>
      <c r="U51" s="1">
        <v>2.15</v>
      </c>
      <c r="V51" s="1">
        <v>2.15</v>
      </c>
      <c r="W51" s="1">
        <v>2.17</v>
      </c>
      <c r="X51" s="1">
        <v>2.16</v>
      </c>
      <c r="Y51" s="1">
        <v>2.1</v>
      </c>
      <c r="Z51" s="1">
        <v>2.08</v>
      </c>
      <c r="AA51" s="1">
        <v>2.04</v>
      </c>
      <c r="AB51" s="1">
        <v>1.96</v>
      </c>
      <c r="AC51" s="1">
        <v>1.92</v>
      </c>
      <c r="AD51" s="1">
        <v>1.93</v>
      </c>
      <c r="AE51" s="1">
        <v>1.92</v>
      </c>
      <c r="AF51" s="1">
        <v>1.89</v>
      </c>
      <c r="AG51" s="1">
        <v>1.92</v>
      </c>
      <c r="AH51" s="1">
        <v>1.92</v>
      </c>
      <c r="AI51" s="1">
        <v>1.89</v>
      </c>
      <c r="AJ51" s="1">
        <v>1.94</v>
      </c>
      <c r="AK51" s="1">
        <v>1.93</v>
      </c>
      <c r="AL51" s="1">
        <v>1.92</v>
      </c>
      <c r="AM51" s="1">
        <v>1.93</v>
      </c>
      <c r="AN51" s="1">
        <v>1.93</v>
      </c>
      <c r="AO51" s="1">
        <v>1.95</v>
      </c>
      <c r="AP51" s="1">
        <v>2.02</v>
      </c>
      <c r="AQ51" s="1">
        <v>2.04</v>
      </c>
      <c r="AR51" s="1">
        <v>1.71</v>
      </c>
      <c r="AS51" s="1">
        <v>9.4</v>
      </c>
      <c r="AT51" s="1">
        <v>-6.98</v>
      </c>
      <c r="AU51" s="1">
        <v>-11.54</v>
      </c>
      <c r="AV51" s="1">
        <v>-8.33</v>
      </c>
      <c r="AW51" s="1">
        <v>-10.99</v>
      </c>
      <c r="AX51" s="1">
        <v>-8.1199999999999992</v>
      </c>
      <c r="AY51" s="1">
        <v>-10.26</v>
      </c>
      <c r="AZ51" s="1">
        <v>-11.12</v>
      </c>
      <c r="BA51" s="1">
        <v>-13.25</v>
      </c>
      <c r="BB51" s="1">
        <v>-17.52</v>
      </c>
      <c r="BC51" s="1">
        <v>-18.38</v>
      </c>
      <c r="BD51" s="1">
        <v>-18.38</v>
      </c>
      <c r="BE51" s="1">
        <v>-19.66</v>
      </c>
      <c r="BF51" s="1">
        <v>-19.23</v>
      </c>
      <c r="BG51" s="1">
        <v>-19.87</v>
      </c>
      <c r="BH51" s="1">
        <v>-18.59</v>
      </c>
      <c r="BI51" s="1">
        <v>-19.38</v>
      </c>
      <c r="BJ51" s="1">
        <v>-19.440000000000001</v>
      </c>
      <c r="BK51" s="1">
        <v>-17.52</v>
      </c>
      <c r="BL51" s="1">
        <v>-17.95</v>
      </c>
      <c r="BM51" s="1">
        <v>-18.38</v>
      </c>
      <c r="BN51" s="1">
        <v>-17.95</v>
      </c>
      <c r="BO51" s="1">
        <v>-18.38</v>
      </c>
      <c r="BP51" s="1">
        <v>-17.309999999999999</v>
      </c>
      <c r="BQ51" s="1">
        <v>-14.1</v>
      </c>
      <c r="BR51" s="1">
        <v>-15.81</v>
      </c>
      <c r="BS51" s="22">
        <v>2.02</v>
      </c>
      <c r="BT51" s="26">
        <v>282325669.64435577</v>
      </c>
      <c r="BU51" s="26">
        <v>1492900</v>
      </c>
      <c r="BV51" s="26">
        <v>12070797</v>
      </c>
      <c r="BW51" s="2">
        <v>4.7884162081426769E-3</v>
      </c>
    </row>
    <row r="52" spans="1:75" s="21" customFormat="1" ht="19" customHeight="1" x14ac:dyDescent="0.2">
      <c r="A52" s="7" t="s">
        <v>448</v>
      </c>
      <c r="B52" s="7" t="s">
        <v>106</v>
      </c>
      <c r="C52" s="7" t="s">
        <v>87</v>
      </c>
      <c r="D52" s="7" t="s">
        <v>125</v>
      </c>
      <c r="E52" s="7" t="s">
        <v>443</v>
      </c>
      <c r="F52" s="7" t="s">
        <v>88</v>
      </c>
      <c r="G52" s="10">
        <v>38.632166571828073</v>
      </c>
      <c r="H52" s="10">
        <v>-6.666666666666667</v>
      </c>
      <c r="I52" s="10">
        <v>-6.666666666666667</v>
      </c>
      <c r="J52" s="7" t="s">
        <v>89</v>
      </c>
      <c r="K52" s="8">
        <v>5.4099998474121094</v>
      </c>
      <c r="L52" s="8">
        <v>6.52</v>
      </c>
      <c r="M52" s="8">
        <v>7.5</v>
      </c>
      <c r="N52" s="8">
        <v>8.1999998092651367</v>
      </c>
      <c r="O52" s="8">
        <v>6.9600000381469727</v>
      </c>
      <c r="P52" s="8">
        <v>7</v>
      </c>
      <c r="Q52" s="7">
        <v>7.78</v>
      </c>
      <c r="R52" s="7">
        <v>7.73</v>
      </c>
      <c r="S52" s="7">
        <v>8.1999999999999993</v>
      </c>
      <c r="T52" s="7">
        <v>7.7</v>
      </c>
      <c r="U52" s="7">
        <v>7.61</v>
      </c>
      <c r="V52" s="7">
        <v>7.54</v>
      </c>
      <c r="W52" s="7">
        <v>7.2</v>
      </c>
      <c r="X52" s="7">
        <v>7.09</v>
      </c>
      <c r="Y52" s="7">
        <v>7.04</v>
      </c>
      <c r="Z52" s="7">
        <v>7.1</v>
      </c>
      <c r="AA52" s="7">
        <v>7.3</v>
      </c>
      <c r="AB52" s="7">
        <v>7.4</v>
      </c>
      <c r="AC52" s="7">
        <v>7.24</v>
      </c>
      <c r="AD52" s="7">
        <v>7.3</v>
      </c>
      <c r="AE52" s="7">
        <v>7.29</v>
      </c>
      <c r="AF52" s="7">
        <v>7.22</v>
      </c>
      <c r="AG52" s="7">
        <v>7.13</v>
      </c>
      <c r="AH52" s="7">
        <v>7.2</v>
      </c>
      <c r="AI52" s="7">
        <v>7.2</v>
      </c>
      <c r="AJ52" s="7">
        <v>7.21</v>
      </c>
      <c r="AK52" s="7">
        <v>7.22</v>
      </c>
      <c r="AL52" s="7">
        <v>7.34</v>
      </c>
      <c r="AM52" s="7">
        <v>7.28</v>
      </c>
      <c r="AN52" s="7">
        <v>7.2</v>
      </c>
      <c r="AO52" s="7">
        <v>7.2</v>
      </c>
      <c r="AP52" s="7">
        <v>7.22</v>
      </c>
      <c r="AQ52" s="7">
        <v>7.07</v>
      </c>
      <c r="AR52" s="7">
        <v>0</v>
      </c>
      <c r="AS52" s="7">
        <v>2.4</v>
      </c>
      <c r="AT52" s="7">
        <v>-2.33</v>
      </c>
      <c r="AU52" s="7">
        <v>1.27</v>
      </c>
      <c r="AV52" s="7">
        <v>-0.13</v>
      </c>
      <c r="AW52" s="7">
        <v>-4.2699999999999996</v>
      </c>
      <c r="AX52" s="7">
        <v>-6.4</v>
      </c>
      <c r="AY52" s="7">
        <v>-7.2</v>
      </c>
      <c r="AZ52" s="7">
        <v>-7.13</v>
      </c>
      <c r="BA52" s="7">
        <v>-5.68</v>
      </c>
      <c r="BB52" s="7">
        <v>-2.8</v>
      </c>
      <c r="BC52" s="7">
        <v>-3.27</v>
      </c>
      <c r="BD52" s="7">
        <v>-4</v>
      </c>
      <c r="BE52" s="7">
        <v>-3.4</v>
      </c>
      <c r="BF52" s="7">
        <v>-3.83</v>
      </c>
      <c r="BG52" s="7">
        <v>-6.23</v>
      </c>
      <c r="BH52" s="7">
        <v>-5.07</v>
      </c>
      <c r="BI52" s="7">
        <v>-4.07</v>
      </c>
      <c r="BJ52" s="7">
        <v>-4.07</v>
      </c>
      <c r="BK52" s="7">
        <v>-4.07</v>
      </c>
      <c r="BL52" s="7">
        <v>-3.8</v>
      </c>
      <c r="BM52" s="7">
        <v>-3.87</v>
      </c>
      <c r="BN52" s="7">
        <v>-4.2699999999999996</v>
      </c>
      <c r="BO52" s="7">
        <v>-4.07</v>
      </c>
      <c r="BP52" s="7">
        <v>-4.13</v>
      </c>
      <c r="BQ52" s="7">
        <v>-6.67</v>
      </c>
      <c r="BR52" s="7">
        <v>-6.8</v>
      </c>
      <c r="BS52" s="24">
        <v>6.96</v>
      </c>
      <c r="BT52" s="26">
        <v>238034250</v>
      </c>
      <c r="BU52" s="26">
        <v>1183000</v>
      </c>
      <c r="BV52" s="26">
        <v>15387202</v>
      </c>
      <c r="BW52" s="8">
        <v>2.2826112245748118E-3</v>
      </c>
    </row>
    <row r="53" spans="1:75" s="21" customFormat="1" ht="19" customHeight="1" x14ac:dyDescent="0.2">
      <c r="A53" s="7" t="s">
        <v>395</v>
      </c>
      <c r="B53" s="7" t="s">
        <v>106</v>
      </c>
      <c r="C53" s="7" t="s">
        <v>396</v>
      </c>
      <c r="D53" s="7" t="s">
        <v>98</v>
      </c>
      <c r="E53" s="7" t="s">
        <v>480</v>
      </c>
      <c r="F53" s="7" t="s">
        <v>88</v>
      </c>
      <c r="G53" s="10">
        <v>47.272724514165262</v>
      </c>
      <c r="H53" s="10">
        <v>-8.3333327201168252</v>
      </c>
      <c r="I53" s="10">
        <v>-8.3333327201168252</v>
      </c>
      <c r="J53" s="7" t="s">
        <v>89</v>
      </c>
      <c r="K53" s="8">
        <v>4.4000000953674316</v>
      </c>
      <c r="L53" s="8">
        <v>4.49</v>
      </c>
      <c r="M53" s="8">
        <v>6.4800000190734863</v>
      </c>
      <c r="N53" s="8">
        <v>7.0999999046325684</v>
      </c>
      <c r="O53" s="8">
        <v>5.5100002288818359</v>
      </c>
      <c r="P53" s="8">
        <v>5.940000057220459</v>
      </c>
      <c r="Q53" s="7">
        <v>6.5</v>
      </c>
      <c r="R53" s="7">
        <v>6.36</v>
      </c>
      <c r="S53" s="7">
        <v>6.12</v>
      </c>
      <c r="T53" s="7">
        <v>6.17</v>
      </c>
      <c r="U53" s="7">
        <v>7.1</v>
      </c>
      <c r="V53" s="7">
        <v>6.26</v>
      </c>
      <c r="W53" s="7">
        <v>6.4</v>
      </c>
      <c r="X53" s="7">
        <v>6.27</v>
      </c>
      <c r="Y53" s="7">
        <v>6.2</v>
      </c>
      <c r="Z53" s="7">
        <v>6.1</v>
      </c>
      <c r="AA53" s="7">
        <v>6.05</v>
      </c>
      <c r="AB53" s="7">
        <v>6.05</v>
      </c>
      <c r="AC53" s="7">
        <v>5.89</v>
      </c>
      <c r="AD53" s="7">
        <v>5.72</v>
      </c>
      <c r="AE53" s="7">
        <v>5.7</v>
      </c>
      <c r="AF53" s="7">
        <v>5.75</v>
      </c>
      <c r="AG53" s="7">
        <v>5.68</v>
      </c>
      <c r="AH53" s="7">
        <v>5.68</v>
      </c>
      <c r="AI53" s="7">
        <v>5.75</v>
      </c>
      <c r="AJ53" s="7">
        <v>5.79</v>
      </c>
      <c r="AK53" s="7">
        <v>5.84</v>
      </c>
      <c r="AL53" s="7">
        <v>5.78</v>
      </c>
      <c r="AM53" s="7">
        <v>5.82</v>
      </c>
      <c r="AN53" s="7">
        <v>5.86</v>
      </c>
      <c r="AO53" s="7">
        <v>5.99</v>
      </c>
      <c r="AP53" s="7">
        <v>6</v>
      </c>
      <c r="AQ53" s="7">
        <v>6.45</v>
      </c>
      <c r="AR53" s="7">
        <v>-6.85</v>
      </c>
      <c r="AS53" s="7">
        <v>-7.41</v>
      </c>
      <c r="AT53" s="7">
        <v>-7.41</v>
      </c>
      <c r="AU53" s="7">
        <v>-6.33</v>
      </c>
      <c r="AV53" s="7">
        <v>-3.24</v>
      </c>
      <c r="AW53" s="7">
        <v>-8.18</v>
      </c>
      <c r="AX53" s="7">
        <v>-4.17</v>
      </c>
      <c r="AY53" s="7">
        <v>-5.4</v>
      </c>
      <c r="AZ53" s="7">
        <v>-7.41</v>
      </c>
      <c r="BA53" s="7">
        <v>-10.19</v>
      </c>
      <c r="BB53" s="7">
        <v>-6.64</v>
      </c>
      <c r="BC53" s="7">
        <v>-10.029999999999999</v>
      </c>
      <c r="BD53" s="7">
        <v>-13.73</v>
      </c>
      <c r="BE53" s="7">
        <v>-12.31</v>
      </c>
      <c r="BF53" s="7">
        <v>-12.04</v>
      </c>
      <c r="BG53" s="7">
        <v>-12.35</v>
      </c>
      <c r="BH53" s="7">
        <v>-13.27</v>
      </c>
      <c r="BI53" s="7">
        <v>-14.35</v>
      </c>
      <c r="BJ53" s="7">
        <v>-13.73</v>
      </c>
      <c r="BK53" s="7">
        <v>-10.8</v>
      </c>
      <c r="BL53" s="7">
        <v>-13.58</v>
      </c>
      <c r="BM53" s="7">
        <v>-11.27</v>
      </c>
      <c r="BN53" s="7">
        <v>-10.8</v>
      </c>
      <c r="BO53" s="7">
        <v>-12.65</v>
      </c>
      <c r="BP53" s="7">
        <v>-8.9499999999999993</v>
      </c>
      <c r="BQ53" s="7">
        <v>-7.87</v>
      </c>
      <c r="BR53" s="7">
        <v>-7.4</v>
      </c>
      <c r="BS53" s="24">
        <v>5.72</v>
      </c>
      <c r="BT53" s="26">
        <v>272662200.80256462</v>
      </c>
      <c r="BU53" s="26">
        <v>3819300</v>
      </c>
      <c r="BV53" s="26">
        <v>33766957</v>
      </c>
      <c r="BW53" s="8">
        <v>2.6715466247076989E-4</v>
      </c>
    </row>
    <row r="54" spans="1:75" s="21" customFormat="1" ht="19" customHeight="1" x14ac:dyDescent="0.2">
      <c r="A54" s="7" t="s">
        <v>409</v>
      </c>
      <c r="B54" s="7" t="s">
        <v>96</v>
      </c>
      <c r="C54" s="7" t="s">
        <v>140</v>
      </c>
      <c r="D54" s="7" t="s">
        <v>78</v>
      </c>
      <c r="E54" s="7" t="s">
        <v>405</v>
      </c>
      <c r="F54" s="7" t="s">
        <v>88</v>
      </c>
      <c r="G54" s="10">
        <v>47.758279816961448</v>
      </c>
      <c r="H54" s="10">
        <v>-1.5831119626240191</v>
      </c>
      <c r="I54" s="10">
        <v>-1.5831119626240191</v>
      </c>
      <c r="J54" s="7" t="s">
        <v>81</v>
      </c>
      <c r="K54" s="8">
        <v>5.130000114440918</v>
      </c>
      <c r="L54" s="8">
        <v>5.36</v>
      </c>
      <c r="M54" s="8">
        <v>7.5799999237060547</v>
      </c>
      <c r="N54" s="8">
        <v>7.5900001525878906</v>
      </c>
      <c r="O54" s="8">
        <v>7.440000057220459</v>
      </c>
      <c r="P54" s="8">
        <v>7.4600000381469727</v>
      </c>
      <c r="Q54" s="7">
        <v>7.59</v>
      </c>
      <c r="R54" s="7">
        <v>7.5</v>
      </c>
      <c r="S54" s="7">
        <v>7.49</v>
      </c>
      <c r="T54" s="7">
        <v>7.5</v>
      </c>
      <c r="U54" s="7">
        <v>7.53</v>
      </c>
      <c r="V54" s="7">
        <v>7.53</v>
      </c>
      <c r="W54" s="7">
        <v>7.55</v>
      </c>
      <c r="X54" s="7">
        <v>7.5</v>
      </c>
      <c r="Y54" s="7">
        <v>7.52</v>
      </c>
      <c r="Z54" s="7">
        <v>7.53</v>
      </c>
      <c r="AA54" s="7">
        <v>7.51</v>
      </c>
      <c r="AB54" s="7">
        <v>7.52</v>
      </c>
      <c r="AC54" s="7">
        <v>7.52</v>
      </c>
      <c r="AD54" s="7">
        <v>7.52</v>
      </c>
      <c r="AE54" s="7">
        <v>7.52</v>
      </c>
      <c r="AF54" s="7">
        <v>7.52</v>
      </c>
      <c r="AG54" s="7">
        <v>7.51</v>
      </c>
      <c r="AH54" s="7">
        <v>7.51</v>
      </c>
      <c r="AI54" s="7">
        <v>7.51</v>
      </c>
      <c r="AJ54" s="7">
        <v>7.51</v>
      </c>
      <c r="AK54" s="7">
        <v>7.51</v>
      </c>
      <c r="AL54" s="7">
        <v>7.5</v>
      </c>
      <c r="AM54" s="7">
        <v>7.5</v>
      </c>
      <c r="AN54" s="7">
        <v>7.5</v>
      </c>
      <c r="AO54" s="7">
        <v>7.5</v>
      </c>
      <c r="AP54" s="7">
        <v>7.5</v>
      </c>
      <c r="AQ54" s="7">
        <v>7.5</v>
      </c>
      <c r="AR54" s="7">
        <v>-1.19</v>
      </c>
      <c r="AS54" s="7">
        <v>-1.25</v>
      </c>
      <c r="AT54" s="7">
        <v>-1.19</v>
      </c>
      <c r="AU54" s="7">
        <v>-1.39</v>
      </c>
      <c r="AV54" s="7">
        <v>-0.73</v>
      </c>
      <c r="AW54" s="7">
        <v>-0.7</v>
      </c>
      <c r="AX54" s="7">
        <v>-1.19</v>
      </c>
      <c r="AY54" s="7">
        <v>-1.06</v>
      </c>
      <c r="AZ54" s="7">
        <v>-0.86</v>
      </c>
      <c r="BA54" s="7">
        <v>-0.86</v>
      </c>
      <c r="BB54" s="7">
        <v>-0.92</v>
      </c>
      <c r="BC54" s="7">
        <v>-0.92</v>
      </c>
      <c r="BD54" s="7">
        <v>-0.99</v>
      </c>
      <c r="BE54" s="7">
        <v>-0.92</v>
      </c>
      <c r="BF54" s="7">
        <v>-0.99</v>
      </c>
      <c r="BG54" s="7">
        <v>-0.99</v>
      </c>
      <c r="BH54" s="7">
        <v>-1.1200000000000001</v>
      </c>
      <c r="BI54" s="7">
        <v>-1.06</v>
      </c>
      <c r="BJ54" s="7">
        <v>-0.92</v>
      </c>
      <c r="BK54" s="7">
        <v>-0.92</v>
      </c>
      <c r="BL54" s="7">
        <v>-1.19</v>
      </c>
      <c r="BM54" s="7">
        <v>-1.1200000000000001</v>
      </c>
      <c r="BN54" s="7">
        <v>-1.19</v>
      </c>
      <c r="BO54" s="7">
        <v>-1.19</v>
      </c>
      <c r="BP54" s="7">
        <v>-1.19</v>
      </c>
      <c r="BQ54" s="7">
        <v>-1.19</v>
      </c>
      <c r="BR54" s="7">
        <v>-1.58</v>
      </c>
      <c r="BS54" s="24">
        <v>7.48</v>
      </c>
      <c r="BT54" s="26">
        <v>298232822.99823761</v>
      </c>
      <c r="BU54" s="26">
        <v>26703800</v>
      </c>
      <c r="BV54" s="26">
        <v>39247326</v>
      </c>
      <c r="BW54" s="8">
        <v>0.1042882004241512</v>
      </c>
    </row>
    <row r="55" spans="1:75" s="21" customFormat="1" ht="19" customHeight="1" x14ac:dyDescent="0.2">
      <c r="A55" s="1" t="s">
        <v>268</v>
      </c>
      <c r="B55" s="1" t="s">
        <v>106</v>
      </c>
      <c r="C55" s="1" t="s">
        <v>87</v>
      </c>
      <c r="D55" s="1" t="s">
        <v>122</v>
      </c>
      <c r="E55" s="1" t="s">
        <v>264</v>
      </c>
      <c r="F55" s="1" t="s">
        <v>88</v>
      </c>
      <c r="G55" s="9">
        <v>48.571423121861052</v>
      </c>
      <c r="H55" s="9">
        <v>-27.884612739438751</v>
      </c>
      <c r="I55" s="9">
        <f t="shared" ref="I55:I60" si="1">(N55-O55)/O55*100</f>
        <v>46.478869834132531</v>
      </c>
      <c r="J55" s="1" t="s">
        <v>89</v>
      </c>
      <c r="K55" s="2">
        <v>3.5</v>
      </c>
      <c r="L55" s="2">
        <v>5.2</v>
      </c>
      <c r="M55" s="2">
        <v>5.1999998092651367</v>
      </c>
      <c r="N55" s="2">
        <v>5.1999998092651367</v>
      </c>
      <c r="O55" s="2">
        <v>3.5499999523162842</v>
      </c>
      <c r="P55" s="2">
        <v>3.75</v>
      </c>
      <c r="Q55" s="1">
        <v>5.2</v>
      </c>
      <c r="R55" s="1">
        <v>4.59</v>
      </c>
      <c r="S55" s="1">
        <v>4.3899999999999997</v>
      </c>
      <c r="T55" s="1">
        <v>4.12</v>
      </c>
      <c r="U55" s="1">
        <v>4.2</v>
      </c>
      <c r="V55" s="1">
        <v>4.25</v>
      </c>
      <c r="W55" s="1">
        <v>4.04</v>
      </c>
      <c r="X55" s="1">
        <v>3.94</v>
      </c>
      <c r="Y55" s="1">
        <v>3.82</v>
      </c>
      <c r="Z55" s="1">
        <v>3.87</v>
      </c>
      <c r="AA55" s="1">
        <v>3.86</v>
      </c>
      <c r="AB55" s="1">
        <v>3.81</v>
      </c>
      <c r="AC55" s="1">
        <v>3.83</v>
      </c>
      <c r="AD55" s="1">
        <v>3.8</v>
      </c>
      <c r="AE55" s="1">
        <v>3.77</v>
      </c>
      <c r="AF55" s="1">
        <v>3.79</v>
      </c>
      <c r="AG55" s="1">
        <v>3.82</v>
      </c>
      <c r="AH55" s="1">
        <v>3.78</v>
      </c>
      <c r="AI55" s="1">
        <v>3.77</v>
      </c>
      <c r="AJ55" s="1">
        <v>3.8</v>
      </c>
      <c r="AK55" s="1">
        <v>3.84</v>
      </c>
      <c r="AL55" s="1">
        <v>3.9</v>
      </c>
      <c r="AM55" s="1">
        <v>3.83</v>
      </c>
      <c r="AN55" s="1">
        <v>3.8</v>
      </c>
      <c r="AO55" s="1">
        <v>3.8</v>
      </c>
      <c r="AP55" s="1">
        <v>3.76</v>
      </c>
      <c r="AQ55" s="1">
        <v>3.79</v>
      </c>
      <c r="AR55" s="1">
        <v>-11.59</v>
      </c>
      <c r="AS55" s="1">
        <v>-13.85</v>
      </c>
      <c r="AT55" s="1">
        <v>-21.92</v>
      </c>
      <c r="AU55" s="1">
        <v>-26.35</v>
      </c>
      <c r="AV55" s="1">
        <v>-19.809999999999999</v>
      </c>
      <c r="AW55" s="1">
        <v>-25</v>
      </c>
      <c r="AX55" s="1">
        <v>-26.15</v>
      </c>
      <c r="AY55" s="1">
        <v>-26.73</v>
      </c>
      <c r="AZ55" s="1">
        <v>-27.6</v>
      </c>
      <c r="BA55" s="1">
        <v>-26.35</v>
      </c>
      <c r="BB55" s="1">
        <v>-26.35</v>
      </c>
      <c r="BC55" s="1">
        <v>-27.5</v>
      </c>
      <c r="BD55" s="1">
        <v>-27.12</v>
      </c>
      <c r="BE55" s="1">
        <v>-27.69</v>
      </c>
      <c r="BF55" s="1">
        <v>-30</v>
      </c>
      <c r="BG55" s="1">
        <v>-28.08</v>
      </c>
      <c r="BH55" s="1">
        <v>-28.08</v>
      </c>
      <c r="BI55" s="1">
        <v>-28.46</v>
      </c>
      <c r="BJ55" s="1">
        <v>-27.74</v>
      </c>
      <c r="BK55" s="1">
        <v>-27.4</v>
      </c>
      <c r="BL55" s="1">
        <v>-26.21</v>
      </c>
      <c r="BM55" s="1">
        <v>-26.54</v>
      </c>
      <c r="BN55" s="1">
        <v>-28.27</v>
      </c>
      <c r="BO55" s="1">
        <v>-27.02</v>
      </c>
      <c r="BP55" s="1">
        <v>-28.08</v>
      </c>
      <c r="BQ55" s="1">
        <v>-28.02</v>
      </c>
      <c r="BR55" s="1">
        <v>-28.27</v>
      </c>
      <c r="BS55" s="22">
        <v>3.71</v>
      </c>
      <c r="BT55" s="26">
        <v>240377271.18301389</v>
      </c>
      <c r="BU55" s="26">
        <v>13309600</v>
      </c>
      <c r="BV55" s="26">
        <v>21394071</v>
      </c>
      <c r="BW55" s="2">
        <v>3.3583463381046078E-2</v>
      </c>
    </row>
    <row r="56" spans="1:75" s="21" customFormat="1" ht="19" customHeight="1" x14ac:dyDescent="0.2">
      <c r="A56" s="1" t="s">
        <v>94</v>
      </c>
      <c r="B56" s="1" t="s">
        <v>83</v>
      </c>
      <c r="C56" s="1" t="s">
        <v>87</v>
      </c>
      <c r="D56" s="1" t="s">
        <v>78</v>
      </c>
      <c r="E56" s="1" t="s">
        <v>79</v>
      </c>
      <c r="F56" s="1" t="s">
        <v>80</v>
      </c>
      <c r="G56" s="9">
        <v>51.851844493254028</v>
      </c>
      <c r="H56" s="9">
        <v>8.5365845680520422</v>
      </c>
      <c r="I56" s="9">
        <f t="shared" si="1"/>
        <v>33.823531860917413</v>
      </c>
      <c r="J56" s="1" t="s">
        <v>81</v>
      </c>
      <c r="K56" s="2">
        <v>1.080000042915344</v>
      </c>
      <c r="L56" s="2">
        <v>1.07</v>
      </c>
      <c r="M56" s="2">
        <v>1.639999985694885</v>
      </c>
      <c r="N56" s="2">
        <v>1.820000052452087</v>
      </c>
      <c r="O56" s="2">
        <v>1.360000014305115</v>
      </c>
      <c r="P56" s="2">
        <v>1.779999971389771</v>
      </c>
      <c r="Q56" s="1">
        <v>1.69</v>
      </c>
      <c r="R56" s="1">
        <v>1.55</v>
      </c>
      <c r="S56" s="1">
        <v>1.54</v>
      </c>
      <c r="T56" s="1">
        <v>1.54</v>
      </c>
      <c r="U56" s="1">
        <v>1.51</v>
      </c>
      <c r="V56" s="1">
        <v>1.5</v>
      </c>
      <c r="W56" s="1">
        <v>1.51</v>
      </c>
      <c r="X56" s="1">
        <v>1.52</v>
      </c>
      <c r="Y56" s="1">
        <v>1.6</v>
      </c>
      <c r="Z56" s="1">
        <v>1.53</v>
      </c>
      <c r="AA56" s="1">
        <v>1.57</v>
      </c>
      <c r="AB56" s="1">
        <v>1.57</v>
      </c>
      <c r="AC56" s="1">
        <v>1.53</v>
      </c>
      <c r="AD56" s="1">
        <v>1.57</v>
      </c>
      <c r="AE56" s="1">
        <v>1.66</v>
      </c>
      <c r="AF56" s="1">
        <v>1.74</v>
      </c>
      <c r="AG56" s="1">
        <v>1.74</v>
      </c>
      <c r="AH56" s="1">
        <v>1.74</v>
      </c>
      <c r="AI56" s="1">
        <v>1.76</v>
      </c>
      <c r="AJ56" s="1">
        <v>1.75</v>
      </c>
      <c r="AK56" s="1">
        <v>1.75</v>
      </c>
      <c r="AL56" s="1">
        <v>1.8</v>
      </c>
      <c r="AM56" s="1">
        <v>1.82</v>
      </c>
      <c r="AN56" s="1">
        <v>1.75</v>
      </c>
      <c r="AO56" s="1">
        <v>1.75</v>
      </c>
      <c r="AP56" s="1">
        <v>1.78</v>
      </c>
      <c r="AQ56" s="1">
        <v>1.79</v>
      </c>
      <c r="AR56" s="1">
        <v>-7.32</v>
      </c>
      <c r="AS56" s="1">
        <v>-10.97</v>
      </c>
      <c r="AT56" s="1">
        <v>-9.75</v>
      </c>
      <c r="AU56" s="1">
        <v>-9.15</v>
      </c>
      <c r="AV56" s="1">
        <v>-8.5399999999999991</v>
      </c>
      <c r="AW56" s="1">
        <v>-9.4499999999999993</v>
      </c>
      <c r="AX56" s="1">
        <v>-7.94</v>
      </c>
      <c r="AY56" s="1">
        <v>-7.32</v>
      </c>
      <c r="AZ56" s="1">
        <v>-7.32</v>
      </c>
      <c r="BA56" s="1">
        <v>-6.71</v>
      </c>
      <c r="BB56" s="1">
        <v>-6.71</v>
      </c>
      <c r="BC56" s="1">
        <v>-7.93</v>
      </c>
      <c r="BD56" s="1">
        <v>-6.85</v>
      </c>
      <c r="BE56" s="1">
        <v>-4.57</v>
      </c>
      <c r="BF56" s="1">
        <v>0.93</v>
      </c>
      <c r="BG56" s="1">
        <v>0.61</v>
      </c>
      <c r="BH56" s="1">
        <v>6.1</v>
      </c>
      <c r="BI56" s="1">
        <v>4.74</v>
      </c>
      <c r="BJ56" s="1">
        <v>3.66</v>
      </c>
      <c r="BK56" s="1">
        <v>4.88</v>
      </c>
      <c r="BL56" s="1">
        <v>6.71</v>
      </c>
      <c r="BM56" s="1">
        <v>9.6199999999999992</v>
      </c>
      <c r="BN56" s="1">
        <v>6.71</v>
      </c>
      <c r="BO56" s="1">
        <v>1.22</v>
      </c>
      <c r="BP56" s="1">
        <v>6.71</v>
      </c>
      <c r="BQ56" s="1">
        <v>7.32</v>
      </c>
      <c r="BR56" s="1">
        <v>8.5399999999999991</v>
      </c>
      <c r="BS56" s="22">
        <v>1.48</v>
      </c>
      <c r="BT56" s="26">
        <v>397178476.5355587</v>
      </c>
      <c r="BU56" s="26">
        <v>32737800</v>
      </c>
      <c r="BV56" s="26">
        <v>234916913</v>
      </c>
      <c r="BW56" s="2">
        <v>1.5053015786905049E-2</v>
      </c>
    </row>
    <row r="57" spans="1:75" s="21" customFormat="1" ht="19" customHeight="1" x14ac:dyDescent="0.2">
      <c r="A57" s="1" t="s">
        <v>123</v>
      </c>
      <c r="B57" s="1" t="s">
        <v>111</v>
      </c>
      <c r="C57" s="1" t="s">
        <v>124</v>
      </c>
      <c r="D57" s="1" t="s">
        <v>125</v>
      </c>
      <c r="E57" s="1" t="s">
        <v>137</v>
      </c>
      <c r="F57" s="1" t="s">
        <v>88</v>
      </c>
      <c r="G57" s="9">
        <v>53.076913954003317</v>
      </c>
      <c r="H57" s="9">
        <v>-23.785588766514881</v>
      </c>
      <c r="I57" s="9">
        <f t="shared" si="1"/>
        <v>61.599998474121101</v>
      </c>
      <c r="J57" s="1" t="s">
        <v>89</v>
      </c>
      <c r="K57" s="2">
        <v>3.9000000953674321</v>
      </c>
      <c r="L57" s="2">
        <v>30</v>
      </c>
      <c r="M57" s="2">
        <v>5.9699997901916504</v>
      </c>
      <c r="N57" s="2">
        <v>6.059999942779541</v>
      </c>
      <c r="O57" s="2">
        <v>3.75</v>
      </c>
      <c r="P57" s="2">
        <v>4.5500001907348633</v>
      </c>
      <c r="Q57" s="1">
        <v>6.01</v>
      </c>
      <c r="R57" s="1">
        <v>6.06</v>
      </c>
      <c r="S57" s="1">
        <v>6</v>
      </c>
      <c r="T57" s="1">
        <v>5.25</v>
      </c>
      <c r="U57" s="1">
        <v>4.87</v>
      </c>
      <c r="V57" s="1">
        <v>5.07</v>
      </c>
      <c r="W57" s="1">
        <v>4.96</v>
      </c>
      <c r="X57" s="1">
        <v>4.96</v>
      </c>
      <c r="Y57" s="1">
        <v>4.96</v>
      </c>
      <c r="Z57" s="1">
        <v>4.96</v>
      </c>
      <c r="AA57" s="1">
        <v>4.96</v>
      </c>
      <c r="AB57" s="1">
        <v>4.96</v>
      </c>
      <c r="AC57" s="1">
        <v>4.96</v>
      </c>
      <c r="AD57" s="1">
        <v>4.96</v>
      </c>
      <c r="AE57" s="1">
        <v>4.96</v>
      </c>
      <c r="AF57" s="1">
        <v>4.1900000000000004</v>
      </c>
      <c r="AG57" s="1">
        <v>4.1399999999999997</v>
      </c>
      <c r="AH57" s="1">
        <v>4.13</v>
      </c>
      <c r="AI57" s="1">
        <v>3.88</v>
      </c>
      <c r="AJ57" s="1">
        <v>3.87</v>
      </c>
      <c r="AK57" s="1">
        <v>4.5</v>
      </c>
      <c r="AL57" s="1">
        <v>5.26</v>
      </c>
      <c r="AM57" s="1">
        <v>4.9800000000000004</v>
      </c>
      <c r="AN57" s="1">
        <v>4.75</v>
      </c>
      <c r="AO57" s="1">
        <v>4.6900000000000004</v>
      </c>
      <c r="AP57" s="1">
        <v>4.5</v>
      </c>
      <c r="AQ57" s="1">
        <v>4.55</v>
      </c>
      <c r="AR57" s="1">
        <v>-14.74</v>
      </c>
      <c r="AS57" s="1">
        <v>-2.85</v>
      </c>
      <c r="AT57" s="1">
        <v>-12.4</v>
      </c>
      <c r="AU57" s="1">
        <v>-18.260000000000002</v>
      </c>
      <c r="AV57" s="1">
        <v>-19.62</v>
      </c>
      <c r="AW57" s="1">
        <v>-16.75</v>
      </c>
      <c r="AX57" s="1">
        <v>-20.43</v>
      </c>
      <c r="AY57" s="1">
        <v>-20.43</v>
      </c>
      <c r="AZ57" s="1">
        <v>-20.43</v>
      </c>
      <c r="BA57" s="1">
        <v>-20.43</v>
      </c>
      <c r="BB57" s="1">
        <v>-20.43</v>
      </c>
      <c r="BC57" s="1">
        <v>-20.43</v>
      </c>
      <c r="BD57" s="1">
        <v>-20.43</v>
      </c>
      <c r="BE57" s="1">
        <v>-20.43</v>
      </c>
      <c r="BF57" s="1">
        <v>-20.43</v>
      </c>
      <c r="BG57" s="1">
        <v>-31.32</v>
      </c>
      <c r="BH57" s="1">
        <v>-31.16</v>
      </c>
      <c r="BI57" s="1">
        <v>-37.01</v>
      </c>
      <c r="BJ57" s="1">
        <v>-35.340000000000003</v>
      </c>
      <c r="BK57" s="1">
        <v>-36.18</v>
      </c>
      <c r="BL57" s="1">
        <v>-24.96</v>
      </c>
      <c r="BM57" s="1">
        <v>-18.84</v>
      </c>
      <c r="BN57" s="1">
        <v>-22.4</v>
      </c>
      <c r="BO57" s="1">
        <v>-23.84</v>
      </c>
      <c r="BP57" s="1">
        <v>-25.28</v>
      </c>
      <c r="BQ57" s="1">
        <v>-24.79</v>
      </c>
      <c r="BR57" s="1">
        <v>-23.8</v>
      </c>
      <c r="BS57" s="22">
        <v>4.72</v>
      </c>
      <c r="BT57" s="26">
        <v>322529238.66510391</v>
      </c>
      <c r="BU57" s="26">
        <v>11210600</v>
      </c>
      <c r="BV57" s="26">
        <v>11223694</v>
      </c>
      <c r="BW57" s="2">
        <v>1.0634288497173929E-2</v>
      </c>
    </row>
    <row r="58" spans="1:75" s="21" customFormat="1" ht="19" customHeight="1" x14ac:dyDescent="0.2">
      <c r="A58" s="1" t="s">
        <v>183</v>
      </c>
      <c r="B58" s="1" t="s">
        <v>159</v>
      </c>
      <c r="C58" s="1" t="s">
        <v>87</v>
      </c>
      <c r="D58" s="1" t="s">
        <v>78</v>
      </c>
      <c r="E58" s="1" t="s">
        <v>179</v>
      </c>
      <c r="F58" s="1" t="s">
        <v>88</v>
      </c>
      <c r="G58" s="9">
        <v>55.870840400741031</v>
      </c>
      <c r="H58" s="9">
        <v>-11.864408707567179</v>
      </c>
      <c r="I58" s="9">
        <f t="shared" si="1"/>
        <v>27.131783748058467</v>
      </c>
      <c r="J58" s="1" t="s">
        <v>89</v>
      </c>
      <c r="K58" s="2">
        <v>10.22000026702881</v>
      </c>
      <c r="L58" s="2">
        <v>10.29</v>
      </c>
      <c r="M58" s="2">
        <v>15.930000305175779</v>
      </c>
      <c r="N58" s="2">
        <v>16.39999961853027</v>
      </c>
      <c r="O58" s="2">
        <v>12.89999961853027</v>
      </c>
      <c r="P58" s="2">
        <v>14.039999961853029</v>
      </c>
      <c r="Q58" s="1">
        <v>16.059999999999999</v>
      </c>
      <c r="R58" s="1">
        <v>16</v>
      </c>
      <c r="S58" s="1">
        <v>16.2</v>
      </c>
      <c r="T58" s="1">
        <v>15.92</v>
      </c>
      <c r="U58" s="1">
        <v>16</v>
      </c>
      <c r="V58" s="1">
        <v>15.9</v>
      </c>
      <c r="W58" s="1">
        <v>15.06</v>
      </c>
      <c r="X58" s="1">
        <v>14.96</v>
      </c>
      <c r="Y58" s="1">
        <v>15.35</v>
      </c>
      <c r="Z58" s="1">
        <v>15</v>
      </c>
      <c r="AA58" s="1">
        <v>14.95</v>
      </c>
      <c r="AB58" s="1">
        <v>14.75</v>
      </c>
      <c r="AC58" s="1">
        <v>14.18</v>
      </c>
      <c r="AD58" s="1">
        <v>14.45</v>
      </c>
      <c r="AE58" s="1">
        <v>14.4</v>
      </c>
      <c r="AF58" s="1">
        <v>14.3</v>
      </c>
      <c r="AG58" s="1">
        <v>14.5</v>
      </c>
      <c r="AH58" s="1">
        <v>14.19</v>
      </c>
      <c r="AI58" s="1">
        <v>14.17</v>
      </c>
      <c r="AJ58" s="1">
        <v>13.98</v>
      </c>
      <c r="AK58" s="1">
        <v>13.74</v>
      </c>
      <c r="AL58" s="1">
        <v>13.6</v>
      </c>
      <c r="AM58" s="1">
        <v>13.6</v>
      </c>
      <c r="AN58" s="1">
        <v>13.3</v>
      </c>
      <c r="AO58" s="1">
        <v>13.15</v>
      </c>
      <c r="AP58" s="1">
        <v>13.88</v>
      </c>
      <c r="AQ58" s="1">
        <v>14.14</v>
      </c>
      <c r="AR58" s="1">
        <v>-0.87</v>
      </c>
      <c r="AS58" s="1">
        <v>-2.2000000000000002</v>
      </c>
      <c r="AT58" s="1">
        <v>-0.85</v>
      </c>
      <c r="AU58" s="1">
        <v>-1.76</v>
      </c>
      <c r="AV58" s="1">
        <v>-0.19</v>
      </c>
      <c r="AW58" s="1">
        <v>-6.05</v>
      </c>
      <c r="AX58" s="1">
        <v>-6.47</v>
      </c>
      <c r="AY58" s="1">
        <v>-7.53</v>
      </c>
      <c r="AZ58" s="1">
        <v>-5.9</v>
      </c>
      <c r="BA58" s="1">
        <v>-6.59</v>
      </c>
      <c r="BB58" s="1">
        <v>-10.17</v>
      </c>
      <c r="BC58" s="1">
        <v>-11.93</v>
      </c>
      <c r="BD58" s="1">
        <v>-11.8</v>
      </c>
      <c r="BE58" s="1">
        <v>-9.92</v>
      </c>
      <c r="BF58" s="1">
        <v>-11.3</v>
      </c>
      <c r="BG58" s="1">
        <v>-10.55</v>
      </c>
      <c r="BH58" s="1">
        <v>-11.11</v>
      </c>
      <c r="BI58" s="1">
        <v>-11.08</v>
      </c>
      <c r="BJ58" s="1">
        <v>-12.27</v>
      </c>
      <c r="BK58" s="1">
        <v>-13.75</v>
      </c>
      <c r="BL58" s="1">
        <v>-15.32</v>
      </c>
      <c r="BM58" s="1">
        <v>-15.25</v>
      </c>
      <c r="BN58" s="1">
        <v>-16.95</v>
      </c>
      <c r="BO58" s="1">
        <v>-18.62</v>
      </c>
      <c r="BP58" s="1">
        <v>-18.329999999999998</v>
      </c>
      <c r="BQ58" s="1">
        <v>-13.53</v>
      </c>
      <c r="BR58" s="1">
        <v>-11.9</v>
      </c>
      <c r="BS58" s="22">
        <v>14.33</v>
      </c>
      <c r="BT58" s="26">
        <v>371183344.11087042</v>
      </c>
      <c r="BU58" s="26">
        <v>17826900</v>
      </c>
      <c r="BV58" s="26">
        <v>16015594</v>
      </c>
      <c r="BW58" s="2">
        <v>0.1282828473299211</v>
      </c>
    </row>
    <row r="59" spans="1:75" s="21" customFormat="1" ht="19" customHeight="1" x14ac:dyDescent="0.2">
      <c r="A59" s="1" t="s">
        <v>195</v>
      </c>
      <c r="B59" s="1" t="s">
        <v>106</v>
      </c>
      <c r="C59" s="1" t="s">
        <v>87</v>
      </c>
      <c r="D59" s="1" t="s">
        <v>122</v>
      </c>
      <c r="E59" s="1" t="s">
        <v>206</v>
      </c>
      <c r="F59" s="1" t="s">
        <v>88</v>
      </c>
      <c r="G59" s="9">
        <v>56.521736555024823</v>
      </c>
      <c r="H59" s="9">
        <v>-14.68253525236323</v>
      </c>
      <c r="I59" s="9">
        <f t="shared" si="1"/>
        <v>29.951697776452974</v>
      </c>
      <c r="J59" s="1" t="s">
        <v>89</v>
      </c>
      <c r="K59" s="2">
        <v>1.610000014305115</v>
      </c>
      <c r="L59" s="2">
        <v>1.88</v>
      </c>
      <c r="M59" s="2">
        <v>2.5199999809265141</v>
      </c>
      <c r="N59" s="2">
        <v>2.690000057220459</v>
      </c>
      <c r="O59" s="2">
        <v>2.0699999332427979</v>
      </c>
      <c r="P59" s="2">
        <v>2.1500000953674321</v>
      </c>
      <c r="Q59" s="1">
        <v>2.58</v>
      </c>
      <c r="R59" s="1">
        <v>2.69</v>
      </c>
      <c r="S59" s="1">
        <v>2.5299999999999998</v>
      </c>
      <c r="T59" s="1">
        <v>2.4500000000000002</v>
      </c>
      <c r="U59" s="1">
        <v>2.4500000000000002</v>
      </c>
      <c r="V59" s="1">
        <v>2.42</v>
      </c>
      <c r="W59" s="1">
        <v>2.38</v>
      </c>
      <c r="X59" s="1">
        <v>2.31</v>
      </c>
      <c r="Y59" s="1">
        <v>2.2999999999999998</v>
      </c>
      <c r="Z59" s="1">
        <v>2.36</v>
      </c>
      <c r="AA59" s="1">
        <v>2.4300000000000002</v>
      </c>
      <c r="AB59" s="1">
        <v>2.39</v>
      </c>
      <c r="AC59" s="1">
        <v>2.36</v>
      </c>
      <c r="AD59" s="1">
        <v>2.37</v>
      </c>
      <c r="AE59" s="1">
        <v>2.42</v>
      </c>
      <c r="AF59" s="1">
        <v>2.48</v>
      </c>
      <c r="AG59" s="1">
        <v>2.57</v>
      </c>
      <c r="AH59" s="1">
        <v>2.65</v>
      </c>
      <c r="AI59" s="1">
        <v>2.62</v>
      </c>
      <c r="AJ59" s="1">
        <v>2.5299999999999998</v>
      </c>
      <c r="AK59" s="1">
        <v>2.4700000000000002</v>
      </c>
      <c r="AL59" s="1">
        <v>2.4500000000000002</v>
      </c>
      <c r="AM59" s="1">
        <v>2.4300000000000002</v>
      </c>
      <c r="AN59" s="1">
        <v>2.4300000000000002</v>
      </c>
      <c r="AO59" s="1">
        <v>2.2999999999999998</v>
      </c>
      <c r="AP59" s="1">
        <v>2.21</v>
      </c>
      <c r="AQ59" s="1">
        <v>2.21</v>
      </c>
      <c r="AR59" s="1">
        <v>-2.78</v>
      </c>
      <c r="AS59" s="1">
        <v>3.37</v>
      </c>
      <c r="AT59" s="1">
        <v>-11.11</v>
      </c>
      <c r="AU59" s="1">
        <v>-3.17</v>
      </c>
      <c r="AV59" s="1">
        <v>-6.13</v>
      </c>
      <c r="AW59" s="1">
        <v>-6.55</v>
      </c>
      <c r="AX59" s="1">
        <v>-9.52</v>
      </c>
      <c r="AY59" s="1">
        <v>-11.31</v>
      </c>
      <c r="AZ59" s="1">
        <v>-9.1300000000000008</v>
      </c>
      <c r="BA59" s="1">
        <v>-7.27</v>
      </c>
      <c r="BB59" s="1">
        <v>-8.34</v>
      </c>
      <c r="BC59" s="1">
        <v>-7.94</v>
      </c>
      <c r="BD59" s="1">
        <v>-7.74</v>
      </c>
      <c r="BE59" s="1">
        <v>-7.74</v>
      </c>
      <c r="BF59" s="1">
        <v>-5.95</v>
      </c>
      <c r="BG59" s="1">
        <v>-1.98</v>
      </c>
      <c r="BH59" s="1">
        <v>0.79</v>
      </c>
      <c r="BI59" s="1">
        <v>0.82</v>
      </c>
      <c r="BJ59" s="1">
        <v>-0.4</v>
      </c>
      <c r="BK59" s="1">
        <v>-4.29</v>
      </c>
      <c r="BL59" s="1">
        <v>-3.17</v>
      </c>
      <c r="BM59" s="1">
        <v>-4.17</v>
      </c>
      <c r="BN59" s="1">
        <v>-5.95</v>
      </c>
      <c r="BO59" s="1">
        <v>-9.1300000000000008</v>
      </c>
      <c r="BP59" s="1">
        <v>-12.3</v>
      </c>
      <c r="BQ59" s="1">
        <v>-15.08</v>
      </c>
      <c r="BR59" s="1">
        <v>-15.48</v>
      </c>
      <c r="BS59" s="22">
        <v>2.17</v>
      </c>
      <c r="BT59" s="26">
        <v>301885917.71507257</v>
      </c>
      <c r="BU59" s="26">
        <v>159624800</v>
      </c>
      <c r="BV59" s="26">
        <v>101797913</v>
      </c>
      <c r="BW59" s="2">
        <v>0.2304242425873701</v>
      </c>
    </row>
    <row r="60" spans="1:75" s="21" customFormat="1" ht="19" customHeight="1" x14ac:dyDescent="0.2">
      <c r="A60" s="1" t="s">
        <v>311</v>
      </c>
      <c r="B60" s="1" t="s">
        <v>131</v>
      </c>
      <c r="C60" s="1" t="s">
        <v>87</v>
      </c>
      <c r="D60" s="1" t="s">
        <v>98</v>
      </c>
      <c r="E60" s="1" t="s">
        <v>305</v>
      </c>
      <c r="F60" s="1" t="s">
        <v>88</v>
      </c>
      <c r="G60" s="9">
        <v>62.06896079233892</v>
      </c>
      <c r="H60" s="9">
        <v>-12.76595402900776</v>
      </c>
      <c r="I60" s="9">
        <f t="shared" si="1"/>
        <v>29.437233056334289</v>
      </c>
      <c r="J60" s="1" t="s">
        <v>89</v>
      </c>
      <c r="K60" s="2">
        <v>1.7400000095367429</v>
      </c>
      <c r="L60" s="2">
        <v>2.99</v>
      </c>
      <c r="M60" s="2">
        <v>2.8199999332427979</v>
      </c>
      <c r="N60" s="2">
        <v>2.9900000095367432</v>
      </c>
      <c r="O60" s="2">
        <v>2.309999942779541</v>
      </c>
      <c r="P60" s="2">
        <v>2.4600000381469731</v>
      </c>
      <c r="Q60" s="1">
        <v>2.92</v>
      </c>
      <c r="R60" s="1">
        <v>2.97</v>
      </c>
      <c r="S60" s="1">
        <v>2.89</v>
      </c>
      <c r="T60" s="1">
        <v>2.72</v>
      </c>
      <c r="U60" s="1">
        <v>2.79</v>
      </c>
      <c r="V60" s="1">
        <v>2.81</v>
      </c>
      <c r="W60" s="1">
        <v>2.67</v>
      </c>
      <c r="X60" s="1">
        <v>2.62</v>
      </c>
      <c r="Y60" s="1">
        <v>2.62</v>
      </c>
      <c r="Z60" s="1">
        <v>2.69</v>
      </c>
      <c r="AA60" s="1">
        <v>2.68</v>
      </c>
      <c r="AB60" s="1">
        <v>2.74</v>
      </c>
      <c r="AC60" s="1">
        <v>2.85</v>
      </c>
      <c r="AD60" s="1">
        <v>2.8</v>
      </c>
      <c r="AE60" s="1">
        <v>2.75</v>
      </c>
      <c r="AF60" s="1">
        <v>2.72</v>
      </c>
      <c r="AG60" s="1">
        <v>2.68</v>
      </c>
      <c r="AH60" s="1">
        <v>2.72</v>
      </c>
      <c r="AI60" s="1">
        <v>2.71</v>
      </c>
      <c r="AJ60" s="1">
        <v>2.66</v>
      </c>
      <c r="AK60" s="1">
        <v>2.6</v>
      </c>
      <c r="AL60" s="1">
        <v>2.62</v>
      </c>
      <c r="AM60" s="1">
        <v>2.62</v>
      </c>
      <c r="AN60" s="1">
        <v>2.56</v>
      </c>
      <c r="AO60" s="1">
        <v>2.48</v>
      </c>
      <c r="AP60" s="1">
        <v>2.4300000000000002</v>
      </c>
      <c r="AQ60" s="1">
        <v>2.52</v>
      </c>
      <c r="AR60" s="1">
        <v>-6.36</v>
      </c>
      <c r="AS60" s="1">
        <v>5.14</v>
      </c>
      <c r="AT60" s="1">
        <v>-4.08</v>
      </c>
      <c r="AU60" s="1">
        <v>-7.09</v>
      </c>
      <c r="AV60" s="1">
        <v>-1.42</v>
      </c>
      <c r="AW60" s="1">
        <v>-5.67</v>
      </c>
      <c r="AX60" s="1">
        <v>-9.0399999999999991</v>
      </c>
      <c r="AY60" s="1">
        <v>-8.15</v>
      </c>
      <c r="AZ60" s="1">
        <v>-9.75</v>
      </c>
      <c r="BA60" s="1">
        <v>-5.4</v>
      </c>
      <c r="BB60" s="1">
        <v>-7.1</v>
      </c>
      <c r="BC60" s="1">
        <v>-3.01</v>
      </c>
      <c r="BD60" s="1">
        <v>-1.77</v>
      </c>
      <c r="BE60" s="1">
        <v>-4.6100000000000003</v>
      </c>
      <c r="BF60" s="1">
        <v>-4.78</v>
      </c>
      <c r="BG60" s="1">
        <v>-6.03</v>
      </c>
      <c r="BH60" s="1">
        <v>-5.76</v>
      </c>
      <c r="BI60" s="1">
        <v>-4.5999999999999996</v>
      </c>
      <c r="BJ60" s="1">
        <v>-6.38</v>
      </c>
      <c r="BK60" s="1">
        <v>-7.84</v>
      </c>
      <c r="BL60" s="1">
        <v>-9.2200000000000006</v>
      </c>
      <c r="BM60" s="1">
        <v>-7.25</v>
      </c>
      <c r="BN60" s="1">
        <v>-9.4</v>
      </c>
      <c r="BO60" s="1">
        <v>-13.12</v>
      </c>
      <c r="BP60" s="1">
        <v>-14.89</v>
      </c>
      <c r="BQ60" s="1">
        <v>-14.68</v>
      </c>
      <c r="BR60" s="1">
        <v>-12.41</v>
      </c>
      <c r="BS60" s="22">
        <v>2.46</v>
      </c>
      <c r="BT60" s="26">
        <v>261110561.81879041</v>
      </c>
      <c r="BU60" s="26">
        <v>45116600</v>
      </c>
      <c r="BV60" s="26">
        <v>88384997</v>
      </c>
      <c r="BW60" s="2">
        <v>2.083965675758296E-2</v>
      </c>
    </row>
    <row r="61" spans="1:75" s="21" customFormat="1" ht="19" customHeight="1" x14ac:dyDescent="0.2">
      <c r="A61" s="7" t="s">
        <v>517</v>
      </c>
      <c r="B61" s="7" t="s">
        <v>106</v>
      </c>
      <c r="C61" s="7" t="s">
        <v>87</v>
      </c>
      <c r="D61" s="7" t="s">
        <v>98</v>
      </c>
      <c r="E61" s="7" t="s">
        <v>516</v>
      </c>
      <c r="F61" s="7" t="s">
        <v>88</v>
      </c>
      <c r="G61" s="10">
        <v>62.568296987203503</v>
      </c>
      <c r="H61" s="10">
        <v>-27.731086914674361</v>
      </c>
      <c r="I61" s="10">
        <v>-27.731086914674361</v>
      </c>
      <c r="J61" s="7" t="s">
        <v>89</v>
      </c>
      <c r="K61" s="8">
        <v>3.660000085830688</v>
      </c>
      <c r="L61" s="8">
        <v>3.79</v>
      </c>
      <c r="M61" s="8">
        <v>5.9499998092651367</v>
      </c>
      <c r="N61" s="8">
        <v>6.4699997901916504</v>
      </c>
      <c r="O61" s="8">
        <v>4.2300000190734863</v>
      </c>
      <c r="P61" s="8">
        <v>4.3000001907348633</v>
      </c>
      <c r="Q61" s="7">
        <v>6.23</v>
      </c>
      <c r="R61" s="7">
        <v>6.38</v>
      </c>
      <c r="S61" s="7">
        <v>6.01</v>
      </c>
      <c r="T61" s="7">
        <v>5.75</v>
      </c>
      <c r="U61" s="7">
        <v>5.89</v>
      </c>
      <c r="V61" s="7">
        <v>5.39</v>
      </c>
      <c r="W61" s="7">
        <v>5.53</v>
      </c>
      <c r="X61" s="7">
        <v>5.52</v>
      </c>
      <c r="Y61" s="7">
        <v>5.33</v>
      </c>
      <c r="Z61" s="7">
        <v>5.24</v>
      </c>
      <c r="AA61" s="7">
        <v>5.21</v>
      </c>
      <c r="AB61" s="7">
        <v>5.1100000000000003</v>
      </c>
      <c r="AC61" s="7">
        <v>4.7699999999999996</v>
      </c>
      <c r="AD61" s="7">
        <v>4.67</v>
      </c>
      <c r="AE61" s="7">
        <v>4.6500000000000004</v>
      </c>
      <c r="AF61" s="7">
        <v>4.54</v>
      </c>
      <c r="AG61" s="7">
        <v>4.45</v>
      </c>
      <c r="AH61" s="7">
        <v>4.5</v>
      </c>
      <c r="AI61" s="7">
        <v>4.6500000000000004</v>
      </c>
      <c r="AJ61" s="7">
        <v>4.5599999999999996</v>
      </c>
      <c r="AK61" s="7">
        <v>4.75</v>
      </c>
      <c r="AL61" s="7">
        <v>4.55</v>
      </c>
      <c r="AM61" s="7">
        <v>4.55</v>
      </c>
      <c r="AN61" s="7">
        <v>4.59</v>
      </c>
      <c r="AO61" s="7">
        <v>4.57</v>
      </c>
      <c r="AP61" s="7">
        <v>4.49</v>
      </c>
      <c r="AQ61" s="7">
        <v>4.45</v>
      </c>
      <c r="AR61" s="7">
        <v>-0.84</v>
      </c>
      <c r="AS61" s="7">
        <v>6.55</v>
      </c>
      <c r="AT61" s="7">
        <v>-7.73</v>
      </c>
      <c r="AU61" s="7">
        <v>-5.54</v>
      </c>
      <c r="AV61" s="7">
        <v>-10.42</v>
      </c>
      <c r="AW61" s="7">
        <v>-10.59</v>
      </c>
      <c r="AX61" s="7">
        <v>-8.91</v>
      </c>
      <c r="AY61" s="7">
        <v>-11.43</v>
      </c>
      <c r="AZ61" s="7">
        <v>-14.29</v>
      </c>
      <c r="BA61" s="7">
        <v>-13.11</v>
      </c>
      <c r="BB61" s="7">
        <v>-16.809999999999999</v>
      </c>
      <c r="BC61" s="7">
        <v>-21.34</v>
      </c>
      <c r="BD61" s="7">
        <v>-22.18</v>
      </c>
      <c r="BE61" s="7">
        <v>-23.19</v>
      </c>
      <c r="BF61" s="7">
        <v>-24.2</v>
      </c>
      <c r="BG61" s="7">
        <v>-25.71</v>
      </c>
      <c r="BH61" s="7">
        <v>-26.39</v>
      </c>
      <c r="BI61" s="7">
        <v>-26.05</v>
      </c>
      <c r="BJ61" s="7">
        <v>-23.7</v>
      </c>
      <c r="BK61" s="7">
        <v>-23.91</v>
      </c>
      <c r="BL61" s="7">
        <v>-24.04</v>
      </c>
      <c r="BM61" s="7">
        <v>-25.88</v>
      </c>
      <c r="BN61" s="7">
        <v>-23.78</v>
      </c>
      <c r="BO61" s="7">
        <v>-23.28</v>
      </c>
      <c r="BP61" s="7">
        <v>-25.06</v>
      </c>
      <c r="BQ61" s="7">
        <v>-26.05</v>
      </c>
      <c r="BR61" s="7">
        <v>-27.9</v>
      </c>
      <c r="BS61" s="24">
        <v>5.08</v>
      </c>
      <c r="BT61" s="26">
        <v>375221862.97178268</v>
      </c>
      <c r="BU61" s="26">
        <v>47579500</v>
      </c>
      <c r="BV61" s="26">
        <v>27569343</v>
      </c>
      <c r="BW61" s="8">
        <v>1.909363599995836E-2</v>
      </c>
    </row>
    <row r="62" spans="1:75" s="21" customFormat="1" ht="19" customHeight="1" x14ac:dyDescent="0.2">
      <c r="A62" s="1" t="s">
        <v>153</v>
      </c>
      <c r="B62" s="1" t="s">
        <v>106</v>
      </c>
      <c r="C62" s="1" t="s">
        <v>87</v>
      </c>
      <c r="D62" s="1" t="s">
        <v>98</v>
      </c>
      <c r="E62" s="1" t="s">
        <v>149</v>
      </c>
      <c r="F62" s="1" t="s">
        <v>88</v>
      </c>
      <c r="G62" s="9">
        <v>62.681572401197471</v>
      </c>
      <c r="H62" s="9">
        <v>-11.81318830672183</v>
      </c>
      <c r="I62" s="9">
        <f>(N62-O62)/O62*100</f>
        <v>37.823369818819799</v>
      </c>
      <c r="J62" s="1" t="s">
        <v>89</v>
      </c>
      <c r="K62" s="2">
        <v>8.9499998092651367</v>
      </c>
      <c r="L62" s="2">
        <v>15.45</v>
      </c>
      <c r="M62" s="2">
        <v>14.560000419616699</v>
      </c>
      <c r="N62" s="2">
        <v>15.44999980926514</v>
      </c>
      <c r="O62" s="2">
        <v>11.210000038146971</v>
      </c>
      <c r="P62" s="2">
        <v>12.840000152587891</v>
      </c>
      <c r="Q62" s="1">
        <v>14.83</v>
      </c>
      <c r="R62" s="1">
        <v>14</v>
      </c>
      <c r="S62" s="1">
        <v>12.91</v>
      </c>
      <c r="T62" s="1">
        <v>13.52</v>
      </c>
      <c r="U62" s="1">
        <v>12.8</v>
      </c>
      <c r="V62" s="1">
        <v>12.5</v>
      </c>
      <c r="W62" s="1">
        <v>11.69</v>
      </c>
      <c r="X62" s="1">
        <v>11.53</v>
      </c>
      <c r="Y62" s="1">
        <v>12.12</v>
      </c>
      <c r="Z62" s="1">
        <v>12</v>
      </c>
      <c r="AA62" s="1">
        <v>12.3</v>
      </c>
      <c r="AB62" s="1">
        <v>12.71</v>
      </c>
      <c r="AC62" s="1">
        <v>15.45</v>
      </c>
      <c r="AD62" s="1">
        <v>15.09</v>
      </c>
      <c r="AE62" s="1">
        <v>15.3</v>
      </c>
      <c r="AF62" s="1">
        <v>13.8</v>
      </c>
      <c r="AG62" s="1">
        <v>13</v>
      </c>
      <c r="AH62" s="1">
        <v>13</v>
      </c>
      <c r="AI62" s="1">
        <v>13</v>
      </c>
      <c r="AJ62" s="1">
        <v>12.89</v>
      </c>
      <c r="AK62" s="1">
        <v>12.46</v>
      </c>
      <c r="AL62" s="1">
        <v>12.46</v>
      </c>
      <c r="AM62" s="1">
        <v>14</v>
      </c>
      <c r="AN62" s="1">
        <v>14.18</v>
      </c>
      <c r="AO62" s="1">
        <v>13.67</v>
      </c>
      <c r="AP62" s="1">
        <v>13.15</v>
      </c>
      <c r="AQ62" s="1">
        <v>13.48</v>
      </c>
      <c r="AR62" s="1">
        <v>-7.54</v>
      </c>
      <c r="AS62" s="1">
        <v>-5.16</v>
      </c>
      <c r="AT62" s="1">
        <v>-16.14</v>
      </c>
      <c r="AU62" s="1">
        <v>-13.35</v>
      </c>
      <c r="AV62" s="1">
        <v>-15.38</v>
      </c>
      <c r="AW62" s="1">
        <v>-21.7</v>
      </c>
      <c r="AX62" s="1">
        <v>-21.74</v>
      </c>
      <c r="AY62" s="1">
        <v>-21.22</v>
      </c>
      <c r="AZ62" s="1">
        <v>-18.68</v>
      </c>
      <c r="BA62" s="1">
        <v>-18.82</v>
      </c>
      <c r="BB62" s="1">
        <v>-15.73</v>
      </c>
      <c r="BC62" s="1">
        <v>-13.05</v>
      </c>
      <c r="BD62" s="1">
        <v>-1.79</v>
      </c>
      <c r="BE62" s="1">
        <v>2.2000000000000002</v>
      </c>
      <c r="BF62" s="1">
        <v>-9</v>
      </c>
      <c r="BG62" s="1">
        <v>-12.45</v>
      </c>
      <c r="BH62" s="1">
        <v>-11.98</v>
      </c>
      <c r="BI62" s="1">
        <v>-10.78</v>
      </c>
      <c r="BJ62" s="1">
        <v>-11.5</v>
      </c>
      <c r="BK62" s="1">
        <v>-14.42</v>
      </c>
      <c r="BL62" s="1">
        <v>-15.12</v>
      </c>
      <c r="BM62" s="1">
        <v>-14.7</v>
      </c>
      <c r="BN62" s="1">
        <v>-3.85</v>
      </c>
      <c r="BO62" s="1">
        <v>-6.41</v>
      </c>
      <c r="BP62" s="1">
        <v>-13.87</v>
      </c>
      <c r="BQ62" s="1">
        <v>-9.7200000000000006</v>
      </c>
      <c r="BR62" s="1">
        <v>-11.02</v>
      </c>
      <c r="BS62" s="22">
        <v>11.21</v>
      </c>
      <c r="BT62" s="26">
        <v>394083883.3574295</v>
      </c>
      <c r="BU62" s="26">
        <v>1757800</v>
      </c>
      <c r="BV62" s="26">
        <v>7645751</v>
      </c>
      <c r="BW62" s="2">
        <v>1.694902175077373E-2</v>
      </c>
    </row>
    <row r="63" spans="1:75" s="21" customFormat="1" ht="19" customHeight="1" x14ac:dyDescent="0.2">
      <c r="A63" s="7" t="s">
        <v>475</v>
      </c>
      <c r="B63" s="7" t="s">
        <v>106</v>
      </c>
      <c r="C63" s="7" t="s">
        <v>87</v>
      </c>
      <c r="D63" s="7" t="s">
        <v>78</v>
      </c>
      <c r="E63" s="7" t="s">
        <v>474</v>
      </c>
      <c r="F63" s="7" t="s">
        <v>80</v>
      </c>
      <c r="G63" s="10">
        <v>64.017344744717093</v>
      </c>
      <c r="H63" s="10">
        <v>1.497797978681052</v>
      </c>
      <c r="I63" s="10">
        <v>1.497797978681052</v>
      </c>
      <c r="J63" s="7" t="s">
        <v>81</v>
      </c>
      <c r="K63" s="8">
        <v>6.9200000762939453</v>
      </c>
      <c r="L63" s="8">
        <v>6.99</v>
      </c>
      <c r="M63" s="8">
        <v>11.35000038146973</v>
      </c>
      <c r="N63" s="8">
        <v>11.829999923706049</v>
      </c>
      <c r="O63" s="8">
        <v>11.310000419616699</v>
      </c>
      <c r="P63" s="8">
        <v>11.52000045776367</v>
      </c>
      <c r="Q63" s="7">
        <v>11.8</v>
      </c>
      <c r="R63" s="7">
        <v>11.74</v>
      </c>
      <c r="S63" s="7">
        <v>11.71</v>
      </c>
      <c r="T63" s="7">
        <v>11.7</v>
      </c>
      <c r="U63" s="7">
        <v>11.6</v>
      </c>
      <c r="V63" s="7">
        <v>11.7</v>
      </c>
      <c r="W63" s="7">
        <v>11.71</v>
      </c>
      <c r="X63" s="7">
        <v>11.83</v>
      </c>
      <c r="Y63" s="7">
        <v>11.65</v>
      </c>
      <c r="Z63" s="7">
        <v>11.6</v>
      </c>
      <c r="AA63" s="7">
        <v>11.64</v>
      </c>
      <c r="AB63" s="7">
        <v>11.62</v>
      </c>
      <c r="AC63" s="7">
        <v>11.6</v>
      </c>
      <c r="AD63" s="7">
        <v>11.6</v>
      </c>
      <c r="AE63" s="7">
        <v>11.58</v>
      </c>
      <c r="AF63" s="7">
        <v>11.57</v>
      </c>
      <c r="AG63" s="7">
        <v>11.57</v>
      </c>
      <c r="AH63" s="7">
        <v>11.58</v>
      </c>
      <c r="AI63" s="7">
        <v>11.56</v>
      </c>
      <c r="AJ63" s="7">
        <v>11.63</v>
      </c>
      <c r="AK63" s="7">
        <v>11.63</v>
      </c>
      <c r="AL63" s="7">
        <v>11.59</v>
      </c>
      <c r="AM63" s="7">
        <v>11.6</v>
      </c>
      <c r="AN63" s="7">
        <v>11.68</v>
      </c>
      <c r="AO63" s="7">
        <v>11.7</v>
      </c>
      <c r="AP63" s="7">
        <v>11.62</v>
      </c>
      <c r="AQ63" s="7">
        <v>11.65</v>
      </c>
      <c r="AR63" s="7">
        <v>2.91</v>
      </c>
      <c r="AS63" s="7">
        <v>0.24</v>
      </c>
      <c r="AT63" s="7">
        <v>3.08</v>
      </c>
      <c r="AU63" s="7">
        <v>1.32</v>
      </c>
      <c r="AV63" s="7">
        <v>1.1499999999999999</v>
      </c>
      <c r="AW63" s="7">
        <v>2.4700000000000002</v>
      </c>
      <c r="AX63" s="7">
        <v>2.82</v>
      </c>
      <c r="AY63" s="7">
        <v>2.2000000000000002</v>
      </c>
      <c r="AZ63" s="7">
        <v>2.0299999999999998</v>
      </c>
      <c r="BA63" s="7">
        <v>2.12</v>
      </c>
      <c r="BB63" s="7">
        <v>2.0299999999999998</v>
      </c>
      <c r="BC63" s="7">
        <v>1.85</v>
      </c>
      <c r="BD63" s="7">
        <v>1.96</v>
      </c>
      <c r="BE63" s="7">
        <v>1.94</v>
      </c>
      <c r="BF63" s="7">
        <v>1.81</v>
      </c>
      <c r="BG63" s="7">
        <v>1.67</v>
      </c>
      <c r="BH63" s="7">
        <v>1.76</v>
      </c>
      <c r="BI63" s="7">
        <v>1.41</v>
      </c>
      <c r="BJ63" s="7">
        <v>1.81</v>
      </c>
      <c r="BK63" s="7">
        <v>2.42</v>
      </c>
      <c r="BL63" s="7">
        <v>1.5</v>
      </c>
      <c r="BM63" s="7">
        <v>2.0299999999999998</v>
      </c>
      <c r="BN63" s="7">
        <v>2.11</v>
      </c>
      <c r="BO63" s="7">
        <v>2.73</v>
      </c>
      <c r="BP63" s="7">
        <v>1.76</v>
      </c>
      <c r="BQ63" s="7">
        <v>2.0299999999999998</v>
      </c>
      <c r="BR63" s="7">
        <v>1.67</v>
      </c>
      <c r="BS63" s="24">
        <v>11.48</v>
      </c>
      <c r="BT63" s="26">
        <v>391792933.16802979</v>
      </c>
      <c r="BU63" s="26">
        <v>2242700</v>
      </c>
      <c r="BV63" s="26">
        <v>14648897</v>
      </c>
      <c r="BW63" s="8">
        <v>1.542368684823164E-3</v>
      </c>
    </row>
    <row r="64" spans="1:75" s="21" customFormat="1" ht="19" customHeight="1" x14ac:dyDescent="0.2">
      <c r="A64" s="1" t="s">
        <v>222</v>
      </c>
      <c r="B64" s="1" t="s">
        <v>106</v>
      </c>
      <c r="C64" s="1" t="s">
        <v>87</v>
      </c>
      <c r="D64" s="1" t="s">
        <v>98</v>
      </c>
      <c r="E64" s="1" t="s">
        <v>220</v>
      </c>
      <c r="F64" s="1" t="s">
        <v>88</v>
      </c>
      <c r="G64" s="9">
        <v>66.141726518491708</v>
      </c>
      <c r="H64" s="9">
        <v>-27.962082630459879</v>
      </c>
      <c r="I64" s="9">
        <f>(N64-O64)/O64*100</f>
        <v>53.999996185302734</v>
      </c>
      <c r="J64" s="1" t="s">
        <v>89</v>
      </c>
      <c r="K64" s="2">
        <v>1.2699999809265139</v>
      </c>
      <c r="L64" s="2">
        <v>1.3</v>
      </c>
      <c r="M64" s="2">
        <v>2.1099998950958252</v>
      </c>
      <c r="N64" s="2">
        <v>2.309999942779541</v>
      </c>
      <c r="O64" s="2">
        <v>1.5</v>
      </c>
      <c r="P64" s="2">
        <v>1.5199999809265139</v>
      </c>
      <c r="Q64" s="1">
        <v>2.31</v>
      </c>
      <c r="R64" s="1">
        <v>2.1800000000000002</v>
      </c>
      <c r="S64" s="1">
        <v>1.98</v>
      </c>
      <c r="T64" s="1">
        <v>2.04</v>
      </c>
      <c r="U64" s="1">
        <v>1.99</v>
      </c>
      <c r="V64" s="1">
        <v>1.96</v>
      </c>
      <c r="W64" s="1">
        <v>1.86</v>
      </c>
      <c r="X64" s="1">
        <v>1.83</v>
      </c>
      <c r="Y64" s="1">
        <v>1.82</v>
      </c>
      <c r="Z64" s="1">
        <v>1.79</v>
      </c>
      <c r="AA64" s="1">
        <v>1.82</v>
      </c>
      <c r="AB64" s="1">
        <v>1.81</v>
      </c>
      <c r="AC64" s="1">
        <v>1.8</v>
      </c>
      <c r="AD64" s="1">
        <v>1.75</v>
      </c>
      <c r="AE64" s="1">
        <v>1.7</v>
      </c>
      <c r="AF64" s="1">
        <v>1.66</v>
      </c>
      <c r="AG64" s="1">
        <v>1.62</v>
      </c>
      <c r="AH64" s="1">
        <v>1.6</v>
      </c>
      <c r="AI64" s="1">
        <v>1.67</v>
      </c>
      <c r="AJ64" s="1">
        <v>1.69</v>
      </c>
      <c r="AK64" s="1">
        <v>1.69</v>
      </c>
      <c r="AL64" s="1">
        <v>1.64</v>
      </c>
      <c r="AM64" s="1">
        <v>1.62</v>
      </c>
      <c r="AN64" s="1">
        <v>1.62</v>
      </c>
      <c r="AO64" s="1">
        <v>1.6</v>
      </c>
      <c r="AP64" s="1">
        <v>1.59</v>
      </c>
      <c r="AQ64" s="1">
        <v>1.6</v>
      </c>
      <c r="AR64" s="1">
        <v>2.91</v>
      </c>
      <c r="AS64" s="1">
        <v>-1.52</v>
      </c>
      <c r="AT64" s="1">
        <v>-9.01</v>
      </c>
      <c r="AU64" s="1">
        <v>-6.95</v>
      </c>
      <c r="AV64" s="1">
        <v>-7.82</v>
      </c>
      <c r="AW64" s="1">
        <v>-12.32</v>
      </c>
      <c r="AX64" s="1">
        <v>-16.12</v>
      </c>
      <c r="AY64" s="1">
        <v>-14.45</v>
      </c>
      <c r="AZ64" s="1">
        <v>-17.93</v>
      </c>
      <c r="BA64" s="1">
        <v>-15.64</v>
      </c>
      <c r="BB64" s="1">
        <v>-16.11</v>
      </c>
      <c r="BC64" s="1">
        <v>-15.17</v>
      </c>
      <c r="BD64" s="1">
        <v>-17.54</v>
      </c>
      <c r="BE64" s="1">
        <v>-19.899999999999999</v>
      </c>
      <c r="BF64" s="1">
        <v>-22.75</v>
      </c>
      <c r="BG64" s="1">
        <v>-26.54</v>
      </c>
      <c r="BH64" s="1">
        <v>-26.07</v>
      </c>
      <c r="BI64" s="1">
        <v>-25.06</v>
      </c>
      <c r="BJ64" s="1">
        <v>-22.04</v>
      </c>
      <c r="BK64" s="1">
        <v>-20.82</v>
      </c>
      <c r="BL64" s="1">
        <v>-22.43</v>
      </c>
      <c r="BM64" s="1">
        <v>-23.42</v>
      </c>
      <c r="BN64" s="1">
        <v>-23.93</v>
      </c>
      <c r="BO64" s="1">
        <v>-24.65</v>
      </c>
      <c r="BP64" s="1">
        <v>-26.13</v>
      </c>
      <c r="BQ64" s="1">
        <v>-25.59</v>
      </c>
      <c r="BR64" s="1">
        <v>-28.45</v>
      </c>
      <c r="BS64" s="22">
        <v>1.72</v>
      </c>
      <c r="BT64" s="26">
        <v>252225167.45996481</v>
      </c>
      <c r="BU64" s="26">
        <v>142205800</v>
      </c>
      <c r="BV64" s="26">
        <v>111876882</v>
      </c>
      <c r="BW64" s="2">
        <v>4.4974787552624143E-2</v>
      </c>
    </row>
    <row r="65" spans="1:75" s="21" customFormat="1" ht="19" customHeight="1" x14ac:dyDescent="0.2">
      <c r="A65" s="7" t="s">
        <v>317</v>
      </c>
      <c r="B65" s="7" t="s">
        <v>118</v>
      </c>
      <c r="C65" s="7" t="s">
        <v>142</v>
      </c>
      <c r="D65" s="7" t="s">
        <v>98</v>
      </c>
      <c r="E65" s="7" t="s">
        <v>504</v>
      </c>
      <c r="F65" s="7" t="s">
        <v>88</v>
      </c>
      <c r="G65" s="10">
        <v>69.359333400232217</v>
      </c>
      <c r="H65" s="10">
        <v>-24.835522549221668</v>
      </c>
      <c r="I65" s="10">
        <v>-24.835522549221668</v>
      </c>
      <c r="J65" s="7" t="s">
        <v>89</v>
      </c>
      <c r="K65" s="8">
        <v>7.179999828338623</v>
      </c>
      <c r="L65" s="8">
        <v>7.54</v>
      </c>
      <c r="M65" s="8">
        <v>12.159999847412109</v>
      </c>
      <c r="N65" s="8">
        <v>12.38000011444092</v>
      </c>
      <c r="O65" s="8">
        <v>8.9300003051757812</v>
      </c>
      <c r="P65" s="8">
        <v>9.1400003433227539</v>
      </c>
      <c r="Q65" s="7">
        <v>12.38</v>
      </c>
      <c r="R65" s="7">
        <v>11.85</v>
      </c>
      <c r="S65" s="7">
        <v>11.51</v>
      </c>
      <c r="T65" s="7">
        <v>10.44</v>
      </c>
      <c r="U65" s="7">
        <v>10.09</v>
      </c>
      <c r="V65" s="7">
        <v>9.74</v>
      </c>
      <c r="W65" s="7">
        <v>10.25</v>
      </c>
      <c r="X65" s="7">
        <v>10.3</v>
      </c>
      <c r="Y65" s="7">
        <v>9.85</v>
      </c>
      <c r="Z65" s="7">
        <v>9.6199999999999992</v>
      </c>
      <c r="AA65" s="7">
        <v>9.7799999999999994</v>
      </c>
      <c r="AB65" s="7">
        <v>9.6</v>
      </c>
      <c r="AC65" s="7">
        <v>9.56</v>
      </c>
      <c r="AD65" s="7">
        <v>9.4600000000000009</v>
      </c>
      <c r="AE65" s="7">
        <v>9.44</v>
      </c>
      <c r="AF65" s="7">
        <v>9.65</v>
      </c>
      <c r="AG65" s="7">
        <v>9.65</v>
      </c>
      <c r="AH65" s="7">
        <v>9.75</v>
      </c>
      <c r="AI65" s="7">
        <v>9.59</v>
      </c>
      <c r="AJ65" s="7">
        <v>9.67</v>
      </c>
      <c r="AK65" s="7">
        <v>9.64</v>
      </c>
      <c r="AL65" s="7">
        <v>9.6</v>
      </c>
      <c r="AM65" s="7">
        <v>9.36</v>
      </c>
      <c r="AN65" s="7">
        <v>9.2799999999999994</v>
      </c>
      <c r="AO65" s="7">
        <v>9.17</v>
      </c>
      <c r="AP65" s="7">
        <v>9.2799999999999994</v>
      </c>
      <c r="AQ65" s="7">
        <v>9.2799999999999994</v>
      </c>
      <c r="AR65" s="7">
        <v>-5.0999999999999996</v>
      </c>
      <c r="AS65" s="7">
        <v>-9.4600000000000009</v>
      </c>
      <c r="AT65" s="7">
        <v>-15.91</v>
      </c>
      <c r="AU65" s="7">
        <v>-17.91</v>
      </c>
      <c r="AV65" s="7">
        <v>-20.93</v>
      </c>
      <c r="AW65" s="7">
        <v>-20.27</v>
      </c>
      <c r="AX65" s="7">
        <v>-15.79</v>
      </c>
      <c r="AY65" s="7">
        <v>-19.57</v>
      </c>
      <c r="AZ65" s="7">
        <v>-21.97</v>
      </c>
      <c r="BA65" s="7">
        <v>-22.37</v>
      </c>
      <c r="BB65" s="7">
        <v>-21.71</v>
      </c>
      <c r="BC65" s="7">
        <v>-21.46</v>
      </c>
      <c r="BD65" s="7">
        <v>-23.01</v>
      </c>
      <c r="BE65" s="7">
        <v>-23.73</v>
      </c>
      <c r="BF65" s="7">
        <v>-23.36</v>
      </c>
      <c r="BG65" s="7">
        <v>-20.7</v>
      </c>
      <c r="BH65" s="7">
        <v>-23.36</v>
      </c>
      <c r="BI65" s="7">
        <v>-21.3</v>
      </c>
      <c r="BJ65" s="7">
        <v>-22.19</v>
      </c>
      <c r="BK65" s="7">
        <v>-21.55</v>
      </c>
      <c r="BL65" s="7">
        <v>-21.22</v>
      </c>
      <c r="BM65" s="7">
        <v>-22.99</v>
      </c>
      <c r="BN65" s="7">
        <v>-25</v>
      </c>
      <c r="BO65" s="7">
        <v>-25.25</v>
      </c>
      <c r="BP65" s="7">
        <v>-25</v>
      </c>
      <c r="BQ65" s="7">
        <v>-25.66</v>
      </c>
      <c r="BR65" s="7">
        <v>-24.84</v>
      </c>
      <c r="BS65" s="24">
        <v>9.25</v>
      </c>
      <c r="BT65" s="26">
        <v>216466237.28370669</v>
      </c>
      <c r="BU65" s="26">
        <v>59155100</v>
      </c>
      <c r="BV65" s="26">
        <v>3940535</v>
      </c>
      <c r="BW65" s="8">
        <v>0.1011436264365118</v>
      </c>
    </row>
    <row r="66" spans="1:75" s="21" customFormat="1" ht="19" customHeight="1" x14ac:dyDescent="0.2">
      <c r="A66" s="7" t="s">
        <v>395</v>
      </c>
      <c r="B66" s="7" t="s">
        <v>106</v>
      </c>
      <c r="C66" s="7" t="s">
        <v>396</v>
      </c>
      <c r="D66" s="7" t="s">
        <v>98</v>
      </c>
      <c r="E66" s="7" t="s">
        <v>388</v>
      </c>
      <c r="F66" s="7" t="s">
        <v>88</v>
      </c>
      <c r="G66" s="10">
        <v>80.821908604596288</v>
      </c>
      <c r="H66" s="10">
        <v>-22.94372227351834</v>
      </c>
      <c r="I66" s="10">
        <v>-22.94372227351834</v>
      </c>
      <c r="J66" s="7" t="s">
        <v>89</v>
      </c>
      <c r="K66" s="8">
        <v>5.1100001335144043</v>
      </c>
      <c r="L66" s="8">
        <v>5.21</v>
      </c>
      <c r="M66" s="8">
        <v>9.2399997711181641</v>
      </c>
      <c r="N66" s="8">
        <v>9.25</v>
      </c>
      <c r="O66" s="8">
        <v>6.4099998474121094</v>
      </c>
      <c r="P66" s="8">
        <v>7.119999885559082</v>
      </c>
      <c r="Q66" s="7">
        <v>9.25</v>
      </c>
      <c r="R66" s="7">
        <v>9.19</v>
      </c>
      <c r="S66" s="7">
        <v>8.85</v>
      </c>
      <c r="T66" s="7">
        <v>8.15</v>
      </c>
      <c r="U66" s="7">
        <v>7.46</v>
      </c>
      <c r="V66" s="7">
        <v>7.23</v>
      </c>
      <c r="W66" s="7">
        <v>7.38</v>
      </c>
      <c r="X66" s="7">
        <v>7.2</v>
      </c>
      <c r="Y66" s="7">
        <v>6.82</v>
      </c>
      <c r="Z66" s="7">
        <v>6.71</v>
      </c>
      <c r="AA66" s="7">
        <v>6.93</v>
      </c>
      <c r="AB66" s="7">
        <v>6.89</v>
      </c>
      <c r="AC66" s="7">
        <v>6.78</v>
      </c>
      <c r="AD66" s="7">
        <v>6.68</v>
      </c>
      <c r="AE66" s="7">
        <v>6.65</v>
      </c>
      <c r="AF66" s="7">
        <v>6.73</v>
      </c>
      <c r="AG66" s="7">
        <v>6.65</v>
      </c>
      <c r="AH66" s="7">
        <v>6.6</v>
      </c>
      <c r="AI66" s="7">
        <v>6.7</v>
      </c>
      <c r="AJ66" s="7">
        <v>6.76</v>
      </c>
      <c r="AK66" s="7">
        <v>6.85</v>
      </c>
      <c r="AL66" s="7">
        <v>6.86</v>
      </c>
      <c r="AM66" s="7">
        <v>7.3</v>
      </c>
      <c r="AN66" s="7">
        <v>7.21</v>
      </c>
      <c r="AO66" s="7">
        <v>7.08</v>
      </c>
      <c r="AP66" s="7">
        <v>7.03</v>
      </c>
      <c r="AQ66" s="7">
        <v>7.16</v>
      </c>
      <c r="AR66" s="7">
        <v>-0.65</v>
      </c>
      <c r="AS66" s="7">
        <v>-12.23</v>
      </c>
      <c r="AT66" s="7">
        <v>-11.8</v>
      </c>
      <c r="AU66" s="7">
        <v>-19.7</v>
      </c>
      <c r="AV66" s="7">
        <v>-24.46</v>
      </c>
      <c r="AW66" s="7">
        <v>-25</v>
      </c>
      <c r="AX66" s="7">
        <v>-22.72</v>
      </c>
      <c r="AY66" s="7">
        <v>-28.57</v>
      </c>
      <c r="AZ66" s="7">
        <v>-29.65</v>
      </c>
      <c r="BA66" s="7">
        <v>-28.52</v>
      </c>
      <c r="BB66" s="7">
        <v>-27.98</v>
      </c>
      <c r="BC66" s="7">
        <v>-26.89</v>
      </c>
      <c r="BD66" s="7">
        <v>-27.97</v>
      </c>
      <c r="BE66" s="7">
        <v>-29.11</v>
      </c>
      <c r="BF66" s="7">
        <v>-28.49</v>
      </c>
      <c r="BG66" s="7">
        <v>-29.29</v>
      </c>
      <c r="BH66" s="7">
        <v>-28.58</v>
      </c>
      <c r="BI66" s="7">
        <v>-29.44</v>
      </c>
      <c r="BJ66" s="7">
        <v>-27.81</v>
      </c>
      <c r="BK66" s="7">
        <v>-27.62</v>
      </c>
      <c r="BL66" s="7">
        <v>-27.49</v>
      </c>
      <c r="BM66" s="7">
        <v>-26.16</v>
      </c>
      <c r="BN66" s="7">
        <v>-23.16</v>
      </c>
      <c r="BO66" s="7">
        <v>-26.3</v>
      </c>
      <c r="BP66" s="7">
        <v>-24.95</v>
      </c>
      <c r="BQ66" s="7">
        <v>-24.95</v>
      </c>
      <c r="BR66" s="7">
        <v>-22.94</v>
      </c>
      <c r="BS66" s="24">
        <v>6.5</v>
      </c>
      <c r="BT66" s="26">
        <v>388897730.36670679</v>
      </c>
      <c r="BU66" s="26">
        <v>12426500</v>
      </c>
      <c r="BV66" s="26">
        <v>33811146</v>
      </c>
      <c r="BW66" s="8">
        <v>2.843381883595428E-3</v>
      </c>
    </row>
    <row r="67" spans="1:75" s="21" customFormat="1" ht="19" customHeight="1" x14ac:dyDescent="0.2">
      <c r="A67" s="7" t="s">
        <v>561</v>
      </c>
      <c r="B67" s="7" t="s">
        <v>96</v>
      </c>
      <c r="C67" s="7" t="s">
        <v>124</v>
      </c>
      <c r="D67" s="7" t="s">
        <v>98</v>
      </c>
      <c r="E67" s="7" t="s">
        <v>556</v>
      </c>
      <c r="F67" s="7" t="s">
        <v>88</v>
      </c>
      <c r="G67" s="10">
        <v>81.949458359463264</v>
      </c>
      <c r="H67" s="10">
        <v>-25.198412510693359</v>
      </c>
      <c r="I67" s="10">
        <v>-25.198412510693359</v>
      </c>
      <c r="J67" s="7" t="s">
        <v>89</v>
      </c>
      <c r="K67" s="8">
        <v>2.7699999809265141</v>
      </c>
      <c r="L67" s="8">
        <v>3.28</v>
      </c>
      <c r="M67" s="8">
        <v>5.0399999618530273</v>
      </c>
      <c r="N67" s="8">
        <v>5.0500001907348633</v>
      </c>
      <c r="O67" s="8">
        <v>3.529999971389771</v>
      </c>
      <c r="P67" s="8">
        <v>3.7699999809265141</v>
      </c>
      <c r="Q67" s="7">
        <v>5.05</v>
      </c>
      <c r="R67" s="7">
        <v>4.71</v>
      </c>
      <c r="S67" s="7">
        <v>4.59</v>
      </c>
      <c r="T67" s="7">
        <v>4.3899999999999997</v>
      </c>
      <c r="U67" s="7">
        <v>4.0999999999999996</v>
      </c>
      <c r="V67" s="7">
        <v>4.18</v>
      </c>
      <c r="W67" s="7">
        <v>3.95</v>
      </c>
      <c r="X67" s="7">
        <v>3.85</v>
      </c>
      <c r="Y67" s="7">
        <v>3.83</v>
      </c>
      <c r="Z67" s="7">
        <v>3.84</v>
      </c>
      <c r="AA67" s="7">
        <v>3.8</v>
      </c>
      <c r="AB67" s="7">
        <v>3.68</v>
      </c>
      <c r="AC67" s="7">
        <v>3.66</v>
      </c>
      <c r="AD67" s="7">
        <v>3.7</v>
      </c>
      <c r="AE67" s="7">
        <v>3.68</v>
      </c>
      <c r="AF67" s="7">
        <v>3.62</v>
      </c>
      <c r="AG67" s="7">
        <v>3.65</v>
      </c>
      <c r="AH67" s="7">
        <v>3.6</v>
      </c>
      <c r="AI67" s="7">
        <v>3.79</v>
      </c>
      <c r="AJ67" s="7">
        <v>3.76</v>
      </c>
      <c r="AK67" s="7">
        <v>3.75</v>
      </c>
      <c r="AL67" s="7">
        <v>3.93</v>
      </c>
      <c r="AM67" s="7">
        <v>3.83</v>
      </c>
      <c r="AN67" s="7">
        <v>3.81</v>
      </c>
      <c r="AO67" s="7">
        <v>3.79</v>
      </c>
      <c r="AP67" s="7">
        <v>3.82</v>
      </c>
      <c r="AQ67" s="7">
        <v>3.8</v>
      </c>
      <c r="AR67" s="7">
        <v>-8.1300000000000008</v>
      </c>
      <c r="AS67" s="7">
        <v>-7</v>
      </c>
      <c r="AT67" s="7">
        <v>-14.93</v>
      </c>
      <c r="AU67" s="7">
        <v>-20.03</v>
      </c>
      <c r="AV67" s="7">
        <v>-20.04</v>
      </c>
      <c r="AW67" s="7">
        <v>-23.21</v>
      </c>
      <c r="AX67" s="7">
        <v>-24.21</v>
      </c>
      <c r="AY67" s="7">
        <v>-25</v>
      </c>
      <c r="AZ67" s="7">
        <v>-24.4</v>
      </c>
      <c r="BA67" s="7">
        <v>-24.6</v>
      </c>
      <c r="BB67" s="7">
        <v>-28.57</v>
      </c>
      <c r="BC67" s="7">
        <v>-28.77</v>
      </c>
      <c r="BD67" s="7">
        <v>-28.37</v>
      </c>
      <c r="BE67" s="7">
        <v>-28.08</v>
      </c>
      <c r="BF67" s="7">
        <v>-28.97</v>
      </c>
      <c r="BG67" s="7">
        <v>-28.65</v>
      </c>
      <c r="BH67" s="7">
        <v>-28.58</v>
      </c>
      <c r="BI67" s="7">
        <v>-28.87</v>
      </c>
      <c r="BJ67" s="7">
        <v>-27.42</v>
      </c>
      <c r="BK67" s="7">
        <v>-26.59</v>
      </c>
      <c r="BL67" s="7">
        <v>-26.39</v>
      </c>
      <c r="BM67" s="7">
        <v>-24.01</v>
      </c>
      <c r="BN67" s="7">
        <v>-25.6</v>
      </c>
      <c r="BO67" s="7">
        <v>-25.19</v>
      </c>
      <c r="BP67" s="7">
        <v>-25.6</v>
      </c>
      <c r="BQ67" s="7">
        <v>-25.2</v>
      </c>
      <c r="BR67" s="7">
        <v>-25.2</v>
      </c>
      <c r="BS67" s="24">
        <v>3.7</v>
      </c>
      <c r="BT67" s="26">
        <v>325977621.53272629</v>
      </c>
      <c r="BU67" s="26">
        <v>45590600</v>
      </c>
      <c r="BV67" s="26">
        <v>13666191</v>
      </c>
      <c r="BW67" s="8">
        <v>2.9295726951277062E-2</v>
      </c>
    </row>
    <row r="68" spans="1:75" s="21" customFormat="1" ht="19" customHeight="1" x14ac:dyDescent="0.2">
      <c r="A68" s="1" t="s">
        <v>271</v>
      </c>
      <c r="B68" s="1" t="s">
        <v>106</v>
      </c>
      <c r="C68" s="1" t="s">
        <v>87</v>
      </c>
      <c r="D68" s="1" t="s">
        <v>98</v>
      </c>
      <c r="E68" s="1" t="s">
        <v>264</v>
      </c>
      <c r="F68" s="1" t="s">
        <v>88</v>
      </c>
      <c r="G68" s="9">
        <v>98.75705530384063</v>
      </c>
      <c r="H68" s="9">
        <v>-10.46048969088374</v>
      </c>
      <c r="I68" s="9">
        <f>(N68-O68)/O68*100</f>
        <v>79.955789428706197</v>
      </c>
      <c r="J68" s="1" t="s">
        <v>89</v>
      </c>
      <c r="K68" s="2">
        <v>8.8500003814697266</v>
      </c>
      <c r="L68" s="2">
        <v>24.42</v>
      </c>
      <c r="M68" s="2">
        <v>17.590000152587891</v>
      </c>
      <c r="N68" s="2">
        <v>24.420000076293949</v>
      </c>
      <c r="O68" s="2">
        <v>13.569999694824221</v>
      </c>
      <c r="P68" s="2">
        <v>15.75</v>
      </c>
      <c r="Q68" s="1">
        <v>19</v>
      </c>
      <c r="R68" s="1">
        <v>17.399999999999999</v>
      </c>
      <c r="S68" s="1">
        <v>15.9</v>
      </c>
      <c r="T68" s="1">
        <v>19</v>
      </c>
      <c r="U68" s="1">
        <v>21.92</v>
      </c>
      <c r="V68" s="1">
        <v>23.77</v>
      </c>
      <c r="W68" s="1">
        <v>24.42</v>
      </c>
      <c r="X68" s="1">
        <v>21.44</v>
      </c>
      <c r="Y68" s="1">
        <v>21.3</v>
      </c>
      <c r="Z68" s="1">
        <v>19.38</v>
      </c>
      <c r="AA68" s="1">
        <v>17.59</v>
      </c>
      <c r="AB68" s="1">
        <v>18.84</v>
      </c>
      <c r="AC68" s="1">
        <v>19.61</v>
      </c>
      <c r="AD68" s="1">
        <v>19.12</v>
      </c>
      <c r="AE68" s="1">
        <v>19.18</v>
      </c>
      <c r="AF68" s="1">
        <v>18.7</v>
      </c>
      <c r="AG68" s="1">
        <v>18.420000000000002</v>
      </c>
      <c r="AH68" s="1">
        <v>18</v>
      </c>
      <c r="AI68" s="1">
        <v>17.46</v>
      </c>
      <c r="AJ68" s="1">
        <v>18.8</v>
      </c>
      <c r="AK68" s="1">
        <v>18.3</v>
      </c>
      <c r="AL68" s="1">
        <v>18.47</v>
      </c>
      <c r="AM68" s="1">
        <v>21.85</v>
      </c>
      <c r="AN68" s="1">
        <v>22.72</v>
      </c>
      <c r="AO68" s="1">
        <v>22</v>
      </c>
      <c r="AP68" s="1">
        <v>20.38</v>
      </c>
      <c r="AQ68" s="1">
        <v>17.940000000000001</v>
      </c>
      <c r="AR68" s="1">
        <v>-7.9</v>
      </c>
      <c r="AS68" s="1">
        <v>-3.35</v>
      </c>
      <c r="AT68" s="1">
        <v>-16.54</v>
      </c>
      <c r="AU68" s="1">
        <v>3.75</v>
      </c>
      <c r="AV68" s="1">
        <v>17.440000000000001</v>
      </c>
      <c r="AW68" s="1">
        <v>29.79</v>
      </c>
      <c r="AX68" s="1">
        <v>12.34</v>
      </c>
      <c r="AY68" s="1">
        <v>13.97</v>
      </c>
      <c r="AZ68" s="1">
        <v>10.52</v>
      </c>
      <c r="BA68" s="1">
        <v>-4.49</v>
      </c>
      <c r="BB68" s="1">
        <v>-5.69</v>
      </c>
      <c r="BC68" s="1">
        <v>6.12</v>
      </c>
      <c r="BD68" s="1">
        <v>6.48</v>
      </c>
      <c r="BE68" s="1">
        <v>2.34</v>
      </c>
      <c r="BF68" s="1">
        <v>3.35</v>
      </c>
      <c r="BG68" s="1">
        <v>3.41</v>
      </c>
      <c r="BH68" s="1">
        <v>0.06</v>
      </c>
      <c r="BI68" s="1">
        <v>-1.23</v>
      </c>
      <c r="BJ68" s="1">
        <v>-5.17</v>
      </c>
      <c r="BK68" s="1">
        <v>2.96</v>
      </c>
      <c r="BL68" s="1">
        <v>-1.08</v>
      </c>
      <c r="BM68" s="1">
        <v>4.66</v>
      </c>
      <c r="BN68" s="1">
        <v>23.14</v>
      </c>
      <c r="BO68" s="1">
        <v>22.29</v>
      </c>
      <c r="BP68" s="1">
        <v>15.35</v>
      </c>
      <c r="BQ68" s="1">
        <v>-1.07</v>
      </c>
      <c r="BR68" s="1">
        <v>-9.58</v>
      </c>
      <c r="BS68" s="22">
        <v>18.64</v>
      </c>
      <c r="BT68" s="26">
        <v>236154547.0485687</v>
      </c>
      <c r="BU68" s="26">
        <v>44738600</v>
      </c>
      <c r="BV68" s="26">
        <v>5211467</v>
      </c>
      <c r="BW68" s="2">
        <v>8.2804515503983808E-2</v>
      </c>
    </row>
    <row r="69" spans="1:75" s="21" customFormat="1" ht="19" customHeight="1" x14ac:dyDescent="0.2">
      <c r="A69" s="1" t="s">
        <v>272</v>
      </c>
      <c r="B69" s="1" t="s">
        <v>106</v>
      </c>
      <c r="C69" s="1" t="s">
        <v>104</v>
      </c>
      <c r="D69" s="1" t="s">
        <v>109</v>
      </c>
      <c r="E69" s="1" t="s">
        <v>264</v>
      </c>
      <c r="F69" s="1" t="s">
        <v>88</v>
      </c>
      <c r="G69" s="9">
        <v>103.000005086263</v>
      </c>
      <c r="H69" s="9">
        <v>-23.973727447717039</v>
      </c>
      <c r="I69" s="9">
        <f>(N69-O69)/O69*100</f>
        <v>64.337349757519689</v>
      </c>
      <c r="J69" s="1" t="s">
        <v>89</v>
      </c>
      <c r="K69" s="2">
        <v>3</v>
      </c>
      <c r="L69" s="2">
        <v>6.82</v>
      </c>
      <c r="M69" s="2">
        <v>6.0900001525878906</v>
      </c>
      <c r="N69" s="2">
        <v>6.820000171661377</v>
      </c>
      <c r="O69" s="2">
        <v>4.1500000953674316</v>
      </c>
      <c r="P69" s="2">
        <v>4.630000114440918</v>
      </c>
      <c r="Q69" s="1">
        <v>6.22</v>
      </c>
      <c r="R69" s="1">
        <v>6.62</v>
      </c>
      <c r="S69" s="1">
        <v>6.82</v>
      </c>
      <c r="T69" s="1">
        <v>5.42</v>
      </c>
      <c r="U69" s="1">
        <v>5.69</v>
      </c>
      <c r="V69" s="1">
        <v>5.69</v>
      </c>
      <c r="W69" s="1">
        <v>5.68</v>
      </c>
      <c r="X69" s="1">
        <v>5.3</v>
      </c>
      <c r="Y69" s="1">
        <v>5.15</v>
      </c>
      <c r="Z69" s="1">
        <v>5.08</v>
      </c>
      <c r="AA69" s="1">
        <v>4.8499999999999996</v>
      </c>
      <c r="AB69" s="1">
        <v>4.75</v>
      </c>
      <c r="AC69" s="1">
        <v>4.55</v>
      </c>
      <c r="AD69" s="1">
        <v>4.66</v>
      </c>
      <c r="AE69" s="1">
        <v>4.3899999999999997</v>
      </c>
      <c r="AF69" s="1">
        <v>4.9000000000000004</v>
      </c>
      <c r="AG69" s="1">
        <v>4.8</v>
      </c>
      <c r="AH69" s="1">
        <v>4.79</v>
      </c>
      <c r="AI69" s="1">
        <v>4.76</v>
      </c>
      <c r="AJ69" s="1">
        <v>5.15</v>
      </c>
      <c r="AK69" s="1">
        <v>5</v>
      </c>
      <c r="AL69" s="1">
        <v>5.01</v>
      </c>
      <c r="AM69" s="1">
        <v>4.9400000000000004</v>
      </c>
      <c r="AN69" s="1">
        <v>4.8899999999999997</v>
      </c>
      <c r="AO69" s="1">
        <v>4.74</v>
      </c>
      <c r="AP69" s="1">
        <v>4.62</v>
      </c>
      <c r="AQ69" s="1">
        <v>4.8</v>
      </c>
      <c r="AR69" s="1">
        <v>0.82</v>
      </c>
      <c r="AS69" s="1">
        <v>-2.13</v>
      </c>
      <c r="AT69" s="1">
        <v>-16.260000000000002</v>
      </c>
      <c r="AU69" s="1">
        <v>-20.36</v>
      </c>
      <c r="AV69" s="1">
        <v>-6.73</v>
      </c>
      <c r="AW69" s="1">
        <v>-7.7</v>
      </c>
      <c r="AX69" s="1">
        <v>-17.41</v>
      </c>
      <c r="AY69" s="1">
        <v>-19.29</v>
      </c>
      <c r="AZ69" s="1">
        <v>-18.23</v>
      </c>
      <c r="BA69" s="1">
        <v>-20.53</v>
      </c>
      <c r="BB69" s="1">
        <v>-24.71</v>
      </c>
      <c r="BC69" s="1">
        <v>-25.29</v>
      </c>
      <c r="BD69" s="1">
        <v>-25.78</v>
      </c>
      <c r="BE69" s="1">
        <v>-29.06</v>
      </c>
      <c r="BF69" s="1">
        <v>-29.39</v>
      </c>
      <c r="BG69" s="1">
        <v>-24.71</v>
      </c>
      <c r="BH69" s="1">
        <v>-21.84</v>
      </c>
      <c r="BI69" s="1">
        <v>-23.65</v>
      </c>
      <c r="BJ69" s="1">
        <v>-22.66</v>
      </c>
      <c r="BK69" s="1">
        <v>-20.69</v>
      </c>
      <c r="BL69" s="1">
        <v>-20.2</v>
      </c>
      <c r="BM69" s="1">
        <v>-21.35</v>
      </c>
      <c r="BN69" s="1">
        <v>-20.03</v>
      </c>
      <c r="BO69" s="1">
        <v>-24.79</v>
      </c>
      <c r="BP69" s="1">
        <v>-24.3</v>
      </c>
      <c r="BQ69" s="1">
        <v>-24.96</v>
      </c>
      <c r="BR69" s="1">
        <v>-23.65</v>
      </c>
      <c r="BS69" s="22">
        <v>4.8600000000000003</v>
      </c>
      <c r="BT69" s="26">
        <v>375724386.41395569</v>
      </c>
      <c r="BU69" s="26">
        <v>62093900</v>
      </c>
      <c r="BV69" s="26">
        <v>54827976</v>
      </c>
      <c r="BW69" s="2">
        <v>1.458379568853682E-2</v>
      </c>
    </row>
    <row r="70" spans="1:75" s="21" customFormat="1" ht="19" customHeight="1" x14ac:dyDescent="0.2">
      <c r="A70" s="1" t="s">
        <v>212</v>
      </c>
      <c r="B70" s="1" t="s">
        <v>111</v>
      </c>
      <c r="C70" s="1" t="s">
        <v>87</v>
      </c>
      <c r="D70" s="1" t="s">
        <v>98</v>
      </c>
      <c r="E70" s="1" t="s">
        <v>206</v>
      </c>
      <c r="F70" s="1" t="s">
        <v>88</v>
      </c>
      <c r="G70" s="9">
        <v>140.86956855254729</v>
      </c>
      <c r="H70" s="9">
        <v>-25.992780995233179</v>
      </c>
      <c r="I70" s="9">
        <f>(N70-O70)/O70*100</f>
        <v>46.938778489194981</v>
      </c>
      <c r="J70" s="1" t="s">
        <v>89</v>
      </c>
      <c r="K70" s="2">
        <v>1.1499999761581421</v>
      </c>
      <c r="L70" s="2">
        <v>1.25</v>
      </c>
      <c r="M70" s="2">
        <v>2.7699999809265141</v>
      </c>
      <c r="N70" s="2">
        <v>2.880000114440918</v>
      </c>
      <c r="O70" s="2">
        <v>1.9600000381469731</v>
      </c>
      <c r="P70" s="2">
        <v>2.0499999523162842</v>
      </c>
      <c r="Q70" s="1">
        <v>2.88</v>
      </c>
      <c r="R70" s="1">
        <v>2.74</v>
      </c>
      <c r="S70" s="1">
        <v>2.48</v>
      </c>
      <c r="T70" s="1">
        <v>2.74</v>
      </c>
      <c r="U70" s="1">
        <v>2.8</v>
      </c>
      <c r="V70" s="1">
        <v>2.6</v>
      </c>
      <c r="W70" s="1">
        <v>2.57</v>
      </c>
      <c r="X70" s="1">
        <v>2.4500000000000002</v>
      </c>
      <c r="Y70" s="1">
        <v>2.5</v>
      </c>
      <c r="Z70" s="1">
        <v>2.46</v>
      </c>
      <c r="AA70" s="1">
        <v>2.4</v>
      </c>
      <c r="AB70" s="1">
        <v>2.35</v>
      </c>
      <c r="AC70" s="1">
        <v>2.2799999999999998</v>
      </c>
      <c r="AD70" s="1">
        <v>2.38</v>
      </c>
      <c r="AE70" s="1">
        <v>2.23</v>
      </c>
      <c r="AF70" s="1">
        <v>2.25</v>
      </c>
      <c r="AG70" s="1">
        <v>2.17</v>
      </c>
      <c r="AH70" s="1">
        <v>2.3199999999999998</v>
      </c>
      <c r="AI70" s="1">
        <v>2.57</v>
      </c>
      <c r="AJ70" s="1">
        <v>2.41</v>
      </c>
      <c r="AK70" s="1">
        <v>2.33</v>
      </c>
      <c r="AL70" s="1">
        <v>2.2999999999999998</v>
      </c>
      <c r="AM70" s="1">
        <v>2.27</v>
      </c>
      <c r="AN70" s="1">
        <v>2.2400000000000002</v>
      </c>
      <c r="AO70" s="1">
        <v>2.19</v>
      </c>
      <c r="AP70" s="1">
        <v>2.12</v>
      </c>
      <c r="AQ70" s="1">
        <v>2.17</v>
      </c>
      <c r="AR70" s="1">
        <v>-5.42</v>
      </c>
      <c r="AS70" s="1">
        <v>-1.21</v>
      </c>
      <c r="AT70" s="1">
        <v>-10.83</v>
      </c>
      <c r="AU70" s="1">
        <v>-2.89</v>
      </c>
      <c r="AV70" s="1">
        <v>-8.3000000000000007</v>
      </c>
      <c r="AW70" s="1">
        <v>-9.0299999999999994</v>
      </c>
      <c r="AX70" s="1">
        <v>-12.56</v>
      </c>
      <c r="AY70" s="1">
        <v>-13.15</v>
      </c>
      <c r="AZ70" s="1">
        <v>-11.19</v>
      </c>
      <c r="BA70" s="1">
        <v>-13.72</v>
      </c>
      <c r="BB70" s="1">
        <v>-15.88</v>
      </c>
      <c r="BC70" s="1">
        <v>-18.77</v>
      </c>
      <c r="BD70" s="1">
        <v>-17.84</v>
      </c>
      <c r="BE70" s="1">
        <v>-19.86</v>
      </c>
      <c r="BF70" s="1">
        <v>-22.02</v>
      </c>
      <c r="BG70" s="1">
        <v>-22.02</v>
      </c>
      <c r="BH70" s="1">
        <v>-22.74</v>
      </c>
      <c r="BI70" s="1">
        <v>-18.23</v>
      </c>
      <c r="BJ70" s="1">
        <v>-13.72</v>
      </c>
      <c r="BK70" s="1">
        <v>-16.25</v>
      </c>
      <c r="BL70" s="1">
        <v>-18.399999999999999</v>
      </c>
      <c r="BM70" s="1">
        <v>-19.14</v>
      </c>
      <c r="BN70" s="1">
        <v>-19.309999999999999</v>
      </c>
      <c r="BO70" s="1">
        <v>-22.39</v>
      </c>
      <c r="BP70" s="1">
        <v>-23.47</v>
      </c>
      <c r="BQ70" s="1">
        <v>-24.37</v>
      </c>
      <c r="BR70" s="1">
        <v>-27.44</v>
      </c>
      <c r="BS70" s="22">
        <v>2.33</v>
      </c>
      <c r="BT70" s="26">
        <v>206327060.6592865</v>
      </c>
      <c r="BU70" s="26">
        <v>37254600</v>
      </c>
      <c r="BV70" s="26">
        <v>46036233</v>
      </c>
      <c r="BW70" s="2">
        <v>1.5385489946581859E-3</v>
      </c>
    </row>
    <row r="71" spans="1:75" s="21" customFormat="1" ht="19" customHeight="1" x14ac:dyDescent="0.2">
      <c r="A71" s="7" t="s">
        <v>472</v>
      </c>
      <c r="B71" s="7" t="s">
        <v>106</v>
      </c>
      <c r="C71" s="7" t="s">
        <v>87</v>
      </c>
      <c r="D71" s="7" t="s">
        <v>98</v>
      </c>
      <c r="E71" s="7" t="s">
        <v>469</v>
      </c>
      <c r="F71" s="7" t="s">
        <v>88</v>
      </c>
      <c r="G71" s="10">
        <v>156.6502518017339</v>
      </c>
      <c r="H71" s="10">
        <v>-33.589251193603033</v>
      </c>
      <c r="I71" s="10">
        <v>-33.589251193603033</v>
      </c>
      <c r="J71" s="7" t="s">
        <v>89</v>
      </c>
      <c r="K71" s="8">
        <v>2.029999971389771</v>
      </c>
      <c r="L71" s="8">
        <v>2.1800000000000002</v>
      </c>
      <c r="M71" s="8">
        <v>5.2100000381469727</v>
      </c>
      <c r="N71" s="8">
        <v>6.0999999046325684</v>
      </c>
      <c r="O71" s="8">
        <v>3.4300000667572021</v>
      </c>
      <c r="P71" s="8">
        <v>3.4600000381469731</v>
      </c>
      <c r="Q71" s="7">
        <v>5.85</v>
      </c>
      <c r="R71" s="7">
        <v>5.67</v>
      </c>
      <c r="S71" s="7">
        <v>5.68</v>
      </c>
      <c r="T71" s="7">
        <v>5.35</v>
      </c>
      <c r="U71" s="7">
        <v>4.6500000000000004</v>
      </c>
      <c r="V71" s="7">
        <v>4.72</v>
      </c>
      <c r="W71" s="7">
        <v>4.83</v>
      </c>
      <c r="X71" s="7">
        <v>4.8899999999999997</v>
      </c>
      <c r="Y71" s="7">
        <v>4.8</v>
      </c>
      <c r="Z71" s="7">
        <v>4.88</v>
      </c>
      <c r="AA71" s="7">
        <v>4.8600000000000003</v>
      </c>
      <c r="AB71" s="7">
        <v>4.84</v>
      </c>
      <c r="AC71" s="7">
        <v>4.6500000000000004</v>
      </c>
      <c r="AD71" s="7">
        <v>4.4800000000000004</v>
      </c>
      <c r="AE71" s="7">
        <v>4.25</v>
      </c>
      <c r="AF71" s="7">
        <v>4.38</v>
      </c>
      <c r="AG71" s="7">
        <v>4.33</v>
      </c>
      <c r="AH71" s="7">
        <v>4.3499999999999996</v>
      </c>
      <c r="AI71" s="7">
        <v>4.3899999999999997</v>
      </c>
      <c r="AJ71" s="7">
        <v>4.3</v>
      </c>
      <c r="AK71" s="7">
        <v>4.24</v>
      </c>
      <c r="AL71" s="7">
        <v>4.2699999999999996</v>
      </c>
      <c r="AM71" s="7">
        <v>4.29</v>
      </c>
      <c r="AN71" s="7">
        <v>4.03</v>
      </c>
      <c r="AO71" s="7">
        <v>3.79</v>
      </c>
      <c r="AP71" s="7">
        <v>3.75</v>
      </c>
      <c r="AQ71" s="7">
        <v>3.75</v>
      </c>
      <c r="AR71" s="7">
        <v>-1.73</v>
      </c>
      <c r="AS71" s="7">
        <v>6.33</v>
      </c>
      <c r="AT71" s="7">
        <v>1.1499999999999999</v>
      </c>
      <c r="AU71" s="7">
        <v>-13.92</v>
      </c>
      <c r="AV71" s="7">
        <v>-13.44</v>
      </c>
      <c r="AW71" s="7">
        <v>-16.47</v>
      </c>
      <c r="AX71" s="7">
        <v>-12.86</v>
      </c>
      <c r="AY71" s="7">
        <v>-9.2100000000000009</v>
      </c>
      <c r="AZ71" s="7">
        <v>-13.53</v>
      </c>
      <c r="BA71" s="7">
        <v>-9.2100000000000009</v>
      </c>
      <c r="BB71" s="7">
        <v>-10.84</v>
      </c>
      <c r="BC71" s="7">
        <v>-12.09</v>
      </c>
      <c r="BD71" s="7">
        <v>-14.03</v>
      </c>
      <c r="BE71" s="7">
        <v>-19.48</v>
      </c>
      <c r="BF71" s="7">
        <v>-20.54</v>
      </c>
      <c r="BG71" s="7">
        <v>-18.329999999999998</v>
      </c>
      <c r="BH71" s="7">
        <v>-20.350000000000001</v>
      </c>
      <c r="BI71" s="7">
        <v>-18.34</v>
      </c>
      <c r="BJ71" s="7">
        <v>-19.190000000000001</v>
      </c>
      <c r="BK71" s="7">
        <v>-19.559999999999999</v>
      </c>
      <c r="BL71" s="7">
        <v>-20.149999999999999</v>
      </c>
      <c r="BM71" s="7">
        <v>-19.579999999999998</v>
      </c>
      <c r="BN71" s="7">
        <v>-24.28</v>
      </c>
      <c r="BO71" s="7">
        <v>-28.5</v>
      </c>
      <c r="BP71" s="7">
        <v>-28.5</v>
      </c>
      <c r="BQ71" s="7">
        <v>-30.71</v>
      </c>
      <c r="BR71" s="7">
        <v>-33.4</v>
      </c>
      <c r="BS71" s="24">
        <v>4.2699999999999996</v>
      </c>
      <c r="BT71" s="26">
        <v>314940855.30595779</v>
      </c>
      <c r="BU71" s="26">
        <v>193963100</v>
      </c>
      <c r="BV71" s="26">
        <v>16343688</v>
      </c>
      <c r="BW71" s="8">
        <v>4.4856460793916281E-3</v>
      </c>
    </row>
    <row r="72" spans="1:75" s="21" customFormat="1" ht="19" customHeight="1" x14ac:dyDescent="0.2">
      <c r="A72" s="7" t="s">
        <v>117</v>
      </c>
      <c r="B72" s="7" t="s">
        <v>118</v>
      </c>
      <c r="C72" s="7" t="s">
        <v>87</v>
      </c>
      <c r="D72" s="7" t="s">
        <v>109</v>
      </c>
      <c r="E72" s="7" t="s">
        <v>359</v>
      </c>
      <c r="F72" s="7" t="s">
        <v>88</v>
      </c>
      <c r="G72" s="10">
        <v>158.0578383750651</v>
      </c>
      <c r="H72" s="10">
        <v>-33.146512934465846</v>
      </c>
      <c r="I72" s="10">
        <v>-33.146512934465846</v>
      </c>
      <c r="J72" s="7" t="s">
        <v>89</v>
      </c>
      <c r="K72" s="8">
        <v>4.8400001525878906</v>
      </c>
      <c r="L72" s="8">
        <v>4.5999999999999996</v>
      </c>
      <c r="M72" s="8">
        <v>12.489999771118161</v>
      </c>
      <c r="N72" s="8">
        <v>12.960000038146971</v>
      </c>
      <c r="O72" s="8">
        <v>7.9899997711181641</v>
      </c>
      <c r="P72" s="8">
        <v>8.3500003814697266</v>
      </c>
      <c r="Q72" s="7">
        <v>12.96</v>
      </c>
      <c r="R72" s="7">
        <v>11.21</v>
      </c>
      <c r="S72" s="7">
        <v>10.69</v>
      </c>
      <c r="T72" s="7">
        <v>11.5</v>
      </c>
      <c r="U72" s="7">
        <v>11.8</v>
      </c>
      <c r="V72" s="7">
        <v>10.39</v>
      </c>
      <c r="W72" s="7">
        <v>9.5299999999999994</v>
      </c>
      <c r="X72" s="7">
        <v>9.4</v>
      </c>
      <c r="Y72" s="7">
        <v>9.1999999999999993</v>
      </c>
      <c r="Z72" s="7">
        <v>8.9499999999999993</v>
      </c>
      <c r="AA72" s="7">
        <v>8.9600000000000009</v>
      </c>
      <c r="AB72" s="7">
        <v>9.11</v>
      </c>
      <c r="AC72" s="7">
        <v>8.8000000000000007</v>
      </c>
      <c r="AD72" s="7">
        <v>8.9700000000000006</v>
      </c>
      <c r="AE72" s="7">
        <v>8.7799999999999994</v>
      </c>
      <c r="AF72" s="7">
        <v>8.6999999999999993</v>
      </c>
      <c r="AG72" s="7">
        <v>8.41</v>
      </c>
      <c r="AH72" s="7">
        <v>8.26</v>
      </c>
      <c r="AI72" s="7">
        <v>8.61</v>
      </c>
      <c r="AJ72" s="7">
        <v>8.58</v>
      </c>
      <c r="AK72" s="7">
        <v>8.9499999999999993</v>
      </c>
      <c r="AL72" s="7">
        <v>8.8000000000000007</v>
      </c>
      <c r="AM72" s="7">
        <v>8.76</v>
      </c>
      <c r="AN72" s="7">
        <v>8.77</v>
      </c>
      <c r="AO72" s="7">
        <v>9.51</v>
      </c>
      <c r="AP72" s="7">
        <v>9.25</v>
      </c>
      <c r="AQ72" s="7">
        <v>8.58</v>
      </c>
      <c r="AR72" s="7">
        <v>-9.93</v>
      </c>
      <c r="AS72" s="7">
        <v>-15.93</v>
      </c>
      <c r="AT72" s="7">
        <v>-20.420000000000002</v>
      </c>
      <c r="AU72" s="7">
        <v>-7.93</v>
      </c>
      <c r="AV72" s="7">
        <v>-18.73</v>
      </c>
      <c r="AW72" s="7">
        <v>-23.97</v>
      </c>
      <c r="AX72" s="7">
        <v>-29.58</v>
      </c>
      <c r="AY72" s="7">
        <v>-27.73</v>
      </c>
      <c r="AZ72" s="7">
        <v>-28.74</v>
      </c>
      <c r="BA72" s="7">
        <v>-30.9</v>
      </c>
      <c r="BB72" s="7">
        <v>-29.22</v>
      </c>
      <c r="BC72" s="7">
        <v>-30.46</v>
      </c>
      <c r="BD72" s="7">
        <v>-31.47</v>
      </c>
      <c r="BE72" s="7">
        <v>-30.73</v>
      </c>
      <c r="BF72" s="7">
        <v>-30.62</v>
      </c>
      <c r="BG72" s="7">
        <v>-33.42</v>
      </c>
      <c r="BH72" s="7">
        <v>-34.590000000000003</v>
      </c>
      <c r="BI72" s="7">
        <v>-35.630000000000003</v>
      </c>
      <c r="BJ72" s="7">
        <v>-31.47</v>
      </c>
      <c r="BK72" s="7">
        <v>-32.369999999999997</v>
      </c>
      <c r="BL72" s="7">
        <v>-32.409999999999997</v>
      </c>
      <c r="BM72" s="7">
        <v>-29.94</v>
      </c>
      <c r="BN72" s="7">
        <v>-31.39</v>
      </c>
      <c r="BO72" s="7">
        <v>-31.27</v>
      </c>
      <c r="BP72" s="7">
        <v>-27.22</v>
      </c>
      <c r="BQ72" s="7">
        <v>-31.95</v>
      </c>
      <c r="BR72" s="7">
        <v>-33.15</v>
      </c>
      <c r="BS72" s="24">
        <v>8.69</v>
      </c>
      <c r="BT72" s="26">
        <v>245251137.50572199</v>
      </c>
      <c r="BU72" s="26">
        <v>51521500</v>
      </c>
      <c r="BV72" s="26">
        <v>1481523</v>
      </c>
      <c r="BW72" s="8">
        <v>0.26078366653774532</v>
      </c>
    </row>
    <row r="73" spans="1:75" s="21" customFormat="1" ht="19" customHeight="1" x14ac:dyDescent="0.2">
      <c r="A73" s="7" t="s">
        <v>444</v>
      </c>
      <c r="B73" s="7" t="s">
        <v>76</v>
      </c>
      <c r="C73" s="7" t="s">
        <v>124</v>
      </c>
      <c r="D73" s="7" t="s">
        <v>109</v>
      </c>
      <c r="E73" s="7" t="s">
        <v>451</v>
      </c>
      <c r="F73" s="7" t="s">
        <v>88</v>
      </c>
      <c r="G73" s="10">
        <v>159.25925468057611</v>
      </c>
      <c r="H73" s="10">
        <v>-29.999998637608119</v>
      </c>
      <c r="I73" s="10">
        <v>-29.999998637608119</v>
      </c>
      <c r="J73" s="7" t="s">
        <v>89</v>
      </c>
      <c r="K73" s="8">
        <v>1.3500000238418579</v>
      </c>
      <c r="L73" s="8">
        <v>1.95</v>
      </c>
      <c r="M73" s="8">
        <v>3.5</v>
      </c>
      <c r="N73" s="8">
        <v>3.75</v>
      </c>
      <c r="O73" s="8">
        <v>1.940000057220459</v>
      </c>
      <c r="P73" s="8">
        <v>2.4500000476837158</v>
      </c>
      <c r="Q73" s="7">
        <v>3.75</v>
      </c>
      <c r="R73" s="7">
        <v>3.4</v>
      </c>
      <c r="S73" s="7">
        <v>2.74</v>
      </c>
      <c r="T73" s="7">
        <v>2.4700000000000002</v>
      </c>
      <c r="U73" s="7">
        <v>2.39</v>
      </c>
      <c r="V73" s="7">
        <v>2.2400000000000002</v>
      </c>
      <c r="W73" s="7">
        <v>2.34</v>
      </c>
      <c r="X73" s="7">
        <v>2.25</v>
      </c>
      <c r="Y73" s="7">
        <v>2.2400000000000002</v>
      </c>
      <c r="Z73" s="7">
        <v>2.4700000000000002</v>
      </c>
      <c r="AA73" s="7">
        <v>2.4</v>
      </c>
      <c r="AB73" s="7">
        <v>2.5</v>
      </c>
      <c r="AC73" s="7">
        <v>2.85</v>
      </c>
      <c r="AD73" s="7">
        <v>2.75</v>
      </c>
      <c r="AE73" s="7">
        <v>2.6</v>
      </c>
      <c r="AF73" s="7">
        <v>2.7</v>
      </c>
      <c r="AG73" s="7">
        <v>2.64</v>
      </c>
      <c r="AH73" s="7">
        <v>2.54</v>
      </c>
      <c r="AI73" s="7">
        <v>2.4900000000000002</v>
      </c>
      <c r="AJ73" s="7">
        <v>2.34</v>
      </c>
      <c r="AK73" s="7">
        <v>2.34</v>
      </c>
      <c r="AL73" s="7">
        <v>2.38</v>
      </c>
      <c r="AM73" s="7">
        <v>2.39</v>
      </c>
      <c r="AN73" s="7">
        <v>2.35</v>
      </c>
      <c r="AO73" s="7">
        <v>2.37</v>
      </c>
      <c r="AP73" s="7">
        <v>2.4500000000000002</v>
      </c>
      <c r="AQ73" s="7">
        <v>2.57</v>
      </c>
      <c r="AR73" s="7">
        <v>-10</v>
      </c>
      <c r="AS73" s="7">
        <v>-8.86</v>
      </c>
      <c r="AT73" s="7">
        <v>-32.14</v>
      </c>
      <c r="AU73" s="7">
        <v>-31.98</v>
      </c>
      <c r="AV73" s="7">
        <v>-42.86</v>
      </c>
      <c r="AW73" s="7">
        <v>-39</v>
      </c>
      <c r="AX73" s="7">
        <v>-36.14</v>
      </c>
      <c r="AY73" s="7">
        <v>-39.53</v>
      </c>
      <c r="AZ73" s="7">
        <v>-38.07</v>
      </c>
      <c r="BA73" s="7">
        <v>-31.57</v>
      </c>
      <c r="BB73" s="7">
        <v>-35.14</v>
      </c>
      <c r="BC73" s="7">
        <v>-30.29</v>
      </c>
      <c r="BD73" s="7">
        <v>-25.71</v>
      </c>
      <c r="BE73" s="7">
        <v>-26.57</v>
      </c>
      <c r="BF73" s="7">
        <v>-26.66</v>
      </c>
      <c r="BG73" s="7">
        <v>-27.14</v>
      </c>
      <c r="BH73" s="7">
        <v>-27.43</v>
      </c>
      <c r="BI73" s="7">
        <v>-29.43</v>
      </c>
      <c r="BJ73" s="7">
        <v>-33.43</v>
      </c>
      <c r="BK73" s="7">
        <v>-37.43</v>
      </c>
      <c r="BL73" s="7">
        <v>-35.43</v>
      </c>
      <c r="BM73" s="7">
        <v>-32.14</v>
      </c>
      <c r="BN73" s="7">
        <v>-36.29</v>
      </c>
      <c r="BO73" s="7">
        <v>-32.86</v>
      </c>
      <c r="BP73" s="7">
        <v>-34.29</v>
      </c>
      <c r="BQ73" s="7">
        <v>-33.14</v>
      </c>
      <c r="BR73" s="7">
        <v>-29.71</v>
      </c>
      <c r="BS73" s="24">
        <v>1.94</v>
      </c>
      <c r="BT73" s="26">
        <v>232635550</v>
      </c>
      <c r="BU73" s="26">
        <v>198509000</v>
      </c>
      <c r="BV73" s="26">
        <v>20408792</v>
      </c>
      <c r="BW73" s="8">
        <v>4.4673491699067737E-2</v>
      </c>
    </row>
    <row r="74" spans="1:75" s="21" customFormat="1" ht="19" customHeight="1" x14ac:dyDescent="0.2">
      <c r="A74" s="1" t="s">
        <v>177</v>
      </c>
      <c r="B74" s="1" t="s">
        <v>106</v>
      </c>
      <c r="C74" s="1" t="s">
        <v>87</v>
      </c>
      <c r="D74" s="1" t="s">
        <v>125</v>
      </c>
      <c r="E74" s="1" t="s">
        <v>169</v>
      </c>
      <c r="F74" s="1" t="s">
        <v>88</v>
      </c>
      <c r="G74" s="9">
        <v>201.50215988821139</v>
      </c>
      <c r="H74" s="9">
        <v>-22.064059355059591</v>
      </c>
      <c r="I74" s="9">
        <f>(N74-O74)/O74*100</f>
        <v>72.413796883370338</v>
      </c>
      <c r="J74" s="1" t="s">
        <v>89</v>
      </c>
      <c r="K74" s="2">
        <v>4.6599998474121094</v>
      </c>
      <c r="L74" s="2">
        <v>4.18</v>
      </c>
      <c r="M74" s="2">
        <v>14.05000019073486</v>
      </c>
      <c r="N74" s="2">
        <v>15</v>
      </c>
      <c r="O74" s="2">
        <v>8.6999998092651367</v>
      </c>
      <c r="P74" s="2">
        <v>10.94999980926514</v>
      </c>
      <c r="Q74" s="1">
        <v>15</v>
      </c>
      <c r="R74" s="1">
        <v>14.32</v>
      </c>
      <c r="S74" s="1">
        <v>11.2</v>
      </c>
      <c r="T74" s="1">
        <v>10.4</v>
      </c>
      <c r="U74" s="1">
        <v>10.42</v>
      </c>
      <c r="V74" s="1">
        <v>9.94</v>
      </c>
      <c r="W74" s="1">
        <v>10.16</v>
      </c>
      <c r="X74" s="1">
        <v>9.76</v>
      </c>
      <c r="Y74" s="1">
        <v>9.39</v>
      </c>
      <c r="Z74" s="1">
        <v>10.3</v>
      </c>
      <c r="AA74" s="1">
        <v>10.94</v>
      </c>
      <c r="AB74" s="1">
        <v>12.69</v>
      </c>
      <c r="AC74" s="1">
        <v>12.1</v>
      </c>
      <c r="AD74" s="1">
        <v>13.37</v>
      </c>
      <c r="AE74" s="1">
        <v>13.88</v>
      </c>
      <c r="AF74" s="1">
        <v>14.48</v>
      </c>
      <c r="AG74" s="1">
        <v>13.65</v>
      </c>
      <c r="AH74" s="1">
        <v>12.82</v>
      </c>
      <c r="AI74" s="1">
        <v>13</v>
      </c>
      <c r="AJ74" s="1">
        <v>12.58</v>
      </c>
      <c r="AK74" s="1">
        <v>13.22</v>
      </c>
      <c r="AL74" s="1">
        <v>12.59</v>
      </c>
      <c r="AM74" s="1">
        <v>12.3</v>
      </c>
      <c r="AN74" s="1">
        <v>11.75</v>
      </c>
      <c r="AO74" s="1">
        <v>11.6</v>
      </c>
      <c r="AP74" s="1">
        <v>11.75</v>
      </c>
      <c r="AQ74" s="1">
        <v>11.35</v>
      </c>
      <c r="AR74" s="1">
        <v>-7.26</v>
      </c>
      <c r="AS74" s="1">
        <v>-14.73</v>
      </c>
      <c r="AT74" s="1">
        <v>-29.82</v>
      </c>
      <c r="AU74" s="1">
        <v>-31.99</v>
      </c>
      <c r="AV74" s="1">
        <v>-31.69</v>
      </c>
      <c r="AW74" s="1">
        <v>-34.159999999999997</v>
      </c>
      <c r="AX74" s="1">
        <v>-30.75</v>
      </c>
      <c r="AY74" s="1">
        <v>-34.229999999999997</v>
      </c>
      <c r="AZ74" s="1">
        <v>-37.01</v>
      </c>
      <c r="BA74" s="1">
        <v>-27.62</v>
      </c>
      <c r="BB74" s="1">
        <v>-23.99</v>
      </c>
      <c r="BC74" s="1">
        <v>-18.29</v>
      </c>
      <c r="BD74" s="1">
        <v>-17.93</v>
      </c>
      <c r="BE74" s="1">
        <v>-10.39</v>
      </c>
      <c r="BF74" s="1">
        <v>-9.07</v>
      </c>
      <c r="BG74" s="1">
        <v>-3.06</v>
      </c>
      <c r="BH74" s="1">
        <v>-8.9700000000000006</v>
      </c>
      <c r="BI74" s="1">
        <v>-15.55</v>
      </c>
      <c r="BJ74" s="1">
        <v>-11.6</v>
      </c>
      <c r="BK74" s="1">
        <v>-11.74</v>
      </c>
      <c r="BL74" s="1">
        <v>-13.01</v>
      </c>
      <c r="BM74" s="1">
        <v>-13.7</v>
      </c>
      <c r="BN74" s="1">
        <v>-16.8</v>
      </c>
      <c r="BO74" s="1">
        <v>-23.49</v>
      </c>
      <c r="BP74" s="1">
        <v>-20.64</v>
      </c>
      <c r="BQ74" s="1">
        <v>-21.89</v>
      </c>
      <c r="BR74" s="1">
        <v>-21.64</v>
      </c>
      <c r="BS74" s="22">
        <v>8.6999999999999993</v>
      </c>
      <c r="BT74" s="26">
        <v>261159998.54536059</v>
      </c>
      <c r="BU74" s="26">
        <v>40084800</v>
      </c>
      <c r="BV74" s="26">
        <v>3901041</v>
      </c>
      <c r="BW74" s="2">
        <v>1.6858064296171201E-2</v>
      </c>
    </row>
    <row r="76" spans="1:75" x14ac:dyDescent="0.2">
      <c r="F76">
        <f>(74-13)/74</f>
        <v>0.82432432432432434</v>
      </c>
    </row>
  </sheetData>
  <conditionalFormatting sqref="AR2:BR74 G2:I74">
    <cfRule type="cellIs" dxfId="41" priority="5" operator="lessThan">
      <formula>0</formula>
    </cfRule>
    <cfRule type="cellIs" dxfId="40" priority="6" operator="greaterThan">
      <formula>0</formula>
    </cfRule>
  </conditionalFormatting>
  <conditionalFormatting sqref="J2:J74">
    <cfRule type="cellIs" dxfId="39" priority="3" operator="equal">
      <formula>"Go"</formula>
    </cfRule>
    <cfRule type="cellIs" dxfId="38" priority="4" operator="equal">
      <formula>"Fall"</formula>
    </cfRule>
  </conditionalFormatting>
  <conditionalFormatting sqref="F2:F74">
    <cfRule type="cellIs" dxfId="37" priority="1" operator="equal">
      <formula>"Red"</formula>
    </cfRule>
    <cfRule type="cellIs" dxfId="36" priority="2" operator="equal">
      <formula>"Green"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W96"/>
  <sheetViews>
    <sheetView topLeftCell="A74" workbookViewId="0">
      <selection activeCell="F97" sqref="F97"/>
    </sheetView>
  </sheetViews>
  <sheetFormatPr baseColWidth="10" defaultRowHeight="16" x14ac:dyDescent="0.2"/>
  <cols>
    <col min="72" max="72" width="17" style="20" bestFit="1" customWidth="1"/>
    <col min="73" max="74" width="14" style="20" bestFit="1" customWidth="1"/>
    <col min="75" max="75" width="16.83203125" style="20" bestFit="1" customWidth="1"/>
  </cols>
  <sheetData>
    <row r="1" spans="1:75" s="6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5" t="s">
        <v>73</v>
      </c>
      <c r="BW1" s="4" t="s">
        <v>74</v>
      </c>
    </row>
    <row r="2" spans="1:75" s="21" customFormat="1" ht="19" customHeight="1" x14ac:dyDescent="0.2">
      <c r="A2" s="1" t="s">
        <v>326</v>
      </c>
      <c r="B2" s="1" t="s">
        <v>118</v>
      </c>
      <c r="C2" s="1" t="s">
        <v>87</v>
      </c>
      <c r="D2" s="1" t="s">
        <v>98</v>
      </c>
      <c r="E2" s="1" t="s">
        <v>322</v>
      </c>
      <c r="F2" s="1" t="s">
        <v>80</v>
      </c>
      <c r="G2" s="9">
        <v>28.624541598164409</v>
      </c>
      <c r="H2" s="9">
        <v>12.13873039489558</v>
      </c>
      <c r="I2" s="9">
        <f>(N2-O2)/O2*100</f>
        <v>34.136542223978104</v>
      </c>
      <c r="J2" s="1" t="s">
        <v>81</v>
      </c>
      <c r="K2" s="2">
        <v>8.0699996948242188</v>
      </c>
      <c r="L2" s="2">
        <v>8.14</v>
      </c>
      <c r="M2" s="2">
        <v>10.38000011444092</v>
      </c>
      <c r="N2" s="2">
        <v>13.35999965667725</v>
      </c>
      <c r="O2" s="2">
        <v>9.9600000381469727</v>
      </c>
      <c r="P2" s="2">
        <v>11.64000034332275</v>
      </c>
      <c r="Q2" s="1">
        <v>10.87</v>
      </c>
      <c r="R2" s="1">
        <v>10.98</v>
      </c>
      <c r="S2" s="1">
        <v>11.5</v>
      </c>
      <c r="T2" s="1">
        <v>10.89</v>
      </c>
      <c r="U2" s="1">
        <v>11</v>
      </c>
      <c r="V2" s="1">
        <v>11.05</v>
      </c>
      <c r="W2" s="1">
        <v>11.16</v>
      </c>
      <c r="X2" s="1">
        <v>10.96</v>
      </c>
      <c r="Y2" s="1">
        <v>10.88</v>
      </c>
      <c r="Z2" s="1">
        <v>10.97</v>
      </c>
      <c r="AA2" s="1">
        <v>11.5</v>
      </c>
      <c r="AB2" s="1">
        <v>12.34</v>
      </c>
      <c r="AC2" s="1">
        <v>12.48</v>
      </c>
      <c r="AD2" s="1">
        <v>13</v>
      </c>
      <c r="AE2" s="1">
        <v>13.36</v>
      </c>
      <c r="AF2" s="1">
        <v>12.96</v>
      </c>
      <c r="AG2" s="1">
        <v>12.34</v>
      </c>
      <c r="AH2" s="1">
        <v>11.9</v>
      </c>
      <c r="AI2" s="1">
        <v>11.73</v>
      </c>
      <c r="AJ2" s="1">
        <v>12.29</v>
      </c>
      <c r="AK2" s="1">
        <v>11.86</v>
      </c>
      <c r="AL2" s="1">
        <v>11.89</v>
      </c>
      <c r="AM2" s="1">
        <v>11.49</v>
      </c>
      <c r="AN2" s="1">
        <v>11.74</v>
      </c>
      <c r="AO2" s="1">
        <v>11.86</v>
      </c>
      <c r="AP2" s="1">
        <v>11.72</v>
      </c>
      <c r="AQ2" s="1">
        <v>11.69</v>
      </c>
      <c r="AR2" s="1">
        <v>4.53</v>
      </c>
      <c r="AS2" s="1">
        <v>4.43</v>
      </c>
      <c r="AT2" s="1">
        <v>3.56</v>
      </c>
      <c r="AU2" s="1">
        <v>3</v>
      </c>
      <c r="AV2" s="1">
        <v>5.3</v>
      </c>
      <c r="AW2" s="1">
        <v>4.09</v>
      </c>
      <c r="AX2" s="1">
        <v>4.72</v>
      </c>
      <c r="AY2" s="1">
        <v>4.97</v>
      </c>
      <c r="AZ2" s="1">
        <v>2.46</v>
      </c>
      <c r="BA2" s="1">
        <v>5.39</v>
      </c>
      <c r="BB2" s="1">
        <v>9.6300000000000008</v>
      </c>
      <c r="BC2" s="1">
        <v>18.02</v>
      </c>
      <c r="BD2" s="1">
        <v>19.46</v>
      </c>
      <c r="BE2" s="1">
        <v>22.58</v>
      </c>
      <c r="BF2" s="1">
        <v>23.12</v>
      </c>
      <c r="BG2" s="1">
        <v>18.02</v>
      </c>
      <c r="BH2" s="1">
        <v>10.31</v>
      </c>
      <c r="BI2" s="1">
        <v>10.119999999999999</v>
      </c>
      <c r="BJ2" s="1">
        <v>12.05</v>
      </c>
      <c r="BK2" s="1">
        <v>13.01</v>
      </c>
      <c r="BL2" s="1">
        <v>13.2</v>
      </c>
      <c r="BM2" s="1">
        <v>10.65</v>
      </c>
      <c r="BN2" s="1">
        <v>9.15</v>
      </c>
      <c r="BO2" s="1">
        <v>11.46</v>
      </c>
      <c r="BP2" s="1">
        <v>12.81</v>
      </c>
      <c r="BQ2" s="1">
        <v>11.27</v>
      </c>
      <c r="BR2" s="1">
        <v>12.14</v>
      </c>
      <c r="BS2" s="22">
        <v>10.6</v>
      </c>
      <c r="BT2" s="26">
        <v>404582302.4605751</v>
      </c>
      <c r="BU2" s="26">
        <v>10845300</v>
      </c>
      <c r="BV2" s="26">
        <v>23002716</v>
      </c>
      <c r="BW2" s="2">
        <v>2.365751070438812E-2</v>
      </c>
    </row>
    <row r="3" spans="1:75" s="21" customFormat="1" ht="19" customHeight="1" x14ac:dyDescent="0.2">
      <c r="A3" s="7" t="s">
        <v>373</v>
      </c>
      <c r="B3" s="7" t="s">
        <v>106</v>
      </c>
      <c r="C3" s="7" t="s">
        <v>87</v>
      </c>
      <c r="D3" s="7" t="s">
        <v>122</v>
      </c>
      <c r="E3" s="7" t="s">
        <v>371</v>
      </c>
      <c r="F3" s="7" t="s">
        <v>80</v>
      </c>
      <c r="G3" s="10">
        <v>65.143601442812155</v>
      </c>
      <c r="H3" s="10">
        <v>1.422927356551924</v>
      </c>
      <c r="I3" s="10">
        <v>1.422927356551924</v>
      </c>
      <c r="J3" s="7" t="s">
        <v>81</v>
      </c>
      <c r="K3" s="8">
        <v>7.6599998474121094</v>
      </c>
      <c r="L3" s="8">
        <v>13.38</v>
      </c>
      <c r="M3" s="8">
        <v>12.64999961853027</v>
      </c>
      <c r="N3" s="8">
        <v>13.38000011444092</v>
      </c>
      <c r="O3" s="8">
        <v>12.5</v>
      </c>
      <c r="P3" s="8">
        <v>12.829999923706049</v>
      </c>
      <c r="Q3" s="7">
        <v>12.74</v>
      </c>
      <c r="R3" s="7">
        <v>12.65</v>
      </c>
      <c r="S3" s="7">
        <v>12.78</v>
      </c>
      <c r="T3" s="7">
        <v>12.95</v>
      </c>
      <c r="U3" s="7">
        <v>13.38</v>
      </c>
      <c r="V3" s="7">
        <v>13</v>
      </c>
      <c r="W3" s="7">
        <v>12.94</v>
      </c>
      <c r="X3" s="7">
        <v>12.85</v>
      </c>
      <c r="Y3" s="7">
        <v>12.98</v>
      </c>
      <c r="Z3" s="7">
        <v>12.85</v>
      </c>
      <c r="AA3" s="7">
        <v>12.85</v>
      </c>
      <c r="AB3" s="7">
        <v>12.77</v>
      </c>
      <c r="AC3" s="7">
        <v>12.78</v>
      </c>
      <c r="AD3" s="7">
        <v>12.77</v>
      </c>
      <c r="AE3" s="7">
        <v>12.77</v>
      </c>
      <c r="AF3" s="7">
        <v>12.73</v>
      </c>
      <c r="AG3" s="7">
        <v>12.72</v>
      </c>
      <c r="AH3" s="7">
        <v>12.77</v>
      </c>
      <c r="AI3" s="7">
        <v>12.83</v>
      </c>
      <c r="AJ3" s="7">
        <v>12.85</v>
      </c>
      <c r="AK3" s="7">
        <v>12.85</v>
      </c>
      <c r="AL3" s="7">
        <v>12.84</v>
      </c>
      <c r="AM3" s="7">
        <v>12.81</v>
      </c>
      <c r="AN3" s="7">
        <v>12.8</v>
      </c>
      <c r="AO3" s="7">
        <v>12.8</v>
      </c>
      <c r="AP3" s="7">
        <v>12.8</v>
      </c>
      <c r="AQ3" s="7">
        <v>12.87</v>
      </c>
      <c r="AR3" s="7">
        <v>-0.12</v>
      </c>
      <c r="AS3" s="7">
        <v>-0.55000000000000004</v>
      </c>
      <c r="AT3" s="7">
        <v>0.4</v>
      </c>
      <c r="AU3" s="7">
        <v>0.79</v>
      </c>
      <c r="AV3" s="7">
        <v>2.37</v>
      </c>
      <c r="AW3" s="7">
        <v>2.21</v>
      </c>
      <c r="AX3" s="7">
        <v>0.79</v>
      </c>
      <c r="AY3" s="7">
        <v>1.5</v>
      </c>
      <c r="AZ3" s="7">
        <v>1.54</v>
      </c>
      <c r="BA3" s="7">
        <v>1.07</v>
      </c>
      <c r="BB3" s="7">
        <v>0.83</v>
      </c>
      <c r="BC3" s="7">
        <v>0.43</v>
      </c>
      <c r="BD3" s="7">
        <v>0.67</v>
      </c>
      <c r="BE3" s="7">
        <v>0.79</v>
      </c>
      <c r="BF3" s="7">
        <v>0.67</v>
      </c>
      <c r="BG3" s="7">
        <v>0.16</v>
      </c>
      <c r="BH3" s="7">
        <v>0.4</v>
      </c>
      <c r="BI3" s="7">
        <v>0.79</v>
      </c>
      <c r="BJ3" s="7">
        <v>1.34</v>
      </c>
      <c r="BK3" s="7">
        <v>1.26</v>
      </c>
      <c r="BL3" s="7">
        <v>1.42</v>
      </c>
      <c r="BM3" s="7">
        <v>1.07</v>
      </c>
      <c r="BN3" s="7">
        <v>0.95</v>
      </c>
      <c r="BO3" s="7">
        <v>0.99</v>
      </c>
      <c r="BP3" s="7">
        <v>1.03</v>
      </c>
      <c r="BQ3" s="7">
        <v>1.03</v>
      </c>
      <c r="BR3" s="7">
        <v>1.42</v>
      </c>
      <c r="BS3" s="24">
        <v>12.67</v>
      </c>
      <c r="BT3" s="26">
        <v>433851976.91688538</v>
      </c>
      <c r="BU3" s="26">
        <v>12836600</v>
      </c>
      <c r="BV3" s="26">
        <v>34151861</v>
      </c>
      <c r="BW3" s="8">
        <v>8.7718499439898758E-3</v>
      </c>
    </row>
    <row r="4" spans="1:75" s="21" customFormat="1" ht="19" customHeight="1" x14ac:dyDescent="0.2">
      <c r="A4" s="7" t="s">
        <v>683</v>
      </c>
      <c r="B4" s="7" t="s">
        <v>76</v>
      </c>
      <c r="C4" s="7" t="s">
        <v>87</v>
      </c>
      <c r="D4" s="7" t="s">
        <v>78</v>
      </c>
      <c r="E4" s="7" t="s">
        <v>359</v>
      </c>
      <c r="F4" s="7" t="s">
        <v>80</v>
      </c>
      <c r="G4" s="10">
        <v>13.07847329591872</v>
      </c>
      <c r="H4" s="10">
        <v>13.167264466620299</v>
      </c>
      <c r="I4" s="10">
        <v>13.167264466620299</v>
      </c>
      <c r="J4" s="7" t="s">
        <v>81</v>
      </c>
      <c r="K4" s="8">
        <v>4.9699997901916504</v>
      </c>
      <c r="L4" s="8">
        <v>5.5</v>
      </c>
      <c r="M4" s="8">
        <v>5.619999885559082</v>
      </c>
      <c r="N4" s="8">
        <v>6.5799999237060547</v>
      </c>
      <c r="O4" s="8">
        <v>5.3600001335144043</v>
      </c>
      <c r="P4" s="8">
        <v>6.3600001335144043</v>
      </c>
      <c r="Q4" s="7">
        <v>5.99</v>
      </c>
      <c r="R4" s="7">
        <v>5.81</v>
      </c>
      <c r="S4" s="7">
        <v>5.92</v>
      </c>
      <c r="T4" s="7">
        <v>5.97</v>
      </c>
      <c r="U4" s="7">
        <v>6.2</v>
      </c>
      <c r="V4" s="7">
        <v>6.19</v>
      </c>
      <c r="W4" s="7">
        <v>6.3</v>
      </c>
      <c r="X4" s="7">
        <v>6.29</v>
      </c>
      <c r="Y4" s="7">
        <v>6.33</v>
      </c>
      <c r="Z4" s="7">
        <v>6.23</v>
      </c>
      <c r="AA4" s="7">
        <v>6.38</v>
      </c>
      <c r="AB4" s="7">
        <v>6.35</v>
      </c>
      <c r="AC4" s="7">
        <v>6.32</v>
      </c>
      <c r="AD4" s="7">
        <v>6.2</v>
      </c>
      <c r="AE4" s="7">
        <v>6.21</v>
      </c>
      <c r="AF4" s="7">
        <v>6.31</v>
      </c>
      <c r="AG4" s="7">
        <v>6.33</v>
      </c>
      <c r="AH4" s="7">
        <v>6.27</v>
      </c>
      <c r="AI4" s="7">
        <v>6.25</v>
      </c>
      <c r="AJ4" s="7">
        <v>6.24</v>
      </c>
      <c r="AK4" s="7">
        <v>6.27</v>
      </c>
      <c r="AL4" s="7">
        <v>6.42</v>
      </c>
      <c r="AM4" s="7">
        <v>6.42</v>
      </c>
      <c r="AN4" s="7">
        <v>6.44</v>
      </c>
      <c r="AO4" s="7">
        <v>6.54</v>
      </c>
      <c r="AP4" s="7">
        <v>6.58</v>
      </c>
      <c r="AQ4" s="7">
        <v>6.46</v>
      </c>
      <c r="AR4" s="7">
        <v>1.25</v>
      </c>
      <c r="AS4" s="7">
        <v>-3.17</v>
      </c>
      <c r="AT4" s="7">
        <v>3.91</v>
      </c>
      <c r="AU4" s="7">
        <v>5.84</v>
      </c>
      <c r="AV4" s="7">
        <v>8.4</v>
      </c>
      <c r="AW4" s="7">
        <v>6.58</v>
      </c>
      <c r="AX4" s="7">
        <v>10.68</v>
      </c>
      <c r="AY4" s="7">
        <v>11.74</v>
      </c>
      <c r="AZ4" s="7">
        <v>9.25</v>
      </c>
      <c r="BA4" s="7">
        <v>10.32</v>
      </c>
      <c r="BB4" s="7">
        <v>10.5</v>
      </c>
      <c r="BC4" s="7">
        <v>12.63</v>
      </c>
      <c r="BD4" s="7">
        <v>10.24</v>
      </c>
      <c r="BE4" s="7">
        <v>7.7</v>
      </c>
      <c r="BF4" s="7">
        <v>9.25</v>
      </c>
      <c r="BG4" s="7">
        <v>12.07</v>
      </c>
      <c r="BH4" s="7">
        <v>11.39</v>
      </c>
      <c r="BI4" s="7">
        <v>11.21</v>
      </c>
      <c r="BJ4" s="7">
        <v>9.7899999999999991</v>
      </c>
      <c r="BK4" s="7">
        <v>11.03</v>
      </c>
      <c r="BL4" s="7">
        <v>11.21</v>
      </c>
      <c r="BM4" s="7">
        <v>13.88</v>
      </c>
      <c r="BN4" s="7">
        <v>12.28</v>
      </c>
      <c r="BO4" s="7">
        <v>14.06</v>
      </c>
      <c r="BP4" s="7">
        <v>15.44</v>
      </c>
      <c r="BQ4" s="7">
        <v>14.95</v>
      </c>
      <c r="BR4" s="7">
        <v>13.17</v>
      </c>
      <c r="BS4" s="24">
        <v>5.91</v>
      </c>
      <c r="BT4" s="26">
        <v>439128807.05795288</v>
      </c>
      <c r="BU4" s="26">
        <v>7213300</v>
      </c>
      <c r="BV4" s="26">
        <v>74922987</v>
      </c>
      <c r="BW4" s="8">
        <v>3.8899984059631791E-2</v>
      </c>
    </row>
    <row r="5" spans="1:75" s="21" customFormat="1" ht="19" customHeight="1" x14ac:dyDescent="0.2">
      <c r="A5" s="1" t="s">
        <v>325</v>
      </c>
      <c r="B5" s="1" t="s">
        <v>96</v>
      </c>
      <c r="C5" s="1" t="s">
        <v>87</v>
      </c>
      <c r="D5" s="1" t="s">
        <v>78</v>
      </c>
      <c r="E5" s="1" t="s">
        <v>322</v>
      </c>
      <c r="F5" s="1" t="s">
        <v>80</v>
      </c>
      <c r="G5" s="9">
        <v>17.105259737762879</v>
      </c>
      <c r="H5" s="9">
        <v>1.9261618810866099</v>
      </c>
      <c r="I5" s="9">
        <f>(N5-O5)/O5*100</f>
        <v>18.259380041728946</v>
      </c>
      <c r="J5" s="1" t="s">
        <v>81</v>
      </c>
      <c r="K5" s="2">
        <v>5.320000171661377</v>
      </c>
      <c r="L5" s="2">
        <v>5.53</v>
      </c>
      <c r="M5" s="2">
        <v>6.2300000190734863</v>
      </c>
      <c r="N5" s="2">
        <v>6.929999828338623</v>
      </c>
      <c r="O5" s="2">
        <v>5.8600001335144043</v>
      </c>
      <c r="P5" s="2">
        <v>6.3499999046325684</v>
      </c>
      <c r="Q5" s="1">
        <v>6.23</v>
      </c>
      <c r="R5" s="1">
        <v>6.17</v>
      </c>
      <c r="S5" s="1">
        <v>6.08</v>
      </c>
      <c r="T5" s="1">
        <v>6.12</v>
      </c>
      <c r="U5" s="1">
        <v>6.14</v>
      </c>
      <c r="V5" s="1">
        <v>6.21</v>
      </c>
      <c r="W5" s="1">
        <v>6.36</v>
      </c>
      <c r="X5" s="1">
        <v>6.93</v>
      </c>
      <c r="Y5" s="1">
        <v>6.77</v>
      </c>
      <c r="Z5" s="1">
        <v>6.8</v>
      </c>
      <c r="AA5" s="1">
        <v>6.73</v>
      </c>
      <c r="AB5" s="1">
        <v>6.7</v>
      </c>
      <c r="AC5" s="1">
        <v>6.63</v>
      </c>
      <c r="AD5" s="1">
        <v>6.63</v>
      </c>
      <c r="AE5" s="1">
        <v>6.62</v>
      </c>
      <c r="AF5" s="1">
        <v>6.56</v>
      </c>
      <c r="AG5" s="1">
        <v>6.5</v>
      </c>
      <c r="AH5" s="1">
        <v>6.38</v>
      </c>
      <c r="AI5" s="1">
        <v>6.37</v>
      </c>
      <c r="AJ5" s="1">
        <v>6.39</v>
      </c>
      <c r="AK5" s="1">
        <v>6.38</v>
      </c>
      <c r="AL5" s="1">
        <v>6.4</v>
      </c>
      <c r="AM5" s="1">
        <v>6.38</v>
      </c>
      <c r="AN5" s="1">
        <v>6.37</v>
      </c>
      <c r="AO5" s="1">
        <v>6.38</v>
      </c>
      <c r="AP5" s="1">
        <v>6.44</v>
      </c>
      <c r="AQ5" s="1">
        <v>6.44</v>
      </c>
      <c r="AR5" s="1">
        <v>-2.09</v>
      </c>
      <c r="AS5" s="1">
        <v>-1.44</v>
      </c>
      <c r="AT5" s="1">
        <v>-2.73</v>
      </c>
      <c r="AU5" s="1">
        <v>-1.71</v>
      </c>
      <c r="AV5" s="1">
        <v>-2.12</v>
      </c>
      <c r="AW5" s="1">
        <v>-1.61</v>
      </c>
      <c r="AX5" s="1">
        <v>1.1200000000000001</v>
      </c>
      <c r="AY5" s="1">
        <v>8.57</v>
      </c>
      <c r="AZ5" s="1">
        <v>7.93</v>
      </c>
      <c r="BA5" s="1">
        <v>7.54</v>
      </c>
      <c r="BB5" s="1">
        <v>6.02</v>
      </c>
      <c r="BC5" s="1">
        <v>5.78</v>
      </c>
      <c r="BD5" s="1">
        <v>4.9800000000000004</v>
      </c>
      <c r="BE5" s="1">
        <v>5.3</v>
      </c>
      <c r="BF5" s="1">
        <v>5.3</v>
      </c>
      <c r="BG5" s="1">
        <v>4.9800000000000004</v>
      </c>
      <c r="BH5" s="1">
        <v>1.77</v>
      </c>
      <c r="BI5" s="1">
        <v>1.36</v>
      </c>
      <c r="BJ5" s="1">
        <v>2.17</v>
      </c>
      <c r="BK5" s="1">
        <v>2.41</v>
      </c>
      <c r="BL5" s="1">
        <v>2.41</v>
      </c>
      <c r="BM5" s="1">
        <v>2.09</v>
      </c>
      <c r="BN5" s="1">
        <v>2.41</v>
      </c>
      <c r="BO5" s="1">
        <v>2.09</v>
      </c>
      <c r="BP5" s="1">
        <v>1.77</v>
      </c>
      <c r="BQ5" s="1">
        <v>3.21</v>
      </c>
      <c r="BR5" s="1">
        <v>1.61</v>
      </c>
      <c r="BS5" s="22">
        <v>6.11</v>
      </c>
      <c r="BT5" s="26">
        <v>451577215.30252838</v>
      </c>
      <c r="BU5" s="26">
        <v>397500</v>
      </c>
      <c r="BV5" s="26">
        <v>5110143</v>
      </c>
      <c r="BW5" s="2">
        <v>2.1412708020108241E-2</v>
      </c>
    </row>
    <row r="6" spans="1:75" s="21" customFormat="1" ht="19" customHeight="1" x14ac:dyDescent="0.2">
      <c r="A6" s="7" t="s">
        <v>505</v>
      </c>
      <c r="B6" s="7" t="s">
        <v>106</v>
      </c>
      <c r="C6" s="7" t="s">
        <v>87</v>
      </c>
      <c r="D6" s="7" t="s">
        <v>98</v>
      </c>
      <c r="E6" s="7" t="s">
        <v>504</v>
      </c>
      <c r="F6" s="7" t="s">
        <v>80</v>
      </c>
      <c r="G6" s="10">
        <v>16.375666696878969</v>
      </c>
      <c r="H6" s="10">
        <v>4.1145657866154339</v>
      </c>
      <c r="I6" s="10">
        <v>4.1145657866154339</v>
      </c>
      <c r="J6" s="7" t="s">
        <v>81</v>
      </c>
      <c r="K6" s="8">
        <v>3.779999971389771</v>
      </c>
      <c r="L6" s="8">
        <v>3.85</v>
      </c>
      <c r="M6" s="8">
        <v>4.3990001678466797</v>
      </c>
      <c r="N6" s="8">
        <v>4.8400001525878906</v>
      </c>
      <c r="O6" s="8">
        <v>4.2300000190734863</v>
      </c>
      <c r="P6" s="8">
        <v>4.5799999237060547</v>
      </c>
      <c r="Q6" s="7">
        <v>4.5999999999999996</v>
      </c>
      <c r="R6" s="7">
        <v>4.55</v>
      </c>
      <c r="S6" s="7">
        <v>4.46</v>
      </c>
      <c r="T6" s="7">
        <v>4.5</v>
      </c>
      <c r="U6" s="7">
        <v>4.7</v>
      </c>
      <c r="V6" s="7">
        <v>4.6100000000000003</v>
      </c>
      <c r="W6" s="7">
        <v>4.84</v>
      </c>
      <c r="X6" s="7">
        <v>4.7</v>
      </c>
      <c r="Y6" s="7">
        <v>4.7</v>
      </c>
      <c r="Z6" s="7">
        <v>4.6399999999999997</v>
      </c>
      <c r="AA6" s="7">
        <v>4.63</v>
      </c>
      <c r="AB6" s="7">
        <v>4.63</v>
      </c>
      <c r="AC6" s="7">
        <v>4.63</v>
      </c>
      <c r="AD6" s="7">
        <v>4.57</v>
      </c>
      <c r="AE6" s="7">
        <v>4.53</v>
      </c>
      <c r="AF6" s="7">
        <v>4.5</v>
      </c>
      <c r="AG6" s="7">
        <v>4.5</v>
      </c>
      <c r="AH6" s="7">
        <v>4.43</v>
      </c>
      <c r="AI6" s="7">
        <v>4.41</v>
      </c>
      <c r="AJ6" s="7">
        <v>4.4400000000000004</v>
      </c>
      <c r="AK6" s="7">
        <v>4.55</v>
      </c>
      <c r="AL6" s="7">
        <v>4.55</v>
      </c>
      <c r="AM6" s="7">
        <v>4.62</v>
      </c>
      <c r="AN6" s="7">
        <v>4.62</v>
      </c>
      <c r="AO6" s="7">
        <v>4.5999999999999996</v>
      </c>
      <c r="AP6" s="7">
        <v>4.62</v>
      </c>
      <c r="AQ6" s="7">
        <v>4.59</v>
      </c>
      <c r="AR6" s="7">
        <v>1.1599999999999999</v>
      </c>
      <c r="AS6" s="7">
        <v>2.52</v>
      </c>
      <c r="AT6" s="7">
        <v>0.23</v>
      </c>
      <c r="AU6" s="7">
        <v>2.2799999999999998</v>
      </c>
      <c r="AV6" s="7">
        <v>3.43</v>
      </c>
      <c r="AW6" s="7">
        <v>3.2</v>
      </c>
      <c r="AX6" s="7">
        <v>4.1100000000000003</v>
      </c>
      <c r="AY6" s="7">
        <v>6.82</v>
      </c>
      <c r="AZ6" s="7">
        <v>4.57</v>
      </c>
      <c r="BA6" s="7">
        <v>3.77</v>
      </c>
      <c r="BB6" s="7">
        <v>4.93</v>
      </c>
      <c r="BC6" s="7">
        <v>4.34</v>
      </c>
      <c r="BD6" s="7">
        <v>2.75</v>
      </c>
      <c r="BE6" s="7">
        <v>2.2999999999999998</v>
      </c>
      <c r="BF6" s="7">
        <v>-2</v>
      </c>
      <c r="BG6" s="7">
        <v>-0.14000000000000001</v>
      </c>
      <c r="BH6" s="7">
        <v>0.25</v>
      </c>
      <c r="BI6" s="7">
        <v>0</v>
      </c>
      <c r="BJ6" s="7">
        <v>0.01</v>
      </c>
      <c r="BK6" s="7">
        <v>0.62</v>
      </c>
      <c r="BL6" s="7">
        <v>3.43</v>
      </c>
      <c r="BM6" s="7">
        <v>3.21</v>
      </c>
      <c r="BN6" s="7">
        <v>4.46</v>
      </c>
      <c r="BO6" s="7">
        <v>3.55</v>
      </c>
      <c r="BP6" s="7">
        <v>4.09</v>
      </c>
      <c r="BQ6" s="7">
        <v>2.75</v>
      </c>
      <c r="BR6" s="7">
        <v>4.1100000000000003</v>
      </c>
      <c r="BS6" s="24">
        <v>4.46</v>
      </c>
      <c r="BT6" s="26">
        <v>463729400.69389337</v>
      </c>
      <c r="BU6" s="26">
        <v>2305900</v>
      </c>
      <c r="BV6" s="26">
        <v>11257499</v>
      </c>
      <c r="BW6" s="8">
        <v>3.0749280990386941E-3</v>
      </c>
    </row>
    <row r="7" spans="1:75" s="21" customFormat="1" ht="19" customHeight="1" x14ac:dyDescent="0.2">
      <c r="A7" s="1" t="s">
        <v>263</v>
      </c>
      <c r="B7" s="1" t="s">
        <v>111</v>
      </c>
      <c r="C7" s="1" t="s">
        <v>124</v>
      </c>
      <c r="D7" s="1" t="s">
        <v>98</v>
      </c>
      <c r="E7" s="1" t="s">
        <v>259</v>
      </c>
      <c r="F7" s="1" t="s">
        <v>80</v>
      </c>
      <c r="G7" s="9">
        <v>108.3333379899463</v>
      </c>
      <c r="H7" s="9">
        <v>82.875001430511475</v>
      </c>
      <c r="I7" s="9">
        <f>(N7-O7)/O7*100</f>
        <v>130.30303074089736</v>
      </c>
      <c r="J7" s="1" t="s">
        <v>81</v>
      </c>
      <c r="K7" s="2">
        <v>3.839999914169312</v>
      </c>
      <c r="L7" s="2">
        <v>3.65</v>
      </c>
      <c r="M7" s="2">
        <v>8</v>
      </c>
      <c r="N7" s="2">
        <v>15.19999980926514</v>
      </c>
      <c r="O7" s="2">
        <v>6.5999999046325684</v>
      </c>
      <c r="P7" s="2">
        <v>14.63000011444092</v>
      </c>
      <c r="Q7" s="1">
        <v>8.1999999999999993</v>
      </c>
      <c r="R7" s="1">
        <v>7.8</v>
      </c>
      <c r="S7" s="1">
        <v>7.72</v>
      </c>
      <c r="T7" s="1">
        <v>8.4499999999999993</v>
      </c>
      <c r="U7" s="1">
        <v>7.36</v>
      </c>
      <c r="V7" s="1">
        <v>7.17</v>
      </c>
      <c r="W7" s="1">
        <v>7.4</v>
      </c>
      <c r="X7" s="1">
        <v>8.1</v>
      </c>
      <c r="Y7" s="1">
        <v>8.25</v>
      </c>
      <c r="Z7" s="1">
        <v>7.86</v>
      </c>
      <c r="AA7" s="1">
        <v>8.39</v>
      </c>
      <c r="AB7" s="1">
        <v>7.84</v>
      </c>
      <c r="AC7" s="1">
        <v>7.8</v>
      </c>
      <c r="AD7" s="1">
        <v>7.65</v>
      </c>
      <c r="AE7" s="1">
        <v>8.7100000000000009</v>
      </c>
      <c r="AF7" s="1">
        <v>9.08</v>
      </c>
      <c r="AG7" s="1">
        <v>9.4</v>
      </c>
      <c r="AH7" s="1">
        <v>9.67</v>
      </c>
      <c r="AI7" s="1">
        <v>9.75</v>
      </c>
      <c r="AJ7" s="1">
        <v>9.8800000000000008</v>
      </c>
      <c r="AK7" s="1">
        <v>9.82</v>
      </c>
      <c r="AL7" s="1">
        <v>10.08</v>
      </c>
      <c r="AM7" s="1">
        <v>10.06</v>
      </c>
      <c r="AN7" s="1">
        <v>10.18</v>
      </c>
      <c r="AO7" s="1">
        <v>10.25</v>
      </c>
      <c r="AP7" s="1">
        <v>12.19</v>
      </c>
      <c r="AQ7" s="1">
        <v>15.2</v>
      </c>
      <c r="AR7" s="1">
        <v>-4.87</v>
      </c>
      <c r="AS7" s="1">
        <v>-7.38</v>
      </c>
      <c r="AT7" s="1">
        <v>-8.75</v>
      </c>
      <c r="AU7" s="1">
        <v>-9</v>
      </c>
      <c r="AV7" s="1">
        <v>-12.75</v>
      </c>
      <c r="AW7" s="1">
        <v>-11.87</v>
      </c>
      <c r="AX7" s="1">
        <v>-9.6199999999999992</v>
      </c>
      <c r="AY7" s="1">
        <v>-4.37</v>
      </c>
      <c r="AZ7" s="1">
        <v>-4.62</v>
      </c>
      <c r="BA7" s="1">
        <v>-5</v>
      </c>
      <c r="BB7" s="1">
        <v>-3.5</v>
      </c>
      <c r="BC7" s="1">
        <v>-3.5</v>
      </c>
      <c r="BD7" s="1">
        <v>-5.81</v>
      </c>
      <c r="BE7" s="1">
        <v>-5.12</v>
      </c>
      <c r="BF7" s="1">
        <v>4.37</v>
      </c>
      <c r="BG7" s="1">
        <v>11.5</v>
      </c>
      <c r="BH7" s="1">
        <v>13.63</v>
      </c>
      <c r="BI7" s="1">
        <v>19</v>
      </c>
      <c r="BJ7" s="1">
        <v>16.88</v>
      </c>
      <c r="BK7" s="1">
        <v>22.5</v>
      </c>
      <c r="BL7" s="1">
        <v>18.12</v>
      </c>
      <c r="BM7" s="1">
        <v>22.75</v>
      </c>
      <c r="BN7" s="1">
        <v>20.5</v>
      </c>
      <c r="BO7" s="1">
        <v>26.13</v>
      </c>
      <c r="BP7" s="1">
        <v>27.13</v>
      </c>
      <c r="BQ7" s="1">
        <v>50.75</v>
      </c>
      <c r="BR7" s="1">
        <v>86.25</v>
      </c>
      <c r="BS7" s="22">
        <v>6.75</v>
      </c>
      <c r="BT7" s="26">
        <v>473797600</v>
      </c>
      <c r="BU7" s="26">
        <v>154664000</v>
      </c>
      <c r="BV7" s="26">
        <v>6023077</v>
      </c>
      <c r="BW7" s="2">
        <v>1.059756167819206</v>
      </c>
    </row>
    <row r="8" spans="1:75" s="21" customFormat="1" ht="19" customHeight="1" x14ac:dyDescent="0.2">
      <c r="A8" s="1" t="s">
        <v>93</v>
      </c>
      <c r="B8" s="1" t="s">
        <v>83</v>
      </c>
      <c r="C8" s="1" t="s">
        <v>87</v>
      </c>
      <c r="D8" s="1" t="s">
        <v>78</v>
      </c>
      <c r="E8" s="1" t="s">
        <v>79</v>
      </c>
      <c r="F8" s="1" t="s">
        <v>80</v>
      </c>
      <c r="G8" s="9">
        <v>48.780492591687747</v>
      </c>
      <c r="H8" s="9">
        <v>13.114751054855621</v>
      </c>
      <c r="I8" s="9">
        <f>(N8-O8)/O8*100</f>
        <v>37.142868820502393</v>
      </c>
      <c r="J8" s="1" t="s">
        <v>81</v>
      </c>
      <c r="K8" s="2">
        <v>0.81999999284744263</v>
      </c>
      <c r="L8" s="2">
        <v>0.83</v>
      </c>
      <c r="M8" s="2">
        <v>1.220000028610229</v>
      </c>
      <c r="N8" s="2">
        <v>1.440000057220459</v>
      </c>
      <c r="O8" s="2">
        <v>1.049999952316284</v>
      </c>
      <c r="P8" s="2">
        <v>1.379999995231628</v>
      </c>
      <c r="Q8" s="1">
        <v>1.24</v>
      </c>
      <c r="R8" s="1">
        <v>1.1499999999999999</v>
      </c>
      <c r="S8" s="1">
        <v>1.1499999999999999</v>
      </c>
      <c r="T8" s="1">
        <v>1.1499999999999999</v>
      </c>
      <c r="U8" s="1">
        <v>1.1499999999999999</v>
      </c>
      <c r="V8" s="1">
        <v>1.1499999999999999</v>
      </c>
      <c r="W8" s="1">
        <v>1.18</v>
      </c>
      <c r="X8" s="1">
        <v>1.18</v>
      </c>
      <c r="Y8" s="1">
        <v>1.23</v>
      </c>
      <c r="Z8" s="1">
        <v>1.25</v>
      </c>
      <c r="AA8" s="1">
        <v>1.4</v>
      </c>
      <c r="AB8" s="1">
        <v>1.36</v>
      </c>
      <c r="AC8" s="1">
        <v>1.33</v>
      </c>
      <c r="AD8" s="1">
        <v>1.38</v>
      </c>
      <c r="AE8" s="1">
        <v>1.38</v>
      </c>
      <c r="AF8" s="1">
        <v>1.44</v>
      </c>
      <c r="AG8" s="1">
        <v>1.44</v>
      </c>
      <c r="AH8" s="1">
        <v>1.43</v>
      </c>
      <c r="AI8" s="1">
        <v>1.41</v>
      </c>
      <c r="AJ8" s="1">
        <v>1.37</v>
      </c>
      <c r="AK8" s="1">
        <v>1.32</v>
      </c>
      <c r="AL8" s="1">
        <v>1.35</v>
      </c>
      <c r="AM8" s="1">
        <v>1.38</v>
      </c>
      <c r="AN8" s="1">
        <v>1.35</v>
      </c>
      <c r="AO8" s="1">
        <v>1.35</v>
      </c>
      <c r="AP8" s="1">
        <v>1.35</v>
      </c>
      <c r="AQ8" s="1">
        <v>1.37</v>
      </c>
      <c r="AR8" s="1">
        <v>-10.66</v>
      </c>
      <c r="AS8" s="1">
        <v>-8.1999999999999993</v>
      </c>
      <c r="AT8" s="1">
        <v>-7.38</v>
      </c>
      <c r="AU8" s="1">
        <v>-6.56</v>
      </c>
      <c r="AV8" s="1">
        <v>-6.55</v>
      </c>
      <c r="AW8" s="1">
        <v>-8.1999999999999993</v>
      </c>
      <c r="AX8" s="1">
        <v>-3.28</v>
      </c>
      <c r="AY8" s="1">
        <v>-4.0999999999999996</v>
      </c>
      <c r="AZ8" s="1">
        <v>0</v>
      </c>
      <c r="BA8" s="1">
        <v>1.64</v>
      </c>
      <c r="BB8" s="1">
        <v>11.48</v>
      </c>
      <c r="BC8" s="1">
        <v>9.02</v>
      </c>
      <c r="BD8" s="1">
        <v>7.75</v>
      </c>
      <c r="BE8" s="1">
        <v>10.81</v>
      </c>
      <c r="BF8" s="1">
        <v>12.7</v>
      </c>
      <c r="BG8" s="1">
        <v>13.3</v>
      </c>
      <c r="BH8" s="1">
        <v>16.39</v>
      </c>
      <c r="BI8" s="1">
        <v>14.75</v>
      </c>
      <c r="BJ8" s="1">
        <v>11.48</v>
      </c>
      <c r="BK8" s="1">
        <v>8.07</v>
      </c>
      <c r="BL8" s="1">
        <v>4.92</v>
      </c>
      <c r="BM8" s="1">
        <v>10.25</v>
      </c>
      <c r="BN8" s="1">
        <v>9.02</v>
      </c>
      <c r="BO8" s="1">
        <v>6.97</v>
      </c>
      <c r="BP8" s="1">
        <v>10.66</v>
      </c>
      <c r="BQ8" s="1">
        <v>8.1999999999999993</v>
      </c>
      <c r="BR8" s="1">
        <v>11.48</v>
      </c>
      <c r="BS8" s="22">
        <v>1.1000000000000001</v>
      </c>
      <c r="BT8" s="26">
        <v>484336341.59817499</v>
      </c>
      <c r="BU8" s="26">
        <v>132784100</v>
      </c>
      <c r="BV8" s="26">
        <v>385920495</v>
      </c>
      <c r="BW8" s="2">
        <v>3.1142919735320091E-2</v>
      </c>
    </row>
    <row r="9" spans="1:75" s="21" customFormat="1" ht="19" customHeight="1" x14ac:dyDescent="0.2">
      <c r="A9" s="7" t="s">
        <v>266</v>
      </c>
      <c r="B9" s="7" t="s">
        <v>118</v>
      </c>
      <c r="C9" s="7" t="s">
        <v>124</v>
      </c>
      <c r="D9" s="7" t="s">
        <v>98</v>
      </c>
      <c r="E9" s="7" t="s">
        <v>388</v>
      </c>
      <c r="F9" s="7" t="s">
        <v>80</v>
      </c>
      <c r="G9" s="10">
        <v>22.573844374025452</v>
      </c>
      <c r="H9" s="10">
        <v>15.662648130367449</v>
      </c>
      <c r="I9" s="10">
        <v>15.662648130367449</v>
      </c>
      <c r="J9" s="7" t="s">
        <v>81</v>
      </c>
      <c r="K9" s="8">
        <v>4.7399997711181641</v>
      </c>
      <c r="L9" s="8">
        <v>4.83</v>
      </c>
      <c r="M9" s="8">
        <v>5.809999942779541</v>
      </c>
      <c r="N9" s="8">
        <v>6.9800000190734863</v>
      </c>
      <c r="O9" s="8">
        <v>5.25</v>
      </c>
      <c r="P9" s="8">
        <v>6.7199997901916504</v>
      </c>
      <c r="Q9" s="7">
        <v>6.42</v>
      </c>
      <c r="R9" s="7">
        <v>6.75</v>
      </c>
      <c r="S9" s="7">
        <v>6.98</v>
      </c>
      <c r="T9" s="7">
        <v>6.7</v>
      </c>
      <c r="U9" s="7">
        <v>6.17</v>
      </c>
      <c r="V9" s="7">
        <v>6.42</v>
      </c>
      <c r="W9" s="7">
        <v>6.19</v>
      </c>
      <c r="X9" s="7">
        <v>5.64</v>
      </c>
      <c r="Y9" s="7">
        <v>5.7</v>
      </c>
      <c r="Z9" s="7">
        <v>5.44</v>
      </c>
      <c r="AA9" s="7">
        <v>5.4</v>
      </c>
      <c r="AB9" s="7">
        <v>5.6</v>
      </c>
      <c r="AC9" s="7">
        <v>5.9</v>
      </c>
      <c r="AD9" s="7">
        <v>5.85</v>
      </c>
      <c r="AE9" s="7">
        <v>6.12</v>
      </c>
      <c r="AF9" s="7">
        <v>6</v>
      </c>
      <c r="AG9" s="7">
        <v>6.1</v>
      </c>
      <c r="AH9" s="7">
        <v>6.37</v>
      </c>
      <c r="AI9" s="7">
        <v>6.58</v>
      </c>
      <c r="AJ9" s="7">
        <v>6.54</v>
      </c>
      <c r="AK9" s="7">
        <v>6.78</v>
      </c>
      <c r="AL9" s="7">
        <v>6.52</v>
      </c>
      <c r="AM9" s="7">
        <v>6.58</v>
      </c>
      <c r="AN9" s="7">
        <v>6.56</v>
      </c>
      <c r="AO9" s="7">
        <v>6.73</v>
      </c>
      <c r="AP9" s="7">
        <v>6.7</v>
      </c>
      <c r="AQ9" s="7">
        <v>6.79</v>
      </c>
      <c r="AR9" s="7">
        <v>10.5</v>
      </c>
      <c r="AS9" s="7">
        <v>4.5999999999999996</v>
      </c>
      <c r="AT9" s="7">
        <v>10.15</v>
      </c>
      <c r="AU9" s="7">
        <v>6.2</v>
      </c>
      <c r="AV9" s="7">
        <v>2.2400000000000002</v>
      </c>
      <c r="AW9" s="7">
        <v>5.07</v>
      </c>
      <c r="AX9" s="7">
        <v>-5.34</v>
      </c>
      <c r="AY9" s="7">
        <v>-3.46</v>
      </c>
      <c r="AZ9" s="7">
        <v>-6.71</v>
      </c>
      <c r="BA9" s="7">
        <v>-8.35</v>
      </c>
      <c r="BB9" s="7">
        <v>-7.48</v>
      </c>
      <c r="BC9" s="7">
        <v>-6.19</v>
      </c>
      <c r="BD9" s="7">
        <v>-0.52</v>
      </c>
      <c r="BE9" s="7">
        <v>-2.0699999999999998</v>
      </c>
      <c r="BF9" s="7">
        <v>2.0699999999999998</v>
      </c>
      <c r="BG9" s="7">
        <v>1.98</v>
      </c>
      <c r="BH9" s="7">
        <v>4.4800000000000004</v>
      </c>
      <c r="BI9" s="7">
        <v>9.1199999999999992</v>
      </c>
      <c r="BJ9" s="7">
        <v>11.19</v>
      </c>
      <c r="BK9" s="7">
        <v>10.029999999999999</v>
      </c>
      <c r="BL9" s="7">
        <v>11.53</v>
      </c>
      <c r="BM9" s="7">
        <v>11.88</v>
      </c>
      <c r="BN9" s="7">
        <v>9.4</v>
      </c>
      <c r="BO9" s="7">
        <v>10.84</v>
      </c>
      <c r="BP9" s="7">
        <v>12.74</v>
      </c>
      <c r="BQ9" s="7">
        <v>11.87</v>
      </c>
      <c r="BR9" s="7">
        <v>15.66</v>
      </c>
      <c r="BS9" s="24">
        <v>5.37</v>
      </c>
      <c r="BT9" s="26">
        <v>490419771.17004389</v>
      </c>
      <c r="BU9" s="26">
        <v>19485300</v>
      </c>
      <c r="BV9" s="26">
        <v>63583169</v>
      </c>
      <c r="BW9" s="8">
        <v>3.4424204304758701E-3</v>
      </c>
    </row>
    <row r="10" spans="1:75" s="21" customFormat="1" ht="19" customHeight="1" x14ac:dyDescent="0.2">
      <c r="A10" s="1" t="s">
        <v>333</v>
      </c>
      <c r="B10" s="1" t="s">
        <v>118</v>
      </c>
      <c r="C10" s="1" t="s">
        <v>87</v>
      </c>
      <c r="D10" s="1" t="s">
        <v>78</v>
      </c>
      <c r="E10" s="1" t="s">
        <v>332</v>
      </c>
      <c r="F10" s="1" t="s">
        <v>80</v>
      </c>
      <c r="G10" s="9">
        <v>19.946273999655549</v>
      </c>
      <c r="H10" s="9">
        <v>9.2945117059513542</v>
      </c>
      <c r="I10" s="9">
        <f>(N10-O10)/O10*100</f>
        <v>26.947490460780461</v>
      </c>
      <c r="J10" s="1" t="s">
        <v>81</v>
      </c>
      <c r="K10" s="2">
        <v>14.89000034332275</v>
      </c>
      <c r="L10" s="2">
        <v>15.46</v>
      </c>
      <c r="M10" s="2">
        <v>17.860000610351559</v>
      </c>
      <c r="N10" s="2">
        <v>22</v>
      </c>
      <c r="O10" s="2">
        <v>17.329999923706051</v>
      </c>
      <c r="P10" s="2">
        <v>19.520000457763668</v>
      </c>
      <c r="Q10" s="1">
        <v>18.46</v>
      </c>
      <c r="R10" s="1">
        <v>19.440000000000001</v>
      </c>
      <c r="S10" s="1">
        <v>20.67</v>
      </c>
      <c r="T10" s="1">
        <v>20.100000000000001</v>
      </c>
      <c r="U10" s="1">
        <v>19.059999999999999</v>
      </c>
      <c r="V10" s="1">
        <v>19.05</v>
      </c>
      <c r="W10" s="1">
        <v>19.82</v>
      </c>
      <c r="X10" s="1">
        <v>19.93</v>
      </c>
      <c r="Y10" s="1">
        <v>21</v>
      </c>
      <c r="Z10" s="1">
        <v>20.92</v>
      </c>
      <c r="AA10" s="1">
        <v>21.38</v>
      </c>
      <c r="AB10" s="1">
        <v>22</v>
      </c>
      <c r="AC10" s="1">
        <v>21.02</v>
      </c>
      <c r="AD10" s="1">
        <v>20.64</v>
      </c>
      <c r="AE10" s="1">
        <v>20.57</v>
      </c>
      <c r="AF10" s="1">
        <v>20.100000000000001</v>
      </c>
      <c r="AG10" s="1">
        <v>19.989999999999998</v>
      </c>
      <c r="AH10" s="1">
        <v>20.39</v>
      </c>
      <c r="AI10" s="1">
        <v>19.940000000000001</v>
      </c>
      <c r="AJ10" s="1">
        <v>19.78</v>
      </c>
      <c r="AK10" s="1">
        <v>20.170000000000002</v>
      </c>
      <c r="AL10" s="1">
        <v>20.32</v>
      </c>
      <c r="AM10" s="1">
        <v>19.829999999999998</v>
      </c>
      <c r="AN10" s="1">
        <v>19.84</v>
      </c>
      <c r="AO10" s="1">
        <v>19.670000000000002</v>
      </c>
      <c r="AP10" s="1">
        <v>19.68</v>
      </c>
      <c r="AQ10" s="1">
        <v>19.66</v>
      </c>
      <c r="AR10" s="1">
        <v>2.86</v>
      </c>
      <c r="AS10" s="1">
        <v>8.85</v>
      </c>
      <c r="AT10" s="1">
        <v>8.23</v>
      </c>
      <c r="AU10" s="1">
        <v>4.9800000000000004</v>
      </c>
      <c r="AV10" s="1">
        <v>5.2</v>
      </c>
      <c r="AW10" s="1">
        <v>6.63</v>
      </c>
      <c r="AX10" s="1">
        <v>9.85</v>
      </c>
      <c r="AY10" s="1">
        <v>9.91</v>
      </c>
      <c r="AZ10" s="1">
        <v>16.57</v>
      </c>
      <c r="BA10" s="1">
        <v>13.44</v>
      </c>
      <c r="BB10" s="1">
        <v>18.03</v>
      </c>
      <c r="BC10" s="1">
        <v>17.55</v>
      </c>
      <c r="BD10" s="1">
        <v>13.44</v>
      </c>
      <c r="BE10" s="1">
        <v>14.73</v>
      </c>
      <c r="BF10" s="1">
        <v>12.09</v>
      </c>
      <c r="BG10" s="1">
        <v>10.64</v>
      </c>
      <c r="BH10" s="1">
        <v>11.2</v>
      </c>
      <c r="BI10" s="1">
        <v>11.1</v>
      </c>
      <c r="BJ10" s="1">
        <v>9.4600000000000009</v>
      </c>
      <c r="BK10" s="1">
        <v>10.36</v>
      </c>
      <c r="BL10" s="1">
        <v>12.68</v>
      </c>
      <c r="BM10" s="1">
        <v>10.81</v>
      </c>
      <c r="BN10" s="1">
        <v>10.3</v>
      </c>
      <c r="BO10" s="1">
        <v>10.08</v>
      </c>
      <c r="BP10" s="1">
        <v>7.95</v>
      </c>
      <c r="BQ10" s="1">
        <v>9.9700000000000006</v>
      </c>
      <c r="BR10" s="1">
        <v>9.2899999999999991</v>
      </c>
      <c r="BS10" s="22">
        <v>18.52</v>
      </c>
      <c r="BT10" s="26">
        <v>506607847.31292719</v>
      </c>
      <c r="BU10" s="26">
        <v>9407200</v>
      </c>
      <c r="BV10" s="26">
        <v>21683184</v>
      </c>
      <c r="BW10" s="2">
        <v>6.8007355377328355E-2</v>
      </c>
    </row>
    <row r="11" spans="1:75" s="21" customFormat="1" ht="19" customHeight="1" x14ac:dyDescent="0.2">
      <c r="A11" s="1" t="s">
        <v>267</v>
      </c>
      <c r="B11" s="1" t="s">
        <v>106</v>
      </c>
      <c r="C11" s="1" t="s">
        <v>87</v>
      </c>
      <c r="D11" s="1" t="s">
        <v>98</v>
      </c>
      <c r="E11" s="1" t="s">
        <v>264</v>
      </c>
      <c r="F11" s="1" t="s">
        <v>80</v>
      </c>
      <c r="G11" s="9">
        <v>48.148144468849239</v>
      </c>
      <c r="H11" s="9">
        <v>29.062501653097549</v>
      </c>
      <c r="I11" s="9">
        <f>(N11-O11)/O11*100</f>
        <v>65.822773063016996</v>
      </c>
      <c r="J11" s="1" t="s">
        <v>81</v>
      </c>
      <c r="K11" s="2">
        <v>2.160000085830688</v>
      </c>
      <c r="L11" s="2">
        <v>5.24</v>
      </c>
      <c r="M11" s="2">
        <v>3.2000000476837158</v>
      </c>
      <c r="N11" s="2">
        <v>5.2399997711181641</v>
      </c>
      <c r="O11" s="2">
        <v>3.160000085830688</v>
      </c>
      <c r="P11" s="2">
        <v>4.130000114440918</v>
      </c>
      <c r="Q11" s="1">
        <v>3.77</v>
      </c>
      <c r="R11" s="1">
        <v>4.09</v>
      </c>
      <c r="S11" s="1">
        <v>5.24</v>
      </c>
      <c r="T11" s="1">
        <v>4.25</v>
      </c>
      <c r="U11" s="1">
        <v>4</v>
      </c>
      <c r="V11" s="1">
        <v>3.82</v>
      </c>
      <c r="W11" s="1">
        <v>3.95</v>
      </c>
      <c r="X11" s="1">
        <v>3.82</v>
      </c>
      <c r="Y11" s="1">
        <v>3.72</v>
      </c>
      <c r="Z11" s="1">
        <v>3.59</v>
      </c>
      <c r="AA11" s="1">
        <v>3.64</v>
      </c>
      <c r="AB11" s="1">
        <v>3.63</v>
      </c>
      <c r="AC11" s="1">
        <v>3.83</v>
      </c>
      <c r="AD11" s="1">
        <v>4.0999999999999996</v>
      </c>
      <c r="AE11" s="1">
        <v>4.5199999999999996</v>
      </c>
      <c r="AF11" s="1">
        <v>4.3099999999999996</v>
      </c>
      <c r="AG11" s="1">
        <v>4.13</v>
      </c>
      <c r="AH11" s="1">
        <v>4.3</v>
      </c>
      <c r="AI11" s="1">
        <v>4.42</v>
      </c>
      <c r="AJ11" s="1">
        <v>4.38</v>
      </c>
      <c r="AK11" s="1">
        <v>4.5</v>
      </c>
      <c r="AL11" s="1">
        <v>4.7</v>
      </c>
      <c r="AM11" s="1">
        <v>4.54</v>
      </c>
      <c r="AN11" s="1">
        <v>4.5</v>
      </c>
      <c r="AO11" s="1">
        <v>4.18</v>
      </c>
      <c r="AP11" s="1">
        <v>4.1500000000000004</v>
      </c>
      <c r="AQ11" s="1">
        <v>4.3</v>
      </c>
      <c r="AR11" s="1">
        <v>8.1199999999999992</v>
      </c>
      <c r="AS11" s="1">
        <v>25.47</v>
      </c>
      <c r="AT11" s="1">
        <v>18.670000000000002</v>
      </c>
      <c r="AU11" s="1">
        <v>21.72</v>
      </c>
      <c r="AV11" s="1">
        <v>11.25</v>
      </c>
      <c r="AW11" s="1">
        <v>12.38</v>
      </c>
      <c r="AX11" s="1">
        <v>15.94</v>
      </c>
      <c r="AY11" s="1">
        <v>15.94</v>
      </c>
      <c r="AZ11" s="1">
        <v>8.59</v>
      </c>
      <c r="BA11" s="1">
        <v>8.1300000000000008</v>
      </c>
      <c r="BB11" s="1">
        <v>12.81</v>
      </c>
      <c r="BC11" s="1">
        <v>9.3699999999999992</v>
      </c>
      <c r="BD11" s="1">
        <v>18.989999999999998</v>
      </c>
      <c r="BE11" s="1">
        <v>24.84</v>
      </c>
      <c r="BF11" s="1">
        <v>28.12</v>
      </c>
      <c r="BG11" s="1">
        <v>28.11</v>
      </c>
      <c r="BH11" s="1">
        <v>24.28</v>
      </c>
      <c r="BI11" s="1">
        <v>30.78</v>
      </c>
      <c r="BJ11" s="1">
        <v>26.72</v>
      </c>
      <c r="BK11" s="1">
        <v>33.44</v>
      </c>
      <c r="BL11" s="1">
        <v>38.130000000000003</v>
      </c>
      <c r="BM11" s="1">
        <v>34.229999999999997</v>
      </c>
      <c r="BN11" s="1">
        <v>36.42</v>
      </c>
      <c r="BO11" s="1">
        <v>26.72</v>
      </c>
      <c r="BP11" s="1">
        <v>22.87</v>
      </c>
      <c r="BQ11" s="1">
        <v>27.66</v>
      </c>
      <c r="BR11" s="1">
        <v>28.67</v>
      </c>
      <c r="BS11" s="22">
        <v>3.43</v>
      </c>
      <c r="BT11" s="26">
        <v>539424008.03804398</v>
      </c>
      <c r="BU11" s="26">
        <v>258508600</v>
      </c>
      <c r="BV11" s="26">
        <v>168048645</v>
      </c>
      <c r="BW11" s="2">
        <v>2.4831464722610531E-2</v>
      </c>
    </row>
    <row r="12" spans="1:75" s="21" customFormat="1" ht="19" customHeight="1" x14ac:dyDescent="0.2">
      <c r="A12" s="1" t="s">
        <v>684</v>
      </c>
      <c r="B12" s="1" t="s">
        <v>106</v>
      </c>
      <c r="C12" s="1" t="s">
        <v>87</v>
      </c>
      <c r="D12" s="1" t="s">
        <v>98</v>
      </c>
      <c r="E12" s="1" t="s">
        <v>292</v>
      </c>
      <c r="F12" s="1" t="s">
        <v>80</v>
      </c>
      <c r="G12" s="9">
        <v>-4.669886635613639</v>
      </c>
      <c r="H12" s="9">
        <v>7.4324333032088239</v>
      </c>
      <c r="I12" s="9">
        <f>(N12-O12)/O12*100</f>
        <v>19.213589390777656</v>
      </c>
      <c r="J12" s="1" t="s">
        <v>81</v>
      </c>
      <c r="K12" s="2">
        <v>6.2100000381469727</v>
      </c>
      <c r="L12" s="2">
        <v>6.98</v>
      </c>
      <c r="M12" s="2">
        <v>5.9200000762939453</v>
      </c>
      <c r="N12" s="2">
        <v>6.6700000762939453</v>
      </c>
      <c r="O12" s="2">
        <v>5.5949997901916504</v>
      </c>
      <c r="P12" s="2">
        <v>6.3600001335144043</v>
      </c>
      <c r="Q12" s="1">
        <v>6.1</v>
      </c>
      <c r="R12" s="1">
        <v>6</v>
      </c>
      <c r="S12" s="1">
        <v>6.09</v>
      </c>
      <c r="T12" s="1">
        <v>5.94</v>
      </c>
      <c r="U12" s="1">
        <v>5.9</v>
      </c>
      <c r="V12" s="1">
        <v>5.77</v>
      </c>
      <c r="W12" s="1">
        <v>5.77</v>
      </c>
      <c r="X12" s="1">
        <v>5.74</v>
      </c>
      <c r="Y12" s="1">
        <v>5.74</v>
      </c>
      <c r="Z12" s="1">
        <v>5.7</v>
      </c>
      <c r="AA12" s="1">
        <v>5.72</v>
      </c>
      <c r="AB12" s="1">
        <v>5.86</v>
      </c>
      <c r="AC12" s="1">
        <v>6</v>
      </c>
      <c r="AD12" s="1">
        <v>6.07</v>
      </c>
      <c r="AE12" s="1">
        <v>6.15</v>
      </c>
      <c r="AF12" s="1">
        <v>6.67</v>
      </c>
      <c r="AG12" s="1">
        <v>6.48</v>
      </c>
      <c r="AH12" s="1">
        <v>6.38</v>
      </c>
      <c r="AI12" s="1">
        <v>6.35</v>
      </c>
      <c r="AJ12" s="1">
        <v>6.34</v>
      </c>
      <c r="AK12" s="1">
        <v>6.32</v>
      </c>
      <c r="AL12" s="1">
        <v>6.34</v>
      </c>
      <c r="AM12" s="1">
        <v>6.47</v>
      </c>
      <c r="AN12" s="1">
        <v>6.46</v>
      </c>
      <c r="AO12" s="1">
        <v>6.4</v>
      </c>
      <c r="AP12" s="1">
        <v>6.5</v>
      </c>
      <c r="AQ12" s="1">
        <v>6.65</v>
      </c>
      <c r="AR12" s="1">
        <v>-0.64</v>
      </c>
      <c r="AS12" s="1">
        <v>1.31</v>
      </c>
      <c r="AT12" s="1">
        <v>0.34</v>
      </c>
      <c r="AU12" s="1">
        <v>-4.05</v>
      </c>
      <c r="AV12" s="1">
        <v>-3.21</v>
      </c>
      <c r="AW12" s="1">
        <v>-2.87</v>
      </c>
      <c r="AX12" s="1">
        <v>-3.21</v>
      </c>
      <c r="AY12" s="1">
        <v>-3.11</v>
      </c>
      <c r="AZ12" s="1">
        <v>-4.05</v>
      </c>
      <c r="BA12" s="1">
        <v>-4.9000000000000004</v>
      </c>
      <c r="BB12" s="1">
        <v>-3.38</v>
      </c>
      <c r="BC12" s="1">
        <v>-1.18</v>
      </c>
      <c r="BD12" s="1">
        <v>-0.21</v>
      </c>
      <c r="BE12" s="1">
        <v>1.35</v>
      </c>
      <c r="BF12" s="1">
        <v>3.89</v>
      </c>
      <c r="BG12" s="1">
        <v>12.19</v>
      </c>
      <c r="BH12" s="1">
        <v>5.07</v>
      </c>
      <c r="BI12" s="1">
        <v>7.3</v>
      </c>
      <c r="BJ12" s="1">
        <v>7.26</v>
      </c>
      <c r="BK12" s="1">
        <v>6.25</v>
      </c>
      <c r="BL12" s="1">
        <v>6.77</v>
      </c>
      <c r="BM12" s="1">
        <v>7.12</v>
      </c>
      <c r="BN12" s="1">
        <v>9.2899999999999991</v>
      </c>
      <c r="BO12" s="1">
        <v>7.18</v>
      </c>
      <c r="BP12" s="1">
        <v>7.43</v>
      </c>
      <c r="BQ12" s="1">
        <v>8.11</v>
      </c>
      <c r="BR12" s="1">
        <v>7.43</v>
      </c>
      <c r="BS12" s="22">
        <v>5.68</v>
      </c>
      <c r="BT12" s="26">
        <v>584965863.53874207</v>
      </c>
      <c r="BU12" s="26">
        <v>256700</v>
      </c>
      <c r="BV12" s="26">
        <v>7788476</v>
      </c>
      <c r="BW12" s="2">
        <v>9.429957799189469E-3</v>
      </c>
    </row>
    <row r="13" spans="1:75" s="21" customFormat="1" ht="19" customHeight="1" x14ac:dyDescent="0.2">
      <c r="A13" s="7" t="s">
        <v>685</v>
      </c>
      <c r="B13" s="7" t="s">
        <v>106</v>
      </c>
      <c r="C13" s="7" t="s">
        <v>87</v>
      </c>
      <c r="D13" s="7" t="s">
        <v>78</v>
      </c>
      <c r="E13" s="7" t="s">
        <v>543</v>
      </c>
      <c r="F13" s="7" t="s">
        <v>80</v>
      </c>
      <c r="G13" s="10">
        <v>13.439639419857521</v>
      </c>
      <c r="H13" s="10">
        <v>14.658634865011519</v>
      </c>
      <c r="I13" s="10">
        <v>14.658634865011519</v>
      </c>
      <c r="J13" s="7" t="s">
        <v>81</v>
      </c>
      <c r="K13" s="8">
        <v>4.3899998664855957</v>
      </c>
      <c r="L13" s="8">
        <v>4.79</v>
      </c>
      <c r="M13" s="8">
        <v>4.9800000190734863</v>
      </c>
      <c r="N13" s="8">
        <v>6</v>
      </c>
      <c r="O13" s="8">
        <v>4.8000001907348633</v>
      </c>
      <c r="P13" s="8">
        <v>5.7100000381469727</v>
      </c>
      <c r="Q13" s="7">
        <v>5</v>
      </c>
      <c r="R13" s="7">
        <v>5.38</v>
      </c>
      <c r="S13" s="7">
        <v>5.83</v>
      </c>
      <c r="T13" s="7">
        <v>5.8</v>
      </c>
      <c r="U13" s="7">
        <v>5.86</v>
      </c>
      <c r="V13" s="7">
        <v>5.95</v>
      </c>
      <c r="W13" s="7">
        <v>5.97</v>
      </c>
      <c r="X13" s="7">
        <v>5.91</v>
      </c>
      <c r="Y13" s="7">
        <v>5.69</v>
      </c>
      <c r="Z13" s="7">
        <v>5.57</v>
      </c>
      <c r="AA13" s="7">
        <v>5.61</v>
      </c>
      <c r="AB13" s="7">
        <v>5.76</v>
      </c>
      <c r="AC13" s="7">
        <v>5.9</v>
      </c>
      <c r="AD13" s="7">
        <v>5.9</v>
      </c>
      <c r="AE13" s="7">
        <v>5.83</v>
      </c>
      <c r="AF13" s="7">
        <v>5.89</v>
      </c>
      <c r="AG13" s="7">
        <v>5.95</v>
      </c>
      <c r="AH13" s="7">
        <v>6</v>
      </c>
      <c r="AI13" s="7">
        <v>5.86</v>
      </c>
      <c r="AJ13" s="7">
        <v>5.86</v>
      </c>
      <c r="AK13" s="7">
        <v>5.89</v>
      </c>
      <c r="AL13" s="7">
        <v>5.86</v>
      </c>
      <c r="AM13" s="7">
        <v>5.68</v>
      </c>
      <c r="AN13" s="7">
        <v>5.67</v>
      </c>
      <c r="AO13" s="7">
        <v>5.7</v>
      </c>
      <c r="AP13" s="7">
        <v>5.75</v>
      </c>
      <c r="AQ13" s="7">
        <v>5.75</v>
      </c>
      <c r="AR13" s="7">
        <v>-0.2</v>
      </c>
      <c r="AS13" s="7">
        <v>5.52</v>
      </c>
      <c r="AT13" s="7">
        <v>13.65</v>
      </c>
      <c r="AU13" s="7">
        <v>15.46</v>
      </c>
      <c r="AV13" s="7">
        <v>14.33</v>
      </c>
      <c r="AW13" s="7">
        <v>18.48</v>
      </c>
      <c r="AX13" s="7">
        <v>18.37</v>
      </c>
      <c r="AY13" s="7">
        <v>12.99</v>
      </c>
      <c r="AZ13" s="7">
        <v>10.24</v>
      </c>
      <c r="BA13" s="7">
        <v>11.85</v>
      </c>
      <c r="BB13" s="7">
        <v>11.04</v>
      </c>
      <c r="BC13" s="7">
        <v>15.06</v>
      </c>
      <c r="BD13" s="7">
        <v>18.07</v>
      </c>
      <c r="BE13" s="7">
        <v>16.059999999999999</v>
      </c>
      <c r="BF13" s="7">
        <v>16.670000000000002</v>
      </c>
      <c r="BG13" s="7">
        <v>16.260000000000002</v>
      </c>
      <c r="BH13" s="7">
        <v>18.78</v>
      </c>
      <c r="BI13" s="7">
        <v>17.27</v>
      </c>
      <c r="BJ13" s="7">
        <v>17.64</v>
      </c>
      <c r="BK13" s="7">
        <v>16.37</v>
      </c>
      <c r="BL13" s="7">
        <v>17.37</v>
      </c>
      <c r="BM13" s="7">
        <v>13.02</v>
      </c>
      <c r="BN13" s="7">
        <v>13.65</v>
      </c>
      <c r="BO13" s="7">
        <v>12.25</v>
      </c>
      <c r="BP13" s="7">
        <v>14.36</v>
      </c>
      <c r="BQ13" s="7">
        <v>15.26</v>
      </c>
      <c r="BR13" s="7">
        <v>14.86</v>
      </c>
      <c r="BS13" s="24">
        <v>5.45</v>
      </c>
      <c r="BT13" s="26">
        <v>595712582.28158951</v>
      </c>
      <c r="BU13" s="26">
        <v>21289100</v>
      </c>
      <c r="BV13" s="26">
        <v>108209235</v>
      </c>
      <c r="BW13" s="8">
        <v>3.5850507583756602E-2</v>
      </c>
    </row>
    <row r="14" spans="1:75" s="21" customFormat="1" ht="19" customHeight="1" x14ac:dyDescent="0.2">
      <c r="A14" s="7" t="s">
        <v>503</v>
      </c>
      <c r="B14" s="7" t="s">
        <v>96</v>
      </c>
      <c r="C14" s="7" t="s">
        <v>87</v>
      </c>
      <c r="D14" s="7" t="s">
        <v>78</v>
      </c>
      <c r="E14" s="7" t="s">
        <v>504</v>
      </c>
      <c r="F14" s="7" t="s">
        <v>80</v>
      </c>
      <c r="G14" s="10">
        <v>16.104867977427091</v>
      </c>
      <c r="H14" s="10">
        <v>8.1720453042461987</v>
      </c>
      <c r="I14" s="10">
        <v>8.1720453042461987</v>
      </c>
      <c r="J14" s="7" t="s">
        <v>81</v>
      </c>
      <c r="K14" s="8">
        <v>8.0100002288818359</v>
      </c>
      <c r="L14" s="8">
        <v>8.5500000000000007</v>
      </c>
      <c r="M14" s="8">
        <v>9.3000001907348633</v>
      </c>
      <c r="N14" s="8">
        <v>10.10000038146973</v>
      </c>
      <c r="O14" s="8">
        <v>8.9399995803833008</v>
      </c>
      <c r="P14" s="8">
        <v>10.060000419616699</v>
      </c>
      <c r="Q14" s="7">
        <v>9.39</v>
      </c>
      <c r="R14" s="7">
        <v>9.5299999999999994</v>
      </c>
      <c r="S14" s="7">
        <v>9.8800000000000008</v>
      </c>
      <c r="T14" s="7">
        <v>9.85</v>
      </c>
      <c r="U14" s="7">
        <v>9.3699999999999992</v>
      </c>
      <c r="V14" s="7">
        <v>9.3800000000000008</v>
      </c>
      <c r="W14" s="7">
        <v>9.58</v>
      </c>
      <c r="X14" s="7">
        <v>9.58</v>
      </c>
      <c r="Y14" s="7">
        <v>9.49</v>
      </c>
      <c r="Z14" s="7">
        <v>9.48</v>
      </c>
      <c r="AA14" s="7">
        <v>9.56</v>
      </c>
      <c r="AB14" s="7">
        <v>9.69</v>
      </c>
      <c r="AC14" s="7">
        <v>9.6</v>
      </c>
      <c r="AD14" s="7">
        <v>9.5299999999999994</v>
      </c>
      <c r="AE14" s="7">
        <v>9.4</v>
      </c>
      <c r="AF14" s="7">
        <v>9.3800000000000008</v>
      </c>
      <c r="AG14" s="7">
        <v>9.57</v>
      </c>
      <c r="AH14" s="7">
        <v>9.64</v>
      </c>
      <c r="AI14" s="7">
        <v>9.65</v>
      </c>
      <c r="AJ14" s="7">
        <v>9.66</v>
      </c>
      <c r="AK14" s="7">
        <v>9.6300000000000008</v>
      </c>
      <c r="AL14" s="7">
        <v>9.6199999999999992</v>
      </c>
      <c r="AM14" s="7">
        <v>9.93</v>
      </c>
      <c r="AN14" s="7">
        <v>9.93</v>
      </c>
      <c r="AO14" s="7">
        <v>9.94</v>
      </c>
      <c r="AP14" s="7">
        <v>10.06</v>
      </c>
      <c r="AQ14" s="7">
        <v>10.1</v>
      </c>
      <c r="AR14" s="7">
        <v>-1.18</v>
      </c>
      <c r="AS14" s="7">
        <v>1.29</v>
      </c>
      <c r="AT14" s="7">
        <v>5.81</v>
      </c>
      <c r="AU14" s="7">
        <v>0.11</v>
      </c>
      <c r="AV14" s="7">
        <v>-0.43</v>
      </c>
      <c r="AW14" s="7">
        <v>0.32</v>
      </c>
      <c r="AX14" s="7">
        <v>0.86</v>
      </c>
      <c r="AY14" s="7">
        <v>1.83</v>
      </c>
      <c r="AZ14" s="7">
        <v>-0.65</v>
      </c>
      <c r="BA14" s="7">
        <v>1.18</v>
      </c>
      <c r="BB14" s="7">
        <v>2.04</v>
      </c>
      <c r="BC14" s="7">
        <v>2.8</v>
      </c>
      <c r="BD14" s="7">
        <v>1.4</v>
      </c>
      <c r="BE14" s="7">
        <v>1.08</v>
      </c>
      <c r="BF14" s="7">
        <v>0.54</v>
      </c>
      <c r="BG14" s="7">
        <v>-0.22</v>
      </c>
      <c r="BH14" s="7">
        <v>2.15</v>
      </c>
      <c r="BI14" s="7">
        <v>3.63</v>
      </c>
      <c r="BJ14" s="7">
        <v>2.9</v>
      </c>
      <c r="BK14" s="7">
        <v>3.23</v>
      </c>
      <c r="BL14" s="7">
        <v>3.14</v>
      </c>
      <c r="BM14" s="7">
        <v>2.8</v>
      </c>
      <c r="BN14" s="7">
        <v>6.3</v>
      </c>
      <c r="BO14" s="7">
        <v>5.7</v>
      </c>
      <c r="BP14" s="7">
        <v>5.32</v>
      </c>
      <c r="BQ14" s="7">
        <v>6.77</v>
      </c>
      <c r="BR14" s="7">
        <v>8.2799999999999994</v>
      </c>
      <c r="BS14" s="24">
        <v>9.06</v>
      </c>
      <c r="BT14" s="26">
        <v>624960012.81738281</v>
      </c>
      <c r="BU14" s="26">
        <v>10946100</v>
      </c>
      <c r="BV14" s="26">
        <v>61650649</v>
      </c>
      <c r="BW14" s="8">
        <v>8.9920870094976624E-3</v>
      </c>
    </row>
    <row r="15" spans="1:75" s="21" customFormat="1" ht="19" customHeight="1" x14ac:dyDescent="0.2">
      <c r="A15" s="7" t="s">
        <v>485</v>
      </c>
      <c r="B15" s="7" t="s">
        <v>106</v>
      </c>
      <c r="C15" s="7" t="s">
        <v>87</v>
      </c>
      <c r="D15" s="7" t="s">
        <v>98</v>
      </c>
      <c r="E15" s="7" t="s">
        <v>484</v>
      </c>
      <c r="F15" s="7" t="s">
        <v>80</v>
      </c>
      <c r="G15" s="10">
        <v>17.151166941102151</v>
      </c>
      <c r="H15" s="10">
        <v>16.873443993467209</v>
      </c>
      <c r="I15" s="10">
        <v>16.873443993467209</v>
      </c>
      <c r="J15" s="7" t="s">
        <v>81</v>
      </c>
      <c r="K15" s="8">
        <v>6.880000114440918</v>
      </c>
      <c r="L15" s="8">
        <v>6.97</v>
      </c>
      <c r="M15" s="8">
        <v>8.0600004196166992</v>
      </c>
      <c r="N15" s="8">
        <v>9.5500001907348633</v>
      </c>
      <c r="O15" s="8">
        <v>8.0500001907348633</v>
      </c>
      <c r="P15" s="8">
        <v>9.4200000762939453</v>
      </c>
      <c r="Q15" s="7">
        <v>9.4499999999999993</v>
      </c>
      <c r="R15" s="7">
        <v>9.4499999999999993</v>
      </c>
      <c r="S15" s="7">
        <v>9.25</v>
      </c>
      <c r="T15" s="7">
        <v>9.34</v>
      </c>
      <c r="U15" s="7">
        <v>9.23</v>
      </c>
      <c r="V15" s="7">
        <v>9.36</v>
      </c>
      <c r="W15" s="7">
        <v>9.4</v>
      </c>
      <c r="X15" s="7">
        <v>9.02</v>
      </c>
      <c r="Y15" s="7">
        <v>8.9700000000000006</v>
      </c>
      <c r="Z15" s="7">
        <v>9.0299999999999994</v>
      </c>
      <c r="AA15" s="7">
        <v>8.8800000000000008</v>
      </c>
      <c r="AB15" s="7">
        <v>8.83</v>
      </c>
      <c r="AC15" s="7">
        <v>8.83</v>
      </c>
      <c r="AD15" s="7">
        <v>8.73</v>
      </c>
      <c r="AE15" s="7">
        <v>8.6300000000000008</v>
      </c>
      <c r="AF15" s="7">
        <v>8.74</v>
      </c>
      <c r="AG15" s="7">
        <v>8.84</v>
      </c>
      <c r="AH15" s="7">
        <v>8.8699999999999992</v>
      </c>
      <c r="AI15" s="7">
        <v>8.84</v>
      </c>
      <c r="AJ15" s="7">
        <v>9.02</v>
      </c>
      <c r="AK15" s="7">
        <v>9.23</v>
      </c>
      <c r="AL15" s="7">
        <v>9.24</v>
      </c>
      <c r="AM15" s="7">
        <v>9.3000000000000007</v>
      </c>
      <c r="AN15" s="7">
        <v>9.3000000000000007</v>
      </c>
      <c r="AO15" s="7">
        <v>9.2799999999999994</v>
      </c>
      <c r="AP15" s="7">
        <v>9.5</v>
      </c>
      <c r="AQ15" s="7">
        <v>9.5500000000000007</v>
      </c>
      <c r="AR15" s="7">
        <v>14.59</v>
      </c>
      <c r="AS15" s="7">
        <v>11.7</v>
      </c>
      <c r="AT15" s="7">
        <v>14.76</v>
      </c>
      <c r="AU15" s="7">
        <v>12.16</v>
      </c>
      <c r="AV15" s="7">
        <v>12.41</v>
      </c>
      <c r="AW15" s="7">
        <v>14.14</v>
      </c>
      <c r="AX15" s="7">
        <v>11.52</v>
      </c>
      <c r="AY15" s="7">
        <v>8.19</v>
      </c>
      <c r="AZ15" s="7">
        <v>11.17</v>
      </c>
      <c r="BA15" s="7">
        <v>10.17</v>
      </c>
      <c r="BB15" s="7">
        <v>9.3000000000000007</v>
      </c>
      <c r="BC15" s="7">
        <v>8.64</v>
      </c>
      <c r="BD15" s="7">
        <v>8.19</v>
      </c>
      <c r="BE15" s="7">
        <v>6.7</v>
      </c>
      <c r="BF15" s="7">
        <v>6.08</v>
      </c>
      <c r="BG15" s="7">
        <v>8.36</v>
      </c>
      <c r="BH15" s="7">
        <v>9.43</v>
      </c>
      <c r="BI15" s="7">
        <v>9.49</v>
      </c>
      <c r="BJ15" s="7">
        <v>9.24</v>
      </c>
      <c r="BK15" s="7">
        <v>11.66</v>
      </c>
      <c r="BL15" s="7">
        <v>13.52</v>
      </c>
      <c r="BM15" s="7">
        <v>13.2</v>
      </c>
      <c r="BN15" s="7">
        <v>15.14</v>
      </c>
      <c r="BO15" s="7">
        <v>14.76</v>
      </c>
      <c r="BP15" s="7">
        <v>14.52</v>
      </c>
      <c r="BQ15" s="7">
        <v>16.809999999999999</v>
      </c>
      <c r="BR15" s="7">
        <v>16.87</v>
      </c>
      <c r="BS15" s="24">
        <v>8.6199999999999992</v>
      </c>
      <c r="BT15" s="26">
        <v>626243462.36325073</v>
      </c>
      <c r="BU15" s="26">
        <v>11222200</v>
      </c>
      <c r="BV15" s="26">
        <v>50682741</v>
      </c>
      <c r="BW15" s="8">
        <v>2.2701258402737141E-2</v>
      </c>
    </row>
    <row r="16" spans="1:75" s="21" customFormat="1" ht="19" customHeight="1" x14ac:dyDescent="0.2">
      <c r="A16" s="1" t="s">
        <v>307</v>
      </c>
      <c r="B16" s="1" t="s">
        <v>106</v>
      </c>
      <c r="C16" s="1" t="s">
        <v>87</v>
      </c>
      <c r="D16" s="1" t="s">
        <v>78</v>
      </c>
      <c r="E16" s="1" t="s">
        <v>305</v>
      </c>
      <c r="F16" s="1" t="s">
        <v>80</v>
      </c>
      <c r="G16" s="9">
        <v>28.967250596001399</v>
      </c>
      <c r="H16" s="9">
        <v>40.624999417923377</v>
      </c>
      <c r="I16" s="9">
        <f>(N16-O16)/O16*100</f>
        <v>51.574801671408096</v>
      </c>
      <c r="J16" s="1" t="s">
        <v>81</v>
      </c>
      <c r="K16" s="2">
        <v>7.940000057220459</v>
      </c>
      <c r="L16" s="2">
        <v>15.4</v>
      </c>
      <c r="M16" s="2">
        <v>10.239999771118161</v>
      </c>
      <c r="N16" s="2">
        <v>15.39999961853027</v>
      </c>
      <c r="O16" s="2">
        <v>10.159999847412109</v>
      </c>
      <c r="P16" s="2">
        <v>14.39999961853027</v>
      </c>
      <c r="Q16" s="1">
        <v>10.53</v>
      </c>
      <c r="R16" s="1">
        <v>10.33</v>
      </c>
      <c r="S16" s="1">
        <v>13.35</v>
      </c>
      <c r="T16" s="1">
        <v>14.6</v>
      </c>
      <c r="U16" s="1">
        <v>14.99</v>
      </c>
      <c r="V16" s="1">
        <v>14.98</v>
      </c>
      <c r="W16" s="1">
        <v>15.4</v>
      </c>
      <c r="X16" s="1">
        <v>14.33</v>
      </c>
      <c r="Y16" s="1">
        <v>14.45</v>
      </c>
      <c r="Z16" s="1">
        <v>14.02</v>
      </c>
      <c r="AA16" s="1">
        <v>13.96</v>
      </c>
      <c r="AB16" s="1">
        <v>14.45</v>
      </c>
      <c r="AC16" s="1">
        <v>14.59</v>
      </c>
      <c r="AD16" s="1">
        <v>14.44</v>
      </c>
      <c r="AE16" s="1">
        <v>14.34</v>
      </c>
      <c r="AF16" s="1">
        <v>14.32</v>
      </c>
      <c r="AG16" s="1">
        <v>14.43</v>
      </c>
      <c r="AH16" s="1">
        <v>14.22</v>
      </c>
      <c r="AI16" s="1">
        <v>14.19</v>
      </c>
      <c r="AJ16" s="1">
        <v>14.35</v>
      </c>
      <c r="AK16" s="1">
        <v>13.95</v>
      </c>
      <c r="AL16" s="1">
        <v>13.93</v>
      </c>
      <c r="AM16" s="1">
        <v>14.17</v>
      </c>
      <c r="AN16" s="1">
        <v>14.64</v>
      </c>
      <c r="AO16" s="1">
        <v>14.56</v>
      </c>
      <c r="AP16" s="1">
        <v>14.48</v>
      </c>
      <c r="AQ16" s="1">
        <v>14.55</v>
      </c>
      <c r="AR16" s="1">
        <v>0.1</v>
      </c>
      <c r="AS16" s="1">
        <v>0.1</v>
      </c>
      <c r="AT16" s="1">
        <v>29.98</v>
      </c>
      <c r="AU16" s="1">
        <v>38.11</v>
      </c>
      <c r="AV16" s="1">
        <v>45.51</v>
      </c>
      <c r="AW16" s="1">
        <v>41.41</v>
      </c>
      <c r="AX16" s="1">
        <v>38.380000000000003</v>
      </c>
      <c r="AY16" s="1">
        <v>36.229999999999997</v>
      </c>
      <c r="AZ16" s="1">
        <v>28.42</v>
      </c>
      <c r="BA16" s="1">
        <v>31.54</v>
      </c>
      <c r="BB16" s="1">
        <v>34.770000000000003</v>
      </c>
      <c r="BC16" s="1">
        <v>38.18</v>
      </c>
      <c r="BD16" s="1">
        <v>40.04</v>
      </c>
      <c r="BE16" s="1">
        <v>36.229999999999997</v>
      </c>
      <c r="BF16" s="1">
        <v>37.89</v>
      </c>
      <c r="BG16" s="1">
        <v>38.96</v>
      </c>
      <c r="BH16" s="1">
        <v>36.909999999999997</v>
      </c>
      <c r="BI16" s="1">
        <v>36.26</v>
      </c>
      <c r="BJ16" s="1">
        <v>36.130000000000003</v>
      </c>
      <c r="BK16" s="1">
        <v>32.909999999999997</v>
      </c>
      <c r="BL16" s="1">
        <v>35.56</v>
      </c>
      <c r="BM16" s="1">
        <v>35.11</v>
      </c>
      <c r="BN16" s="1">
        <v>36.72</v>
      </c>
      <c r="BO16" s="1">
        <v>41.21</v>
      </c>
      <c r="BP16" s="1">
        <v>38.96</v>
      </c>
      <c r="BQ16" s="1">
        <v>39.65</v>
      </c>
      <c r="BR16" s="1">
        <v>40.72</v>
      </c>
      <c r="BS16" s="22">
        <v>13.05</v>
      </c>
      <c r="BT16" s="26">
        <v>645199857.57865906</v>
      </c>
      <c r="BU16" s="26">
        <v>61499000</v>
      </c>
      <c r="BV16" s="26">
        <v>59841031</v>
      </c>
      <c r="BW16" s="2">
        <v>4.974767229528515E-2</v>
      </c>
    </row>
    <row r="17" spans="1:75" s="21" customFormat="1" ht="19" customHeight="1" x14ac:dyDescent="0.2">
      <c r="A17" s="1" t="s">
        <v>321</v>
      </c>
      <c r="B17" s="1" t="s">
        <v>83</v>
      </c>
      <c r="C17" s="1" t="s">
        <v>87</v>
      </c>
      <c r="D17" s="1" t="s">
        <v>78</v>
      </c>
      <c r="E17" s="1" t="s">
        <v>322</v>
      </c>
      <c r="F17" s="1" t="s">
        <v>80</v>
      </c>
      <c r="G17" s="9">
        <v>15.445024201046531</v>
      </c>
      <c r="H17" s="9">
        <v>9.9773259057743804</v>
      </c>
      <c r="I17" s="9">
        <f>(N17-O17)/O17*100</f>
        <v>21.363637201056974</v>
      </c>
      <c r="J17" s="1" t="s">
        <v>81</v>
      </c>
      <c r="K17" s="2">
        <v>3.8199999332427979</v>
      </c>
      <c r="L17" s="2">
        <v>4.05</v>
      </c>
      <c r="M17" s="2">
        <v>4.4099998474121094</v>
      </c>
      <c r="N17" s="2">
        <v>5.3400001525878906</v>
      </c>
      <c r="O17" s="2">
        <v>4.4000000953674316</v>
      </c>
      <c r="P17" s="2">
        <v>4.8499999046325684</v>
      </c>
      <c r="Q17" s="1">
        <v>4.8</v>
      </c>
      <c r="R17" s="1">
        <v>4.97</v>
      </c>
      <c r="S17" s="1">
        <v>5.34</v>
      </c>
      <c r="T17" s="1">
        <v>5.23</v>
      </c>
      <c r="U17" s="1">
        <v>5</v>
      </c>
      <c r="V17" s="1">
        <v>4.96</v>
      </c>
      <c r="W17" s="1">
        <v>4.96</v>
      </c>
      <c r="X17" s="1">
        <v>4.95</v>
      </c>
      <c r="Y17" s="1">
        <v>4.92</v>
      </c>
      <c r="Z17" s="1">
        <v>4.8600000000000003</v>
      </c>
      <c r="AA17" s="1">
        <v>4.7699999999999996</v>
      </c>
      <c r="AB17" s="1">
        <v>4.74</v>
      </c>
      <c r="AC17" s="1">
        <v>4.79</v>
      </c>
      <c r="AD17" s="1">
        <v>4.8499999999999996</v>
      </c>
      <c r="AE17" s="1">
        <v>4.78</v>
      </c>
      <c r="AF17" s="1">
        <v>4.68</v>
      </c>
      <c r="AG17" s="1">
        <v>4.6399999999999997</v>
      </c>
      <c r="AH17" s="1">
        <v>4.6399999999999997</v>
      </c>
      <c r="AI17" s="1">
        <v>4.6500000000000004</v>
      </c>
      <c r="AJ17" s="1">
        <v>4.67</v>
      </c>
      <c r="AK17" s="1">
        <v>4.5599999999999996</v>
      </c>
      <c r="AL17" s="1">
        <v>4.6900000000000004</v>
      </c>
      <c r="AM17" s="1">
        <v>4.8</v>
      </c>
      <c r="AN17" s="1">
        <v>4.82</v>
      </c>
      <c r="AO17" s="1">
        <v>4.9000000000000004</v>
      </c>
      <c r="AP17" s="1">
        <v>4.8600000000000003</v>
      </c>
      <c r="AQ17" s="1">
        <v>4.9000000000000004</v>
      </c>
      <c r="AR17" s="1">
        <v>8.6199999999999992</v>
      </c>
      <c r="AS17" s="1">
        <v>10.54</v>
      </c>
      <c r="AT17" s="1">
        <v>17.91</v>
      </c>
      <c r="AU17" s="1">
        <v>11.79</v>
      </c>
      <c r="AV17" s="1">
        <v>10.47</v>
      </c>
      <c r="AW17" s="1">
        <v>10.88</v>
      </c>
      <c r="AX17" s="1">
        <v>12.02</v>
      </c>
      <c r="AY17" s="1">
        <v>10.029999999999999</v>
      </c>
      <c r="AZ17" s="1">
        <v>10.210000000000001</v>
      </c>
      <c r="BA17" s="1">
        <v>5.9</v>
      </c>
      <c r="BB17" s="1">
        <v>6.58</v>
      </c>
      <c r="BC17" s="1">
        <v>6.12</v>
      </c>
      <c r="BD17" s="1">
        <v>8.58</v>
      </c>
      <c r="BE17" s="1">
        <v>7.71</v>
      </c>
      <c r="BF17" s="1">
        <v>5.67</v>
      </c>
      <c r="BG17" s="1">
        <v>5.18</v>
      </c>
      <c r="BH17" s="1">
        <v>3.4</v>
      </c>
      <c r="BI17" s="1">
        <v>4.54</v>
      </c>
      <c r="BJ17" s="1">
        <v>5.22</v>
      </c>
      <c r="BK17" s="1">
        <v>3.37</v>
      </c>
      <c r="BL17" s="1">
        <v>2.95</v>
      </c>
      <c r="BM17" s="1">
        <v>6.2</v>
      </c>
      <c r="BN17" s="1">
        <v>8.44</v>
      </c>
      <c r="BO17" s="1">
        <v>9.07</v>
      </c>
      <c r="BP17" s="1">
        <v>10.199999999999999</v>
      </c>
      <c r="BQ17" s="1">
        <v>8.39</v>
      </c>
      <c r="BR17" s="1">
        <v>10.199999999999999</v>
      </c>
      <c r="BS17" s="22">
        <v>4.8099999999999996</v>
      </c>
      <c r="BT17" s="26">
        <v>661521991.83105469</v>
      </c>
      <c r="BU17" s="26">
        <v>17547800</v>
      </c>
      <c r="BV17" s="26">
        <v>141313781</v>
      </c>
      <c r="BW17" s="2">
        <v>1.6363768513136031E-2</v>
      </c>
    </row>
    <row r="18" spans="1:75" s="21" customFormat="1" ht="19" customHeight="1" x14ac:dyDescent="0.2">
      <c r="A18" s="7" t="s">
        <v>436</v>
      </c>
      <c r="B18" s="7" t="s">
        <v>96</v>
      </c>
      <c r="C18" s="7" t="s">
        <v>87</v>
      </c>
      <c r="D18" s="7" t="s">
        <v>78</v>
      </c>
      <c r="E18" s="7" t="s">
        <v>434</v>
      </c>
      <c r="F18" s="7" t="s">
        <v>80</v>
      </c>
      <c r="G18" s="10">
        <v>19.42856924874442</v>
      </c>
      <c r="H18" s="10">
        <v>1.052637438845063</v>
      </c>
      <c r="I18" s="10">
        <v>1.052637438845063</v>
      </c>
      <c r="J18" s="7" t="s">
        <v>81</v>
      </c>
      <c r="K18" s="8">
        <v>8.75</v>
      </c>
      <c r="L18" s="8">
        <v>9.6</v>
      </c>
      <c r="M18" s="8">
        <v>10.44999980926514</v>
      </c>
      <c r="N18" s="8">
        <v>11.170000076293951</v>
      </c>
      <c r="O18" s="8">
        <v>9.8999996185302734</v>
      </c>
      <c r="P18" s="8">
        <v>10.560000419616699</v>
      </c>
      <c r="Q18" s="7">
        <v>11.17</v>
      </c>
      <c r="R18" s="7">
        <v>11.09</v>
      </c>
      <c r="S18" s="7">
        <v>10.44</v>
      </c>
      <c r="T18" s="7">
        <v>10.24</v>
      </c>
      <c r="U18" s="7">
        <v>10.59</v>
      </c>
      <c r="V18" s="7">
        <v>10.76</v>
      </c>
      <c r="W18" s="7">
        <v>10.74</v>
      </c>
      <c r="X18" s="7">
        <v>10.48</v>
      </c>
      <c r="Y18" s="7">
        <v>10.47</v>
      </c>
      <c r="Z18" s="7">
        <v>10.6</v>
      </c>
      <c r="AA18" s="7">
        <v>10.65</v>
      </c>
      <c r="AB18" s="7">
        <v>10.65</v>
      </c>
      <c r="AC18" s="7">
        <v>10.65</v>
      </c>
      <c r="AD18" s="7">
        <v>10.66</v>
      </c>
      <c r="AE18" s="7">
        <v>10.61</v>
      </c>
      <c r="AF18" s="7">
        <v>10.55</v>
      </c>
      <c r="AG18" s="7">
        <v>10.61</v>
      </c>
      <c r="AH18" s="7">
        <v>10.86</v>
      </c>
      <c r="AI18" s="7">
        <v>10.86</v>
      </c>
      <c r="AJ18" s="7">
        <v>10.81</v>
      </c>
      <c r="AK18" s="7">
        <v>10.72</v>
      </c>
      <c r="AL18" s="7">
        <v>10.63</v>
      </c>
      <c r="AM18" s="7">
        <v>10.68</v>
      </c>
      <c r="AN18" s="7">
        <v>10.76</v>
      </c>
      <c r="AO18" s="7">
        <v>10.73</v>
      </c>
      <c r="AP18" s="7">
        <v>10.71</v>
      </c>
      <c r="AQ18" s="7">
        <v>10.69</v>
      </c>
      <c r="AR18" s="7">
        <v>5.46</v>
      </c>
      <c r="AS18" s="7">
        <v>1.1200000000000001</v>
      </c>
      <c r="AT18" s="7">
        <v>-2.54</v>
      </c>
      <c r="AU18" s="7">
        <v>-3.8</v>
      </c>
      <c r="AV18" s="7">
        <v>0</v>
      </c>
      <c r="AW18" s="7">
        <v>2.67</v>
      </c>
      <c r="AX18" s="7">
        <v>-1.17</v>
      </c>
      <c r="AY18" s="7">
        <v>-0.96</v>
      </c>
      <c r="AZ18" s="7">
        <v>-0.96</v>
      </c>
      <c r="BA18" s="7">
        <v>0.86</v>
      </c>
      <c r="BB18" s="7">
        <v>1.87</v>
      </c>
      <c r="BC18" s="7">
        <v>1.9</v>
      </c>
      <c r="BD18" s="7">
        <v>1.62</v>
      </c>
      <c r="BE18" s="7">
        <v>1.63</v>
      </c>
      <c r="BF18" s="7">
        <v>0.1</v>
      </c>
      <c r="BG18" s="7">
        <v>0.72</v>
      </c>
      <c r="BH18" s="7">
        <v>1.44</v>
      </c>
      <c r="BI18" s="7">
        <v>3.82</v>
      </c>
      <c r="BJ18" s="7">
        <v>2.4900000000000002</v>
      </c>
      <c r="BK18" s="7">
        <v>2.5</v>
      </c>
      <c r="BL18" s="7">
        <v>0.86</v>
      </c>
      <c r="BM18" s="7">
        <v>1.63</v>
      </c>
      <c r="BN18" s="7">
        <v>1.96</v>
      </c>
      <c r="BO18" s="7">
        <v>2.21</v>
      </c>
      <c r="BP18" s="7">
        <v>2.39</v>
      </c>
      <c r="BQ18" s="7">
        <v>2.2000000000000002</v>
      </c>
      <c r="BR18" s="7">
        <v>1</v>
      </c>
      <c r="BS18" s="24">
        <v>10.220000000000001</v>
      </c>
      <c r="BT18" s="26">
        <v>680938707.57141113</v>
      </c>
      <c r="BU18" s="26">
        <v>34752500</v>
      </c>
      <c r="BV18" s="26">
        <v>41536617</v>
      </c>
      <c r="BW18" s="8">
        <v>4.7545374241720263E-2</v>
      </c>
    </row>
    <row r="19" spans="1:75" s="21" customFormat="1" ht="19" customHeight="1" x14ac:dyDescent="0.2">
      <c r="A19" s="7" t="s">
        <v>686</v>
      </c>
      <c r="B19" s="7" t="s">
        <v>134</v>
      </c>
      <c r="C19" s="7" t="s">
        <v>555</v>
      </c>
      <c r="D19" s="7" t="s">
        <v>78</v>
      </c>
      <c r="E19" s="7" t="s">
        <v>546</v>
      </c>
      <c r="F19" s="7" t="s">
        <v>80</v>
      </c>
      <c r="G19" s="10">
        <v>1.0291585517105779</v>
      </c>
      <c r="H19" s="10">
        <v>4.4142654461038404</v>
      </c>
      <c r="I19" s="10">
        <v>4.4142654461038404</v>
      </c>
      <c r="J19" s="7" t="s">
        <v>81</v>
      </c>
      <c r="K19" s="8">
        <v>5.8299999237060547</v>
      </c>
      <c r="L19" s="8">
        <v>5.83</v>
      </c>
      <c r="M19" s="8">
        <v>5.8899998664855957</v>
      </c>
      <c r="N19" s="8">
        <v>6.3400001525878906</v>
      </c>
      <c r="O19" s="8">
        <v>5.7150001525878906</v>
      </c>
      <c r="P19" s="8">
        <v>6.1500000953674316</v>
      </c>
      <c r="Q19" s="7">
        <v>5.9</v>
      </c>
      <c r="R19" s="7">
        <v>5.9</v>
      </c>
      <c r="S19" s="7">
        <v>5.9</v>
      </c>
      <c r="T19" s="7">
        <v>5.93</v>
      </c>
      <c r="U19" s="7">
        <v>5.93</v>
      </c>
      <c r="V19" s="7">
        <v>5.93</v>
      </c>
      <c r="W19" s="7">
        <v>5.86</v>
      </c>
      <c r="X19" s="7">
        <v>5.86</v>
      </c>
      <c r="Y19" s="7">
        <v>5.86</v>
      </c>
      <c r="Z19" s="7">
        <v>6.01</v>
      </c>
      <c r="AA19" s="7">
        <v>6.07</v>
      </c>
      <c r="AB19" s="7">
        <v>6</v>
      </c>
      <c r="AC19" s="7">
        <v>6.07</v>
      </c>
      <c r="AD19" s="7">
        <v>6.09</v>
      </c>
      <c r="AE19" s="7">
        <v>6.11</v>
      </c>
      <c r="AF19" s="7">
        <v>6.11</v>
      </c>
      <c r="AG19" s="7">
        <v>6.11</v>
      </c>
      <c r="AH19" s="7">
        <v>6.2</v>
      </c>
      <c r="AI19" s="7">
        <v>6.34</v>
      </c>
      <c r="AJ19" s="7">
        <v>6.29</v>
      </c>
      <c r="AK19" s="7">
        <v>6.29</v>
      </c>
      <c r="AL19" s="7">
        <v>6.24</v>
      </c>
      <c r="AM19" s="7">
        <v>6.29</v>
      </c>
      <c r="AN19" s="7">
        <v>6.16</v>
      </c>
      <c r="AO19" s="7">
        <v>6.21</v>
      </c>
      <c r="AP19" s="7">
        <v>6.21</v>
      </c>
      <c r="AQ19" s="7">
        <v>6.21</v>
      </c>
      <c r="AR19" s="7">
        <v>0.17</v>
      </c>
      <c r="AS19" s="7">
        <v>0.17</v>
      </c>
      <c r="AT19" s="7">
        <v>-2.97</v>
      </c>
      <c r="AU19" s="7">
        <v>0.62</v>
      </c>
      <c r="AV19" s="7">
        <v>0.62</v>
      </c>
      <c r="AW19" s="7">
        <v>0.62</v>
      </c>
      <c r="AX19" s="7">
        <v>-0.51</v>
      </c>
      <c r="AY19" s="7">
        <v>-0.51</v>
      </c>
      <c r="AZ19" s="7">
        <v>-0.51</v>
      </c>
      <c r="BA19" s="7">
        <v>1.7</v>
      </c>
      <c r="BB19" s="7">
        <v>1.7</v>
      </c>
      <c r="BC19" s="7">
        <v>1.87</v>
      </c>
      <c r="BD19" s="7">
        <v>2.5499999999999998</v>
      </c>
      <c r="BE19" s="7">
        <v>3.4</v>
      </c>
      <c r="BF19" s="7">
        <v>3.74</v>
      </c>
      <c r="BG19" s="7">
        <v>3.74</v>
      </c>
      <c r="BH19" s="7">
        <v>3.82</v>
      </c>
      <c r="BI19" s="7">
        <v>5.26</v>
      </c>
      <c r="BJ19" s="7">
        <v>4.75</v>
      </c>
      <c r="BK19" s="7">
        <v>5.77</v>
      </c>
      <c r="BL19" s="7">
        <v>6.79</v>
      </c>
      <c r="BM19" s="7">
        <v>5.86</v>
      </c>
      <c r="BN19" s="7">
        <v>4.58</v>
      </c>
      <c r="BO19" s="7">
        <v>4.67</v>
      </c>
      <c r="BP19" s="7">
        <v>5.43</v>
      </c>
      <c r="BQ19" s="7">
        <v>4.41</v>
      </c>
      <c r="BR19" s="7">
        <v>4.41</v>
      </c>
      <c r="BS19" s="24">
        <v>5.86</v>
      </c>
      <c r="BT19" s="26">
        <v>780065692.31748581</v>
      </c>
      <c r="BU19" s="26">
        <v>101200</v>
      </c>
      <c r="BV19" s="26">
        <v>46191726</v>
      </c>
      <c r="BW19" s="8">
        <v>8.5506655456000927E-4</v>
      </c>
    </row>
    <row r="20" spans="1:75" s="21" customFormat="1" ht="19" customHeight="1" x14ac:dyDescent="0.2">
      <c r="A20" s="7" t="s">
        <v>368</v>
      </c>
      <c r="B20" s="7" t="s">
        <v>118</v>
      </c>
      <c r="C20" s="7" t="s">
        <v>87</v>
      </c>
      <c r="D20" s="7" t="s">
        <v>98</v>
      </c>
      <c r="E20" s="7" t="s">
        <v>366</v>
      </c>
      <c r="F20" s="7" t="s">
        <v>80</v>
      </c>
      <c r="G20" s="10">
        <v>70.796456255940015</v>
      </c>
      <c r="H20" s="10">
        <v>6.994824525465174</v>
      </c>
      <c r="I20" s="10">
        <v>6.994824525465174</v>
      </c>
      <c r="J20" s="7" t="s">
        <v>81</v>
      </c>
      <c r="K20" s="8">
        <v>2.2599999904632568</v>
      </c>
      <c r="L20" s="8">
        <v>2.31</v>
      </c>
      <c r="M20" s="8">
        <v>3.8599998950958252</v>
      </c>
      <c r="N20" s="8">
        <v>4.6500000953674316</v>
      </c>
      <c r="O20" s="8">
        <v>3.6099998950958252</v>
      </c>
      <c r="P20" s="8">
        <v>4.130000114440918</v>
      </c>
      <c r="Q20" s="7">
        <v>3.87</v>
      </c>
      <c r="R20" s="7">
        <v>3.74</v>
      </c>
      <c r="S20" s="7">
        <v>4.47</v>
      </c>
      <c r="T20" s="7">
        <v>4.6500000000000004</v>
      </c>
      <c r="U20" s="7">
        <v>4.5</v>
      </c>
      <c r="V20" s="7">
        <v>4.2699999999999996</v>
      </c>
      <c r="W20" s="7">
        <v>4.04</v>
      </c>
      <c r="X20" s="7">
        <v>3.95</v>
      </c>
      <c r="Y20" s="7">
        <v>3.99</v>
      </c>
      <c r="Z20" s="7">
        <v>3.92</v>
      </c>
      <c r="AA20" s="7">
        <v>3.94</v>
      </c>
      <c r="AB20" s="7">
        <v>4.07</v>
      </c>
      <c r="AC20" s="7">
        <v>4.12</v>
      </c>
      <c r="AD20" s="7">
        <v>3.99</v>
      </c>
      <c r="AE20" s="7">
        <v>3.93</v>
      </c>
      <c r="AF20" s="7">
        <v>3.97</v>
      </c>
      <c r="AG20" s="7">
        <v>4.07</v>
      </c>
      <c r="AH20" s="7">
        <v>4.0199999999999996</v>
      </c>
      <c r="AI20" s="7">
        <v>3.94</v>
      </c>
      <c r="AJ20" s="7">
        <v>4.0199999999999996</v>
      </c>
      <c r="AK20" s="7">
        <v>4.18</v>
      </c>
      <c r="AL20" s="7">
        <v>4.28</v>
      </c>
      <c r="AM20" s="7">
        <v>4.33</v>
      </c>
      <c r="AN20" s="7">
        <v>4.1900000000000004</v>
      </c>
      <c r="AO20" s="7">
        <v>4.25</v>
      </c>
      <c r="AP20" s="7">
        <v>4.26</v>
      </c>
      <c r="AQ20" s="7">
        <v>4.18</v>
      </c>
      <c r="AR20" s="7">
        <v>-3.11</v>
      </c>
      <c r="AS20" s="7">
        <v>-6.32</v>
      </c>
      <c r="AT20" s="7">
        <v>7.64</v>
      </c>
      <c r="AU20" s="7">
        <v>16.579999999999998</v>
      </c>
      <c r="AV20" s="7">
        <v>10.62</v>
      </c>
      <c r="AW20" s="7">
        <v>3.11</v>
      </c>
      <c r="AX20" s="7">
        <v>1.81</v>
      </c>
      <c r="AY20" s="7">
        <v>0</v>
      </c>
      <c r="AZ20" s="7">
        <v>0.65</v>
      </c>
      <c r="BA20" s="7">
        <v>-3.24</v>
      </c>
      <c r="BB20" s="7">
        <v>0.95</v>
      </c>
      <c r="BC20" s="7">
        <v>4.63</v>
      </c>
      <c r="BD20" s="7">
        <v>2.2999999999999998</v>
      </c>
      <c r="BE20" s="7">
        <v>0.13</v>
      </c>
      <c r="BF20" s="7">
        <v>1.81</v>
      </c>
      <c r="BG20" s="7">
        <v>1.81</v>
      </c>
      <c r="BH20" s="7">
        <v>2.78</v>
      </c>
      <c r="BI20" s="7">
        <v>1.68</v>
      </c>
      <c r="BJ20" s="7">
        <v>1.81</v>
      </c>
      <c r="BK20" s="7">
        <v>3.24</v>
      </c>
      <c r="BL20" s="7">
        <v>5.7</v>
      </c>
      <c r="BM20" s="7">
        <v>8.94</v>
      </c>
      <c r="BN20" s="7">
        <v>7.95</v>
      </c>
      <c r="BO20" s="7">
        <v>5.05</v>
      </c>
      <c r="BP20" s="7">
        <v>8.81</v>
      </c>
      <c r="BQ20" s="7">
        <v>7.38</v>
      </c>
      <c r="BR20" s="7">
        <v>7.38</v>
      </c>
      <c r="BS20" s="24">
        <v>3.81</v>
      </c>
      <c r="BT20" s="26">
        <v>807620058.05110931</v>
      </c>
      <c r="BU20" s="26">
        <v>117716400</v>
      </c>
      <c r="BV20" s="26">
        <v>197429937</v>
      </c>
      <c r="BW20" s="8">
        <v>1.71617792695745E-2</v>
      </c>
    </row>
    <row r="21" spans="1:75" s="21" customFormat="1" ht="19" customHeight="1" x14ac:dyDescent="0.2">
      <c r="A21" s="1" t="s">
        <v>211</v>
      </c>
      <c r="B21" s="1" t="s">
        <v>106</v>
      </c>
      <c r="C21" s="1" t="s">
        <v>87</v>
      </c>
      <c r="D21" s="1" t="s">
        <v>109</v>
      </c>
      <c r="E21" s="1" t="s">
        <v>234</v>
      </c>
      <c r="F21" s="1" t="s">
        <v>80</v>
      </c>
      <c r="G21" s="9">
        <v>16.459626294429619</v>
      </c>
      <c r="H21" s="9">
        <v>18.266665140787762</v>
      </c>
      <c r="I21" s="9">
        <f>(N21-O21)/O21*100</f>
        <v>26.83615309328578</v>
      </c>
      <c r="J21" s="1" t="s">
        <v>81</v>
      </c>
      <c r="K21" s="2">
        <v>6.440000057220459</v>
      </c>
      <c r="L21" s="2">
        <v>8.98</v>
      </c>
      <c r="M21" s="2">
        <v>7.5</v>
      </c>
      <c r="N21" s="2">
        <v>8.9799995422363281</v>
      </c>
      <c r="O21" s="2">
        <v>7.0799999237060547</v>
      </c>
      <c r="P21" s="2">
        <v>8.869999885559082</v>
      </c>
      <c r="Q21" s="1">
        <v>7.73</v>
      </c>
      <c r="R21" s="1">
        <v>7.89</v>
      </c>
      <c r="S21" s="1">
        <v>8</v>
      </c>
      <c r="T21" s="1">
        <v>7.66</v>
      </c>
      <c r="U21" s="1">
        <v>7.46</v>
      </c>
      <c r="V21" s="1">
        <v>7.57</v>
      </c>
      <c r="W21" s="1">
        <v>7.67</v>
      </c>
      <c r="X21" s="1">
        <v>7.6</v>
      </c>
      <c r="Y21" s="1">
        <v>7.79</v>
      </c>
      <c r="Z21" s="1">
        <v>7.73</v>
      </c>
      <c r="AA21" s="1">
        <v>7.77</v>
      </c>
      <c r="AB21" s="1">
        <v>7.72</v>
      </c>
      <c r="AC21" s="1">
        <v>7.67</v>
      </c>
      <c r="AD21" s="1">
        <v>7.75</v>
      </c>
      <c r="AE21" s="1">
        <v>7.88</v>
      </c>
      <c r="AF21" s="1">
        <v>7.94</v>
      </c>
      <c r="AG21" s="1">
        <v>7.93</v>
      </c>
      <c r="AH21" s="1">
        <v>8</v>
      </c>
      <c r="AI21" s="1">
        <v>7.98</v>
      </c>
      <c r="AJ21" s="1">
        <v>7.85</v>
      </c>
      <c r="AK21" s="1">
        <v>7.79</v>
      </c>
      <c r="AL21" s="1">
        <v>7.75</v>
      </c>
      <c r="AM21" s="1">
        <v>7.77</v>
      </c>
      <c r="AN21" s="1">
        <v>7.83</v>
      </c>
      <c r="AO21" s="1">
        <v>8.5500000000000007</v>
      </c>
      <c r="AP21" s="1">
        <v>8.98</v>
      </c>
      <c r="AQ21" s="1">
        <v>8.9700000000000006</v>
      </c>
      <c r="AR21" s="1">
        <v>3.01</v>
      </c>
      <c r="AS21" s="1">
        <v>3.33</v>
      </c>
      <c r="AT21" s="1">
        <v>-0.53</v>
      </c>
      <c r="AU21" s="1">
        <v>-3</v>
      </c>
      <c r="AV21" s="1">
        <v>-4.2699999999999996</v>
      </c>
      <c r="AW21" s="1">
        <v>0.53</v>
      </c>
      <c r="AX21" s="1">
        <v>-1.1299999999999999</v>
      </c>
      <c r="AY21" s="1">
        <v>1.33</v>
      </c>
      <c r="AZ21" s="1">
        <v>2.13</v>
      </c>
      <c r="BA21" s="1">
        <v>2</v>
      </c>
      <c r="BB21" s="1">
        <v>2.27</v>
      </c>
      <c r="BC21" s="1">
        <v>1.07</v>
      </c>
      <c r="BD21" s="1">
        <v>1.93</v>
      </c>
      <c r="BE21" s="1">
        <v>2.73</v>
      </c>
      <c r="BF21" s="1">
        <v>4.51</v>
      </c>
      <c r="BG21" s="1">
        <v>4.67</v>
      </c>
      <c r="BH21" s="1">
        <v>4.93</v>
      </c>
      <c r="BI21" s="1">
        <v>6.27</v>
      </c>
      <c r="BJ21" s="1">
        <v>4.55</v>
      </c>
      <c r="BK21" s="1">
        <v>2.8</v>
      </c>
      <c r="BL21" s="1">
        <v>2.0699999999999998</v>
      </c>
      <c r="BM21" s="1">
        <v>2.8</v>
      </c>
      <c r="BN21" s="1">
        <v>3.53</v>
      </c>
      <c r="BO21" s="1">
        <v>2.71</v>
      </c>
      <c r="BP21" s="1">
        <v>11.27</v>
      </c>
      <c r="BQ21" s="1">
        <v>16.399999999999999</v>
      </c>
      <c r="BR21" s="1">
        <v>18.28</v>
      </c>
      <c r="BS21" s="22">
        <v>7.17</v>
      </c>
      <c r="BT21" s="26">
        <v>818205000</v>
      </c>
      <c r="BU21" s="26">
        <v>62500100</v>
      </c>
      <c r="BV21" s="26">
        <v>73639067</v>
      </c>
      <c r="BW21" s="2">
        <v>0.49320669692895491</v>
      </c>
    </row>
    <row r="22" spans="1:75" s="21" customFormat="1" ht="19" customHeight="1" x14ac:dyDescent="0.2">
      <c r="A22" s="7" t="s">
        <v>558</v>
      </c>
      <c r="B22" s="7" t="s">
        <v>106</v>
      </c>
      <c r="C22" s="7" t="s">
        <v>104</v>
      </c>
      <c r="D22" s="7" t="s">
        <v>78</v>
      </c>
      <c r="E22" s="7" t="s">
        <v>556</v>
      </c>
      <c r="F22" s="7" t="s">
        <v>80</v>
      </c>
      <c r="G22" s="10">
        <v>15.801361472395699</v>
      </c>
      <c r="H22" s="10">
        <v>22.222219123865191</v>
      </c>
      <c r="I22" s="10">
        <v>22.222219123865191</v>
      </c>
      <c r="J22" s="7" t="s">
        <v>81</v>
      </c>
      <c r="K22" s="8">
        <v>4.429999828338623</v>
      </c>
      <c r="L22" s="8">
        <v>4.78</v>
      </c>
      <c r="M22" s="8">
        <v>5.130000114440918</v>
      </c>
      <c r="N22" s="8">
        <v>6.2899999618530273</v>
      </c>
      <c r="O22" s="8">
        <v>4.8720002174377441</v>
      </c>
      <c r="P22" s="8">
        <v>6.2699999809265137</v>
      </c>
      <c r="Q22" s="7">
        <v>5.13</v>
      </c>
      <c r="R22" s="7">
        <v>5.0199999999999996</v>
      </c>
      <c r="S22" s="7">
        <v>5.53</v>
      </c>
      <c r="T22" s="7">
        <v>5.51</v>
      </c>
      <c r="U22" s="7">
        <v>5.31</v>
      </c>
      <c r="V22" s="7">
        <v>5.34</v>
      </c>
      <c r="W22" s="7">
        <v>5.38</v>
      </c>
      <c r="X22" s="7">
        <v>5.36</v>
      </c>
      <c r="Y22" s="7">
        <v>5.47</v>
      </c>
      <c r="Z22" s="7">
        <v>5.59</v>
      </c>
      <c r="AA22" s="7">
        <v>5.59</v>
      </c>
      <c r="AB22" s="7">
        <v>5.64</v>
      </c>
      <c r="AC22" s="7">
        <v>5.94</v>
      </c>
      <c r="AD22" s="7">
        <v>6</v>
      </c>
      <c r="AE22" s="7">
        <v>6.17</v>
      </c>
      <c r="AF22" s="7">
        <v>6.2</v>
      </c>
      <c r="AG22" s="7">
        <v>6.06</v>
      </c>
      <c r="AH22" s="7">
        <v>6.04</v>
      </c>
      <c r="AI22" s="7">
        <v>5.97</v>
      </c>
      <c r="AJ22" s="7">
        <v>6.03</v>
      </c>
      <c r="AK22" s="7">
        <v>6.03</v>
      </c>
      <c r="AL22" s="7">
        <v>6.03</v>
      </c>
      <c r="AM22" s="7">
        <v>6.19</v>
      </c>
      <c r="AN22" s="7">
        <v>6.16</v>
      </c>
      <c r="AO22" s="7">
        <v>6.15</v>
      </c>
      <c r="AP22" s="7">
        <v>6.25</v>
      </c>
      <c r="AQ22" s="7">
        <v>6.29</v>
      </c>
      <c r="AR22" s="7">
        <v>-3.59</v>
      </c>
      <c r="AS22" s="7">
        <v>-2.5</v>
      </c>
      <c r="AT22" s="7">
        <v>5.75</v>
      </c>
      <c r="AU22" s="7">
        <v>2.2999999999999998</v>
      </c>
      <c r="AV22" s="7">
        <v>1.75</v>
      </c>
      <c r="AW22" s="7">
        <v>3.51</v>
      </c>
      <c r="AX22" s="7">
        <v>3.12</v>
      </c>
      <c r="AY22" s="7">
        <v>3.31</v>
      </c>
      <c r="AZ22" s="7">
        <v>5.46</v>
      </c>
      <c r="BA22" s="7">
        <v>8.8699999999999992</v>
      </c>
      <c r="BB22" s="7">
        <v>7.8</v>
      </c>
      <c r="BC22" s="7">
        <v>9.16</v>
      </c>
      <c r="BD22" s="7">
        <v>15.4</v>
      </c>
      <c r="BE22" s="7">
        <v>15.59</v>
      </c>
      <c r="BF22" s="7">
        <v>19.88</v>
      </c>
      <c r="BG22" s="7">
        <v>16.18</v>
      </c>
      <c r="BH22" s="7">
        <v>16.37</v>
      </c>
      <c r="BI22" s="7">
        <v>16.28</v>
      </c>
      <c r="BJ22" s="7">
        <v>15.02</v>
      </c>
      <c r="BK22" s="7">
        <v>17.54</v>
      </c>
      <c r="BL22" s="7">
        <v>15.56</v>
      </c>
      <c r="BM22" s="7">
        <v>17.53</v>
      </c>
      <c r="BN22" s="7">
        <v>19.88</v>
      </c>
      <c r="BO22" s="7">
        <v>17.37</v>
      </c>
      <c r="BP22" s="7">
        <v>19.79</v>
      </c>
      <c r="BQ22" s="7">
        <v>19.91</v>
      </c>
      <c r="BR22" s="7">
        <v>21.95</v>
      </c>
      <c r="BS22" s="24">
        <v>5.0999999999999996</v>
      </c>
      <c r="BT22" s="26">
        <v>824165298.38562012</v>
      </c>
      <c r="BU22" s="26">
        <v>126467100</v>
      </c>
      <c r="BV22" s="26">
        <v>121071772</v>
      </c>
      <c r="BW22" s="8">
        <v>0.33379175287861479</v>
      </c>
    </row>
    <row r="23" spans="1:75" s="21" customFormat="1" ht="19" customHeight="1" x14ac:dyDescent="0.2">
      <c r="A23" s="1" t="s">
        <v>243</v>
      </c>
      <c r="B23" s="1" t="s">
        <v>159</v>
      </c>
      <c r="C23" s="1" t="s">
        <v>124</v>
      </c>
      <c r="D23" s="1" t="s">
        <v>98</v>
      </c>
      <c r="E23" s="1" t="s">
        <v>242</v>
      </c>
      <c r="F23" s="1" t="s">
        <v>80</v>
      </c>
      <c r="G23" s="9">
        <v>17.304195368095719</v>
      </c>
      <c r="H23" s="9">
        <v>7.1428576717359737</v>
      </c>
      <c r="I23" s="9">
        <f>(N23-O23)/O23*100</f>
        <v>15.619964319373702</v>
      </c>
      <c r="J23" s="1" t="s">
        <v>81</v>
      </c>
      <c r="K23" s="2">
        <v>5.4899997711181641</v>
      </c>
      <c r="L23" s="2">
        <v>5.57</v>
      </c>
      <c r="M23" s="2">
        <v>6.440000057220459</v>
      </c>
      <c r="N23" s="2">
        <v>7.179999828338623</v>
      </c>
      <c r="O23" s="2">
        <v>6.2100000381469727</v>
      </c>
      <c r="P23" s="2">
        <v>6.9000000953674316</v>
      </c>
      <c r="Q23" s="1">
        <v>6.6</v>
      </c>
      <c r="R23" s="1">
        <v>6.72</v>
      </c>
      <c r="S23" s="1">
        <v>6.93</v>
      </c>
      <c r="T23" s="1">
        <v>6.49</v>
      </c>
      <c r="U23" s="1">
        <v>6.5</v>
      </c>
      <c r="V23" s="1">
        <v>6.48</v>
      </c>
      <c r="W23" s="1">
        <v>6.69</v>
      </c>
      <c r="X23" s="1">
        <v>6.75</v>
      </c>
      <c r="Y23" s="1">
        <v>6.61</v>
      </c>
      <c r="Z23" s="1">
        <v>6.64</v>
      </c>
      <c r="AA23" s="1">
        <v>6.72</v>
      </c>
      <c r="AB23" s="1">
        <v>6.65</v>
      </c>
      <c r="AC23" s="1">
        <v>6.7</v>
      </c>
      <c r="AD23" s="1">
        <v>6.83</v>
      </c>
      <c r="AE23" s="1">
        <v>6.9</v>
      </c>
      <c r="AF23" s="1">
        <v>6.79</v>
      </c>
      <c r="AG23" s="1">
        <v>6.86</v>
      </c>
      <c r="AH23" s="1">
        <v>6.92</v>
      </c>
      <c r="AI23" s="1">
        <v>7.18</v>
      </c>
      <c r="AJ23" s="1">
        <v>7.1</v>
      </c>
      <c r="AK23" s="1">
        <v>7.08</v>
      </c>
      <c r="AL23" s="1">
        <v>6.79</v>
      </c>
      <c r="AM23" s="1">
        <v>6.71</v>
      </c>
      <c r="AN23" s="1">
        <v>6.6</v>
      </c>
      <c r="AO23" s="1">
        <v>6.74</v>
      </c>
      <c r="AP23" s="1">
        <v>6.8</v>
      </c>
      <c r="AQ23" s="1">
        <v>6.94</v>
      </c>
      <c r="AR23" s="1">
        <v>1.4</v>
      </c>
      <c r="AS23" s="1">
        <v>2.64</v>
      </c>
      <c r="AT23" s="1">
        <v>0.78</v>
      </c>
      <c r="AU23" s="1">
        <v>0.78</v>
      </c>
      <c r="AV23" s="1">
        <v>-1.55</v>
      </c>
      <c r="AW23" s="1">
        <v>-0.14000000000000001</v>
      </c>
      <c r="AX23" s="1">
        <v>2.64</v>
      </c>
      <c r="AY23" s="1">
        <v>3.57</v>
      </c>
      <c r="AZ23" s="1">
        <v>0.47</v>
      </c>
      <c r="BA23" s="1">
        <v>2.64</v>
      </c>
      <c r="BB23" s="1">
        <v>2.48</v>
      </c>
      <c r="BC23" s="1">
        <v>2.17</v>
      </c>
      <c r="BD23" s="1">
        <v>3.57</v>
      </c>
      <c r="BE23" s="1">
        <v>5.98</v>
      </c>
      <c r="BF23" s="1">
        <v>3.43</v>
      </c>
      <c r="BG23" s="1">
        <v>4.8099999999999996</v>
      </c>
      <c r="BH23" s="1">
        <v>6.37</v>
      </c>
      <c r="BI23" s="1">
        <v>7.45</v>
      </c>
      <c r="BJ23" s="1">
        <v>8.6999999999999993</v>
      </c>
      <c r="BK23" s="1">
        <v>9.7799999999999994</v>
      </c>
      <c r="BL23" s="1">
        <v>4.04</v>
      </c>
      <c r="BM23" s="1">
        <v>3.82</v>
      </c>
      <c r="BN23" s="1">
        <v>1.24</v>
      </c>
      <c r="BO23" s="1">
        <v>1.55</v>
      </c>
      <c r="BP23" s="1">
        <v>4.34</v>
      </c>
      <c r="BQ23" s="1">
        <v>4.3499999999999996</v>
      </c>
      <c r="BR23" s="1">
        <v>7.14</v>
      </c>
      <c r="BS23" s="22">
        <v>6.26</v>
      </c>
      <c r="BT23" s="26">
        <v>909727288.08307648</v>
      </c>
      <c r="BU23" s="26">
        <v>10730100</v>
      </c>
      <c r="BV23" s="26">
        <v>57356628</v>
      </c>
      <c r="BW23" s="2">
        <v>9.0950430349566579E-3</v>
      </c>
    </row>
    <row r="24" spans="1:75" s="21" customFormat="1" ht="19" customHeight="1" x14ac:dyDescent="0.2">
      <c r="A24" s="7" t="s">
        <v>416</v>
      </c>
      <c r="B24" s="7" t="s">
        <v>96</v>
      </c>
      <c r="C24" s="7" t="s">
        <v>87</v>
      </c>
      <c r="D24" s="7" t="s">
        <v>78</v>
      </c>
      <c r="E24" s="7" t="s">
        <v>417</v>
      </c>
      <c r="F24" s="7" t="s">
        <v>80</v>
      </c>
      <c r="G24" s="10">
        <v>16.676844241164819</v>
      </c>
      <c r="H24" s="10">
        <v>1.8324626936096129</v>
      </c>
      <c r="I24" s="10">
        <v>1.8324626936096129</v>
      </c>
      <c r="J24" s="7" t="s">
        <v>81</v>
      </c>
      <c r="K24" s="8">
        <v>16.370000839233398</v>
      </c>
      <c r="L24" s="8">
        <v>16.97</v>
      </c>
      <c r="M24" s="8">
        <v>19.10000038146973</v>
      </c>
      <c r="N24" s="8">
        <v>20.729999542236332</v>
      </c>
      <c r="O24" s="8">
        <v>18.809999465942379</v>
      </c>
      <c r="P24" s="8">
        <v>19.45000076293945</v>
      </c>
      <c r="Q24" s="7">
        <v>19.899999999999999</v>
      </c>
      <c r="R24" s="7">
        <v>20.46</v>
      </c>
      <c r="S24" s="7">
        <v>20.73</v>
      </c>
      <c r="T24" s="7">
        <v>20.52</v>
      </c>
      <c r="U24" s="7">
        <v>20.61</v>
      </c>
      <c r="V24" s="7">
        <v>20.309999999999999</v>
      </c>
      <c r="W24" s="7">
        <v>20.28</v>
      </c>
      <c r="X24" s="7">
        <v>19.96</v>
      </c>
      <c r="Y24" s="7">
        <v>20.05</v>
      </c>
      <c r="Z24" s="7">
        <v>19.93</v>
      </c>
      <c r="AA24" s="7">
        <v>19.86</v>
      </c>
      <c r="AB24" s="7">
        <v>19.82</v>
      </c>
      <c r="AC24" s="7">
        <v>19.93</v>
      </c>
      <c r="AD24" s="7">
        <v>19.88</v>
      </c>
      <c r="AE24" s="7">
        <v>19.57</v>
      </c>
      <c r="AF24" s="7">
        <v>19.55</v>
      </c>
      <c r="AG24" s="7">
        <v>19.38</v>
      </c>
      <c r="AH24" s="7">
        <v>19.21</v>
      </c>
      <c r="AI24" s="7">
        <v>19.41</v>
      </c>
      <c r="AJ24" s="7">
        <v>19.48</v>
      </c>
      <c r="AK24" s="7">
        <v>19.36</v>
      </c>
      <c r="AL24" s="7">
        <v>19.38</v>
      </c>
      <c r="AM24" s="7">
        <v>19.57</v>
      </c>
      <c r="AN24" s="7">
        <v>19.690000000000001</v>
      </c>
      <c r="AO24" s="7">
        <v>19.64</v>
      </c>
      <c r="AP24" s="7">
        <v>19.5</v>
      </c>
      <c r="AQ24" s="7">
        <v>19.48</v>
      </c>
      <c r="AR24" s="7">
        <v>3.64</v>
      </c>
      <c r="AS24" s="7">
        <v>6.28</v>
      </c>
      <c r="AT24" s="7">
        <v>6.49</v>
      </c>
      <c r="AU24" s="7">
        <v>4.4000000000000004</v>
      </c>
      <c r="AV24" s="7">
        <v>4.82</v>
      </c>
      <c r="AW24" s="7">
        <v>5.76</v>
      </c>
      <c r="AX24" s="7">
        <v>3.56</v>
      </c>
      <c r="AY24" s="7">
        <v>3.44</v>
      </c>
      <c r="AZ24" s="7">
        <v>2.62</v>
      </c>
      <c r="BA24" s="7">
        <v>3.93</v>
      </c>
      <c r="BB24" s="7">
        <v>3.22</v>
      </c>
      <c r="BC24" s="7">
        <v>3.14</v>
      </c>
      <c r="BD24" s="7">
        <v>4.01</v>
      </c>
      <c r="BE24" s="7">
        <v>1.94</v>
      </c>
      <c r="BF24" s="7">
        <v>1.02</v>
      </c>
      <c r="BG24" s="7">
        <v>1.49</v>
      </c>
      <c r="BH24" s="7">
        <v>0.18</v>
      </c>
      <c r="BI24" s="7">
        <v>0.05</v>
      </c>
      <c r="BJ24" s="7">
        <v>1.1499999999999999</v>
      </c>
      <c r="BK24" s="7">
        <v>1.31</v>
      </c>
      <c r="BL24" s="7">
        <v>0.65</v>
      </c>
      <c r="BM24" s="7">
        <v>0.99</v>
      </c>
      <c r="BN24" s="7">
        <v>1.78</v>
      </c>
      <c r="BO24" s="7">
        <v>2.5099999999999998</v>
      </c>
      <c r="BP24" s="7">
        <v>1.83</v>
      </c>
      <c r="BQ24" s="7">
        <v>1.89</v>
      </c>
      <c r="BR24" s="7">
        <v>1.83</v>
      </c>
      <c r="BS24" s="24">
        <v>19.55</v>
      </c>
      <c r="BT24" s="26">
        <v>943696638.84773254</v>
      </c>
      <c r="BU24" s="26">
        <v>4236100</v>
      </c>
      <c r="BV24" s="26">
        <v>27983770</v>
      </c>
      <c r="BW24" s="8">
        <v>4.909095522154449E-2</v>
      </c>
    </row>
    <row r="25" spans="1:75" s="21" customFormat="1" ht="19" customHeight="1" x14ac:dyDescent="0.2">
      <c r="A25" s="7" t="s">
        <v>559</v>
      </c>
      <c r="B25" s="7" t="s">
        <v>106</v>
      </c>
      <c r="C25" s="7" t="s">
        <v>104</v>
      </c>
      <c r="D25" s="7" t="s">
        <v>98</v>
      </c>
      <c r="E25" s="7" t="s">
        <v>556</v>
      </c>
      <c r="F25" s="7" t="s">
        <v>80</v>
      </c>
      <c r="G25" s="10">
        <v>18.333331743876141</v>
      </c>
      <c r="H25" s="10">
        <v>10.14084896760388</v>
      </c>
      <c r="I25" s="10">
        <v>10.14084896760388</v>
      </c>
      <c r="J25" s="7" t="s">
        <v>81</v>
      </c>
      <c r="K25" s="8">
        <v>6</v>
      </c>
      <c r="L25" s="8">
        <v>6.35</v>
      </c>
      <c r="M25" s="8">
        <v>7.0999999046325684</v>
      </c>
      <c r="N25" s="8">
        <v>7.9499998092651367</v>
      </c>
      <c r="O25" s="8">
        <v>6.6700000762939453</v>
      </c>
      <c r="P25" s="8">
        <v>7.820000171661377</v>
      </c>
      <c r="Q25" s="7">
        <v>7.13</v>
      </c>
      <c r="R25" s="7">
        <v>6.98</v>
      </c>
      <c r="S25" s="7">
        <v>7.25</v>
      </c>
      <c r="T25" s="7">
        <v>7.58</v>
      </c>
      <c r="U25" s="7">
        <v>7.43</v>
      </c>
      <c r="V25" s="7">
        <v>7.24</v>
      </c>
      <c r="W25" s="7">
        <v>7.31</v>
      </c>
      <c r="X25" s="7">
        <v>7.25</v>
      </c>
      <c r="Y25" s="7">
        <v>7.44</v>
      </c>
      <c r="Z25" s="7">
        <v>7.63</v>
      </c>
      <c r="AA25" s="7">
        <v>7.65</v>
      </c>
      <c r="AB25" s="7">
        <v>7.54</v>
      </c>
      <c r="AC25" s="7">
        <v>7.7</v>
      </c>
      <c r="AD25" s="7">
        <v>7.68</v>
      </c>
      <c r="AE25" s="7">
        <v>7.89</v>
      </c>
      <c r="AF25" s="7">
        <v>7.95</v>
      </c>
      <c r="AG25" s="7">
        <v>7.82</v>
      </c>
      <c r="AH25" s="7">
        <v>7.88</v>
      </c>
      <c r="AI25" s="7">
        <v>7.89</v>
      </c>
      <c r="AJ25" s="7">
        <v>7.76</v>
      </c>
      <c r="AK25" s="7">
        <v>7.66</v>
      </c>
      <c r="AL25" s="7">
        <v>7.57</v>
      </c>
      <c r="AM25" s="7">
        <v>7.74</v>
      </c>
      <c r="AN25" s="7">
        <v>7.8</v>
      </c>
      <c r="AO25" s="7">
        <v>7.77</v>
      </c>
      <c r="AP25" s="7">
        <v>7.85</v>
      </c>
      <c r="AQ25" s="7">
        <v>7.83</v>
      </c>
      <c r="AR25" s="7">
        <v>-2.04</v>
      </c>
      <c r="AS25" s="7">
        <v>-5.14</v>
      </c>
      <c r="AT25" s="7">
        <v>1.62</v>
      </c>
      <c r="AU25" s="7">
        <v>3.38</v>
      </c>
      <c r="AV25" s="7">
        <v>0.14000000000000001</v>
      </c>
      <c r="AW25" s="7">
        <v>0.41</v>
      </c>
      <c r="AX25" s="7">
        <v>1.41</v>
      </c>
      <c r="AY25" s="7">
        <v>0</v>
      </c>
      <c r="AZ25" s="7">
        <v>3.51</v>
      </c>
      <c r="BA25" s="7">
        <v>7.32</v>
      </c>
      <c r="BB25" s="7">
        <v>5.07</v>
      </c>
      <c r="BC25" s="7">
        <v>5.21</v>
      </c>
      <c r="BD25" s="7">
        <v>8.1</v>
      </c>
      <c r="BE25" s="7">
        <v>7.18</v>
      </c>
      <c r="BF25" s="7">
        <v>10.99</v>
      </c>
      <c r="BG25" s="7">
        <v>8.52</v>
      </c>
      <c r="BH25" s="7">
        <v>9.3000000000000007</v>
      </c>
      <c r="BI25" s="7">
        <v>10.75</v>
      </c>
      <c r="BJ25" s="7">
        <v>9.08</v>
      </c>
      <c r="BK25" s="7">
        <v>7.68</v>
      </c>
      <c r="BL25" s="7">
        <v>6.27</v>
      </c>
      <c r="BM25" s="7">
        <v>6.62</v>
      </c>
      <c r="BN25" s="7">
        <v>8.31</v>
      </c>
      <c r="BO25" s="7">
        <v>8.08</v>
      </c>
      <c r="BP25" s="7">
        <v>9.4</v>
      </c>
      <c r="BQ25" s="7">
        <v>8.17</v>
      </c>
      <c r="BR25" s="7">
        <v>9.86</v>
      </c>
      <c r="BS25" s="24">
        <v>6.9</v>
      </c>
      <c r="BT25" s="26">
        <v>948034587.26596832</v>
      </c>
      <c r="BU25" s="26">
        <v>45981800</v>
      </c>
      <c r="BV25" s="26">
        <v>71157148</v>
      </c>
      <c r="BW25" s="8">
        <v>0.1860618556550355</v>
      </c>
    </row>
    <row r="26" spans="1:75" s="21" customFormat="1" ht="19" customHeight="1" x14ac:dyDescent="0.2">
      <c r="A26" s="7" t="s">
        <v>559</v>
      </c>
      <c r="B26" s="7" t="s">
        <v>106</v>
      </c>
      <c r="C26" s="7" t="s">
        <v>104</v>
      </c>
      <c r="D26" s="7" t="s">
        <v>98</v>
      </c>
      <c r="E26" s="7" t="s">
        <v>562</v>
      </c>
      <c r="F26" s="7" t="s">
        <v>80</v>
      </c>
      <c r="G26" s="10">
        <v>14.83375121625485</v>
      </c>
      <c r="H26" s="10">
        <v>7.238314090634324</v>
      </c>
      <c r="I26" s="10">
        <v>7.238314090634324</v>
      </c>
      <c r="J26" s="7" t="s">
        <v>81</v>
      </c>
      <c r="K26" s="8">
        <v>7.820000171661377</v>
      </c>
      <c r="L26" s="8">
        <v>7.95</v>
      </c>
      <c r="M26" s="8">
        <v>8.9799995422363281</v>
      </c>
      <c r="N26" s="8">
        <v>12.14000034332275</v>
      </c>
      <c r="O26" s="8">
        <v>8.4499998092651367</v>
      </c>
      <c r="P26" s="8">
        <v>9.630000114440918</v>
      </c>
      <c r="Q26" s="7">
        <v>9.5500000000000007</v>
      </c>
      <c r="R26" s="7">
        <v>9.1999999999999993</v>
      </c>
      <c r="S26" s="7">
        <v>9.5500000000000007</v>
      </c>
      <c r="T26" s="7">
        <v>9.1</v>
      </c>
      <c r="U26" s="7">
        <v>9.5500000000000007</v>
      </c>
      <c r="V26" s="7">
        <v>10.17</v>
      </c>
      <c r="W26" s="7">
        <v>11.2</v>
      </c>
      <c r="X26" s="7">
        <v>12.14</v>
      </c>
      <c r="Y26" s="7">
        <v>10.9</v>
      </c>
      <c r="Z26" s="7">
        <v>10.5</v>
      </c>
      <c r="AA26" s="7">
        <v>10.56</v>
      </c>
      <c r="AB26" s="7">
        <v>10.92</v>
      </c>
      <c r="AC26" s="7">
        <v>10.67</v>
      </c>
      <c r="AD26" s="7">
        <v>11.1</v>
      </c>
      <c r="AE26" s="7">
        <v>11.06</v>
      </c>
      <c r="AF26" s="7">
        <v>10.74</v>
      </c>
      <c r="AG26" s="7">
        <v>10.98</v>
      </c>
      <c r="AH26" s="7">
        <v>10.89</v>
      </c>
      <c r="AI26" s="7">
        <v>10.85</v>
      </c>
      <c r="AJ26" s="7">
        <v>10.62</v>
      </c>
      <c r="AK26" s="7">
        <v>10.6</v>
      </c>
      <c r="AL26" s="7">
        <v>10.28</v>
      </c>
      <c r="AM26" s="7">
        <v>9.8000000000000007</v>
      </c>
      <c r="AN26" s="7">
        <v>9.99</v>
      </c>
      <c r="AO26" s="7">
        <v>10.06</v>
      </c>
      <c r="AP26" s="7">
        <v>9.85</v>
      </c>
      <c r="AQ26" s="7">
        <v>9.75</v>
      </c>
      <c r="AR26" s="7">
        <v>1.56</v>
      </c>
      <c r="AS26" s="7">
        <v>0.56000000000000005</v>
      </c>
      <c r="AT26" s="7">
        <v>0.56000000000000005</v>
      </c>
      <c r="AU26" s="7">
        <v>-0.44</v>
      </c>
      <c r="AV26" s="7">
        <v>6.19</v>
      </c>
      <c r="AW26" s="7">
        <v>12.92</v>
      </c>
      <c r="AX26" s="7">
        <v>24.61</v>
      </c>
      <c r="AY26" s="7">
        <v>15.81</v>
      </c>
      <c r="AZ26" s="7">
        <v>15.03</v>
      </c>
      <c r="BA26" s="7">
        <v>13.36</v>
      </c>
      <c r="BB26" s="7">
        <v>16.59</v>
      </c>
      <c r="BC26" s="7">
        <v>18.600000000000001</v>
      </c>
      <c r="BD26" s="7">
        <v>16.82</v>
      </c>
      <c r="BE26" s="7">
        <v>23.15</v>
      </c>
      <c r="BF26" s="7">
        <v>17.149999999999999</v>
      </c>
      <c r="BG26" s="7">
        <v>18.04</v>
      </c>
      <c r="BH26" s="7">
        <v>21.05</v>
      </c>
      <c r="BI26" s="7">
        <v>20.43</v>
      </c>
      <c r="BJ26" s="7">
        <v>18.260000000000002</v>
      </c>
      <c r="BK26" s="7">
        <v>15.5</v>
      </c>
      <c r="BL26" s="7">
        <v>14.37</v>
      </c>
      <c r="BM26" s="7">
        <v>7.91</v>
      </c>
      <c r="BN26" s="7">
        <v>6.92</v>
      </c>
      <c r="BO26" s="7">
        <v>10.97</v>
      </c>
      <c r="BP26" s="7">
        <v>9.08</v>
      </c>
      <c r="BQ26" s="7">
        <v>6.74</v>
      </c>
      <c r="BR26" s="7">
        <v>7.24</v>
      </c>
      <c r="BS26" s="24">
        <v>9.25</v>
      </c>
      <c r="BT26" s="26">
        <v>1199063418.8766479</v>
      </c>
      <c r="BU26" s="26">
        <v>116415300</v>
      </c>
      <c r="BV26" s="26">
        <v>71157148</v>
      </c>
      <c r="BW26" s="8">
        <v>0.18486189187908431</v>
      </c>
    </row>
    <row r="27" spans="1:75" s="21" customFormat="1" ht="19" customHeight="1" x14ac:dyDescent="0.2">
      <c r="A27" s="7" t="s">
        <v>687</v>
      </c>
      <c r="B27" s="7" t="s">
        <v>86</v>
      </c>
      <c r="C27" s="7" t="s">
        <v>87</v>
      </c>
      <c r="D27" s="7" t="s">
        <v>78</v>
      </c>
      <c r="E27" s="7" t="s">
        <v>451</v>
      </c>
      <c r="F27" s="7" t="s">
        <v>80</v>
      </c>
      <c r="G27" s="10">
        <v>10.2564110401663</v>
      </c>
      <c r="H27" s="10">
        <v>1.937991946257124</v>
      </c>
      <c r="I27" s="10">
        <v>1.937991946257124</v>
      </c>
      <c r="J27" s="7" t="s">
        <v>81</v>
      </c>
      <c r="K27" s="8">
        <v>2.339999914169312</v>
      </c>
      <c r="L27" s="8">
        <v>2.4300000000000002</v>
      </c>
      <c r="M27" s="8">
        <v>2.5799999237060551</v>
      </c>
      <c r="N27" s="8">
        <v>2.7400000095367432</v>
      </c>
      <c r="O27" s="8">
        <v>2.470000028610229</v>
      </c>
      <c r="P27" s="8">
        <v>2.630000114440918</v>
      </c>
      <c r="Q27" s="7">
        <v>2.58</v>
      </c>
      <c r="R27" s="7">
        <v>2.65</v>
      </c>
      <c r="S27" s="7">
        <v>2.74</v>
      </c>
      <c r="T27" s="7">
        <v>2.65</v>
      </c>
      <c r="U27" s="7">
        <v>2.65</v>
      </c>
      <c r="V27" s="7">
        <v>2.65</v>
      </c>
      <c r="W27" s="7">
        <v>2.63</v>
      </c>
      <c r="X27" s="7">
        <v>2.58</v>
      </c>
      <c r="Y27" s="7">
        <v>2.57</v>
      </c>
      <c r="Z27" s="7">
        <v>2.57</v>
      </c>
      <c r="AA27" s="7">
        <v>2.56</v>
      </c>
      <c r="AB27" s="7">
        <v>2.56</v>
      </c>
      <c r="AC27" s="7">
        <v>2.56</v>
      </c>
      <c r="AD27" s="7">
        <v>2.59</v>
      </c>
      <c r="AE27" s="7">
        <v>2.6</v>
      </c>
      <c r="AF27" s="7">
        <v>2.62</v>
      </c>
      <c r="AG27" s="7">
        <v>2.63</v>
      </c>
      <c r="AH27" s="7">
        <v>2.62</v>
      </c>
      <c r="AI27" s="7">
        <v>2.61</v>
      </c>
      <c r="AJ27" s="7">
        <v>2.61</v>
      </c>
      <c r="AK27" s="7">
        <v>2.61</v>
      </c>
      <c r="AL27" s="7">
        <v>2.61</v>
      </c>
      <c r="AM27" s="7">
        <v>2.61</v>
      </c>
      <c r="AN27" s="7">
        <v>2.64</v>
      </c>
      <c r="AO27" s="7">
        <v>2.64</v>
      </c>
      <c r="AP27" s="7">
        <v>2.63</v>
      </c>
      <c r="AQ27" s="7">
        <v>2.63</v>
      </c>
      <c r="AR27" s="7">
        <v>-0.39</v>
      </c>
      <c r="AS27" s="7">
        <v>2.71</v>
      </c>
      <c r="AT27" s="7">
        <v>1.94</v>
      </c>
      <c r="AU27" s="7">
        <v>0.57999999999999996</v>
      </c>
      <c r="AV27" s="7">
        <v>2.13</v>
      </c>
      <c r="AW27" s="7">
        <v>1.74</v>
      </c>
      <c r="AX27" s="7">
        <v>-0.19</v>
      </c>
      <c r="AY27" s="7">
        <v>-0.97</v>
      </c>
      <c r="AZ27" s="7">
        <v>-0.97</v>
      </c>
      <c r="BA27" s="7">
        <v>-0.84</v>
      </c>
      <c r="BB27" s="7">
        <v>-0.97</v>
      </c>
      <c r="BC27" s="7">
        <v>-0.97</v>
      </c>
      <c r="BD27" s="7">
        <v>-1.36</v>
      </c>
      <c r="BE27" s="7">
        <v>-0.39</v>
      </c>
      <c r="BF27" s="7">
        <v>0.39</v>
      </c>
      <c r="BG27" s="7">
        <v>1.1599999999999999</v>
      </c>
      <c r="BH27" s="7">
        <v>1.36</v>
      </c>
      <c r="BI27" s="7">
        <v>0.78</v>
      </c>
      <c r="BJ27" s="7">
        <v>0.78</v>
      </c>
      <c r="BK27" s="7">
        <v>0.97</v>
      </c>
      <c r="BL27" s="7">
        <v>0.78</v>
      </c>
      <c r="BM27" s="7">
        <v>0.97</v>
      </c>
      <c r="BN27" s="7">
        <v>0.97</v>
      </c>
      <c r="BO27" s="7">
        <v>1.94</v>
      </c>
      <c r="BP27" s="7">
        <v>1.94</v>
      </c>
      <c r="BQ27" s="7">
        <v>1.1599999999999999</v>
      </c>
      <c r="BR27" s="7">
        <v>1.94</v>
      </c>
      <c r="BS27" s="24">
        <v>2.5499999999999998</v>
      </c>
      <c r="BT27" s="26">
        <v>1242600203.2546999</v>
      </c>
      <c r="BU27" s="26">
        <v>10724000</v>
      </c>
      <c r="BV27" s="26">
        <v>440951108</v>
      </c>
      <c r="BW27" s="8">
        <v>3.564009640724159E-3</v>
      </c>
    </row>
    <row r="28" spans="1:75" s="21" customFormat="1" ht="19" customHeight="1" x14ac:dyDescent="0.2">
      <c r="A28" s="7" t="s">
        <v>558</v>
      </c>
      <c r="B28" s="7" t="s">
        <v>106</v>
      </c>
      <c r="C28" s="7" t="s">
        <v>104</v>
      </c>
      <c r="D28" s="7" t="s">
        <v>78</v>
      </c>
      <c r="E28" s="7" t="s">
        <v>562</v>
      </c>
      <c r="F28" s="7" t="s">
        <v>80</v>
      </c>
      <c r="G28" s="10">
        <v>29.665073989993111</v>
      </c>
      <c r="H28" s="10">
        <v>20.418202017777759</v>
      </c>
      <c r="I28" s="10">
        <v>20.418202017777759</v>
      </c>
      <c r="J28" s="7" t="s">
        <v>81</v>
      </c>
      <c r="K28" s="8">
        <v>6.2699999809265137</v>
      </c>
      <c r="L28" s="8">
        <v>6.29</v>
      </c>
      <c r="M28" s="8">
        <v>8.130000114440918</v>
      </c>
      <c r="N28" s="8">
        <v>12.180000305175779</v>
      </c>
      <c r="O28" s="8">
        <v>8.119999885559082</v>
      </c>
      <c r="P28" s="8">
        <v>9.7899999618530273</v>
      </c>
      <c r="Q28" s="7">
        <v>9.5</v>
      </c>
      <c r="R28" s="7">
        <v>9.3800000000000008</v>
      </c>
      <c r="S28" s="7">
        <v>9.5</v>
      </c>
      <c r="T28" s="7">
        <v>9.44</v>
      </c>
      <c r="U28" s="7">
        <v>9.91</v>
      </c>
      <c r="V28" s="7">
        <v>12.18</v>
      </c>
      <c r="W28" s="7">
        <v>11.95</v>
      </c>
      <c r="X28" s="7">
        <v>11.79</v>
      </c>
      <c r="Y28" s="7">
        <v>10.72</v>
      </c>
      <c r="Z28" s="7">
        <v>10.68</v>
      </c>
      <c r="AA28" s="7">
        <v>10.75</v>
      </c>
      <c r="AB28" s="7">
        <v>11.3</v>
      </c>
      <c r="AC28" s="7">
        <v>11.21</v>
      </c>
      <c r="AD28" s="7">
        <v>11.08</v>
      </c>
      <c r="AE28" s="7">
        <v>11.03</v>
      </c>
      <c r="AF28" s="7">
        <v>10.96</v>
      </c>
      <c r="AG28" s="7">
        <v>11.15</v>
      </c>
      <c r="AH28" s="7">
        <v>11.25</v>
      </c>
      <c r="AI28" s="7">
        <v>10.93</v>
      </c>
      <c r="AJ28" s="7">
        <v>10.66</v>
      </c>
      <c r="AK28" s="7">
        <v>10.58</v>
      </c>
      <c r="AL28" s="7">
        <v>10.4</v>
      </c>
      <c r="AM28" s="7">
        <v>10</v>
      </c>
      <c r="AN28" s="7">
        <v>10.199999999999999</v>
      </c>
      <c r="AO28" s="7">
        <v>10.25</v>
      </c>
      <c r="AP28" s="7">
        <v>10.1</v>
      </c>
      <c r="AQ28" s="7">
        <v>9.8800000000000008</v>
      </c>
      <c r="AR28" s="7">
        <v>13.53</v>
      </c>
      <c r="AS28" s="7">
        <v>4.67</v>
      </c>
      <c r="AT28" s="7">
        <v>4.67</v>
      </c>
      <c r="AU28" s="7">
        <v>10.52</v>
      </c>
      <c r="AV28" s="7">
        <v>21.77</v>
      </c>
      <c r="AW28" s="7">
        <v>45.27</v>
      </c>
      <c r="AX28" s="7">
        <v>41.32</v>
      </c>
      <c r="AY28" s="7">
        <v>23.74</v>
      </c>
      <c r="AZ28" s="7">
        <v>28.9</v>
      </c>
      <c r="BA28" s="7">
        <v>28.04</v>
      </c>
      <c r="BB28" s="7">
        <v>30.14</v>
      </c>
      <c r="BC28" s="7">
        <v>36.159999999999997</v>
      </c>
      <c r="BD28" s="7">
        <v>34.93</v>
      </c>
      <c r="BE28" s="7">
        <v>35.299999999999997</v>
      </c>
      <c r="BF28" s="7">
        <v>30.87</v>
      </c>
      <c r="BG28" s="7">
        <v>33.090000000000003</v>
      </c>
      <c r="BH28" s="7">
        <v>35.799999999999997</v>
      </c>
      <c r="BI28" s="7">
        <v>34.200000000000003</v>
      </c>
      <c r="BJ28" s="7">
        <v>30.14</v>
      </c>
      <c r="BK28" s="7">
        <v>25.7</v>
      </c>
      <c r="BL28" s="7">
        <v>27.52</v>
      </c>
      <c r="BM28" s="7">
        <v>20.3</v>
      </c>
      <c r="BN28" s="7">
        <v>18.079999999999998</v>
      </c>
      <c r="BO28" s="7">
        <v>24.48</v>
      </c>
      <c r="BP28" s="7">
        <v>23.25</v>
      </c>
      <c r="BQ28" s="7">
        <v>21.16</v>
      </c>
      <c r="BR28" s="7">
        <v>19.93</v>
      </c>
      <c r="BS28" s="24">
        <v>9.67</v>
      </c>
      <c r="BT28" s="26">
        <v>1306133298.3856201</v>
      </c>
      <c r="BU28" s="26">
        <v>461649600</v>
      </c>
      <c r="BV28" s="26">
        <v>121071772</v>
      </c>
      <c r="BW28" s="8">
        <v>0.33136363941216618</v>
      </c>
    </row>
    <row r="29" spans="1:75" s="21" customFormat="1" ht="19" customHeight="1" x14ac:dyDescent="0.2">
      <c r="A29" s="1" t="s">
        <v>82</v>
      </c>
      <c r="B29" s="1" t="s">
        <v>83</v>
      </c>
      <c r="C29" s="1" t="s">
        <v>84</v>
      </c>
      <c r="D29" s="1" t="s">
        <v>78</v>
      </c>
      <c r="E29" s="1" t="s">
        <v>79</v>
      </c>
      <c r="F29" s="1" t="s">
        <v>80</v>
      </c>
      <c r="G29" s="9">
        <v>29.518080638479219</v>
      </c>
      <c r="H29" s="9">
        <v>16.279064609657791</v>
      </c>
      <c r="I29" s="9">
        <f>(N29-O29)/O29*100</f>
        <v>29.064035590374299</v>
      </c>
      <c r="J29" s="1" t="s">
        <v>81</v>
      </c>
      <c r="K29" s="2">
        <v>1.6599999666213989</v>
      </c>
      <c r="L29" s="2">
        <v>1.5</v>
      </c>
      <c r="M29" s="2">
        <v>2.1500000953674321</v>
      </c>
      <c r="N29" s="2">
        <v>2.619999885559082</v>
      </c>
      <c r="O29" s="2">
        <v>2.029999971389771</v>
      </c>
      <c r="P29" s="2">
        <v>2.5</v>
      </c>
      <c r="Q29" s="1">
        <v>2.2400000000000002</v>
      </c>
      <c r="R29" s="1">
        <v>2.14</v>
      </c>
      <c r="S29" s="1">
        <v>2.25</v>
      </c>
      <c r="T29" s="1">
        <v>2.17</v>
      </c>
      <c r="U29" s="1">
        <v>2.17</v>
      </c>
      <c r="V29" s="1">
        <v>2.13</v>
      </c>
      <c r="W29" s="1">
        <v>2.16</v>
      </c>
      <c r="X29" s="1">
        <v>2.39</v>
      </c>
      <c r="Y29" s="1">
        <v>2.41</v>
      </c>
      <c r="Z29" s="1">
        <v>2.34</v>
      </c>
      <c r="AA29" s="1">
        <v>2.4500000000000002</v>
      </c>
      <c r="AB29" s="1">
        <v>2.44</v>
      </c>
      <c r="AC29" s="1">
        <v>2.4300000000000002</v>
      </c>
      <c r="AD29" s="1">
        <v>2.52</v>
      </c>
      <c r="AE29" s="1">
        <v>2.52</v>
      </c>
      <c r="AF29" s="1">
        <v>2.52</v>
      </c>
      <c r="AG29" s="1">
        <v>2.5</v>
      </c>
      <c r="AH29" s="1">
        <v>2.62</v>
      </c>
      <c r="AI29" s="1">
        <v>2.59</v>
      </c>
      <c r="AJ29" s="1">
        <v>2.5499999999999998</v>
      </c>
      <c r="AK29" s="1">
        <v>2.5</v>
      </c>
      <c r="AL29" s="1">
        <v>2.4900000000000002</v>
      </c>
      <c r="AM29" s="1">
        <v>2.48</v>
      </c>
      <c r="AN29" s="1">
        <v>2.4500000000000002</v>
      </c>
      <c r="AO29" s="1">
        <v>2.4300000000000002</v>
      </c>
      <c r="AP29" s="1">
        <v>2.39</v>
      </c>
      <c r="AQ29" s="1">
        <v>2.5</v>
      </c>
      <c r="AR29" s="1">
        <v>0.93</v>
      </c>
      <c r="AS29" s="1">
        <v>-4.7699999999999996</v>
      </c>
      <c r="AT29" s="1">
        <v>-1.46</v>
      </c>
      <c r="AU29" s="1">
        <v>-0.7</v>
      </c>
      <c r="AV29" s="1">
        <v>-1.39</v>
      </c>
      <c r="AW29" s="1">
        <v>-2.79</v>
      </c>
      <c r="AX29" s="1">
        <v>0.47</v>
      </c>
      <c r="AY29" s="1">
        <v>10.7</v>
      </c>
      <c r="AZ29" s="1">
        <v>7.56</v>
      </c>
      <c r="BA29" s="1">
        <v>8.14</v>
      </c>
      <c r="BB29" s="1">
        <v>10.23</v>
      </c>
      <c r="BC29" s="1">
        <v>13.02</v>
      </c>
      <c r="BD29" s="1">
        <v>11.16</v>
      </c>
      <c r="BE29" s="1">
        <v>15.58</v>
      </c>
      <c r="BF29" s="1">
        <v>15.81</v>
      </c>
      <c r="BG29" s="1">
        <v>13.07</v>
      </c>
      <c r="BH29" s="1">
        <v>16.05</v>
      </c>
      <c r="BI29" s="1">
        <v>20.059999999999999</v>
      </c>
      <c r="BJ29" s="1">
        <v>18.37</v>
      </c>
      <c r="BK29" s="1">
        <v>15.35</v>
      </c>
      <c r="BL29" s="1">
        <v>11.86</v>
      </c>
      <c r="BM29" s="1">
        <v>15.81</v>
      </c>
      <c r="BN29" s="1">
        <v>12.79</v>
      </c>
      <c r="BO29" s="1">
        <v>10</v>
      </c>
      <c r="BP29" s="1">
        <v>10.93</v>
      </c>
      <c r="BQ29" s="1">
        <v>10.47</v>
      </c>
      <c r="BR29" s="1">
        <v>15.81</v>
      </c>
      <c r="BS29" s="22">
        <v>2.06</v>
      </c>
      <c r="BT29" s="26">
        <v>1375299126.6040649</v>
      </c>
      <c r="BU29" s="26">
        <v>104761500</v>
      </c>
      <c r="BV29" s="26">
        <v>579073164</v>
      </c>
      <c r="BW29" s="2">
        <v>1.898790460958056E-2</v>
      </c>
    </row>
    <row r="30" spans="1:75" s="21" customFormat="1" ht="19" customHeight="1" x14ac:dyDescent="0.2">
      <c r="A30" s="7" t="s">
        <v>563</v>
      </c>
      <c r="B30" s="7" t="s">
        <v>111</v>
      </c>
      <c r="C30" s="7" t="s">
        <v>87</v>
      </c>
      <c r="D30" s="7" t="s">
        <v>98</v>
      </c>
      <c r="E30" s="7" t="s">
        <v>562</v>
      </c>
      <c r="F30" s="7" t="s">
        <v>80</v>
      </c>
      <c r="G30" s="10">
        <v>16.931984111868349</v>
      </c>
      <c r="H30" s="10">
        <v>8.7871292679581714</v>
      </c>
      <c r="I30" s="10">
        <v>8.7871292679581714</v>
      </c>
      <c r="J30" s="7" t="s">
        <v>81</v>
      </c>
      <c r="K30" s="8">
        <v>6.9099998474121094</v>
      </c>
      <c r="L30" s="8">
        <v>7.4</v>
      </c>
      <c r="M30" s="8">
        <v>8.0799999237060547</v>
      </c>
      <c r="N30" s="8">
        <v>8.9499998092651367</v>
      </c>
      <c r="O30" s="8">
        <v>8</v>
      </c>
      <c r="P30" s="8">
        <v>8.7899999618530273</v>
      </c>
      <c r="Q30" s="7">
        <v>8.57</v>
      </c>
      <c r="R30" s="7">
        <v>8.3699999999999992</v>
      </c>
      <c r="S30" s="7">
        <v>8.57</v>
      </c>
      <c r="T30" s="7">
        <v>8.49</v>
      </c>
      <c r="U30" s="7">
        <v>8.43</v>
      </c>
      <c r="V30" s="7">
        <v>8.4</v>
      </c>
      <c r="W30" s="7">
        <v>8.5299999999999994</v>
      </c>
      <c r="X30" s="7">
        <v>8.59</v>
      </c>
      <c r="Y30" s="7">
        <v>8.64</v>
      </c>
      <c r="Z30" s="7">
        <v>8.75</v>
      </c>
      <c r="AA30" s="7">
        <v>8.7100000000000009</v>
      </c>
      <c r="AB30" s="7">
        <v>8.9499999999999993</v>
      </c>
      <c r="AC30" s="7">
        <v>8.8699999999999992</v>
      </c>
      <c r="AD30" s="7">
        <v>8.85</v>
      </c>
      <c r="AE30" s="7">
        <v>8.83</v>
      </c>
      <c r="AF30" s="7">
        <v>8.8800000000000008</v>
      </c>
      <c r="AG30" s="7">
        <v>8.9</v>
      </c>
      <c r="AH30" s="7">
        <v>8.92</v>
      </c>
      <c r="AI30" s="7">
        <v>8.89</v>
      </c>
      <c r="AJ30" s="7">
        <v>8.89</v>
      </c>
      <c r="AK30" s="7">
        <v>8.86</v>
      </c>
      <c r="AL30" s="7">
        <v>8.7899999999999991</v>
      </c>
      <c r="AM30" s="7">
        <v>8.82</v>
      </c>
      <c r="AN30" s="7">
        <v>8.8000000000000007</v>
      </c>
      <c r="AO30" s="7">
        <v>8.8699999999999992</v>
      </c>
      <c r="AP30" s="7">
        <v>8.8800000000000008</v>
      </c>
      <c r="AQ30" s="7">
        <v>8.8699999999999992</v>
      </c>
      <c r="AR30" s="7">
        <v>0.68</v>
      </c>
      <c r="AS30" s="7">
        <v>3.28</v>
      </c>
      <c r="AT30" s="7">
        <v>3.28</v>
      </c>
      <c r="AU30" s="7">
        <v>4.1500000000000004</v>
      </c>
      <c r="AV30" s="7">
        <v>3.22</v>
      </c>
      <c r="AW30" s="7">
        <v>3.84</v>
      </c>
      <c r="AX30" s="7">
        <v>5.2</v>
      </c>
      <c r="AY30" s="7">
        <v>5.82</v>
      </c>
      <c r="AZ30" s="7">
        <v>6.87</v>
      </c>
      <c r="BA30" s="7">
        <v>6.99</v>
      </c>
      <c r="BB30" s="7">
        <v>7.24</v>
      </c>
      <c r="BC30" s="7">
        <v>9.59</v>
      </c>
      <c r="BD30" s="7">
        <v>9.2799999999999994</v>
      </c>
      <c r="BE30" s="7">
        <v>8.91</v>
      </c>
      <c r="BF30" s="7">
        <v>9.2799999999999994</v>
      </c>
      <c r="BG30" s="7">
        <v>9.59</v>
      </c>
      <c r="BH30" s="7">
        <v>8.91</v>
      </c>
      <c r="BI30" s="7">
        <v>9.9600000000000009</v>
      </c>
      <c r="BJ30" s="7">
        <v>7.92</v>
      </c>
      <c r="BK30" s="7">
        <v>9.7200000000000006</v>
      </c>
      <c r="BL30" s="7">
        <v>8.48</v>
      </c>
      <c r="BM30" s="7">
        <v>8.5399999999999991</v>
      </c>
      <c r="BN30" s="7">
        <v>8.48</v>
      </c>
      <c r="BO30" s="7">
        <v>7.98</v>
      </c>
      <c r="BP30" s="7">
        <v>9.6300000000000008</v>
      </c>
      <c r="BQ30" s="7">
        <v>9.7799999999999994</v>
      </c>
      <c r="BR30" s="7">
        <v>8.7899999999999991</v>
      </c>
      <c r="BS30" s="24">
        <v>8.2200000000000006</v>
      </c>
      <c r="BT30" s="26">
        <v>1389743826.877594</v>
      </c>
      <c r="BU30" s="26">
        <v>16242100</v>
      </c>
      <c r="BV30" s="26">
        <v>147648337</v>
      </c>
      <c r="BW30" s="8">
        <v>6.5430198512835261E-3</v>
      </c>
    </row>
    <row r="31" spans="1:75" s="21" customFormat="1" ht="19" customHeight="1" x14ac:dyDescent="0.2">
      <c r="A31" s="7" t="s">
        <v>688</v>
      </c>
      <c r="B31" s="7" t="s">
        <v>83</v>
      </c>
      <c r="C31" s="7" t="s">
        <v>689</v>
      </c>
      <c r="D31" s="7" t="s">
        <v>78</v>
      </c>
      <c r="E31" s="7" t="s">
        <v>480</v>
      </c>
      <c r="F31" s="7" t="s">
        <v>80</v>
      </c>
      <c r="G31" s="10">
        <v>0.56022356584042721</v>
      </c>
      <c r="H31" s="10">
        <v>1.949865552505849</v>
      </c>
      <c r="I31" s="10">
        <v>1.949865552505849</v>
      </c>
      <c r="J31" s="7" t="s">
        <v>81</v>
      </c>
      <c r="K31" s="8">
        <v>3.5699999332427979</v>
      </c>
      <c r="L31" s="8">
        <v>3.86</v>
      </c>
      <c r="M31" s="8">
        <v>3.589999914169312</v>
      </c>
      <c r="N31" s="8">
        <v>3.720000028610229</v>
      </c>
      <c r="O31" s="8">
        <v>3.5099999904632568</v>
      </c>
      <c r="P31" s="8">
        <v>3.660000085830688</v>
      </c>
      <c r="Q31" s="7">
        <v>3.6</v>
      </c>
      <c r="R31" s="7">
        <v>3.61</v>
      </c>
      <c r="S31" s="7">
        <v>3.65</v>
      </c>
      <c r="T31" s="7">
        <v>3.59</v>
      </c>
      <c r="U31" s="7">
        <v>3.58</v>
      </c>
      <c r="V31" s="7">
        <v>3.55</v>
      </c>
      <c r="W31" s="7">
        <v>3.54</v>
      </c>
      <c r="X31" s="7">
        <v>3.59</v>
      </c>
      <c r="Y31" s="7">
        <v>3.57</v>
      </c>
      <c r="Z31" s="7">
        <v>3.63</v>
      </c>
      <c r="AA31" s="7">
        <v>3.63</v>
      </c>
      <c r="AB31" s="7">
        <v>3.6</v>
      </c>
      <c r="AC31" s="7">
        <v>3.61</v>
      </c>
      <c r="AD31" s="7">
        <v>3.62</v>
      </c>
      <c r="AE31" s="7">
        <v>3.61</v>
      </c>
      <c r="AF31" s="7">
        <v>3.6</v>
      </c>
      <c r="AG31" s="7">
        <v>3.61</v>
      </c>
      <c r="AH31" s="7">
        <v>3.62</v>
      </c>
      <c r="AI31" s="7">
        <v>3.63</v>
      </c>
      <c r="AJ31" s="7">
        <v>3.67</v>
      </c>
      <c r="AK31" s="7">
        <v>3.71</v>
      </c>
      <c r="AL31" s="7">
        <v>3.71</v>
      </c>
      <c r="AM31" s="7">
        <v>3.72</v>
      </c>
      <c r="AN31" s="7">
        <v>3.71</v>
      </c>
      <c r="AO31" s="7">
        <v>3.71</v>
      </c>
      <c r="AP31" s="7">
        <v>3.71</v>
      </c>
      <c r="AQ31" s="7">
        <v>3.69</v>
      </c>
      <c r="AR31" s="7">
        <v>-0.84</v>
      </c>
      <c r="AS31" s="7">
        <v>0.28000000000000003</v>
      </c>
      <c r="AT31" s="7">
        <v>-0.28000000000000003</v>
      </c>
      <c r="AU31" s="7">
        <v>-0.97</v>
      </c>
      <c r="AV31" s="7">
        <v>-1.67</v>
      </c>
      <c r="AW31" s="7">
        <v>-1.76</v>
      </c>
      <c r="AX31" s="7">
        <v>-1.95</v>
      </c>
      <c r="AY31" s="7">
        <v>-0.84</v>
      </c>
      <c r="AZ31" s="7">
        <v>-1.1100000000000001</v>
      </c>
      <c r="BA31" s="7">
        <v>0.89</v>
      </c>
      <c r="BB31" s="7">
        <v>0.28000000000000003</v>
      </c>
      <c r="BC31" s="7">
        <v>0.28000000000000003</v>
      </c>
      <c r="BD31" s="7">
        <v>0.14000000000000001</v>
      </c>
      <c r="BE31" s="7">
        <v>0.56000000000000005</v>
      </c>
      <c r="BF31" s="7">
        <v>0.28000000000000003</v>
      </c>
      <c r="BG31" s="7">
        <v>0.28000000000000003</v>
      </c>
      <c r="BH31" s="7">
        <v>0.28000000000000003</v>
      </c>
      <c r="BI31" s="7">
        <v>0.56000000000000005</v>
      </c>
      <c r="BJ31" s="7">
        <v>0.84</v>
      </c>
      <c r="BK31" s="7">
        <v>2.09</v>
      </c>
      <c r="BL31" s="7">
        <v>3.34</v>
      </c>
      <c r="BM31" s="7">
        <v>3.06</v>
      </c>
      <c r="BN31" s="7">
        <v>3.06</v>
      </c>
      <c r="BO31" s="7">
        <v>3.2</v>
      </c>
      <c r="BP31" s="7">
        <v>3.06</v>
      </c>
      <c r="BQ31" s="7">
        <v>2.92</v>
      </c>
      <c r="BR31" s="7">
        <v>1.95</v>
      </c>
      <c r="BS31" s="24">
        <v>3.51</v>
      </c>
      <c r="BT31" s="26">
        <v>1411993607.5216751</v>
      </c>
      <c r="BU31" s="26">
        <v>997800</v>
      </c>
      <c r="BV31" s="26">
        <v>181443058</v>
      </c>
      <c r="BW31" s="8">
        <v>2.8937949227024161E-3</v>
      </c>
    </row>
    <row r="32" spans="1:75" s="21" customFormat="1" ht="19" customHeight="1" x14ac:dyDescent="0.2">
      <c r="A32" s="1" t="s">
        <v>261</v>
      </c>
      <c r="B32" s="1" t="s">
        <v>76</v>
      </c>
      <c r="C32" s="1" t="s">
        <v>87</v>
      </c>
      <c r="D32" s="1" t="s">
        <v>78</v>
      </c>
      <c r="E32" s="1" t="s">
        <v>259</v>
      </c>
      <c r="F32" s="1" t="s">
        <v>80</v>
      </c>
      <c r="G32" s="9">
        <v>24.23245950369898</v>
      </c>
      <c r="H32" s="9">
        <v>7.3551040792792586</v>
      </c>
      <c r="I32" s="9">
        <f>(N32-O32)/O32*100</f>
        <v>17.245581657652188</v>
      </c>
      <c r="J32" s="1" t="s">
        <v>81</v>
      </c>
      <c r="K32" s="2">
        <v>27.360000610351559</v>
      </c>
      <c r="L32" s="2">
        <v>28.77</v>
      </c>
      <c r="M32" s="2">
        <v>33.990001678466797</v>
      </c>
      <c r="N32" s="2">
        <v>38.479999542236328</v>
      </c>
      <c r="O32" s="2">
        <v>32.819999694824219</v>
      </c>
      <c r="P32" s="2">
        <v>36.490001678466797</v>
      </c>
      <c r="Q32" s="1">
        <v>33.99</v>
      </c>
      <c r="R32" s="1">
        <v>34.42</v>
      </c>
      <c r="S32" s="1">
        <v>33.89</v>
      </c>
      <c r="T32" s="1">
        <v>34.5</v>
      </c>
      <c r="U32" s="1">
        <v>34.36</v>
      </c>
      <c r="V32" s="1">
        <v>33.97</v>
      </c>
      <c r="W32" s="1">
        <v>34.1</v>
      </c>
      <c r="X32" s="1">
        <v>34.380000000000003</v>
      </c>
      <c r="Y32" s="1">
        <v>34.86</v>
      </c>
      <c r="Z32" s="1">
        <v>35.19</v>
      </c>
      <c r="AA32" s="1">
        <v>35.89</v>
      </c>
      <c r="AB32" s="1">
        <v>37.64</v>
      </c>
      <c r="AC32" s="1">
        <v>38.479999999999997</v>
      </c>
      <c r="AD32" s="1">
        <v>38.159999999999997</v>
      </c>
      <c r="AE32" s="1">
        <v>37.79</v>
      </c>
      <c r="AF32" s="1">
        <v>38.24</v>
      </c>
      <c r="AG32" s="1">
        <v>37.92</v>
      </c>
      <c r="AH32" s="1">
        <v>37.81</v>
      </c>
      <c r="AI32" s="1">
        <v>37.58</v>
      </c>
      <c r="AJ32" s="1">
        <v>37.14</v>
      </c>
      <c r="AK32" s="1">
        <v>37.090000000000003</v>
      </c>
      <c r="AL32" s="1">
        <v>37.1</v>
      </c>
      <c r="AM32" s="1">
        <v>37.479999999999997</v>
      </c>
      <c r="AN32" s="1">
        <v>37.299999999999997</v>
      </c>
      <c r="AO32" s="1">
        <v>37</v>
      </c>
      <c r="AP32" s="1">
        <v>37.29</v>
      </c>
      <c r="AQ32" s="1">
        <v>36.96</v>
      </c>
      <c r="AR32" s="1">
        <v>-1</v>
      </c>
      <c r="AS32" s="1">
        <v>0.15</v>
      </c>
      <c r="AT32" s="1">
        <v>-2.25</v>
      </c>
      <c r="AU32" s="1">
        <v>0.74</v>
      </c>
      <c r="AV32" s="1">
        <v>-0.43</v>
      </c>
      <c r="AW32" s="1">
        <v>-1.41</v>
      </c>
      <c r="AX32" s="1">
        <v>0.03</v>
      </c>
      <c r="AY32" s="1">
        <v>0.65</v>
      </c>
      <c r="AZ32" s="1">
        <v>2.29</v>
      </c>
      <c r="BA32" s="1">
        <v>3.15</v>
      </c>
      <c r="BB32" s="1">
        <v>5.42</v>
      </c>
      <c r="BC32" s="1">
        <v>10.73</v>
      </c>
      <c r="BD32" s="1">
        <v>12.03</v>
      </c>
      <c r="BE32" s="1">
        <v>10.24</v>
      </c>
      <c r="BF32" s="1">
        <v>9.9700000000000006</v>
      </c>
      <c r="BG32" s="1">
        <v>11.18</v>
      </c>
      <c r="BH32" s="1">
        <v>9.89</v>
      </c>
      <c r="BI32" s="1">
        <v>10.55</v>
      </c>
      <c r="BJ32" s="1">
        <v>8.89</v>
      </c>
      <c r="BK32" s="1">
        <v>8.06</v>
      </c>
      <c r="BL32" s="1">
        <v>8.33</v>
      </c>
      <c r="BM32" s="1">
        <v>8.99</v>
      </c>
      <c r="BN32" s="1">
        <v>9.5299999999999994</v>
      </c>
      <c r="BO32" s="1">
        <v>8.49</v>
      </c>
      <c r="BP32" s="1">
        <v>8.4</v>
      </c>
      <c r="BQ32" s="1">
        <v>8.5</v>
      </c>
      <c r="BR32" s="1">
        <v>7.33</v>
      </c>
      <c r="BS32" s="22">
        <v>33.270000000000003</v>
      </c>
      <c r="BT32" s="26">
        <v>1462973859.2433929</v>
      </c>
      <c r="BU32" s="26">
        <v>2593400</v>
      </c>
      <c r="BV32" s="26">
        <v>38941154</v>
      </c>
      <c r="BW32" s="2">
        <v>2.1625450545199559E-3</v>
      </c>
    </row>
    <row r="33" spans="1:75" s="21" customFormat="1" ht="19" customHeight="1" x14ac:dyDescent="0.2">
      <c r="A33" s="1" t="s">
        <v>236</v>
      </c>
      <c r="B33" s="1" t="s">
        <v>118</v>
      </c>
      <c r="C33" s="1" t="s">
        <v>87</v>
      </c>
      <c r="D33" s="1" t="s">
        <v>78</v>
      </c>
      <c r="E33" s="1" t="s">
        <v>234</v>
      </c>
      <c r="F33" s="1" t="s">
        <v>80</v>
      </c>
      <c r="G33" s="9">
        <v>21.825020412487909</v>
      </c>
      <c r="H33" s="9">
        <v>13.436291866763369</v>
      </c>
      <c r="I33" s="9">
        <f>(N33-O33)/O33*100</f>
        <v>19.179165671217334</v>
      </c>
      <c r="J33" s="1" t="s">
        <v>81</v>
      </c>
      <c r="K33" s="2">
        <v>10.63000011444092</v>
      </c>
      <c r="L33" s="2">
        <v>15.1</v>
      </c>
      <c r="M33" s="2">
        <v>12.94999980926514</v>
      </c>
      <c r="N33" s="2">
        <v>15.10000038146973</v>
      </c>
      <c r="O33" s="2">
        <v>12.670000076293951</v>
      </c>
      <c r="P33" s="2">
        <v>14.689999580383301</v>
      </c>
      <c r="Q33" s="1">
        <v>13.37</v>
      </c>
      <c r="R33" s="1">
        <v>13.28</v>
      </c>
      <c r="S33" s="1">
        <v>13.93</v>
      </c>
      <c r="T33" s="1">
        <v>14.71</v>
      </c>
      <c r="U33" s="1">
        <v>15</v>
      </c>
      <c r="V33" s="1">
        <v>14.99</v>
      </c>
      <c r="W33" s="1">
        <v>14.57</v>
      </c>
      <c r="X33" s="1">
        <v>14.63</v>
      </c>
      <c r="Y33" s="1">
        <v>14.74</v>
      </c>
      <c r="Z33" s="1">
        <v>14.79</v>
      </c>
      <c r="AA33" s="1">
        <v>14.76</v>
      </c>
      <c r="AB33" s="1">
        <v>14.68</v>
      </c>
      <c r="AC33" s="1">
        <v>15.07</v>
      </c>
      <c r="AD33" s="1">
        <v>15.1</v>
      </c>
      <c r="AE33" s="1">
        <v>15.03</v>
      </c>
      <c r="AF33" s="1">
        <v>15.01</v>
      </c>
      <c r="AG33" s="1">
        <v>14.75</v>
      </c>
      <c r="AH33" s="1">
        <v>14.71</v>
      </c>
      <c r="AI33" s="1">
        <v>14.62</v>
      </c>
      <c r="AJ33" s="1">
        <v>14.75</v>
      </c>
      <c r="AK33" s="1">
        <v>14.95</v>
      </c>
      <c r="AL33" s="1">
        <v>14.88</v>
      </c>
      <c r="AM33" s="1">
        <v>14.77</v>
      </c>
      <c r="AN33" s="1">
        <v>14.8</v>
      </c>
      <c r="AO33" s="1">
        <v>14.67</v>
      </c>
      <c r="AP33" s="1">
        <v>14.8</v>
      </c>
      <c r="AQ33" s="1">
        <v>14.7</v>
      </c>
      <c r="AR33" s="1">
        <v>1.93</v>
      </c>
      <c r="AS33" s="1">
        <v>0.39</v>
      </c>
      <c r="AT33" s="1">
        <v>5.41</v>
      </c>
      <c r="AU33" s="1">
        <v>12.82</v>
      </c>
      <c r="AV33" s="1">
        <v>15.68</v>
      </c>
      <c r="AW33" s="1">
        <v>12.43</v>
      </c>
      <c r="AX33" s="1">
        <v>9.33</v>
      </c>
      <c r="AY33" s="1">
        <v>12.97</v>
      </c>
      <c r="AZ33" s="1">
        <v>13.75</v>
      </c>
      <c r="BA33" s="1">
        <v>13.44</v>
      </c>
      <c r="BB33" s="1">
        <v>12.47</v>
      </c>
      <c r="BC33" s="1">
        <v>13.28</v>
      </c>
      <c r="BD33" s="1">
        <v>15.75</v>
      </c>
      <c r="BE33" s="1">
        <v>15.82</v>
      </c>
      <c r="BF33" s="1">
        <v>15.68</v>
      </c>
      <c r="BG33" s="1">
        <v>13.82</v>
      </c>
      <c r="BH33" s="1">
        <v>13.44</v>
      </c>
      <c r="BI33" s="1">
        <v>12.43</v>
      </c>
      <c r="BJ33" s="1">
        <v>12.2</v>
      </c>
      <c r="BK33" s="1">
        <v>13.36</v>
      </c>
      <c r="BL33" s="1">
        <v>14.71</v>
      </c>
      <c r="BM33" s="1">
        <v>13.59</v>
      </c>
      <c r="BN33" s="1">
        <v>13.51</v>
      </c>
      <c r="BO33" s="1">
        <v>11.89</v>
      </c>
      <c r="BP33" s="1">
        <v>13.01</v>
      </c>
      <c r="BQ33" s="1">
        <v>13.28</v>
      </c>
      <c r="BR33" s="1">
        <v>13.36</v>
      </c>
      <c r="BS33" s="22">
        <v>14.04</v>
      </c>
      <c r="BT33" s="26">
        <v>1624072426.0797501</v>
      </c>
      <c r="BU33" s="26">
        <v>26206300</v>
      </c>
      <c r="BV33" s="26">
        <v>53786463</v>
      </c>
      <c r="BW33" s="2">
        <v>3.2912128838068419E-2</v>
      </c>
    </row>
    <row r="34" spans="1:75" s="21" customFormat="1" ht="19" customHeight="1" x14ac:dyDescent="0.2">
      <c r="A34" s="7" t="s">
        <v>358</v>
      </c>
      <c r="B34" s="7" t="s">
        <v>118</v>
      </c>
      <c r="C34" s="7" t="s">
        <v>87</v>
      </c>
      <c r="D34" s="7" t="s">
        <v>109</v>
      </c>
      <c r="E34" s="7" t="s">
        <v>359</v>
      </c>
      <c r="F34" s="7" t="s">
        <v>80</v>
      </c>
      <c r="G34" s="10">
        <v>23.20441109179955</v>
      </c>
      <c r="H34" s="10">
        <v>5.9790771359549</v>
      </c>
      <c r="I34" s="10">
        <v>5.9790771359549</v>
      </c>
      <c r="J34" s="7" t="s">
        <v>81</v>
      </c>
      <c r="K34" s="8">
        <v>16.29000091552734</v>
      </c>
      <c r="L34" s="8">
        <v>15.74</v>
      </c>
      <c r="M34" s="8">
        <v>20.069999694824219</v>
      </c>
      <c r="N34" s="8">
        <v>22.520000457763668</v>
      </c>
      <c r="O34" s="8">
        <v>19.319999694824219</v>
      </c>
      <c r="P34" s="8">
        <v>21.270000457763668</v>
      </c>
      <c r="Q34" s="7">
        <v>21.77</v>
      </c>
      <c r="R34" s="7">
        <v>20.99</v>
      </c>
      <c r="S34" s="7">
        <v>20.59</v>
      </c>
      <c r="T34" s="7">
        <v>20.170000000000002</v>
      </c>
      <c r="U34" s="7">
        <v>20.3</v>
      </c>
      <c r="V34" s="7">
        <v>20.170000000000002</v>
      </c>
      <c r="W34" s="7">
        <v>20.04</v>
      </c>
      <c r="X34" s="7">
        <v>20.170000000000002</v>
      </c>
      <c r="Y34" s="7">
        <v>20.23</v>
      </c>
      <c r="Z34" s="7">
        <v>20.3</v>
      </c>
      <c r="AA34" s="7">
        <v>20.239999999999998</v>
      </c>
      <c r="AB34" s="7">
        <v>20.170000000000002</v>
      </c>
      <c r="AC34" s="7">
        <v>20.170000000000002</v>
      </c>
      <c r="AD34" s="7">
        <v>20.16</v>
      </c>
      <c r="AE34" s="7">
        <v>20.12</v>
      </c>
      <c r="AF34" s="7">
        <v>20.67</v>
      </c>
      <c r="AG34" s="7">
        <v>20.62</v>
      </c>
      <c r="AH34" s="7">
        <v>20.76</v>
      </c>
      <c r="AI34" s="7">
        <v>20.94</v>
      </c>
      <c r="AJ34" s="7">
        <v>20.93</v>
      </c>
      <c r="AK34" s="7">
        <v>20.97</v>
      </c>
      <c r="AL34" s="7">
        <v>20.88</v>
      </c>
      <c r="AM34" s="7">
        <v>21.08</v>
      </c>
      <c r="AN34" s="7">
        <v>21.2</v>
      </c>
      <c r="AO34" s="7">
        <v>21.35</v>
      </c>
      <c r="AP34" s="7">
        <v>21.44</v>
      </c>
      <c r="AQ34" s="7">
        <v>21.31</v>
      </c>
      <c r="AR34" s="7">
        <v>4.4000000000000004</v>
      </c>
      <c r="AS34" s="7">
        <v>0.67</v>
      </c>
      <c r="AT34" s="7">
        <v>-2.58</v>
      </c>
      <c r="AU34" s="7">
        <v>0.4</v>
      </c>
      <c r="AV34" s="7">
        <v>-2.17</v>
      </c>
      <c r="AW34" s="7">
        <v>-0.65</v>
      </c>
      <c r="AX34" s="7">
        <v>-0.76</v>
      </c>
      <c r="AY34" s="7">
        <v>-0.5</v>
      </c>
      <c r="AZ34" s="7">
        <v>0.1</v>
      </c>
      <c r="BA34" s="7">
        <v>0.47</v>
      </c>
      <c r="BB34" s="7">
        <v>-0.15</v>
      </c>
      <c r="BC34" s="7">
        <v>-0.32</v>
      </c>
      <c r="BD34" s="7">
        <v>0.15</v>
      </c>
      <c r="BE34" s="7">
        <v>0.25</v>
      </c>
      <c r="BF34" s="7">
        <v>-0.25</v>
      </c>
      <c r="BG34" s="7">
        <v>2.59</v>
      </c>
      <c r="BH34" s="7">
        <v>2.34</v>
      </c>
      <c r="BI34" s="7">
        <v>2.29</v>
      </c>
      <c r="BJ34" s="7">
        <v>4.04</v>
      </c>
      <c r="BK34" s="7">
        <v>4.07</v>
      </c>
      <c r="BL34" s="7">
        <v>3.94</v>
      </c>
      <c r="BM34" s="7">
        <v>3.84</v>
      </c>
      <c r="BN34" s="7">
        <v>4.54</v>
      </c>
      <c r="BO34" s="7">
        <v>5.31</v>
      </c>
      <c r="BP34" s="7">
        <v>5.78</v>
      </c>
      <c r="BQ34" s="7">
        <v>6.18</v>
      </c>
      <c r="BR34" s="7">
        <v>5.98</v>
      </c>
      <c r="BS34" s="24">
        <v>19.64</v>
      </c>
      <c r="BT34" s="26">
        <v>1757804751.9915769</v>
      </c>
      <c r="BU34" s="26">
        <v>9694200</v>
      </c>
      <c r="BV34" s="26">
        <v>79123985</v>
      </c>
      <c r="BW34" s="8">
        <v>0.13066068398855291</v>
      </c>
    </row>
    <row r="35" spans="1:75" s="21" customFormat="1" ht="19" customHeight="1" x14ac:dyDescent="0.2">
      <c r="A35" s="1" t="s">
        <v>690</v>
      </c>
      <c r="B35" s="1" t="s">
        <v>76</v>
      </c>
      <c r="C35" s="1" t="s">
        <v>87</v>
      </c>
      <c r="D35" s="1" t="s">
        <v>98</v>
      </c>
      <c r="E35" s="1" t="s">
        <v>194</v>
      </c>
      <c r="F35" s="1" t="s">
        <v>80</v>
      </c>
      <c r="G35" s="9">
        <v>12.752724627572</v>
      </c>
      <c r="H35" s="9">
        <v>4.4137954711914062</v>
      </c>
      <c r="I35" s="9">
        <f>(N35-O35)/O35*100</f>
        <v>13.02460369379739</v>
      </c>
      <c r="J35" s="1" t="s">
        <v>81</v>
      </c>
      <c r="K35" s="2">
        <v>6.429999828338623</v>
      </c>
      <c r="L35" s="2">
        <v>7.03</v>
      </c>
      <c r="M35" s="2">
        <v>7.25</v>
      </c>
      <c r="N35" s="2">
        <v>7.809999942779541</v>
      </c>
      <c r="O35" s="2">
        <v>6.9099998474121094</v>
      </c>
      <c r="P35" s="2">
        <v>7.570000171661377</v>
      </c>
      <c r="Q35" s="1">
        <v>7.44</v>
      </c>
      <c r="R35" s="1">
        <v>7.41</v>
      </c>
      <c r="S35" s="1">
        <v>7.28</v>
      </c>
      <c r="T35" s="1">
        <v>7.22</v>
      </c>
      <c r="U35" s="1">
        <v>7.28</v>
      </c>
      <c r="V35" s="1">
        <v>7.61</v>
      </c>
      <c r="W35" s="1">
        <v>7.64</v>
      </c>
      <c r="X35" s="1">
        <v>7.57</v>
      </c>
      <c r="Y35" s="1">
        <v>7.72</v>
      </c>
      <c r="Z35" s="1">
        <v>7.75</v>
      </c>
      <c r="AA35" s="1">
        <v>7.57</v>
      </c>
      <c r="AB35" s="1">
        <v>7.59</v>
      </c>
      <c r="AC35" s="1">
        <v>7.32</v>
      </c>
      <c r="AD35" s="1">
        <v>7.32</v>
      </c>
      <c r="AE35" s="1">
        <v>7.44</v>
      </c>
      <c r="AF35" s="1">
        <v>7.52</v>
      </c>
      <c r="AG35" s="1">
        <v>7.51</v>
      </c>
      <c r="AH35" s="1">
        <v>7.57</v>
      </c>
      <c r="AI35" s="1">
        <v>7.58</v>
      </c>
      <c r="AJ35" s="1">
        <v>7.55</v>
      </c>
      <c r="AK35" s="1">
        <v>7.7</v>
      </c>
      <c r="AL35" s="1">
        <v>7.74</v>
      </c>
      <c r="AM35" s="1">
        <v>7.71</v>
      </c>
      <c r="AN35" s="1">
        <v>7.81</v>
      </c>
      <c r="AO35" s="1">
        <v>7.73</v>
      </c>
      <c r="AP35" s="1">
        <v>7.69</v>
      </c>
      <c r="AQ35" s="1">
        <v>7.69</v>
      </c>
      <c r="AR35" s="1">
        <v>1.03</v>
      </c>
      <c r="AS35" s="1">
        <v>0.76</v>
      </c>
      <c r="AT35" s="1">
        <v>-0.9</v>
      </c>
      <c r="AU35" s="1">
        <v>-1.9</v>
      </c>
      <c r="AV35" s="1">
        <v>7.0000000000000007E-2</v>
      </c>
      <c r="AW35" s="1">
        <v>4.24</v>
      </c>
      <c r="AX35" s="1">
        <v>3.03</v>
      </c>
      <c r="AY35" s="1">
        <v>2.41</v>
      </c>
      <c r="AZ35" s="1">
        <v>6.07</v>
      </c>
      <c r="BA35" s="1">
        <v>2.76</v>
      </c>
      <c r="BB35" s="1">
        <v>4.28</v>
      </c>
      <c r="BC35" s="1">
        <v>0.28000000000000003</v>
      </c>
      <c r="BD35" s="1">
        <v>-0.41</v>
      </c>
      <c r="BE35" s="1">
        <v>0.69</v>
      </c>
      <c r="BF35" s="1">
        <v>2.58</v>
      </c>
      <c r="BG35" s="1">
        <v>2.21</v>
      </c>
      <c r="BH35" s="1">
        <v>3.17</v>
      </c>
      <c r="BI35" s="1">
        <v>4.21</v>
      </c>
      <c r="BJ35" s="1">
        <v>3.66</v>
      </c>
      <c r="BK35" s="1">
        <v>4.0999999999999996</v>
      </c>
      <c r="BL35" s="1">
        <v>6.28</v>
      </c>
      <c r="BM35" s="1">
        <v>4.9000000000000004</v>
      </c>
      <c r="BN35" s="1">
        <v>5.93</v>
      </c>
      <c r="BO35" s="1">
        <v>6.49</v>
      </c>
      <c r="BP35" s="1">
        <v>5.62</v>
      </c>
      <c r="BQ35" s="1">
        <v>5.66</v>
      </c>
      <c r="BR35" s="1">
        <v>4.34</v>
      </c>
      <c r="BS35" s="22">
        <v>7.24</v>
      </c>
      <c r="BT35" s="26">
        <v>2408247000</v>
      </c>
      <c r="BU35" s="26">
        <v>87133400</v>
      </c>
      <c r="BV35" s="26">
        <v>306238432</v>
      </c>
      <c r="BW35" s="2">
        <v>4.6450939900319239E-2</v>
      </c>
    </row>
    <row r="36" spans="1:75" s="21" customFormat="1" ht="19" customHeight="1" x14ac:dyDescent="0.2">
      <c r="A36" s="7" t="s">
        <v>363</v>
      </c>
      <c r="B36" s="7" t="s">
        <v>106</v>
      </c>
      <c r="C36" s="7" t="s">
        <v>87</v>
      </c>
      <c r="D36" s="7" t="s">
        <v>98</v>
      </c>
      <c r="E36" s="7" t="s">
        <v>359</v>
      </c>
      <c r="F36" s="7" t="s">
        <v>80</v>
      </c>
      <c r="G36" s="10">
        <v>30.938040468455991</v>
      </c>
      <c r="H36" s="10">
        <v>4.0420622080214699</v>
      </c>
      <c r="I36" s="10">
        <v>4.0420622080214699</v>
      </c>
      <c r="J36" s="7" t="s">
        <v>81</v>
      </c>
      <c r="K36" s="8">
        <v>23.239999771118161</v>
      </c>
      <c r="L36" s="8">
        <v>24.6</v>
      </c>
      <c r="M36" s="8">
        <v>30.430000305175781</v>
      </c>
      <c r="N36" s="8">
        <v>35.700000762939453</v>
      </c>
      <c r="O36" s="8">
        <v>30.010000228881839</v>
      </c>
      <c r="P36" s="8">
        <v>31.659999847412109</v>
      </c>
      <c r="Q36" s="7">
        <v>33.950000000000003</v>
      </c>
      <c r="R36" s="7">
        <v>35.700000000000003</v>
      </c>
      <c r="S36" s="7">
        <v>34.79</v>
      </c>
      <c r="T36" s="7">
        <v>32.65</v>
      </c>
      <c r="U36" s="7">
        <v>32.49</v>
      </c>
      <c r="V36" s="7">
        <v>32.4</v>
      </c>
      <c r="W36" s="7">
        <v>31.86</v>
      </c>
      <c r="X36" s="7">
        <v>32.840000000000003</v>
      </c>
      <c r="Y36" s="7">
        <v>32.549999999999997</v>
      </c>
      <c r="Z36" s="7">
        <v>33.25</v>
      </c>
      <c r="AA36" s="7">
        <v>32.799999999999997</v>
      </c>
      <c r="AB36" s="7">
        <v>32.58</v>
      </c>
      <c r="AC36" s="7">
        <v>32.4</v>
      </c>
      <c r="AD36" s="7">
        <v>32.19</v>
      </c>
      <c r="AE36" s="7">
        <v>31.99</v>
      </c>
      <c r="AF36" s="7">
        <v>32.18</v>
      </c>
      <c r="AG36" s="7">
        <v>32</v>
      </c>
      <c r="AH36" s="7">
        <v>31.74</v>
      </c>
      <c r="AI36" s="7">
        <v>31.24</v>
      </c>
      <c r="AJ36" s="7">
        <v>30.83</v>
      </c>
      <c r="AK36" s="7">
        <v>30.7</v>
      </c>
      <c r="AL36" s="7">
        <v>30.85</v>
      </c>
      <c r="AM36" s="7">
        <v>31.48</v>
      </c>
      <c r="AN36" s="7">
        <v>31.45</v>
      </c>
      <c r="AO36" s="7">
        <v>31.33</v>
      </c>
      <c r="AP36" s="7">
        <v>31.67</v>
      </c>
      <c r="AQ36" s="7">
        <v>31.68</v>
      </c>
      <c r="AR36" s="7">
        <v>7.63</v>
      </c>
      <c r="AS36" s="7">
        <v>12.22</v>
      </c>
      <c r="AT36" s="7">
        <v>6.82</v>
      </c>
      <c r="AU36" s="7">
        <v>6.14</v>
      </c>
      <c r="AV36" s="7">
        <v>4.2699999999999996</v>
      </c>
      <c r="AW36" s="7">
        <v>4.4000000000000004</v>
      </c>
      <c r="AX36" s="7">
        <v>4.4000000000000004</v>
      </c>
      <c r="AY36" s="7">
        <v>6.77</v>
      </c>
      <c r="AZ36" s="7">
        <v>6.97</v>
      </c>
      <c r="BA36" s="7">
        <v>7.39</v>
      </c>
      <c r="BB36" s="7">
        <v>4.74</v>
      </c>
      <c r="BC36" s="7">
        <v>5.87</v>
      </c>
      <c r="BD36" s="7">
        <v>4.63</v>
      </c>
      <c r="BE36" s="7">
        <v>4.63</v>
      </c>
      <c r="BF36" s="7">
        <v>4.8</v>
      </c>
      <c r="BG36" s="7">
        <v>5</v>
      </c>
      <c r="BH36" s="7">
        <v>4.22</v>
      </c>
      <c r="BI36" s="7">
        <v>1.64</v>
      </c>
      <c r="BJ36" s="7">
        <v>0.33</v>
      </c>
      <c r="BK36" s="7">
        <v>0.16</v>
      </c>
      <c r="BL36" s="7">
        <v>-0.59</v>
      </c>
      <c r="BM36" s="7">
        <v>0.12</v>
      </c>
      <c r="BN36" s="7">
        <v>3.14</v>
      </c>
      <c r="BO36" s="7">
        <v>2.2799999999999998</v>
      </c>
      <c r="BP36" s="7">
        <v>2.96</v>
      </c>
      <c r="BQ36" s="7">
        <v>3.65</v>
      </c>
      <c r="BR36" s="7">
        <v>4.01</v>
      </c>
      <c r="BS36" s="24">
        <v>31.01</v>
      </c>
      <c r="BT36" s="26">
        <v>3225062722.3434448</v>
      </c>
      <c r="BU36" s="26">
        <v>6306700</v>
      </c>
      <c r="BV36" s="26">
        <v>67407387</v>
      </c>
      <c r="BW36" s="8">
        <v>7.6539979216224477E-3</v>
      </c>
    </row>
    <row r="37" spans="1:75" s="21" customFormat="1" ht="19" customHeight="1" x14ac:dyDescent="0.2">
      <c r="A37" s="7" t="s">
        <v>351</v>
      </c>
      <c r="B37" s="7" t="s">
        <v>118</v>
      </c>
      <c r="C37" s="7" t="s">
        <v>87</v>
      </c>
      <c r="D37" s="7" t="s">
        <v>98</v>
      </c>
      <c r="E37" s="7" t="s">
        <v>350</v>
      </c>
      <c r="F37" s="7" t="s">
        <v>80</v>
      </c>
      <c r="G37" s="10">
        <v>18.693204589917581</v>
      </c>
      <c r="H37" s="10">
        <v>2.3149844032703761</v>
      </c>
      <c r="I37" s="10">
        <v>2.3149844032703761</v>
      </c>
      <c r="J37" s="7" t="s">
        <v>81</v>
      </c>
      <c r="K37" s="8">
        <v>46.220001220703118</v>
      </c>
      <c r="L37" s="8">
        <v>47.65</v>
      </c>
      <c r="M37" s="8">
        <v>54.860000610351562</v>
      </c>
      <c r="N37" s="8">
        <v>59.669998168945312</v>
      </c>
      <c r="O37" s="8">
        <v>54.470001220703118</v>
      </c>
      <c r="P37" s="8">
        <v>56.130001068115227</v>
      </c>
      <c r="Q37" s="7">
        <v>59.42</v>
      </c>
      <c r="R37" s="7">
        <v>59.67</v>
      </c>
      <c r="S37" s="7">
        <v>57.06</v>
      </c>
      <c r="T37" s="7">
        <v>57.39</v>
      </c>
      <c r="U37" s="7">
        <v>56.63</v>
      </c>
      <c r="V37" s="7">
        <v>56.43</v>
      </c>
      <c r="W37" s="7">
        <v>56.29</v>
      </c>
      <c r="X37" s="7">
        <v>56.77</v>
      </c>
      <c r="Y37" s="7">
        <v>57</v>
      </c>
      <c r="Z37" s="7">
        <v>57</v>
      </c>
      <c r="AA37" s="7">
        <v>56.84</v>
      </c>
      <c r="AB37" s="7">
        <v>56.97</v>
      </c>
      <c r="AC37" s="7">
        <v>56.73</v>
      </c>
      <c r="AD37" s="7">
        <v>56.72</v>
      </c>
      <c r="AE37" s="7">
        <v>56.65</v>
      </c>
      <c r="AF37" s="7">
        <v>56.22</v>
      </c>
      <c r="AG37" s="7">
        <v>56.49</v>
      </c>
      <c r="AH37" s="7">
        <v>56.38</v>
      </c>
      <c r="AI37" s="7">
        <v>56.09</v>
      </c>
      <c r="AJ37" s="7">
        <v>56.13</v>
      </c>
      <c r="AK37" s="7">
        <v>56.09</v>
      </c>
      <c r="AL37" s="7">
        <v>56.69</v>
      </c>
      <c r="AM37" s="7">
        <v>56.64</v>
      </c>
      <c r="AN37" s="7">
        <v>56.63</v>
      </c>
      <c r="AO37" s="7">
        <v>56.99</v>
      </c>
      <c r="AP37" s="7">
        <v>56.34</v>
      </c>
      <c r="AQ37" s="7">
        <v>56.26</v>
      </c>
      <c r="AR37" s="7">
        <v>8</v>
      </c>
      <c r="AS37" s="7">
        <v>3.61</v>
      </c>
      <c r="AT37" s="7">
        <v>3.71</v>
      </c>
      <c r="AU37" s="7">
        <v>2.16</v>
      </c>
      <c r="AV37" s="7">
        <v>2.92</v>
      </c>
      <c r="AW37" s="7">
        <v>0.74</v>
      </c>
      <c r="AX37" s="7">
        <v>2.2799999999999998</v>
      </c>
      <c r="AY37" s="7">
        <v>3.11</v>
      </c>
      <c r="AZ37" s="7">
        <v>3.72</v>
      </c>
      <c r="BA37" s="7">
        <v>2.9</v>
      </c>
      <c r="BB37" s="7">
        <v>2.64</v>
      </c>
      <c r="BC37" s="7">
        <v>3.1</v>
      </c>
      <c r="BD37" s="7">
        <v>3.14</v>
      </c>
      <c r="BE37" s="7">
        <v>3.17</v>
      </c>
      <c r="BF37" s="7">
        <v>2.44</v>
      </c>
      <c r="BG37" s="7">
        <v>2.11</v>
      </c>
      <c r="BH37" s="7">
        <v>2.48</v>
      </c>
      <c r="BI37" s="7">
        <v>1.96</v>
      </c>
      <c r="BJ37" s="7">
        <v>2.08</v>
      </c>
      <c r="BK37" s="7">
        <v>2.08</v>
      </c>
      <c r="BL37" s="7">
        <v>1.99</v>
      </c>
      <c r="BM37" s="7">
        <v>3.19</v>
      </c>
      <c r="BN37" s="7">
        <v>2.42</v>
      </c>
      <c r="BO37" s="7">
        <v>2.96</v>
      </c>
      <c r="BP37" s="7">
        <v>2.73</v>
      </c>
      <c r="BQ37" s="7">
        <v>2.37</v>
      </c>
      <c r="BR37" s="7">
        <v>2.31</v>
      </c>
      <c r="BS37" s="24">
        <v>54.47</v>
      </c>
      <c r="BT37" s="26">
        <v>3630316652.3895259</v>
      </c>
      <c r="BU37" s="26">
        <v>5004000</v>
      </c>
      <c r="BV37" s="26">
        <v>61354707</v>
      </c>
      <c r="BW37" s="8">
        <v>8.426574345795506E-3</v>
      </c>
    </row>
    <row r="38" spans="1:75" s="21" customFormat="1" ht="19" customHeight="1" x14ac:dyDescent="0.2">
      <c r="A38" s="1" t="s">
        <v>126</v>
      </c>
      <c r="B38" s="1" t="s">
        <v>106</v>
      </c>
      <c r="C38" s="1" t="s">
        <v>87</v>
      </c>
      <c r="D38" s="1" t="s">
        <v>125</v>
      </c>
      <c r="E38" s="1" t="s">
        <v>127</v>
      </c>
      <c r="F38" s="1" t="s">
        <v>80</v>
      </c>
      <c r="G38" s="9">
        <v>26.031165832340029</v>
      </c>
      <c r="H38" s="9">
        <v>1.6242379853219699</v>
      </c>
      <c r="I38" s="9">
        <f>(N38-O38)/O38*100</f>
        <v>13.0517800607805</v>
      </c>
      <c r="J38" s="1" t="s">
        <v>81</v>
      </c>
      <c r="K38" s="2">
        <v>130.91999816894531</v>
      </c>
      <c r="L38" s="2">
        <v>138.47999999999999</v>
      </c>
      <c r="M38" s="2">
        <v>165</v>
      </c>
      <c r="N38" s="2">
        <v>177.47999572753909</v>
      </c>
      <c r="O38" s="2">
        <v>156.99000549316409</v>
      </c>
      <c r="P38" s="2">
        <v>167.67999267578119</v>
      </c>
      <c r="Q38" s="1">
        <v>170.99</v>
      </c>
      <c r="R38" s="1">
        <v>177.48</v>
      </c>
      <c r="S38" s="1">
        <v>165.78</v>
      </c>
      <c r="T38" s="1">
        <v>165.63</v>
      </c>
      <c r="U38" s="1">
        <v>165.84</v>
      </c>
      <c r="V38" s="1">
        <v>166.28</v>
      </c>
      <c r="W38" s="1">
        <v>168</v>
      </c>
      <c r="X38" s="1">
        <v>164.82</v>
      </c>
      <c r="Y38" s="1">
        <v>166.6</v>
      </c>
      <c r="Z38" s="1">
        <v>165.85</v>
      </c>
      <c r="AA38" s="1">
        <v>165.5</v>
      </c>
      <c r="AB38" s="1">
        <v>167.98</v>
      </c>
      <c r="AC38" s="1">
        <v>167.53</v>
      </c>
      <c r="AD38" s="1">
        <v>167.71</v>
      </c>
      <c r="AE38" s="1">
        <v>167.2</v>
      </c>
      <c r="AF38" s="1">
        <v>168.77</v>
      </c>
      <c r="AG38" s="1">
        <v>170.83</v>
      </c>
      <c r="AH38" s="1">
        <v>172.2</v>
      </c>
      <c r="AI38" s="1">
        <v>172.79</v>
      </c>
      <c r="AJ38" s="1">
        <v>173.23</v>
      </c>
      <c r="AK38" s="1">
        <v>171.64</v>
      </c>
      <c r="AL38" s="1">
        <v>170.26</v>
      </c>
      <c r="AM38" s="1">
        <v>171.31</v>
      </c>
      <c r="AN38" s="1">
        <v>169.1</v>
      </c>
      <c r="AO38" s="1">
        <v>168.82</v>
      </c>
      <c r="AP38" s="1">
        <v>168</v>
      </c>
      <c r="AQ38" s="1">
        <v>167.85</v>
      </c>
      <c r="AR38" s="1">
        <v>2.2799999999999998</v>
      </c>
      <c r="AS38" s="1">
        <v>3.01</v>
      </c>
      <c r="AT38" s="1">
        <v>-3.46</v>
      </c>
      <c r="AU38" s="1">
        <v>0.18</v>
      </c>
      <c r="AV38" s="1">
        <v>-0.6</v>
      </c>
      <c r="AW38" s="1">
        <v>0.45</v>
      </c>
      <c r="AX38" s="1">
        <v>-0.89</v>
      </c>
      <c r="AY38" s="1">
        <v>-0.45</v>
      </c>
      <c r="AZ38" s="1">
        <v>0.19</v>
      </c>
      <c r="BA38" s="1">
        <v>-0.35</v>
      </c>
      <c r="BB38" s="1">
        <v>0.25</v>
      </c>
      <c r="BC38" s="1">
        <v>1.62</v>
      </c>
      <c r="BD38" s="1">
        <v>0.24</v>
      </c>
      <c r="BE38" s="1">
        <v>0.21</v>
      </c>
      <c r="BF38" s="1">
        <v>0.56000000000000005</v>
      </c>
      <c r="BG38" s="1">
        <v>2.14</v>
      </c>
      <c r="BH38" s="1">
        <v>3.39</v>
      </c>
      <c r="BI38" s="1">
        <v>3.41</v>
      </c>
      <c r="BJ38" s="1">
        <v>4.07</v>
      </c>
      <c r="BK38" s="1">
        <v>3.56</v>
      </c>
      <c r="BL38" s="1">
        <v>2.96</v>
      </c>
      <c r="BM38" s="1">
        <v>2.37</v>
      </c>
      <c r="BN38" s="1">
        <v>2.19</v>
      </c>
      <c r="BO38" s="1">
        <v>1.99</v>
      </c>
      <c r="BP38" s="1">
        <v>1.61</v>
      </c>
      <c r="BQ38" s="1">
        <v>1.53</v>
      </c>
      <c r="BR38" s="1">
        <v>1.73</v>
      </c>
      <c r="BS38" s="22">
        <v>162</v>
      </c>
      <c r="BT38" s="26">
        <v>4703820000</v>
      </c>
      <c r="BU38" s="26">
        <v>1560000</v>
      </c>
      <c r="BV38" s="26">
        <v>25759295</v>
      </c>
      <c r="BW38" s="2">
        <v>4.2220487788970926E-3</v>
      </c>
    </row>
    <row r="39" spans="1:75" s="21" customFormat="1" ht="19" customHeight="1" x14ac:dyDescent="0.2">
      <c r="A39" s="7" t="s">
        <v>410</v>
      </c>
      <c r="B39" s="7" t="s">
        <v>106</v>
      </c>
      <c r="C39" s="7" t="s">
        <v>87</v>
      </c>
      <c r="D39" s="7" t="s">
        <v>98</v>
      </c>
      <c r="E39" s="7" t="s">
        <v>405</v>
      </c>
      <c r="F39" s="7" t="s">
        <v>80</v>
      </c>
      <c r="G39" s="10">
        <v>69.100939231475294</v>
      </c>
      <c r="H39" s="10">
        <v>3.838859568029819E-2</v>
      </c>
      <c r="I39" s="10">
        <v>3.838859568029819E-2</v>
      </c>
      <c r="J39" s="7" t="s">
        <v>81</v>
      </c>
      <c r="K39" s="8">
        <v>30.809999465942379</v>
      </c>
      <c r="L39" s="8">
        <v>30.83</v>
      </c>
      <c r="M39" s="8">
        <v>52.099998474121087</v>
      </c>
      <c r="N39" s="8">
        <v>52.209999084472663</v>
      </c>
      <c r="O39" s="8">
        <v>51.930000305175781</v>
      </c>
      <c r="P39" s="8">
        <v>52.119998931884773</v>
      </c>
      <c r="Q39" s="7">
        <v>52.11</v>
      </c>
      <c r="R39" s="7">
        <v>52.05</v>
      </c>
      <c r="S39" s="7">
        <v>52.17</v>
      </c>
      <c r="T39" s="7">
        <v>52.2</v>
      </c>
      <c r="U39" s="7">
        <v>52.19</v>
      </c>
      <c r="V39" s="7">
        <v>52.2</v>
      </c>
      <c r="W39" s="7">
        <v>52.18</v>
      </c>
      <c r="X39" s="7">
        <v>52.17</v>
      </c>
      <c r="Y39" s="7">
        <v>52.18</v>
      </c>
      <c r="Z39" s="7">
        <v>52.2</v>
      </c>
      <c r="AA39" s="7">
        <v>52.21</v>
      </c>
      <c r="AB39" s="7">
        <v>52.2</v>
      </c>
      <c r="AC39" s="7">
        <v>52.18</v>
      </c>
      <c r="AD39" s="7">
        <v>52.18</v>
      </c>
      <c r="AE39" s="7">
        <v>52.19</v>
      </c>
      <c r="AF39" s="7">
        <v>52.19</v>
      </c>
      <c r="AG39" s="7">
        <v>52.18</v>
      </c>
      <c r="AH39" s="7">
        <v>52.18</v>
      </c>
      <c r="AI39" s="7">
        <v>52.15</v>
      </c>
      <c r="AJ39" s="7">
        <v>52.16</v>
      </c>
      <c r="AK39" s="7">
        <v>52.15</v>
      </c>
      <c r="AL39" s="7">
        <v>52.15</v>
      </c>
      <c r="AM39" s="7">
        <v>52.16</v>
      </c>
      <c r="AN39" s="7">
        <v>52.15</v>
      </c>
      <c r="AO39" s="7">
        <v>52.15</v>
      </c>
      <c r="AP39" s="7">
        <v>52.14</v>
      </c>
      <c r="AQ39" s="7">
        <v>52.14</v>
      </c>
      <c r="AR39" s="7">
        <v>-0.13</v>
      </c>
      <c r="AS39" s="7">
        <v>-0.23</v>
      </c>
      <c r="AT39" s="7">
        <v>0.09</v>
      </c>
      <c r="AU39" s="7">
        <v>0.15</v>
      </c>
      <c r="AV39" s="7">
        <v>0.14000000000000001</v>
      </c>
      <c r="AW39" s="7">
        <v>0.12</v>
      </c>
      <c r="AX39" s="7">
        <v>0.11</v>
      </c>
      <c r="AY39" s="7">
        <v>0.06</v>
      </c>
      <c r="AZ39" s="7">
        <v>0.12</v>
      </c>
      <c r="BA39" s="7">
        <v>0.17</v>
      </c>
      <c r="BB39" s="7">
        <v>0.15</v>
      </c>
      <c r="BC39" s="7">
        <v>0.14000000000000001</v>
      </c>
      <c r="BD39" s="7">
        <v>0.13</v>
      </c>
      <c r="BE39" s="7">
        <v>0.14000000000000001</v>
      </c>
      <c r="BF39" s="7">
        <v>0.15</v>
      </c>
      <c r="BG39" s="7">
        <v>0.14000000000000001</v>
      </c>
      <c r="BH39" s="7">
        <v>0.13</v>
      </c>
      <c r="BI39" s="7">
        <v>0.11</v>
      </c>
      <c r="BJ39" s="7">
        <v>0.11</v>
      </c>
      <c r="BK39" s="7">
        <v>0.08</v>
      </c>
      <c r="BL39" s="7">
        <v>0.09</v>
      </c>
      <c r="BM39" s="7">
        <v>7.0000000000000007E-2</v>
      </c>
      <c r="BN39" s="7">
        <v>0.09</v>
      </c>
      <c r="BO39" s="7">
        <v>0.09</v>
      </c>
      <c r="BP39" s="7">
        <v>0.06</v>
      </c>
      <c r="BQ39" s="7">
        <v>0.03</v>
      </c>
      <c r="BR39" s="7">
        <v>0.06</v>
      </c>
      <c r="BS39" s="24">
        <v>52.12</v>
      </c>
      <c r="BT39" s="26">
        <v>6198076318.4738159</v>
      </c>
      <c r="BU39" s="26">
        <v>59683700</v>
      </c>
      <c r="BV39" s="26">
        <v>114557626</v>
      </c>
      <c r="BW39" s="8">
        <v>3.4344496629146279E-2</v>
      </c>
    </row>
    <row r="40" spans="1:75" s="21" customFormat="1" ht="19" customHeight="1" x14ac:dyDescent="0.2">
      <c r="A40" s="7" t="s">
        <v>554</v>
      </c>
      <c r="B40" s="7" t="s">
        <v>83</v>
      </c>
      <c r="C40" s="7" t="s">
        <v>555</v>
      </c>
      <c r="D40" s="7" t="s">
        <v>78</v>
      </c>
      <c r="E40" s="7" t="s">
        <v>556</v>
      </c>
      <c r="F40" s="7" t="s">
        <v>80</v>
      </c>
      <c r="G40" s="10">
        <v>15.429687099822321</v>
      </c>
      <c r="H40" s="10">
        <v>1.2690404067461409</v>
      </c>
      <c r="I40" s="10">
        <v>1.2690404067461409</v>
      </c>
      <c r="J40" s="7" t="s">
        <v>81</v>
      </c>
      <c r="K40" s="8">
        <v>10.239999771118161</v>
      </c>
      <c r="L40" s="8">
        <v>10.55</v>
      </c>
      <c r="M40" s="8">
        <v>11.819999694824221</v>
      </c>
      <c r="N40" s="8">
        <v>12.340000152587891</v>
      </c>
      <c r="O40" s="8">
        <v>11.77999973297119</v>
      </c>
      <c r="P40" s="8">
        <v>11.97000026702881</v>
      </c>
      <c r="Q40" s="7">
        <v>12.03</v>
      </c>
      <c r="R40" s="7">
        <v>11.99</v>
      </c>
      <c r="S40" s="7">
        <v>12</v>
      </c>
      <c r="T40" s="7">
        <v>11.96</v>
      </c>
      <c r="U40" s="7">
        <v>11.99</v>
      </c>
      <c r="V40" s="7">
        <v>11.95</v>
      </c>
      <c r="W40" s="7">
        <v>11.96</v>
      </c>
      <c r="X40" s="7">
        <v>11.96</v>
      </c>
      <c r="Y40" s="7">
        <v>11.94</v>
      </c>
      <c r="Z40" s="7">
        <v>12</v>
      </c>
      <c r="AA40" s="7">
        <v>12.1</v>
      </c>
      <c r="AB40" s="7">
        <v>12.05</v>
      </c>
      <c r="AC40" s="7">
        <v>12.05</v>
      </c>
      <c r="AD40" s="7">
        <v>12.07</v>
      </c>
      <c r="AE40" s="7">
        <v>12.08</v>
      </c>
      <c r="AF40" s="7">
        <v>12.1</v>
      </c>
      <c r="AG40" s="7">
        <v>12.14</v>
      </c>
      <c r="AH40" s="7">
        <v>12.22</v>
      </c>
      <c r="AI40" s="7">
        <v>12.27</v>
      </c>
      <c r="AJ40" s="7">
        <v>12.31</v>
      </c>
      <c r="AK40" s="7">
        <v>12.34</v>
      </c>
      <c r="AL40" s="7">
        <v>12.23</v>
      </c>
      <c r="AM40" s="7">
        <v>12.1</v>
      </c>
      <c r="AN40" s="7">
        <v>12.09</v>
      </c>
      <c r="AO40" s="7">
        <v>12.07</v>
      </c>
      <c r="AP40" s="7">
        <v>12.03</v>
      </c>
      <c r="AQ40" s="7">
        <v>12</v>
      </c>
      <c r="AR40" s="7">
        <v>1.44</v>
      </c>
      <c r="AS40" s="7">
        <v>0.25</v>
      </c>
      <c r="AT40" s="7">
        <v>0.51</v>
      </c>
      <c r="AU40" s="7">
        <v>1.18</v>
      </c>
      <c r="AV40" s="7">
        <v>0.93</v>
      </c>
      <c r="AW40" s="7">
        <v>0.42</v>
      </c>
      <c r="AX40" s="7">
        <v>1.1000000000000001</v>
      </c>
      <c r="AY40" s="7">
        <v>0.47</v>
      </c>
      <c r="AZ40" s="7">
        <v>0.85</v>
      </c>
      <c r="BA40" s="7">
        <v>1.52</v>
      </c>
      <c r="BB40" s="7">
        <v>1.9</v>
      </c>
      <c r="BC40" s="7">
        <v>1.78</v>
      </c>
      <c r="BD40" s="7">
        <v>1.61</v>
      </c>
      <c r="BE40" s="7">
        <v>2.0299999999999998</v>
      </c>
      <c r="BF40" s="7">
        <v>1.97</v>
      </c>
      <c r="BG40" s="7">
        <v>2.2799999999999998</v>
      </c>
      <c r="BH40" s="7">
        <v>2.71</v>
      </c>
      <c r="BI40" s="7">
        <v>3.38</v>
      </c>
      <c r="BJ40" s="7">
        <v>3.72</v>
      </c>
      <c r="BK40" s="7">
        <v>4.0599999999999996</v>
      </c>
      <c r="BL40" s="7">
        <v>3.3</v>
      </c>
      <c r="BM40" s="7">
        <v>2.2799999999999998</v>
      </c>
      <c r="BN40" s="7">
        <v>2.2400000000000002</v>
      </c>
      <c r="BO40" s="7">
        <v>2.2000000000000002</v>
      </c>
      <c r="BP40" s="7">
        <v>1.78</v>
      </c>
      <c r="BQ40" s="7">
        <v>1.44</v>
      </c>
      <c r="BR40" s="7">
        <v>1.27</v>
      </c>
      <c r="BS40" s="24">
        <v>11.82</v>
      </c>
      <c r="BT40" s="26">
        <v>6976967958.1044922</v>
      </c>
      <c r="BU40" s="26">
        <v>4826300</v>
      </c>
      <c r="BV40" s="26">
        <v>233002554</v>
      </c>
      <c r="BW40" s="8">
        <v>6.0233202422321948E-3</v>
      </c>
    </row>
    <row r="41" spans="1:75" s="21" customFormat="1" ht="19" customHeight="1" x14ac:dyDescent="0.2">
      <c r="A41" s="7" t="s">
        <v>477</v>
      </c>
      <c r="B41" s="7" t="s">
        <v>118</v>
      </c>
      <c r="C41" s="7" t="s">
        <v>87</v>
      </c>
      <c r="D41" s="7" t="s">
        <v>78</v>
      </c>
      <c r="E41" s="7" t="s">
        <v>478</v>
      </c>
      <c r="F41" s="7" t="s">
        <v>80</v>
      </c>
      <c r="G41" s="10">
        <v>22.058309933642089</v>
      </c>
      <c r="H41" s="10">
        <v>5.0071990747245954</v>
      </c>
      <c r="I41" s="10">
        <v>5.0071990747245954</v>
      </c>
      <c r="J41" s="7" t="s">
        <v>81</v>
      </c>
      <c r="K41" s="8">
        <v>113.879997253418</v>
      </c>
      <c r="L41" s="8">
        <v>115.78</v>
      </c>
      <c r="M41" s="8">
        <v>139</v>
      </c>
      <c r="N41" s="8">
        <v>148</v>
      </c>
      <c r="O41" s="8">
        <v>137.3999938964844</v>
      </c>
      <c r="P41" s="8">
        <v>145.96000671386719</v>
      </c>
      <c r="Q41" s="7">
        <v>142.49</v>
      </c>
      <c r="R41" s="7">
        <v>143.43</v>
      </c>
      <c r="S41" s="7">
        <v>147.33000000000001</v>
      </c>
      <c r="T41" s="7">
        <v>147.5</v>
      </c>
      <c r="U41" s="7">
        <v>145.30000000000001</v>
      </c>
      <c r="V41" s="7">
        <v>145.16999999999999</v>
      </c>
      <c r="W41" s="7">
        <v>144.94</v>
      </c>
      <c r="X41" s="7">
        <v>144.4</v>
      </c>
      <c r="Y41" s="7">
        <v>143.57</v>
      </c>
      <c r="Z41" s="7">
        <v>144</v>
      </c>
      <c r="AA41" s="7">
        <v>144.28</v>
      </c>
      <c r="AB41" s="7">
        <v>144.43</v>
      </c>
      <c r="AC41" s="7">
        <v>145.31</v>
      </c>
      <c r="AD41" s="7">
        <v>145.22999999999999</v>
      </c>
      <c r="AE41" s="7">
        <v>144.65</v>
      </c>
      <c r="AF41" s="7">
        <v>145.18</v>
      </c>
      <c r="AG41" s="7">
        <v>145.69999999999999</v>
      </c>
      <c r="AH41" s="7">
        <v>145.99</v>
      </c>
      <c r="AI41" s="7">
        <v>145.22</v>
      </c>
      <c r="AJ41" s="7">
        <v>145.94</v>
      </c>
      <c r="AK41" s="7">
        <v>146.32</v>
      </c>
      <c r="AL41" s="7">
        <v>147.5</v>
      </c>
      <c r="AM41" s="7">
        <v>148</v>
      </c>
      <c r="AN41" s="7">
        <v>146.12</v>
      </c>
      <c r="AO41" s="7">
        <v>147.07</v>
      </c>
      <c r="AP41" s="7">
        <v>147.30000000000001</v>
      </c>
      <c r="AQ41" s="7">
        <v>146.78</v>
      </c>
      <c r="AR41" s="7">
        <v>1.52</v>
      </c>
      <c r="AS41" s="7">
        <v>3.13</v>
      </c>
      <c r="AT41" s="7">
        <v>4.76</v>
      </c>
      <c r="AU41" s="7">
        <v>4.24</v>
      </c>
      <c r="AV41" s="7">
        <v>3.6</v>
      </c>
      <c r="AW41" s="7">
        <v>3.84</v>
      </c>
      <c r="AX41" s="7">
        <v>3.91</v>
      </c>
      <c r="AY41" s="7">
        <v>3</v>
      </c>
      <c r="AZ41" s="7">
        <v>2.58</v>
      </c>
      <c r="BA41" s="7">
        <v>3.53</v>
      </c>
      <c r="BB41" s="7">
        <v>3.71</v>
      </c>
      <c r="BC41" s="7">
        <v>3.65</v>
      </c>
      <c r="BD41" s="7">
        <v>4.4000000000000004</v>
      </c>
      <c r="BE41" s="7">
        <v>3.96</v>
      </c>
      <c r="BF41" s="7">
        <v>3.79</v>
      </c>
      <c r="BG41" s="7">
        <v>4.17</v>
      </c>
      <c r="BH41" s="7">
        <v>4.6100000000000003</v>
      </c>
      <c r="BI41" s="7">
        <v>4.3499999999999996</v>
      </c>
      <c r="BJ41" s="7">
        <v>4.42</v>
      </c>
      <c r="BK41" s="7">
        <v>4.8899999999999997</v>
      </c>
      <c r="BL41" s="7">
        <v>5.14</v>
      </c>
      <c r="BM41" s="7">
        <v>6.01</v>
      </c>
      <c r="BN41" s="7">
        <v>5.0599999999999996</v>
      </c>
      <c r="BO41" s="7">
        <v>4.74</v>
      </c>
      <c r="BP41" s="7">
        <v>5.81</v>
      </c>
      <c r="BQ41" s="7">
        <v>5.56</v>
      </c>
      <c r="BR41" s="7">
        <v>5.0199999999999996</v>
      </c>
      <c r="BS41" s="24">
        <v>141.80000000000001</v>
      </c>
      <c r="BT41" s="26">
        <v>7512227200</v>
      </c>
      <c r="BU41" s="26">
        <v>11427700</v>
      </c>
      <c r="BV41" s="26">
        <v>53702726</v>
      </c>
      <c r="BW41" s="8">
        <v>8.9158416278533048E-3</v>
      </c>
    </row>
    <row r="42" spans="1:75" s="21" customFormat="1" ht="19" customHeight="1" x14ac:dyDescent="0.2">
      <c r="A42" s="1" t="s">
        <v>691</v>
      </c>
      <c r="B42" s="1" t="s">
        <v>96</v>
      </c>
      <c r="C42" s="1" t="s">
        <v>124</v>
      </c>
      <c r="D42" s="1" t="s">
        <v>78</v>
      </c>
      <c r="E42" s="1" t="s">
        <v>226</v>
      </c>
      <c r="F42" s="1" t="s">
        <v>80</v>
      </c>
      <c r="G42" s="9">
        <v>14.41214115441133</v>
      </c>
      <c r="H42" s="9">
        <v>3.6464079199014749</v>
      </c>
      <c r="I42" s="9">
        <f>(N42-O42)/O42*100</f>
        <v>8.0459749955358184</v>
      </c>
      <c r="J42" s="1" t="s">
        <v>81</v>
      </c>
      <c r="K42" s="2">
        <v>7.9099998474121094</v>
      </c>
      <c r="L42" s="2">
        <v>7.75</v>
      </c>
      <c r="M42" s="2">
        <v>9.0500001907348633</v>
      </c>
      <c r="N42" s="2">
        <v>9.3999996185302734</v>
      </c>
      <c r="O42" s="2">
        <v>8.6999998092651367</v>
      </c>
      <c r="P42" s="2">
        <v>9.380000114440918</v>
      </c>
      <c r="Q42" s="1">
        <v>9.11</v>
      </c>
      <c r="R42" s="1">
        <v>9.0500000000000007</v>
      </c>
      <c r="S42" s="1">
        <v>9.14</v>
      </c>
      <c r="T42" s="1">
        <v>9.19</v>
      </c>
      <c r="U42" s="1">
        <v>9.09</v>
      </c>
      <c r="V42" s="1">
        <v>9.0299999999999994</v>
      </c>
      <c r="W42" s="1">
        <v>9.0299999999999994</v>
      </c>
      <c r="X42" s="1">
        <v>8.92</v>
      </c>
      <c r="Y42" s="1">
        <v>9.01</v>
      </c>
      <c r="Z42" s="1">
        <v>9.11</v>
      </c>
      <c r="AA42" s="1">
        <v>9.1199999999999992</v>
      </c>
      <c r="AB42" s="1">
        <v>9.24</v>
      </c>
      <c r="AC42" s="1">
        <v>9.3000000000000007</v>
      </c>
      <c r="AD42" s="1">
        <v>9.39</v>
      </c>
      <c r="AE42" s="1">
        <v>9.3800000000000008</v>
      </c>
      <c r="AF42" s="1">
        <v>9.34</v>
      </c>
      <c r="AG42" s="1">
        <v>9.33</v>
      </c>
      <c r="AH42" s="1">
        <v>9.31</v>
      </c>
      <c r="AI42" s="1">
        <v>9.25</v>
      </c>
      <c r="AJ42" s="1">
        <v>9.23</v>
      </c>
      <c r="AK42" s="1">
        <v>9.23</v>
      </c>
      <c r="AL42" s="1">
        <v>9.32</v>
      </c>
      <c r="AM42" s="1">
        <v>9.36</v>
      </c>
      <c r="AN42" s="1">
        <v>9.3000000000000007</v>
      </c>
      <c r="AO42" s="1">
        <v>9.35</v>
      </c>
      <c r="AP42" s="1">
        <v>9.33</v>
      </c>
      <c r="AQ42" s="1">
        <v>9.3800000000000008</v>
      </c>
      <c r="AR42" s="1">
        <v>0</v>
      </c>
      <c r="AS42" s="1">
        <v>-2.54</v>
      </c>
      <c r="AT42" s="1">
        <v>-0.66</v>
      </c>
      <c r="AU42" s="1">
        <v>-0.28000000000000003</v>
      </c>
      <c r="AV42" s="1">
        <v>-2.1</v>
      </c>
      <c r="AW42" s="1">
        <v>-0.37</v>
      </c>
      <c r="AX42" s="1">
        <v>-1.66</v>
      </c>
      <c r="AY42" s="1">
        <v>-2.2400000000000002</v>
      </c>
      <c r="AZ42" s="1">
        <v>-0.64</v>
      </c>
      <c r="BA42" s="1">
        <v>0.33</v>
      </c>
      <c r="BB42" s="1">
        <v>0.28000000000000003</v>
      </c>
      <c r="BC42" s="1">
        <v>1.77</v>
      </c>
      <c r="BD42" s="1">
        <v>2.54</v>
      </c>
      <c r="BE42" s="1">
        <v>3.6</v>
      </c>
      <c r="BF42" s="1">
        <v>2.93</v>
      </c>
      <c r="BG42" s="1">
        <v>2.3199999999999998</v>
      </c>
      <c r="BH42" s="1">
        <v>2.65</v>
      </c>
      <c r="BI42" s="1">
        <v>1.66</v>
      </c>
      <c r="BJ42" s="1">
        <v>1.84</v>
      </c>
      <c r="BK42" s="1">
        <v>1.55</v>
      </c>
      <c r="BL42" s="1">
        <v>1.99</v>
      </c>
      <c r="BM42" s="1">
        <v>2.76</v>
      </c>
      <c r="BN42" s="1">
        <v>2.76</v>
      </c>
      <c r="BO42" s="1">
        <v>2.2599999999999998</v>
      </c>
      <c r="BP42" s="1">
        <v>2.54</v>
      </c>
      <c r="BQ42" s="1">
        <v>3.04</v>
      </c>
      <c r="BR42" s="1">
        <v>3.65</v>
      </c>
      <c r="BS42" s="22">
        <v>8.74</v>
      </c>
      <c r="BT42" s="26">
        <v>10719363515.51782</v>
      </c>
      <c r="BU42" s="26">
        <v>221496700</v>
      </c>
      <c r="BV42" s="26">
        <v>797645913</v>
      </c>
      <c r="BW42" s="2">
        <v>7.0802076560003632E-2</v>
      </c>
    </row>
    <row r="43" spans="1:75" s="21" customFormat="1" ht="19" customHeight="1" x14ac:dyDescent="0.2">
      <c r="A43" s="7" t="s">
        <v>352</v>
      </c>
      <c r="B43" s="7" t="s">
        <v>106</v>
      </c>
      <c r="C43" s="7" t="s">
        <v>353</v>
      </c>
      <c r="D43" s="7" t="s">
        <v>98</v>
      </c>
      <c r="E43" s="7" t="s">
        <v>350</v>
      </c>
      <c r="F43" s="7" t="s">
        <v>80</v>
      </c>
      <c r="G43" s="10">
        <v>18.708524659835071</v>
      </c>
      <c r="H43" s="10">
        <v>4.1308777673197916</v>
      </c>
      <c r="I43" s="10">
        <v>4.1308777673197916</v>
      </c>
      <c r="J43" s="7" t="s">
        <v>81</v>
      </c>
      <c r="K43" s="8">
        <v>61.790000915527337</v>
      </c>
      <c r="L43" s="8">
        <v>63.72</v>
      </c>
      <c r="M43" s="8">
        <v>73.349998474121094</v>
      </c>
      <c r="N43" s="8">
        <v>77.449996948242188</v>
      </c>
      <c r="O43" s="8">
        <v>70</v>
      </c>
      <c r="P43" s="8">
        <v>76.379997253417969</v>
      </c>
      <c r="Q43" s="7">
        <v>73.5</v>
      </c>
      <c r="R43" s="7">
        <v>72.319999999999993</v>
      </c>
      <c r="S43" s="7">
        <v>72.03</v>
      </c>
      <c r="T43" s="7">
        <v>71.989999999999995</v>
      </c>
      <c r="U43" s="7">
        <v>72.11</v>
      </c>
      <c r="V43" s="7">
        <v>71.94</v>
      </c>
      <c r="W43" s="7">
        <v>71.84</v>
      </c>
      <c r="X43" s="7">
        <v>71.459999999999994</v>
      </c>
      <c r="Y43" s="7">
        <v>71.64</v>
      </c>
      <c r="Z43" s="7">
        <v>72.72</v>
      </c>
      <c r="AA43" s="7">
        <v>72.61</v>
      </c>
      <c r="AB43" s="7">
        <v>72.23</v>
      </c>
      <c r="AC43" s="7">
        <v>72.69</v>
      </c>
      <c r="AD43" s="7">
        <v>72.69</v>
      </c>
      <c r="AE43" s="7">
        <v>72.66</v>
      </c>
      <c r="AF43" s="7">
        <v>73.790000000000006</v>
      </c>
      <c r="AG43" s="7">
        <v>74.2</v>
      </c>
      <c r="AH43" s="7">
        <v>74.83</v>
      </c>
      <c r="AI43" s="7">
        <v>74.8</v>
      </c>
      <c r="AJ43" s="7">
        <v>75.489999999999995</v>
      </c>
      <c r="AK43" s="7">
        <v>75.67</v>
      </c>
      <c r="AL43" s="7">
        <v>75.790000000000006</v>
      </c>
      <c r="AM43" s="7">
        <v>75.989999999999995</v>
      </c>
      <c r="AN43" s="7">
        <v>76.650000000000006</v>
      </c>
      <c r="AO43" s="7">
        <v>77.45</v>
      </c>
      <c r="AP43" s="7">
        <v>77.39</v>
      </c>
      <c r="AQ43" s="7">
        <v>76.7</v>
      </c>
      <c r="AR43" s="7">
        <v>-2.52</v>
      </c>
      <c r="AS43" s="7">
        <v>-3.19</v>
      </c>
      <c r="AT43" s="7">
        <v>-2.77</v>
      </c>
      <c r="AU43" s="7">
        <v>-2.37</v>
      </c>
      <c r="AV43" s="7">
        <v>-2.14</v>
      </c>
      <c r="AW43" s="7">
        <v>-2.67</v>
      </c>
      <c r="AX43" s="7">
        <v>-2.6</v>
      </c>
      <c r="AY43" s="7">
        <v>-3.24</v>
      </c>
      <c r="AZ43" s="7">
        <v>-2.37</v>
      </c>
      <c r="BA43" s="7">
        <v>-1.4</v>
      </c>
      <c r="BB43" s="7">
        <v>-2.04</v>
      </c>
      <c r="BC43" s="7">
        <v>-1.57</v>
      </c>
      <c r="BD43" s="7">
        <v>-1.1000000000000001</v>
      </c>
      <c r="BE43" s="7">
        <v>-1.19</v>
      </c>
      <c r="BF43" s="7">
        <v>-0.98</v>
      </c>
      <c r="BG43" s="7">
        <v>0.42</v>
      </c>
      <c r="BH43" s="7">
        <v>0.89</v>
      </c>
      <c r="BI43" s="7">
        <v>1.46</v>
      </c>
      <c r="BJ43" s="7">
        <v>1.3</v>
      </c>
      <c r="BK43" s="7">
        <v>2.71</v>
      </c>
      <c r="BL43" s="7">
        <v>2.04</v>
      </c>
      <c r="BM43" s="7">
        <v>2.78</v>
      </c>
      <c r="BN43" s="7">
        <v>3.53</v>
      </c>
      <c r="BO43" s="7">
        <v>4.0199999999999996</v>
      </c>
      <c r="BP43" s="7">
        <v>5.34</v>
      </c>
      <c r="BQ43" s="7">
        <v>4.42</v>
      </c>
      <c r="BR43" s="7">
        <v>4.12</v>
      </c>
      <c r="BS43" s="24">
        <v>70.56</v>
      </c>
      <c r="BT43" s="26">
        <v>16162452700.57715</v>
      </c>
      <c r="BU43" s="26">
        <v>7813700</v>
      </c>
      <c r="BV43" s="26">
        <v>203844518</v>
      </c>
      <c r="BW43" s="8">
        <v>8.8573242867389743E-3</v>
      </c>
    </row>
    <row r="44" spans="1:75" s="21" customFormat="1" ht="19" customHeight="1" x14ac:dyDescent="0.2">
      <c r="A44" s="7" t="s">
        <v>381</v>
      </c>
      <c r="B44" s="7" t="s">
        <v>111</v>
      </c>
      <c r="C44" s="7" t="s">
        <v>142</v>
      </c>
      <c r="D44" s="7" t="s">
        <v>78</v>
      </c>
      <c r="E44" s="7" t="s">
        <v>382</v>
      </c>
      <c r="F44" s="7" t="s">
        <v>80</v>
      </c>
      <c r="G44" s="10">
        <v>17.069242129921768</v>
      </c>
      <c r="H44" s="10">
        <v>1.2379663387072071</v>
      </c>
      <c r="I44" s="10">
        <v>1.2379663387072071</v>
      </c>
      <c r="J44" s="7" t="s">
        <v>81</v>
      </c>
      <c r="K44" s="8">
        <v>6.2100000381469727</v>
      </c>
      <c r="L44" s="8">
        <v>5.89</v>
      </c>
      <c r="M44" s="8">
        <v>7.2699999809265137</v>
      </c>
      <c r="N44" s="8">
        <v>7.690000057220459</v>
      </c>
      <c r="O44" s="8">
        <v>7.2600002288818359</v>
      </c>
      <c r="P44" s="8">
        <v>7.3600001335144043</v>
      </c>
      <c r="Q44" s="7">
        <v>7.36</v>
      </c>
      <c r="R44" s="7">
        <v>7.35</v>
      </c>
      <c r="S44" s="7">
        <v>7.51</v>
      </c>
      <c r="T44" s="7">
        <v>7.69</v>
      </c>
      <c r="U44" s="7">
        <v>7.5</v>
      </c>
      <c r="V44" s="7">
        <v>7.44</v>
      </c>
      <c r="W44" s="7">
        <v>7.36</v>
      </c>
      <c r="X44" s="7">
        <v>7.39</v>
      </c>
      <c r="Y44" s="7">
        <v>7.39</v>
      </c>
      <c r="Z44" s="7">
        <v>7.39</v>
      </c>
      <c r="AA44" s="7">
        <v>7.39</v>
      </c>
      <c r="AB44" s="7">
        <v>7.43</v>
      </c>
      <c r="AC44" s="7">
        <v>7.43</v>
      </c>
      <c r="AD44" s="7">
        <v>7.42</v>
      </c>
      <c r="AE44" s="7">
        <v>7.39</v>
      </c>
      <c r="AF44" s="7">
        <v>7.39</v>
      </c>
      <c r="AG44" s="7">
        <v>7.41</v>
      </c>
      <c r="AH44" s="7">
        <v>7.41</v>
      </c>
      <c r="AI44" s="7">
        <v>7.39</v>
      </c>
      <c r="AJ44" s="7">
        <v>7.37</v>
      </c>
      <c r="AK44" s="7">
        <v>7.37</v>
      </c>
      <c r="AL44" s="7">
        <v>7.38</v>
      </c>
      <c r="AM44" s="7">
        <v>7.38</v>
      </c>
      <c r="AN44" s="7">
        <v>7.37</v>
      </c>
      <c r="AO44" s="7">
        <v>7.38</v>
      </c>
      <c r="AP44" s="7">
        <v>7.38</v>
      </c>
      <c r="AQ44" s="7">
        <v>7.38</v>
      </c>
      <c r="AR44" s="7">
        <v>0.83</v>
      </c>
      <c r="AS44" s="7">
        <v>1.1000000000000001</v>
      </c>
      <c r="AT44" s="7">
        <v>3.03</v>
      </c>
      <c r="AU44" s="7">
        <v>1.51</v>
      </c>
      <c r="AV44" s="7">
        <v>2.27</v>
      </c>
      <c r="AW44" s="7">
        <v>1.1000000000000001</v>
      </c>
      <c r="AX44" s="7">
        <v>1.06</v>
      </c>
      <c r="AY44" s="7">
        <v>1.51</v>
      </c>
      <c r="AZ44" s="7">
        <v>1.51</v>
      </c>
      <c r="BA44" s="7">
        <v>1.24</v>
      </c>
      <c r="BB44" s="7">
        <v>1.51</v>
      </c>
      <c r="BC44" s="7">
        <v>2.06</v>
      </c>
      <c r="BD44" s="7">
        <v>2.06</v>
      </c>
      <c r="BE44" s="7">
        <v>1.65</v>
      </c>
      <c r="BF44" s="7">
        <v>1.58</v>
      </c>
      <c r="BG44" s="7">
        <v>1.65</v>
      </c>
      <c r="BH44" s="7">
        <v>1.65</v>
      </c>
      <c r="BI44" s="7">
        <v>1.51</v>
      </c>
      <c r="BJ44" s="7">
        <v>1.28</v>
      </c>
      <c r="BK44" s="7">
        <v>1.31</v>
      </c>
      <c r="BL44" s="7">
        <v>1.31</v>
      </c>
      <c r="BM44" s="7">
        <v>1.44</v>
      </c>
      <c r="BN44" s="7">
        <v>1.24</v>
      </c>
      <c r="BO44" s="7">
        <v>1.17</v>
      </c>
      <c r="BP44" s="7">
        <v>1.51</v>
      </c>
      <c r="BQ44" s="7">
        <v>1.44</v>
      </c>
      <c r="BR44" s="7">
        <v>1.24</v>
      </c>
      <c r="BS44" s="24">
        <v>7.33</v>
      </c>
      <c r="BT44" s="26">
        <v>22244818990.598751</v>
      </c>
      <c r="BU44" s="26">
        <v>1894100</v>
      </c>
      <c r="BV44" s="26">
        <v>615019800</v>
      </c>
      <c r="BW44" s="8">
        <v>1.1463484590252221E-3</v>
      </c>
    </row>
    <row r="45" spans="1:75" s="21" customFormat="1" ht="19" customHeight="1" x14ac:dyDescent="0.2">
      <c r="A45" s="7" t="s">
        <v>407</v>
      </c>
      <c r="B45" s="7" t="s">
        <v>96</v>
      </c>
      <c r="C45" s="7" t="s">
        <v>124</v>
      </c>
      <c r="D45" s="7" t="s">
        <v>78</v>
      </c>
      <c r="E45" s="7" t="s">
        <v>405</v>
      </c>
      <c r="F45" s="7" t="s">
        <v>88</v>
      </c>
      <c r="G45" s="10">
        <v>26.223777185658641</v>
      </c>
      <c r="H45" s="10">
        <v>-23.268696359533109</v>
      </c>
      <c r="I45" s="10">
        <v>-23.268696359533109</v>
      </c>
      <c r="J45" s="7" t="s">
        <v>89</v>
      </c>
      <c r="K45" s="8">
        <v>2.8599998950958252</v>
      </c>
      <c r="L45" s="8">
        <v>2.91</v>
      </c>
      <c r="M45" s="8">
        <v>3.6099998950958252</v>
      </c>
      <c r="N45" s="8">
        <v>3.6700000762939449</v>
      </c>
      <c r="O45" s="8">
        <v>2.5099999904632568</v>
      </c>
      <c r="P45" s="8">
        <v>2.7699999809265141</v>
      </c>
      <c r="Q45" s="7">
        <v>3.67</v>
      </c>
      <c r="R45" s="7">
        <v>3.28</v>
      </c>
      <c r="S45" s="7">
        <v>2.96</v>
      </c>
      <c r="T45" s="7">
        <v>2.83</v>
      </c>
      <c r="U45" s="7">
        <v>2.84</v>
      </c>
      <c r="V45" s="7">
        <v>2.7</v>
      </c>
      <c r="W45" s="7">
        <v>2.72</v>
      </c>
      <c r="X45" s="7">
        <v>2.74</v>
      </c>
      <c r="Y45" s="7">
        <v>2.75</v>
      </c>
      <c r="Z45" s="7">
        <v>2.73</v>
      </c>
      <c r="AA45" s="7">
        <v>2.68</v>
      </c>
      <c r="AB45" s="7">
        <v>2.68</v>
      </c>
      <c r="AC45" s="7">
        <v>2.7</v>
      </c>
      <c r="AD45" s="7">
        <v>2.69</v>
      </c>
      <c r="AE45" s="7">
        <v>2.66</v>
      </c>
      <c r="AF45" s="7">
        <v>2.63</v>
      </c>
      <c r="AG45" s="7">
        <v>2.69</v>
      </c>
      <c r="AH45" s="7">
        <v>2.69</v>
      </c>
      <c r="AI45" s="7">
        <v>2.69</v>
      </c>
      <c r="AJ45" s="7">
        <v>2.73</v>
      </c>
      <c r="AK45" s="7">
        <v>2.73</v>
      </c>
      <c r="AL45" s="7">
        <v>2.7</v>
      </c>
      <c r="AM45" s="7">
        <v>2.66</v>
      </c>
      <c r="AN45" s="7">
        <v>2.66</v>
      </c>
      <c r="AO45" s="7">
        <v>2.68</v>
      </c>
      <c r="AP45" s="7">
        <v>2.85</v>
      </c>
      <c r="AQ45" s="7">
        <v>2.83</v>
      </c>
      <c r="AR45" s="7">
        <v>-9.9700000000000006</v>
      </c>
      <c r="AS45" s="7">
        <v>-16.899999999999999</v>
      </c>
      <c r="AT45" s="7">
        <v>-25.21</v>
      </c>
      <c r="AU45" s="7">
        <v>-22.58</v>
      </c>
      <c r="AV45" s="7">
        <v>-27.12</v>
      </c>
      <c r="AW45" s="7">
        <v>-25.89</v>
      </c>
      <c r="AX45" s="7">
        <v>-26.87</v>
      </c>
      <c r="AY45" s="7">
        <v>-24.38</v>
      </c>
      <c r="AZ45" s="7">
        <v>-24.38</v>
      </c>
      <c r="BA45" s="7">
        <v>-25.76</v>
      </c>
      <c r="BB45" s="7">
        <v>-26.73</v>
      </c>
      <c r="BC45" s="7">
        <v>-26.37</v>
      </c>
      <c r="BD45" s="7">
        <v>-25.21</v>
      </c>
      <c r="BE45" s="7">
        <v>-26.87</v>
      </c>
      <c r="BF45" s="7">
        <v>-27.15</v>
      </c>
      <c r="BG45" s="7">
        <v>-27.28</v>
      </c>
      <c r="BH45" s="7">
        <v>-25.76</v>
      </c>
      <c r="BI45" s="7">
        <v>-25.63</v>
      </c>
      <c r="BJ45" s="7">
        <v>-25.62</v>
      </c>
      <c r="BK45" s="7">
        <v>-24.65</v>
      </c>
      <c r="BL45" s="7">
        <v>-25.35</v>
      </c>
      <c r="BM45" s="7">
        <v>-27.15</v>
      </c>
      <c r="BN45" s="7">
        <v>-26.45</v>
      </c>
      <c r="BO45" s="7">
        <v>-26.59</v>
      </c>
      <c r="BP45" s="7">
        <v>-26.18</v>
      </c>
      <c r="BQ45" s="7">
        <v>-23.13</v>
      </c>
      <c r="BR45" s="7">
        <v>-21.88</v>
      </c>
      <c r="BS45" s="24">
        <v>2.57</v>
      </c>
      <c r="BT45" s="26">
        <v>403511348.27423102</v>
      </c>
      <c r="BU45" s="26">
        <v>20737600</v>
      </c>
      <c r="BV45" s="26">
        <v>23700099</v>
      </c>
      <c r="BW45" s="8">
        <v>4.5282047134064717E-2</v>
      </c>
    </row>
    <row r="46" spans="1:75" s="21" customFormat="1" ht="19" customHeight="1" x14ac:dyDescent="0.2">
      <c r="A46" s="7" t="s">
        <v>217</v>
      </c>
      <c r="B46" s="7" t="s">
        <v>96</v>
      </c>
      <c r="C46" s="7" t="s">
        <v>87</v>
      </c>
      <c r="D46" s="7" t="s">
        <v>98</v>
      </c>
      <c r="E46" s="7" t="s">
        <v>343</v>
      </c>
      <c r="F46" s="7" t="s">
        <v>88</v>
      </c>
      <c r="G46" s="10">
        <v>21.06262120553663</v>
      </c>
      <c r="H46" s="10">
        <v>-10.736676026526499</v>
      </c>
      <c r="I46" s="10">
        <v>-10.736676026526499</v>
      </c>
      <c r="J46" s="7" t="s">
        <v>89</v>
      </c>
      <c r="K46" s="8">
        <v>10.539999961853029</v>
      </c>
      <c r="L46" s="8">
        <v>13.32</v>
      </c>
      <c r="M46" s="8">
        <v>12.760000228881839</v>
      </c>
      <c r="N46" s="8">
        <v>13.319999694824221</v>
      </c>
      <c r="O46" s="8">
        <v>11.10999965667725</v>
      </c>
      <c r="P46" s="8">
        <v>11.39000034332275</v>
      </c>
      <c r="Q46" s="7">
        <v>13.15</v>
      </c>
      <c r="R46" s="7">
        <v>12.95</v>
      </c>
      <c r="S46" s="7">
        <v>13.15</v>
      </c>
      <c r="T46" s="7">
        <v>12.66</v>
      </c>
      <c r="U46" s="7">
        <v>13.32</v>
      </c>
      <c r="V46" s="7">
        <v>12.85</v>
      </c>
      <c r="W46" s="7">
        <v>12.47</v>
      </c>
      <c r="X46" s="7">
        <v>12.55</v>
      </c>
      <c r="Y46" s="7">
        <v>12.6</v>
      </c>
      <c r="Z46" s="7">
        <v>12.32</v>
      </c>
      <c r="AA46" s="7">
        <v>12.26</v>
      </c>
      <c r="AB46" s="7">
        <v>12</v>
      </c>
      <c r="AC46" s="7">
        <v>12.2</v>
      </c>
      <c r="AD46" s="7">
        <v>12.28</v>
      </c>
      <c r="AE46" s="7">
        <v>12.28</v>
      </c>
      <c r="AF46" s="7">
        <v>12.25</v>
      </c>
      <c r="AG46" s="7">
        <v>12.26</v>
      </c>
      <c r="AH46" s="7">
        <v>12.12</v>
      </c>
      <c r="AI46" s="7">
        <v>11.97</v>
      </c>
      <c r="AJ46" s="7">
        <v>11.85</v>
      </c>
      <c r="AK46" s="7">
        <v>11.75</v>
      </c>
      <c r="AL46" s="7">
        <v>11.61</v>
      </c>
      <c r="AM46" s="7">
        <v>11.48</v>
      </c>
      <c r="AN46" s="7">
        <v>11.55</v>
      </c>
      <c r="AO46" s="7">
        <v>11.56</v>
      </c>
      <c r="AP46" s="7">
        <v>11.44</v>
      </c>
      <c r="AQ46" s="7">
        <v>11.45</v>
      </c>
      <c r="AR46" s="7">
        <v>1.29</v>
      </c>
      <c r="AS46" s="7">
        <v>-2.63</v>
      </c>
      <c r="AT46" s="7">
        <v>-2.59</v>
      </c>
      <c r="AU46" s="7">
        <v>-2.82</v>
      </c>
      <c r="AV46" s="7">
        <v>-0.31</v>
      </c>
      <c r="AW46" s="7">
        <v>-2.96</v>
      </c>
      <c r="AX46" s="7">
        <v>-3.37</v>
      </c>
      <c r="AY46" s="7">
        <v>-1.88</v>
      </c>
      <c r="AZ46" s="7">
        <v>-3.69</v>
      </c>
      <c r="BA46" s="7">
        <v>-3.92</v>
      </c>
      <c r="BB46" s="7">
        <v>-5.96</v>
      </c>
      <c r="BC46" s="7">
        <v>-7.13</v>
      </c>
      <c r="BD46" s="7">
        <v>-5.0199999999999996</v>
      </c>
      <c r="BE46" s="7">
        <v>-3.76</v>
      </c>
      <c r="BF46" s="7">
        <v>-5.96</v>
      </c>
      <c r="BG46" s="7">
        <v>-4.5</v>
      </c>
      <c r="BH46" s="7">
        <v>-5.33</v>
      </c>
      <c r="BI46" s="7">
        <v>-6.66</v>
      </c>
      <c r="BJ46" s="7">
        <v>-7.21</v>
      </c>
      <c r="BK46" s="7">
        <v>-8.11</v>
      </c>
      <c r="BL46" s="7">
        <v>-9.0399999999999991</v>
      </c>
      <c r="BM46" s="7">
        <v>-11.83</v>
      </c>
      <c r="BN46" s="7">
        <v>-10.66</v>
      </c>
      <c r="BO46" s="7">
        <v>-9.57</v>
      </c>
      <c r="BP46" s="7">
        <v>-10.58</v>
      </c>
      <c r="BQ46" s="7">
        <v>-10.89</v>
      </c>
      <c r="BR46" s="7">
        <v>-11.05</v>
      </c>
      <c r="BS46" s="24">
        <v>12.13</v>
      </c>
      <c r="BT46" s="26">
        <v>403555423.23875427</v>
      </c>
      <c r="BU46" s="26">
        <v>17979800</v>
      </c>
      <c r="BV46" s="26">
        <v>21755949</v>
      </c>
      <c r="BW46" s="8">
        <v>0.62305248095589849</v>
      </c>
    </row>
    <row r="47" spans="1:75" s="21" customFormat="1" ht="19" customHeight="1" x14ac:dyDescent="0.2">
      <c r="A47" s="7" t="s">
        <v>420</v>
      </c>
      <c r="B47" s="7" t="s">
        <v>106</v>
      </c>
      <c r="C47" s="7" t="s">
        <v>87</v>
      </c>
      <c r="D47" s="7" t="s">
        <v>98</v>
      </c>
      <c r="E47" s="7" t="s">
        <v>419</v>
      </c>
      <c r="F47" s="7" t="s">
        <v>88</v>
      </c>
      <c r="G47" s="10">
        <v>58.293842664746961</v>
      </c>
      <c r="H47" s="10">
        <v>-4.1916128767450864</v>
      </c>
      <c r="I47" s="10">
        <v>-4.1916128767450864</v>
      </c>
      <c r="J47" s="7" t="s">
        <v>81</v>
      </c>
      <c r="K47" s="8">
        <v>8.4399995803833008</v>
      </c>
      <c r="L47" s="8">
        <v>8.6</v>
      </c>
      <c r="M47" s="8">
        <v>13.35999965667725</v>
      </c>
      <c r="N47" s="8">
        <v>16.280000686645511</v>
      </c>
      <c r="O47" s="8">
        <v>11.920000076293951</v>
      </c>
      <c r="P47" s="8">
        <v>12.80000019073486</v>
      </c>
      <c r="Q47" s="7">
        <v>3.36</v>
      </c>
      <c r="R47" s="7">
        <v>3.21</v>
      </c>
      <c r="S47" s="7">
        <v>3.57</v>
      </c>
      <c r="T47" s="7">
        <v>3.75</v>
      </c>
      <c r="U47" s="7">
        <v>3.97</v>
      </c>
      <c r="V47" s="7">
        <v>3.89</v>
      </c>
      <c r="W47" s="7">
        <v>3.92</v>
      </c>
      <c r="X47" s="7">
        <v>3.84</v>
      </c>
      <c r="Y47" s="7">
        <v>3.98</v>
      </c>
      <c r="Z47" s="7">
        <v>3.98</v>
      </c>
      <c r="AA47" s="7">
        <v>4.07</v>
      </c>
      <c r="AB47" s="7">
        <v>4.05</v>
      </c>
      <c r="AC47" s="7">
        <v>3.97</v>
      </c>
      <c r="AD47" s="7">
        <v>3.79</v>
      </c>
      <c r="AE47" s="7">
        <v>3.6</v>
      </c>
      <c r="AF47" s="7">
        <v>3.63</v>
      </c>
      <c r="AG47" s="7">
        <v>3.6</v>
      </c>
      <c r="AH47" s="7">
        <v>3.68</v>
      </c>
      <c r="AI47" s="7">
        <v>3.62</v>
      </c>
      <c r="AJ47" s="7">
        <v>3.5</v>
      </c>
      <c r="AK47" s="7">
        <v>3.43</v>
      </c>
      <c r="AL47" s="7">
        <v>3.32</v>
      </c>
      <c r="AM47" s="7">
        <v>3.24</v>
      </c>
      <c r="AN47" s="7">
        <v>3.32</v>
      </c>
      <c r="AO47" s="7">
        <v>3.31</v>
      </c>
      <c r="AP47" s="7">
        <v>3.26</v>
      </c>
      <c r="AQ47" s="7">
        <v>3.32</v>
      </c>
      <c r="AR47" s="7">
        <v>-76.98</v>
      </c>
      <c r="AS47" s="7">
        <v>-76.72</v>
      </c>
      <c r="AT47" s="7">
        <v>-73.430000000000007</v>
      </c>
      <c r="AU47" s="7">
        <v>-72.08</v>
      </c>
      <c r="AV47" s="7">
        <v>-71.180000000000007</v>
      </c>
      <c r="AW47" s="7">
        <v>-72.61</v>
      </c>
      <c r="AX47" s="7">
        <v>-71.56</v>
      </c>
      <c r="AY47" s="7">
        <v>-71.819999999999993</v>
      </c>
      <c r="AZ47" s="7">
        <v>-71.27</v>
      </c>
      <c r="BA47" s="7">
        <v>-70.209999999999994</v>
      </c>
      <c r="BB47" s="7">
        <v>-70.58</v>
      </c>
      <c r="BC47" s="7">
        <v>-70.36</v>
      </c>
      <c r="BD47" s="7">
        <v>-72.459999999999994</v>
      </c>
      <c r="BE47" s="7">
        <v>-73.28</v>
      </c>
      <c r="BF47" s="7">
        <v>-73.37</v>
      </c>
      <c r="BG47" s="7">
        <v>-73.069999999999993</v>
      </c>
      <c r="BH47" s="7">
        <v>-73.28</v>
      </c>
      <c r="BI47" s="7">
        <v>-73.17</v>
      </c>
      <c r="BJ47" s="7">
        <v>-73.819999999999993</v>
      </c>
      <c r="BK47" s="7">
        <v>-74.400000000000006</v>
      </c>
      <c r="BL47" s="7">
        <v>-75.489999999999995</v>
      </c>
      <c r="BM47" s="7">
        <v>-76.12</v>
      </c>
      <c r="BN47" s="7">
        <v>-76.33</v>
      </c>
      <c r="BO47" s="7">
        <v>-75.3</v>
      </c>
      <c r="BP47" s="7">
        <v>-75.97</v>
      </c>
      <c r="BQ47" s="7">
        <v>-75.599999999999994</v>
      </c>
      <c r="BR47" s="7">
        <v>-76.05</v>
      </c>
      <c r="BS47" s="24">
        <v>3.6</v>
      </c>
      <c r="BT47" s="26">
        <v>408737165.49634928</v>
      </c>
      <c r="BU47" s="26">
        <v>41658400</v>
      </c>
      <c r="BV47" s="26">
        <v>20736743</v>
      </c>
      <c r="BW47" s="8">
        <v>3.410660970240119E-3</v>
      </c>
    </row>
    <row r="48" spans="1:75" s="21" customFormat="1" ht="19" customHeight="1" x14ac:dyDescent="0.2">
      <c r="A48" s="1" t="s">
        <v>138</v>
      </c>
      <c r="B48" s="1" t="s">
        <v>83</v>
      </c>
      <c r="C48" s="1" t="s">
        <v>87</v>
      </c>
      <c r="D48" s="1" t="s">
        <v>98</v>
      </c>
      <c r="E48" s="1" t="s">
        <v>137</v>
      </c>
      <c r="F48" s="1" t="s">
        <v>88</v>
      </c>
      <c r="G48" s="9">
        <v>32.65305377701246</v>
      </c>
      <c r="H48" s="9">
        <v>-9.2307699361496685</v>
      </c>
      <c r="I48" s="9">
        <f>(N48-O48)/O48*100</f>
        <v>25.92592224662706</v>
      </c>
      <c r="J48" s="1" t="s">
        <v>89</v>
      </c>
      <c r="K48" s="2">
        <v>0.98000001907348633</v>
      </c>
      <c r="L48" s="2">
        <v>1.54</v>
      </c>
      <c r="M48" s="2">
        <v>1.299999952316284</v>
      </c>
      <c r="N48" s="2">
        <v>1.360000014305115</v>
      </c>
      <c r="O48" s="2">
        <v>1.080000042915344</v>
      </c>
      <c r="P48" s="2">
        <v>1.179999947547913</v>
      </c>
      <c r="Q48" s="1">
        <v>1.32</v>
      </c>
      <c r="R48" s="1">
        <v>1.32</v>
      </c>
      <c r="S48" s="1">
        <v>1.31</v>
      </c>
      <c r="T48" s="1">
        <v>1.26</v>
      </c>
      <c r="U48" s="1">
        <v>1.24</v>
      </c>
      <c r="V48" s="1">
        <v>1.18</v>
      </c>
      <c r="W48" s="1">
        <v>1.18</v>
      </c>
      <c r="X48" s="1">
        <v>1.18</v>
      </c>
      <c r="Y48" s="1">
        <v>1.18</v>
      </c>
      <c r="Z48" s="1">
        <v>1.18</v>
      </c>
      <c r="AA48" s="1">
        <v>1.18</v>
      </c>
      <c r="AB48" s="1">
        <v>1.18</v>
      </c>
      <c r="AC48" s="1">
        <v>1.18</v>
      </c>
      <c r="AD48" s="1">
        <v>1.18</v>
      </c>
      <c r="AE48" s="1">
        <v>1.18</v>
      </c>
      <c r="AF48" s="1">
        <v>1.18</v>
      </c>
      <c r="AG48" s="1">
        <v>1.18</v>
      </c>
      <c r="AH48" s="1">
        <v>1.18</v>
      </c>
      <c r="AI48" s="1">
        <v>1.1599999999999999</v>
      </c>
      <c r="AJ48" s="1">
        <v>1.1499999999999999</v>
      </c>
      <c r="AK48" s="1">
        <v>1.1399999999999999</v>
      </c>
      <c r="AL48" s="1">
        <v>1.17</v>
      </c>
      <c r="AM48" s="1">
        <v>1.18</v>
      </c>
      <c r="AN48" s="1">
        <v>1.19</v>
      </c>
      <c r="AO48" s="1">
        <v>1.18</v>
      </c>
      <c r="AP48" s="1">
        <v>1.1599999999999999</v>
      </c>
      <c r="AQ48" s="1">
        <v>1.18</v>
      </c>
      <c r="AR48" s="1">
        <v>-3.08</v>
      </c>
      <c r="AS48" s="1">
        <v>0.77</v>
      </c>
      <c r="AT48" s="1">
        <v>-6.54</v>
      </c>
      <c r="AU48" s="1">
        <v>-6.15</v>
      </c>
      <c r="AV48" s="1">
        <v>-9.4600000000000009</v>
      </c>
      <c r="AW48" s="1">
        <v>-9.57</v>
      </c>
      <c r="AX48" s="1">
        <v>-12.69</v>
      </c>
      <c r="AY48" s="1">
        <v>-12.69</v>
      </c>
      <c r="AZ48" s="1">
        <v>-12.69</v>
      </c>
      <c r="BA48" s="1">
        <v>-12.69</v>
      </c>
      <c r="BB48" s="1">
        <v>-12.69</v>
      </c>
      <c r="BC48" s="1">
        <v>-12.69</v>
      </c>
      <c r="BD48" s="1">
        <v>-12.69</v>
      </c>
      <c r="BE48" s="1">
        <v>-12.69</v>
      </c>
      <c r="BF48" s="1">
        <v>-12.69</v>
      </c>
      <c r="BG48" s="1">
        <v>-10</v>
      </c>
      <c r="BH48" s="1">
        <v>-9.6199999999999992</v>
      </c>
      <c r="BI48" s="1">
        <v>-11.54</v>
      </c>
      <c r="BJ48" s="1">
        <v>-12.46</v>
      </c>
      <c r="BK48" s="1">
        <v>-13.44</v>
      </c>
      <c r="BL48" s="1">
        <v>-12.31</v>
      </c>
      <c r="BM48" s="1">
        <v>-12.3</v>
      </c>
      <c r="BN48" s="1">
        <v>-9.99</v>
      </c>
      <c r="BO48" s="1">
        <v>-9.6199999999999992</v>
      </c>
      <c r="BP48" s="1">
        <v>-13.08</v>
      </c>
      <c r="BQ48" s="1">
        <v>-11.15</v>
      </c>
      <c r="BR48" s="1">
        <v>-10</v>
      </c>
      <c r="BS48" s="22">
        <v>1.1100000000000001</v>
      </c>
      <c r="BT48" s="26">
        <v>421253274.14852142</v>
      </c>
      <c r="BU48" s="26">
        <v>65173000</v>
      </c>
      <c r="BV48" s="26">
        <v>298084868</v>
      </c>
      <c r="BW48" s="2">
        <v>3.1297395478659451E-2</v>
      </c>
    </row>
    <row r="49" spans="1:75" s="21" customFormat="1" ht="19" customHeight="1" x14ac:dyDescent="0.2">
      <c r="A49" s="7" t="s">
        <v>293</v>
      </c>
      <c r="B49" s="7" t="s">
        <v>118</v>
      </c>
      <c r="C49" s="7" t="s">
        <v>87</v>
      </c>
      <c r="D49" s="7" t="s">
        <v>125</v>
      </c>
      <c r="E49" s="7" t="s">
        <v>350</v>
      </c>
      <c r="F49" s="7" t="s">
        <v>88</v>
      </c>
      <c r="G49" s="10">
        <v>18.110237994310239</v>
      </c>
      <c r="H49" s="10">
        <v>-15.666667620340981</v>
      </c>
      <c r="I49" s="10">
        <v>-15.666667620340981</v>
      </c>
      <c r="J49" s="7" t="s">
        <v>89</v>
      </c>
      <c r="K49" s="8">
        <v>2.5399999618530269</v>
      </c>
      <c r="L49" s="8">
        <v>2.64</v>
      </c>
      <c r="M49" s="8">
        <v>3</v>
      </c>
      <c r="N49" s="8">
        <v>3.0399999618530269</v>
      </c>
      <c r="O49" s="8">
        <v>2.5099999904632568</v>
      </c>
      <c r="P49" s="8">
        <v>2.529999971389771</v>
      </c>
      <c r="Q49" s="7">
        <v>3</v>
      </c>
      <c r="R49" s="7">
        <v>3.04</v>
      </c>
      <c r="S49" s="7">
        <v>2.92</v>
      </c>
      <c r="T49" s="7">
        <v>2.95</v>
      </c>
      <c r="U49" s="7">
        <v>2.75</v>
      </c>
      <c r="V49" s="7">
        <v>2.8</v>
      </c>
      <c r="W49" s="7">
        <v>2.8</v>
      </c>
      <c r="X49" s="7">
        <v>2.74</v>
      </c>
      <c r="Y49" s="7">
        <v>2.68</v>
      </c>
      <c r="Z49" s="7">
        <v>2.69</v>
      </c>
      <c r="AA49" s="7">
        <v>2.68</v>
      </c>
      <c r="AB49" s="7">
        <v>2.67</v>
      </c>
      <c r="AC49" s="7">
        <v>2.67</v>
      </c>
      <c r="AD49" s="7">
        <v>2.63</v>
      </c>
      <c r="AE49" s="7">
        <v>2.62</v>
      </c>
      <c r="AF49" s="7">
        <v>2.66</v>
      </c>
      <c r="AG49" s="7">
        <v>2.75</v>
      </c>
      <c r="AH49" s="7">
        <v>2.73</v>
      </c>
      <c r="AI49" s="7">
        <v>2.69</v>
      </c>
      <c r="AJ49" s="7">
        <v>2.68</v>
      </c>
      <c r="AK49" s="7">
        <v>2.7</v>
      </c>
      <c r="AL49" s="7">
        <v>2.7</v>
      </c>
      <c r="AM49" s="7">
        <v>2.68</v>
      </c>
      <c r="AN49" s="7">
        <v>2.7</v>
      </c>
      <c r="AO49" s="7">
        <v>2.71</v>
      </c>
      <c r="AP49" s="7">
        <v>2.67</v>
      </c>
      <c r="AQ49" s="7">
        <v>2.62</v>
      </c>
      <c r="AR49" s="7">
        <v>-4.33</v>
      </c>
      <c r="AS49" s="7">
        <v>-0.43</v>
      </c>
      <c r="AT49" s="7">
        <v>-2.67</v>
      </c>
      <c r="AU49" s="7">
        <v>-8.77</v>
      </c>
      <c r="AV49" s="7">
        <v>-11</v>
      </c>
      <c r="AW49" s="7">
        <v>-6.67</v>
      </c>
      <c r="AX49" s="7">
        <v>-8.67</v>
      </c>
      <c r="AY49" s="7">
        <v>-11.5</v>
      </c>
      <c r="AZ49" s="7">
        <v>-10.67</v>
      </c>
      <c r="BA49" s="7">
        <v>-11.67</v>
      </c>
      <c r="BB49" s="7">
        <v>-11.83</v>
      </c>
      <c r="BC49" s="7">
        <v>-11.33</v>
      </c>
      <c r="BD49" s="7">
        <v>-12.83</v>
      </c>
      <c r="BE49" s="7">
        <v>-13.33</v>
      </c>
      <c r="BF49" s="7">
        <v>-12.99</v>
      </c>
      <c r="BG49" s="7">
        <v>-11.67</v>
      </c>
      <c r="BH49" s="7">
        <v>-9.5</v>
      </c>
      <c r="BI49" s="7">
        <v>-12.01</v>
      </c>
      <c r="BJ49" s="7">
        <v>-11.33</v>
      </c>
      <c r="BK49" s="7">
        <v>-11.5</v>
      </c>
      <c r="BL49" s="7">
        <v>-10.33</v>
      </c>
      <c r="BM49" s="7">
        <v>-10.83</v>
      </c>
      <c r="BN49" s="7">
        <v>-11.16</v>
      </c>
      <c r="BO49" s="7">
        <v>-10.17</v>
      </c>
      <c r="BP49" s="7">
        <v>-11.83</v>
      </c>
      <c r="BQ49" s="7">
        <v>-14.17</v>
      </c>
      <c r="BR49" s="7">
        <v>-15.33</v>
      </c>
      <c r="BS49" s="24">
        <v>2.6</v>
      </c>
      <c r="BT49" s="26">
        <v>430344000</v>
      </c>
      <c r="BU49" s="26">
        <v>40088600</v>
      </c>
      <c r="BV49" s="26">
        <v>142664411</v>
      </c>
      <c r="BW49" s="8">
        <v>4.1889746420359877E-2</v>
      </c>
    </row>
    <row r="50" spans="1:75" s="21" customFormat="1" ht="19" customHeight="1" x14ac:dyDescent="0.2">
      <c r="A50" s="7" t="s">
        <v>303</v>
      </c>
      <c r="B50" s="7" t="s">
        <v>106</v>
      </c>
      <c r="C50" s="7" t="s">
        <v>140</v>
      </c>
      <c r="D50" s="7" t="s">
        <v>98</v>
      </c>
      <c r="E50" s="7" t="s">
        <v>388</v>
      </c>
      <c r="F50" s="7" t="s">
        <v>88</v>
      </c>
      <c r="G50" s="10">
        <v>17.688022441365131</v>
      </c>
      <c r="H50" s="10">
        <v>-2.3668617015333391</v>
      </c>
      <c r="I50" s="10">
        <v>-2.3668617015333391</v>
      </c>
      <c r="J50" s="7" t="s">
        <v>81</v>
      </c>
      <c r="K50" s="8">
        <v>7.179999828338623</v>
      </c>
      <c r="L50" s="8">
        <v>8.2899999999999991</v>
      </c>
      <c r="M50" s="8">
        <v>8.4499998092651367</v>
      </c>
      <c r="N50" s="8">
        <v>8.4499998092651367</v>
      </c>
      <c r="O50" s="8">
        <v>7.75</v>
      </c>
      <c r="P50" s="8">
        <v>8.25</v>
      </c>
      <c r="Q50" s="7">
        <v>8.4499999999999993</v>
      </c>
      <c r="R50" s="7">
        <v>8.43</v>
      </c>
      <c r="S50" s="7">
        <v>8.19</v>
      </c>
      <c r="T50" s="7">
        <v>8.2100000000000009</v>
      </c>
      <c r="U50" s="7">
        <v>8</v>
      </c>
      <c r="V50" s="7">
        <v>7.9</v>
      </c>
      <c r="W50" s="7">
        <v>7.97</v>
      </c>
      <c r="X50" s="7">
        <v>8</v>
      </c>
      <c r="Y50" s="7">
        <v>8.23</v>
      </c>
      <c r="Z50" s="7">
        <v>8.24</v>
      </c>
      <c r="AA50" s="7">
        <v>8.1</v>
      </c>
      <c r="AB50" s="7">
        <v>8.0299999999999994</v>
      </c>
      <c r="AC50" s="7">
        <v>8.16</v>
      </c>
      <c r="AD50" s="7">
        <v>8.19</v>
      </c>
      <c r="AE50" s="7">
        <v>8.0500000000000007</v>
      </c>
      <c r="AF50" s="7">
        <v>8.0299999999999994</v>
      </c>
      <c r="AG50" s="7">
        <v>7.98</v>
      </c>
      <c r="AH50" s="7">
        <v>7.98</v>
      </c>
      <c r="AI50" s="7">
        <v>7.95</v>
      </c>
      <c r="AJ50" s="7">
        <v>7.93</v>
      </c>
      <c r="AK50" s="7">
        <v>7.96</v>
      </c>
      <c r="AL50" s="7">
        <v>7.98</v>
      </c>
      <c r="AM50" s="7">
        <v>8.15</v>
      </c>
      <c r="AN50" s="7">
        <v>8.14</v>
      </c>
      <c r="AO50" s="7">
        <v>7.99</v>
      </c>
      <c r="AP50" s="7">
        <v>8.0399999999999991</v>
      </c>
      <c r="AQ50" s="7">
        <v>8.1999999999999993</v>
      </c>
      <c r="AR50" s="7">
        <v>-2.25</v>
      </c>
      <c r="AS50" s="7">
        <v>-1.54</v>
      </c>
      <c r="AT50" s="7">
        <v>-3.2</v>
      </c>
      <c r="AU50" s="7">
        <v>-6.75</v>
      </c>
      <c r="AV50" s="7">
        <v>-6.63</v>
      </c>
      <c r="AW50" s="7">
        <v>-6.87</v>
      </c>
      <c r="AX50" s="7">
        <v>-5.68</v>
      </c>
      <c r="AY50" s="7">
        <v>-5.68</v>
      </c>
      <c r="AZ50" s="7">
        <v>-3.08</v>
      </c>
      <c r="BA50" s="7">
        <v>-4.8499999999999996</v>
      </c>
      <c r="BB50" s="7">
        <v>-4.8499999999999996</v>
      </c>
      <c r="BC50" s="7">
        <v>-4.97</v>
      </c>
      <c r="BD50" s="7">
        <v>-4.1399999999999997</v>
      </c>
      <c r="BE50" s="7">
        <v>-5.56</v>
      </c>
      <c r="BF50" s="7">
        <v>-5.44</v>
      </c>
      <c r="BG50" s="7">
        <v>-6.28</v>
      </c>
      <c r="BH50" s="7">
        <v>-6.39</v>
      </c>
      <c r="BI50" s="7">
        <v>-5.93</v>
      </c>
      <c r="BJ50" s="7">
        <v>-6.04</v>
      </c>
      <c r="BK50" s="7">
        <v>-6.69</v>
      </c>
      <c r="BL50" s="7">
        <v>-6.98</v>
      </c>
      <c r="BM50" s="7">
        <v>-5.92</v>
      </c>
      <c r="BN50" s="7">
        <v>-3.6</v>
      </c>
      <c r="BO50" s="7">
        <v>-4.9000000000000004</v>
      </c>
      <c r="BP50" s="7">
        <v>-5.8</v>
      </c>
      <c r="BQ50" s="7">
        <v>-5.8</v>
      </c>
      <c r="BR50" s="7">
        <v>-2.96</v>
      </c>
      <c r="BS50" s="24">
        <v>7.77</v>
      </c>
      <c r="BT50" s="26">
        <v>437863780.11646271</v>
      </c>
      <c r="BU50" s="26">
        <v>793000</v>
      </c>
      <c r="BV50" s="26">
        <v>9019776</v>
      </c>
      <c r="BW50" s="8">
        <v>2.035460747583975E-2</v>
      </c>
    </row>
    <row r="51" spans="1:75" s="21" customFormat="1" ht="19" customHeight="1" x14ac:dyDescent="0.2">
      <c r="A51" s="7" t="s">
        <v>692</v>
      </c>
      <c r="B51" s="7" t="s">
        <v>159</v>
      </c>
      <c r="C51" s="7" t="s">
        <v>87</v>
      </c>
      <c r="D51" s="7" t="s">
        <v>78</v>
      </c>
      <c r="E51" s="7" t="s">
        <v>371</v>
      </c>
      <c r="F51" s="7" t="s">
        <v>88</v>
      </c>
      <c r="G51" s="10">
        <v>5.0420201739790516</v>
      </c>
      <c r="H51" s="10">
        <v>-2.8799972534179692</v>
      </c>
      <c r="I51" s="10">
        <v>-2.8799972534179692</v>
      </c>
      <c r="J51" s="7" t="s">
        <v>81</v>
      </c>
      <c r="K51" s="8">
        <v>5.9499998092651367</v>
      </c>
      <c r="L51" s="8">
        <v>6.39</v>
      </c>
      <c r="M51" s="8">
        <v>6.25</v>
      </c>
      <c r="N51" s="8">
        <v>6.3949999809265137</v>
      </c>
      <c r="O51" s="8">
        <v>6.0349998474121094</v>
      </c>
      <c r="P51" s="8">
        <v>6.070000171661377</v>
      </c>
      <c r="Q51" s="7">
        <v>6.36</v>
      </c>
      <c r="R51" s="7">
        <v>6.36</v>
      </c>
      <c r="S51" s="7">
        <v>6.36</v>
      </c>
      <c r="T51" s="7">
        <v>6.39</v>
      </c>
      <c r="U51" s="7">
        <v>6.29</v>
      </c>
      <c r="V51" s="7">
        <v>6.3</v>
      </c>
      <c r="W51" s="7">
        <v>6.28</v>
      </c>
      <c r="X51" s="7">
        <v>6.22</v>
      </c>
      <c r="Y51" s="7">
        <v>6.16</v>
      </c>
      <c r="Z51" s="7">
        <v>6.18</v>
      </c>
      <c r="AA51" s="7">
        <v>6.18</v>
      </c>
      <c r="AB51" s="7">
        <v>6.18</v>
      </c>
      <c r="AC51" s="7">
        <v>6.14</v>
      </c>
      <c r="AD51" s="7">
        <v>6.13</v>
      </c>
      <c r="AE51" s="7">
        <v>6.11</v>
      </c>
      <c r="AF51" s="7">
        <v>6.16</v>
      </c>
      <c r="AG51" s="7">
        <v>6.2</v>
      </c>
      <c r="AH51" s="7">
        <v>6.22</v>
      </c>
      <c r="AI51" s="7">
        <v>6.23</v>
      </c>
      <c r="AJ51" s="7">
        <v>6.21</v>
      </c>
      <c r="AK51" s="7">
        <v>6.23</v>
      </c>
      <c r="AL51" s="7">
        <v>6.19</v>
      </c>
      <c r="AM51" s="7">
        <v>6.19</v>
      </c>
      <c r="AN51" s="7">
        <v>6.18</v>
      </c>
      <c r="AO51" s="7">
        <v>6.12</v>
      </c>
      <c r="AP51" s="7">
        <v>6.12</v>
      </c>
      <c r="AQ51" s="7">
        <v>6.08</v>
      </c>
      <c r="AR51" s="7">
        <v>0.64</v>
      </c>
      <c r="AS51" s="7">
        <v>0.32</v>
      </c>
      <c r="AT51" s="7">
        <v>1.6</v>
      </c>
      <c r="AU51" s="7">
        <v>-0.32</v>
      </c>
      <c r="AV51" s="7">
        <v>0.32</v>
      </c>
      <c r="AW51" s="7">
        <v>-0.16</v>
      </c>
      <c r="AX51" s="7">
        <v>-0.4</v>
      </c>
      <c r="AY51" s="7">
        <v>-2.08</v>
      </c>
      <c r="AZ51" s="7">
        <v>-1.76</v>
      </c>
      <c r="BA51" s="7">
        <v>-1.6</v>
      </c>
      <c r="BB51" s="7">
        <v>-1.2</v>
      </c>
      <c r="BC51" s="7">
        <v>-2.16</v>
      </c>
      <c r="BD51" s="7">
        <v>-2</v>
      </c>
      <c r="BE51" s="7">
        <v>-2.4</v>
      </c>
      <c r="BF51" s="7">
        <v>-2.4</v>
      </c>
      <c r="BG51" s="7">
        <v>-1.44</v>
      </c>
      <c r="BH51" s="7">
        <v>-1.2</v>
      </c>
      <c r="BI51" s="7">
        <v>-0.66</v>
      </c>
      <c r="BJ51" s="7">
        <v>-0.96</v>
      </c>
      <c r="BK51" s="7">
        <v>-0.72</v>
      </c>
      <c r="BL51" s="7">
        <v>-1.04</v>
      </c>
      <c r="BM51" s="7">
        <v>-1.28</v>
      </c>
      <c r="BN51" s="7">
        <v>-1.04</v>
      </c>
      <c r="BO51" s="7">
        <v>-1.92</v>
      </c>
      <c r="BP51" s="7">
        <v>-2.48</v>
      </c>
      <c r="BQ51" s="7">
        <v>-2.8</v>
      </c>
      <c r="BR51" s="7">
        <v>-2.72</v>
      </c>
      <c r="BS51" s="24">
        <v>6.1</v>
      </c>
      <c r="BT51" s="26">
        <v>446971250</v>
      </c>
      <c r="BU51" s="26">
        <v>1287300</v>
      </c>
      <c r="BV51" s="26">
        <v>69585949</v>
      </c>
      <c r="BW51" s="8">
        <v>1.4434609492787111E-2</v>
      </c>
    </row>
    <row r="52" spans="1:75" s="21" customFormat="1" ht="19" customHeight="1" x14ac:dyDescent="0.2">
      <c r="A52" s="7" t="s">
        <v>321</v>
      </c>
      <c r="B52" s="7" t="s">
        <v>83</v>
      </c>
      <c r="C52" s="7" t="s">
        <v>87</v>
      </c>
      <c r="D52" s="7" t="s">
        <v>78</v>
      </c>
      <c r="E52" s="7" t="s">
        <v>529</v>
      </c>
      <c r="F52" s="7" t="s">
        <v>88</v>
      </c>
      <c r="G52" s="10">
        <v>14.176250530618381</v>
      </c>
      <c r="H52" s="10">
        <v>-9.0604019865227894</v>
      </c>
      <c r="I52" s="10">
        <v>-9.0604019865227894</v>
      </c>
      <c r="J52" s="7" t="s">
        <v>89</v>
      </c>
      <c r="K52" s="8">
        <v>2.6099998950958252</v>
      </c>
      <c r="L52" s="8">
        <v>2.7</v>
      </c>
      <c r="M52" s="8">
        <v>2.9800000190734859</v>
      </c>
      <c r="N52" s="8">
        <v>3.0499999523162842</v>
      </c>
      <c r="O52" s="8">
        <v>2.6500000953674321</v>
      </c>
      <c r="P52" s="8">
        <v>2.7100000381469731</v>
      </c>
      <c r="Q52" s="7">
        <v>3.05</v>
      </c>
      <c r="R52" s="7">
        <v>2.97</v>
      </c>
      <c r="S52" s="7">
        <v>2.88</v>
      </c>
      <c r="T52" s="7">
        <v>2.94</v>
      </c>
      <c r="U52" s="7">
        <v>2.98</v>
      </c>
      <c r="V52" s="7">
        <v>2.89</v>
      </c>
      <c r="W52" s="7">
        <v>2.88</v>
      </c>
      <c r="X52" s="7">
        <v>2.87</v>
      </c>
      <c r="Y52" s="7">
        <v>2.88</v>
      </c>
      <c r="Z52" s="7">
        <v>2.84</v>
      </c>
      <c r="AA52" s="7">
        <v>2.8</v>
      </c>
      <c r="AB52" s="7">
        <v>2.79</v>
      </c>
      <c r="AC52" s="7">
        <v>2.76</v>
      </c>
      <c r="AD52" s="7">
        <v>2.77</v>
      </c>
      <c r="AE52" s="7">
        <v>2.79</v>
      </c>
      <c r="AF52" s="7">
        <v>2.76</v>
      </c>
      <c r="AG52" s="7">
        <v>2.73</v>
      </c>
      <c r="AH52" s="7">
        <v>2.74</v>
      </c>
      <c r="AI52" s="7">
        <v>2.74</v>
      </c>
      <c r="AJ52" s="7">
        <v>2.72</v>
      </c>
      <c r="AK52" s="7">
        <v>2.71</v>
      </c>
      <c r="AL52" s="7">
        <v>2.71</v>
      </c>
      <c r="AM52" s="7">
        <v>2.7</v>
      </c>
      <c r="AN52" s="7">
        <v>2.68</v>
      </c>
      <c r="AO52" s="7">
        <v>2.73</v>
      </c>
      <c r="AP52" s="7">
        <v>2.73</v>
      </c>
      <c r="AQ52" s="7">
        <v>2.71</v>
      </c>
      <c r="AR52" s="7">
        <v>-1.6</v>
      </c>
      <c r="AS52" s="7">
        <v>-6.71</v>
      </c>
      <c r="AT52" s="7">
        <v>-4.1900000000000004</v>
      </c>
      <c r="AU52" s="7">
        <v>-1.34</v>
      </c>
      <c r="AV52" s="7">
        <v>-3.63</v>
      </c>
      <c r="AW52" s="7">
        <v>-5.03</v>
      </c>
      <c r="AX52" s="7">
        <v>-4.7699999999999996</v>
      </c>
      <c r="AY52" s="7">
        <v>-4</v>
      </c>
      <c r="AZ52" s="7">
        <v>-5.7</v>
      </c>
      <c r="BA52" s="7">
        <v>-6.04</v>
      </c>
      <c r="BB52" s="7">
        <v>-7.29</v>
      </c>
      <c r="BC52" s="7">
        <v>-7.72</v>
      </c>
      <c r="BD52" s="7">
        <v>-7.89</v>
      </c>
      <c r="BE52" s="7">
        <v>-7.72</v>
      </c>
      <c r="BF52" s="7">
        <v>-7.55</v>
      </c>
      <c r="BG52" s="7">
        <v>-8.56</v>
      </c>
      <c r="BH52" s="7">
        <v>-9.23</v>
      </c>
      <c r="BI52" s="7">
        <v>-8.0500000000000007</v>
      </c>
      <c r="BJ52" s="7">
        <v>-9.06</v>
      </c>
      <c r="BK52" s="7">
        <v>-9.81</v>
      </c>
      <c r="BL52" s="7">
        <v>-9.4</v>
      </c>
      <c r="BM52" s="7">
        <v>-9.4</v>
      </c>
      <c r="BN52" s="7">
        <v>-10.4</v>
      </c>
      <c r="BO52" s="7">
        <v>-10.91</v>
      </c>
      <c r="BP52" s="7">
        <v>-8.39</v>
      </c>
      <c r="BQ52" s="7">
        <v>-9.34</v>
      </c>
      <c r="BR52" s="7">
        <v>-9.4</v>
      </c>
      <c r="BS52" s="24">
        <v>2.8</v>
      </c>
      <c r="BT52" s="26">
        <v>447479759.02409363</v>
      </c>
      <c r="BU52" s="26">
        <v>4714500</v>
      </c>
      <c r="BV52" s="26">
        <v>141395787</v>
      </c>
      <c r="BW52" s="8">
        <v>1.537523886761916E-2</v>
      </c>
    </row>
    <row r="53" spans="1:75" s="21" customFormat="1" ht="19" customHeight="1" x14ac:dyDescent="0.2">
      <c r="A53" s="1" t="s">
        <v>99</v>
      </c>
      <c r="B53" s="1" t="s">
        <v>76</v>
      </c>
      <c r="C53" s="1" t="s">
        <v>87</v>
      </c>
      <c r="D53" s="1" t="s">
        <v>78</v>
      </c>
      <c r="E53" s="1" t="s">
        <v>137</v>
      </c>
      <c r="F53" s="1" t="s">
        <v>88</v>
      </c>
      <c r="G53" s="9">
        <v>55.825248898587162</v>
      </c>
      <c r="H53" s="9">
        <v>-11.838009654986781</v>
      </c>
      <c r="I53" s="9">
        <f>(N53-O53)/O53*100</f>
        <v>35.546879147295918</v>
      </c>
      <c r="J53" s="1" t="s">
        <v>89</v>
      </c>
      <c r="K53" s="2">
        <v>2.059999942779541</v>
      </c>
      <c r="L53" s="2">
        <v>3.85</v>
      </c>
      <c r="M53" s="2">
        <v>3.2100000381469731</v>
      </c>
      <c r="N53" s="2">
        <v>3.470000028610229</v>
      </c>
      <c r="O53" s="2">
        <v>2.559999942779541</v>
      </c>
      <c r="P53" s="2">
        <v>2.8299999237060551</v>
      </c>
      <c r="Q53" s="1">
        <v>3.44</v>
      </c>
      <c r="R53" s="1">
        <v>3.4</v>
      </c>
      <c r="S53" s="1">
        <v>3.26</v>
      </c>
      <c r="T53" s="1">
        <v>3.24</v>
      </c>
      <c r="U53" s="1">
        <v>3.17</v>
      </c>
      <c r="V53" s="1">
        <v>2.98</v>
      </c>
      <c r="W53" s="1">
        <v>2.95</v>
      </c>
      <c r="X53" s="1">
        <v>2.86</v>
      </c>
      <c r="Y53" s="1">
        <v>2.75</v>
      </c>
      <c r="Z53" s="1">
        <v>2.89</v>
      </c>
      <c r="AA53" s="1">
        <v>2.88</v>
      </c>
      <c r="AB53" s="1">
        <v>2.97</v>
      </c>
      <c r="AC53" s="1">
        <v>2.92</v>
      </c>
      <c r="AD53" s="1">
        <v>2.9</v>
      </c>
      <c r="AE53" s="1">
        <v>2.95</v>
      </c>
      <c r="AF53" s="1">
        <v>2.96</v>
      </c>
      <c r="AG53" s="1">
        <v>3.21</v>
      </c>
      <c r="AH53" s="1">
        <v>3.17</v>
      </c>
      <c r="AI53" s="1">
        <v>2.96</v>
      </c>
      <c r="AJ53" s="1">
        <v>2.99</v>
      </c>
      <c r="AK53" s="1">
        <v>2.96</v>
      </c>
      <c r="AL53" s="1">
        <v>2.93</v>
      </c>
      <c r="AM53" s="1">
        <v>2.94</v>
      </c>
      <c r="AN53" s="1">
        <v>2.98</v>
      </c>
      <c r="AO53" s="1">
        <v>2.91</v>
      </c>
      <c r="AP53" s="1">
        <v>2.92</v>
      </c>
      <c r="AQ53" s="1">
        <v>2.9</v>
      </c>
      <c r="AR53" s="1">
        <v>-7.17</v>
      </c>
      <c r="AS53" s="1">
        <v>4.63</v>
      </c>
      <c r="AT53" s="1">
        <v>-3.12</v>
      </c>
      <c r="AU53" s="1">
        <v>-1.87</v>
      </c>
      <c r="AV53" s="1">
        <v>-7.32</v>
      </c>
      <c r="AW53" s="1">
        <v>-10.029999999999999</v>
      </c>
      <c r="AX53" s="1">
        <v>-14.72</v>
      </c>
      <c r="AY53" s="1">
        <v>-16.25</v>
      </c>
      <c r="AZ53" s="1">
        <v>-16.95</v>
      </c>
      <c r="BA53" s="1">
        <v>-15.28</v>
      </c>
      <c r="BB53" s="1">
        <v>-10.28</v>
      </c>
      <c r="BC53" s="1">
        <v>-10.28</v>
      </c>
      <c r="BD53" s="1">
        <v>-11.68</v>
      </c>
      <c r="BE53" s="1">
        <v>-10.69</v>
      </c>
      <c r="BF53" s="1">
        <v>-10.17</v>
      </c>
      <c r="BG53" s="1">
        <v>-7.79</v>
      </c>
      <c r="BH53" s="1">
        <v>-1.56</v>
      </c>
      <c r="BI53" s="1">
        <v>-8.1</v>
      </c>
      <c r="BJ53" s="1">
        <v>-10.28</v>
      </c>
      <c r="BK53" s="1">
        <v>-8.11</v>
      </c>
      <c r="BL53" s="1">
        <v>-9.9700000000000006</v>
      </c>
      <c r="BM53" s="1">
        <v>-12.15</v>
      </c>
      <c r="BN53" s="1">
        <v>-8.42</v>
      </c>
      <c r="BO53" s="1">
        <v>-9.35</v>
      </c>
      <c r="BP53" s="1">
        <v>-10.62</v>
      </c>
      <c r="BQ53" s="1">
        <v>-10.28</v>
      </c>
      <c r="BR53" s="1">
        <v>-11.84</v>
      </c>
      <c r="BS53" s="22">
        <v>2.56</v>
      </c>
      <c r="BT53" s="26">
        <v>456763745.42808533</v>
      </c>
      <c r="BU53" s="26">
        <v>283984500</v>
      </c>
      <c r="BV53" s="26">
        <v>132238698</v>
      </c>
      <c r="BW53" s="2">
        <v>8.6038672280333559E-2</v>
      </c>
    </row>
    <row r="54" spans="1:75" s="21" customFormat="1" ht="19" customHeight="1" x14ac:dyDescent="0.2">
      <c r="A54" s="7" t="s">
        <v>693</v>
      </c>
      <c r="B54" s="7" t="s">
        <v>106</v>
      </c>
      <c r="C54" s="7" t="s">
        <v>87</v>
      </c>
      <c r="D54" s="7" t="s">
        <v>125</v>
      </c>
      <c r="E54" s="7" t="s">
        <v>516</v>
      </c>
      <c r="F54" s="7" t="s">
        <v>88</v>
      </c>
      <c r="G54" s="10">
        <v>0.63291077162284803</v>
      </c>
      <c r="H54" s="10">
        <v>-0.94339530691780493</v>
      </c>
      <c r="I54" s="10">
        <v>-0.94339530691780493</v>
      </c>
      <c r="J54" s="7" t="s">
        <v>81</v>
      </c>
      <c r="K54" s="8">
        <v>3.160000085830688</v>
      </c>
      <c r="L54" s="8">
        <v>3.25</v>
      </c>
      <c r="M54" s="8">
        <v>3.1800000667572021</v>
      </c>
      <c r="N54" s="8">
        <v>3.2300000190734859</v>
      </c>
      <c r="O54" s="8">
        <v>3.119999885559082</v>
      </c>
      <c r="P54" s="8">
        <v>3.1500000953674321</v>
      </c>
      <c r="Q54" s="7">
        <v>3.22</v>
      </c>
      <c r="R54" s="7">
        <v>3.23</v>
      </c>
      <c r="S54" s="7">
        <v>3.23</v>
      </c>
      <c r="T54" s="7">
        <v>3.22</v>
      </c>
      <c r="U54" s="7">
        <v>3.22</v>
      </c>
      <c r="V54" s="7">
        <v>3.18</v>
      </c>
      <c r="W54" s="7">
        <v>3.19</v>
      </c>
      <c r="X54" s="7">
        <v>3.17</v>
      </c>
      <c r="Y54" s="7">
        <v>3.17</v>
      </c>
      <c r="Z54" s="7">
        <v>3.16</v>
      </c>
      <c r="AA54" s="7">
        <v>3.16</v>
      </c>
      <c r="AB54" s="7">
        <v>3.16</v>
      </c>
      <c r="AC54" s="7">
        <v>3.16</v>
      </c>
      <c r="AD54" s="7">
        <v>3.16</v>
      </c>
      <c r="AE54" s="7">
        <v>3.16</v>
      </c>
      <c r="AF54" s="7">
        <v>3.16</v>
      </c>
      <c r="AG54" s="7">
        <v>3.13</v>
      </c>
      <c r="AH54" s="7">
        <v>3.14</v>
      </c>
      <c r="AI54" s="7">
        <v>3.16</v>
      </c>
      <c r="AJ54" s="7">
        <v>3.15</v>
      </c>
      <c r="AK54" s="7">
        <v>3.15</v>
      </c>
      <c r="AL54" s="7">
        <v>3.17</v>
      </c>
      <c r="AM54" s="7">
        <v>3.16</v>
      </c>
      <c r="AN54" s="7">
        <v>3.16</v>
      </c>
      <c r="AO54" s="7">
        <v>3.16</v>
      </c>
      <c r="AP54" s="7">
        <v>3.17</v>
      </c>
      <c r="AQ54" s="7">
        <v>3.17</v>
      </c>
      <c r="AR54" s="7">
        <v>1.26</v>
      </c>
      <c r="AS54" s="7">
        <v>1.57</v>
      </c>
      <c r="AT54" s="7">
        <v>1.57</v>
      </c>
      <c r="AU54" s="7">
        <v>0.94</v>
      </c>
      <c r="AV54" s="7">
        <v>-0.63</v>
      </c>
      <c r="AW54" s="7">
        <v>-0.16</v>
      </c>
      <c r="AX54" s="7">
        <v>-0.31</v>
      </c>
      <c r="AY54" s="7">
        <v>-0.31</v>
      </c>
      <c r="AZ54" s="7">
        <v>-0.63</v>
      </c>
      <c r="BA54" s="7">
        <v>-0.63</v>
      </c>
      <c r="BB54" s="7">
        <v>-0.79</v>
      </c>
      <c r="BC54" s="7">
        <v>-0.63</v>
      </c>
      <c r="BD54" s="7">
        <v>-0.63</v>
      </c>
      <c r="BE54" s="7">
        <v>-0.94</v>
      </c>
      <c r="BF54" s="7">
        <v>-0.63</v>
      </c>
      <c r="BG54" s="7">
        <v>-1.57</v>
      </c>
      <c r="BH54" s="7">
        <v>-1.61</v>
      </c>
      <c r="BI54" s="7">
        <v>-1.34</v>
      </c>
      <c r="BJ54" s="7">
        <v>-1.26</v>
      </c>
      <c r="BK54" s="7">
        <v>-1.26</v>
      </c>
      <c r="BL54" s="7">
        <v>-1.26</v>
      </c>
      <c r="BM54" s="7">
        <v>-0.31</v>
      </c>
      <c r="BN54" s="7">
        <v>-0.79</v>
      </c>
      <c r="BO54" s="7">
        <v>-0.94</v>
      </c>
      <c r="BP54" s="7">
        <v>-0.79</v>
      </c>
      <c r="BQ54" s="7">
        <v>-0.63</v>
      </c>
      <c r="BR54" s="7">
        <v>-0.94</v>
      </c>
      <c r="BS54" s="24">
        <v>3.14</v>
      </c>
      <c r="BT54" s="26">
        <v>470465084.43639368</v>
      </c>
      <c r="BU54" s="26">
        <v>434100</v>
      </c>
      <c r="BV54" s="26">
        <v>98424673</v>
      </c>
      <c r="BW54" s="8">
        <v>5.3876937950304389E-3</v>
      </c>
    </row>
    <row r="55" spans="1:75" s="21" customFormat="1" ht="19" customHeight="1" x14ac:dyDescent="0.2">
      <c r="A55" s="7" t="s">
        <v>389</v>
      </c>
      <c r="B55" s="7" t="s">
        <v>106</v>
      </c>
      <c r="C55" s="7" t="s">
        <v>97</v>
      </c>
      <c r="D55" s="7" t="s">
        <v>98</v>
      </c>
      <c r="E55" s="7" t="s">
        <v>388</v>
      </c>
      <c r="F55" s="7" t="s">
        <v>88</v>
      </c>
      <c r="G55" s="10">
        <v>18.666670057508679</v>
      </c>
      <c r="H55" s="10">
        <v>-6.8352104405546594</v>
      </c>
      <c r="I55" s="10">
        <v>-6.8352104405546594</v>
      </c>
      <c r="J55" s="7" t="s">
        <v>89</v>
      </c>
      <c r="K55" s="8">
        <v>9</v>
      </c>
      <c r="L55" s="8">
        <v>8.23</v>
      </c>
      <c r="M55" s="8">
        <v>10.680000305175779</v>
      </c>
      <c r="N55" s="8">
        <v>12.10000038146973</v>
      </c>
      <c r="O55" s="8">
        <v>9.6999998092651367</v>
      </c>
      <c r="P55" s="8">
        <v>9.9499998092651367</v>
      </c>
      <c r="Q55" s="7">
        <v>11.2</v>
      </c>
      <c r="R55" s="7">
        <v>12.1</v>
      </c>
      <c r="S55" s="7">
        <v>11</v>
      </c>
      <c r="T55" s="7">
        <v>10.64</v>
      </c>
      <c r="U55" s="7">
        <v>10.52</v>
      </c>
      <c r="V55" s="7">
        <v>10.57</v>
      </c>
      <c r="W55" s="7">
        <v>10.6</v>
      </c>
      <c r="X55" s="7">
        <v>10.39</v>
      </c>
      <c r="Y55" s="7">
        <v>10.27</v>
      </c>
      <c r="Z55" s="7">
        <v>10.48</v>
      </c>
      <c r="AA55" s="7">
        <v>10.38</v>
      </c>
      <c r="AB55" s="7">
        <v>10.38</v>
      </c>
      <c r="AC55" s="7">
        <v>10.18</v>
      </c>
      <c r="AD55" s="7">
        <v>10.1</v>
      </c>
      <c r="AE55" s="7">
        <v>10.07</v>
      </c>
      <c r="AF55" s="7">
        <v>10.19</v>
      </c>
      <c r="AG55" s="7">
        <v>10.19</v>
      </c>
      <c r="AH55" s="7">
        <v>10.15</v>
      </c>
      <c r="AI55" s="7">
        <v>10.08</v>
      </c>
      <c r="AJ55" s="7">
        <v>9.9499999999999993</v>
      </c>
      <c r="AK55" s="7">
        <v>10.17</v>
      </c>
      <c r="AL55" s="7">
        <v>10.14</v>
      </c>
      <c r="AM55" s="7">
        <v>10.050000000000001</v>
      </c>
      <c r="AN55" s="7">
        <v>10.130000000000001</v>
      </c>
      <c r="AO55" s="7">
        <v>10.050000000000001</v>
      </c>
      <c r="AP55" s="7">
        <v>10.06</v>
      </c>
      <c r="AQ55" s="7">
        <v>10.07</v>
      </c>
      <c r="AR55" s="7">
        <v>2.72</v>
      </c>
      <c r="AS55" s="7">
        <v>9.0399999999999991</v>
      </c>
      <c r="AT55" s="7">
        <v>-1.69</v>
      </c>
      <c r="AU55" s="7">
        <v>-1.5</v>
      </c>
      <c r="AV55" s="7">
        <v>-4.78</v>
      </c>
      <c r="AW55" s="7">
        <v>-1.87</v>
      </c>
      <c r="AX55" s="7">
        <v>-3.11</v>
      </c>
      <c r="AY55" s="7">
        <v>-3.84</v>
      </c>
      <c r="AZ55" s="7">
        <v>-4.17</v>
      </c>
      <c r="BA55" s="7">
        <v>-3.93</v>
      </c>
      <c r="BB55" s="7">
        <v>-3.32</v>
      </c>
      <c r="BC55" s="7">
        <v>-6.79</v>
      </c>
      <c r="BD55" s="7">
        <v>-6.74</v>
      </c>
      <c r="BE55" s="7">
        <v>-5.75</v>
      </c>
      <c r="BF55" s="7">
        <v>-6.27</v>
      </c>
      <c r="BG55" s="7">
        <v>-5.0599999999999996</v>
      </c>
      <c r="BH55" s="7">
        <v>-5.0599999999999996</v>
      </c>
      <c r="BI55" s="7">
        <v>-5.81</v>
      </c>
      <c r="BJ55" s="7">
        <v>-7.86</v>
      </c>
      <c r="BK55" s="7">
        <v>-7.44</v>
      </c>
      <c r="BL55" s="7">
        <v>-5.0599999999999996</v>
      </c>
      <c r="BM55" s="7">
        <v>-7.07</v>
      </c>
      <c r="BN55" s="7">
        <v>-7.12</v>
      </c>
      <c r="BO55" s="7">
        <v>-6.37</v>
      </c>
      <c r="BP55" s="7">
        <v>-6.27</v>
      </c>
      <c r="BQ55" s="7">
        <v>-6.27</v>
      </c>
      <c r="BR55" s="7">
        <v>-6.84</v>
      </c>
      <c r="BS55" s="24">
        <v>10.1</v>
      </c>
      <c r="BT55" s="26">
        <v>475516333.58764648</v>
      </c>
      <c r="BU55" s="26">
        <v>4244700</v>
      </c>
      <c r="BV55" s="26">
        <v>27197170</v>
      </c>
      <c r="BW55" s="8">
        <v>0.20440365670398791</v>
      </c>
    </row>
    <row r="56" spans="1:75" s="21" customFormat="1" ht="19" customHeight="1" x14ac:dyDescent="0.2">
      <c r="A56" s="1" t="s">
        <v>99</v>
      </c>
      <c r="B56" s="1" t="s">
        <v>76</v>
      </c>
      <c r="C56" s="1" t="s">
        <v>87</v>
      </c>
      <c r="D56" s="1" t="s">
        <v>78</v>
      </c>
      <c r="E56" s="1" t="s">
        <v>79</v>
      </c>
      <c r="F56" s="1" t="s">
        <v>88</v>
      </c>
      <c r="G56" s="9">
        <v>132.00000127156571</v>
      </c>
      <c r="H56" s="9">
        <v>-26.14942761043336</v>
      </c>
      <c r="I56" s="9">
        <f>(N56-O56)/O56*100</f>
        <v>60.173166205001593</v>
      </c>
      <c r="J56" s="1" t="s">
        <v>89</v>
      </c>
      <c r="K56" s="2">
        <v>1.5</v>
      </c>
      <c r="L56" s="2">
        <v>0.86</v>
      </c>
      <c r="M56" s="2">
        <v>3.4800000190734859</v>
      </c>
      <c r="N56" s="2">
        <v>3.7000000476837158</v>
      </c>
      <c r="O56" s="2">
        <v>2.309999942779541</v>
      </c>
      <c r="P56" s="2">
        <v>2.5699999332427979</v>
      </c>
      <c r="Q56" s="1">
        <v>3.52</v>
      </c>
      <c r="R56" s="1">
        <v>3.7</v>
      </c>
      <c r="S56" s="1">
        <v>3.25</v>
      </c>
      <c r="T56" s="1">
        <v>3.22</v>
      </c>
      <c r="U56" s="1">
        <v>3.17</v>
      </c>
      <c r="V56" s="1">
        <v>3.07</v>
      </c>
      <c r="W56" s="1">
        <v>3.15</v>
      </c>
      <c r="X56" s="1">
        <v>3.1</v>
      </c>
      <c r="Y56" s="1">
        <v>3.11</v>
      </c>
      <c r="Z56" s="1">
        <v>3.09</v>
      </c>
      <c r="AA56" s="1">
        <v>3.07</v>
      </c>
      <c r="AB56" s="1">
        <v>3.01</v>
      </c>
      <c r="AC56" s="1">
        <v>2.94</v>
      </c>
      <c r="AD56" s="1">
        <v>2.83</v>
      </c>
      <c r="AE56" s="1">
        <v>2.64</v>
      </c>
      <c r="AF56" s="1">
        <v>2.85</v>
      </c>
      <c r="AG56" s="1">
        <v>2.84</v>
      </c>
      <c r="AH56" s="1">
        <v>2.7</v>
      </c>
      <c r="AI56" s="1">
        <v>2.69</v>
      </c>
      <c r="AJ56" s="1">
        <v>2.68</v>
      </c>
      <c r="AK56" s="1">
        <v>2.64</v>
      </c>
      <c r="AL56" s="1">
        <v>2.77</v>
      </c>
      <c r="AM56" s="1">
        <v>2.78</v>
      </c>
      <c r="AN56" s="1">
        <v>2.72</v>
      </c>
      <c r="AO56" s="1">
        <v>2.7</v>
      </c>
      <c r="AP56" s="1">
        <v>2.7</v>
      </c>
      <c r="AQ56" s="1">
        <v>2.68</v>
      </c>
      <c r="AR56" s="1">
        <v>0.28999999999999998</v>
      </c>
      <c r="AS56" s="1">
        <v>-10.34</v>
      </c>
      <c r="AT56" s="1">
        <v>-12.36</v>
      </c>
      <c r="AU56" s="1">
        <v>-11.49</v>
      </c>
      <c r="AV56" s="1">
        <v>-12.93</v>
      </c>
      <c r="AW56" s="1">
        <v>-16.2</v>
      </c>
      <c r="AX56" s="1">
        <v>-11.78</v>
      </c>
      <c r="AY56" s="1">
        <v>-13.2</v>
      </c>
      <c r="AZ56" s="1">
        <v>-12.21</v>
      </c>
      <c r="BA56" s="1">
        <v>-13.65</v>
      </c>
      <c r="BB56" s="1">
        <v>-14.37</v>
      </c>
      <c r="BC56" s="1">
        <v>-15.8</v>
      </c>
      <c r="BD56" s="1">
        <v>-19.68</v>
      </c>
      <c r="BE56" s="1">
        <v>-25.86</v>
      </c>
      <c r="BF56" s="1">
        <v>-32.9</v>
      </c>
      <c r="BG56" s="1">
        <v>-18.53</v>
      </c>
      <c r="BH56" s="1">
        <v>-22.83</v>
      </c>
      <c r="BI56" s="1">
        <v>-25.51</v>
      </c>
      <c r="BJ56" s="1">
        <v>-23.28</v>
      </c>
      <c r="BK56" s="1">
        <v>-24.21</v>
      </c>
      <c r="BL56" s="1">
        <v>-27.59</v>
      </c>
      <c r="BM56" s="1">
        <v>-20.59</v>
      </c>
      <c r="BN56" s="1">
        <v>-21.84</v>
      </c>
      <c r="BO56" s="1">
        <v>-26.15</v>
      </c>
      <c r="BP56" s="1">
        <v>-23.28</v>
      </c>
      <c r="BQ56" s="1">
        <v>-23.85</v>
      </c>
      <c r="BR56" s="1">
        <v>-24.68</v>
      </c>
      <c r="BS56" s="22">
        <v>2.82</v>
      </c>
      <c r="BT56" s="26">
        <v>495183122.71404272</v>
      </c>
      <c r="BU56" s="26">
        <v>342187100</v>
      </c>
      <c r="BV56" s="26">
        <v>132238698</v>
      </c>
      <c r="BW56" s="2">
        <v>8.6038672280333559E-2</v>
      </c>
    </row>
    <row r="57" spans="1:75" s="21" customFormat="1" ht="19" customHeight="1" x14ac:dyDescent="0.2">
      <c r="A57" s="1" t="s">
        <v>266</v>
      </c>
      <c r="B57" s="1" t="s">
        <v>118</v>
      </c>
      <c r="C57" s="1" t="s">
        <v>124</v>
      </c>
      <c r="D57" s="1" t="s">
        <v>98</v>
      </c>
      <c r="E57" s="1" t="s">
        <v>264</v>
      </c>
      <c r="F57" s="1" t="s">
        <v>88</v>
      </c>
      <c r="G57" s="9">
        <v>30.71894990280418</v>
      </c>
      <c r="H57" s="9">
        <v>-20.833333333333339</v>
      </c>
      <c r="I57" s="9">
        <f>(N57-O57)/O57*100</f>
        <v>75.824168453670609</v>
      </c>
      <c r="J57" s="1" t="s">
        <v>89</v>
      </c>
      <c r="K57" s="2">
        <v>4.5900001525878906</v>
      </c>
      <c r="L57" s="2">
        <v>8</v>
      </c>
      <c r="M57" s="2">
        <v>6</v>
      </c>
      <c r="N57" s="2">
        <v>8</v>
      </c>
      <c r="O57" s="2">
        <v>4.5500001907348633</v>
      </c>
      <c r="P57" s="2">
        <v>4.75</v>
      </c>
      <c r="Q57" s="1">
        <v>6.47</v>
      </c>
      <c r="R57" s="1">
        <v>6.29</v>
      </c>
      <c r="S57" s="1">
        <v>7.5</v>
      </c>
      <c r="T57" s="1">
        <v>7.48</v>
      </c>
      <c r="U57" s="1">
        <v>7</v>
      </c>
      <c r="V57" s="1">
        <v>7.5</v>
      </c>
      <c r="W57" s="1">
        <v>8</v>
      </c>
      <c r="X57" s="1">
        <v>6.7</v>
      </c>
      <c r="Y57" s="1">
        <v>6.58</v>
      </c>
      <c r="Z57" s="1">
        <v>6</v>
      </c>
      <c r="AA57" s="1">
        <v>6.09</v>
      </c>
      <c r="AB57" s="1">
        <v>5.25</v>
      </c>
      <c r="AC57" s="1">
        <v>5.09</v>
      </c>
      <c r="AD57" s="1">
        <v>5.01</v>
      </c>
      <c r="AE57" s="1">
        <v>4.8600000000000003</v>
      </c>
      <c r="AF57" s="1">
        <v>4.84</v>
      </c>
      <c r="AG57" s="1">
        <v>4.8600000000000003</v>
      </c>
      <c r="AH57" s="1">
        <v>5.3</v>
      </c>
      <c r="AI57" s="1">
        <v>5.28</v>
      </c>
      <c r="AJ57" s="1">
        <v>5.14</v>
      </c>
      <c r="AK57" s="1">
        <v>4.9800000000000004</v>
      </c>
      <c r="AL57" s="1">
        <v>4.96</v>
      </c>
      <c r="AM57" s="1">
        <v>4.9000000000000004</v>
      </c>
      <c r="AN57" s="1">
        <v>4.8099999999999996</v>
      </c>
      <c r="AO57" s="1">
        <v>4.84</v>
      </c>
      <c r="AP57" s="1">
        <v>4.8600000000000003</v>
      </c>
      <c r="AQ57" s="1">
        <v>4.78</v>
      </c>
      <c r="AR57" s="1">
        <v>4.57</v>
      </c>
      <c r="AS57" s="1">
        <v>2.67</v>
      </c>
      <c r="AT57" s="1">
        <v>24.17</v>
      </c>
      <c r="AU57" s="1">
        <v>15.83</v>
      </c>
      <c r="AV57" s="1">
        <v>15.33</v>
      </c>
      <c r="AW57" s="1">
        <v>22.33</v>
      </c>
      <c r="AX57" s="1">
        <v>13</v>
      </c>
      <c r="AY57" s="1">
        <v>7.17</v>
      </c>
      <c r="AZ57" s="1">
        <v>-3</v>
      </c>
      <c r="BA57" s="1">
        <v>-2.5</v>
      </c>
      <c r="BB57" s="1">
        <v>-12.17</v>
      </c>
      <c r="BC57" s="1">
        <v>-20.170000000000002</v>
      </c>
      <c r="BD57" s="1">
        <v>-18.170000000000002</v>
      </c>
      <c r="BE57" s="1">
        <v>-21.5</v>
      </c>
      <c r="BF57" s="1">
        <v>-20.83</v>
      </c>
      <c r="BG57" s="1">
        <v>-20</v>
      </c>
      <c r="BH57" s="1">
        <v>-20.43</v>
      </c>
      <c r="BI57" s="1">
        <v>-13.83</v>
      </c>
      <c r="BJ57" s="1">
        <v>-15.5</v>
      </c>
      <c r="BK57" s="1">
        <v>-20</v>
      </c>
      <c r="BL57" s="1">
        <v>-18.329999999999998</v>
      </c>
      <c r="BM57" s="1">
        <v>-18.170000000000002</v>
      </c>
      <c r="BN57" s="1">
        <v>-21</v>
      </c>
      <c r="BO57" s="1">
        <v>-20.67</v>
      </c>
      <c r="BP57" s="1">
        <v>-19.809999999999999</v>
      </c>
      <c r="BQ57" s="1">
        <v>-22.83</v>
      </c>
      <c r="BR57" s="1">
        <v>-20.329999999999998</v>
      </c>
      <c r="BS57" s="22">
        <v>5.51</v>
      </c>
      <c r="BT57" s="26">
        <v>506457600</v>
      </c>
      <c r="BU57" s="26">
        <v>6238500</v>
      </c>
      <c r="BV57" s="26">
        <v>63583169</v>
      </c>
      <c r="BW57" s="2">
        <v>4.0209540358078092E-3</v>
      </c>
    </row>
    <row r="58" spans="1:75" s="21" customFormat="1" ht="19" customHeight="1" x14ac:dyDescent="0.2">
      <c r="A58" s="7" t="s">
        <v>424</v>
      </c>
      <c r="B58" s="7" t="s">
        <v>106</v>
      </c>
      <c r="C58" s="7" t="s">
        <v>87</v>
      </c>
      <c r="D58" s="7" t="s">
        <v>98</v>
      </c>
      <c r="E58" s="7" t="s">
        <v>423</v>
      </c>
      <c r="F58" s="7" t="s">
        <v>88</v>
      </c>
      <c r="G58" s="10">
        <v>20.93023255813954</v>
      </c>
      <c r="H58" s="10">
        <v>-0.92307604276216948</v>
      </c>
      <c r="I58" s="10">
        <v>-0.92307604276216948</v>
      </c>
      <c r="J58" s="7" t="s">
        <v>81</v>
      </c>
      <c r="K58" s="8">
        <v>10.75</v>
      </c>
      <c r="L58" s="8">
        <v>10.98</v>
      </c>
      <c r="M58" s="8">
        <v>13</v>
      </c>
      <c r="N58" s="8">
        <v>13.489999771118161</v>
      </c>
      <c r="O58" s="8">
        <v>12.14000034332275</v>
      </c>
      <c r="P58" s="8">
        <v>12.88000011444092</v>
      </c>
      <c r="Q58" s="7">
        <v>13.05</v>
      </c>
      <c r="R58" s="7">
        <v>13.17</v>
      </c>
      <c r="S58" s="7">
        <v>13.49</v>
      </c>
      <c r="T58" s="7">
        <v>13.34</v>
      </c>
      <c r="U58" s="7">
        <v>13</v>
      </c>
      <c r="V58" s="7">
        <v>12.89</v>
      </c>
      <c r="W58" s="7">
        <v>12.63</v>
      </c>
      <c r="X58" s="7">
        <v>12.44</v>
      </c>
      <c r="Y58" s="7">
        <v>12.39</v>
      </c>
      <c r="Z58" s="7">
        <v>12.28</v>
      </c>
      <c r="AA58" s="7">
        <v>12.66</v>
      </c>
      <c r="AB58" s="7">
        <v>12.51</v>
      </c>
      <c r="AC58" s="7">
        <v>12.47</v>
      </c>
      <c r="AD58" s="7">
        <v>12.65</v>
      </c>
      <c r="AE58" s="7">
        <v>12.74</v>
      </c>
      <c r="AF58" s="7">
        <v>12.73</v>
      </c>
      <c r="AG58" s="7">
        <v>12.73</v>
      </c>
      <c r="AH58" s="7">
        <v>12.98</v>
      </c>
      <c r="AI58" s="7">
        <v>12.95</v>
      </c>
      <c r="AJ58" s="7">
        <v>13</v>
      </c>
      <c r="AK58" s="7">
        <v>13.14</v>
      </c>
      <c r="AL58" s="7">
        <v>13.1</v>
      </c>
      <c r="AM58" s="7">
        <v>13.15</v>
      </c>
      <c r="AN58" s="7">
        <v>13.36</v>
      </c>
      <c r="AO58" s="7">
        <v>13.11</v>
      </c>
      <c r="AP58" s="7">
        <v>13.09</v>
      </c>
      <c r="AQ58" s="7">
        <v>12.91</v>
      </c>
      <c r="AR58" s="7">
        <v>-3.77</v>
      </c>
      <c r="AS58" s="7">
        <v>-0.54</v>
      </c>
      <c r="AT58" s="7">
        <v>1</v>
      </c>
      <c r="AU58" s="7">
        <v>-0.31</v>
      </c>
      <c r="AV58" s="7">
        <v>-1.81</v>
      </c>
      <c r="AW58" s="7">
        <v>-2.54</v>
      </c>
      <c r="AX58" s="7">
        <v>-6</v>
      </c>
      <c r="AY58" s="7">
        <v>-5.81</v>
      </c>
      <c r="AZ58" s="7">
        <v>-6.08</v>
      </c>
      <c r="BA58" s="7">
        <v>-5.96</v>
      </c>
      <c r="BB58" s="7">
        <v>-4</v>
      </c>
      <c r="BC58" s="7">
        <v>-4.6900000000000004</v>
      </c>
      <c r="BD58" s="7">
        <v>-5.23</v>
      </c>
      <c r="BE58" s="7">
        <v>-2.77</v>
      </c>
      <c r="BF58" s="7">
        <v>-2.85</v>
      </c>
      <c r="BG58" s="7">
        <v>-2.38</v>
      </c>
      <c r="BH58" s="7">
        <v>-2.08</v>
      </c>
      <c r="BI58" s="7">
        <v>-0.35</v>
      </c>
      <c r="BJ58" s="7">
        <v>-0.73</v>
      </c>
      <c r="BK58" s="7">
        <v>0</v>
      </c>
      <c r="BL58" s="7">
        <v>-0.08</v>
      </c>
      <c r="BM58" s="7">
        <v>-0.08</v>
      </c>
      <c r="BN58" s="7">
        <v>1.1499999999999999</v>
      </c>
      <c r="BO58" s="7">
        <v>0.88</v>
      </c>
      <c r="BP58" s="7">
        <v>0.31</v>
      </c>
      <c r="BQ58" s="7">
        <v>-0.65</v>
      </c>
      <c r="BR58" s="7">
        <v>-0.92</v>
      </c>
      <c r="BS58" s="24">
        <v>12.14</v>
      </c>
      <c r="BT58" s="26">
        <v>521641900</v>
      </c>
      <c r="BU58" s="26">
        <v>1284300</v>
      </c>
      <c r="BV58" s="26">
        <v>29506439</v>
      </c>
      <c r="BW58" s="8">
        <v>1.0351299931516641E-3</v>
      </c>
    </row>
    <row r="59" spans="1:75" s="21" customFormat="1" ht="19" customHeight="1" x14ac:dyDescent="0.2">
      <c r="A59" s="7" t="s">
        <v>483</v>
      </c>
      <c r="B59" s="7" t="s">
        <v>111</v>
      </c>
      <c r="C59" s="7" t="s">
        <v>124</v>
      </c>
      <c r="D59" s="7" t="s">
        <v>98</v>
      </c>
      <c r="E59" s="7" t="s">
        <v>516</v>
      </c>
      <c r="F59" s="7" t="s">
        <v>88</v>
      </c>
      <c r="G59" s="10">
        <v>36.134447636270231</v>
      </c>
      <c r="H59" s="10">
        <v>-30.246914079904808</v>
      </c>
      <c r="I59" s="10">
        <v>-30.246914079904808</v>
      </c>
      <c r="J59" s="7" t="s">
        <v>89</v>
      </c>
      <c r="K59" s="8">
        <v>1.190000057220459</v>
      </c>
      <c r="L59" s="8">
        <v>1.39</v>
      </c>
      <c r="M59" s="8">
        <v>1.620000004768372</v>
      </c>
      <c r="N59" s="8">
        <v>1.720000028610229</v>
      </c>
      <c r="O59" s="8">
        <v>1.080000042915344</v>
      </c>
      <c r="P59" s="8">
        <v>1.129999995231628</v>
      </c>
      <c r="Q59" s="7">
        <v>1.72</v>
      </c>
      <c r="R59" s="7">
        <v>1.67</v>
      </c>
      <c r="S59" s="7">
        <v>1.5</v>
      </c>
      <c r="T59" s="7">
        <v>1.41</v>
      </c>
      <c r="U59" s="7">
        <v>1.38</v>
      </c>
      <c r="V59" s="7">
        <v>1.36</v>
      </c>
      <c r="W59" s="7">
        <v>1.36</v>
      </c>
      <c r="X59" s="7">
        <v>1.33</v>
      </c>
      <c r="Y59" s="7">
        <v>1.29</v>
      </c>
      <c r="Z59" s="7">
        <v>1.24</v>
      </c>
      <c r="AA59" s="7">
        <v>1.26</v>
      </c>
      <c r="AB59" s="7">
        <v>1.25</v>
      </c>
      <c r="AC59" s="7">
        <v>1.27</v>
      </c>
      <c r="AD59" s="7">
        <v>1.22</v>
      </c>
      <c r="AE59" s="7">
        <v>1.22</v>
      </c>
      <c r="AF59" s="7">
        <v>1.18</v>
      </c>
      <c r="AG59" s="7">
        <v>1.1499999999999999</v>
      </c>
      <c r="AH59" s="7">
        <v>1.1399999999999999</v>
      </c>
      <c r="AI59" s="7">
        <v>1.1399999999999999</v>
      </c>
      <c r="AJ59" s="7">
        <v>1.1299999999999999</v>
      </c>
      <c r="AK59" s="7">
        <v>1.1399999999999999</v>
      </c>
      <c r="AL59" s="7">
        <v>1.1599999999999999</v>
      </c>
      <c r="AM59" s="7">
        <v>1.1200000000000001</v>
      </c>
      <c r="AN59" s="7">
        <v>1.1200000000000001</v>
      </c>
      <c r="AO59" s="7">
        <v>1.1100000000000001</v>
      </c>
      <c r="AP59" s="7">
        <v>1.1100000000000001</v>
      </c>
      <c r="AQ59" s="7">
        <v>1.1399999999999999</v>
      </c>
      <c r="AR59" s="7">
        <v>0.62</v>
      </c>
      <c r="AS59" s="7">
        <v>-6.7</v>
      </c>
      <c r="AT59" s="7">
        <v>-14.81</v>
      </c>
      <c r="AU59" s="7">
        <v>-14.82</v>
      </c>
      <c r="AV59" s="7">
        <v>-20.37</v>
      </c>
      <c r="AW59" s="7">
        <v>-16.670000000000002</v>
      </c>
      <c r="AX59" s="7">
        <v>-19.14</v>
      </c>
      <c r="AY59" s="7">
        <v>-20.99</v>
      </c>
      <c r="AZ59" s="7">
        <v>-24.59</v>
      </c>
      <c r="BA59" s="7">
        <v>-23.56</v>
      </c>
      <c r="BB59" s="7">
        <v>-26.09</v>
      </c>
      <c r="BC59" s="7">
        <v>-23.79</v>
      </c>
      <c r="BD59" s="7">
        <v>-25.22</v>
      </c>
      <c r="BE59" s="7">
        <v>-25.31</v>
      </c>
      <c r="BF59" s="7">
        <v>-27.78</v>
      </c>
      <c r="BG59" s="7">
        <v>-30.15</v>
      </c>
      <c r="BH59" s="7">
        <v>-30.25</v>
      </c>
      <c r="BI59" s="7">
        <v>-32.1</v>
      </c>
      <c r="BJ59" s="7">
        <v>-30.3</v>
      </c>
      <c r="BK59" s="7">
        <v>-30.25</v>
      </c>
      <c r="BL59" s="7">
        <v>-29.94</v>
      </c>
      <c r="BM59" s="7">
        <v>-31.58</v>
      </c>
      <c r="BN59" s="7">
        <v>-31.48</v>
      </c>
      <c r="BO59" s="7">
        <v>-32.1</v>
      </c>
      <c r="BP59" s="7">
        <v>-32.1</v>
      </c>
      <c r="BQ59" s="7">
        <v>-32.1</v>
      </c>
      <c r="BR59" s="7">
        <v>-30.25</v>
      </c>
      <c r="BS59" s="24">
        <v>1.22</v>
      </c>
      <c r="BT59" s="26">
        <v>553111754.58805084</v>
      </c>
      <c r="BU59" s="26">
        <v>57693800</v>
      </c>
      <c r="BV59" s="26">
        <v>80527446</v>
      </c>
      <c r="BW59" s="8">
        <v>3.4377173715406301E-2</v>
      </c>
    </row>
    <row r="60" spans="1:75" s="21" customFormat="1" ht="19" customHeight="1" x14ac:dyDescent="0.2">
      <c r="A60" s="1" t="s">
        <v>280</v>
      </c>
      <c r="B60" s="1" t="s">
        <v>86</v>
      </c>
      <c r="C60" s="1" t="s">
        <v>124</v>
      </c>
      <c r="D60" s="1" t="s">
        <v>78</v>
      </c>
      <c r="E60" s="1" t="s">
        <v>274</v>
      </c>
      <c r="F60" s="1" t="s">
        <v>88</v>
      </c>
      <c r="G60" s="9">
        <v>57.307703946469523</v>
      </c>
      <c r="H60" s="9">
        <v>-19.80440466941312</v>
      </c>
      <c r="I60" s="9">
        <f>(N60-O60)/O60*100</f>
        <v>74.909088828346952</v>
      </c>
      <c r="J60" s="1" t="s">
        <v>89</v>
      </c>
      <c r="K60" s="2">
        <v>2.5999999046325679</v>
      </c>
      <c r="L60" s="2">
        <v>2.64</v>
      </c>
      <c r="M60" s="2">
        <v>4.0900001525878906</v>
      </c>
      <c r="N60" s="2">
        <v>4.809999942779541</v>
      </c>
      <c r="O60" s="2">
        <v>2.75</v>
      </c>
      <c r="P60" s="2">
        <v>3.279999971389771</v>
      </c>
      <c r="Q60" s="1">
        <v>4.1399999999999997</v>
      </c>
      <c r="R60" s="1">
        <v>4.8099999999999996</v>
      </c>
      <c r="S60" s="1">
        <v>4.47</v>
      </c>
      <c r="T60" s="1">
        <v>3.99</v>
      </c>
      <c r="U60" s="1">
        <v>3.74</v>
      </c>
      <c r="V60" s="1">
        <v>3.68</v>
      </c>
      <c r="W60" s="1">
        <v>3.56</v>
      </c>
      <c r="X60" s="1">
        <v>3.54</v>
      </c>
      <c r="Y60" s="1">
        <v>3.35</v>
      </c>
      <c r="Z60" s="1">
        <v>3.22</v>
      </c>
      <c r="AA60" s="1">
        <v>3.19</v>
      </c>
      <c r="AB60" s="1">
        <v>3.09</v>
      </c>
      <c r="AC60" s="1">
        <v>3.06</v>
      </c>
      <c r="AD60" s="1">
        <v>2.93</v>
      </c>
      <c r="AE60" s="1">
        <v>2.85</v>
      </c>
      <c r="AF60" s="1">
        <v>2.81</v>
      </c>
      <c r="AG60" s="1">
        <v>3.04</v>
      </c>
      <c r="AH60" s="1">
        <v>3.19</v>
      </c>
      <c r="AI60" s="1">
        <v>3.2</v>
      </c>
      <c r="AJ60" s="1">
        <v>3.21</v>
      </c>
      <c r="AK60" s="1">
        <v>3.21</v>
      </c>
      <c r="AL60" s="1">
        <v>3.16</v>
      </c>
      <c r="AM60" s="1">
        <v>3.17</v>
      </c>
      <c r="AN60" s="1">
        <v>3.12</v>
      </c>
      <c r="AO60" s="1">
        <v>3.2</v>
      </c>
      <c r="AP60" s="1">
        <v>3.6</v>
      </c>
      <c r="AQ60" s="1">
        <v>3.49</v>
      </c>
      <c r="AR60" s="1">
        <v>-9.0500000000000007</v>
      </c>
      <c r="AS60" s="1">
        <v>17.600000000000001</v>
      </c>
      <c r="AT60" s="1">
        <v>-5.36</v>
      </c>
      <c r="AU60" s="1">
        <v>-13</v>
      </c>
      <c r="AV60" s="1">
        <v>-10.49</v>
      </c>
      <c r="AW60" s="1">
        <v>-15.38</v>
      </c>
      <c r="AX60" s="1">
        <v>-14.42</v>
      </c>
      <c r="AY60" s="1">
        <v>-18.09</v>
      </c>
      <c r="AZ60" s="1">
        <v>-21.64</v>
      </c>
      <c r="BA60" s="1">
        <v>-25.92</v>
      </c>
      <c r="BB60" s="1">
        <v>-24.38</v>
      </c>
      <c r="BC60" s="1">
        <v>-25.43</v>
      </c>
      <c r="BD60" s="1">
        <v>-28.61</v>
      </c>
      <c r="BE60" s="1">
        <v>-30.81</v>
      </c>
      <c r="BF60" s="1">
        <v>-31.3</v>
      </c>
      <c r="BG60" s="1">
        <v>-31.54</v>
      </c>
      <c r="BH60" s="1">
        <v>-27.39</v>
      </c>
      <c r="BI60" s="1">
        <v>-24.1</v>
      </c>
      <c r="BJ60" s="1">
        <v>-22.98</v>
      </c>
      <c r="BK60" s="1">
        <v>-22.25</v>
      </c>
      <c r="BL60" s="1">
        <v>-22.98</v>
      </c>
      <c r="BM60" s="1">
        <v>-22.74</v>
      </c>
      <c r="BN60" s="1">
        <v>-25.67</v>
      </c>
      <c r="BO60" s="1">
        <v>-23.72</v>
      </c>
      <c r="BP60" s="1">
        <v>-22</v>
      </c>
      <c r="BQ60" s="1">
        <v>-16.86</v>
      </c>
      <c r="BR60" s="1">
        <v>-20.29</v>
      </c>
      <c r="BS60" s="22">
        <v>3.12</v>
      </c>
      <c r="BT60" s="26">
        <v>556133680.74798584</v>
      </c>
      <c r="BU60" s="26">
        <v>5983100</v>
      </c>
      <c r="BV60" s="26">
        <v>18552240</v>
      </c>
      <c r="BW60" s="2">
        <v>1.542115669051284E-2</v>
      </c>
    </row>
    <row r="61" spans="1:75" s="21" customFormat="1" ht="19" customHeight="1" x14ac:dyDescent="0.2">
      <c r="A61" s="1" t="s">
        <v>123</v>
      </c>
      <c r="B61" s="1" t="s">
        <v>111</v>
      </c>
      <c r="C61" s="1" t="s">
        <v>124</v>
      </c>
      <c r="D61" s="1" t="s">
        <v>125</v>
      </c>
      <c r="E61" s="1" t="s">
        <v>115</v>
      </c>
      <c r="F61" s="1" t="s">
        <v>88</v>
      </c>
      <c r="G61" s="9">
        <v>257.28812852490751</v>
      </c>
      <c r="H61" s="9">
        <v>-44.971534993106673</v>
      </c>
      <c r="I61" s="9">
        <f>(N61-O61)/O61*100</f>
        <v>457.62080598240954</v>
      </c>
      <c r="J61" s="1" t="s">
        <v>89</v>
      </c>
      <c r="K61" s="2">
        <v>2.9500000476837158</v>
      </c>
      <c r="L61" s="2">
        <v>3.1</v>
      </c>
      <c r="M61" s="2">
        <v>10.539999961853029</v>
      </c>
      <c r="N61" s="2">
        <v>30</v>
      </c>
      <c r="O61" s="2">
        <v>5.380000114440918</v>
      </c>
      <c r="P61" s="2">
        <v>5.8000001907348633</v>
      </c>
      <c r="Q61" s="1">
        <v>12.65</v>
      </c>
      <c r="R61" s="1">
        <v>17.239999999999998</v>
      </c>
      <c r="S61" s="1">
        <v>13.44</v>
      </c>
      <c r="T61" s="1">
        <v>14.78</v>
      </c>
      <c r="U61" s="1">
        <v>14.31</v>
      </c>
      <c r="V61" s="1">
        <v>21.4</v>
      </c>
      <c r="W61" s="1">
        <v>29.61</v>
      </c>
      <c r="X61" s="1">
        <v>30</v>
      </c>
      <c r="Y61" s="1">
        <v>29</v>
      </c>
      <c r="Z61" s="1">
        <v>27.26</v>
      </c>
      <c r="AA61" s="1">
        <v>26</v>
      </c>
      <c r="AB61" s="1">
        <v>25.5</v>
      </c>
      <c r="AC61" s="1">
        <v>24</v>
      </c>
      <c r="AD61" s="1">
        <v>27</v>
      </c>
      <c r="AE61" s="1">
        <v>26.49</v>
      </c>
      <c r="AF61" s="1">
        <v>24.5</v>
      </c>
      <c r="AG61" s="1">
        <v>24.8</v>
      </c>
      <c r="AH61" s="1">
        <v>25.3</v>
      </c>
      <c r="AI61" s="1">
        <v>25</v>
      </c>
      <c r="AJ61" s="1">
        <v>26.33</v>
      </c>
      <c r="AK61" s="1">
        <v>23</v>
      </c>
      <c r="AL61" s="1">
        <v>20.86</v>
      </c>
      <c r="AM61" s="1">
        <v>14</v>
      </c>
      <c r="AN61" s="1">
        <v>10.79</v>
      </c>
      <c r="AO61" s="1">
        <v>7.5</v>
      </c>
      <c r="AP61" s="1">
        <v>6.45</v>
      </c>
      <c r="AQ61" s="1">
        <v>6.2</v>
      </c>
      <c r="AR61" s="1">
        <v>20.02</v>
      </c>
      <c r="AS61" s="1">
        <v>63.57</v>
      </c>
      <c r="AT61" s="1">
        <v>-15.37</v>
      </c>
      <c r="AU61" s="1">
        <v>32.07</v>
      </c>
      <c r="AV61" s="1">
        <v>8.35</v>
      </c>
      <c r="AW61" s="1">
        <v>89.85</v>
      </c>
      <c r="AX61" s="1">
        <v>180.93</v>
      </c>
      <c r="AY61" s="1">
        <v>174.1</v>
      </c>
      <c r="AZ61" s="1">
        <v>92.03</v>
      </c>
      <c r="BA61" s="1">
        <v>140.51</v>
      </c>
      <c r="BB61" s="1">
        <v>119.35</v>
      </c>
      <c r="BC61" s="1">
        <v>113.47</v>
      </c>
      <c r="BD61" s="1">
        <v>118.22</v>
      </c>
      <c r="BE61" s="1">
        <v>139.18</v>
      </c>
      <c r="BF61" s="1">
        <v>123.91</v>
      </c>
      <c r="BG61" s="1">
        <v>123.09</v>
      </c>
      <c r="BH61" s="1">
        <v>131.26</v>
      </c>
      <c r="BI61" s="1">
        <v>129.32</v>
      </c>
      <c r="BJ61" s="1">
        <v>126.25</v>
      </c>
      <c r="BK61" s="1">
        <v>77.7</v>
      </c>
      <c r="BL61" s="1">
        <v>98.29</v>
      </c>
      <c r="BM61" s="1">
        <v>23.62</v>
      </c>
      <c r="BN61" s="1">
        <v>-4.74</v>
      </c>
      <c r="BO61" s="1">
        <v>-36.24</v>
      </c>
      <c r="BP61" s="1">
        <v>-41.65</v>
      </c>
      <c r="BQ61" s="1">
        <v>-45.45</v>
      </c>
      <c r="BR61" s="1">
        <v>-43.45</v>
      </c>
      <c r="BS61" s="22">
        <v>11.41</v>
      </c>
      <c r="BT61" s="26">
        <v>569423497.9391098</v>
      </c>
      <c r="BU61" s="26">
        <v>40185100</v>
      </c>
      <c r="BV61" s="26">
        <v>11223694</v>
      </c>
      <c r="BW61" s="2">
        <v>1.0634288497173929E-2</v>
      </c>
    </row>
    <row r="62" spans="1:75" s="21" customFormat="1" ht="19" customHeight="1" x14ac:dyDescent="0.2">
      <c r="A62" s="7" t="s">
        <v>429</v>
      </c>
      <c r="B62" s="7" t="s">
        <v>134</v>
      </c>
      <c r="C62" s="7" t="s">
        <v>104</v>
      </c>
      <c r="D62" s="7" t="s">
        <v>122</v>
      </c>
      <c r="E62" s="7" t="s">
        <v>428</v>
      </c>
      <c r="F62" s="7" t="s">
        <v>88</v>
      </c>
      <c r="G62" s="10">
        <v>26.041673457560599</v>
      </c>
      <c r="H62" s="10">
        <v>-5.7851281194410049</v>
      </c>
      <c r="I62" s="10">
        <v>-5.7851281194410049</v>
      </c>
      <c r="J62" s="7" t="s">
        <v>89</v>
      </c>
      <c r="K62" s="8">
        <v>0.95999997854232788</v>
      </c>
      <c r="L62" s="8">
        <v>1</v>
      </c>
      <c r="M62" s="8">
        <v>1.2100000381469731</v>
      </c>
      <c r="N62" s="8">
        <v>1.220000028610229</v>
      </c>
      <c r="O62" s="8">
        <v>1.080000042915344</v>
      </c>
      <c r="P62" s="8">
        <v>1.139999985694885</v>
      </c>
      <c r="Q62" s="7">
        <v>1.22</v>
      </c>
      <c r="R62" s="7">
        <v>1.1399999999999999</v>
      </c>
      <c r="S62" s="7">
        <v>1.2</v>
      </c>
      <c r="T62" s="7">
        <v>1.18</v>
      </c>
      <c r="U62" s="7">
        <v>1.18</v>
      </c>
      <c r="V62" s="7">
        <v>1.17</v>
      </c>
      <c r="W62" s="7">
        <v>1.1399999999999999</v>
      </c>
      <c r="X62" s="7">
        <v>1.1399999999999999</v>
      </c>
      <c r="Y62" s="7">
        <v>1.1399999999999999</v>
      </c>
      <c r="Z62" s="7">
        <v>1.1299999999999999</v>
      </c>
      <c r="AA62" s="7">
        <v>1.1299999999999999</v>
      </c>
      <c r="AB62" s="7">
        <v>1.1299999999999999</v>
      </c>
      <c r="AC62" s="7">
        <v>1.1299999999999999</v>
      </c>
      <c r="AD62" s="7">
        <v>1.1000000000000001</v>
      </c>
      <c r="AE62" s="7">
        <v>1.1200000000000001</v>
      </c>
      <c r="AF62" s="7">
        <v>1.1299999999999999</v>
      </c>
      <c r="AG62" s="7">
        <v>1.1200000000000001</v>
      </c>
      <c r="AH62" s="7">
        <v>1.1200000000000001</v>
      </c>
      <c r="AI62" s="7">
        <v>1.1200000000000001</v>
      </c>
      <c r="AJ62" s="7">
        <v>1.1200000000000001</v>
      </c>
      <c r="AK62" s="7">
        <v>1.1200000000000001</v>
      </c>
      <c r="AL62" s="7">
        <v>1.1200000000000001</v>
      </c>
      <c r="AM62" s="7">
        <v>1.1200000000000001</v>
      </c>
      <c r="AN62" s="7">
        <v>1.1100000000000001</v>
      </c>
      <c r="AO62" s="7">
        <v>1.1200000000000001</v>
      </c>
      <c r="AP62" s="7">
        <v>1.1200000000000001</v>
      </c>
      <c r="AQ62" s="7">
        <v>1.1399999999999999</v>
      </c>
      <c r="AR62" s="7">
        <v>-9.09</v>
      </c>
      <c r="AS62" s="7">
        <v>-7.44</v>
      </c>
      <c r="AT62" s="7">
        <v>-4.92</v>
      </c>
      <c r="AU62" s="7">
        <v>-4.7699999999999996</v>
      </c>
      <c r="AV62" s="7">
        <v>-4.3099999999999996</v>
      </c>
      <c r="AW62" s="7">
        <v>-7.85</v>
      </c>
      <c r="AX62" s="7">
        <v>-7.98</v>
      </c>
      <c r="AY62" s="7">
        <v>-6.61</v>
      </c>
      <c r="AZ62" s="7">
        <v>-6.61</v>
      </c>
      <c r="BA62" s="7">
        <v>-6.61</v>
      </c>
      <c r="BB62" s="7">
        <v>-7.44</v>
      </c>
      <c r="BC62" s="7">
        <v>-6.61</v>
      </c>
      <c r="BD62" s="7">
        <v>-9.5</v>
      </c>
      <c r="BE62" s="7">
        <v>-9.92</v>
      </c>
      <c r="BF62" s="7">
        <v>-7.44</v>
      </c>
      <c r="BG62" s="7">
        <v>-7.85</v>
      </c>
      <c r="BH62" s="7">
        <v>-8.26</v>
      </c>
      <c r="BI62" s="7">
        <v>-8.26</v>
      </c>
      <c r="BJ62" s="7">
        <v>-8.26</v>
      </c>
      <c r="BK62" s="7">
        <v>-8.26</v>
      </c>
      <c r="BL62" s="7">
        <v>-7.85</v>
      </c>
      <c r="BM62" s="7">
        <v>-8.26</v>
      </c>
      <c r="BN62" s="7">
        <v>-8.68</v>
      </c>
      <c r="BO62" s="7">
        <v>-8.68</v>
      </c>
      <c r="BP62" s="7">
        <v>-8.26</v>
      </c>
      <c r="BQ62" s="7">
        <v>-7.44</v>
      </c>
      <c r="BR62" s="7">
        <v>-5.79</v>
      </c>
      <c r="BS62" s="24">
        <v>1.1000000000000001</v>
      </c>
      <c r="BT62" s="26">
        <v>612978739.96502686</v>
      </c>
      <c r="BU62" s="26">
        <v>46094800</v>
      </c>
      <c r="BV62" s="26">
        <v>495084639</v>
      </c>
      <c r="BW62" s="8">
        <v>3.4597942757016139E-3</v>
      </c>
    </row>
    <row r="63" spans="1:75" s="21" customFormat="1" ht="19" customHeight="1" x14ac:dyDescent="0.2">
      <c r="A63" s="1" t="s">
        <v>246</v>
      </c>
      <c r="B63" s="1" t="s">
        <v>106</v>
      </c>
      <c r="C63" s="1" t="s">
        <v>87</v>
      </c>
      <c r="D63" s="1" t="s">
        <v>98</v>
      </c>
      <c r="E63" s="1" t="s">
        <v>242</v>
      </c>
      <c r="F63" s="1" t="s">
        <v>88</v>
      </c>
      <c r="G63" s="9">
        <v>36.789053494399241</v>
      </c>
      <c r="H63" s="9">
        <v>-5.39473483436986</v>
      </c>
      <c r="I63" s="9">
        <f>(N63-O63)/O63*100</f>
        <v>9.5426347906439339</v>
      </c>
      <c r="J63" s="1" t="s">
        <v>89</v>
      </c>
      <c r="K63" s="2">
        <v>13.89000034332275</v>
      </c>
      <c r="L63" s="2">
        <v>14.13</v>
      </c>
      <c r="M63" s="2">
        <v>19</v>
      </c>
      <c r="N63" s="2">
        <v>19.39999961853027</v>
      </c>
      <c r="O63" s="2">
        <v>17.70999908447266</v>
      </c>
      <c r="P63" s="2">
        <v>17.97500038146973</v>
      </c>
      <c r="Q63" s="1">
        <v>19.399999999999999</v>
      </c>
      <c r="R63" s="1">
        <v>19.09</v>
      </c>
      <c r="S63" s="1">
        <v>19.05</v>
      </c>
      <c r="T63" s="1">
        <v>18.7</v>
      </c>
      <c r="U63" s="1">
        <v>18.48</v>
      </c>
      <c r="V63" s="1">
        <v>18.29</v>
      </c>
      <c r="W63" s="1">
        <v>18.190000000000001</v>
      </c>
      <c r="X63" s="1">
        <v>18.32</v>
      </c>
      <c r="Y63" s="1">
        <v>18.09</v>
      </c>
      <c r="Z63" s="1">
        <v>18.079999999999998</v>
      </c>
      <c r="AA63" s="1">
        <v>18</v>
      </c>
      <c r="AB63" s="1">
        <v>17.940000000000001</v>
      </c>
      <c r="AC63" s="1">
        <v>17.899999999999999</v>
      </c>
      <c r="AD63" s="1">
        <v>18.25</v>
      </c>
      <c r="AE63" s="1">
        <v>18.239999999999998</v>
      </c>
      <c r="AF63" s="1">
        <v>18.170000000000002</v>
      </c>
      <c r="AG63" s="1">
        <v>18.03</v>
      </c>
      <c r="AH63" s="1">
        <v>18.18</v>
      </c>
      <c r="AI63" s="1">
        <v>18.100000000000001</v>
      </c>
      <c r="AJ63" s="1">
        <v>18.100000000000001</v>
      </c>
      <c r="AK63" s="1">
        <v>18.05</v>
      </c>
      <c r="AL63" s="1">
        <v>18.07</v>
      </c>
      <c r="AM63" s="1">
        <v>18.14</v>
      </c>
      <c r="AN63" s="1">
        <v>18.09</v>
      </c>
      <c r="AO63" s="1">
        <v>17.87</v>
      </c>
      <c r="AP63" s="1">
        <v>17.89</v>
      </c>
      <c r="AQ63" s="1">
        <v>18.010000000000002</v>
      </c>
      <c r="AR63" s="1">
        <v>-1.34</v>
      </c>
      <c r="AS63" s="1">
        <v>-1.63</v>
      </c>
      <c r="AT63" s="1">
        <v>-1.84</v>
      </c>
      <c r="AU63" s="1">
        <v>-3.21</v>
      </c>
      <c r="AV63" s="1">
        <v>-4.21</v>
      </c>
      <c r="AW63" s="1">
        <v>-5.37</v>
      </c>
      <c r="AX63" s="1">
        <v>-5.21</v>
      </c>
      <c r="AY63" s="1">
        <v>-5.03</v>
      </c>
      <c r="AZ63" s="1">
        <v>-4.91</v>
      </c>
      <c r="BA63" s="1">
        <v>-5.42</v>
      </c>
      <c r="BB63" s="1">
        <v>-6.16</v>
      </c>
      <c r="BC63" s="1">
        <v>-6.37</v>
      </c>
      <c r="BD63" s="1">
        <v>-6.1</v>
      </c>
      <c r="BE63" s="1">
        <v>-4</v>
      </c>
      <c r="BF63" s="1">
        <v>-4.97</v>
      </c>
      <c r="BG63" s="1">
        <v>-5.32</v>
      </c>
      <c r="BH63" s="1">
        <v>-5.5</v>
      </c>
      <c r="BI63" s="1">
        <v>-4.97</v>
      </c>
      <c r="BJ63" s="1">
        <v>-4.79</v>
      </c>
      <c r="BK63" s="1">
        <v>-5.05</v>
      </c>
      <c r="BL63" s="1">
        <v>-5.21</v>
      </c>
      <c r="BM63" s="1">
        <v>-5.05</v>
      </c>
      <c r="BN63" s="1">
        <v>-4.79</v>
      </c>
      <c r="BO63" s="1">
        <v>-6.21</v>
      </c>
      <c r="BP63" s="1">
        <v>-6.58</v>
      </c>
      <c r="BQ63" s="1">
        <v>-6.05</v>
      </c>
      <c r="BR63" s="1">
        <v>-5.42</v>
      </c>
      <c r="BS63" s="22">
        <v>17.809999999999999</v>
      </c>
      <c r="BT63" s="26">
        <v>618624800</v>
      </c>
      <c r="BU63" s="26">
        <v>3776500</v>
      </c>
      <c r="BV63" s="26">
        <v>29042841</v>
      </c>
      <c r="BW63" s="2">
        <v>5.8622019794826547E-3</v>
      </c>
    </row>
    <row r="64" spans="1:75" s="21" customFormat="1" ht="19" customHeight="1" x14ac:dyDescent="0.2">
      <c r="A64" s="1" t="s">
        <v>694</v>
      </c>
      <c r="B64" s="1" t="s">
        <v>86</v>
      </c>
      <c r="C64" s="1" t="s">
        <v>87</v>
      </c>
      <c r="D64" s="1" t="s">
        <v>98</v>
      </c>
      <c r="E64" s="1" t="s">
        <v>226</v>
      </c>
      <c r="F64" s="1" t="s">
        <v>88</v>
      </c>
      <c r="G64" s="9">
        <v>13.58749174507679</v>
      </c>
      <c r="H64" s="9">
        <v>-1.2908745267432189</v>
      </c>
      <c r="I64" s="9">
        <f>(N64-O64)/O64*100</f>
        <v>6.541223171073077</v>
      </c>
      <c r="J64" s="1" t="s">
        <v>81</v>
      </c>
      <c r="K64" s="2">
        <v>10.22999954223633</v>
      </c>
      <c r="L64" s="2">
        <v>10.41</v>
      </c>
      <c r="M64" s="2">
        <v>11.61999988555908</v>
      </c>
      <c r="N64" s="2">
        <v>11.89000034332275</v>
      </c>
      <c r="O64" s="2">
        <v>11.159999847412109</v>
      </c>
      <c r="P64" s="2">
        <v>11.47000026702881</v>
      </c>
      <c r="Q64" s="1">
        <v>11.67</v>
      </c>
      <c r="R64" s="1">
        <v>11.61</v>
      </c>
      <c r="S64" s="1">
        <v>11.89</v>
      </c>
      <c r="T64" s="1">
        <v>11.78</v>
      </c>
      <c r="U64" s="1">
        <v>11.61</v>
      </c>
      <c r="V64" s="1">
        <v>11.37</v>
      </c>
      <c r="W64" s="1">
        <v>11.34</v>
      </c>
      <c r="X64" s="1">
        <v>11.24</v>
      </c>
      <c r="Y64" s="1">
        <v>11.47</v>
      </c>
      <c r="Z64" s="1">
        <v>11.5</v>
      </c>
      <c r="AA64" s="1">
        <v>11.51</v>
      </c>
      <c r="AB64" s="1">
        <v>11.51</v>
      </c>
      <c r="AC64" s="1">
        <v>11.54</v>
      </c>
      <c r="AD64" s="1">
        <v>11.56</v>
      </c>
      <c r="AE64" s="1">
        <v>11.59</v>
      </c>
      <c r="AF64" s="1">
        <v>11.66</v>
      </c>
      <c r="AG64" s="1">
        <v>11.73</v>
      </c>
      <c r="AH64" s="1">
        <v>11.73</v>
      </c>
      <c r="AI64" s="1">
        <v>11.59</v>
      </c>
      <c r="AJ64" s="1">
        <v>11.58</v>
      </c>
      <c r="AK64" s="1">
        <v>11.62</v>
      </c>
      <c r="AL64" s="1">
        <v>11.61</v>
      </c>
      <c r="AM64" s="1">
        <v>11.54</v>
      </c>
      <c r="AN64" s="1">
        <v>11.51</v>
      </c>
      <c r="AO64" s="1">
        <v>11.53</v>
      </c>
      <c r="AP64" s="1">
        <v>11.52</v>
      </c>
      <c r="AQ64" s="1">
        <v>11.52</v>
      </c>
      <c r="AR64" s="1">
        <v>-1.46</v>
      </c>
      <c r="AS64" s="1">
        <v>-0.09</v>
      </c>
      <c r="AT64" s="1">
        <v>1.1599999999999999</v>
      </c>
      <c r="AU64" s="1">
        <v>-0.04</v>
      </c>
      <c r="AV64" s="1">
        <v>-2.88</v>
      </c>
      <c r="AW64" s="1">
        <v>-2.5</v>
      </c>
      <c r="AX64" s="1">
        <v>-3.31</v>
      </c>
      <c r="AY64" s="1">
        <v>-3.61</v>
      </c>
      <c r="AZ64" s="1">
        <v>-1.39</v>
      </c>
      <c r="BA64" s="1">
        <v>-1.62</v>
      </c>
      <c r="BB64" s="1">
        <v>-1.03</v>
      </c>
      <c r="BC64" s="1">
        <v>-1.33</v>
      </c>
      <c r="BD64" s="1">
        <v>-0.85</v>
      </c>
      <c r="BE64" s="1">
        <v>-0.77</v>
      </c>
      <c r="BF64" s="1">
        <v>-0.26</v>
      </c>
      <c r="BG64" s="1">
        <v>0.26</v>
      </c>
      <c r="BH64" s="1">
        <v>0.95</v>
      </c>
      <c r="BI64" s="1">
        <v>-0.3</v>
      </c>
      <c r="BJ64" s="1">
        <v>-0.69</v>
      </c>
      <c r="BK64" s="1">
        <v>-0.47</v>
      </c>
      <c r="BL64" s="1">
        <v>-0.09</v>
      </c>
      <c r="BM64" s="1">
        <v>-0.86</v>
      </c>
      <c r="BN64" s="1">
        <v>-1.1200000000000001</v>
      </c>
      <c r="BO64" s="1">
        <v>-0.95</v>
      </c>
      <c r="BP64" s="1">
        <v>-1.03</v>
      </c>
      <c r="BQ64" s="1">
        <v>-0.95</v>
      </c>
      <c r="BR64" s="1">
        <v>-1.29</v>
      </c>
      <c r="BS64" s="22">
        <v>11.17</v>
      </c>
      <c r="BT64" s="26">
        <v>666255933.43830109</v>
      </c>
      <c r="BU64" s="26">
        <v>2857700</v>
      </c>
      <c r="BV64" s="26">
        <v>50523813</v>
      </c>
      <c r="BW64" s="2">
        <v>8.6698919576794417E-3</v>
      </c>
    </row>
    <row r="65" spans="1:75" s="21" customFormat="1" ht="19" customHeight="1" x14ac:dyDescent="0.2">
      <c r="A65" s="7" t="s">
        <v>426</v>
      </c>
      <c r="B65" s="7" t="s">
        <v>76</v>
      </c>
      <c r="C65" s="7" t="s">
        <v>87</v>
      </c>
      <c r="D65" s="7" t="s">
        <v>78</v>
      </c>
      <c r="E65" s="7" t="s">
        <v>423</v>
      </c>
      <c r="F65" s="7" t="s">
        <v>88</v>
      </c>
      <c r="G65" s="10">
        <v>51.524872415445017</v>
      </c>
      <c r="H65" s="10">
        <v>-9.851688483482997</v>
      </c>
      <c r="I65" s="10">
        <v>-9.851688483482997</v>
      </c>
      <c r="J65" s="7" t="s">
        <v>89</v>
      </c>
      <c r="K65" s="8">
        <v>6.2300000190734863</v>
      </c>
      <c r="L65" s="8">
        <v>6.53</v>
      </c>
      <c r="M65" s="8">
        <v>9.4399995803833008</v>
      </c>
      <c r="N65" s="8">
        <v>11.439999580383301</v>
      </c>
      <c r="O65" s="8">
        <v>8.1400003433227539</v>
      </c>
      <c r="P65" s="8">
        <v>8.5100002288818359</v>
      </c>
      <c r="Q65" s="7">
        <v>10.7</v>
      </c>
      <c r="R65" s="7">
        <v>11.44</v>
      </c>
      <c r="S65" s="7">
        <v>9.92</v>
      </c>
      <c r="T65" s="7">
        <v>10.3</v>
      </c>
      <c r="U65" s="7">
        <v>9.9499999999999993</v>
      </c>
      <c r="V65" s="7">
        <v>9.69</v>
      </c>
      <c r="W65" s="7">
        <v>9.39</v>
      </c>
      <c r="X65" s="7">
        <v>9.02</v>
      </c>
      <c r="Y65" s="7">
        <v>8.84</v>
      </c>
      <c r="Z65" s="7">
        <v>8.65</v>
      </c>
      <c r="AA65" s="7">
        <v>8.84</v>
      </c>
      <c r="AB65" s="7">
        <v>8.99</v>
      </c>
      <c r="AC65" s="7">
        <v>8.76</v>
      </c>
      <c r="AD65" s="7">
        <v>8.65</v>
      </c>
      <c r="AE65" s="7">
        <v>8.6</v>
      </c>
      <c r="AF65" s="7">
        <v>8.7200000000000006</v>
      </c>
      <c r="AG65" s="7">
        <v>8.5299999999999994</v>
      </c>
      <c r="AH65" s="7">
        <v>8.4</v>
      </c>
      <c r="AI65" s="7">
        <v>8.5299999999999994</v>
      </c>
      <c r="AJ65" s="7">
        <v>8.6</v>
      </c>
      <c r="AK65" s="7">
        <v>8.6999999999999993</v>
      </c>
      <c r="AL65" s="7">
        <v>8.65</v>
      </c>
      <c r="AM65" s="7">
        <v>8.51</v>
      </c>
      <c r="AN65" s="7">
        <v>8.49</v>
      </c>
      <c r="AO65" s="7">
        <v>8.59</v>
      </c>
      <c r="AP65" s="7">
        <v>8.52</v>
      </c>
      <c r="AQ65" s="7">
        <v>8.5399999999999991</v>
      </c>
      <c r="AR65" s="7">
        <v>13.35</v>
      </c>
      <c r="AS65" s="7">
        <v>6.6</v>
      </c>
      <c r="AT65" s="7">
        <v>4.13</v>
      </c>
      <c r="AU65" s="7">
        <v>3.5</v>
      </c>
      <c r="AV65" s="7">
        <v>-0.11</v>
      </c>
      <c r="AW65" s="7">
        <v>-1.06</v>
      </c>
      <c r="AX65" s="7">
        <v>-5.09</v>
      </c>
      <c r="AY65" s="7">
        <v>-7.31</v>
      </c>
      <c r="AZ65" s="7">
        <v>-13.67</v>
      </c>
      <c r="BA65" s="7">
        <v>-10.17</v>
      </c>
      <c r="BB65" s="7">
        <v>-7.95</v>
      </c>
      <c r="BC65" s="7">
        <v>-7.81</v>
      </c>
      <c r="BD65" s="7">
        <v>-8.9</v>
      </c>
      <c r="BE65" s="7">
        <v>-10.9</v>
      </c>
      <c r="BF65" s="7">
        <v>-9.64</v>
      </c>
      <c r="BG65" s="7">
        <v>-10.17</v>
      </c>
      <c r="BH65" s="7">
        <v>-12.24</v>
      </c>
      <c r="BI65" s="7">
        <v>-11.77</v>
      </c>
      <c r="BJ65" s="7">
        <v>-9.81</v>
      </c>
      <c r="BK65" s="7">
        <v>-9.64</v>
      </c>
      <c r="BL65" s="7">
        <v>-9.5299999999999994</v>
      </c>
      <c r="BM65" s="7">
        <v>-9.9</v>
      </c>
      <c r="BN65" s="7">
        <v>-11.07</v>
      </c>
      <c r="BO65" s="7">
        <v>-12.5</v>
      </c>
      <c r="BP65" s="7">
        <v>-9.75</v>
      </c>
      <c r="BQ65" s="7">
        <v>-10.38</v>
      </c>
      <c r="BR65" s="7">
        <v>-9.75</v>
      </c>
      <c r="BS65" s="24">
        <v>8.14</v>
      </c>
      <c r="BT65" s="26">
        <v>714457834.48168945</v>
      </c>
      <c r="BU65" s="26">
        <v>187625500</v>
      </c>
      <c r="BV65" s="26">
        <v>57071874</v>
      </c>
      <c r="BW65" s="8">
        <v>4.0562344246835143E-2</v>
      </c>
    </row>
    <row r="66" spans="1:75" s="21" customFormat="1" ht="19" customHeight="1" x14ac:dyDescent="0.2">
      <c r="A66" s="1" t="s">
        <v>695</v>
      </c>
      <c r="B66" s="1" t="s">
        <v>106</v>
      </c>
      <c r="C66" s="1" t="s">
        <v>87</v>
      </c>
      <c r="D66" s="1" t="s">
        <v>98</v>
      </c>
      <c r="E66" s="1" t="s">
        <v>284</v>
      </c>
      <c r="F66" s="1" t="s">
        <v>88</v>
      </c>
      <c r="G66" s="9">
        <v>14.145655055058331</v>
      </c>
      <c r="H66" s="9">
        <v>-8.895698916930165</v>
      </c>
      <c r="I66" s="9">
        <f>(N66-O66)/O66*100</f>
        <v>17.400132804148505</v>
      </c>
      <c r="J66" s="1" t="s">
        <v>89</v>
      </c>
      <c r="K66" s="2">
        <v>14.27999973297119</v>
      </c>
      <c r="L66" s="2">
        <v>14.34</v>
      </c>
      <c r="M66" s="2">
        <v>16.29999923706055</v>
      </c>
      <c r="N66" s="2">
        <v>17.340000152587891</v>
      </c>
      <c r="O66" s="2">
        <v>14.77000045776367</v>
      </c>
      <c r="P66" s="2">
        <v>14.85000038146973</v>
      </c>
      <c r="Q66" s="1">
        <v>16.84</v>
      </c>
      <c r="R66" s="1">
        <v>16.690000000000001</v>
      </c>
      <c r="S66" s="1">
        <v>17.239999999999998</v>
      </c>
      <c r="T66" s="1">
        <v>17.34</v>
      </c>
      <c r="U66" s="1">
        <v>17.3</v>
      </c>
      <c r="V66" s="1">
        <v>17.3</v>
      </c>
      <c r="W66" s="1">
        <v>17.03</v>
      </c>
      <c r="X66" s="1">
        <v>16.579999999999998</v>
      </c>
      <c r="Y66" s="1">
        <v>16.600000000000001</v>
      </c>
      <c r="Z66" s="1">
        <v>16.34</v>
      </c>
      <c r="AA66" s="1">
        <v>16.309999999999999</v>
      </c>
      <c r="AB66" s="1">
        <v>16.260000000000002</v>
      </c>
      <c r="AC66" s="1">
        <v>16.11</v>
      </c>
      <c r="AD66" s="1">
        <v>15.86</v>
      </c>
      <c r="AE66" s="1">
        <v>15.86</v>
      </c>
      <c r="AF66" s="1">
        <v>15.93</v>
      </c>
      <c r="AG66" s="1">
        <v>16.02</v>
      </c>
      <c r="AH66" s="1">
        <v>15.94</v>
      </c>
      <c r="AI66" s="1">
        <v>15.61</v>
      </c>
      <c r="AJ66" s="1">
        <v>15.44</v>
      </c>
      <c r="AK66" s="1">
        <v>15.32</v>
      </c>
      <c r="AL66" s="1">
        <v>15.36</v>
      </c>
      <c r="AM66" s="1">
        <v>15.2</v>
      </c>
      <c r="AN66" s="1">
        <v>15.2</v>
      </c>
      <c r="AO66" s="1">
        <v>15.11</v>
      </c>
      <c r="AP66" s="1">
        <v>15</v>
      </c>
      <c r="AQ66" s="1">
        <v>14.92</v>
      </c>
      <c r="AR66" s="1">
        <v>1.87</v>
      </c>
      <c r="AS66" s="1">
        <v>1.87</v>
      </c>
      <c r="AT66" s="1">
        <v>4.1100000000000003</v>
      </c>
      <c r="AU66" s="1">
        <v>4.1100000000000003</v>
      </c>
      <c r="AV66" s="1">
        <v>5.89</v>
      </c>
      <c r="AW66" s="1">
        <v>3.56</v>
      </c>
      <c r="AX66" s="1">
        <v>1.66</v>
      </c>
      <c r="AY66" s="1">
        <v>-0.25</v>
      </c>
      <c r="AZ66" s="1">
        <v>-0.74</v>
      </c>
      <c r="BA66" s="1">
        <v>-0.49</v>
      </c>
      <c r="BB66" s="1">
        <v>-0.61</v>
      </c>
      <c r="BC66" s="1">
        <v>-1.26</v>
      </c>
      <c r="BD66" s="1">
        <v>-3.5</v>
      </c>
      <c r="BE66" s="1">
        <v>-2.76</v>
      </c>
      <c r="BF66" s="1">
        <v>-2.85</v>
      </c>
      <c r="BG66" s="1">
        <v>-2.27</v>
      </c>
      <c r="BH66" s="1">
        <v>-2.09</v>
      </c>
      <c r="BI66" s="1">
        <v>-4.46</v>
      </c>
      <c r="BJ66" s="1">
        <v>-5.28</v>
      </c>
      <c r="BK66" s="1">
        <v>-8.1</v>
      </c>
      <c r="BL66" s="1">
        <v>-6.5</v>
      </c>
      <c r="BM66" s="1">
        <v>-7.36</v>
      </c>
      <c r="BN66" s="1">
        <v>-7.12</v>
      </c>
      <c r="BO66" s="1">
        <v>-7.79</v>
      </c>
      <c r="BP66" s="1">
        <v>-8.16</v>
      </c>
      <c r="BQ66" s="1">
        <v>-8.83</v>
      </c>
      <c r="BR66" s="1">
        <v>-8.77</v>
      </c>
      <c r="BS66" s="22">
        <v>16.149999999999999</v>
      </c>
      <c r="BT66" s="26">
        <v>736978385.50491333</v>
      </c>
      <c r="BU66" s="26">
        <v>1712500</v>
      </c>
      <c r="BV66" s="26">
        <v>23358583</v>
      </c>
      <c r="BW66" s="2">
        <v>2.380876442719149E-2</v>
      </c>
    </row>
    <row r="67" spans="1:75" s="21" customFormat="1" ht="19" customHeight="1" x14ac:dyDescent="0.2">
      <c r="A67" s="1" t="s">
        <v>290</v>
      </c>
      <c r="B67" s="1" t="s">
        <v>106</v>
      </c>
      <c r="C67" s="1" t="s">
        <v>84</v>
      </c>
      <c r="D67" s="1" t="s">
        <v>98</v>
      </c>
      <c r="E67" s="1" t="s">
        <v>284</v>
      </c>
      <c r="F67" s="1" t="s">
        <v>88</v>
      </c>
      <c r="G67" s="9">
        <v>50.486781762378193</v>
      </c>
      <c r="H67" s="9">
        <v>-20.979663291258841</v>
      </c>
      <c r="I67" s="9">
        <f>(N67-O67)/O67*100</f>
        <v>58.150846443937695</v>
      </c>
      <c r="J67" s="1" t="s">
        <v>89</v>
      </c>
      <c r="K67" s="2">
        <v>7.190000057220459</v>
      </c>
      <c r="L67" s="2">
        <v>7.2</v>
      </c>
      <c r="M67" s="2">
        <v>10.819999694824221</v>
      </c>
      <c r="N67" s="2">
        <v>13</v>
      </c>
      <c r="O67" s="2">
        <v>8.2200002670288086</v>
      </c>
      <c r="P67" s="2">
        <v>8.5500001907348633</v>
      </c>
      <c r="Q67" s="1">
        <v>11.11</v>
      </c>
      <c r="R67" s="1">
        <v>11.45</v>
      </c>
      <c r="S67" s="1">
        <v>13</v>
      </c>
      <c r="T67" s="1">
        <v>10.97</v>
      </c>
      <c r="U67" s="1">
        <v>10.89</v>
      </c>
      <c r="V67" s="1">
        <v>11.45</v>
      </c>
      <c r="W67" s="1">
        <v>12.5</v>
      </c>
      <c r="X67" s="1">
        <v>12.5</v>
      </c>
      <c r="Y67" s="1">
        <v>11.25</v>
      </c>
      <c r="Z67" s="1">
        <v>11.14</v>
      </c>
      <c r="AA67" s="1">
        <v>11.11</v>
      </c>
      <c r="AB67" s="1">
        <v>10.99</v>
      </c>
      <c r="AC67" s="1">
        <v>11.27</v>
      </c>
      <c r="AD67" s="1">
        <v>10.94</v>
      </c>
      <c r="AE67" s="1">
        <v>10.59</v>
      </c>
      <c r="AF67" s="1">
        <v>10.050000000000001</v>
      </c>
      <c r="AG67" s="1">
        <v>9.43</v>
      </c>
      <c r="AH67" s="1">
        <v>9.2200000000000006</v>
      </c>
      <c r="AI67" s="1">
        <v>9.17</v>
      </c>
      <c r="AJ67" s="1">
        <v>9.39</v>
      </c>
      <c r="AK67" s="1">
        <v>9.23</v>
      </c>
      <c r="AL67" s="1">
        <v>9.1199999999999992</v>
      </c>
      <c r="AM67" s="1">
        <v>8.93</v>
      </c>
      <c r="AN67" s="1">
        <v>8.6</v>
      </c>
      <c r="AO67" s="1">
        <v>8.6</v>
      </c>
      <c r="AP67" s="1">
        <v>8.85</v>
      </c>
      <c r="AQ67" s="1">
        <v>8.6999999999999993</v>
      </c>
      <c r="AR67" s="1">
        <v>-3.88</v>
      </c>
      <c r="AS67" s="1">
        <v>1.1299999999999999</v>
      </c>
      <c r="AT67" s="1">
        <v>-1.85</v>
      </c>
      <c r="AU67" s="1">
        <v>0.74</v>
      </c>
      <c r="AV67" s="1">
        <v>-4.34</v>
      </c>
      <c r="AW67" s="1">
        <v>3.82</v>
      </c>
      <c r="AX67" s="1">
        <v>8.6</v>
      </c>
      <c r="AY67" s="1">
        <v>-2.95</v>
      </c>
      <c r="AZ67" s="1">
        <v>1.2</v>
      </c>
      <c r="BA67" s="1">
        <v>0.28000000000000003</v>
      </c>
      <c r="BB67" s="1">
        <v>-0.09</v>
      </c>
      <c r="BC67" s="1">
        <v>0.5</v>
      </c>
      <c r="BD67" s="1">
        <v>-1.85</v>
      </c>
      <c r="BE67" s="1">
        <v>-2.2200000000000002</v>
      </c>
      <c r="BF67" s="1">
        <v>-8.35</v>
      </c>
      <c r="BG67" s="1">
        <v>-14.33</v>
      </c>
      <c r="BH67" s="1">
        <v>-15.43</v>
      </c>
      <c r="BI67" s="1">
        <v>-15.62</v>
      </c>
      <c r="BJ67" s="1">
        <v>-17.3</v>
      </c>
      <c r="BK67" s="1">
        <v>-16.88</v>
      </c>
      <c r="BL67" s="1">
        <v>-16.93</v>
      </c>
      <c r="BM67" s="1">
        <v>-17.559999999999999</v>
      </c>
      <c r="BN67" s="1">
        <v>-20.66</v>
      </c>
      <c r="BO67" s="1">
        <v>-23.29</v>
      </c>
      <c r="BP67" s="1">
        <v>-22.09</v>
      </c>
      <c r="BQ67" s="1">
        <v>-21.26</v>
      </c>
      <c r="BR67" s="1">
        <v>-21.44</v>
      </c>
      <c r="BS67" s="22">
        <v>10.15</v>
      </c>
      <c r="BT67" s="26">
        <v>777518686.07025146</v>
      </c>
      <c r="BU67" s="26">
        <v>44862000</v>
      </c>
      <c r="BV67" s="26">
        <v>26861774</v>
      </c>
      <c r="BW67" s="2">
        <v>1.216360468225219E-2</v>
      </c>
    </row>
    <row r="68" spans="1:75" s="21" customFormat="1" ht="19" customHeight="1" x14ac:dyDescent="0.2">
      <c r="A68" s="7" t="s">
        <v>361</v>
      </c>
      <c r="B68" s="7" t="s">
        <v>106</v>
      </c>
      <c r="C68" s="7" t="s">
        <v>87</v>
      </c>
      <c r="D68" s="7" t="s">
        <v>98</v>
      </c>
      <c r="E68" s="7" t="s">
        <v>359</v>
      </c>
      <c r="F68" s="7" t="s">
        <v>88</v>
      </c>
      <c r="G68" s="10">
        <v>26.671566539386291</v>
      </c>
      <c r="H68" s="10">
        <v>-0.81206143565602451</v>
      </c>
      <c r="I68" s="10">
        <v>-0.81206143565602451</v>
      </c>
      <c r="J68" s="7" t="s">
        <v>81</v>
      </c>
      <c r="K68" s="8">
        <v>13.60999965667725</v>
      </c>
      <c r="L68" s="8">
        <v>13.92</v>
      </c>
      <c r="M68" s="8">
        <v>17.239999771118161</v>
      </c>
      <c r="N68" s="8">
        <v>17.909999847412109</v>
      </c>
      <c r="O68" s="8">
        <v>16.520000457763668</v>
      </c>
      <c r="P68" s="8">
        <v>17.10000038146973</v>
      </c>
      <c r="Q68" s="7">
        <v>17.25</v>
      </c>
      <c r="R68" s="7">
        <v>17.03</v>
      </c>
      <c r="S68" s="7">
        <v>17.91</v>
      </c>
      <c r="T68" s="7">
        <v>17.87</v>
      </c>
      <c r="U68" s="7">
        <v>17.399999999999999</v>
      </c>
      <c r="V68" s="7">
        <v>17.059999999999999</v>
      </c>
      <c r="W68" s="7">
        <v>17.61</v>
      </c>
      <c r="X68" s="7">
        <v>17.28</v>
      </c>
      <c r="Y68" s="7">
        <v>17.16</v>
      </c>
      <c r="Z68" s="7">
        <v>17.39</v>
      </c>
      <c r="AA68" s="7">
        <v>17.62</v>
      </c>
      <c r="AB68" s="7">
        <v>17.059999999999999</v>
      </c>
      <c r="AC68" s="7">
        <v>17.38</v>
      </c>
      <c r="AD68" s="7">
        <v>17.440000000000001</v>
      </c>
      <c r="AE68" s="7">
        <v>17.350000000000001</v>
      </c>
      <c r="AF68" s="7">
        <v>17.170000000000002</v>
      </c>
      <c r="AG68" s="7">
        <v>17.059999999999999</v>
      </c>
      <c r="AH68" s="7">
        <v>17.09</v>
      </c>
      <c r="AI68" s="7">
        <v>17.02</v>
      </c>
      <c r="AJ68" s="7">
        <v>17.05</v>
      </c>
      <c r="AK68" s="7">
        <v>17.149999999999999</v>
      </c>
      <c r="AL68" s="7">
        <v>17.28</v>
      </c>
      <c r="AM68" s="7">
        <v>17.22</v>
      </c>
      <c r="AN68" s="7">
        <v>16.93</v>
      </c>
      <c r="AO68" s="7">
        <v>17.25</v>
      </c>
      <c r="AP68" s="7">
        <v>17.22</v>
      </c>
      <c r="AQ68" s="7">
        <v>17.11</v>
      </c>
      <c r="AR68" s="7">
        <v>-1.33</v>
      </c>
      <c r="AS68" s="7">
        <v>-1.51</v>
      </c>
      <c r="AT68" s="7">
        <v>0.52</v>
      </c>
      <c r="AU68" s="7">
        <v>0.52</v>
      </c>
      <c r="AV68" s="7">
        <v>-2.09</v>
      </c>
      <c r="AW68" s="7">
        <v>-1.91</v>
      </c>
      <c r="AX68" s="7">
        <v>-0.2</v>
      </c>
      <c r="AY68" s="7">
        <v>-1.39</v>
      </c>
      <c r="AZ68" s="7">
        <v>-1.51</v>
      </c>
      <c r="BA68" s="7">
        <v>0.87</v>
      </c>
      <c r="BB68" s="7">
        <v>-1.74</v>
      </c>
      <c r="BC68" s="7">
        <v>-1.51</v>
      </c>
      <c r="BD68" s="7">
        <v>0.06</v>
      </c>
      <c r="BE68" s="7">
        <v>-1.62</v>
      </c>
      <c r="BF68" s="7">
        <v>-1.33</v>
      </c>
      <c r="BG68" s="7">
        <v>-1.1000000000000001</v>
      </c>
      <c r="BH68" s="7">
        <v>-1.33</v>
      </c>
      <c r="BI68" s="7">
        <v>-1.51</v>
      </c>
      <c r="BJ68" s="7">
        <v>-1.64</v>
      </c>
      <c r="BK68" s="7">
        <v>-1.1599999999999999</v>
      </c>
      <c r="BL68" s="7">
        <v>-1.37</v>
      </c>
      <c r="BM68" s="7">
        <v>-0.35</v>
      </c>
      <c r="BN68" s="7">
        <v>-2.15</v>
      </c>
      <c r="BO68" s="7">
        <v>-2.15</v>
      </c>
      <c r="BP68" s="7">
        <v>-0.23</v>
      </c>
      <c r="BQ68" s="7">
        <v>-1.1299999999999999</v>
      </c>
      <c r="BR68" s="7">
        <v>-0.99</v>
      </c>
      <c r="BS68" s="24">
        <v>16.82</v>
      </c>
      <c r="BT68" s="26">
        <v>837181284.88540649</v>
      </c>
      <c r="BU68" s="26">
        <v>2696100</v>
      </c>
      <c r="BV68" s="26">
        <v>32611201</v>
      </c>
      <c r="BW68" s="8">
        <v>1.9951672433039191E-2</v>
      </c>
    </row>
    <row r="69" spans="1:75" s="21" customFormat="1" ht="19" customHeight="1" x14ac:dyDescent="0.2">
      <c r="A69" s="1" t="s">
        <v>129</v>
      </c>
      <c r="B69" s="1" t="s">
        <v>106</v>
      </c>
      <c r="C69" s="1" t="s">
        <v>87</v>
      </c>
      <c r="D69" s="1" t="s">
        <v>98</v>
      </c>
      <c r="E69" s="1" t="s">
        <v>127</v>
      </c>
      <c r="F69" s="1" t="s">
        <v>88</v>
      </c>
      <c r="G69" s="9">
        <v>29.951685108721179</v>
      </c>
      <c r="H69" s="9">
        <v>-17.286239861744399</v>
      </c>
      <c r="I69" s="9">
        <f>(N69-O69)/O69*100</f>
        <v>29.027353640702476</v>
      </c>
      <c r="J69" s="1" t="s">
        <v>89</v>
      </c>
      <c r="K69" s="2">
        <v>6.2100000381469727</v>
      </c>
      <c r="L69" s="2">
        <v>5.94</v>
      </c>
      <c r="M69" s="2">
        <v>8.0699996948242188</v>
      </c>
      <c r="N69" s="2">
        <v>8.4899997711181641</v>
      </c>
      <c r="O69" s="2">
        <v>6.5799999237060547</v>
      </c>
      <c r="P69" s="2">
        <v>6.6750001907348633</v>
      </c>
      <c r="Q69" s="1">
        <v>8.1300000000000008</v>
      </c>
      <c r="R69" s="1">
        <v>7.95</v>
      </c>
      <c r="S69" s="1">
        <v>7.66</v>
      </c>
      <c r="T69" s="1">
        <v>7.27</v>
      </c>
      <c r="U69" s="1">
        <v>7.27</v>
      </c>
      <c r="V69" s="1">
        <v>7.15</v>
      </c>
      <c r="W69" s="1">
        <v>7.08</v>
      </c>
      <c r="X69" s="1">
        <v>7.29</v>
      </c>
      <c r="Y69" s="1">
        <v>7.18</v>
      </c>
      <c r="Z69" s="1">
        <v>7.45</v>
      </c>
      <c r="AA69" s="1">
        <v>8.17</v>
      </c>
      <c r="AB69" s="1">
        <v>8.49</v>
      </c>
      <c r="AC69" s="1">
        <v>8.3000000000000007</v>
      </c>
      <c r="AD69" s="1">
        <v>8.1199999999999992</v>
      </c>
      <c r="AE69" s="1">
        <v>8.2799999999999994</v>
      </c>
      <c r="AF69" s="1">
        <v>7.8</v>
      </c>
      <c r="AG69" s="1">
        <v>7.58</v>
      </c>
      <c r="AH69" s="1">
        <v>7.41</v>
      </c>
      <c r="AI69" s="1">
        <v>7.42</v>
      </c>
      <c r="AJ69" s="1">
        <v>7.26</v>
      </c>
      <c r="AK69" s="1">
        <v>7.3</v>
      </c>
      <c r="AL69" s="1">
        <v>7.23</v>
      </c>
      <c r="AM69" s="1">
        <v>6.95</v>
      </c>
      <c r="AN69" s="1">
        <v>6.95</v>
      </c>
      <c r="AO69" s="1">
        <v>6.89</v>
      </c>
      <c r="AP69" s="1">
        <v>6.82</v>
      </c>
      <c r="AQ69" s="1">
        <v>6.78</v>
      </c>
      <c r="AR69" s="1">
        <v>-1.49</v>
      </c>
      <c r="AS69" s="1">
        <v>-7.93</v>
      </c>
      <c r="AT69" s="1">
        <v>-11.03</v>
      </c>
      <c r="AU69" s="1">
        <v>-11.9</v>
      </c>
      <c r="AV69" s="1">
        <v>-14.19</v>
      </c>
      <c r="AW69" s="1">
        <v>-12.64</v>
      </c>
      <c r="AX69" s="1">
        <v>-15.12</v>
      </c>
      <c r="AY69" s="1">
        <v>-11.4</v>
      </c>
      <c r="AZ69" s="1">
        <v>-13.63</v>
      </c>
      <c r="BA69" s="1">
        <v>-7.71</v>
      </c>
      <c r="BB69" s="1">
        <v>1.24</v>
      </c>
      <c r="BC69" s="1">
        <v>-0.37</v>
      </c>
      <c r="BD69" s="1">
        <v>-2.35</v>
      </c>
      <c r="BE69" s="1">
        <v>-1.61</v>
      </c>
      <c r="BF69" s="1">
        <v>-5.64</v>
      </c>
      <c r="BG69" s="1">
        <v>-6.14</v>
      </c>
      <c r="BH69" s="1">
        <v>-8.43</v>
      </c>
      <c r="BI69" s="1">
        <v>-9.67</v>
      </c>
      <c r="BJ69" s="1">
        <v>-10.41</v>
      </c>
      <c r="BK69" s="1">
        <v>-12.08</v>
      </c>
      <c r="BL69" s="1">
        <v>-10.36</v>
      </c>
      <c r="BM69" s="1">
        <v>-15.74</v>
      </c>
      <c r="BN69" s="1">
        <v>-14.99</v>
      </c>
      <c r="BO69" s="1">
        <v>-15.43</v>
      </c>
      <c r="BP69" s="1">
        <v>-16.23</v>
      </c>
      <c r="BQ69" s="1">
        <v>-16.38</v>
      </c>
      <c r="BR69" s="1">
        <v>-17.22</v>
      </c>
      <c r="BS69" s="22">
        <v>6.7</v>
      </c>
      <c r="BT69" s="26">
        <v>863732067.33703613</v>
      </c>
      <c r="BU69" s="26">
        <v>12608900</v>
      </c>
      <c r="BV69" s="26">
        <v>35974486</v>
      </c>
      <c r="BW69" s="2">
        <v>2.1058924928072639E-2</v>
      </c>
    </row>
    <row r="70" spans="1:75" s="21" customFormat="1" ht="19" customHeight="1" x14ac:dyDescent="0.2">
      <c r="A70" s="1" t="s">
        <v>696</v>
      </c>
      <c r="B70" s="1" t="s">
        <v>106</v>
      </c>
      <c r="C70" s="1" t="s">
        <v>140</v>
      </c>
      <c r="D70" s="1" t="s">
        <v>98</v>
      </c>
      <c r="E70" s="1" t="s">
        <v>314</v>
      </c>
      <c r="F70" s="1" t="s">
        <v>88</v>
      </c>
      <c r="G70" s="9">
        <v>13.6454848687607</v>
      </c>
      <c r="H70" s="9">
        <v>-5.5915177656785682</v>
      </c>
      <c r="I70" s="9">
        <f>(N70-O70)/O70*100</f>
        <v>11.550945517656427</v>
      </c>
      <c r="J70" s="1" t="s">
        <v>89</v>
      </c>
      <c r="K70" s="2">
        <v>14.94999980926514</v>
      </c>
      <c r="L70" s="2">
        <v>16.489999999999998</v>
      </c>
      <c r="M70" s="2">
        <v>16.989999771118161</v>
      </c>
      <c r="N70" s="2">
        <v>17.190000534057621</v>
      </c>
      <c r="O70" s="2">
        <v>15.409999847412109</v>
      </c>
      <c r="P70" s="2">
        <v>16.04000091552734</v>
      </c>
      <c r="Q70" s="1">
        <v>16.989999999999998</v>
      </c>
      <c r="R70" s="1">
        <v>16.5</v>
      </c>
      <c r="S70" s="1">
        <v>16.05</v>
      </c>
      <c r="T70" s="1">
        <v>15.96</v>
      </c>
      <c r="U70" s="1">
        <v>15.87</v>
      </c>
      <c r="V70" s="1">
        <v>15.99</v>
      </c>
      <c r="W70" s="1">
        <v>15.94</v>
      </c>
      <c r="X70" s="1">
        <v>15.82</v>
      </c>
      <c r="Y70" s="1">
        <v>15.74</v>
      </c>
      <c r="Z70" s="1">
        <v>15.82</v>
      </c>
      <c r="AA70" s="1">
        <v>15.79</v>
      </c>
      <c r="AB70" s="1">
        <v>15.79</v>
      </c>
      <c r="AC70" s="1">
        <v>16.18</v>
      </c>
      <c r="AD70" s="1">
        <v>16.37</v>
      </c>
      <c r="AE70" s="1">
        <v>16.77</v>
      </c>
      <c r="AF70" s="1">
        <v>17.190000000000001</v>
      </c>
      <c r="AG70" s="1">
        <v>16.75</v>
      </c>
      <c r="AH70" s="1">
        <v>16.420000000000002</v>
      </c>
      <c r="AI70" s="1">
        <v>16.600000000000001</v>
      </c>
      <c r="AJ70" s="1">
        <v>16.82</v>
      </c>
      <c r="AK70" s="1">
        <v>16.920000000000002</v>
      </c>
      <c r="AL70" s="1">
        <v>17</v>
      </c>
      <c r="AM70" s="1">
        <v>16.68</v>
      </c>
      <c r="AN70" s="1">
        <v>16.579999999999998</v>
      </c>
      <c r="AO70" s="1">
        <v>16.54</v>
      </c>
      <c r="AP70" s="1">
        <v>16.37</v>
      </c>
      <c r="AQ70" s="1">
        <v>16.18</v>
      </c>
      <c r="AR70" s="1">
        <v>-4.3</v>
      </c>
      <c r="AS70" s="1">
        <v>-3.88</v>
      </c>
      <c r="AT70" s="1">
        <v>-6.65</v>
      </c>
      <c r="AU70" s="1">
        <v>-7.3</v>
      </c>
      <c r="AV70" s="1">
        <v>-8.3000000000000007</v>
      </c>
      <c r="AW70" s="1">
        <v>-6.24</v>
      </c>
      <c r="AX70" s="1">
        <v>-7.3</v>
      </c>
      <c r="AY70" s="1">
        <v>-7.89</v>
      </c>
      <c r="AZ70" s="1">
        <v>-8.65</v>
      </c>
      <c r="BA70" s="1">
        <v>-7.06</v>
      </c>
      <c r="BB70" s="1">
        <v>-7.71</v>
      </c>
      <c r="BC70" s="1">
        <v>-7.42</v>
      </c>
      <c r="BD70" s="1">
        <v>-6.42</v>
      </c>
      <c r="BE70" s="1">
        <v>-3.67</v>
      </c>
      <c r="BF70" s="1">
        <v>-1.29</v>
      </c>
      <c r="BG70" s="1">
        <v>-2.35</v>
      </c>
      <c r="BH70" s="1">
        <v>-3.77</v>
      </c>
      <c r="BI70" s="1">
        <v>-3.35</v>
      </c>
      <c r="BJ70" s="1">
        <v>-2.41</v>
      </c>
      <c r="BK70" s="1">
        <v>-1</v>
      </c>
      <c r="BL70" s="1">
        <v>-0.88</v>
      </c>
      <c r="BM70" s="1">
        <v>-1.82</v>
      </c>
      <c r="BN70" s="1">
        <v>-4.18</v>
      </c>
      <c r="BO70" s="1">
        <v>-3.47</v>
      </c>
      <c r="BP70" s="1">
        <v>-4.8899999999999997</v>
      </c>
      <c r="BQ70" s="1">
        <v>-4.8899999999999997</v>
      </c>
      <c r="BR70" s="1">
        <v>-5.83</v>
      </c>
      <c r="BS70" s="22">
        <v>15.51</v>
      </c>
      <c r="BT70" s="26">
        <v>887662926.04179382</v>
      </c>
      <c r="BU70" s="26">
        <v>384800</v>
      </c>
      <c r="BV70" s="26">
        <v>33904120</v>
      </c>
      <c r="BW70" s="2">
        <v>4.8531269945953472E-3</v>
      </c>
    </row>
    <row r="71" spans="1:75" s="21" customFormat="1" ht="19" customHeight="1" x14ac:dyDescent="0.2">
      <c r="A71" s="7" t="s">
        <v>697</v>
      </c>
      <c r="B71" s="7" t="s">
        <v>111</v>
      </c>
      <c r="C71" s="7" t="s">
        <v>87</v>
      </c>
      <c r="D71" s="7" t="s">
        <v>98</v>
      </c>
      <c r="E71" s="7" t="s">
        <v>371</v>
      </c>
      <c r="F71" s="7" t="s">
        <v>88</v>
      </c>
      <c r="G71" s="10">
        <v>14.06469063831862</v>
      </c>
      <c r="H71" s="10">
        <v>-4.5622675859726849</v>
      </c>
      <c r="I71" s="10">
        <v>-4.5622675859726849</v>
      </c>
      <c r="J71" s="7" t="s">
        <v>81</v>
      </c>
      <c r="K71" s="8">
        <v>7.1100001335144043</v>
      </c>
      <c r="L71" s="8">
        <v>8.2899999999999991</v>
      </c>
      <c r="M71" s="8">
        <v>8.1099996566772461</v>
      </c>
      <c r="N71" s="8">
        <v>8.2899999618530273</v>
      </c>
      <c r="O71" s="8">
        <v>7.1599998474121094</v>
      </c>
      <c r="P71" s="8">
        <v>7.7399997711181641</v>
      </c>
      <c r="Q71" s="7">
        <v>8.2899999999999991</v>
      </c>
      <c r="R71" s="7">
        <v>8.07</v>
      </c>
      <c r="S71" s="7">
        <v>8.1199999999999992</v>
      </c>
      <c r="T71" s="7">
        <v>7.87</v>
      </c>
      <c r="U71" s="7">
        <v>7.75</v>
      </c>
      <c r="V71" s="7">
        <v>7.7</v>
      </c>
      <c r="W71" s="7">
        <v>7.8</v>
      </c>
      <c r="X71" s="7">
        <v>7.93</v>
      </c>
      <c r="Y71" s="7">
        <v>8.02</v>
      </c>
      <c r="Z71" s="7">
        <v>8.0399999999999991</v>
      </c>
      <c r="AA71" s="7">
        <v>7.97</v>
      </c>
      <c r="AB71" s="7">
        <v>8.01</v>
      </c>
      <c r="AC71" s="7">
        <v>8.0299999999999994</v>
      </c>
      <c r="AD71" s="7">
        <v>7.94</v>
      </c>
      <c r="AE71" s="7">
        <v>7.81</v>
      </c>
      <c r="AF71" s="7">
        <v>7.76</v>
      </c>
      <c r="AG71" s="7">
        <v>7.79</v>
      </c>
      <c r="AH71" s="7">
        <v>7.78</v>
      </c>
      <c r="AI71" s="7">
        <v>7.79</v>
      </c>
      <c r="AJ71" s="7">
        <v>7.83</v>
      </c>
      <c r="AK71" s="7">
        <v>7.88</v>
      </c>
      <c r="AL71" s="7">
        <v>7.89</v>
      </c>
      <c r="AM71" s="7">
        <v>7.9</v>
      </c>
      <c r="AN71" s="7">
        <v>7.91</v>
      </c>
      <c r="AO71" s="7">
        <v>7.86</v>
      </c>
      <c r="AP71" s="7">
        <v>7.8</v>
      </c>
      <c r="AQ71" s="7">
        <v>7.76</v>
      </c>
      <c r="AR71" s="7">
        <v>-1.85</v>
      </c>
      <c r="AS71" s="7">
        <v>-7.89</v>
      </c>
      <c r="AT71" s="7">
        <v>-4.08</v>
      </c>
      <c r="AU71" s="7">
        <v>-5.55</v>
      </c>
      <c r="AV71" s="7">
        <v>-7.52</v>
      </c>
      <c r="AW71" s="7">
        <v>-5.0599999999999996</v>
      </c>
      <c r="AX71" s="7">
        <v>-4.5599999999999996</v>
      </c>
      <c r="AY71" s="7">
        <v>-3.21</v>
      </c>
      <c r="AZ71" s="7">
        <v>-1.29</v>
      </c>
      <c r="BA71" s="7">
        <v>-1.97</v>
      </c>
      <c r="BB71" s="7">
        <v>-2.9</v>
      </c>
      <c r="BC71" s="7">
        <v>-1.36</v>
      </c>
      <c r="BD71" s="7">
        <v>-2.19</v>
      </c>
      <c r="BE71" s="7">
        <v>-4.6900000000000004</v>
      </c>
      <c r="BF71" s="7">
        <v>-4.4400000000000004</v>
      </c>
      <c r="BG71" s="7">
        <v>-4.93</v>
      </c>
      <c r="BH71" s="7">
        <v>-3.96</v>
      </c>
      <c r="BI71" s="7">
        <v>-4.75</v>
      </c>
      <c r="BJ71" s="7">
        <v>-4.4400000000000004</v>
      </c>
      <c r="BK71" s="7">
        <v>-3.58</v>
      </c>
      <c r="BL71" s="7">
        <v>-3.51</v>
      </c>
      <c r="BM71" s="7">
        <v>-3.08</v>
      </c>
      <c r="BN71" s="7">
        <v>-3.39</v>
      </c>
      <c r="BO71" s="7">
        <v>-3.21</v>
      </c>
      <c r="BP71" s="7">
        <v>-4.1900000000000004</v>
      </c>
      <c r="BQ71" s="7">
        <v>-4.4400000000000004</v>
      </c>
      <c r="BR71" s="7">
        <v>-4.4400000000000004</v>
      </c>
      <c r="BS71" s="24">
        <v>7.36</v>
      </c>
      <c r="BT71" s="26">
        <v>894135572.14832306</v>
      </c>
      <c r="BU71" s="26">
        <v>5682800</v>
      </c>
      <c r="BV71" s="26">
        <v>105428582</v>
      </c>
      <c r="BW71" s="8">
        <v>1.0928042264667851E-2</v>
      </c>
    </row>
    <row r="72" spans="1:75" s="21" customFormat="1" ht="19" customHeight="1" x14ac:dyDescent="0.2">
      <c r="A72" s="1" t="s">
        <v>91</v>
      </c>
      <c r="B72" s="1" t="s">
        <v>86</v>
      </c>
      <c r="C72" s="1" t="s">
        <v>87</v>
      </c>
      <c r="D72" s="1" t="s">
        <v>78</v>
      </c>
      <c r="E72" s="1" t="s">
        <v>79</v>
      </c>
      <c r="F72" s="1" t="s">
        <v>88</v>
      </c>
      <c r="G72" s="9">
        <v>38.826812740449803</v>
      </c>
      <c r="H72" s="9">
        <v>-14.8893320393808</v>
      </c>
      <c r="I72" s="9">
        <f>(N72-O72)/O72*100</f>
        <v>22.33009955943486</v>
      </c>
      <c r="J72" s="1" t="s">
        <v>89</v>
      </c>
      <c r="K72" s="2">
        <v>3.5799999237060551</v>
      </c>
      <c r="L72" s="2">
        <v>3.01</v>
      </c>
      <c r="M72" s="2">
        <v>4.9699997901916504</v>
      </c>
      <c r="N72" s="2">
        <v>5.0399999618530273</v>
      </c>
      <c r="O72" s="2">
        <v>4.119999885559082</v>
      </c>
      <c r="P72" s="2">
        <v>4.2300000190734863</v>
      </c>
      <c r="Q72" s="1">
        <v>5.04</v>
      </c>
      <c r="R72" s="1">
        <v>4.9800000000000004</v>
      </c>
      <c r="S72" s="1">
        <v>4.75</v>
      </c>
      <c r="T72" s="1">
        <v>4.5999999999999996</v>
      </c>
      <c r="U72" s="1">
        <v>4.53</v>
      </c>
      <c r="V72" s="1">
        <v>4.4400000000000004</v>
      </c>
      <c r="W72" s="1">
        <v>4.55</v>
      </c>
      <c r="X72" s="1">
        <v>4.58</v>
      </c>
      <c r="Y72" s="1">
        <v>4.92</v>
      </c>
      <c r="Z72" s="1">
        <v>4.79</v>
      </c>
      <c r="AA72" s="1">
        <v>4.8</v>
      </c>
      <c r="AB72" s="1">
        <v>4.7699999999999996</v>
      </c>
      <c r="AC72" s="1">
        <v>4.68</v>
      </c>
      <c r="AD72" s="1">
        <v>4.72</v>
      </c>
      <c r="AE72" s="1">
        <v>4.74</v>
      </c>
      <c r="AF72" s="1">
        <v>4.72</v>
      </c>
      <c r="AG72" s="1">
        <v>4.66</v>
      </c>
      <c r="AH72" s="1">
        <v>4.6100000000000003</v>
      </c>
      <c r="AI72" s="1">
        <v>4.51</v>
      </c>
      <c r="AJ72" s="1">
        <v>4.49</v>
      </c>
      <c r="AK72" s="1">
        <v>4.47</v>
      </c>
      <c r="AL72" s="1">
        <v>4.3899999999999997</v>
      </c>
      <c r="AM72" s="1">
        <v>4.3099999999999996</v>
      </c>
      <c r="AN72" s="1">
        <v>4.28</v>
      </c>
      <c r="AO72" s="1">
        <v>4.2</v>
      </c>
      <c r="AP72" s="1">
        <v>4.26</v>
      </c>
      <c r="AQ72" s="1">
        <v>4.26</v>
      </c>
      <c r="AR72" s="1">
        <v>0.2</v>
      </c>
      <c r="AS72" s="1">
        <v>-7.04</v>
      </c>
      <c r="AT72" s="1">
        <v>-12.21</v>
      </c>
      <c r="AU72" s="1">
        <v>-9.0299999999999994</v>
      </c>
      <c r="AV72" s="1">
        <v>-10.71</v>
      </c>
      <c r="AW72" s="1">
        <v>-12.59</v>
      </c>
      <c r="AX72" s="1">
        <v>-9.66</v>
      </c>
      <c r="AY72" s="1">
        <v>-8.0500000000000007</v>
      </c>
      <c r="AZ72" s="1">
        <v>-5.73</v>
      </c>
      <c r="BA72" s="1">
        <v>-5.57</v>
      </c>
      <c r="BB72" s="1">
        <v>-4.63</v>
      </c>
      <c r="BC72" s="1">
        <v>-6.69</v>
      </c>
      <c r="BD72" s="1">
        <v>-5.84</v>
      </c>
      <c r="BE72" s="1">
        <v>-5.33</v>
      </c>
      <c r="BF72" s="1">
        <v>-5.43</v>
      </c>
      <c r="BG72" s="1">
        <v>-6.28</v>
      </c>
      <c r="BH72" s="1">
        <v>-7.44</v>
      </c>
      <c r="BI72" s="1">
        <v>-9.66</v>
      </c>
      <c r="BJ72" s="1">
        <v>-11.27</v>
      </c>
      <c r="BK72" s="1">
        <v>-10.76</v>
      </c>
      <c r="BL72" s="1">
        <v>-11.92</v>
      </c>
      <c r="BM72" s="1">
        <v>-13.47</v>
      </c>
      <c r="BN72" s="1">
        <v>-14.41</v>
      </c>
      <c r="BO72" s="1">
        <v>-15.74</v>
      </c>
      <c r="BP72" s="1">
        <v>-15.74</v>
      </c>
      <c r="BQ72" s="1">
        <v>-14.99</v>
      </c>
      <c r="BR72" s="1">
        <v>-14.69</v>
      </c>
      <c r="BS72" s="22">
        <v>4.32</v>
      </c>
      <c r="BT72" s="26">
        <v>901100721.96006775</v>
      </c>
      <c r="BU72" s="26">
        <v>53794200</v>
      </c>
      <c r="BV72" s="26">
        <v>164583635</v>
      </c>
      <c r="BW72" s="2">
        <v>2.8370682176268619E-2</v>
      </c>
    </row>
    <row r="73" spans="1:75" s="21" customFormat="1" ht="19" customHeight="1" x14ac:dyDescent="0.2">
      <c r="A73" s="7" t="s">
        <v>266</v>
      </c>
      <c r="B73" s="7" t="s">
        <v>118</v>
      </c>
      <c r="C73" s="7" t="s">
        <v>124</v>
      </c>
      <c r="D73" s="7" t="s">
        <v>98</v>
      </c>
      <c r="E73" s="7" t="s">
        <v>493</v>
      </c>
      <c r="F73" s="7" t="s">
        <v>88</v>
      </c>
      <c r="G73" s="10">
        <v>21.739130885479369</v>
      </c>
      <c r="H73" s="10">
        <v>-8.7499960618359029</v>
      </c>
      <c r="I73" s="10">
        <v>-8.7499960618359029</v>
      </c>
      <c r="J73" s="7" t="s">
        <v>89</v>
      </c>
      <c r="K73" s="8">
        <v>9.1999998092651367</v>
      </c>
      <c r="L73" s="8">
        <v>10.17</v>
      </c>
      <c r="M73" s="8">
        <v>11.19999980926514</v>
      </c>
      <c r="N73" s="8">
        <v>11.590000152587891</v>
      </c>
      <c r="O73" s="8">
        <v>9.9200000762939453</v>
      </c>
      <c r="P73" s="8">
        <v>10.22000026702881</v>
      </c>
      <c r="Q73" s="7">
        <v>11.59</v>
      </c>
      <c r="R73" s="7">
        <v>11.23</v>
      </c>
      <c r="S73" s="7">
        <v>10.8</v>
      </c>
      <c r="T73" s="7">
        <v>10.58</v>
      </c>
      <c r="U73" s="7">
        <v>10.68</v>
      </c>
      <c r="V73" s="7">
        <v>10.41</v>
      </c>
      <c r="W73" s="7">
        <v>10.46</v>
      </c>
      <c r="X73" s="7">
        <v>10.34</v>
      </c>
      <c r="Y73" s="7">
        <v>10.44</v>
      </c>
      <c r="Z73" s="7">
        <v>10.45</v>
      </c>
      <c r="AA73" s="7">
        <v>10.49</v>
      </c>
      <c r="AB73" s="7">
        <v>10.51</v>
      </c>
      <c r="AC73" s="7">
        <v>10.41</v>
      </c>
      <c r="AD73" s="7">
        <v>10.210000000000001</v>
      </c>
      <c r="AE73" s="7">
        <v>10.14</v>
      </c>
      <c r="AF73" s="7">
        <v>10.16</v>
      </c>
      <c r="AG73" s="7">
        <v>10.23</v>
      </c>
      <c r="AH73" s="7">
        <v>10.31</v>
      </c>
      <c r="AI73" s="7">
        <v>10.28</v>
      </c>
      <c r="AJ73" s="7">
        <v>10.32</v>
      </c>
      <c r="AK73" s="7">
        <v>10.4</v>
      </c>
      <c r="AL73" s="7">
        <v>10.46</v>
      </c>
      <c r="AM73" s="7">
        <v>10.4</v>
      </c>
      <c r="AN73" s="7">
        <v>10.4</v>
      </c>
      <c r="AO73" s="7">
        <v>10.27</v>
      </c>
      <c r="AP73" s="7">
        <v>10.23</v>
      </c>
      <c r="AQ73" s="7">
        <v>10.28</v>
      </c>
      <c r="AR73" s="7">
        <v>-0.89</v>
      </c>
      <c r="AS73" s="7">
        <v>-2.14</v>
      </c>
      <c r="AT73" s="7">
        <v>-5.8</v>
      </c>
      <c r="AU73" s="7">
        <v>-6.07</v>
      </c>
      <c r="AV73" s="7">
        <v>-7.59</v>
      </c>
      <c r="AW73" s="7">
        <v>-7.05</v>
      </c>
      <c r="AX73" s="7">
        <v>-8.93</v>
      </c>
      <c r="AY73" s="7">
        <v>-8.0399999999999991</v>
      </c>
      <c r="AZ73" s="7">
        <v>-7.71</v>
      </c>
      <c r="BA73" s="7">
        <v>-7.05</v>
      </c>
      <c r="BB73" s="7">
        <v>-6.79</v>
      </c>
      <c r="BC73" s="7">
        <v>-6.61</v>
      </c>
      <c r="BD73" s="7">
        <v>-8.48</v>
      </c>
      <c r="BE73" s="7">
        <v>-9.5500000000000007</v>
      </c>
      <c r="BF73" s="7">
        <v>-11.07</v>
      </c>
      <c r="BG73" s="7">
        <v>-9.5500000000000007</v>
      </c>
      <c r="BH73" s="7">
        <v>-8.6199999999999992</v>
      </c>
      <c r="BI73" s="7">
        <v>-8.66</v>
      </c>
      <c r="BJ73" s="7">
        <v>-9.02</v>
      </c>
      <c r="BK73" s="7">
        <v>-7.86</v>
      </c>
      <c r="BL73" s="7">
        <v>-7.86</v>
      </c>
      <c r="BM73" s="7">
        <v>-7.01</v>
      </c>
      <c r="BN73" s="7">
        <v>-7.46</v>
      </c>
      <c r="BO73" s="7">
        <v>-8.3000000000000007</v>
      </c>
      <c r="BP73" s="7">
        <v>-8.48</v>
      </c>
      <c r="BQ73" s="7">
        <v>-9.4600000000000009</v>
      </c>
      <c r="BR73" s="7">
        <v>-8.66</v>
      </c>
      <c r="BS73" s="24">
        <v>9.94</v>
      </c>
      <c r="BT73" s="26">
        <v>945387503.90014648</v>
      </c>
      <c r="BU73" s="26">
        <v>1035400</v>
      </c>
      <c r="BV73" s="26">
        <v>74542072</v>
      </c>
      <c r="BW73" s="8">
        <v>5.4805291701577599E-3</v>
      </c>
    </row>
    <row r="74" spans="1:75" s="21" customFormat="1" ht="19" customHeight="1" x14ac:dyDescent="0.2">
      <c r="A74" s="1" t="s">
        <v>698</v>
      </c>
      <c r="B74" s="1" t="s">
        <v>106</v>
      </c>
      <c r="C74" s="1" t="s">
        <v>353</v>
      </c>
      <c r="D74" s="1" t="s">
        <v>98</v>
      </c>
      <c r="E74" s="1" t="s">
        <v>234</v>
      </c>
      <c r="F74" s="1" t="s">
        <v>88</v>
      </c>
      <c r="G74" s="9">
        <v>14.917126489622211</v>
      </c>
      <c r="H74" s="9">
        <v>-12.98076878990646</v>
      </c>
      <c r="I74" s="9">
        <f>(N74-O74)/O74*100</f>
        <v>16.759774229588292</v>
      </c>
      <c r="J74" s="1" t="s">
        <v>89</v>
      </c>
      <c r="K74" s="2">
        <v>3.619999885559082</v>
      </c>
      <c r="L74" s="2">
        <v>4.18</v>
      </c>
      <c r="M74" s="2">
        <v>4.1599998474121094</v>
      </c>
      <c r="N74" s="2">
        <v>4.179999828338623</v>
      </c>
      <c r="O74" s="2">
        <v>3.5799999237060551</v>
      </c>
      <c r="P74" s="2">
        <v>3.619999885559082</v>
      </c>
      <c r="Q74" s="1">
        <v>4.18</v>
      </c>
      <c r="R74" s="1">
        <v>4.0999999999999996</v>
      </c>
      <c r="S74" s="1">
        <v>3.94</v>
      </c>
      <c r="T74" s="1">
        <v>4</v>
      </c>
      <c r="U74" s="1">
        <v>3.98</v>
      </c>
      <c r="V74" s="1">
        <v>3.9</v>
      </c>
      <c r="W74" s="1">
        <v>3.89</v>
      </c>
      <c r="X74" s="1">
        <v>3.88</v>
      </c>
      <c r="Y74" s="1">
        <v>3.85</v>
      </c>
      <c r="Z74" s="1">
        <v>3.84</v>
      </c>
      <c r="AA74" s="1">
        <v>3.79</v>
      </c>
      <c r="AB74" s="1">
        <v>3.76</v>
      </c>
      <c r="AC74" s="1">
        <v>3.77</v>
      </c>
      <c r="AD74" s="1">
        <v>3.75</v>
      </c>
      <c r="AE74" s="1">
        <v>3.71</v>
      </c>
      <c r="AF74" s="1">
        <v>3.71</v>
      </c>
      <c r="AG74" s="1">
        <v>3.72</v>
      </c>
      <c r="AH74" s="1">
        <v>3.71</v>
      </c>
      <c r="AI74" s="1">
        <v>3.71</v>
      </c>
      <c r="AJ74" s="1">
        <v>3.7</v>
      </c>
      <c r="AK74" s="1">
        <v>3.7</v>
      </c>
      <c r="AL74" s="1">
        <v>3.66</v>
      </c>
      <c r="AM74" s="1">
        <v>3.67</v>
      </c>
      <c r="AN74" s="1">
        <v>3.66</v>
      </c>
      <c r="AO74" s="1">
        <v>3.65</v>
      </c>
      <c r="AP74" s="1">
        <v>3.64</v>
      </c>
      <c r="AQ74" s="1">
        <v>3.62</v>
      </c>
      <c r="AR74" s="1">
        <v>-1.06</v>
      </c>
      <c r="AS74" s="1">
        <v>-5.53</v>
      </c>
      <c r="AT74" s="1">
        <v>-6.73</v>
      </c>
      <c r="AU74" s="1">
        <v>-5.17</v>
      </c>
      <c r="AV74" s="1">
        <v>-6.73</v>
      </c>
      <c r="AW74" s="1">
        <v>-8.17</v>
      </c>
      <c r="AX74" s="1">
        <v>-7.09</v>
      </c>
      <c r="AY74" s="1">
        <v>-7.89</v>
      </c>
      <c r="AZ74" s="1">
        <v>-8.65</v>
      </c>
      <c r="BA74" s="1">
        <v>-9.3699999999999992</v>
      </c>
      <c r="BB74" s="1">
        <v>-9.86</v>
      </c>
      <c r="BC74" s="1">
        <v>-11.42</v>
      </c>
      <c r="BD74" s="1">
        <v>-10.1</v>
      </c>
      <c r="BE74" s="1">
        <v>-11.06</v>
      </c>
      <c r="BF74" s="1">
        <v>-11.06</v>
      </c>
      <c r="BG74" s="1">
        <v>-11.3</v>
      </c>
      <c r="BH74" s="1">
        <v>-11.06</v>
      </c>
      <c r="BI74" s="1">
        <v>-11.18</v>
      </c>
      <c r="BJ74" s="1">
        <v>-11.18</v>
      </c>
      <c r="BK74" s="1">
        <v>-11.42</v>
      </c>
      <c r="BL74" s="1">
        <v>-12.14</v>
      </c>
      <c r="BM74" s="1">
        <v>-12.38</v>
      </c>
      <c r="BN74" s="1">
        <v>-12.26</v>
      </c>
      <c r="BO74" s="1">
        <v>-12.5</v>
      </c>
      <c r="BP74" s="1">
        <v>-12.86</v>
      </c>
      <c r="BQ74" s="1">
        <v>-13.22</v>
      </c>
      <c r="BR74" s="1">
        <v>-13.1</v>
      </c>
      <c r="BS74" s="22">
        <v>3.79</v>
      </c>
      <c r="BT74" s="26">
        <v>955572731.6697998</v>
      </c>
      <c r="BU74" s="26">
        <v>23109600</v>
      </c>
      <c r="BV74" s="26">
        <v>211163065</v>
      </c>
      <c r="BW74" s="2">
        <v>1.7783242538177781E-2</v>
      </c>
    </row>
    <row r="75" spans="1:75" s="21" customFormat="1" ht="19" customHeight="1" x14ac:dyDescent="0.2">
      <c r="A75" s="7" t="s">
        <v>447</v>
      </c>
      <c r="B75" s="7" t="s">
        <v>111</v>
      </c>
      <c r="C75" s="7" t="s">
        <v>87</v>
      </c>
      <c r="D75" s="7" t="s">
        <v>98</v>
      </c>
      <c r="E75" s="7" t="s">
        <v>443</v>
      </c>
      <c r="F75" s="7" t="s">
        <v>88</v>
      </c>
      <c r="G75" s="10">
        <v>32.760260401357513</v>
      </c>
      <c r="H75" s="10">
        <v>-18.920857790963641</v>
      </c>
      <c r="I75" s="10">
        <v>-18.920857790963641</v>
      </c>
      <c r="J75" s="7" t="s">
        <v>89</v>
      </c>
      <c r="K75" s="8">
        <v>10.47000026702881</v>
      </c>
      <c r="L75" s="8">
        <v>10.89</v>
      </c>
      <c r="M75" s="8">
        <v>13.89999961853027</v>
      </c>
      <c r="N75" s="8">
        <v>15</v>
      </c>
      <c r="O75" s="8">
        <v>11.10000038146973</v>
      </c>
      <c r="P75" s="8">
        <v>11.27000045776367</v>
      </c>
      <c r="Q75" s="7">
        <v>15</v>
      </c>
      <c r="R75" s="7">
        <v>14.11</v>
      </c>
      <c r="S75" s="7">
        <v>13.39</v>
      </c>
      <c r="T75" s="7">
        <v>12.7</v>
      </c>
      <c r="U75" s="7">
        <v>12.5</v>
      </c>
      <c r="V75" s="7">
        <v>13.29</v>
      </c>
      <c r="W75" s="7">
        <v>13.46</v>
      </c>
      <c r="X75" s="7">
        <v>13.34</v>
      </c>
      <c r="Y75" s="7">
        <v>13.16</v>
      </c>
      <c r="Z75" s="7">
        <v>13.13</v>
      </c>
      <c r="AA75" s="7">
        <v>12.83</v>
      </c>
      <c r="AB75" s="7">
        <v>12.67</v>
      </c>
      <c r="AC75" s="7">
        <v>12.25</v>
      </c>
      <c r="AD75" s="7">
        <v>11.99</v>
      </c>
      <c r="AE75" s="7">
        <v>11.85</v>
      </c>
      <c r="AF75" s="7">
        <v>12.09</v>
      </c>
      <c r="AG75" s="7">
        <v>12.06</v>
      </c>
      <c r="AH75" s="7">
        <v>12.37</v>
      </c>
      <c r="AI75" s="7">
        <v>12.46</v>
      </c>
      <c r="AJ75" s="7">
        <v>12.2</v>
      </c>
      <c r="AK75" s="7">
        <v>12.2</v>
      </c>
      <c r="AL75" s="7">
        <v>11.97</v>
      </c>
      <c r="AM75" s="7">
        <v>11.81</v>
      </c>
      <c r="AN75" s="7">
        <v>11.66</v>
      </c>
      <c r="AO75" s="7">
        <v>11.7</v>
      </c>
      <c r="AP75" s="7">
        <v>11.64</v>
      </c>
      <c r="AQ75" s="7">
        <v>11.47</v>
      </c>
      <c r="AR75" s="7">
        <v>-3.13</v>
      </c>
      <c r="AS75" s="7">
        <v>-3.17</v>
      </c>
      <c r="AT75" s="7">
        <v>-11.76</v>
      </c>
      <c r="AU75" s="7">
        <v>-11.15</v>
      </c>
      <c r="AV75" s="7">
        <v>-11.37</v>
      </c>
      <c r="AW75" s="7">
        <v>-5.04</v>
      </c>
      <c r="AX75" s="7">
        <v>-4.7699999999999996</v>
      </c>
      <c r="AY75" s="7">
        <v>-8.09</v>
      </c>
      <c r="AZ75" s="7">
        <v>-5.76</v>
      </c>
      <c r="BA75" s="7">
        <v>-8.5500000000000007</v>
      </c>
      <c r="BB75" s="7">
        <v>-8.8000000000000007</v>
      </c>
      <c r="BC75" s="7">
        <v>-12.09</v>
      </c>
      <c r="BD75" s="7">
        <v>-13.88</v>
      </c>
      <c r="BE75" s="7">
        <v>-14.89</v>
      </c>
      <c r="BF75" s="7">
        <v>-16.07</v>
      </c>
      <c r="BG75" s="7">
        <v>-13.81</v>
      </c>
      <c r="BH75" s="7">
        <v>-13.73</v>
      </c>
      <c r="BI75" s="7">
        <v>-12.06</v>
      </c>
      <c r="BJ75" s="7">
        <v>-13.02</v>
      </c>
      <c r="BK75" s="7">
        <v>-13.09</v>
      </c>
      <c r="BL75" s="7">
        <v>-14.39</v>
      </c>
      <c r="BM75" s="7">
        <v>-14.96</v>
      </c>
      <c r="BN75" s="7">
        <v>-16.12</v>
      </c>
      <c r="BO75" s="7">
        <v>-17.05</v>
      </c>
      <c r="BP75" s="7">
        <v>-16.29</v>
      </c>
      <c r="BQ75" s="7">
        <v>-18.059999999999999</v>
      </c>
      <c r="BR75" s="7">
        <v>-18.850000000000001</v>
      </c>
      <c r="BS75" s="24">
        <v>12.22</v>
      </c>
      <c r="BT75" s="26">
        <v>968369827.82418823</v>
      </c>
      <c r="BU75" s="26">
        <v>8860700</v>
      </c>
      <c r="BV75" s="26">
        <v>50543630</v>
      </c>
      <c r="BW75" s="8">
        <v>2.4067325595727891E-3</v>
      </c>
    </row>
    <row r="76" spans="1:75" s="21" customFormat="1" ht="19" customHeight="1" x14ac:dyDescent="0.2">
      <c r="A76" s="7" t="s">
        <v>564</v>
      </c>
      <c r="B76" s="7" t="s">
        <v>118</v>
      </c>
      <c r="C76" s="7" t="s">
        <v>87</v>
      </c>
      <c r="D76" s="7" t="s">
        <v>98</v>
      </c>
      <c r="E76" s="7" t="s">
        <v>562</v>
      </c>
      <c r="F76" s="7" t="s">
        <v>88</v>
      </c>
      <c r="G76" s="10">
        <v>20.2416944977745</v>
      </c>
      <c r="H76" s="10">
        <v>-3.7688465992105828</v>
      </c>
      <c r="I76" s="10">
        <v>-3.7688465992105828</v>
      </c>
      <c r="J76" s="7" t="s">
        <v>81</v>
      </c>
      <c r="K76" s="8">
        <v>6.619999885559082</v>
      </c>
      <c r="L76" s="8">
        <v>6.72</v>
      </c>
      <c r="M76" s="8">
        <v>7.9600000381469727</v>
      </c>
      <c r="N76" s="8">
        <v>8.8199996948242188</v>
      </c>
      <c r="O76" s="8">
        <v>7.5300002098083496</v>
      </c>
      <c r="P76" s="8">
        <v>7.6599998474121094</v>
      </c>
      <c r="Q76" s="7">
        <v>8.82</v>
      </c>
      <c r="R76" s="7">
        <v>8.8000000000000007</v>
      </c>
      <c r="S76" s="7">
        <v>8.82</v>
      </c>
      <c r="T76" s="7">
        <v>8.2200000000000006</v>
      </c>
      <c r="U76" s="7">
        <v>8.32</v>
      </c>
      <c r="V76" s="7">
        <v>8.31</v>
      </c>
      <c r="W76" s="7">
        <v>8.2799999999999994</v>
      </c>
      <c r="X76" s="7">
        <v>8.27</v>
      </c>
      <c r="Y76" s="7">
        <v>8.14</v>
      </c>
      <c r="Z76" s="7">
        <v>8.09</v>
      </c>
      <c r="AA76" s="7">
        <v>8.02</v>
      </c>
      <c r="AB76" s="7">
        <v>8</v>
      </c>
      <c r="AC76" s="7">
        <v>7.97</v>
      </c>
      <c r="AD76" s="7">
        <v>7.96</v>
      </c>
      <c r="AE76" s="7">
        <v>7.95</v>
      </c>
      <c r="AF76" s="7">
        <v>7.92</v>
      </c>
      <c r="AG76" s="7">
        <v>7.96</v>
      </c>
      <c r="AH76" s="7">
        <v>7.93</v>
      </c>
      <c r="AI76" s="7">
        <v>7.9</v>
      </c>
      <c r="AJ76" s="7">
        <v>7.75</v>
      </c>
      <c r="AK76" s="7">
        <v>7.69</v>
      </c>
      <c r="AL76" s="7">
        <v>7.75</v>
      </c>
      <c r="AM76" s="7">
        <v>7.73</v>
      </c>
      <c r="AN76" s="7">
        <v>7.72</v>
      </c>
      <c r="AO76" s="7">
        <v>7.72</v>
      </c>
      <c r="AP76" s="7">
        <v>7.72</v>
      </c>
      <c r="AQ76" s="7">
        <v>7.71</v>
      </c>
      <c r="AR76" s="7">
        <v>9.0500000000000007</v>
      </c>
      <c r="AS76" s="7">
        <v>8.7899999999999991</v>
      </c>
      <c r="AT76" s="7">
        <v>8.7899999999999991</v>
      </c>
      <c r="AU76" s="7">
        <v>3.08</v>
      </c>
      <c r="AV76" s="7">
        <v>4.1500000000000004</v>
      </c>
      <c r="AW76" s="7">
        <v>3.52</v>
      </c>
      <c r="AX76" s="7">
        <v>3.39</v>
      </c>
      <c r="AY76" s="7">
        <v>1.53</v>
      </c>
      <c r="AZ76" s="7">
        <v>1.51</v>
      </c>
      <c r="BA76" s="7">
        <v>0.44</v>
      </c>
      <c r="BB76" s="7">
        <v>0.5</v>
      </c>
      <c r="BC76" s="7">
        <v>-0.13</v>
      </c>
      <c r="BD76" s="7">
        <v>-0.38</v>
      </c>
      <c r="BE76" s="7">
        <v>-0.38</v>
      </c>
      <c r="BF76" s="7">
        <v>-1.45</v>
      </c>
      <c r="BG76" s="7">
        <v>-0.82</v>
      </c>
      <c r="BH76" s="7">
        <v>-0.31</v>
      </c>
      <c r="BI76" s="7">
        <v>-0.82</v>
      </c>
      <c r="BJ76" s="7">
        <v>-2.83</v>
      </c>
      <c r="BK76" s="7">
        <v>-3.89</v>
      </c>
      <c r="BL76" s="7">
        <v>-3.45</v>
      </c>
      <c r="BM76" s="7">
        <v>-3.2</v>
      </c>
      <c r="BN76" s="7">
        <v>-3.45</v>
      </c>
      <c r="BO76" s="7">
        <v>-3.08</v>
      </c>
      <c r="BP76" s="7">
        <v>-3.83</v>
      </c>
      <c r="BQ76" s="7">
        <v>-3.14</v>
      </c>
      <c r="BR76" s="7">
        <v>-3.89</v>
      </c>
      <c r="BS76" s="24">
        <v>7.9</v>
      </c>
      <c r="BT76" s="26">
        <v>970021524.64866638</v>
      </c>
      <c r="BU76" s="26">
        <v>18048400</v>
      </c>
      <c r="BV76" s="26">
        <v>108679407</v>
      </c>
      <c r="BW76" s="8">
        <v>1.2419335339214721E-2</v>
      </c>
    </row>
    <row r="77" spans="1:75" s="21" customFormat="1" ht="19" customHeight="1" x14ac:dyDescent="0.2">
      <c r="A77" s="1" t="s">
        <v>244</v>
      </c>
      <c r="B77" s="1" t="s">
        <v>106</v>
      </c>
      <c r="C77" s="1" t="s">
        <v>87</v>
      </c>
      <c r="D77" s="1" t="s">
        <v>98</v>
      </c>
      <c r="E77" s="1" t="s">
        <v>242</v>
      </c>
      <c r="F77" s="1" t="s">
        <v>88</v>
      </c>
      <c r="G77" s="9">
        <v>25.59523577221119</v>
      </c>
      <c r="H77" s="9">
        <v>-6.3980984817933502</v>
      </c>
      <c r="I77" s="9">
        <f>(N77-O77)/O77*100</f>
        <v>21.883662693309759</v>
      </c>
      <c r="J77" s="1" t="s">
        <v>89</v>
      </c>
      <c r="K77" s="2">
        <v>3.3599998950958252</v>
      </c>
      <c r="L77" s="2">
        <v>3.54</v>
      </c>
      <c r="M77" s="2">
        <v>4.2199997901916504</v>
      </c>
      <c r="N77" s="2">
        <v>4.4000000953674316</v>
      </c>
      <c r="O77" s="2">
        <v>3.6099998950958252</v>
      </c>
      <c r="P77" s="2">
        <v>3.9500000476837158</v>
      </c>
      <c r="Q77" s="1">
        <v>4.4000000000000004</v>
      </c>
      <c r="R77" s="1">
        <v>4.4000000000000004</v>
      </c>
      <c r="S77" s="1">
        <v>4.05</v>
      </c>
      <c r="T77" s="1">
        <v>3.98</v>
      </c>
      <c r="U77" s="1">
        <v>4.09</v>
      </c>
      <c r="V77" s="1">
        <v>4.07</v>
      </c>
      <c r="W77" s="1">
        <v>4</v>
      </c>
      <c r="X77" s="1">
        <v>3.92</v>
      </c>
      <c r="Y77" s="1">
        <v>3.77</v>
      </c>
      <c r="Z77" s="1">
        <v>3.83</v>
      </c>
      <c r="AA77" s="1">
        <v>3.82</v>
      </c>
      <c r="AB77" s="1">
        <v>3.83</v>
      </c>
      <c r="AC77" s="1">
        <v>3.85</v>
      </c>
      <c r="AD77" s="1">
        <v>3.84</v>
      </c>
      <c r="AE77" s="1">
        <v>3.94</v>
      </c>
      <c r="AF77" s="1">
        <v>3.88</v>
      </c>
      <c r="AG77" s="1">
        <v>3.82</v>
      </c>
      <c r="AH77" s="1">
        <v>3.77</v>
      </c>
      <c r="AI77" s="1">
        <v>3.73</v>
      </c>
      <c r="AJ77" s="1">
        <v>3.69</v>
      </c>
      <c r="AK77" s="1">
        <v>3.74</v>
      </c>
      <c r="AL77" s="1">
        <v>3.74</v>
      </c>
      <c r="AM77" s="1">
        <v>3.7</v>
      </c>
      <c r="AN77" s="1">
        <v>3.75</v>
      </c>
      <c r="AO77" s="1">
        <v>3.8</v>
      </c>
      <c r="AP77" s="1">
        <v>3.88</v>
      </c>
      <c r="AQ77" s="1">
        <v>3.97</v>
      </c>
      <c r="AR77" s="1">
        <v>3.96</v>
      </c>
      <c r="AS77" s="1">
        <v>-2.87</v>
      </c>
      <c r="AT77" s="1">
        <v>-5.95</v>
      </c>
      <c r="AU77" s="1">
        <v>-8.4</v>
      </c>
      <c r="AV77" s="1">
        <v>-5.68</v>
      </c>
      <c r="AW77" s="1">
        <v>-5.95</v>
      </c>
      <c r="AX77" s="1">
        <v>-7.11</v>
      </c>
      <c r="AY77" s="1">
        <v>-9.98</v>
      </c>
      <c r="AZ77" s="1">
        <v>-11.37</v>
      </c>
      <c r="BA77" s="1">
        <v>-9.7200000000000006</v>
      </c>
      <c r="BB77" s="1">
        <v>-9.75</v>
      </c>
      <c r="BC77" s="1">
        <v>-10.63</v>
      </c>
      <c r="BD77" s="1">
        <v>-9.7200000000000006</v>
      </c>
      <c r="BE77" s="1">
        <v>-9.48</v>
      </c>
      <c r="BF77" s="1">
        <v>-8.2899999999999991</v>
      </c>
      <c r="BG77" s="1">
        <v>-9.7100000000000009</v>
      </c>
      <c r="BH77" s="1">
        <v>-11.37</v>
      </c>
      <c r="BI77" s="1">
        <v>-11.63</v>
      </c>
      <c r="BJ77" s="1">
        <v>-13.1</v>
      </c>
      <c r="BK77" s="1">
        <v>-12.56</v>
      </c>
      <c r="BL77" s="1">
        <v>-12.12</v>
      </c>
      <c r="BM77" s="1">
        <v>-12.56</v>
      </c>
      <c r="BN77" s="1">
        <v>-12.56</v>
      </c>
      <c r="BO77" s="1">
        <v>-11.85</v>
      </c>
      <c r="BP77" s="1">
        <v>-10.19</v>
      </c>
      <c r="BQ77" s="1">
        <v>-8.3000000000000007</v>
      </c>
      <c r="BR77" s="1">
        <v>-6.4</v>
      </c>
      <c r="BS77" s="22">
        <v>3.68</v>
      </c>
      <c r="BT77" s="26">
        <v>973334511.60812378</v>
      </c>
      <c r="BU77" s="26">
        <v>51396162</v>
      </c>
      <c r="BV77" s="26">
        <v>150334318</v>
      </c>
      <c r="BW77" s="2">
        <v>3.8658751224055182E-2</v>
      </c>
    </row>
    <row r="78" spans="1:75" s="21" customFormat="1" ht="19" customHeight="1" x14ac:dyDescent="0.2">
      <c r="A78" s="1" t="s">
        <v>116</v>
      </c>
      <c r="B78" s="1" t="s">
        <v>111</v>
      </c>
      <c r="C78" s="1" t="s">
        <v>87</v>
      </c>
      <c r="D78" s="1" t="s">
        <v>98</v>
      </c>
      <c r="E78" s="1" t="s">
        <v>115</v>
      </c>
      <c r="F78" s="1" t="s">
        <v>88</v>
      </c>
      <c r="G78" s="9">
        <v>26.196478407474409</v>
      </c>
      <c r="H78" s="9">
        <v>-9.9800394642216066</v>
      </c>
      <c r="I78" s="9">
        <f>(N78-O78)/O78*100</f>
        <v>31.519283252094411</v>
      </c>
      <c r="J78" s="1" t="s">
        <v>89</v>
      </c>
      <c r="K78" s="2">
        <v>3.970000028610229</v>
      </c>
      <c r="L78" s="2">
        <v>4.5999999999999996</v>
      </c>
      <c r="M78" s="2">
        <v>5.0100002288818359</v>
      </c>
      <c r="N78" s="2">
        <v>5.8000001907348633</v>
      </c>
      <c r="O78" s="2">
        <v>4.4099998474121094</v>
      </c>
      <c r="P78" s="2">
        <v>4.5100002288818359</v>
      </c>
      <c r="Q78" s="1">
        <v>5.39</v>
      </c>
      <c r="R78" s="1">
        <v>5.29</v>
      </c>
      <c r="S78" s="1">
        <v>5.2</v>
      </c>
      <c r="T78" s="1">
        <v>5.39</v>
      </c>
      <c r="U78" s="1">
        <v>5.8</v>
      </c>
      <c r="V78" s="1">
        <v>5.71</v>
      </c>
      <c r="W78" s="1">
        <v>5.64</v>
      </c>
      <c r="X78" s="1">
        <v>5.45</v>
      </c>
      <c r="Y78" s="1">
        <v>5.26</v>
      </c>
      <c r="Z78" s="1">
        <v>5.25</v>
      </c>
      <c r="AA78" s="1">
        <v>5.15</v>
      </c>
      <c r="AB78" s="1">
        <v>5.13</v>
      </c>
      <c r="AC78" s="1">
        <v>5.0999999999999996</v>
      </c>
      <c r="AD78" s="1">
        <v>4.99</v>
      </c>
      <c r="AE78" s="1">
        <v>4.95</v>
      </c>
      <c r="AF78" s="1">
        <v>4.95</v>
      </c>
      <c r="AG78" s="1">
        <v>4.93</v>
      </c>
      <c r="AH78" s="1">
        <v>4.88</v>
      </c>
      <c r="AI78" s="1">
        <v>4.91</v>
      </c>
      <c r="AJ78" s="1">
        <v>4.8099999999999996</v>
      </c>
      <c r="AK78" s="1">
        <v>4.6399999999999997</v>
      </c>
      <c r="AL78" s="1">
        <v>4.75</v>
      </c>
      <c r="AM78" s="1">
        <v>4.84</v>
      </c>
      <c r="AN78" s="1">
        <v>4.72</v>
      </c>
      <c r="AO78" s="1">
        <v>4.63</v>
      </c>
      <c r="AP78" s="1">
        <v>4.59</v>
      </c>
      <c r="AQ78" s="1">
        <v>4.6500000000000004</v>
      </c>
      <c r="AR78" s="1">
        <v>5.19</v>
      </c>
      <c r="AS78" s="1">
        <v>0.4</v>
      </c>
      <c r="AT78" s="1">
        <v>1.59</v>
      </c>
      <c r="AU78" s="1">
        <v>3.99</v>
      </c>
      <c r="AV78" s="1">
        <v>12.61</v>
      </c>
      <c r="AW78" s="1">
        <v>8.18</v>
      </c>
      <c r="AX78" s="1">
        <v>8.3800000000000008</v>
      </c>
      <c r="AY78" s="1">
        <v>2.4</v>
      </c>
      <c r="AZ78" s="1">
        <v>2.2000000000000002</v>
      </c>
      <c r="BA78" s="1">
        <v>2.59</v>
      </c>
      <c r="BB78" s="1">
        <v>-0.1</v>
      </c>
      <c r="BC78" s="1">
        <v>1.71</v>
      </c>
      <c r="BD78" s="1">
        <v>-0.71</v>
      </c>
      <c r="BE78" s="1">
        <v>-2.79</v>
      </c>
      <c r="BF78" s="1">
        <v>-1.83</v>
      </c>
      <c r="BG78" s="1">
        <v>-2</v>
      </c>
      <c r="BH78" s="1">
        <v>-2.89</v>
      </c>
      <c r="BI78" s="1">
        <v>-3.79</v>
      </c>
      <c r="BJ78" s="1">
        <v>-4.79</v>
      </c>
      <c r="BK78" s="1">
        <v>-7.88</v>
      </c>
      <c r="BL78" s="1">
        <v>-10.18</v>
      </c>
      <c r="BM78" s="1">
        <v>-5.99</v>
      </c>
      <c r="BN78" s="1">
        <v>-6.19</v>
      </c>
      <c r="BO78" s="1">
        <v>-8.08</v>
      </c>
      <c r="BP78" s="1">
        <v>-8.68</v>
      </c>
      <c r="BQ78" s="1">
        <v>-10.38</v>
      </c>
      <c r="BR78" s="1">
        <v>-9.3800000000000008</v>
      </c>
      <c r="BS78" s="22">
        <v>5.05</v>
      </c>
      <c r="BT78" s="26">
        <v>1090421499.7359011</v>
      </c>
      <c r="BU78" s="26">
        <v>113550700</v>
      </c>
      <c r="BV78" s="26">
        <v>36401192</v>
      </c>
      <c r="BW78" s="2">
        <v>0.71743200057844259</v>
      </c>
    </row>
    <row r="79" spans="1:75" s="21" customFormat="1" ht="19" customHeight="1" x14ac:dyDescent="0.2">
      <c r="A79" s="1" t="s">
        <v>429</v>
      </c>
      <c r="B79" s="1" t="s">
        <v>134</v>
      </c>
      <c r="C79" s="1" t="s">
        <v>104</v>
      </c>
      <c r="D79" s="1" t="s">
        <v>122</v>
      </c>
      <c r="E79" s="1" t="s">
        <v>314</v>
      </c>
      <c r="F79" s="1" t="s">
        <v>88</v>
      </c>
      <c r="G79" s="9">
        <v>12.27272613974645</v>
      </c>
      <c r="H79" s="9">
        <v>-5.2631624670087094</v>
      </c>
      <c r="I79" s="9">
        <f>(N79-O79)/O79*100</f>
        <v>11.659192297732865</v>
      </c>
      <c r="J79" s="1" t="s">
        <v>89</v>
      </c>
      <c r="K79" s="2">
        <v>2.2000000476837158</v>
      </c>
      <c r="L79" s="2">
        <v>2.42</v>
      </c>
      <c r="M79" s="2">
        <v>2.470000028610229</v>
      </c>
      <c r="N79" s="2">
        <v>2.4900000095367432</v>
      </c>
      <c r="O79" s="2">
        <v>2.2300000190734859</v>
      </c>
      <c r="P79" s="2">
        <v>2.339999914169312</v>
      </c>
      <c r="Q79" s="1">
        <v>2.4900000000000002</v>
      </c>
      <c r="R79" s="1">
        <v>2.41</v>
      </c>
      <c r="S79" s="1">
        <v>2.35</v>
      </c>
      <c r="T79" s="1">
        <v>2.39</v>
      </c>
      <c r="U79" s="1">
        <v>2.35</v>
      </c>
      <c r="V79" s="1">
        <v>2.35</v>
      </c>
      <c r="W79" s="1">
        <v>2.35</v>
      </c>
      <c r="X79" s="1">
        <v>2.3199999999999998</v>
      </c>
      <c r="Y79" s="1">
        <v>2.31</v>
      </c>
      <c r="Z79" s="1">
        <v>2.31</v>
      </c>
      <c r="AA79" s="1">
        <v>2.29</v>
      </c>
      <c r="AB79" s="1">
        <v>2.2999999999999998</v>
      </c>
      <c r="AC79" s="1">
        <v>2.35</v>
      </c>
      <c r="AD79" s="1">
        <v>2.39</v>
      </c>
      <c r="AE79" s="1">
        <v>2.37</v>
      </c>
      <c r="AF79" s="1">
        <v>2.37</v>
      </c>
      <c r="AG79" s="1">
        <v>2.36</v>
      </c>
      <c r="AH79" s="1">
        <v>2.35</v>
      </c>
      <c r="AI79" s="1">
        <v>2.34</v>
      </c>
      <c r="AJ79" s="1">
        <v>2.33</v>
      </c>
      <c r="AK79" s="1">
        <v>2.3199999999999998</v>
      </c>
      <c r="AL79" s="1">
        <v>2.31</v>
      </c>
      <c r="AM79" s="1">
        <v>2.2999999999999998</v>
      </c>
      <c r="AN79" s="1">
        <v>2.29</v>
      </c>
      <c r="AO79" s="1">
        <v>2.29</v>
      </c>
      <c r="AP79" s="1">
        <v>2.34</v>
      </c>
      <c r="AQ79" s="1">
        <v>2.34</v>
      </c>
      <c r="AR79" s="1">
        <v>-2.83</v>
      </c>
      <c r="AS79" s="1">
        <v>-4.05</v>
      </c>
      <c r="AT79" s="1">
        <v>-6.28</v>
      </c>
      <c r="AU79" s="1">
        <v>-5.0599999999999996</v>
      </c>
      <c r="AV79" s="1">
        <v>-5.67</v>
      </c>
      <c r="AW79" s="1">
        <v>-5.47</v>
      </c>
      <c r="AX79" s="1">
        <v>-6.28</v>
      </c>
      <c r="AY79" s="1">
        <v>-7.53</v>
      </c>
      <c r="AZ79" s="1">
        <v>-6.88</v>
      </c>
      <c r="BA79" s="1">
        <v>-8.06</v>
      </c>
      <c r="BB79" s="1">
        <v>-8.1</v>
      </c>
      <c r="BC79" s="1">
        <v>-7.11</v>
      </c>
      <c r="BD79" s="1">
        <v>-5.0599999999999996</v>
      </c>
      <c r="BE79" s="1">
        <v>-5.26</v>
      </c>
      <c r="BF79" s="1">
        <v>-4.66</v>
      </c>
      <c r="BG79" s="1">
        <v>-4.66</v>
      </c>
      <c r="BH79" s="1">
        <v>-5.47</v>
      </c>
      <c r="BI79" s="1">
        <v>-5.27</v>
      </c>
      <c r="BJ79" s="1">
        <v>-5.87</v>
      </c>
      <c r="BK79" s="1">
        <v>-6.68</v>
      </c>
      <c r="BL79" s="1">
        <v>-6.48</v>
      </c>
      <c r="BM79" s="1">
        <v>-6.88</v>
      </c>
      <c r="BN79" s="1">
        <v>-7.69</v>
      </c>
      <c r="BO79" s="1">
        <v>-7.69</v>
      </c>
      <c r="BP79" s="1">
        <v>-8.5</v>
      </c>
      <c r="BQ79" s="1">
        <v>-5.67</v>
      </c>
      <c r="BR79" s="1">
        <v>-5.47</v>
      </c>
      <c r="BS79" s="22">
        <v>2.27</v>
      </c>
      <c r="BT79" s="26">
        <v>1205177273.4796751</v>
      </c>
      <c r="BU79" s="26">
        <v>32101500</v>
      </c>
      <c r="BV79" s="26">
        <v>451723192</v>
      </c>
      <c r="BW79" s="2">
        <v>6.5917213300839328E-2</v>
      </c>
    </row>
    <row r="80" spans="1:75" s="21" customFormat="1" ht="19" customHeight="1" x14ac:dyDescent="0.2">
      <c r="A80" s="1" t="s">
        <v>211</v>
      </c>
      <c r="B80" s="1" t="s">
        <v>106</v>
      </c>
      <c r="C80" s="1" t="s">
        <v>87</v>
      </c>
      <c r="D80" s="1" t="s">
        <v>98</v>
      </c>
      <c r="E80" s="1" t="s">
        <v>206</v>
      </c>
      <c r="F80" s="1" t="s">
        <v>88</v>
      </c>
      <c r="G80" s="9">
        <v>83.546315511405538</v>
      </c>
      <c r="H80" s="9">
        <v>-30.026108598689689</v>
      </c>
      <c r="I80" s="9">
        <f>(N80-O80)/O80*100</f>
        <v>81.242084064881482</v>
      </c>
      <c r="J80" s="1" t="s">
        <v>89</v>
      </c>
      <c r="K80" s="2">
        <v>6.2600002288818359</v>
      </c>
      <c r="L80" s="2">
        <v>3.37</v>
      </c>
      <c r="M80" s="2">
        <v>11.489999771118161</v>
      </c>
      <c r="N80" s="2">
        <v>14.30000019073486</v>
      </c>
      <c r="O80" s="2">
        <v>7.8899998664855957</v>
      </c>
      <c r="P80" s="2">
        <v>8.0399999618530273</v>
      </c>
      <c r="Q80" s="1">
        <v>13.61</v>
      </c>
      <c r="R80" s="1">
        <v>14</v>
      </c>
      <c r="S80" s="1">
        <v>12.49</v>
      </c>
      <c r="T80" s="1">
        <v>12.2</v>
      </c>
      <c r="U80" s="1">
        <v>11.2</v>
      </c>
      <c r="V80" s="1">
        <v>11.5</v>
      </c>
      <c r="W80" s="1">
        <v>10.98</v>
      </c>
      <c r="X80" s="1">
        <v>10.89</v>
      </c>
      <c r="Y80" s="1">
        <v>10.4</v>
      </c>
      <c r="Z80" s="1">
        <v>10.49</v>
      </c>
      <c r="AA80" s="1">
        <v>10.6</v>
      </c>
      <c r="AB80" s="1">
        <v>10.35</v>
      </c>
      <c r="AC80" s="1">
        <v>10.17</v>
      </c>
      <c r="AD80" s="1">
        <v>10.6</v>
      </c>
      <c r="AE80" s="1">
        <v>10.57</v>
      </c>
      <c r="AF80" s="1">
        <v>10.44</v>
      </c>
      <c r="AG80" s="1">
        <v>10.27</v>
      </c>
      <c r="AH80" s="1">
        <v>10.220000000000001</v>
      </c>
      <c r="AI80" s="1">
        <v>9.9700000000000006</v>
      </c>
      <c r="AJ80" s="1">
        <v>9.2799999999999994</v>
      </c>
      <c r="AK80" s="1">
        <v>8.9</v>
      </c>
      <c r="AL80" s="1">
        <v>9.2799999999999994</v>
      </c>
      <c r="AM80" s="1">
        <v>9.5299999999999994</v>
      </c>
      <c r="AN80" s="1">
        <v>9.17</v>
      </c>
      <c r="AO80" s="1">
        <v>9.1</v>
      </c>
      <c r="AP80" s="1">
        <v>8.89</v>
      </c>
      <c r="AQ80" s="1">
        <v>8.4499999999999993</v>
      </c>
      <c r="AR80" s="1">
        <v>18.45</v>
      </c>
      <c r="AS80" s="1">
        <v>20.58</v>
      </c>
      <c r="AT80" s="1">
        <v>4.96</v>
      </c>
      <c r="AU80" s="1">
        <v>-14.53</v>
      </c>
      <c r="AV80" s="1">
        <v>-2.9</v>
      </c>
      <c r="AW80" s="1">
        <v>-8.6199999999999992</v>
      </c>
      <c r="AX80" s="1">
        <v>-7.96</v>
      </c>
      <c r="AY80" s="1">
        <v>-9.83</v>
      </c>
      <c r="AZ80" s="1">
        <v>-12.49</v>
      </c>
      <c r="BA80" s="1">
        <v>-9.92</v>
      </c>
      <c r="BB80" s="1">
        <v>-12.62</v>
      </c>
      <c r="BC80" s="1">
        <v>-16.36</v>
      </c>
      <c r="BD80" s="1">
        <v>-12.22</v>
      </c>
      <c r="BE80" s="1">
        <v>-8.18</v>
      </c>
      <c r="BF80" s="1">
        <v>-9.49</v>
      </c>
      <c r="BG80" s="1">
        <v>-11.92</v>
      </c>
      <c r="BH80" s="1">
        <v>-11.23</v>
      </c>
      <c r="BI80" s="1">
        <v>-13.14</v>
      </c>
      <c r="BJ80" s="1">
        <v>-23.19</v>
      </c>
      <c r="BK80" s="1">
        <v>-28.89</v>
      </c>
      <c r="BL80" s="1">
        <v>-23.67</v>
      </c>
      <c r="BM80" s="1">
        <v>-19.760000000000002</v>
      </c>
      <c r="BN80" s="1">
        <v>-21.06</v>
      </c>
      <c r="BO80" s="1">
        <v>-24.72</v>
      </c>
      <c r="BP80" s="1">
        <v>-22.8</v>
      </c>
      <c r="BQ80" s="1">
        <v>-28.68</v>
      </c>
      <c r="BR80" s="1">
        <v>-30.37</v>
      </c>
      <c r="BS80" s="22">
        <v>9.83</v>
      </c>
      <c r="BT80" s="26">
        <v>1253490035.030365</v>
      </c>
      <c r="BU80" s="26">
        <v>230619000</v>
      </c>
      <c r="BV80" s="26">
        <v>73639067</v>
      </c>
      <c r="BW80" s="2">
        <v>0.52628992434138255</v>
      </c>
    </row>
    <row r="81" spans="1:75" s="21" customFormat="1" ht="19" customHeight="1" x14ac:dyDescent="0.2">
      <c r="A81" s="7" t="s">
        <v>534</v>
      </c>
      <c r="B81" s="7" t="s">
        <v>76</v>
      </c>
      <c r="C81" s="7" t="s">
        <v>124</v>
      </c>
      <c r="D81" s="7" t="s">
        <v>78</v>
      </c>
      <c r="E81" s="7" t="s">
        <v>535</v>
      </c>
      <c r="F81" s="7" t="s">
        <v>88</v>
      </c>
      <c r="G81" s="10">
        <v>15.131580392079361</v>
      </c>
      <c r="H81" s="10">
        <v>-17.714282444545201</v>
      </c>
      <c r="I81" s="10">
        <v>-17.714282444545201</v>
      </c>
      <c r="J81" s="7" t="s">
        <v>89</v>
      </c>
      <c r="K81" s="8">
        <v>3.0399999618530269</v>
      </c>
      <c r="L81" s="8">
        <v>3.07</v>
      </c>
      <c r="M81" s="8">
        <v>3.5</v>
      </c>
      <c r="N81" s="8">
        <v>3.660000085830688</v>
      </c>
      <c r="O81" s="8">
        <v>2.8599998950958252</v>
      </c>
      <c r="P81" s="8">
        <v>2.880000114440918</v>
      </c>
      <c r="Q81" s="7">
        <v>3.66</v>
      </c>
      <c r="R81" s="7">
        <v>3.65</v>
      </c>
      <c r="S81" s="7">
        <v>3.55</v>
      </c>
      <c r="T81" s="7">
        <v>3.52</v>
      </c>
      <c r="U81" s="7">
        <v>3.43</v>
      </c>
      <c r="V81" s="7">
        <v>3.25</v>
      </c>
      <c r="W81" s="7">
        <v>3.24</v>
      </c>
      <c r="X81" s="7">
        <v>3.12</v>
      </c>
      <c r="Y81" s="7">
        <v>3.1</v>
      </c>
      <c r="Z81" s="7">
        <v>3.07</v>
      </c>
      <c r="AA81" s="7">
        <v>3.03</v>
      </c>
      <c r="AB81" s="7">
        <v>3.04</v>
      </c>
      <c r="AC81" s="7">
        <v>2.99</v>
      </c>
      <c r="AD81" s="7">
        <v>2.99</v>
      </c>
      <c r="AE81" s="7">
        <v>2.97</v>
      </c>
      <c r="AF81" s="7">
        <v>2.95</v>
      </c>
      <c r="AG81" s="7">
        <v>2.95</v>
      </c>
      <c r="AH81" s="7">
        <v>2.94</v>
      </c>
      <c r="AI81" s="7">
        <v>2.92</v>
      </c>
      <c r="AJ81" s="7">
        <v>2.93</v>
      </c>
      <c r="AK81" s="7">
        <v>2.92</v>
      </c>
      <c r="AL81" s="7">
        <v>2.92</v>
      </c>
      <c r="AM81" s="7">
        <v>2.88</v>
      </c>
      <c r="AN81" s="7">
        <v>2.89</v>
      </c>
      <c r="AO81" s="7">
        <v>2.89</v>
      </c>
      <c r="AP81" s="7">
        <v>2.9</v>
      </c>
      <c r="AQ81" s="7">
        <v>2.89</v>
      </c>
      <c r="AR81" s="7">
        <v>3.71</v>
      </c>
      <c r="AS81" s="7">
        <v>-4.29</v>
      </c>
      <c r="AT81" s="7">
        <v>-1.64</v>
      </c>
      <c r="AU81" s="7">
        <v>-2.57</v>
      </c>
      <c r="AV81" s="7">
        <v>-7.29</v>
      </c>
      <c r="AW81" s="7">
        <v>-9.14</v>
      </c>
      <c r="AX81" s="7">
        <v>-10.71</v>
      </c>
      <c r="AY81" s="7">
        <v>-11.43</v>
      </c>
      <c r="AZ81" s="7">
        <v>-12.9</v>
      </c>
      <c r="BA81" s="7">
        <v>-13.5</v>
      </c>
      <c r="BB81" s="7">
        <v>-14.86</v>
      </c>
      <c r="BC81" s="7">
        <v>-14.57</v>
      </c>
      <c r="BD81" s="7">
        <v>-15.71</v>
      </c>
      <c r="BE81" s="7">
        <v>-15.29</v>
      </c>
      <c r="BF81" s="7">
        <v>-15.86</v>
      </c>
      <c r="BG81" s="7">
        <v>-16</v>
      </c>
      <c r="BH81" s="7">
        <v>-15.86</v>
      </c>
      <c r="BI81" s="7">
        <v>-16.86</v>
      </c>
      <c r="BJ81" s="7">
        <v>-16.86</v>
      </c>
      <c r="BK81" s="7">
        <v>-16.57</v>
      </c>
      <c r="BL81" s="7">
        <v>-16.71</v>
      </c>
      <c r="BM81" s="7">
        <v>-17.86</v>
      </c>
      <c r="BN81" s="7">
        <v>-17.86</v>
      </c>
      <c r="BO81" s="7">
        <v>-17.71</v>
      </c>
      <c r="BP81" s="7">
        <v>-17.79</v>
      </c>
      <c r="BQ81" s="7">
        <v>-17.57</v>
      </c>
      <c r="BR81" s="7">
        <v>-17.71</v>
      </c>
      <c r="BS81" s="24">
        <v>3.04</v>
      </c>
      <c r="BT81" s="26">
        <v>1347850000</v>
      </c>
      <c r="BU81" s="26">
        <v>7058000</v>
      </c>
      <c r="BV81" s="26">
        <v>161948942</v>
      </c>
      <c r="BW81" s="8">
        <v>1.0193613984832329E-2</v>
      </c>
    </row>
    <row r="82" spans="1:75" s="21" customFormat="1" ht="19" customHeight="1" x14ac:dyDescent="0.2">
      <c r="A82" s="7" t="s">
        <v>362</v>
      </c>
      <c r="B82" s="7" t="s">
        <v>106</v>
      </c>
      <c r="C82" s="7" t="s">
        <v>87</v>
      </c>
      <c r="D82" s="7" t="s">
        <v>98</v>
      </c>
      <c r="E82" s="7" t="s">
        <v>359</v>
      </c>
      <c r="F82" s="7" t="s">
        <v>88</v>
      </c>
      <c r="G82" s="10">
        <v>27.584580556750389</v>
      </c>
      <c r="H82" s="10">
        <v>-9.6869215385608634</v>
      </c>
      <c r="I82" s="10">
        <v>-9.6869215385608634</v>
      </c>
      <c r="J82" s="7" t="s">
        <v>89</v>
      </c>
      <c r="K82" s="8">
        <v>21.280000686645511</v>
      </c>
      <c r="L82" s="8">
        <v>19.75</v>
      </c>
      <c r="M82" s="8">
        <v>27.14999961853027</v>
      </c>
      <c r="N82" s="8">
        <v>27.45000076293945</v>
      </c>
      <c r="O82" s="8">
        <v>23</v>
      </c>
      <c r="P82" s="8">
        <v>24.520000457763668</v>
      </c>
      <c r="Q82" s="7">
        <v>27.45</v>
      </c>
      <c r="R82" s="7">
        <v>25.28</v>
      </c>
      <c r="S82" s="7">
        <v>25.57</v>
      </c>
      <c r="T82" s="7">
        <v>23.94</v>
      </c>
      <c r="U82" s="7">
        <v>24.05</v>
      </c>
      <c r="V82" s="7">
        <v>24</v>
      </c>
      <c r="W82" s="7">
        <v>24.01</v>
      </c>
      <c r="X82" s="7">
        <v>24.04</v>
      </c>
      <c r="Y82" s="7">
        <v>24.06</v>
      </c>
      <c r="Z82" s="7">
        <v>24</v>
      </c>
      <c r="AA82" s="7">
        <v>24.05</v>
      </c>
      <c r="AB82" s="7">
        <v>24.4</v>
      </c>
      <c r="AC82" s="7">
        <v>24.3</v>
      </c>
      <c r="AD82" s="7">
        <v>24.42</v>
      </c>
      <c r="AE82" s="7">
        <v>24.64</v>
      </c>
      <c r="AF82" s="7">
        <v>24.68</v>
      </c>
      <c r="AG82" s="7">
        <v>24.66</v>
      </c>
      <c r="AH82" s="7">
        <v>24.64</v>
      </c>
      <c r="AI82" s="7">
        <v>24.59</v>
      </c>
      <c r="AJ82" s="7">
        <v>24.73</v>
      </c>
      <c r="AK82" s="7">
        <v>25.25</v>
      </c>
      <c r="AL82" s="7">
        <v>25.19</v>
      </c>
      <c r="AM82" s="7">
        <v>24.99</v>
      </c>
      <c r="AN82" s="7">
        <v>24.94</v>
      </c>
      <c r="AO82" s="7">
        <v>24.82</v>
      </c>
      <c r="AP82" s="7">
        <v>24.82</v>
      </c>
      <c r="AQ82" s="7">
        <v>24.55</v>
      </c>
      <c r="AR82" s="7">
        <v>-7.59</v>
      </c>
      <c r="AS82" s="7">
        <v>-8.91</v>
      </c>
      <c r="AT82" s="7">
        <v>-14.73</v>
      </c>
      <c r="AU82" s="7">
        <v>-12.45</v>
      </c>
      <c r="AV82" s="7">
        <v>-12.65</v>
      </c>
      <c r="AW82" s="7">
        <v>-12.12</v>
      </c>
      <c r="AX82" s="7">
        <v>-12.39</v>
      </c>
      <c r="AY82" s="7">
        <v>-11.82</v>
      </c>
      <c r="AZ82" s="7">
        <v>-11.71</v>
      </c>
      <c r="BA82" s="7">
        <v>-12.15</v>
      </c>
      <c r="BB82" s="7">
        <v>-11.75</v>
      </c>
      <c r="BC82" s="7">
        <v>-10.83</v>
      </c>
      <c r="BD82" s="7">
        <v>-10.99</v>
      </c>
      <c r="BE82" s="7">
        <v>-10.76</v>
      </c>
      <c r="BF82" s="7">
        <v>-9.65</v>
      </c>
      <c r="BG82" s="7">
        <v>-9.5399999999999991</v>
      </c>
      <c r="BH82" s="7">
        <v>-9.43</v>
      </c>
      <c r="BI82" s="7">
        <v>-10.199999999999999</v>
      </c>
      <c r="BJ82" s="7">
        <v>-9.83</v>
      </c>
      <c r="BK82" s="7">
        <v>-9.32</v>
      </c>
      <c r="BL82" s="7">
        <v>-7.34</v>
      </c>
      <c r="BM82" s="7">
        <v>-8.42</v>
      </c>
      <c r="BN82" s="7">
        <v>-8.8000000000000007</v>
      </c>
      <c r="BO82" s="7">
        <v>-9.15</v>
      </c>
      <c r="BP82" s="7">
        <v>-8.8000000000000007</v>
      </c>
      <c r="BQ82" s="7">
        <v>-9.67</v>
      </c>
      <c r="BR82" s="7">
        <v>-9.76</v>
      </c>
      <c r="BS82" s="24">
        <v>23.41</v>
      </c>
      <c r="BT82" s="26">
        <v>1348353146.0550311</v>
      </c>
      <c r="BU82" s="26">
        <v>3152800</v>
      </c>
      <c r="BV82" s="26">
        <v>24826767</v>
      </c>
      <c r="BW82" s="8">
        <v>2.964687266771384E-2</v>
      </c>
    </row>
    <row r="83" spans="1:75" s="21" customFormat="1" ht="19" customHeight="1" x14ac:dyDescent="0.2">
      <c r="A83" s="1" t="s">
        <v>90</v>
      </c>
      <c r="B83" s="1" t="s">
        <v>86</v>
      </c>
      <c r="C83" s="1" t="s">
        <v>87</v>
      </c>
      <c r="D83" s="1" t="s">
        <v>78</v>
      </c>
      <c r="E83" s="1" t="s">
        <v>79</v>
      </c>
      <c r="F83" s="1" t="s">
        <v>88</v>
      </c>
      <c r="G83" s="9">
        <v>35.775870086534653</v>
      </c>
      <c r="H83" s="9">
        <v>-10.15873530073816</v>
      </c>
      <c r="I83" s="9">
        <f>(N83-O83)/O83*100</f>
        <v>23.188409678101245</v>
      </c>
      <c r="J83" s="1" t="s">
        <v>89</v>
      </c>
      <c r="K83" s="2">
        <v>2.3199999332427979</v>
      </c>
      <c r="L83" s="2">
        <v>1.95</v>
      </c>
      <c r="M83" s="2">
        <v>3.1500000953674321</v>
      </c>
      <c r="N83" s="2">
        <v>3.4000000953674321</v>
      </c>
      <c r="O83" s="2">
        <v>2.7599999904632568</v>
      </c>
      <c r="P83" s="2">
        <v>2.8299999237060551</v>
      </c>
      <c r="Q83" s="1">
        <v>3.38</v>
      </c>
      <c r="R83" s="1">
        <v>3.39</v>
      </c>
      <c r="S83" s="1">
        <v>3.06</v>
      </c>
      <c r="T83" s="1">
        <v>3</v>
      </c>
      <c r="U83" s="1">
        <v>2.98</v>
      </c>
      <c r="V83" s="1">
        <v>2.98</v>
      </c>
      <c r="W83" s="1">
        <v>3.14</v>
      </c>
      <c r="X83" s="1">
        <v>3.18</v>
      </c>
      <c r="Y83" s="1">
        <v>3.24</v>
      </c>
      <c r="Z83" s="1">
        <v>3.29</v>
      </c>
      <c r="AA83" s="1">
        <v>3.24</v>
      </c>
      <c r="AB83" s="1">
        <v>3.25</v>
      </c>
      <c r="AC83" s="1">
        <v>3.37</v>
      </c>
      <c r="AD83" s="1">
        <v>3.37</v>
      </c>
      <c r="AE83" s="1">
        <v>3.36</v>
      </c>
      <c r="AF83" s="1">
        <v>3.33</v>
      </c>
      <c r="AG83" s="1">
        <v>3.28</v>
      </c>
      <c r="AH83" s="1">
        <v>3.27</v>
      </c>
      <c r="AI83" s="1">
        <v>3.19</v>
      </c>
      <c r="AJ83" s="1">
        <v>3.1</v>
      </c>
      <c r="AK83" s="1">
        <v>3.05</v>
      </c>
      <c r="AL83" s="1">
        <v>3.03</v>
      </c>
      <c r="AM83" s="1">
        <v>2.96</v>
      </c>
      <c r="AN83" s="1">
        <v>2.97</v>
      </c>
      <c r="AO83" s="1">
        <v>2.89</v>
      </c>
      <c r="AP83" s="1">
        <v>2.83</v>
      </c>
      <c r="AQ83" s="1">
        <v>2.85</v>
      </c>
      <c r="AR83" s="1">
        <v>6.67</v>
      </c>
      <c r="AS83" s="1">
        <v>0</v>
      </c>
      <c r="AT83" s="1">
        <v>-9.6300000000000008</v>
      </c>
      <c r="AU83" s="1">
        <v>-6.03</v>
      </c>
      <c r="AV83" s="1">
        <v>-7.62</v>
      </c>
      <c r="AW83" s="1">
        <v>-5.56</v>
      </c>
      <c r="AX83" s="1">
        <v>-1.9</v>
      </c>
      <c r="AY83" s="1">
        <v>0.85</v>
      </c>
      <c r="AZ83" s="1">
        <v>1.96</v>
      </c>
      <c r="BA83" s="1">
        <v>1.27</v>
      </c>
      <c r="BB83" s="1">
        <v>1.9</v>
      </c>
      <c r="BC83" s="1">
        <v>2.06</v>
      </c>
      <c r="BD83" s="1">
        <v>5.71</v>
      </c>
      <c r="BE83" s="1">
        <v>6.57</v>
      </c>
      <c r="BF83" s="1">
        <v>4.0199999999999996</v>
      </c>
      <c r="BG83" s="1">
        <v>3.71</v>
      </c>
      <c r="BH83" s="1">
        <v>3.81</v>
      </c>
      <c r="BI83" s="1">
        <v>0.22</v>
      </c>
      <c r="BJ83" s="1">
        <v>-2.64</v>
      </c>
      <c r="BK83" s="1">
        <v>-3.49</v>
      </c>
      <c r="BL83" s="1">
        <v>-4.2300000000000004</v>
      </c>
      <c r="BM83" s="1">
        <v>-6.35</v>
      </c>
      <c r="BN83" s="1">
        <v>-7.19</v>
      </c>
      <c r="BO83" s="1">
        <v>-9.0500000000000007</v>
      </c>
      <c r="BP83" s="1">
        <v>-10.16</v>
      </c>
      <c r="BQ83" s="1">
        <v>-11.11</v>
      </c>
      <c r="BR83" s="1">
        <v>-10.48</v>
      </c>
      <c r="BS83" s="22">
        <v>2.87</v>
      </c>
      <c r="BT83" s="26">
        <v>1427712292.8245239</v>
      </c>
      <c r="BU83" s="26">
        <v>90268900</v>
      </c>
      <c r="BV83" s="26">
        <v>449344361</v>
      </c>
      <c r="BW83" s="2">
        <v>1.204065627519914E-2</v>
      </c>
    </row>
    <row r="84" spans="1:75" s="21" customFormat="1" ht="19" customHeight="1" x14ac:dyDescent="0.2">
      <c r="A84" s="7" t="s">
        <v>523</v>
      </c>
      <c r="B84" s="7" t="s">
        <v>118</v>
      </c>
      <c r="C84" s="7" t="s">
        <v>87</v>
      </c>
      <c r="D84" s="7" t="s">
        <v>78</v>
      </c>
      <c r="E84" s="7" t="s">
        <v>521</v>
      </c>
      <c r="F84" s="7" t="s">
        <v>88</v>
      </c>
      <c r="G84" s="10">
        <v>23.295453981016649</v>
      </c>
      <c r="H84" s="10">
        <v>-2.26574551399528</v>
      </c>
      <c r="I84" s="10">
        <v>-2.26574551399528</v>
      </c>
      <c r="J84" s="7" t="s">
        <v>81</v>
      </c>
      <c r="K84" s="8">
        <v>21.120000839233398</v>
      </c>
      <c r="L84" s="8">
        <v>22.3</v>
      </c>
      <c r="M84" s="8">
        <v>26.04000091552734</v>
      </c>
      <c r="N84" s="8">
        <v>27.780000686645511</v>
      </c>
      <c r="O84" s="8">
        <v>24.110000610351559</v>
      </c>
      <c r="P84" s="8">
        <v>25.45000076293945</v>
      </c>
      <c r="Q84" s="7">
        <v>26.9</v>
      </c>
      <c r="R84" s="7">
        <v>27.5</v>
      </c>
      <c r="S84" s="7">
        <v>26.89</v>
      </c>
      <c r="T84" s="7">
        <v>27.15</v>
      </c>
      <c r="U84" s="7">
        <v>27.12</v>
      </c>
      <c r="V84" s="7">
        <v>26.76</v>
      </c>
      <c r="W84" s="7">
        <v>26.67</v>
      </c>
      <c r="X84" s="7">
        <v>26.39</v>
      </c>
      <c r="Y84" s="7">
        <v>26.2</v>
      </c>
      <c r="Z84" s="7">
        <v>26.77</v>
      </c>
      <c r="AA84" s="7">
        <v>26.76</v>
      </c>
      <c r="AB84" s="7">
        <v>26.08</v>
      </c>
      <c r="AC84" s="7">
        <v>26.05</v>
      </c>
      <c r="AD84" s="7">
        <v>25.88</v>
      </c>
      <c r="AE84" s="7">
        <v>25.34</v>
      </c>
      <c r="AF84" s="7">
        <v>25.17</v>
      </c>
      <c r="AG84" s="7">
        <v>24.82</v>
      </c>
      <c r="AH84" s="7">
        <v>24.74</v>
      </c>
      <c r="AI84" s="7">
        <v>25.18</v>
      </c>
      <c r="AJ84" s="7">
        <v>25.43</v>
      </c>
      <c r="AK84" s="7">
        <v>25.55</v>
      </c>
      <c r="AL84" s="7">
        <v>25.48</v>
      </c>
      <c r="AM84" s="7">
        <v>25.22</v>
      </c>
      <c r="AN84" s="7">
        <v>25.52</v>
      </c>
      <c r="AO84" s="7">
        <v>25.39</v>
      </c>
      <c r="AP84" s="7">
        <v>25.79</v>
      </c>
      <c r="AQ84" s="7">
        <v>25.64</v>
      </c>
      <c r="AR84" s="7">
        <v>-2.61</v>
      </c>
      <c r="AS84" s="7">
        <v>3.96</v>
      </c>
      <c r="AT84" s="7">
        <v>2.4700000000000002</v>
      </c>
      <c r="AU84" s="7">
        <v>3.38</v>
      </c>
      <c r="AV84" s="7">
        <v>2.44</v>
      </c>
      <c r="AW84" s="7">
        <v>1.77</v>
      </c>
      <c r="AX84" s="7">
        <v>0.65</v>
      </c>
      <c r="AY84" s="7">
        <v>-1.44</v>
      </c>
      <c r="AZ84" s="7">
        <v>0.4</v>
      </c>
      <c r="BA84" s="7">
        <v>2.71</v>
      </c>
      <c r="BB84" s="7">
        <v>-1</v>
      </c>
      <c r="BC84" s="7">
        <v>-0.73</v>
      </c>
      <c r="BD84" s="7">
        <v>-0.92</v>
      </c>
      <c r="BE84" s="7">
        <v>-2.8</v>
      </c>
      <c r="BF84" s="7">
        <v>-3.57</v>
      </c>
      <c r="BG84" s="7">
        <v>-5.15</v>
      </c>
      <c r="BH84" s="7">
        <v>-5.01</v>
      </c>
      <c r="BI84" s="7">
        <v>-6.11</v>
      </c>
      <c r="BJ84" s="7">
        <v>-4.07</v>
      </c>
      <c r="BK84" s="7">
        <v>-2.46</v>
      </c>
      <c r="BL84" s="7">
        <v>-2.5299999999999998</v>
      </c>
      <c r="BM84" s="7">
        <v>-3.55</v>
      </c>
      <c r="BN84" s="7">
        <v>-3.61</v>
      </c>
      <c r="BO84" s="7">
        <v>-2.4</v>
      </c>
      <c r="BP84" s="7">
        <v>-2.91</v>
      </c>
      <c r="BQ84" s="7">
        <v>-1.73</v>
      </c>
      <c r="BR84" s="7">
        <v>-2.2999999999999998</v>
      </c>
      <c r="BS84" s="24">
        <v>25.52</v>
      </c>
      <c r="BT84" s="26">
        <v>1608566372.5547791</v>
      </c>
      <c r="BU84" s="26">
        <v>5612500</v>
      </c>
      <c r="BV84" s="26">
        <v>53557144</v>
      </c>
      <c r="BW84" s="8">
        <v>4.527089794033827E-2</v>
      </c>
    </row>
    <row r="85" spans="1:75" s="21" customFormat="1" ht="19" customHeight="1" x14ac:dyDescent="0.2">
      <c r="A85" s="1" t="s">
        <v>192</v>
      </c>
      <c r="B85" s="1" t="s">
        <v>106</v>
      </c>
      <c r="C85" s="1" t="s">
        <v>87</v>
      </c>
      <c r="D85" s="1" t="s">
        <v>98</v>
      </c>
      <c r="E85" s="1" t="s">
        <v>186</v>
      </c>
      <c r="F85" s="1" t="s">
        <v>88</v>
      </c>
      <c r="G85" s="9">
        <v>52.032025135660767</v>
      </c>
      <c r="H85" s="9">
        <v>-3.3211813571777919</v>
      </c>
      <c r="I85" s="9">
        <f>(N85-O85)/O85*100</f>
        <v>26.345085556000548</v>
      </c>
      <c r="J85" s="1" t="s">
        <v>81</v>
      </c>
      <c r="K85" s="2">
        <v>16.239999771118161</v>
      </c>
      <c r="L85" s="2">
        <v>27.24</v>
      </c>
      <c r="M85" s="2">
        <v>24.690000534057621</v>
      </c>
      <c r="N85" s="2">
        <v>27.239999771118161</v>
      </c>
      <c r="O85" s="2">
        <v>21.559999465942379</v>
      </c>
      <c r="P85" s="2">
        <v>23.870000839233398</v>
      </c>
      <c r="Q85" s="1">
        <v>25.73</v>
      </c>
      <c r="R85" s="1">
        <v>25.95</v>
      </c>
      <c r="S85" s="1">
        <v>26.66</v>
      </c>
      <c r="T85" s="1">
        <v>27.24</v>
      </c>
      <c r="U85" s="1">
        <v>27</v>
      </c>
      <c r="V85" s="1">
        <v>24.55</v>
      </c>
      <c r="W85" s="1">
        <v>23.9</v>
      </c>
      <c r="X85" s="1">
        <v>23.46</v>
      </c>
      <c r="Y85" s="1">
        <v>23.29</v>
      </c>
      <c r="Z85" s="1">
        <v>23.36</v>
      </c>
      <c r="AA85" s="1">
        <v>23.47</v>
      </c>
      <c r="AB85" s="1">
        <v>23.5</v>
      </c>
      <c r="AC85" s="1">
        <v>23.19</v>
      </c>
      <c r="AD85" s="1">
        <v>23.25</v>
      </c>
      <c r="AE85" s="1">
        <v>23.16</v>
      </c>
      <c r="AF85" s="1">
        <v>22.35</v>
      </c>
      <c r="AG85" s="1">
        <v>22.57</v>
      </c>
      <c r="AH85" s="1">
        <v>23.4</v>
      </c>
      <c r="AI85" s="1">
        <v>23.75</v>
      </c>
      <c r="AJ85" s="1">
        <v>24.63</v>
      </c>
      <c r="AK85" s="1">
        <v>24.15</v>
      </c>
      <c r="AL85" s="1">
        <v>23.7</v>
      </c>
      <c r="AM85" s="1">
        <v>23.39</v>
      </c>
      <c r="AN85" s="1">
        <v>23.8</v>
      </c>
      <c r="AO85" s="1">
        <v>23.52</v>
      </c>
      <c r="AP85" s="1">
        <v>23.96</v>
      </c>
      <c r="AQ85" s="1">
        <v>24.36</v>
      </c>
      <c r="AR85" s="1">
        <v>1.66</v>
      </c>
      <c r="AS85" s="1">
        <v>0.49</v>
      </c>
      <c r="AT85" s="1">
        <v>5.43</v>
      </c>
      <c r="AU85" s="1">
        <v>8.94</v>
      </c>
      <c r="AV85" s="1">
        <v>-0.73</v>
      </c>
      <c r="AW85" s="1">
        <v>-3.93</v>
      </c>
      <c r="AX85" s="1">
        <v>-7.37</v>
      </c>
      <c r="AY85" s="1">
        <v>-5.89</v>
      </c>
      <c r="AZ85" s="1">
        <v>-7.98</v>
      </c>
      <c r="BA85" s="1">
        <v>-7.86</v>
      </c>
      <c r="BB85" s="1">
        <v>-4.9400000000000004</v>
      </c>
      <c r="BC85" s="1">
        <v>-7.13</v>
      </c>
      <c r="BD85" s="1">
        <v>-7.44</v>
      </c>
      <c r="BE85" s="1">
        <v>-6.89</v>
      </c>
      <c r="BF85" s="1">
        <v>-11.42</v>
      </c>
      <c r="BG85" s="1">
        <v>-10.94</v>
      </c>
      <c r="BH85" s="1">
        <v>-9.4</v>
      </c>
      <c r="BI85" s="1">
        <v>-6.03</v>
      </c>
      <c r="BJ85" s="1">
        <v>-5.0199999999999996</v>
      </c>
      <c r="BK85" s="1">
        <v>-3.65</v>
      </c>
      <c r="BL85" s="1">
        <v>-5.66</v>
      </c>
      <c r="BM85" s="1">
        <v>-6.84</v>
      </c>
      <c r="BN85" s="1">
        <v>-5.47</v>
      </c>
      <c r="BO85" s="1">
        <v>-4.78</v>
      </c>
      <c r="BP85" s="1">
        <v>-6.8</v>
      </c>
      <c r="BQ85" s="1">
        <v>-3.77</v>
      </c>
      <c r="BR85" s="1">
        <v>-3.44</v>
      </c>
      <c r="BS85" s="22">
        <v>22.13</v>
      </c>
      <c r="BT85" s="26">
        <v>1673816514.4455259</v>
      </c>
      <c r="BU85" s="26">
        <v>18593600</v>
      </c>
      <c r="BV85" s="26">
        <v>38125265</v>
      </c>
      <c r="BW85" s="2">
        <v>2.892609402190385E-2</v>
      </c>
    </row>
    <row r="86" spans="1:75" s="21" customFormat="1" ht="19" customHeight="1" x14ac:dyDescent="0.2">
      <c r="A86" s="7" t="s">
        <v>499</v>
      </c>
      <c r="B86" s="7" t="s">
        <v>106</v>
      </c>
      <c r="C86" s="7" t="s">
        <v>87</v>
      </c>
      <c r="D86" s="7" t="s">
        <v>98</v>
      </c>
      <c r="E86" s="7" t="s">
        <v>497</v>
      </c>
      <c r="F86" s="7" t="s">
        <v>88</v>
      </c>
      <c r="G86" s="10">
        <v>33.453665374175998</v>
      </c>
      <c r="H86" s="10">
        <v>-1.7132599769467081</v>
      </c>
      <c r="I86" s="10">
        <v>-1.7132599769467081</v>
      </c>
      <c r="J86" s="7" t="s">
        <v>81</v>
      </c>
      <c r="K86" s="8">
        <v>8.3100004196166992</v>
      </c>
      <c r="L86" s="8">
        <v>8.5299999999999994</v>
      </c>
      <c r="M86" s="8">
        <v>11.090000152587891</v>
      </c>
      <c r="N86" s="8">
        <v>11.38000011444092</v>
      </c>
      <c r="O86" s="8">
        <v>10.569999694824221</v>
      </c>
      <c r="P86" s="8">
        <v>10.89999961853027</v>
      </c>
      <c r="Q86" s="7">
        <v>11.38</v>
      </c>
      <c r="R86" s="7">
        <v>11.02</v>
      </c>
      <c r="S86" s="7">
        <v>11.06</v>
      </c>
      <c r="T86" s="7">
        <v>11.18</v>
      </c>
      <c r="U86" s="7">
        <v>10.94</v>
      </c>
      <c r="V86" s="7">
        <v>10.94</v>
      </c>
      <c r="W86" s="7">
        <v>10.79</v>
      </c>
      <c r="X86" s="7">
        <v>10.84</v>
      </c>
      <c r="Y86" s="7">
        <v>11.01</v>
      </c>
      <c r="Z86" s="7">
        <v>11.01</v>
      </c>
      <c r="AA86" s="7">
        <v>10.97</v>
      </c>
      <c r="AB86" s="7">
        <v>11.1</v>
      </c>
      <c r="AC86" s="7">
        <v>10.91</v>
      </c>
      <c r="AD86" s="7">
        <v>10.87</v>
      </c>
      <c r="AE86" s="7">
        <v>10.85</v>
      </c>
      <c r="AF86" s="7">
        <v>10.81</v>
      </c>
      <c r="AG86" s="7">
        <v>10.77</v>
      </c>
      <c r="AH86" s="7">
        <v>10.8</v>
      </c>
      <c r="AI86" s="7">
        <v>10.77</v>
      </c>
      <c r="AJ86" s="7">
        <v>10.79</v>
      </c>
      <c r="AK86" s="7">
        <v>10.87</v>
      </c>
      <c r="AL86" s="7">
        <v>10.88</v>
      </c>
      <c r="AM86" s="7">
        <v>10.88</v>
      </c>
      <c r="AN86" s="7">
        <v>10.89</v>
      </c>
      <c r="AO86" s="7">
        <v>10.87</v>
      </c>
      <c r="AP86" s="7">
        <v>10.84</v>
      </c>
      <c r="AQ86" s="7">
        <v>10.9</v>
      </c>
      <c r="AR86" s="7">
        <v>1.26</v>
      </c>
      <c r="AS86" s="7">
        <v>-1.8</v>
      </c>
      <c r="AT86" s="7">
        <v>-0.81</v>
      </c>
      <c r="AU86" s="7">
        <v>-3.02</v>
      </c>
      <c r="AV86" s="7">
        <v>-2.71</v>
      </c>
      <c r="AW86" s="7">
        <v>-3.07</v>
      </c>
      <c r="AX86" s="7">
        <v>-3.07</v>
      </c>
      <c r="AY86" s="7">
        <v>-2.4500000000000002</v>
      </c>
      <c r="AZ86" s="7">
        <v>-0.9</v>
      </c>
      <c r="BA86" s="7">
        <v>-1.08</v>
      </c>
      <c r="BB86" s="7">
        <v>-1.26</v>
      </c>
      <c r="BC86" s="7">
        <v>-1.71</v>
      </c>
      <c r="BD86" s="7">
        <v>-2.34</v>
      </c>
      <c r="BE86" s="7">
        <v>-2.25</v>
      </c>
      <c r="BF86" s="7">
        <v>-2.71</v>
      </c>
      <c r="BG86" s="7">
        <v>-2.98</v>
      </c>
      <c r="BH86" s="7">
        <v>-3.01</v>
      </c>
      <c r="BI86" s="7">
        <v>-3.02</v>
      </c>
      <c r="BJ86" s="7">
        <v>-3.29</v>
      </c>
      <c r="BK86" s="7">
        <v>-3.07</v>
      </c>
      <c r="BL86" s="7">
        <v>-2.0699999999999998</v>
      </c>
      <c r="BM86" s="7">
        <v>-2.0699999999999998</v>
      </c>
      <c r="BN86" s="7">
        <v>-2.25</v>
      </c>
      <c r="BO86" s="7">
        <v>-2.0699999999999998</v>
      </c>
      <c r="BP86" s="7">
        <v>-2.52</v>
      </c>
      <c r="BQ86" s="7">
        <v>-2.39</v>
      </c>
      <c r="BR86" s="7">
        <v>-1.71</v>
      </c>
      <c r="BS86" s="24">
        <v>10.61</v>
      </c>
      <c r="BT86" s="26">
        <v>1752020404.1061399</v>
      </c>
      <c r="BU86" s="26">
        <v>14012200</v>
      </c>
      <c r="BV86" s="26">
        <v>155577200</v>
      </c>
      <c r="BW86" s="8">
        <v>7.3404136338743728E-3</v>
      </c>
    </row>
    <row r="87" spans="1:75" s="21" customFormat="1" ht="19" customHeight="1" x14ac:dyDescent="0.2">
      <c r="A87" s="7" t="s">
        <v>394</v>
      </c>
      <c r="B87" s="7" t="s">
        <v>106</v>
      </c>
      <c r="C87" s="7" t="s">
        <v>113</v>
      </c>
      <c r="D87" s="7" t="s">
        <v>98</v>
      </c>
      <c r="E87" s="7" t="s">
        <v>388</v>
      </c>
      <c r="F87" s="7" t="s">
        <v>88</v>
      </c>
      <c r="G87" s="10">
        <v>55.88483652238191</v>
      </c>
      <c r="H87" s="10">
        <v>-2.8788739328534541</v>
      </c>
      <c r="I87" s="10">
        <v>-2.8788739328534541</v>
      </c>
      <c r="J87" s="7" t="s">
        <v>81</v>
      </c>
      <c r="K87" s="8">
        <v>11.810000419616699</v>
      </c>
      <c r="L87" s="8">
        <v>11.85</v>
      </c>
      <c r="M87" s="8">
        <v>18.409999847412109</v>
      </c>
      <c r="N87" s="8">
        <v>19.60000038146973</v>
      </c>
      <c r="O87" s="8">
        <v>16.25</v>
      </c>
      <c r="P87" s="8">
        <v>17.879999160766602</v>
      </c>
      <c r="Q87" s="7">
        <v>18.5</v>
      </c>
      <c r="R87" s="7">
        <v>17.59</v>
      </c>
      <c r="S87" s="7">
        <v>17.559999999999999</v>
      </c>
      <c r="T87" s="7">
        <v>16.850000000000001</v>
      </c>
      <c r="U87" s="7">
        <v>17.79</v>
      </c>
      <c r="V87" s="7">
        <v>18.170000000000002</v>
      </c>
      <c r="W87" s="7">
        <v>17.29</v>
      </c>
      <c r="X87" s="7">
        <v>17.47</v>
      </c>
      <c r="Y87" s="7">
        <v>18.239999999999998</v>
      </c>
      <c r="Z87" s="7">
        <v>19.489999999999998</v>
      </c>
      <c r="AA87" s="7">
        <v>19.600000000000001</v>
      </c>
      <c r="AB87" s="7">
        <v>18.760000000000002</v>
      </c>
      <c r="AC87" s="7">
        <v>18.510000000000002</v>
      </c>
      <c r="AD87" s="7">
        <v>18.100000000000001</v>
      </c>
      <c r="AE87" s="7">
        <v>18</v>
      </c>
      <c r="AF87" s="7">
        <v>17.75</v>
      </c>
      <c r="AG87" s="7">
        <v>18.43</v>
      </c>
      <c r="AH87" s="7">
        <v>18.170000000000002</v>
      </c>
      <c r="AI87" s="7">
        <v>17.95</v>
      </c>
      <c r="AJ87" s="7">
        <v>17.66</v>
      </c>
      <c r="AK87" s="7">
        <v>17.899999999999999</v>
      </c>
      <c r="AL87" s="7">
        <v>18</v>
      </c>
      <c r="AM87" s="7">
        <v>17.850000000000001</v>
      </c>
      <c r="AN87" s="7">
        <v>17.739999999999998</v>
      </c>
      <c r="AO87" s="7">
        <v>17.75</v>
      </c>
      <c r="AP87" s="7">
        <v>18.07</v>
      </c>
      <c r="AQ87" s="7">
        <v>18.36</v>
      </c>
      <c r="AR87" s="7">
        <v>-6.43</v>
      </c>
      <c r="AS87" s="7">
        <v>-8</v>
      </c>
      <c r="AT87" s="7">
        <v>-9.23</v>
      </c>
      <c r="AU87" s="7">
        <v>-10.79</v>
      </c>
      <c r="AV87" s="7">
        <v>-3.64</v>
      </c>
      <c r="AW87" s="7">
        <v>-7.66</v>
      </c>
      <c r="AX87" s="7">
        <v>-6.57</v>
      </c>
      <c r="AY87" s="7">
        <v>-6.06</v>
      </c>
      <c r="AZ87" s="7">
        <v>-3.04</v>
      </c>
      <c r="BA87" s="7">
        <v>3.18</v>
      </c>
      <c r="BB87" s="7">
        <v>0.22</v>
      </c>
      <c r="BC87" s="7">
        <v>0.53</v>
      </c>
      <c r="BD87" s="7">
        <v>-3.93</v>
      </c>
      <c r="BE87" s="7">
        <v>-3.19</v>
      </c>
      <c r="BF87" s="7">
        <v>-4.5599999999999996</v>
      </c>
      <c r="BG87" s="7">
        <v>-4.4000000000000004</v>
      </c>
      <c r="BH87" s="7">
        <v>-1.36</v>
      </c>
      <c r="BI87" s="7">
        <v>-3.1</v>
      </c>
      <c r="BJ87" s="7">
        <v>-4.18</v>
      </c>
      <c r="BK87" s="7">
        <v>-5.13</v>
      </c>
      <c r="BL87" s="7">
        <v>-2.99</v>
      </c>
      <c r="BM87" s="7">
        <v>-3.64</v>
      </c>
      <c r="BN87" s="7">
        <v>-4.67</v>
      </c>
      <c r="BO87" s="7">
        <v>-3.72</v>
      </c>
      <c r="BP87" s="7">
        <v>-3.77</v>
      </c>
      <c r="BQ87" s="7">
        <v>-2.04</v>
      </c>
      <c r="BR87" s="7">
        <v>-2.77</v>
      </c>
      <c r="BS87" s="24">
        <v>16.7</v>
      </c>
      <c r="BT87" s="26">
        <v>2151889652.1644592</v>
      </c>
      <c r="BU87" s="26">
        <v>25743500</v>
      </c>
      <c r="BV87" s="26">
        <v>84383243</v>
      </c>
      <c r="BW87" s="8">
        <v>8.6153005520302178E-3</v>
      </c>
    </row>
    <row r="88" spans="1:75" s="21" customFormat="1" ht="19" customHeight="1" x14ac:dyDescent="0.2">
      <c r="A88" s="7" t="s">
        <v>404</v>
      </c>
      <c r="B88" s="7" t="s">
        <v>106</v>
      </c>
      <c r="C88" s="7" t="s">
        <v>87</v>
      </c>
      <c r="D88" s="7" t="s">
        <v>98</v>
      </c>
      <c r="E88" s="7" t="s">
        <v>405</v>
      </c>
      <c r="F88" s="7" t="s">
        <v>88</v>
      </c>
      <c r="G88" s="10">
        <v>21.11959075828236</v>
      </c>
      <c r="H88" s="10">
        <v>-6.7827138342768194</v>
      </c>
      <c r="I88" s="10">
        <v>-6.7827138342768194</v>
      </c>
      <c r="J88" s="7" t="s">
        <v>89</v>
      </c>
      <c r="K88" s="8">
        <v>27.510000228881839</v>
      </c>
      <c r="L88" s="8">
        <v>28.13</v>
      </c>
      <c r="M88" s="8">
        <v>33.319999694824219</v>
      </c>
      <c r="N88" s="8">
        <v>35.5</v>
      </c>
      <c r="O88" s="8">
        <v>30.14999961853027</v>
      </c>
      <c r="P88" s="8">
        <v>31.059999465942379</v>
      </c>
      <c r="Q88" s="7">
        <v>34.229999999999997</v>
      </c>
      <c r="R88" s="7">
        <v>35.5</v>
      </c>
      <c r="S88" s="7">
        <v>33.89</v>
      </c>
      <c r="T88" s="7">
        <v>31.8</v>
      </c>
      <c r="U88" s="7">
        <v>31.16</v>
      </c>
      <c r="V88" s="7">
        <v>31.04</v>
      </c>
      <c r="W88" s="7">
        <v>31.05</v>
      </c>
      <c r="X88" s="7">
        <v>31.01</v>
      </c>
      <c r="Y88" s="7">
        <v>31.08</v>
      </c>
      <c r="Z88" s="7">
        <v>30.99</v>
      </c>
      <c r="AA88" s="7">
        <v>30.71</v>
      </c>
      <c r="AB88" s="7">
        <v>30.77</v>
      </c>
      <c r="AC88" s="7">
        <v>30.7</v>
      </c>
      <c r="AD88" s="7">
        <v>30.6</v>
      </c>
      <c r="AE88" s="7">
        <v>30.58</v>
      </c>
      <c r="AF88" s="7">
        <v>30.56</v>
      </c>
      <c r="AG88" s="7">
        <v>30.58</v>
      </c>
      <c r="AH88" s="7">
        <v>30.67</v>
      </c>
      <c r="AI88" s="7">
        <v>30.81</v>
      </c>
      <c r="AJ88" s="7">
        <v>30.54</v>
      </c>
      <c r="AK88" s="7">
        <v>30.59</v>
      </c>
      <c r="AL88" s="7">
        <v>30.59</v>
      </c>
      <c r="AM88" s="7">
        <v>30.59</v>
      </c>
      <c r="AN88" s="7">
        <v>31.08</v>
      </c>
      <c r="AO88" s="7">
        <v>30.96</v>
      </c>
      <c r="AP88" s="7">
        <v>30.93</v>
      </c>
      <c r="AQ88" s="7">
        <v>31.33</v>
      </c>
      <c r="AR88" s="7">
        <v>2.4</v>
      </c>
      <c r="AS88" s="7">
        <v>2.46</v>
      </c>
      <c r="AT88" s="7">
        <v>-5.01</v>
      </c>
      <c r="AU88" s="7">
        <v>-6.79</v>
      </c>
      <c r="AV88" s="7">
        <v>-7.25</v>
      </c>
      <c r="AW88" s="7">
        <v>-7.05</v>
      </c>
      <c r="AX88" s="7">
        <v>-7.26</v>
      </c>
      <c r="AY88" s="7">
        <v>-7.56</v>
      </c>
      <c r="AZ88" s="7">
        <v>-8.0299999999999994</v>
      </c>
      <c r="BA88" s="7">
        <v>-8.3699999999999992</v>
      </c>
      <c r="BB88" s="7">
        <v>-8.16</v>
      </c>
      <c r="BC88" s="7">
        <v>-8.0299999999999994</v>
      </c>
      <c r="BD88" s="7">
        <v>-8.35</v>
      </c>
      <c r="BE88" s="7">
        <v>-8.6999999999999993</v>
      </c>
      <c r="BF88" s="7">
        <v>-8.4600000000000009</v>
      </c>
      <c r="BG88" s="7">
        <v>-8.4600000000000009</v>
      </c>
      <c r="BH88" s="7">
        <v>-8.3000000000000007</v>
      </c>
      <c r="BI88" s="7">
        <v>-8.1300000000000008</v>
      </c>
      <c r="BJ88" s="7">
        <v>-8.49</v>
      </c>
      <c r="BK88" s="7">
        <v>-8.84</v>
      </c>
      <c r="BL88" s="7">
        <v>-8.34</v>
      </c>
      <c r="BM88" s="7">
        <v>-8.4600000000000009</v>
      </c>
      <c r="BN88" s="7">
        <v>-8.4600000000000009</v>
      </c>
      <c r="BO88" s="7">
        <v>-7.71</v>
      </c>
      <c r="BP88" s="7">
        <v>-7.44</v>
      </c>
      <c r="BQ88" s="7">
        <v>-7.29</v>
      </c>
      <c r="BR88" s="7">
        <v>-6.81</v>
      </c>
      <c r="BS88" s="24">
        <v>30.15</v>
      </c>
      <c r="BT88" s="26">
        <v>2725965685.7530522</v>
      </c>
      <c r="BU88" s="26">
        <v>1337300</v>
      </c>
      <c r="BV88" s="26">
        <v>25085872</v>
      </c>
      <c r="BW88" s="8">
        <v>2.1092071266248989E-2</v>
      </c>
    </row>
    <row r="89" spans="1:75" s="21" customFormat="1" ht="19" customHeight="1" x14ac:dyDescent="0.2">
      <c r="A89" s="7" t="s">
        <v>427</v>
      </c>
      <c r="B89" s="7" t="s">
        <v>106</v>
      </c>
      <c r="C89" s="7" t="s">
        <v>87</v>
      </c>
      <c r="D89" s="7" t="s">
        <v>98</v>
      </c>
      <c r="E89" s="7" t="s">
        <v>428</v>
      </c>
      <c r="F89" s="7" t="s">
        <v>88</v>
      </c>
      <c r="G89" s="10">
        <v>25.83733121760601</v>
      </c>
      <c r="H89" s="10">
        <v>-9.8859398314933706</v>
      </c>
      <c r="I89" s="10">
        <v>-9.8859398314933706</v>
      </c>
      <c r="J89" s="7" t="s">
        <v>89</v>
      </c>
      <c r="K89" s="8">
        <v>8.3599996566772461</v>
      </c>
      <c r="L89" s="8">
        <v>8.5399999999999991</v>
      </c>
      <c r="M89" s="8">
        <v>10.52000045776367</v>
      </c>
      <c r="N89" s="8">
        <v>10.60000038146973</v>
      </c>
      <c r="O89" s="8">
        <v>9.0500001907348633</v>
      </c>
      <c r="P89" s="8">
        <v>9.4799995422363281</v>
      </c>
      <c r="Q89" s="7">
        <v>10.6</v>
      </c>
      <c r="R89" s="7">
        <v>10.24</v>
      </c>
      <c r="S89" s="7">
        <v>10</v>
      </c>
      <c r="T89" s="7">
        <v>10.45</v>
      </c>
      <c r="U89" s="7">
        <v>10.26</v>
      </c>
      <c r="V89" s="7">
        <v>10.26</v>
      </c>
      <c r="W89" s="7">
        <v>10.38</v>
      </c>
      <c r="X89" s="7">
        <v>10.34</v>
      </c>
      <c r="Y89" s="7">
        <v>10.14</v>
      </c>
      <c r="Z89" s="7">
        <v>10.029999999999999</v>
      </c>
      <c r="AA89" s="7">
        <v>9.93</v>
      </c>
      <c r="AB89" s="7">
        <v>9.7100000000000009</v>
      </c>
      <c r="AC89" s="7">
        <v>9.5299999999999994</v>
      </c>
      <c r="AD89" s="7">
        <v>9.64</v>
      </c>
      <c r="AE89" s="7">
        <v>9.5500000000000007</v>
      </c>
      <c r="AF89" s="7">
        <v>9.34</v>
      </c>
      <c r="AG89" s="7">
        <v>9.18</v>
      </c>
      <c r="AH89" s="7">
        <v>9.26</v>
      </c>
      <c r="AI89" s="7">
        <v>9.39</v>
      </c>
      <c r="AJ89" s="7">
        <v>9.4499999999999993</v>
      </c>
      <c r="AK89" s="7">
        <v>9.4700000000000006</v>
      </c>
      <c r="AL89" s="7">
        <v>9.3800000000000008</v>
      </c>
      <c r="AM89" s="7">
        <v>9.4</v>
      </c>
      <c r="AN89" s="7">
        <v>9.3000000000000007</v>
      </c>
      <c r="AO89" s="7">
        <v>9.3699999999999992</v>
      </c>
      <c r="AP89" s="7">
        <v>9.56</v>
      </c>
      <c r="AQ89" s="7">
        <v>9.5</v>
      </c>
      <c r="AR89" s="7">
        <v>-5.42</v>
      </c>
      <c r="AS89" s="7">
        <v>-4.5199999999999996</v>
      </c>
      <c r="AT89" s="7">
        <v>-5.99</v>
      </c>
      <c r="AU89" s="7">
        <v>-4.75</v>
      </c>
      <c r="AV89" s="7">
        <v>-2.86</v>
      </c>
      <c r="AW89" s="7">
        <v>-5.23</v>
      </c>
      <c r="AX89" s="7">
        <v>-1.76</v>
      </c>
      <c r="AY89" s="7">
        <v>-3.37</v>
      </c>
      <c r="AZ89" s="7">
        <v>-4.71</v>
      </c>
      <c r="BA89" s="7">
        <v>-6.19</v>
      </c>
      <c r="BB89" s="7">
        <v>-7.79</v>
      </c>
      <c r="BC89" s="7">
        <v>-10.029999999999999</v>
      </c>
      <c r="BD89" s="7">
        <v>-9.65</v>
      </c>
      <c r="BE89" s="7">
        <v>-9.2200000000000006</v>
      </c>
      <c r="BF89" s="7">
        <v>-11.41</v>
      </c>
      <c r="BG89" s="7">
        <v>-12.83</v>
      </c>
      <c r="BH89" s="7">
        <v>-12.98</v>
      </c>
      <c r="BI89" s="7">
        <v>-12.4</v>
      </c>
      <c r="BJ89" s="7">
        <v>-10.92</v>
      </c>
      <c r="BK89" s="7">
        <v>-11.1</v>
      </c>
      <c r="BL89" s="7">
        <v>-12.17</v>
      </c>
      <c r="BM89" s="7">
        <v>-11.03</v>
      </c>
      <c r="BN89" s="7">
        <v>-11.85</v>
      </c>
      <c r="BO89" s="7">
        <v>-11.79</v>
      </c>
      <c r="BP89" s="7">
        <v>-11.34</v>
      </c>
      <c r="BQ89" s="7">
        <v>-10.46</v>
      </c>
      <c r="BR89" s="7">
        <v>-9.89</v>
      </c>
      <c r="BS89" s="24">
        <v>9.77</v>
      </c>
      <c r="BT89" s="26">
        <v>2766107880.3634639</v>
      </c>
      <c r="BU89" s="26">
        <v>118710800</v>
      </c>
      <c r="BV89" s="26">
        <v>198256473</v>
      </c>
      <c r="BW89" s="8">
        <v>0.15024570219202879</v>
      </c>
    </row>
    <row r="90" spans="1:75" s="21" customFormat="1" ht="19" customHeight="1" x14ac:dyDescent="0.2">
      <c r="A90" s="7" t="s">
        <v>699</v>
      </c>
      <c r="B90" s="7" t="s">
        <v>76</v>
      </c>
      <c r="C90" s="7" t="s">
        <v>87</v>
      </c>
      <c r="D90" s="7" t="s">
        <v>98</v>
      </c>
      <c r="E90" s="7" t="s">
        <v>376</v>
      </c>
      <c r="F90" s="7" t="s">
        <v>88</v>
      </c>
      <c r="G90" s="10">
        <v>13.96896068458169</v>
      </c>
      <c r="H90" s="10">
        <v>-1.556418741444298</v>
      </c>
      <c r="I90" s="10">
        <v>-1.556418741444298</v>
      </c>
      <c r="J90" s="7" t="s">
        <v>81</v>
      </c>
      <c r="K90" s="8">
        <v>27.059999465942379</v>
      </c>
      <c r="L90" s="8">
        <v>28.38</v>
      </c>
      <c r="M90" s="8">
        <v>30.840000152587891</v>
      </c>
      <c r="N90" s="8">
        <v>31.180000305175781</v>
      </c>
      <c r="O90" s="8">
        <v>29.14999961853027</v>
      </c>
      <c r="P90" s="8">
        <v>30.360000610351559</v>
      </c>
      <c r="Q90" s="7">
        <v>31.18</v>
      </c>
      <c r="R90" s="7">
        <v>30</v>
      </c>
      <c r="S90" s="7">
        <v>29.77</v>
      </c>
      <c r="T90" s="7">
        <v>29.87</v>
      </c>
      <c r="U90" s="7">
        <v>29.91</v>
      </c>
      <c r="V90" s="7">
        <v>30.02</v>
      </c>
      <c r="W90" s="7">
        <v>30</v>
      </c>
      <c r="X90" s="7">
        <v>30.08</v>
      </c>
      <c r="Y90" s="7">
        <v>30.06</v>
      </c>
      <c r="Z90" s="7">
        <v>30.12</v>
      </c>
      <c r="AA90" s="7">
        <v>30.09</v>
      </c>
      <c r="AB90" s="7">
        <v>30.09</v>
      </c>
      <c r="AC90" s="7">
        <v>30.01</v>
      </c>
      <c r="AD90" s="7">
        <v>30.18</v>
      </c>
      <c r="AE90" s="7">
        <v>30.17</v>
      </c>
      <c r="AF90" s="7">
        <v>30.02</v>
      </c>
      <c r="AG90" s="7">
        <v>30</v>
      </c>
      <c r="AH90" s="7">
        <v>30.21</v>
      </c>
      <c r="AI90" s="7">
        <v>30.2</v>
      </c>
      <c r="AJ90" s="7">
        <v>30.09</v>
      </c>
      <c r="AK90" s="7">
        <v>30.07</v>
      </c>
      <c r="AL90" s="7">
        <v>30.08</v>
      </c>
      <c r="AM90" s="7">
        <v>30.1</v>
      </c>
      <c r="AN90" s="7">
        <v>30.08</v>
      </c>
      <c r="AO90" s="7">
        <v>30.11</v>
      </c>
      <c r="AP90" s="7">
        <v>30.12</v>
      </c>
      <c r="AQ90" s="7">
        <v>30.61</v>
      </c>
      <c r="AR90" s="7">
        <v>-2.82</v>
      </c>
      <c r="AS90" s="7">
        <v>-3.92</v>
      </c>
      <c r="AT90" s="7">
        <v>-3.6</v>
      </c>
      <c r="AU90" s="7">
        <v>-4.12</v>
      </c>
      <c r="AV90" s="7">
        <v>-3.21</v>
      </c>
      <c r="AW90" s="7">
        <v>-2.76</v>
      </c>
      <c r="AX90" s="7">
        <v>-2.97</v>
      </c>
      <c r="AY90" s="7">
        <v>-2.79</v>
      </c>
      <c r="AZ90" s="7">
        <v>-2.68</v>
      </c>
      <c r="BA90" s="7">
        <v>-2.82</v>
      </c>
      <c r="BB90" s="7">
        <v>-2.71</v>
      </c>
      <c r="BC90" s="7">
        <v>-3.02</v>
      </c>
      <c r="BD90" s="7">
        <v>-2.72</v>
      </c>
      <c r="BE90" s="7">
        <v>-2.33</v>
      </c>
      <c r="BF90" s="7">
        <v>-2.76</v>
      </c>
      <c r="BG90" s="7">
        <v>-3.05</v>
      </c>
      <c r="BH90" s="7">
        <v>-2.74</v>
      </c>
      <c r="BI90" s="7">
        <v>-2.2000000000000002</v>
      </c>
      <c r="BJ90" s="7">
        <v>-2.5299999999999998</v>
      </c>
      <c r="BK90" s="7">
        <v>-2.82</v>
      </c>
      <c r="BL90" s="7">
        <v>-2.66</v>
      </c>
      <c r="BM90" s="7">
        <v>-2.59</v>
      </c>
      <c r="BN90" s="7">
        <v>-2.58</v>
      </c>
      <c r="BO90" s="7">
        <v>-2.5</v>
      </c>
      <c r="BP90" s="7">
        <v>-2.4300000000000002</v>
      </c>
      <c r="BQ90" s="7">
        <v>-2.5</v>
      </c>
      <c r="BR90" s="7">
        <v>-1.49</v>
      </c>
      <c r="BS90" s="24">
        <v>29.62</v>
      </c>
      <c r="BT90" s="26">
        <v>3599089697.807312</v>
      </c>
      <c r="BU90" s="26">
        <v>7465000</v>
      </c>
      <c r="BV90" s="26">
        <v>104745440</v>
      </c>
      <c r="BW90" s="8">
        <v>1.360586198310876E-2</v>
      </c>
    </row>
    <row r="91" spans="1:75" s="21" customFormat="1" ht="19" customHeight="1" x14ac:dyDescent="0.2">
      <c r="A91" s="1" t="s">
        <v>209</v>
      </c>
      <c r="B91" s="1" t="s">
        <v>96</v>
      </c>
      <c r="C91" s="1" t="s">
        <v>87</v>
      </c>
      <c r="D91" s="1" t="s">
        <v>78</v>
      </c>
      <c r="E91" s="1" t="s">
        <v>206</v>
      </c>
      <c r="F91" s="1" t="s">
        <v>88</v>
      </c>
      <c r="G91" s="9">
        <v>23.32677087748927</v>
      </c>
      <c r="H91" s="9">
        <v>-3.6711895287318939</v>
      </c>
      <c r="I91" s="9">
        <f>(N91-O91)/O91*100</f>
        <v>22.250424554516297</v>
      </c>
      <c r="J91" s="1" t="s">
        <v>81</v>
      </c>
      <c r="K91" s="2">
        <v>10.159999847412109</v>
      </c>
      <c r="L91" s="2">
        <v>11.24</v>
      </c>
      <c r="M91" s="2">
        <v>12.52999973297119</v>
      </c>
      <c r="N91" s="2">
        <v>14.44999980926514</v>
      </c>
      <c r="O91" s="2">
        <v>11.819999694824221</v>
      </c>
      <c r="P91" s="2">
        <v>12.069999694824221</v>
      </c>
      <c r="Q91" s="1">
        <v>12.98</v>
      </c>
      <c r="R91" s="1">
        <v>13.4</v>
      </c>
      <c r="S91" s="1">
        <v>14.29</v>
      </c>
      <c r="T91" s="1">
        <v>14.45</v>
      </c>
      <c r="U91" s="1">
        <v>14.01</v>
      </c>
      <c r="V91" s="1">
        <v>13.73</v>
      </c>
      <c r="W91" s="1">
        <v>13.76</v>
      </c>
      <c r="X91" s="1">
        <v>13.45</v>
      </c>
      <c r="Y91" s="1">
        <v>13.19</v>
      </c>
      <c r="Z91" s="1">
        <v>13.25</v>
      </c>
      <c r="AA91" s="1">
        <v>13.24</v>
      </c>
      <c r="AB91" s="1">
        <v>13.1</v>
      </c>
      <c r="AC91" s="1">
        <v>13.08</v>
      </c>
      <c r="AD91" s="1">
        <v>13.15</v>
      </c>
      <c r="AE91" s="1">
        <v>13.05</v>
      </c>
      <c r="AF91" s="1">
        <v>12.96</v>
      </c>
      <c r="AG91" s="1">
        <v>12.76</v>
      </c>
      <c r="AH91" s="1">
        <v>12.6</v>
      </c>
      <c r="AI91" s="1">
        <v>12.6</v>
      </c>
      <c r="AJ91" s="1">
        <v>12.3</v>
      </c>
      <c r="AK91" s="1">
        <v>12.16</v>
      </c>
      <c r="AL91" s="1">
        <v>12.05</v>
      </c>
      <c r="AM91" s="1">
        <v>12.02</v>
      </c>
      <c r="AN91" s="1">
        <v>12.11</v>
      </c>
      <c r="AO91" s="1">
        <v>12.09</v>
      </c>
      <c r="AP91" s="1">
        <v>12.23</v>
      </c>
      <c r="AQ91" s="1">
        <v>12.18</v>
      </c>
      <c r="AR91" s="1">
        <v>3.43</v>
      </c>
      <c r="AS91" s="1">
        <v>6.7</v>
      </c>
      <c r="AT91" s="1">
        <v>13.45</v>
      </c>
      <c r="AU91" s="1">
        <v>7.58</v>
      </c>
      <c r="AV91" s="1">
        <v>8.9</v>
      </c>
      <c r="AW91" s="1">
        <v>8.8000000000000007</v>
      </c>
      <c r="AX91" s="1">
        <v>6.86</v>
      </c>
      <c r="AY91" s="1">
        <v>3.43</v>
      </c>
      <c r="AZ91" s="1">
        <v>3.66</v>
      </c>
      <c r="BA91" s="1">
        <v>5.43</v>
      </c>
      <c r="BB91" s="1">
        <v>2.95</v>
      </c>
      <c r="BC91" s="1">
        <v>4.3099999999999996</v>
      </c>
      <c r="BD91" s="1">
        <v>3.91</v>
      </c>
      <c r="BE91" s="1">
        <v>3.87</v>
      </c>
      <c r="BF91" s="1">
        <v>2.82</v>
      </c>
      <c r="BG91" s="1">
        <v>1.64</v>
      </c>
      <c r="BH91" s="1">
        <v>-0.56000000000000005</v>
      </c>
      <c r="BI91" s="1">
        <v>-0.04</v>
      </c>
      <c r="BJ91" s="1">
        <v>-2.04</v>
      </c>
      <c r="BK91" s="1">
        <v>-4.83</v>
      </c>
      <c r="BL91" s="1">
        <v>-3.87</v>
      </c>
      <c r="BM91" s="1">
        <v>-4.3899999999999997</v>
      </c>
      <c r="BN91" s="1">
        <v>-4.4400000000000004</v>
      </c>
      <c r="BO91" s="1">
        <v>-4.3099999999999996</v>
      </c>
      <c r="BP91" s="1">
        <v>-3.67</v>
      </c>
      <c r="BQ91" s="1">
        <v>-2.83</v>
      </c>
      <c r="BR91" s="1">
        <v>-3.63</v>
      </c>
      <c r="BS91" s="22">
        <v>12.79</v>
      </c>
      <c r="BT91" s="26">
        <v>4679591630.5124817</v>
      </c>
      <c r="BU91" s="26">
        <v>135533300</v>
      </c>
      <c r="BV91" s="26">
        <v>267393814</v>
      </c>
      <c r="BW91" s="2">
        <v>2.8956189689564021E-2</v>
      </c>
    </row>
    <row r="92" spans="1:75" s="21" customFormat="1" ht="19" customHeight="1" x14ac:dyDescent="0.2">
      <c r="A92" s="7" t="s">
        <v>700</v>
      </c>
      <c r="B92" s="7" t="s">
        <v>106</v>
      </c>
      <c r="C92" s="7" t="s">
        <v>104</v>
      </c>
      <c r="D92" s="7" t="s">
        <v>78</v>
      </c>
      <c r="E92" s="7" t="s">
        <v>359</v>
      </c>
      <c r="F92" s="7" t="s">
        <v>88</v>
      </c>
      <c r="G92" s="10">
        <v>11.099701214704741</v>
      </c>
      <c r="H92" s="10">
        <v>-6.8917743784862378</v>
      </c>
      <c r="I92" s="10">
        <v>-6.8917743784862378</v>
      </c>
      <c r="J92" s="7" t="s">
        <v>89</v>
      </c>
      <c r="K92" s="8">
        <v>19.45999908447266</v>
      </c>
      <c r="L92" s="8">
        <v>19.46</v>
      </c>
      <c r="M92" s="8">
        <v>21.620000839233398</v>
      </c>
      <c r="N92" s="8">
        <v>22.969999313354489</v>
      </c>
      <c r="O92" s="8">
        <v>20.110000610351559</v>
      </c>
      <c r="P92" s="8">
        <v>20.129999160766602</v>
      </c>
      <c r="Q92" s="7">
        <v>22.25</v>
      </c>
      <c r="R92" s="7">
        <v>22.97</v>
      </c>
      <c r="S92" s="7">
        <v>22.3</v>
      </c>
      <c r="T92" s="7">
        <v>21.96</v>
      </c>
      <c r="U92" s="7">
        <v>21.59</v>
      </c>
      <c r="V92" s="7">
        <v>21.12</v>
      </c>
      <c r="W92" s="7">
        <v>20.88</v>
      </c>
      <c r="X92" s="7">
        <v>21.12</v>
      </c>
      <c r="Y92" s="7">
        <v>21.09</v>
      </c>
      <c r="Z92" s="7">
        <v>21.01</v>
      </c>
      <c r="AA92" s="7">
        <v>20.92</v>
      </c>
      <c r="AB92" s="7">
        <v>20.98</v>
      </c>
      <c r="AC92" s="7">
        <v>20.95</v>
      </c>
      <c r="AD92" s="7">
        <v>20.94</v>
      </c>
      <c r="AE92" s="7">
        <v>20.9</v>
      </c>
      <c r="AF92" s="7">
        <v>20.91</v>
      </c>
      <c r="AG92" s="7">
        <v>20.7</v>
      </c>
      <c r="AH92" s="7">
        <v>20.62</v>
      </c>
      <c r="AI92" s="7">
        <v>20.69</v>
      </c>
      <c r="AJ92" s="7">
        <v>20.63</v>
      </c>
      <c r="AK92" s="7">
        <v>20.329999999999998</v>
      </c>
      <c r="AL92" s="7">
        <v>20.36</v>
      </c>
      <c r="AM92" s="7">
        <v>20.440000000000001</v>
      </c>
      <c r="AN92" s="7">
        <v>20.46</v>
      </c>
      <c r="AO92" s="7">
        <v>20.32</v>
      </c>
      <c r="AP92" s="7">
        <v>20.36</v>
      </c>
      <c r="AQ92" s="7">
        <v>20.260000000000002</v>
      </c>
      <c r="AR92" s="7">
        <v>1.76</v>
      </c>
      <c r="AS92" s="7">
        <v>3.91</v>
      </c>
      <c r="AT92" s="7">
        <v>1.32</v>
      </c>
      <c r="AU92" s="7">
        <v>-1.23</v>
      </c>
      <c r="AV92" s="7">
        <v>-2.36</v>
      </c>
      <c r="AW92" s="7">
        <v>-4.21</v>
      </c>
      <c r="AX92" s="7">
        <v>-3.98</v>
      </c>
      <c r="AY92" s="7">
        <v>-3.28</v>
      </c>
      <c r="AZ92" s="7">
        <v>-2.91</v>
      </c>
      <c r="BA92" s="7">
        <v>-3.89</v>
      </c>
      <c r="BB92" s="7">
        <v>-3.65</v>
      </c>
      <c r="BC92" s="7">
        <v>-3.56</v>
      </c>
      <c r="BD92" s="7">
        <v>-3.12</v>
      </c>
      <c r="BE92" s="7">
        <v>-3.65</v>
      </c>
      <c r="BF92" s="7">
        <v>-3.35</v>
      </c>
      <c r="BG92" s="7">
        <v>-4.21</v>
      </c>
      <c r="BH92" s="7">
        <v>-4.95</v>
      </c>
      <c r="BI92" s="7">
        <v>-4.9000000000000004</v>
      </c>
      <c r="BJ92" s="7">
        <v>-4.63</v>
      </c>
      <c r="BK92" s="7">
        <v>-6.04</v>
      </c>
      <c r="BL92" s="7">
        <v>-6.15</v>
      </c>
      <c r="BM92" s="7">
        <v>-6.34</v>
      </c>
      <c r="BN92" s="7">
        <v>-5.5</v>
      </c>
      <c r="BO92" s="7">
        <v>-6.17</v>
      </c>
      <c r="BP92" s="7">
        <v>-6.34</v>
      </c>
      <c r="BQ92" s="7">
        <v>-6.34</v>
      </c>
      <c r="BR92" s="7">
        <v>-6.85</v>
      </c>
      <c r="BS92" s="24">
        <v>20.55</v>
      </c>
      <c r="BT92" s="26">
        <v>7674948784.9619751</v>
      </c>
      <c r="BU92" s="26">
        <v>18027700</v>
      </c>
      <c r="BV92" s="26">
        <v>309404938</v>
      </c>
      <c r="BW92" s="8">
        <v>1.500024217454474E-2</v>
      </c>
    </row>
    <row r="93" spans="1:75" s="21" customFormat="1" ht="19" customHeight="1" x14ac:dyDescent="0.2">
      <c r="A93" s="7" t="s">
        <v>349</v>
      </c>
      <c r="B93" s="7" t="s">
        <v>106</v>
      </c>
      <c r="C93" s="7" t="s">
        <v>87</v>
      </c>
      <c r="D93" s="7" t="s">
        <v>98</v>
      </c>
      <c r="E93" s="7" t="s">
        <v>350</v>
      </c>
      <c r="F93" s="7" t="s">
        <v>88</v>
      </c>
      <c r="G93" s="10">
        <v>15.79818166337598</v>
      </c>
      <c r="H93" s="10">
        <v>-4.6758211576021633</v>
      </c>
      <c r="I93" s="10">
        <v>-4.6758211576021633</v>
      </c>
      <c r="J93" s="7" t="s">
        <v>81</v>
      </c>
      <c r="K93" s="8">
        <v>157.16999816894531</v>
      </c>
      <c r="L93" s="8">
        <v>157.30000000000001</v>
      </c>
      <c r="M93" s="8">
        <v>182</v>
      </c>
      <c r="N93" s="8">
        <v>189.3999938964844</v>
      </c>
      <c r="O93" s="8">
        <v>165.11000061035159</v>
      </c>
      <c r="P93" s="8">
        <v>173.49000549316409</v>
      </c>
      <c r="Q93" s="7">
        <v>183</v>
      </c>
      <c r="R93" s="7">
        <v>189.4</v>
      </c>
      <c r="S93" s="7">
        <v>187.88</v>
      </c>
      <c r="T93" s="7">
        <v>185.6</v>
      </c>
      <c r="U93" s="7">
        <v>179</v>
      </c>
      <c r="V93" s="7">
        <v>179.67</v>
      </c>
      <c r="W93" s="7">
        <v>174.92</v>
      </c>
      <c r="X93" s="7">
        <v>179.27</v>
      </c>
      <c r="Y93" s="7">
        <v>182.13</v>
      </c>
      <c r="Z93" s="7">
        <v>180.77</v>
      </c>
      <c r="AA93" s="7">
        <v>177.62</v>
      </c>
      <c r="AB93" s="7">
        <v>178.4</v>
      </c>
      <c r="AC93" s="7">
        <v>177.46</v>
      </c>
      <c r="AD93" s="7">
        <v>175.59</v>
      </c>
      <c r="AE93" s="7">
        <v>174.92</v>
      </c>
      <c r="AF93" s="7">
        <v>173</v>
      </c>
      <c r="AG93" s="7">
        <v>170.98</v>
      </c>
      <c r="AH93" s="7">
        <v>173.75</v>
      </c>
      <c r="AI93" s="7">
        <v>172.31</v>
      </c>
      <c r="AJ93" s="7">
        <v>169.76</v>
      </c>
      <c r="AK93" s="7">
        <v>171.49</v>
      </c>
      <c r="AL93" s="7">
        <v>171</v>
      </c>
      <c r="AM93" s="7">
        <v>172.86</v>
      </c>
      <c r="AN93" s="7">
        <v>173.45</v>
      </c>
      <c r="AO93" s="7">
        <v>172.49</v>
      </c>
      <c r="AP93" s="7">
        <v>174.46</v>
      </c>
      <c r="AQ93" s="7">
        <v>174.17</v>
      </c>
      <c r="AR93" s="7">
        <v>0.03</v>
      </c>
      <c r="AS93" s="7">
        <v>2.4900000000000002</v>
      </c>
      <c r="AT93" s="7">
        <v>0.69</v>
      </c>
      <c r="AU93" s="7">
        <v>-4.08</v>
      </c>
      <c r="AV93" s="7">
        <v>-3.19</v>
      </c>
      <c r="AW93" s="7">
        <v>-4.8</v>
      </c>
      <c r="AX93" s="7">
        <v>-4.9000000000000004</v>
      </c>
      <c r="AY93" s="7">
        <v>-1.76</v>
      </c>
      <c r="AZ93" s="7">
        <v>-1.8</v>
      </c>
      <c r="BA93" s="7">
        <v>-2.5299999999999998</v>
      </c>
      <c r="BB93" s="7">
        <v>-3.44</v>
      </c>
      <c r="BC93" s="7">
        <v>-2.58</v>
      </c>
      <c r="BD93" s="7">
        <v>-3.64</v>
      </c>
      <c r="BE93" s="7">
        <v>-3.95</v>
      </c>
      <c r="BF93" s="7">
        <v>-4.92</v>
      </c>
      <c r="BG93" s="7">
        <v>-7.14</v>
      </c>
      <c r="BH93" s="7">
        <v>-6.45</v>
      </c>
      <c r="BI93" s="7">
        <v>-5.98</v>
      </c>
      <c r="BJ93" s="7">
        <v>-7.49</v>
      </c>
      <c r="BK93" s="7">
        <v>-7.32</v>
      </c>
      <c r="BL93" s="7">
        <v>-6.14</v>
      </c>
      <c r="BM93" s="7">
        <v>-6.52</v>
      </c>
      <c r="BN93" s="7">
        <v>-5.64</v>
      </c>
      <c r="BO93" s="7">
        <v>-5.53</v>
      </c>
      <c r="BP93" s="7">
        <v>-5.36</v>
      </c>
      <c r="BQ93" s="7">
        <v>-4.67</v>
      </c>
      <c r="BR93" s="7">
        <v>-4.7699999999999996</v>
      </c>
      <c r="BS93" s="24">
        <v>170.65</v>
      </c>
      <c r="BT93" s="26">
        <v>11152614200</v>
      </c>
      <c r="BU93" s="26">
        <v>17875600</v>
      </c>
      <c r="BV93" s="26">
        <v>54865893</v>
      </c>
      <c r="BW93" s="8">
        <v>0.15359445621344389</v>
      </c>
    </row>
    <row r="94" spans="1:75" s="21" customFormat="1" ht="19" customHeight="1" x14ac:dyDescent="0.2">
      <c r="A94" s="1" t="s">
        <v>701</v>
      </c>
      <c r="B94" s="1" t="s">
        <v>702</v>
      </c>
      <c r="C94" s="1" t="s">
        <v>87</v>
      </c>
      <c r="D94" s="1" t="s">
        <v>98</v>
      </c>
      <c r="E94" s="1" t="s">
        <v>305</v>
      </c>
      <c r="F94" s="1" t="s">
        <v>88</v>
      </c>
      <c r="G94" s="9">
        <v>1.7259409478105741</v>
      </c>
      <c r="H94" s="9">
        <v>-1.2853469932831909</v>
      </c>
      <c r="I94" s="9">
        <f>(N94-O94)/O94*100</f>
        <v>4.885820924171699</v>
      </c>
      <c r="J94" s="1" t="s">
        <v>81</v>
      </c>
      <c r="K94" s="2">
        <v>38.240001678466797</v>
      </c>
      <c r="L94" s="2">
        <v>39.5</v>
      </c>
      <c r="M94" s="2">
        <v>38.900001525878913</v>
      </c>
      <c r="N94" s="2">
        <v>39.5</v>
      </c>
      <c r="O94" s="2">
        <v>37.659999847412109</v>
      </c>
      <c r="P94" s="2">
        <v>38.400001525878913</v>
      </c>
      <c r="Q94" s="1">
        <v>39.4</v>
      </c>
      <c r="R94" s="1">
        <v>39.299999999999997</v>
      </c>
      <c r="S94" s="1">
        <v>39.31</v>
      </c>
      <c r="T94" s="1">
        <v>39.5</v>
      </c>
      <c r="U94" s="1">
        <v>39.409999999999997</v>
      </c>
      <c r="V94" s="1">
        <v>38.82</v>
      </c>
      <c r="W94" s="1">
        <v>38.39</v>
      </c>
      <c r="X94" s="1">
        <v>39</v>
      </c>
      <c r="Y94" s="1">
        <v>39.049999999999997</v>
      </c>
      <c r="Z94" s="1">
        <v>39.130000000000003</v>
      </c>
      <c r="AA94" s="1">
        <v>38.86</v>
      </c>
      <c r="AB94" s="1">
        <v>38.57</v>
      </c>
      <c r="AC94" s="1">
        <v>38.200000000000003</v>
      </c>
      <c r="AD94" s="1">
        <v>38.1</v>
      </c>
      <c r="AE94" s="1">
        <v>38.06</v>
      </c>
      <c r="AF94" s="1">
        <v>38.14</v>
      </c>
      <c r="AG94" s="1">
        <v>38.020000000000003</v>
      </c>
      <c r="AH94" s="1">
        <v>38.01</v>
      </c>
      <c r="AI94" s="1">
        <v>38.32</v>
      </c>
      <c r="AJ94" s="1">
        <v>38.229999999999997</v>
      </c>
      <c r="AK94" s="1">
        <v>38.409999999999997</v>
      </c>
      <c r="AL94" s="1">
        <v>38.64</v>
      </c>
      <c r="AM94" s="1">
        <v>38.630000000000003</v>
      </c>
      <c r="AN94" s="1">
        <v>38.380000000000003</v>
      </c>
      <c r="AO94" s="1">
        <v>38.39</v>
      </c>
      <c r="AP94" s="1">
        <v>38.33</v>
      </c>
      <c r="AQ94" s="1">
        <v>38.47</v>
      </c>
      <c r="AR94" s="1">
        <v>1.02</v>
      </c>
      <c r="AS94" s="1">
        <v>-0.98</v>
      </c>
      <c r="AT94" s="1">
        <v>0.87</v>
      </c>
      <c r="AU94" s="1">
        <v>1.1599999999999999</v>
      </c>
      <c r="AV94" s="1">
        <v>-1.1599999999999999</v>
      </c>
      <c r="AW94" s="1">
        <v>-1.49</v>
      </c>
      <c r="AX94" s="1">
        <v>-1.62</v>
      </c>
      <c r="AY94" s="1">
        <v>-0.01</v>
      </c>
      <c r="AZ94" s="1">
        <v>0.28999999999999998</v>
      </c>
      <c r="BA94" s="1">
        <v>-0.93</v>
      </c>
      <c r="BB94" s="1">
        <v>-0.93</v>
      </c>
      <c r="BC94" s="1">
        <v>-1.8</v>
      </c>
      <c r="BD94" s="1">
        <v>-2.19</v>
      </c>
      <c r="BE94" s="1">
        <v>-2.52</v>
      </c>
      <c r="BF94" s="1">
        <v>-2.37</v>
      </c>
      <c r="BG94" s="1">
        <v>-2.4300000000000002</v>
      </c>
      <c r="BH94" s="1">
        <v>-2.31</v>
      </c>
      <c r="BI94" s="1">
        <v>-2.42</v>
      </c>
      <c r="BJ94" s="1">
        <v>-2.16</v>
      </c>
      <c r="BK94" s="1">
        <v>-1.96</v>
      </c>
      <c r="BL94" s="1">
        <v>-1.39</v>
      </c>
      <c r="BM94" s="1">
        <v>-0.76</v>
      </c>
      <c r="BN94" s="1">
        <v>-1.34</v>
      </c>
      <c r="BO94" s="1">
        <v>-1.52</v>
      </c>
      <c r="BP94" s="1">
        <v>-1.85</v>
      </c>
      <c r="BQ94" s="1">
        <v>-1.72</v>
      </c>
      <c r="BR94" s="1">
        <v>-1.34</v>
      </c>
      <c r="BS94" s="22">
        <v>38</v>
      </c>
      <c r="BT94" s="26">
        <v>26607678221.304199</v>
      </c>
      <c r="BU94" s="26">
        <v>8004600</v>
      </c>
      <c r="BV94" s="26">
        <v>77733709</v>
      </c>
      <c r="BW94" s="2">
        <v>0.1110826449822432</v>
      </c>
    </row>
    <row r="96" spans="1:75" x14ac:dyDescent="0.2">
      <c r="F96">
        <f>(94-44)/94</f>
        <v>0.53191489361702127</v>
      </c>
    </row>
  </sheetData>
  <conditionalFormatting sqref="AR2:BR94 G2:I94">
    <cfRule type="cellIs" dxfId="35" priority="5" operator="lessThan">
      <formula>0</formula>
    </cfRule>
    <cfRule type="cellIs" dxfId="34" priority="6" operator="greaterThan">
      <formula>0</formula>
    </cfRule>
  </conditionalFormatting>
  <conditionalFormatting sqref="J2:J94">
    <cfRule type="cellIs" dxfId="33" priority="3" operator="equal">
      <formula>"Go"</formula>
    </cfRule>
    <cfRule type="cellIs" dxfId="32" priority="4" operator="equal">
      <formula>"Fall"</formula>
    </cfRule>
  </conditionalFormatting>
  <conditionalFormatting sqref="F2:F94">
    <cfRule type="cellIs" dxfId="31" priority="1" operator="equal">
      <formula>"Red"</formula>
    </cfRule>
    <cfRule type="cellIs" dxfId="30" priority="2" operator="equal">
      <formula>"Green"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W118"/>
  <sheetViews>
    <sheetView topLeftCell="E1" workbookViewId="0">
      <selection activeCell="E1" sqref="A1:XFD1"/>
    </sheetView>
  </sheetViews>
  <sheetFormatPr baseColWidth="10" defaultRowHeight="16" x14ac:dyDescent="0.2"/>
  <cols>
    <col min="5" max="5" width="11.83203125" style="20" bestFit="1" customWidth="1"/>
    <col min="6" max="6" width="15.6640625" style="20" bestFit="1" customWidth="1"/>
    <col min="72" max="72" width="15.6640625" style="20" bestFit="1" customWidth="1"/>
    <col min="73" max="74" width="14" style="20" bestFit="1" customWidth="1"/>
  </cols>
  <sheetData>
    <row r="1" spans="1:75" s="6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5" t="s">
        <v>73</v>
      </c>
      <c r="BW1" s="4" t="s">
        <v>74</v>
      </c>
    </row>
    <row r="2" spans="1:75" s="21" customFormat="1" ht="19" customHeight="1" x14ac:dyDescent="0.2">
      <c r="A2" s="1" t="s">
        <v>163</v>
      </c>
      <c r="B2" s="1" t="s">
        <v>159</v>
      </c>
      <c r="C2" s="1" t="s">
        <v>87</v>
      </c>
      <c r="D2" s="1" t="s">
        <v>109</v>
      </c>
      <c r="E2" s="1" t="s">
        <v>157</v>
      </c>
      <c r="F2" s="1" t="s">
        <v>80</v>
      </c>
      <c r="G2" s="9">
        <v>71.428583592785031</v>
      </c>
      <c r="H2" s="9">
        <v>66.666666666666657</v>
      </c>
      <c r="I2" s="9">
        <f>(N2-O2)/O2*100</f>
        <v>265.67163979935475</v>
      </c>
      <c r="J2" s="1" t="s">
        <v>81</v>
      </c>
      <c r="K2" s="2">
        <v>0.41999998688697809</v>
      </c>
      <c r="L2" s="2">
        <v>0.45</v>
      </c>
      <c r="M2" s="2">
        <v>0.72000002861022949</v>
      </c>
      <c r="N2" s="2">
        <v>2.4500000476837158</v>
      </c>
      <c r="O2" s="2">
        <v>0.67000001668930054</v>
      </c>
      <c r="P2" s="2">
        <v>1.200000047683716</v>
      </c>
      <c r="Q2" s="1">
        <v>0.79</v>
      </c>
      <c r="R2" s="1">
        <v>0.78</v>
      </c>
      <c r="S2" s="1">
        <v>1</v>
      </c>
      <c r="T2" s="1">
        <v>1.04</v>
      </c>
      <c r="U2" s="1">
        <v>1.34</v>
      </c>
      <c r="V2" s="1">
        <v>1.3</v>
      </c>
      <c r="W2" s="1">
        <v>1.29</v>
      </c>
      <c r="X2" s="1">
        <v>1.52</v>
      </c>
      <c r="Y2" s="1">
        <v>1.76</v>
      </c>
      <c r="Z2" s="1">
        <v>1.56</v>
      </c>
      <c r="AA2" s="1">
        <v>1.52</v>
      </c>
      <c r="AB2" s="1">
        <v>1.4</v>
      </c>
      <c r="AC2" s="1">
        <v>1.63</v>
      </c>
      <c r="AD2" s="1">
        <v>1.57</v>
      </c>
      <c r="AE2" s="1">
        <v>1.78</v>
      </c>
      <c r="AF2" s="1">
        <v>2</v>
      </c>
      <c r="AG2" s="1">
        <v>2.23</v>
      </c>
      <c r="AH2" s="1">
        <v>1.97</v>
      </c>
      <c r="AI2" s="1">
        <v>2.2799999999999998</v>
      </c>
      <c r="AJ2" s="1">
        <v>2.4500000000000002</v>
      </c>
      <c r="AK2" s="1">
        <v>2.37</v>
      </c>
      <c r="AL2" s="1">
        <v>2.09</v>
      </c>
      <c r="AM2" s="1">
        <v>1.92</v>
      </c>
      <c r="AN2" s="1">
        <v>1.85</v>
      </c>
      <c r="AO2" s="1">
        <v>1.68</v>
      </c>
      <c r="AP2" s="1">
        <v>1.51</v>
      </c>
      <c r="AQ2" s="1">
        <v>1.36</v>
      </c>
      <c r="AR2" s="1">
        <v>-2.78</v>
      </c>
      <c r="AS2" s="1">
        <v>-5.57</v>
      </c>
      <c r="AT2" s="1">
        <v>20.28</v>
      </c>
      <c r="AU2" s="1">
        <v>36.81</v>
      </c>
      <c r="AV2" s="1">
        <v>80.56</v>
      </c>
      <c r="AW2" s="1">
        <v>45.83</v>
      </c>
      <c r="AX2" s="1">
        <v>79.17</v>
      </c>
      <c r="AY2" s="1">
        <v>94.46</v>
      </c>
      <c r="AZ2" s="1">
        <v>108.33</v>
      </c>
      <c r="BA2" s="1">
        <v>102.78</v>
      </c>
      <c r="BB2" s="1">
        <v>72.22</v>
      </c>
      <c r="BC2" s="1">
        <v>80.56</v>
      </c>
      <c r="BD2" s="1">
        <v>115.28</v>
      </c>
      <c r="BE2" s="1">
        <v>97.22</v>
      </c>
      <c r="BF2" s="1">
        <v>147.22</v>
      </c>
      <c r="BG2" s="1">
        <v>173.58</v>
      </c>
      <c r="BH2" s="1">
        <v>152.78</v>
      </c>
      <c r="BI2" s="1">
        <v>166.67</v>
      </c>
      <c r="BJ2" s="1">
        <v>211.11</v>
      </c>
      <c r="BK2" s="1">
        <v>195.81</v>
      </c>
      <c r="BL2" s="1">
        <v>197.22</v>
      </c>
      <c r="BM2" s="1">
        <v>159.72</v>
      </c>
      <c r="BN2" s="1">
        <v>155.56</v>
      </c>
      <c r="BO2" s="1">
        <v>112.5</v>
      </c>
      <c r="BP2" s="1">
        <v>102.78</v>
      </c>
      <c r="BQ2" s="1">
        <v>75</v>
      </c>
      <c r="BR2" s="1">
        <v>65.28</v>
      </c>
      <c r="BS2" s="22">
        <v>0.98</v>
      </c>
      <c r="BT2" s="26">
        <v>8598816.3416862488</v>
      </c>
      <c r="BU2" s="26">
        <v>191075700</v>
      </c>
      <c r="BV2" s="26">
        <v>10128221</v>
      </c>
      <c r="BW2" s="2">
        <v>4.0343511461687097E-2</v>
      </c>
    </row>
    <row r="3" spans="1:75" s="21" customFormat="1" ht="19" customHeight="1" x14ac:dyDescent="0.2">
      <c r="A3" s="7" t="s">
        <v>502</v>
      </c>
      <c r="B3" s="7" t="s">
        <v>86</v>
      </c>
      <c r="C3" s="7" t="s">
        <v>87</v>
      </c>
      <c r="D3" s="7" t="s">
        <v>98</v>
      </c>
      <c r="E3" s="7" t="s">
        <v>497</v>
      </c>
      <c r="F3" s="7" t="s">
        <v>80</v>
      </c>
      <c r="G3" s="10">
        <v>73.390561980237251</v>
      </c>
      <c r="H3" s="10">
        <v>41.089105521939587</v>
      </c>
      <c r="I3" s="10">
        <v>41.089105521939587</v>
      </c>
      <c r="J3" s="7" t="s">
        <v>81</v>
      </c>
      <c r="K3" s="8">
        <v>1.1649999618530269</v>
      </c>
      <c r="L3" s="8">
        <v>1.1599999999999999</v>
      </c>
      <c r="M3" s="8">
        <v>2.0199999809265141</v>
      </c>
      <c r="N3" s="8">
        <v>6.130000114440918</v>
      </c>
      <c r="O3" s="8">
        <v>1.9900000095367429</v>
      </c>
      <c r="P3" s="8">
        <v>2.8499999046325679</v>
      </c>
      <c r="Q3" s="7">
        <v>2.74</v>
      </c>
      <c r="R3" s="7">
        <v>2.98</v>
      </c>
      <c r="S3" s="7">
        <v>5.14</v>
      </c>
      <c r="T3" s="7">
        <v>6.13</v>
      </c>
      <c r="U3" s="7">
        <v>4.5</v>
      </c>
      <c r="V3" s="7">
        <v>3.74</v>
      </c>
      <c r="W3" s="7">
        <v>3.98</v>
      </c>
      <c r="X3" s="7">
        <v>4.3</v>
      </c>
      <c r="Y3" s="7">
        <v>4.74</v>
      </c>
      <c r="Z3" s="7">
        <v>4</v>
      </c>
      <c r="AA3" s="7">
        <v>3.86</v>
      </c>
      <c r="AB3" s="7">
        <v>3.71</v>
      </c>
      <c r="AC3" s="7">
        <v>3.64</v>
      </c>
      <c r="AD3" s="7">
        <v>3.71</v>
      </c>
      <c r="AE3" s="7">
        <v>3.62</v>
      </c>
      <c r="AF3" s="7">
        <v>3.7</v>
      </c>
      <c r="AG3" s="7">
        <v>3.67</v>
      </c>
      <c r="AH3" s="7">
        <v>3.94</v>
      </c>
      <c r="AI3" s="7">
        <v>4.08</v>
      </c>
      <c r="AJ3" s="7">
        <v>3.72</v>
      </c>
      <c r="AK3" s="7">
        <v>3.88</v>
      </c>
      <c r="AL3" s="7">
        <v>3.77</v>
      </c>
      <c r="AM3" s="7">
        <v>3.77</v>
      </c>
      <c r="AN3" s="7">
        <v>3.65</v>
      </c>
      <c r="AO3" s="7">
        <v>3.01</v>
      </c>
      <c r="AP3" s="7">
        <v>3</v>
      </c>
      <c r="AQ3" s="7">
        <v>2.87</v>
      </c>
      <c r="AR3" s="7">
        <v>35.64</v>
      </c>
      <c r="AS3" s="7">
        <v>29.21</v>
      </c>
      <c r="AT3" s="7">
        <v>154.46</v>
      </c>
      <c r="AU3" s="7">
        <v>109.41</v>
      </c>
      <c r="AV3" s="7">
        <v>81.680000000000007</v>
      </c>
      <c r="AW3" s="7">
        <v>70.790000000000006</v>
      </c>
      <c r="AX3" s="7">
        <v>80.45</v>
      </c>
      <c r="AY3" s="7">
        <v>105.45</v>
      </c>
      <c r="AZ3" s="7">
        <v>96.78</v>
      </c>
      <c r="BA3" s="7">
        <v>73.760000000000005</v>
      </c>
      <c r="BB3" s="7">
        <v>82.92</v>
      </c>
      <c r="BC3" s="7">
        <v>78.959999999999994</v>
      </c>
      <c r="BD3" s="7">
        <v>68.319999999999993</v>
      </c>
      <c r="BE3" s="7">
        <v>79.459999999999994</v>
      </c>
      <c r="BF3" s="7">
        <v>73.77</v>
      </c>
      <c r="BG3" s="7">
        <v>75.739999999999995</v>
      </c>
      <c r="BH3" s="7">
        <v>74.75</v>
      </c>
      <c r="BI3" s="7">
        <v>94.06</v>
      </c>
      <c r="BJ3" s="7">
        <v>84.16</v>
      </c>
      <c r="BK3" s="7">
        <v>80.45</v>
      </c>
      <c r="BL3" s="7">
        <v>86.14</v>
      </c>
      <c r="BM3" s="7">
        <v>85.64</v>
      </c>
      <c r="BN3" s="7">
        <v>79.72</v>
      </c>
      <c r="BO3" s="7">
        <v>47.03</v>
      </c>
      <c r="BP3" s="7">
        <v>47.52</v>
      </c>
      <c r="BQ3" s="7">
        <v>37.130000000000003</v>
      </c>
      <c r="BR3" s="7">
        <v>39.6</v>
      </c>
      <c r="BS3" s="24">
        <v>3.31</v>
      </c>
      <c r="BT3" s="26">
        <v>9590899.3094396591</v>
      </c>
      <c r="BU3" s="26">
        <v>137500500</v>
      </c>
      <c r="BV3" s="26">
        <v>3057359</v>
      </c>
      <c r="BW3" s="8">
        <v>1.730022545602267E-2</v>
      </c>
    </row>
    <row r="4" spans="1:75" s="21" customFormat="1" ht="19" customHeight="1" x14ac:dyDescent="0.2">
      <c r="A4" s="7" t="s">
        <v>547</v>
      </c>
      <c r="B4" s="7" t="s">
        <v>76</v>
      </c>
      <c r="C4" s="7" t="s">
        <v>87</v>
      </c>
      <c r="D4" s="7" t="s">
        <v>122</v>
      </c>
      <c r="E4" s="7" t="s">
        <v>546</v>
      </c>
      <c r="F4" s="7" t="s">
        <v>88</v>
      </c>
      <c r="G4" s="10">
        <v>135.82088525411919</v>
      </c>
      <c r="H4" s="10">
        <v>-31.01265529902922</v>
      </c>
      <c r="I4" s="10">
        <v>-31.01265529902922</v>
      </c>
      <c r="J4" s="7" t="s">
        <v>89</v>
      </c>
      <c r="K4" s="8">
        <v>2.0099999904632568</v>
      </c>
      <c r="L4" s="8">
        <v>2.11</v>
      </c>
      <c r="M4" s="8">
        <v>4.7399997711181641</v>
      </c>
      <c r="N4" s="8">
        <v>5.1100001335144043</v>
      </c>
      <c r="O4" s="8">
        <v>3.059999942779541</v>
      </c>
      <c r="P4" s="8">
        <v>3.2699999809265141</v>
      </c>
      <c r="Q4" s="7">
        <v>5.1100000000000003</v>
      </c>
      <c r="R4" s="7">
        <v>4.66</v>
      </c>
      <c r="S4" s="7">
        <v>4.8499999999999996</v>
      </c>
      <c r="T4" s="7">
        <v>5.08</v>
      </c>
      <c r="U4" s="7">
        <v>4.7</v>
      </c>
      <c r="V4" s="7">
        <v>3.99</v>
      </c>
      <c r="W4" s="7">
        <v>3.68</v>
      </c>
      <c r="X4" s="7">
        <v>3.82</v>
      </c>
      <c r="Y4" s="7">
        <v>3.47</v>
      </c>
      <c r="Z4" s="7">
        <v>3.59</v>
      </c>
      <c r="AA4" s="7">
        <v>3.35</v>
      </c>
      <c r="AB4" s="7">
        <v>3.47</v>
      </c>
      <c r="AC4" s="7">
        <v>3.44</v>
      </c>
      <c r="AD4" s="7">
        <v>3.4</v>
      </c>
      <c r="AE4" s="7">
        <v>3.54</v>
      </c>
      <c r="AF4" s="7">
        <v>3.38</v>
      </c>
      <c r="AG4" s="7">
        <v>3.36</v>
      </c>
      <c r="AH4" s="7">
        <v>3.35</v>
      </c>
      <c r="AI4" s="7">
        <v>3.3</v>
      </c>
      <c r="AJ4" s="7">
        <v>3.35</v>
      </c>
      <c r="AK4" s="7">
        <v>3.25</v>
      </c>
      <c r="AL4" s="7">
        <v>3.18</v>
      </c>
      <c r="AM4" s="7">
        <v>3.3</v>
      </c>
      <c r="AN4" s="7">
        <v>3.32</v>
      </c>
      <c r="AO4" s="7">
        <v>3.43</v>
      </c>
      <c r="AP4" s="7">
        <v>3.41</v>
      </c>
      <c r="AQ4" s="7">
        <v>3.41</v>
      </c>
      <c r="AR4" s="7">
        <v>-4.01</v>
      </c>
      <c r="AS4" s="7">
        <v>-7.17</v>
      </c>
      <c r="AT4" s="7">
        <v>-5.46</v>
      </c>
      <c r="AU4" s="7">
        <v>-6.96</v>
      </c>
      <c r="AV4" s="7">
        <v>-16.46</v>
      </c>
      <c r="AW4" s="7">
        <v>-22.57</v>
      </c>
      <c r="AX4" s="7">
        <v>-23.31</v>
      </c>
      <c r="AY4" s="7">
        <v>-28.48</v>
      </c>
      <c r="AZ4" s="7">
        <v>-27.43</v>
      </c>
      <c r="BA4" s="7">
        <v>-30.17</v>
      </c>
      <c r="BB4" s="7">
        <v>-29.54</v>
      </c>
      <c r="BC4" s="7">
        <v>-27.64</v>
      </c>
      <c r="BD4" s="7">
        <v>-29.95</v>
      </c>
      <c r="BE4" s="7">
        <v>-29.75</v>
      </c>
      <c r="BF4" s="7">
        <v>-28.9</v>
      </c>
      <c r="BG4" s="7">
        <v>-32.700000000000003</v>
      </c>
      <c r="BH4" s="7">
        <v>-31.65</v>
      </c>
      <c r="BI4" s="7">
        <v>-30.59</v>
      </c>
      <c r="BJ4" s="7">
        <v>-30.7</v>
      </c>
      <c r="BK4" s="7">
        <v>-31.65</v>
      </c>
      <c r="BL4" s="7">
        <v>-33.33</v>
      </c>
      <c r="BM4" s="7">
        <v>-35.020000000000003</v>
      </c>
      <c r="BN4" s="7">
        <v>-32.49</v>
      </c>
      <c r="BO4" s="7">
        <v>-30.7</v>
      </c>
      <c r="BP4" s="7">
        <v>-29.54</v>
      </c>
      <c r="BQ4" s="7">
        <v>-28.27</v>
      </c>
      <c r="BR4" s="7">
        <v>-31.01</v>
      </c>
      <c r="BS4" s="24">
        <v>3.34</v>
      </c>
      <c r="BT4" s="26">
        <v>10963098.07062149</v>
      </c>
      <c r="BU4" s="26">
        <v>72666700</v>
      </c>
      <c r="BV4" s="26">
        <v>1836108</v>
      </c>
      <c r="BW4" s="8">
        <v>0.1722453145457675</v>
      </c>
    </row>
    <row r="5" spans="1:75" s="21" customFormat="1" ht="19" customHeight="1" x14ac:dyDescent="0.2">
      <c r="A5" s="1" t="s">
        <v>146</v>
      </c>
      <c r="B5" s="1" t="s">
        <v>96</v>
      </c>
      <c r="C5" s="1" t="s">
        <v>124</v>
      </c>
      <c r="D5" s="1" t="s">
        <v>109</v>
      </c>
      <c r="E5" s="1" t="s">
        <v>137</v>
      </c>
      <c r="F5" s="1" t="s">
        <v>88</v>
      </c>
      <c r="G5" s="9">
        <v>101.81818004482049</v>
      </c>
      <c r="H5" s="9">
        <v>-34.909908386051228</v>
      </c>
      <c r="I5" s="9">
        <f>(N5-O5)/O5*100</f>
        <v>80.894298384529975</v>
      </c>
      <c r="J5" s="1" t="s">
        <v>89</v>
      </c>
      <c r="K5" s="2">
        <v>2.2000000476837158</v>
      </c>
      <c r="L5" s="2">
        <v>2.12</v>
      </c>
      <c r="M5" s="2">
        <v>4.440000057220459</v>
      </c>
      <c r="N5" s="2">
        <v>4.4499998092651367</v>
      </c>
      <c r="O5" s="2">
        <v>2.4600000381469731</v>
      </c>
      <c r="P5" s="2">
        <v>2.8900001049041748</v>
      </c>
      <c r="Q5" s="1">
        <v>4.45</v>
      </c>
      <c r="R5" s="1">
        <v>4</v>
      </c>
      <c r="S5" s="1">
        <v>3.95</v>
      </c>
      <c r="T5" s="1">
        <v>3.9</v>
      </c>
      <c r="U5" s="1">
        <v>3.32</v>
      </c>
      <c r="V5" s="1">
        <v>3.37</v>
      </c>
      <c r="W5" s="1">
        <v>3.11</v>
      </c>
      <c r="X5" s="1">
        <v>3.11</v>
      </c>
      <c r="Y5" s="1">
        <v>3.11</v>
      </c>
      <c r="Z5" s="1">
        <v>3.11</v>
      </c>
      <c r="AA5" s="1">
        <v>3.11</v>
      </c>
      <c r="AB5" s="1">
        <v>3.11</v>
      </c>
      <c r="AC5" s="1">
        <v>3.11</v>
      </c>
      <c r="AD5" s="1">
        <v>3.11</v>
      </c>
      <c r="AE5" s="1">
        <v>3.11</v>
      </c>
      <c r="AF5" s="1">
        <v>2.62</v>
      </c>
      <c r="AG5" s="1">
        <v>2.68</v>
      </c>
      <c r="AH5" s="1">
        <v>2.61</v>
      </c>
      <c r="AI5" s="1">
        <v>2.6</v>
      </c>
      <c r="AJ5" s="1">
        <v>2.62</v>
      </c>
      <c r="AK5" s="1">
        <v>2.62</v>
      </c>
      <c r="AL5" s="1">
        <v>2.68</v>
      </c>
      <c r="AM5" s="1">
        <v>2.74</v>
      </c>
      <c r="AN5" s="1">
        <v>2.75</v>
      </c>
      <c r="AO5" s="1">
        <v>2.69</v>
      </c>
      <c r="AP5" s="1">
        <v>2.89</v>
      </c>
      <c r="AQ5" s="1">
        <v>3.1</v>
      </c>
      <c r="AR5" s="1">
        <v>-11.7</v>
      </c>
      <c r="AS5" s="1">
        <v>-16.440000000000001</v>
      </c>
      <c r="AT5" s="1">
        <v>-18.920000000000002</v>
      </c>
      <c r="AU5" s="1">
        <v>-27.03</v>
      </c>
      <c r="AV5" s="1">
        <v>-29.28</v>
      </c>
      <c r="AW5" s="1">
        <v>-32.21</v>
      </c>
      <c r="AX5" s="1">
        <v>-33.840000000000003</v>
      </c>
      <c r="AY5" s="1">
        <v>-33.840000000000003</v>
      </c>
      <c r="AZ5" s="1">
        <v>-33.840000000000003</v>
      </c>
      <c r="BA5" s="1">
        <v>-33.840000000000003</v>
      </c>
      <c r="BB5" s="1">
        <v>-33.840000000000003</v>
      </c>
      <c r="BC5" s="1">
        <v>-33.840000000000003</v>
      </c>
      <c r="BD5" s="1">
        <v>-33.840000000000003</v>
      </c>
      <c r="BE5" s="1">
        <v>-33.840000000000003</v>
      </c>
      <c r="BF5" s="1">
        <v>-33.840000000000003</v>
      </c>
      <c r="BG5" s="1">
        <v>-40.99</v>
      </c>
      <c r="BH5" s="1">
        <v>-40.92</v>
      </c>
      <c r="BI5" s="1">
        <v>-43.24</v>
      </c>
      <c r="BJ5" s="1">
        <v>-41.67</v>
      </c>
      <c r="BK5" s="1">
        <v>-43.02</v>
      </c>
      <c r="BL5" s="1">
        <v>-40.99</v>
      </c>
      <c r="BM5" s="1">
        <v>-40.69</v>
      </c>
      <c r="BN5" s="1">
        <v>-38.74</v>
      </c>
      <c r="BO5" s="1">
        <v>-39.409999999999997</v>
      </c>
      <c r="BP5" s="1">
        <v>-41.67</v>
      </c>
      <c r="BQ5" s="1">
        <v>-35.590000000000003</v>
      </c>
      <c r="BR5" s="1">
        <v>-35.36</v>
      </c>
      <c r="BS5" s="22">
        <v>2.85</v>
      </c>
      <c r="BT5" s="26">
        <v>11505372.148275379</v>
      </c>
      <c r="BU5" s="26">
        <v>9976600</v>
      </c>
      <c r="BV5" s="26">
        <v>1466986</v>
      </c>
      <c r="BW5" s="2">
        <v>2.6690779598441971E-2</v>
      </c>
    </row>
    <row r="6" spans="1:75" s="21" customFormat="1" ht="19" customHeight="1" x14ac:dyDescent="0.2">
      <c r="A6" s="7" t="s">
        <v>239</v>
      </c>
      <c r="B6" s="7" t="s">
        <v>106</v>
      </c>
      <c r="C6" s="7" t="s">
        <v>87</v>
      </c>
      <c r="D6" s="7" t="s">
        <v>98</v>
      </c>
      <c r="E6" s="7" t="s">
        <v>434</v>
      </c>
      <c r="F6" s="7" t="s">
        <v>80</v>
      </c>
      <c r="G6" s="10">
        <v>84.745776581374429</v>
      </c>
      <c r="H6" s="10">
        <v>10.091744122626761</v>
      </c>
      <c r="I6" s="10">
        <v>10.091744122626761</v>
      </c>
      <c r="J6" s="7" t="s">
        <v>81</v>
      </c>
      <c r="K6" s="8">
        <v>0.5899999737739563</v>
      </c>
      <c r="L6" s="8">
        <v>0.61</v>
      </c>
      <c r="M6" s="8">
        <v>1.0900000333786011</v>
      </c>
      <c r="N6" s="8">
        <v>1.4800000190734861</v>
      </c>
      <c r="O6" s="8">
        <v>1.070000052452087</v>
      </c>
      <c r="P6" s="8">
        <v>1.200000047683716</v>
      </c>
      <c r="Q6" s="7">
        <v>1.24</v>
      </c>
      <c r="R6" s="7">
        <v>1.23</v>
      </c>
      <c r="S6" s="7">
        <v>1.35</v>
      </c>
      <c r="T6" s="7">
        <v>1.25</v>
      </c>
      <c r="U6" s="7">
        <v>1.31</v>
      </c>
      <c r="V6" s="7">
        <v>1.32</v>
      </c>
      <c r="W6" s="7">
        <v>1.29</v>
      </c>
      <c r="X6" s="7">
        <v>1.23</v>
      </c>
      <c r="Y6" s="7">
        <v>1.17</v>
      </c>
      <c r="Z6" s="7">
        <v>1.2</v>
      </c>
      <c r="AA6" s="7">
        <v>1.2</v>
      </c>
      <c r="AB6" s="7">
        <v>1.2</v>
      </c>
      <c r="AC6" s="7">
        <v>1.25</v>
      </c>
      <c r="AD6" s="7">
        <v>1.24</v>
      </c>
      <c r="AE6" s="7">
        <v>1.19</v>
      </c>
      <c r="AF6" s="7">
        <v>1.19</v>
      </c>
      <c r="AG6" s="7">
        <v>1.22</v>
      </c>
      <c r="AH6" s="7">
        <v>1.45</v>
      </c>
      <c r="AI6" s="7">
        <v>1.48</v>
      </c>
      <c r="AJ6" s="7">
        <v>1.44</v>
      </c>
      <c r="AK6" s="7">
        <v>1.35</v>
      </c>
      <c r="AL6" s="7">
        <v>1.34</v>
      </c>
      <c r="AM6" s="7">
        <v>1.34</v>
      </c>
      <c r="AN6" s="7">
        <v>1.32</v>
      </c>
      <c r="AO6" s="7">
        <v>1.32</v>
      </c>
      <c r="AP6" s="7">
        <v>1.21</v>
      </c>
      <c r="AQ6" s="7">
        <v>1.21</v>
      </c>
      <c r="AR6" s="7">
        <v>8.15</v>
      </c>
      <c r="AS6" s="7">
        <v>11.01</v>
      </c>
      <c r="AT6" s="7">
        <v>13.76</v>
      </c>
      <c r="AU6" s="7">
        <v>9.83</v>
      </c>
      <c r="AV6" s="7">
        <v>16.55</v>
      </c>
      <c r="AW6" s="7">
        <v>16.510000000000002</v>
      </c>
      <c r="AX6" s="7">
        <v>11.93</v>
      </c>
      <c r="AY6" s="7">
        <v>3.67</v>
      </c>
      <c r="AZ6" s="7">
        <v>7.33</v>
      </c>
      <c r="BA6" s="7">
        <v>5.87</v>
      </c>
      <c r="BB6" s="7">
        <v>8.9600000000000009</v>
      </c>
      <c r="BC6" s="7">
        <v>8.27</v>
      </c>
      <c r="BD6" s="7">
        <v>12.84</v>
      </c>
      <c r="BE6" s="7">
        <v>7.34</v>
      </c>
      <c r="BF6" s="7">
        <v>5.5</v>
      </c>
      <c r="BG6" s="7">
        <v>6.42</v>
      </c>
      <c r="BH6" s="7">
        <v>10.09</v>
      </c>
      <c r="BI6" s="7">
        <v>31.19</v>
      </c>
      <c r="BJ6" s="7">
        <v>29.37</v>
      </c>
      <c r="BK6" s="7">
        <v>21.1</v>
      </c>
      <c r="BL6" s="7">
        <v>19.72</v>
      </c>
      <c r="BM6" s="7">
        <v>20.57</v>
      </c>
      <c r="BN6" s="7">
        <v>19.98</v>
      </c>
      <c r="BO6" s="7">
        <v>19.72</v>
      </c>
      <c r="BP6" s="7">
        <v>10.09</v>
      </c>
      <c r="BQ6" s="7">
        <v>6.33</v>
      </c>
      <c r="BR6" s="7">
        <v>10.09</v>
      </c>
      <c r="BS6" s="24">
        <v>1.1100000000000001</v>
      </c>
      <c r="BT6" s="26">
        <v>11519229.35274839</v>
      </c>
      <c r="BU6" s="26">
        <v>220012400</v>
      </c>
      <c r="BV6" s="26">
        <v>5510540</v>
      </c>
      <c r="BW6" s="8">
        <v>6.2233465322817727E-3</v>
      </c>
    </row>
    <row r="7" spans="1:75" s="21" customFormat="1" ht="19" customHeight="1" x14ac:dyDescent="0.2">
      <c r="A7" s="7" t="s">
        <v>215</v>
      </c>
      <c r="B7" s="7" t="s">
        <v>159</v>
      </c>
      <c r="C7" s="7" t="s">
        <v>216</v>
      </c>
      <c r="D7" s="7" t="s">
        <v>109</v>
      </c>
      <c r="E7" s="7" t="s">
        <v>371</v>
      </c>
      <c r="F7" s="7" t="s">
        <v>88</v>
      </c>
      <c r="G7" s="10">
        <v>77.777777777777786</v>
      </c>
      <c r="H7" s="10">
        <v>-12.019225478877489</v>
      </c>
      <c r="I7" s="10">
        <v>-12.019225478877489</v>
      </c>
      <c r="J7" s="7" t="s">
        <v>89</v>
      </c>
      <c r="K7" s="8">
        <v>1.169999957084656</v>
      </c>
      <c r="L7" s="8">
        <v>2.5499999999999998</v>
      </c>
      <c r="M7" s="8">
        <v>2.0799999237060551</v>
      </c>
      <c r="N7" s="8">
        <v>2.5499999523162842</v>
      </c>
      <c r="O7" s="8">
        <v>1.639999985694885</v>
      </c>
      <c r="P7" s="8">
        <v>1.830000042915344</v>
      </c>
      <c r="Q7" s="7">
        <v>2.19</v>
      </c>
      <c r="R7" s="7">
        <v>1.93</v>
      </c>
      <c r="S7" s="7">
        <v>1.85</v>
      </c>
      <c r="T7" s="7">
        <v>1.76</v>
      </c>
      <c r="U7" s="7">
        <v>1.93</v>
      </c>
      <c r="V7" s="7">
        <v>2.5499999999999998</v>
      </c>
      <c r="W7" s="7">
        <v>2.42</v>
      </c>
      <c r="X7" s="7">
        <v>2.13</v>
      </c>
      <c r="Y7" s="7">
        <v>2.08</v>
      </c>
      <c r="Z7" s="7">
        <v>2.0299999999999998</v>
      </c>
      <c r="AA7" s="7">
        <v>1.87</v>
      </c>
      <c r="AB7" s="7">
        <v>2</v>
      </c>
      <c r="AC7" s="7">
        <v>2.0099999999999998</v>
      </c>
      <c r="AD7" s="7">
        <v>1.91</v>
      </c>
      <c r="AE7" s="7">
        <v>1.89</v>
      </c>
      <c r="AF7" s="7">
        <v>1.89</v>
      </c>
      <c r="AG7" s="7">
        <v>1.97</v>
      </c>
      <c r="AH7" s="7">
        <v>1.95</v>
      </c>
      <c r="AI7" s="7">
        <v>1.89</v>
      </c>
      <c r="AJ7" s="7">
        <v>1.85</v>
      </c>
      <c r="AK7" s="7">
        <v>2.2599999999999998</v>
      </c>
      <c r="AL7" s="7">
        <v>2.33</v>
      </c>
      <c r="AM7" s="7">
        <v>2.2400000000000002</v>
      </c>
      <c r="AN7" s="7">
        <v>1.99</v>
      </c>
      <c r="AO7" s="7">
        <v>1.96</v>
      </c>
      <c r="AP7" s="7">
        <v>1.93</v>
      </c>
      <c r="AQ7" s="7">
        <v>1.88</v>
      </c>
      <c r="AR7" s="7">
        <v>-10.1</v>
      </c>
      <c r="AS7" s="7">
        <v>-9.61</v>
      </c>
      <c r="AT7" s="7">
        <v>-18.510000000000002</v>
      </c>
      <c r="AU7" s="7">
        <v>-20.43</v>
      </c>
      <c r="AV7" s="7">
        <v>-9.9600000000000009</v>
      </c>
      <c r="AW7" s="7">
        <v>15.87</v>
      </c>
      <c r="AX7" s="7">
        <v>1.92</v>
      </c>
      <c r="AY7" s="7">
        <v>-6.01</v>
      </c>
      <c r="AZ7" s="7">
        <v>-2.88</v>
      </c>
      <c r="BA7" s="7">
        <v>-12.02</v>
      </c>
      <c r="BB7" s="7">
        <v>-12.95</v>
      </c>
      <c r="BC7" s="7">
        <v>-6.25</v>
      </c>
      <c r="BD7" s="7">
        <v>-9.3699999999999992</v>
      </c>
      <c r="BE7" s="7">
        <v>-10.82</v>
      </c>
      <c r="BF7" s="7">
        <v>-11.54</v>
      </c>
      <c r="BG7" s="7">
        <v>-12.01</v>
      </c>
      <c r="BH7" s="7">
        <v>-8.65</v>
      </c>
      <c r="BI7" s="7">
        <v>-10.1</v>
      </c>
      <c r="BJ7" s="7">
        <v>-11.54</v>
      </c>
      <c r="BK7" s="7">
        <v>-11.78</v>
      </c>
      <c r="BL7" s="7">
        <v>5.77</v>
      </c>
      <c r="BM7" s="7">
        <v>5.01</v>
      </c>
      <c r="BN7" s="7">
        <v>-6.49</v>
      </c>
      <c r="BO7" s="7">
        <v>-7.45</v>
      </c>
      <c r="BP7" s="7">
        <v>-7.43</v>
      </c>
      <c r="BQ7" s="7">
        <v>-11.06</v>
      </c>
      <c r="BR7" s="7">
        <v>-12.5</v>
      </c>
      <c r="BS7" s="24">
        <v>1.86</v>
      </c>
      <c r="BT7" s="26">
        <v>11925866.7625618</v>
      </c>
      <c r="BU7" s="26">
        <v>70414500</v>
      </c>
      <c r="BV7" s="26">
        <v>2903202</v>
      </c>
      <c r="BW7" s="8">
        <v>5.049941409519558E-2</v>
      </c>
    </row>
    <row r="8" spans="1:75" s="21" customFormat="1" ht="19" customHeight="1" x14ac:dyDescent="0.2">
      <c r="A8" s="1" t="s">
        <v>174</v>
      </c>
      <c r="B8" s="1" t="s">
        <v>131</v>
      </c>
      <c r="C8" s="1" t="s">
        <v>124</v>
      </c>
      <c r="D8" s="1" t="s">
        <v>109</v>
      </c>
      <c r="E8" s="1" t="s">
        <v>169</v>
      </c>
      <c r="F8" s="1" t="s">
        <v>88</v>
      </c>
      <c r="G8" s="9">
        <v>71.929830065064223</v>
      </c>
      <c r="H8" s="9">
        <v>-8.1632695263596062</v>
      </c>
      <c r="I8" s="9">
        <f>(N8-O8)/O8*100</f>
        <v>89.024386077605072</v>
      </c>
      <c r="J8" s="1" t="s">
        <v>89</v>
      </c>
      <c r="K8" s="2">
        <v>0.56999999284744263</v>
      </c>
      <c r="L8" s="2">
        <v>0.57999999999999996</v>
      </c>
      <c r="M8" s="2">
        <v>0.98000001907348633</v>
      </c>
      <c r="N8" s="2">
        <v>1.549999952316284</v>
      </c>
      <c r="O8" s="2">
        <v>0.81999999284744263</v>
      </c>
      <c r="P8" s="2">
        <v>0.89999997615814209</v>
      </c>
      <c r="Q8" s="1">
        <v>1.1499999999999999</v>
      </c>
      <c r="R8" s="1">
        <v>1.33</v>
      </c>
      <c r="S8" s="1">
        <v>1.52</v>
      </c>
      <c r="T8" s="1">
        <v>1.55</v>
      </c>
      <c r="U8" s="1">
        <v>1.2</v>
      </c>
      <c r="V8" s="1">
        <v>1.1399999999999999</v>
      </c>
      <c r="W8" s="1">
        <v>1.1100000000000001</v>
      </c>
      <c r="X8" s="1">
        <v>1.1200000000000001</v>
      </c>
      <c r="Y8" s="1">
        <v>1.0900000000000001</v>
      </c>
      <c r="Z8" s="1">
        <v>1.04</v>
      </c>
      <c r="AA8" s="1">
        <v>0.93</v>
      </c>
      <c r="AB8" s="1">
        <v>0.9</v>
      </c>
      <c r="AC8" s="1">
        <v>0.88</v>
      </c>
      <c r="AD8" s="1">
        <v>0.89</v>
      </c>
      <c r="AE8" s="1">
        <v>0.95</v>
      </c>
      <c r="AF8" s="1">
        <v>0.95</v>
      </c>
      <c r="AG8" s="1">
        <v>0.98</v>
      </c>
      <c r="AH8" s="1">
        <v>0.94</v>
      </c>
      <c r="AI8" s="1">
        <v>0.92</v>
      </c>
      <c r="AJ8" s="1">
        <v>0.93</v>
      </c>
      <c r="AK8" s="1">
        <v>0.9</v>
      </c>
      <c r="AL8" s="1">
        <v>0.87</v>
      </c>
      <c r="AM8" s="1">
        <v>0.87</v>
      </c>
      <c r="AN8" s="1">
        <v>0.86</v>
      </c>
      <c r="AO8" s="1">
        <v>0.88</v>
      </c>
      <c r="AP8" s="1">
        <v>0.88</v>
      </c>
      <c r="AQ8" s="1">
        <v>0.91</v>
      </c>
      <c r="AR8" s="1">
        <v>10.199999999999999</v>
      </c>
      <c r="AS8" s="1">
        <v>35.71</v>
      </c>
      <c r="AT8" s="1">
        <v>48.98</v>
      </c>
      <c r="AU8" s="1">
        <v>22.45</v>
      </c>
      <c r="AV8" s="1">
        <v>15.55</v>
      </c>
      <c r="AW8" s="1">
        <v>5.0999999999999996</v>
      </c>
      <c r="AX8" s="1">
        <v>12.23</v>
      </c>
      <c r="AY8" s="1">
        <v>7.14</v>
      </c>
      <c r="AZ8" s="1">
        <v>4.7</v>
      </c>
      <c r="BA8" s="1">
        <v>-4.93</v>
      </c>
      <c r="BB8" s="1">
        <v>-11.16</v>
      </c>
      <c r="BC8" s="1">
        <v>-12.04</v>
      </c>
      <c r="BD8" s="1">
        <v>-11.48</v>
      </c>
      <c r="BE8" s="1">
        <v>-10.71</v>
      </c>
      <c r="BF8" s="1">
        <v>-4.09</v>
      </c>
      <c r="BG8" s="1">
        <v>-3.61</v>
      </c>
      <c r="BH8" s="1">
        <v>-4.59</v>
      </c>
      <c r="BI8" s="1">
        <v>-10.28</v>
      </c>
      <c r="BJ8" s="1">
        <v>-9.59</v>
      </c>
      <c r="BK8" s="1">
        <v>-8.39</v>
      </c>
      <c r="BL8" s="1">
        <v>-13.88</v>
      </c>
      <c r="BM8" s="1">
        <v>-11.27</v>
      </c>
      <c r="BN8" s="1">
        <v>-12.97</v>
      </c>
      <c r="BO8" s="1">
        <v>-14.74</v>
      </c>
      <c r="BP8" s="1">
        <v>-10.79</v>
      </c>
      <c r="BQ8" s="1">
        <v>-13.28</v>
      </c>
      <c r="BR8" s="1">
        <v>-8.16</v>
      </c>
      <c r="BS8" s="22">
        <v>0.99</v>
      </c>
      <c r="BT8" s="26">
        <v>12896604.251003269</v>
      </c>
      <c r="BU8" s="26">
        <v>98659300</v>
      </c>
      <c r="BV8" s="26">
        <v>1708066</v>
      </c>
      <c r="BW8" s="2">
        <v>0.18635579655587081</v>
      </c>
    </row>
    <row r="9" spans="1:75" s="21" customFormat="1" ht="19" customHeight="1" x14ac:dyDescent="0.2">
      <c r="A9" s="1" t="s">
        <v>166</v>
      </c>
      <c r="B9" s="1" t="s">
        <v>159</v>
      </c>
      <c r="C9" s="1" t="s">
        <v>87</v>
      </c>
      <c r="D9" s="1" t="s">
        <v>109</v>
      </c>
      <c r="E9" s="1" t="s">
        <v>157</v>
      </c>
      <c r="F9" s="1" t="s">
        <v>88</v>
      </c>
      <c r="G9" s="9">
        <v>156.0747546934756</v>
      </c>
      <c r="H9" s="9">
        <v>-44.890511488773491</v>
      </c>
      <c r="I9" s="9">
        <f>(N9-O9)/O9*100</f>
        <v>246.80850937910813</v>
      </c>
      <c r="J9" s="1" t="s">
        <v>89</v>
      </c>
      <c r="K9" s="2">
        <v>1.070000052452087</v>
      </c>
      <c r="L9" s="2">
        <v>1.1499999999999999</v>
      </c>
      <c r="M9" s="2">
        <v>2.7400000095367432</v>
      </c>
      <c r="N9" s="2">
        <v>4.8899998664855957</v>
      </c>
      <c r="O9" s="2">
        <v>1.4099999666213989</v>
      </c>
      <c r="P9" s="2">
        <v>1.5099999904632571</v>
      </c>
      <c r="Q9" s="1">
        <v>3.12</v>
      </c>
      <c r="R9" s="1">
        <v>2.98</v>
      </c>
      <c r="S9" s="1">
        <v>4</v>
      </c>
      <c r="T9" s="1">
        <v>4.8899999999999997</v>
      </c>
      <c r="U9" s="1">
        <v>4.1500000000000004</v>
      </c>
      <c r="V9" s="1">
        <v>3.25</v>
      </c>
      <c r="W9" s="1">
        <v>3.24</v>
      </c>
      <c r="X9" s="1">
        <v>2.76</v>
      </c>
      <c r="Y9" s="1">
        <v>2.69</v>
      </c>
      <c r="Z9" s="1">
        <v>2.9</v>
      </c>
      <c r="AA9" s="1">
        <v>2.62</v>
      </c>
      <c r="AB9" s="1">
        <v>2.4500000000000002</v>
      </c>
      <c r="AC9" s="1">
        <v>2.4300000000000002</v>
      </c>
      <c r="AD9" s="1">
        <v>2.37</v>
      </c>
      <c r="AE9" s="1">
        <v>2.0699999999999998</v>
      </c>
      <c r="AF9" s="1">
        <v>1.94</v>
      </c>
      <c r="AG9" s="1">
        <v>1.97</v>
      </c>
      <c r="AH9" s="1">
        <v>1.82</v>
      </c>
      <c r="AI9" s="1">
        <v>2.2200000000000002</v>
      </c>
      <c r="AJ9" s="1">
        <v>2.2200000000000002</v>
      </c>
      <c r="AK9" s="1">
        <v>2.0499999999999998</v>
      </c>
      <c r="AL9" s="1">
        <v>2</v>
      </c>
      <c r="AM9" s="1">
        <v>1.95</v>
      </c>
      <c r="AN9" s="1">
        <v>1.88</v>
      </c>
      <c r="AO9" s="1">
        <v>1.74</v>
      </c>
      <c r="AP9" s="1">
        <v>1.6</v>
      </c>
      <c r="AQ9" s="1">
        <v>1.53</v>
      </c>
      <c r="AR9" s="1">
        <v>8.39</v>
      </c>
      <c r="AS9" s="1">
        <v>-2.19</v>
      </c>
      <c r="AT9" s="1">
        <v>31.75</v>
      </c>
      <c r="AU9" s="1">
        <v>42.7</v>
      </c>
      <c r="AV9" s="1">
        <v>17.88</v>
      </c>
      <c r="AW9" s="1">
        <v>10.58</v>
      </c>
      <c r="AX9" s="1">
        <v>0.55000000000000004</v>
      </c>
      <c r="AY9" s="1">
        <v>-4.01</v>
      </c>
      <c r="AZ9" s="1">
        <v>-8.76</v>
      </c>
      <c r="BA9" s="1">
        <v>-7.3</v>
      </c>
      <c r="BB9" s="1">
        <v>-15.33</v>
      </c>
      <c r="BC9" s="1">
        <v>-11.68</v>
      </c>
      <c r="BD9" s="1">
        <v>-13.87</v>
      </c>
      <c r="BE9" s="1">
        <v>-25.54</v>
      </c>
      <c r="BF9" s="1">
        <v>-35.770000000000003</v>
      </c>
      <c r="BG9" s="1">
        <v>-29.2</v>
      </c>
      <c r="BH9" s="1">
        <v>-33.94</v>
      </c>
      <c r="BI9" s="1">
        <v>-36.96</v>
      </c>
      <c r="BJ9" s="1">
        <v>-19.71</v>
      </c>
      <c r="BK9" s="1">
        <v>-25.36</v>
      </c>
      <c r="BL9" s="1">
        <v>-32.479999999999997</v>
      </c>
      <c r="BM9" s="1">
        <v>-32.479999999999997</v>
      </c>
      <c r="BN9" s="1">
        <v>-31.39</v>
      </c>
      <c r="BO9" s="1">
        <v>-36.74</v>
      </c>
      <c r="BP9" s="1">
        <v>-41.97</v>
      </c>
      <c r="BQ9" s="1">
        <v>-47.81</v>
      </c>
      <c r="BR9" s="1">
        <v>-45.99</v>
      </c>
      <c r="BS9" s="22">
        <v>2.2200000000000002</v>
      </c>
      <c r="BT9" s="26">
        <v>13775898.04794788</v>
      </c>
      <c r="BU9" s="26">
        <v>57204000</v>
      </c>
      <c r="BV9" s="26">
        <v>2537868</v>
      </c>
      <c r="BW9" s="2">
        <v>3.3948574157521193E-2</v>
      </c>
    </row>
    <row r="10" spans="1:75" s="21" customFormat="1" ht="19" customHeight="1" x14ac:dyDescent="0.2">
      <c r="A10" s="1" t="s">
        <v>165</v>
      </c>
      <c r="B10" s="1" t="s">
        <v>159</v>
      </c>
      <c r="C10" s="1" t="s">
        <v>87</v>
      </c>
      <c r="D10" s="1" t="s">
        <v>109</v>
      </c>
      <c r="E10" s="1" t="s">
        <v>157</v>
      </c>
      <c r="F10" s="1" t="s">
        <v>88</v>
      </c>
      <c r="G10" s="9">
        <v>111.9149030285654</v>
      </c>
      <c r="H10" s="9">
        <v>-44.17670761561601</v>
      </c>
      <c r="I10" s="9">
        <f>(N10-O10)/O10*100</f>
        <v>112.59843214438183</v>
      </c>
      <c r="J10" s="1" t="s">
        <v>89</v>
      </c>
      <c r="K10" s="2">
        <v>2.3499999046325679</v>
      </c>
      <c r="L10" s="2">
        <v>2.46</v>
      </c>
      <c r="M10" s="2">
        <v>4.9800000190734863</v>
      </c>
      <c r="N10" s="2">
        <v>5.4000000953674316</v>
      </c>
      <c r="O10" s="2">
        <v>2.5399999618530269</v>
      </c>
      <c r="P10" s="2">
        <v>2.779999971389771</v>
      </c>
      <c r="Q10" s="1">
        <v>5.4</v>
      </c>
      <c r="R10" s="1">
        <v>5.23</v>
      </c>
      <c r="S10" s="1">
        <v>4.7</v>
      </c>
      <c r="T10" s="1">
        <v>4</v>
      </c>
      <c r="U10" s="1">
        <v>3.66</v>
      </c>
      <c r="V10" s="1">
        <v>3.5</v>
      </c>
      <c r="W10" s="1">
        <v>3.45</v>
      </c>
      <c r="X10" s="1">
        <v>3.27</v>
      </c>
      <c r="Y10" s="1">
        <v>3.33</v>
      </c>
      <c r="Z10" s="1">
        <v>3.32</v>
      </c>
      <c r="AA10" s="1">
        <v>3.3</v>
      </c>
      <c r="AB10" s="1">
        <v>3.23</v>
      </c>
      <c r="AC10" s="1">
        <v>3.2</v>
      </c>
      <c r="AD10" s="1">
        <v>3.21</v>
      </c>
      <c r="AE10" s="1">
        <v>2.93</v>
      </c>
      <c r="AF10" s="1">
        <v>2.77</v>
      </c>
      <c r="AG10" s="1">
        <v>2.93</v>
      </c>
      <c r="AH10" s="1">
        <v>3.01</v>
      </c>
      <c r="AI10" s="1">
        <v>2.92</v>
      </c>
      <c r="AJ10" s="1">
        <v>2.92</v>
      </c>
      <c r="AK10" s="1">
        <v>2.92</v>
      </c>
      <c r="AL10" s="1">
        <v>3.02</v>
      </c>
      <c r="AM10" s="1">
        <v>3.15</v>
      </c>
      <c r="AN10" s="1">
        <v>3.04</v>
      </c>
      <c r="AO10" s="1">
        <v>3.03</v>
      </c>
      <c r="AP10" s="1">
        <v>2.87</v>
      </c>
      <c r="AQ10" s="1">
        <v>2.83</v>
      </c>
      <c r="AR10" s="1">
        <v>3.61</v>
      </c>
      <c r="AS10" s="1">
        <v>-11.45</v>
      </c>
      <c r="AT10" s="1">
        <v>-20.079999999999998</v>
      </c>
      <c r="AU10" s="1">
        <v>-30.52</v>
      </c>
      <c r="AV10" s="1">
        <v>-34.14</v>
      </c>
      <c r="AW10" s="1">
        <v>-32.33</v>
      </c>
      <c r="AX10" s="1">
        <v>-34.64</v>
      </c>
      <c r="AY10" s="1">
        <v>-38.43</v>
      </c>
      <c r="AZ10" s="1">
        <v>-33.729999999999997</v>
      </c>
      <c r="BA10" s="1">
        <v>-34.14</v>
      </c>
      <c r="BB10" s="1">
        <v>-36.14</v>
      </c>
      <c r="BC10" s="1">
        <v>-35.54</v>
      </c>
      <c r="BD10" s="1">
        <v>-37.549999999999997</v>
      </c>
      <c r="BE10" s="1">
        <v>-43</v>
      </c>
      <c r="BF10" s="1">
        <v>-46.08</v>
      </c>
      <c r="BG10" s="1">
        <v>-46.39</v>
      </c>
      <c r="BH10" s="1">
        <v>-42.37</v>
      </c>
      <c r="BI10" s="1">
        <v>-43.98</v>
      </c>
      <c r="BJ10" s="1">
        <v>-42.41</v>
      </c>
      <c r="BK10" s="1">
        <v>-42.57</v>
      </c>
      <c r="BL10" s="1">
        <v>-42.17</v>
      </c>
      <c r="BM10" s="1">
        <v>-39.96</v>
      </c>
      <c r="BN10" s="1">
        <v>-41.16</v>
      </c>
      <c r="BO10" s="1">
        <v>-39.86</v>
      </c>
      <c r="BP10" s="1">
        <v>-44.68</v>
      </c>
      <c r="BQ10" s="1">
        <v>-44.38</v>
      </c>
      <c r="BR10" s="1">
        <v>-47.39</v>
      </c>
      <c r="BS10" s="22">
        <v>2.9</v>
      </c>
      <c r="BT10" s="26">
        <v>14697723.05629253</v>
      </c>
      <c r="BU10" s="26">
        <v>6462600</v>
      </c>
      <c r="BV10" s="26">
        <v>2271332</v>
      </c>
      <c r="BW10" s="2">
        <v>1.4035816868692031E-3</v>
      </c>
    </row>
    <row r="11" spans="1:75" s="21" customFormat="1" ht="19" customHeight="1" x14ac:dyDescent="0.2">
      <c r="A11" s="7" t="s">
        <v>411</v>
      </c>
      <c r="B11" s="7" t="s">
        <v>118</v>
      </c>
      <c r="C11" s="7" t="s">
        <v>87</v>
      </c>
      <c r="D11" s="7" t="s">
        <v>122</v>
      </c>
      <c r="E11" s="7" t="s">
        <v>405</v>
      </c>
      <c r="F11" s="7" t="s">
        <v>88</v>
      </c>
      <c r="G11" s="10">
        <v>110.5263215683174</v>
      </c>
      <c r="H11" s="10">
        <v>-15.62499976716936</v>
      </c>
      <c r="I11" s="10">
        <v>-15.62499976716936</v>
      </c>
      <c r="J11" s="7" t="s">
        <v>89</v>
      </c>
      <c r="K11" s="8">
        <v>0.75999999046325684</v>
      </c>
      <c r="L11" s="8">
        <v>0.81</v>
      </c>
      <c r="M11" s="8">
        <v>1.6000000238418579</v>
      </c>
      <c r="N11" s="8">
        <v>3.7999999523162842</v>
      </c>
      <c r="O11" s="8">
        <v>1.309999942779541</v>
      </c>
      <c r="P11" s="8">
        <v>1.3500000238418579</v>
      </c>
      <c r="Q11" s="7">
        <v>2.2000000000000002</v>
      </c>
      <c r="R11" s="7">
        <v>2.46</v>
      </c>
      <c r="S11" s="7">
        <v>3.8</v>
      </c>
      <c r="T11" s="7">
        <v>3.8</v>
      </c>
      <c r="U11" s="7">
        <v>3.8</v>
      </c>
      <c r="V11" s="7">
        <v>3.8</v>
      </c>
      <c r="W11" s="7">
        <v>3.8</v>
      </c>
      <c r="X11" s="7">
        <v>3.8</v>
      </c>
      <c r="Y11" s="7">
        <v>3.8</v>
      </c>
      <c r="Z11" s="7">
        <v>3.8</v>
      </c>
      <c r="AA11" s="7">
        <v>3.8</v>
      </c>
      <c r="AB11" s="7">
        <v>3.8</v>
      </c>
      <c r="AC11" s="7">
        <v>3.8</v>
      </c>
      <c r="AD11" s="7">
        <v>3.8</v>
      </c>
      <c r="AE11" s="7">
        <v>3.8</v>
      </c>
      <c r="AF11" s="7">
        <v>3.8</v>
      </c>
      <c r="AG11" s="7">
        <v>3.8</v>
      </c>
      <c r="AH11" s="7">
        <v>3.8</v>
      </c>
      <c r="AI11" s="7">
        <v>2.4900000000000002</v>
      </c>
      <c r="AJ11" s="7">
        <v>2.95</v>
      </c>
      <c r="AK11" s="7">
        <v>2.85</v>
      </c>
      <c r="AL11" s="7">
        <v>2.2599999999999998</v>
      </c>
      <c r="AM11" s="7">
        <v>2.2000000000000002</v>
      </c>
      <c r="AN11" s="7">
        <v>2.04</v>
      </c>
      <c r="AO11" s="7">
        <v>1.7</v>
      </c>
      <c r="AP11" s="7">
        <v>1.56</v>
      </c>
      <c r="AQ11" s="7">
        <v>1.45</v>
      </c>
      <c r="AR11" s="7">
        <v>30</v>
      </c>
      <c r="AS11" s="7">
        <v>48.75</v>
      </c>
      <c r="AT11" s="7">
        <v>109.37</v>
      </c>
      <c r="AU11" s="7">
        <v>109.37</v>
      </c>
      <c r="AV11" s="7">
        <v>109.37</v>
      </c>
      <c r="AW11" s="7">
        <v>109.37</v>
      </c>
      <c r="AX11" s="7">
        <v>109.37</v>
      </c>
      <c r="AY11" s="7">
        <v>109.37</v>
      </c>
      <c r="AZ11" s="7">
        <v>109.37</v>
      </c>
      <c r="BA11" s="7">
        <v>109.37</v>
      </c>
      <c r="BB11" s="7">
        <v>109.37</v>
      </c>
      <c r="BC11" s="7">
        <v>109.37</v>
      </c>
      <c r="BD11" s="7">
        <v>109.37</v>
      </c>
      <c r="BE11" s="7">
        <v>109.37</v>
      </c>
      <c r="BF11" s="7">
        <v>109.37</v>
      </c>
      <c r="BG11" s="7">
        <v>109.37</v>
      </c>
      <c r="BH11" s="7">
        <v>109.37</v>
      </c>
      <c r="BI11" s="7">
        <v>109.37</v>
      </c>
      <c r="BJ11" s="7">
        <v>46.87</v>
      </c>
      <c r="BK11" s="7">
        <v>73.75</v>
      </c>
      <c r="BL11" s="7">
        <v>18.12</v>
      </c>
      <c r="BM11" s="7">
        <v>34.380000000000003</v>
      </c>
      <c r="BN11" s="7">
        <v>19.86</v>
      </c>
      <c r="BO11" s="7">
        <v>5</v>
      </c>
      <c r="BP11" s="7">
        <v>-6.88</v>
      </c>
      <c r="BQ11" s="7">
        <v>-11.19</v>
      </c>
      <c r="BR11" s="7">
        <v>-15</v>
      </c>
      <c r="BS11" s="24">
        <v>1.58</v>
      </c>
      <c r="BT11" s="26">
        <v>15625392.232836479</v>
      </c>
      <c r="BU11" s="26">
        <v>94499200</v>
      </c>
      <c r="BV11" s="26">
        <v>3423719</v>
      </c>
      <c r="BW11" s="8">
        <v>0.17403764736533581</v>
      </c>
    </row>
    <row r="12" spans="1:75" s="21" customFormat="1" ht="19" customHeight="1" x14ac:dyDescent="0.2">
      <c r="A12" s="1" t="s">
        <v>193</v>
      </c>
      <c r="B12" s="1" t="s">
        <v>83</v>
      </c>
      <c r="C12" s="1" t="s">
        <v>87</v>
      </c>
      <c r="D12" s="1" t="s">
        <v>122</v>
      </c>
      <c r="E12" s="1" t="s">
        <v>186</v>
      </c>
      <c r="F12" s="1" t="s">
        <v>88</v>
      </c>
      <c r="G12" s="9">
        <v>143.58974946791389</v>
      </c>
      <c r="H12" s="9">
        <v>-28.947366274624951</v>
      </c>
      <c r="I12" s="9">
        <f>(N12-O12)/O12*100</f>
        <v>73.553705655130784</v>
      </c>
      <c r="J12" s="1" t="s">
        <v>89</v>
      </c>
      <c r="K12" s="2">
        <v>0.77999997138977051</v>
      </c>
      <c r="L12" s="2">
        <v>2.1</v>
      </c>
      <c r="M12" s="2">
        <v>1.8999999761581421</v>
      </c>
      <c r="N12" s="2">
        <v>2.0999999046325679</v>
      </c>
      <c r="O12" s="2">
        <v>1.2100000381469731</v>
      </c>
      <c r="P12" s="2">
        <v>1.3500000238418579</v>
      </c>
      <c r="Q12" s="1">
        <v>2.1</v>
      </c>
      <c r="R12" s="1">
        <v>1.91</v>
      </c>
      <c r="S12" s="1">
        <v>1.78</v>
      </c>
      <c r="T12" s="1">
        <v>1.88</v>
      </c>
      <c r="U12" s="1">
        <v>1.76</v>
      </c>
      <c r="V12" s="1">
        <v>1.6</v>
      </c>
      <c r="W12" s="1">
        <v>1.56</v>
      </c>
      <c r="X12" s="1">
        <v>1.7</v>
      </c>
      <c r="Y12" s="1">
        <v>1.64</v>
      </c>
      <c r="Z12" s="1">
        <v>1.6</v>
      </c>
      <c r="AA12" s="1">
        <v>1.59</v>
      </c>
      <c r="AB12" s="1">
        <v>1.62</v>
      </c>
      <c r="AC12" s="1">
        <v>1.53</v>
      </c>
      <c r="AD12" s="1">
        <v>1.53</v>
      </c>
      <c r="AE12" s="1">
        <v>1.5</v>
      </c>
      <c r="AF12" s="1">
        <v>1.45</v>
      </c>
      <c r="AG12" s="1">
        <v>1.36</v>
      </c>
      <c r="AH12" s="1">
        <v>1.31</v>
      </c>
      <c r="AI12" s="1">
        <v>1.28</v>
      </c>
      <c r="AJ12" s="1">
        <v>1.35</v>
      </c>
      <c r="AK12" s="1">
        <v>1.3</v>
      </c>
      <c r="AL12" s="1">
        <v>1.33</v>
      </c>
      <c r="AM12" s="1">
        <v>1.38</v>
      </c>
      <c r="AN12" s="1">
        <v>1.34</v>
      </c>
      <c r="AO12" s="1">
        <v>1.27</v>
      </c>
      <c r="AP12" s="1">
        <v>1.25</v>
      </c>
      <c r="AQ12" s="1">
        <v>1.39</v>
      </c>
      <c r="AR12" s="1">
        <v>-0.53</v>
      </c>
      <c r="AS12" s="1">
        <v>-8.42</v>
      </c>
      <c r="AT12" s="1">
        <v>-19.47</v>
      </c>
      <c r="AU12" s="1">
        <v>-7.89</v>
      </c>
      <c r="AV12" s="1">
        <v>-20.79</v>
      </c>
      <c r="AW12" s="1">
        <v>-19.47</v>
      </c>
      <c r="AX12" s="1">
        <v>-20</v>
      </c>
      <c r="AY12" s="1">
        <v>-14.19</v>
      </c>
      <c r="AZ12" s="1">
        <v>-19.47</v>
      </c>
      <c r="BA12" s="1">
        <v>-16.579999999999998</v>
      </c>
      <c r="BB12" s="1">
        <v>-19.47</v>
      </c>
      <c r="BC12" s="1">
        <v>-22.11</v>
      </c>
      <c r="BD12" s="1">
        <v>-20</v>
      </c>
      <c r="BE12" s="1">
        <v>-21.37</v>
      </c>
      <c r="BF12" s="1">
        <v>-25.79</v>
      </c>
      <c r="BG12" s="1">
        <v>-28.68</v>
      </c>
      <c r="BH12" s="1">
        <v>-31.43</v>
      </c>
      <c r="BI12" s="1">
        <v>-32.99</v>
      </c>
      <c r="BJ12" s="1">
        <v>-33.68</v>
      </c>
      <c r="BK12" s="1">
        <v>-33.68</v>
      </c>
      <c r="BL12" s="1">
        <v>-33</v>
      </c>
      <c r="BM12" s="1">
        <v>-30.79</v>
      </c>
      <c r="BN12" s="1">
        <v>-30.53</v>
      </c>
      <c r="BO12" s="1">
        <v>-33.42</v>
      </c>
      <c r="BP12" s="1">
        <v>-34.21</v>
      </c>
      <c r="BQ12" s="1">
        <v>-35.79</v>
      </c>
      <c r="BR12" s="1">
        <v>-31.58</v>
      </c>
      <c r="BS12" s="22">
        <v>1.48</v>
      </c>
      <c r="BT12" s="26">
        <v>15726603.802657129</v>
      </c>
      <c r="BU12" s="26">
        <v>41284300</v>
      </c>
      <c r="BV12" s="26">
        <v>4002586</v>
      </c>
      <c r="BW12" s="2">
        <v>2.1345200327987951E-2</v>
      </c>
    </row>
    <row r="13" spans="1:75" s="21" customFormat="1" ht="19" customHeight="1" x14ac:dyDescent="0.2">
      <c r="A13" s="1" t="s">
        <v>270</v>
      </c>
      <c r="B13" s="1" t="s">
        <v>96</v>
      </c>
      <c r="C13" s="1" t="s">
        <v>87</v>
      </c>
      <c r="D13" s="1" t="s">
        <v>98</v>
      </c>
      <c r="E13" s="1" t="s">
        <v>264</v>
      </c>
      <c r="F13" s="1" t="s">
        <v>88</v>
      </c>
      <c r="G13" s="9">
        <v>96.153849680748337</v>
      </c>
      <c r="H13" s="9">
        <v>-32.026145013039013</v>
      </c>
      <c r="I13" s="9">
        <f>(N13-O13)/O13*100</f>
        <v>52.999997138977093</v>
      </c>
      <c r="J13" s="1" t="s">
        <v>89</v>
      </c>
      <c r="K13" s="2">
        <v>0.77999997138977051</v>
      </c>
      <c r="L13" s="2">
        <v>1.53</v>
      </c>
      <c r="M13" s="2">
        <v>1.529999971389771</v>
      </c>
      <c r="N13" s="2">
        <v>1.529999971389771</v>
      </c>
      <c r="O13" s="2">
        <v>1</v>
      </c>
      <c r="P13" s="2">
        <v>1.0399999618530269</v>
      </c>
      <c r="Q13" s="1">
        <v>1.53</v>
      </c>
      <c r="R13" s="1">
        <v>1.44</v>
      </c>
      <c r="S13" s="1">
        <v>1.36</v>
      </c>
      <c r="T13" s="1">
        <v>1.23</v>
      </c>
      <c r="U13" s="1">
        <v>1.2</v>
      </c>
      <c r="V13" s="1">
        <v>1.19</v>
      </c>
      <c r="W13" s="1">
        <v>1.1399999999999999</v>
      </c>
      <c r="X13" s="1">
        <v>1.1100000000000001</v>
      </c>
      <c r="Y13" s="1">
        <v>1.1000000000000001</v>
      </c>
      <c r="Z13" s="1">
        <v>1.0900000000000001</v>
      </c>
      <c r="AA13" s="1">
        <v>1.1399999999999999</v>
      </c>
      <c r="AB13" s="1">
        <v>1.3</v>
      </c>
      <c r="AC13" s="1">
        <v>1.22</v>
      </c>
      <c r="AD13" s="1">
        <v>1.22</v>
      </c>
      <c r="AE13" s="1">
        <v>1.2</v>
      </c>
      <c r="AF13" s="1">
        <v>1.1599999999999999</v>
      </c>
      <c r="AG13" s="1">
        <v>1.1599999999999999</v>
      </c>
      <c r="AH13" s="1">
        <v>1.1499999999999999</v>
      </c>
      <c r="AI13" s="1">
        <v>1.1100000000000001</v>
      </c>
      <c r="AJ13" s="1">
        <v>1.1100000000000001</v>
      </c>
      <c r="AK13" s="1">
        <v>1.1100000000000001</v>
      </c>
      <c r="AL13" s="1">
        <v>1.1299999999999999</v>
      </c>
      <c r="AM13" s="1">
        <v>1.1000000000000001</v>
      </c>
      <c r="AN13" s="1">
        <v>1.06</v>
      </c>
      <c r="AO13" s="1">
        <v>1.06</v>
      </c>
      <c r="AP13" s="1">
        <v>1.07</v>
      </c>
      <c r="AQ13" s="1">
        <v>1.05</v>
      </c>
      <c r="AR13" s="1">
        <v>-8.69</v>
      </c>
      <c r="AS13" s="1">
        <v>-11.11</v>
      </c>
      <c r="AT13" s="1">
        <v>-22.68</v>
      </c>
      <c r="AU13" s="1">
        <v>-23.53</v>
      </c>
      <c r="AV13" s="1">
        <v>-22.63</v>
      </c>
      <c r="AW13" s="1">
        <v>-25.49</v>
      </c>
      <c r="AX13" s="1">
        <v>-28.1</v>
      </c>
      <c r="AY13" s="1">
        <v>-28.76</v>
      </c>
      <c r="AZ13" s="1">
        <v>-30.71</v>
      </c>
      <c r="BA13" s="1">
        <v>-29.76</v>
      </c>
      <c r="BB13" s="1">
        <v>-25.82</v>
      </c>
      <c r="BC13" s="1">
        <v>-20.2</v>
      </c>
      <c r="BD13" s="1">
        <v>-21.37</v>
      </c>
      <c r="BE13" s="1">
        <v>-21.64</v>
      </c>
      <c r="BF13" s="1">
        <v>-24.77</v>
      </c>
      <c r="BG13" s="1">
        <v>-25.49</v>
      </c>
      <c r="BH13" s="1">
        <v>-26.8</v>
      </c>
      <c r="BI13" s="1">
        <v>-28.75</v>
      </c>
      <c r="BJ13" s="1">
        <v>-28.1</v>
      </c>
      <c r="BK13" s="1">
        <v>-29.41</v>
      </c>
      <c r="BL13" s="1">
        <v>-28.1</v>
      </c>
      <c r="BM13" s="1">
        <v>-28.53</v>
      </c>
      <c r="BN13" s="1">
        <v>-32.03</v>
      </c>
      <c r="BO13" s="1">
        <v>-34.64</v>
      </c>
      <c r="BP13" s="1">
        <v>-31.37</v>
      </c>
      <c r="BQ13" s="1">
        <v>-32.68</v>
      </c>
      <c r="BR13" s="1">
        <v>-32.03</v>
      </c>
      <c r="BS13" s="22">
        <v>1.05</v>
      </c>
      <c r="BT13" s="26">
        <v>18144728.660702709</v>
      </c>
      <c r="BU13" s="26">
        <v>17414800</v>
      </c>
      <c r="BV13" s="26">
        <v>11431337</v>
      </c>
      <c r="BW13" s="2">
        <v>1.313617121076913E-2</v>
      </c>
    </row>
    <row r="14" spans="1:75" s="21" customFormat="1" ht="19" customHeight="1" x14ac:dyDescent="0.2">
      <c r="A14" s="7" t="s">
        <v>526</v>
      </c>
      <c r="B14" s="7" t="s">
        <v>118</v>
      </c>
      <c r="C14" s="7" t="s">
        <v>87</v>
      </c>
      <c r="D14" s="7" t="s">
        <v>98</v>
      </c>
      <c r="E14" s="7" t="s">
        <v>521</v>
      </c>
      <c r="F14" s="7" t="s">
        <v>80</v>
      </c>
      <c r="G14" s="10">
        <v>78.807951307031189</v>
      </c>
      <c r="H14" s="10">
        <v>39.259256446639583</v>
      </c>
      <c r="I14" s="10">
        <v>39.259256446639583</v>
      </c>
      <c r="J14" s="7" t="s">
        <v>81</v>
      </c>
      <c r="K14" s="8">
        <v>1.5099999904632571</v>
      </c>
      <c r="L14" s="8">
        <v>1.66</v>
      </c>
      <c r="M14" s="8">
        <v>2.7000000476837158</v>
      </c>
      <c r="N14" s="8">
        <v>5.6999998092651367</v>
      </c>
      <c r="O14" s="8">
        <v>1.879999995231628</v>
      </c>
      <c r="P14" s="8">
        <v>3.7599999904632568</v>
      </c>
      <c r="Q14" s="7">
        <v>2.86</v>
      </c>
      <c r="R14" s="7">
        <v>2.38</v>
      </c>
      <c r="S14" s="7">
        <v>2.2000000000000002</v>
      </c>
      <c r="T14" s="7">
        <v>2.1800000000000002</v>
      </c>
      <c r="U14" s="7">
        <v>2.06</v>
      </c>
      <c r="V14" s="7">
        <v>2.86</v>
      </c>
      <c r="W14" s="7">
        <v>3.98</v>
      </c>
      <c r="X14" s="7">
        <v>4</v>
      </c>
      <c r="Y14" s="7">
        <v>3.07</v>
      </c>
      <c r="Z14" s="7">
        <v>3.6</v>
      </c>
      <c r="AA14" s="7">
        <v>4.8899999999999997</v>
      </c>
      <c r="AB14" s="7">
        <v>5.7</v>
      </c>
      <c r="AC14" s="7">
        <v>5.3</v>
      </c>
      <c r="AD14" s="7">
        <v>5.35</v>
      </c>
      <c r="AE14" s="7">
        <v>4.9400000000000004</v>
      </c>
      <c r="AF14" s="7">
        <v>4.88</v>
      </c>
      <c r="AG14" s="7">
        <v>5</v>
      </c>
      <c r="AH14" s="7">
        <v>4.9000000000000004</v>
      </c>
      <c r="AI14" s="7">
        <v>4.5999999999999996</v>
      </c>
      <c r="AJ14" s="7">
        <v>5.25</v>
      </c>
      <c r="AK14" s="7">
        <v>5.4</v>
      </c>
      <c r="AL14" s="7">
        <v>5.09</v>
      </c>
      <c r="AM14" s="7">
        <v>4.8</v>
      </c>
      <c r="AN14" s="7">
        <v>4.83</v>
      </c>
      <c r="AO14" s="7">
        <v>5.13</v>
      </c>
      <c r="AP14" s="7">
        <v>4.25</v>
      </c>
      <c r="AQ14" s="7">
        <v>4.2</v>
      </c>
      <c r="AR14" s="7">
        <v>-12.59</v>
      </c>
      <c r="AS14" s="7">
        <v>-20.37</v>
      </c>
      <c r="AT14" s="7">
        <v>-19.37</v>
      </c>
      <c r="AU14" s="7">
        <v>-28.89</v>
      </c>
      <c r="AV14" s="7">
        <v>-28.7</v>
      </c>
      <c r="AW14" s="7">
        <v>-1.67</v>
      </c>
      <c r="AX14" s="7">
        <v>47.41</v>
      </c>
      <c r="AY14" s="7">
        <v>9.26</v>
      </c>
      <c r="AZ14" s="7">
        <v>8.89</v>
      </c>
      <c r="BA14" s="7">
        <v>29.74</v>
      </c>
      <c r="BB14" s="7">
        <v>76.81</v>
      </c>
      <c r="BC14" s="7">
        <v>80.37</v>
      </c>
      <c r="BD14" s="7">
        <v>80.739999999999995</v>
      </c>
      <c r="BE14" s="7">
        <v>60.93</v>
      </c>
      <c r="BF14" s="7">
        <v>75.34</v>
      </c>
      <c r="BG14" s="7">
        <v>65.930000000000007</v>
      </c>
      <c r="BH14" s="7">
        <v>65.930000000000007</v>
      </c>
      <c r="BI14" s="7">
        <v>69.290000000000006</v>
      </c>
      <c r="BJ14" s="7">
        <v>48.7</v>
      </c>
      <c r="BK14" s="7">
        <v>71.760000000000005</v>
      </c>
      <c r="BL14" s="7">
        <v>87.96</v>
      </c>
      <c r="BM14" s="7">
        <v>76.48</v>
      </c>
      <c r="BN14" s="7">
        <v>74.81</v>
      </c>
      <c r="BO14" s="7">
        <v>70</v>
      </c>
      <c r="BP14" s="7">
        <v>55.93</v>
      </c>
      <c r="BQ14" s="7">
        <v>47.41</v>
      </c>
      <c r="BR14" s="7">
        <v>38.96</v>
      </c>
      <c r="BS14" s="24">
        <v>1.92</v>
      </c>
      <c r="BT14" s="26">
        <v>18800100.33202171</v>
      </c>
      <c r="BU14" s="26">
        <v>169098800</v>
      </c>
      <c r="BV14" s="26">
        <v>5052701</v>
      </c>
      <c r="BW14" s="8">
        <v>0.54628761923573155</v>
      </c>
    </row>
    <row r="15" spans="1:75" s="21" customFormat="1" ht="19" customHeight="1" x14ac:dyDescent="0.2">
      <c r="A15" s="7" t="s">
        <v>107</v>
      </c>
      <c r="B15" s="7" t="s">
        <v>96</v>
      </c>
      <c r="C15" s="7" t="s">
        <v>108</v>
      </c>
      <c r="D15" s="7" t="s">
        <v>109</v>
      </c>
      <c r="E15" s="7" t="s">
        <v>412</v>
      </c>
      <c r="F15" s="7" t="s">
        <v>88</v>
      </c>
      <c r="G15" s="10">
        <v>82.542847222890373</v>
      </c>
      <c r="H15" s="10">
        <v>-25.109172152658161</v>
      </c>
      <c r="I15" s="10">
        <v>-25.109172152658161</v>
      </c>
      <c r="J15" s="7" t="s">
        <v>89</v>
      </c>
      <c r="K15" s="8">
        <v>0.25090000033378601</v>
      </c>
      <c r="L15" s="8">
        <v>0.31</v>
      </c>
      <c r="M15" s="8">
        <v>0.45800000429153442</v>
      </c>
      <c r="N15" s="8">
        <v>0.4699999988079071</v>
      </c>
      <c r="O15" s="8">
        <v>0.32109999656677252</v>
      </c>
      <c r="P15" s="8">
        <v>0.34299999475479132</v>
      </c>
      <c r="Q15" s="7">
        <v>0.47</v>
      </c>
      <c r="R15" s="7">
        <v>0.44</v>
      </c>
      <c r="S15" s="7">
        <v>0.42</v>
      </c>
      <c r="T15" s="7">
        <v>0.41</v>
      </c>
      <c r="U15" s="7">
        <v>0.38</v>
      </c>
      <c r="V15" s="7">
        <v>0.38</v>
      </c>
      <c r="W15" s="7">
        <v>0.37</v>
      </c>
      <c r="X15" s="7">
        <v>0.35</v>
      </c>
      <c r="Y15" s="7">
        <v>0.35</v>
      </c>
      <c r="Z15" s="7">
        <v>0.35</v>
      </c>
      <c r="AA15" s="7">
        <v>0.35</v>
      </c>
      <c r="AB15" s="7">
        <v>0.35</v>
      </c>
      <c r="AC15" s="7">
        <v>0.34</v>
      </c>
      <c r="AD15" s="7">
        <v>0.39</v>
      </c>
      <c r="AE15" s="7">
        <v>0.39</v>
      </c>
      <c r="AF15" s="7">
        <v>0.37</v>
      </c>
      <c r="AG15" s="7">
        <v>0.37</v>
      </c>
      <c r="AH15" s="7">
        <v>0.38</v>
      </c>
      <c r="AI15" s="7">
        <v>0.37</v>
      </c>
      <c r="AJ15" s="7">
        <v>0.38</v>
      </c>
      <c r="AK15" s="7">
        <v>0.38</v>
      </c>
      <c r="AL15" s="7">
        <v>0.38</v>
      </c>
      <c r="AM15" s="7">
        <v>0.37</v>
      </c>
      <c r="AN15" s="7">
        <v>0.37</v>
      </c>
      <c r="AO15" s="7">
        <v>0.37</v>
      </c>
      <c r="AP15" s="7">
        <v>0.34</v>
      </c>
      <c r="AQ15" s="7">
        <v>0.35</v>
      </c>
      <c r="AR15" s="7">
        <v>-3.76</v>
      </c>
      <c r="AS15" s="7">
        <v>-11.57</v>
      </c>
      <c r="AT15" s="7">
        <v>-13.28</v>
      </c>
      <c r="AU15" s="7">
        <v>-18.489999999999998</v>
      </c>
      <c r="AV15" s="7">
        <v>-18.12</v>
      </c>
      <c r="AW15" s="7">
        <v>-19.260000000000002</v>
      </c>
      <c r="AX15" s="7">
        <v>-24.83</v>
      </c>
      <c r="AY15" s="7">
        <v>-27.73</v>
      </c>
      <c r="AZ15" s="7">
        <v>-25.61</v>
      </c>
      <c r="BA15" s="7">
        <v>-27.71</v>
      </c>
      <c r="BB15" s="7">
        <v>-24.59</v>
      </c>
      <c r="BC15" s="7">
        <v>-26.57</v>
      </c>
      <c r="BD15" s="7">
        <v>-24.67</v>
      </c>
      <c r="BE15" s="7">
        <v>-15.66</v>
      </c>
      <c r="BF15" s="7">
        <v>-19.89</v>
      </c>
      <c r="BG15" s="7">
        <v>-20.59</v>
      </c>
      <c r="BH15" s="7">
        <v>-19.739999999999998</v>
      </c>
      <c r="BI15" s="7">
        <v>-19.61</v>
      </c>
      <c r="BJ15" s="7">
        <v>-20.309999999999999</v>
      </c>
      <c r="BK15" s="7">
        <v>-17.47</v>
      </c>
      <c r="BL15" s="7">
        <v>-19.190000000000001</v>
      </c>
      <c r="BM15" s="7">
        <v>-19.61</v>
      </c>
      <c r="BN15" s="7">
        <v>-21.05</v>
      </c>
      <c r="BO15" s="7">
        <v>-20.350000000000001</v>
      </c>
      <c r="BP15" s="7">
        <v>-25.35</v>
      </c>
      <c r="BQ15" s="7">
        <v>-26.22</v>
      </c>
      <c r="BR15" s="7">
        <v>-25.09</v>
      </c>
      <c r="BS15" s="24">
        <v>0.32</v>
      </c>
      <c r="BT15" s="26">
        <v>19066540.178656582</v>
      </c>
      <c r="BU15" s="26">
        <v>59209400</v>
      </c>
      <c r="BV15" s="26">
        <v>7121643</v>
      </c>
      <c r="BW15" s="8">
        <v>0.71268020595809145</v>
      </c>
    </row>
    <row r="16" spans="1:75" s="21" customFormat="1" ht="19" customHeight="1" x14ac:dyDescent="0.2">
      <c r="A16" s="1" t="s">
        <v>320</v>
      </c>
      <c r="B16" s="1" t="s">
        <v>83</v>
      </c>
      <c r="C16" s="1" t="s">
        <v>87</v>
      </c>
      <c r="D16" s="1" t="s">
        <v>122</v>
      </c>
      <c r="E16" s="1" t="s">
        <v>314</v>
      </c>
      <c r="F16" s="1" t="s">
        <v>88</v>
      </c>
      <c r="G16" s="9">
        <v>166.3013702209324</v>
      </c>
      <c r="H16" s="9">
        <v>-16.666665031422681</v>
      </c>
      <c r="I16" s="9">
        <f>(N16-O16)/O16*100</f>
        <v>94.80691968792631</v>
      </c>
      <c r="J16" s="1" t="s">
        <v>89</v>
      </c>
      <c r="K16" s="2">
        <v>3.6500000953674321</v>
      </c>
      <c r="L16" s="2">
        <v>3.65</v>
      </c>
      <c r="M16" s="2">
        <v>9.7200002670288086</v>
      </c>
      <c r="N16" s="2">
        <v>14.63000011444092</v>
      </c>
      <c r="O16" s="2">
        <v>7.5100002288818359</v>
      </c>
      <c r="P16" s="2">
        <v>8.1000003814697266</v>
      </c>
      <c r="Q16" s="1">
        <v>11.27</v>
      </c>
      <c r="R16" s="1">
        <v>11.27</v>
      </c>
      <c r="S16" s="1">
        <v>10.95</v>
      </c>
      <c r="T16" s="1">
        <v>11.26</v>
      </c>
      <c r="U16" s="1">
        <v>13.9</v>
      </c>
      <c r="V16" s="1">
        <v>14.63</v>
      </c>
      <c r="W16" s="1">
        <v>14.38</v>
      </c>
      <c r="X16" s="1">
        <v>12.94</v>
      </c>
      <c r="Y16" s="1">
        <v>14.21</v>
      </c>
      <c r="Z16" s="1">
        <v>14.5</v>
      </c>
      <c r="AA16" s="1">
        <v>12.99</v>
      </c>
      <c r="AB16" s="1">
        <v>12.4</v>
      </c>
      <c r="AC16" s="1">
        <v>11.65</v>
      </c>
      <c r="AD16" s="1">
        <v>11.75</v>
      </c>
      <c r="AE16" s="1">
        <v>12</v>
      </c>
      <c r="AF16" s="1">
        <v>11.61</v>
      </c>
      <c r="AG16" s="1">
        <v>12.5</v>
      </c>
      <c r="AH16" s="1">
        <v>12.91</v>
      </c>
      <c r="AI16" s="1">
        <v>11.82</v>
      </c>
      <c r="AJ16" s="1">
        <v>11.15</v>
      </c>
      <c r="AK16" s="1">
        <v>10.92</v>
      </c>
      <c r="AL16" s="1">
        <v>10.72</v>
      </c>
      <c r="AM16" s="1">
        <v>10.199999999999999</v>
      </c>
      <c r="AN16" s="1">
        <v>9.5500000000000007</v>
      </c>
      <c r="AO16" s="1">
        <v>8.94</v>
      </c>
      <c r="AP16" s="1">
        <v>8.36</v>
      </c>
      <c r="AQ16" s="1">
        <v>8.26</v>
      </c>
      <c r="AR16" s="1">
        <v>15.95</v>
      </c>
      <c r="AS16" s="1">
        <v>15.95</v>
      </c>
      <c r="AT16" s="1">
        <v>0.51</v>
      </c>
      <c r="AU16" s="1">
        <v>9.16</v>
      </c>
      <c r="AV16" s="1">
        <v>27.78</v>
      </c>
      <c r="AW16" s="1">
        <v>43.21</v>
      </c>
      <c r="AX16" s="1">
        <v>24.59</v>
      </c>
      <c r="AY16" s="1">
        <v>24.49</v>
      </c>
      <c r="AZ16" s="1">
        <v>41.36</v>
      </c>
      <c r="BA16" s="1">
        <v>31.28</v>
      </c>
      <c r="BB16" s="1">
        <v>17.39</v>
      </c>
      <c r="BC16" s="1">
        <v>16.98</v>
      </c>
      <c r="BD16" s="1">
        <v>12.14</v>
      </c>
      <c r="BE16" s="1">
        <v>18.829999999999998</v>
      </c>
      <c r="BF16" s="1">
        <v>13.99</v>
      </c>
      <c r="BG16" s="1">
        <v>17.95</v>
      </c>
      <c r="BH16" s="1">
        <v>24.59</v>
      </c>
      <c r="BI16" s="1">
        <v>21.6</v>
      </c>
      <c r="BJ16" s="1">
        <v>12.56</v>
      </c>
      <c r="BK16" s="1">
        <v>5.97</v>
      </c>
      <c r="BL16" s="1">
        <v>5.56</v>
      </c>
      <c r="BM16" s="1">
        <v>4.42</v>
      </c>
      <c r="BN16" s="1">
        <v>-4.32</v>
      </c>
      <c r="BO16" s="1">
        <v>-8.02</v>
      </c>
      <c r="BP16" s="1">
        <v>-15.38</v>
      </c>
      <c r="BQ16" s="1">
        <v>-15.64</v>
      </c>
      <c r="BR16" s="1">
        <v>-17.899999999999999</v>
      </c>
      <c r="BS16" s="22">
        <v>11.38</v>
      </c>
      <c r="BT16" s="26">
        <v>19830452.944784161</v>
      </c>
      <c r="BU16" s="26">
        <v>56367400</v>
      </c>
      <c r="BV16" s="26">
        <v>790585</v>
      </c>
      <c r="BW16" s="2">
        <v>0.13659884768873681</v>
      </c>
    </row>
    <row r="17" spans="1:75" s="21" customFormat="1" ht="19" customHeight="1" x14ac:dyDescent="0.2">
      <c r="A17" s="7" t="s">
        <v>228</v>
      </c>
      <c r="B17" s="7" t="s">
        <v>76</v>
      </c>
      <c r="C17" s="7" t="s">
        <v>87</v>
      </c>
      <c r="D17" s="7" t="s">
        <v>98</v>
      </c>
      <c r="E17" s="7" t="s">
        <v>504</v>
      </c>
      <c r="F17" s="7" t="s">
        <v>88</v>
      </c>
      <c r="G17" s="10">
        <v>175.94936804365719</v>
      </c>
      <c r="H17" s="10">
        <v>-39.449540732555278</v>
      </c>
      <c r="I17" s="10">
        <v>-39.449540732555278</v>
      </c>
      <c r="J17" s="7" t="s">
        <v>89</v>
      </c>
      <c r="K17" s="8">
        <v>0.79000002145767212</v>
      </c>
      <c r="L17" s="8">
        <v>0.88</v>
      </c>
      <c r="M17" s="8">
        <v>2.1800000667572021</v>
      </c>
      <c r="N17" s="8">
        <v>3.339999914169312</v>
      </c>
      <c r="O17" s="8">
        <v>1.2699999809265139</v>
      </c>
      <c r="P17" s="8">
        <v>1.320000052452087</v>
      </c>
      <c r="Q17" s="7">
        <v>3.12</v>
      </c>
      <c r="R17" s="7">
        <v>3.26</v>
      </c>
      <c r="S17" s="7">
        <v>2.73</v>
      </c>
      <c r="T17" s="7">
        <v>2.23</v>
      </c>
      <c r="U17" s="7">
        <v>2.08</v>
      </c>
      <c r="V17" s="7">
        <v>2.0699999999999998</v>
      </c>
      <c r="W17" s="7">
        <v>1.96</v>
      </c>
      <c r="X17" s="7">
        <v>1.82</v>
      </c>
      <c r="Y17" s="7">
        <v>1.75</v>
      </c>
      <c r="Z17" s="7">
        <v>1.67</v>
      </c>
      <c r="AA17" s="7">
        <v>1.67</v>
      </c>
      <c r="AB17" s="7">
        <v>1.63</v>
      </c>
      <c r="AC17" s="7">
        <v>1.54</v>
      </c>
      <c r="AD17" s="7">
        <v>1.49</v>
      </c>
      <c r="AE17" s="7">
        <v>1.48</v>
      </c>
      <c r="AF17" s="7">
        <v>1.52</v>
      </c>
      <c r="AG17" s="7">
        <v>1.46</v>
      </c>
      <c r="AH17" s="7">
        <v>1.39</v>
      </c>
      <c r="AI17" s="7">
        <v>1.43</v>
      </c>
      <c r="AJ17" s="7">
        <v>1.39</v>
      </c>
      <c r="AK17" s="7">
        <v>1.47</v>
      </c>
      <c r="AL17" s="7">
        <v>1.48</v>
      </c>
      <c r="AM17" s="7">
        <v>1.42</v>
      </c>
      <c r="AN17" s="7">
        <v>1.35</v>
      </c>
      <c r="AO17" s="7">
        <v>1.34</v>
      </c>
      <c r="AP17" s="7">
        <v>1.34</v>
      </c>
      <c r="AQ17" s="7">
        <v>1.37</v>
      </c>
      <c r="AR17" s="7">
        <v>41.74</v>
      </c>
      <c r="AS17" s="7">
        <v>20.41</v>
      </c>
      <c r="AT17" s="7">
        <v>0.46</v>
      </c>
      <c r="AU17" s="7">
        <v>-6.43</v>
      </c>
      <c r="AV17" s="7">
        <v>-14.45</v>
      </c>
      <c r="AW17" s="7">
        <v>-11.15</v>
      </c>
      <c r="AX17" s="7">
        <v>-21.17</v>
      </c>
      <c r="AY17" s="7">
        <v>-19.72</v>
      </c>
      <c r="AZ17" s="7">
        <v>-27.29</v>
      </c>
      <c r="BA17" s="7">
        <v>-26.83</v>
      </c>
      <c r="BB17" s="7">
        <v>-26.99</v>
      </c>
      <c r="BC17" s="7">
        <v>-29.59</v>
      </c>
      <c r="BD17" s="7">
        <v>-32.340000000000003</v>
      </c>
      <c r="BE17" s="7">
        <v>-34.86</v>
      </c>
      <c r="BF17" s="7">
        <v>-32.340000000000003</v>
      </c>
      <c r="BG17" s="7">
        <v>-33.479999999999997</v>
      </c>
      <c r="BH17" s="7">
        <v>-37.61</v>
      </c>
      <c r="BI17" s="7">
        <v>-36.700000000000003</v>
      </c>
      <c r="BJ17" s="7">
        <v>-37.159999999999997</v>
      </c>
      <c r="BK17" s="7">
        <v>-37.159999999999997</v>
      </c>
      <c r="BL17" s="7">
        <v>-32.68</v>
      </c>
      <c r="BM17" s="7">
        <v>-36.24</v>
      </c>
      <c r="BN17" s="7">
        <v>-40.14</v>
      </c>
      <c r="BO17" s="7">
        <v>-40.14</v>
      </c>
      <c r="BP17" s="7">
        <v>-40.6</v>
      </c>
      <c r="BQ17" s="7">
        <v>-40.14</v>
      </c>
      <c r="BR17" s="7">
        <v>-40.369999999999997</v>
      </c>
      <c r="BS17" s="24">
        <v>1.57</v>
      </c>
      <c r="BT17" s="26">
        <v>20323181.422348019</v>
      </c>
      <c r="BU17" s="26">
        <v>154195400</v>
      </c>
      <c r="BV17" s="26">
        <v>6682320</v>
      </c>
      <c r="BW17" s="8">
        <v>1.623941984221049E-2</v>
      </c>
    </row>
    <row r="18" spans="1:75" s="21" customFormat="1" ht="19" customHeight="1" x14ac:dyDescent="0.2">
      <c r="A18" s="7" t="s">
        <v>253</v>
      </c>
      <c r="B18" s="7" t="s">
        <v>118</v>
      </c>
      <c r="C18" s="7" t="s">
        <v>87</v>
      </c>
      <c r="D18" s="7" t="s">
        <v>122</v>
      </c>
      <c r="E18" s="7" t="s">
        <v>463</v>
      </c>
      <c r="F18" s="7" t="s">
        <v>88</v>
      </c>
      <c r="G18" s="10">
        <v>76.576577737611757</v>
      </c>
      <c r="H18" s="10">
        <v>-19.897958066551869</v>
      </c>
      <c r="I18" s="10">
        <v>-19.897958066551869</v>
      </c>
      <c r="J18" s="7" t="s">
        <v>89</v>
      </c>
      <c r="K18" s="8">
        <v>1.110000014305115</v>
      </c>
      <c r="L18" s="8">
        <v>1.1599999999999999</v>
      </c>
      <c r="M18" s="8">
        <v>1.9600000381469731</v>
      </c>
      <c r="N18" s="8">
        <v>2.5</v>
      </c>
      <c r="O18" s="8">
        <v>1.3400000333786011</v>
      </c>
      <c r="P18" s="8">
        <v>1.570000052452087</v>
      </c>
      <c r="Q18" s="7">
        <v>2.04</v>
      </c>
      <c r="R18" s="7">
        <v>1.89</v>
      </c>
      <c r="S18" s="7">
        <v>2.08</v>
      </c>
      <c r="T18" s="7">
        <v>1.72</v>
      </c>
      <c r="U18" s="7">
        <v>1.74</v>
      </c>
      <c r="V18" s="7">
        <v>1.74</v>
      </c>
      <c r="W18" s="7">
        <v>1.62</v>
      </c>
      <c r="X18" s="7">
        <v>1.61</v>
      </c>
      <c r="Y18" s="7">
        <v>1.73</v>
      </c>
      <c r="Z18" s="7">
        <v>1.72</v>
      </c>
      <c r="AA18" s="7">
        <v>1.87</v>
      </c>
      <c r="AB18" s="7">
        <v>1.87</v>
      </c>
      <c r="AC18" s="7">
        <v>1.8</v>
      </c>
      <c r="AD18" s="7">
        <v>1.86</v>
      </c>
      <c r="AE18" s="7">
        <v>2</v>
      </c>
      <c r="AF18" s="7">
        <v>2.38</v>
      </c>
      <c r="AG18" s="7">
        <v>2.5</v>
      </c>
      <c r="AH18" s="7">
        <v>2.5</v>
      </c>
      <c r="AI18" s="7">
        <v>1.99</v>
      </c>
      <c r="AJ18" s="7">
        <v>1.85</v>
      </c>
      <c r="AK18" s="7">
        <v>1.87</v>
      </c>
      <c r="AL18" s="7">
        <v>1.73</v>
      </c>
      <c r="AM18" s="7">
        <v>1.67</v>
      </c>
      <c r="AN18" s="7">
        <v>1.61</v>
      </c>
      <c r="AO18" s="7">
        <v>1.69</v>
      </c>
      <c r="AP18" s="7">
        <v>1.74</v>
      </c>
      <c r="AQ18" s="7">
        <v>1.6</v>
      </c>
      <c r="AR18" s="7">
        <v>-4.08</v>
      </c>
      <c r="AS18" s="7">
        <v>-12.07</v>
      </c>
      <c r="AT18" s="7">
        <v>-17.86</v>
      </c>
      <c r="AU18" s="7">
        <v>-18.88</v>
      </c>
      <c r="AV18" s="7">
        <v>-20.66</v>
      </c>
      <c r="AW18" s="7">
        <v>-17.829999999999998</v>
      </c>
      <c r="AX18" s="7">
        <v>-20.149999999999999</v>
      </c>
      <c r="AY18" s="7">
        <v>-21.33</v>
      </c>
      <c r="AZ18" s="7">
        <v>-15.31</v>
      </c>
      <c r="BA18" s="7">
        <v>-16.84</v>
      </c>
      <c r="BB18" s="7">
        <v>-6.17</v>
      </c>
      <c r="BC18" s="7">
        <v>-12.76</v>
      </c>
      <c r="BD18" s="7">
        <v>-13.27</v>
      </c>
      <c r="BE18" s="7">
        <v>-6.12</v>
      </c>
      <c r="BF18" s="7">
        <v>-3.06</v>
      </c>
      <c r="BG18" s="7">
        <v>13.27</v>
      </c>
      <c r="BH18" s="7">
        <v>21.94</v>
      </c>
      <c r="BI18" s="7">
        <v>-1.02</v>
      </c>
      <c r="BJ18" s="7">
        <v>-8.93</v>
      </c>
      <c r="BK18" s="7">
        <v>-6.13</v>
      </c>
      <c r="BL18" s="7">
        <v>-12.23</v>
      </c>
      <c r="BM18" s="7">
        <v>-17.36</v>
      </c>
      <c r="BN18" s="7">
        <v>-19.899999999999999</v>
      </c>
      <c r="BO18" s="7">
        <v>-20.36</v>
      </c>
      <c r="BP18" s="7">
        <v>-13.83</v>
      </c>
      <c r="BQ18" s="7">
        <v>-29.27</v>
      </c>
      <c r="BR18" s="7">
        <v>-20.059999999999999</v>
      </c>
      <c r="BS18" s="24">
        <v>1.5</v>
      </c>
      <c r="BT18" s="26">
        <v>20770120.404243469</v>
      </c>
      <c r="BU18" s="26">
        <v>53107900</v>
      </c>
      <c r="BV18" s="26">
        <v>7902307</v>
      </c>
      <c r="BW18" s="8">
        <v>4.369610039194883E-4</v>
      </c>
    </row>
    <row r="19" spans="1:75" s="21" customFormat="1" ht="19" customHeight="1" x14ac:dyDescent="0.2">
      <c r="A19" s="7" t="s">
        <v>461</v>
      </c>
      <c r="B19" s="7" t="s">
        <v>83</v>
      </c>
      <c r="C19" s="7" t="s">
        <v>87</v>
      </c>
      <c r="D19" s="7" t="s">
        <v>122</v>
      </c>
      <c r="E19" s="7" t="s">
        <v>454</v>
      </c>
      <c r="F19" s="7" t="s">
        <v>88</v>
      </c>
      <c r="G19" s="10">
        <v>179.81650081811469</v>
      </c>
      <c r="H19" s="10">
        <v>-2.2950798143336781</v>
      </c>
      <c r="I19" s="10">
        <v>-2.2950798143336781</v>
      </c>
      <c r="J19" s="7" t="s">
        <v>81</v>
      </c>
      <c r="K19" s="8">
        <v>1.0900000333786011</v>
      </c>
      <c r="L19" s="8">
        <v>1.17</v>
      </c>
      <c r="M19" s="8">
        <v>3.0499999523162842</v>
      </c>
      <c r="N19" s="8">
        <v>6.3600001335144043</v>
      </c>
      <c r="O19" s="8">
        <v>2.75</v>
      </c>
      <c r="P19" s="8">
        <v>2.9800000190734859</v>
      </c>
      <c r="Q19" s="7">
        <v>3.47</v>
      </c>
      <c r="R19" s="7">
        <v>4.4800000000000004</v>
      </c>
      <c r="S19" s="7">
        <v>3.18</v>
      </c>
      <c r="T19" s="7">
        <v>6.12</v>
      </c>
      <c r="U19" s="7">
        <v>6.36</v>
      </c>
      <c r="V19" s="7">
        <v>4.88</v>
      </c>
      <c r="W19" s="7">
        <v>5</v>
      </c>
      <c r="X19" s="7">
        <v>4.5999999999999996</v>
      </c>
      <c r="Y19" s="7">
        <v>4.24</v>
      </c>
      <c r="Z19" s="7">
        <v>3.85</v>
      </c>
      <c r="AA19" s="7">
        <v>3.61</v>
      </c>
      <c r="AB19" s="7">
        <v>3.45</v>
      </c>
      <c r="AC19" s="7">
        <v>3.86</v>
      </c>
      <c r="AD19" s="7">
        <v>4.0999999999999996</v>
      </c>
      <c r="AE19" s="7">
        <v>4.87</v>
      </c>
      <c r="AF19" s="7">
        <v>4.5</v>
      </c>
      <c r="AG19" s="7">
        <v>4.3600000000000003</v>
      </c>
      <c r="AH19" s="7">
        <v>4.08</v>
      </c>
      <c r="AI19" s="7">
        <v>4.28</v>
      </c>
      <c r="AJ19" s="7">
        <v>4.1500000000000004</v>
      </c>
      <c r="AK19" s="7">
        <v>4.3499999999999996</v>
      </c>
      <c r="AL19" s="7">
        <v>4.2300000000000004</v>
      </c>
      <c r="AM19" s="7">
        <v>4.26</v>
      </c>
      <c r="AN19" s="7">
        <v>3.89</v>
      </c>
      <c r="AO19" s="7">
        <v>3.5</v>
      </c>
      <c r="AP19" s="7">
        <v>3.25</v>
      </c>
      <c r="AQ19" s="7">
        <v>3.08</v>
      </c>
      <c r="AR19" s="7">
        <v>13.77</v>
      </c>
      <c r="AS19" s="7">
        <v>28.2</v>
      </c>
      <c r="AT19" s="7">
        <v>0.98</v>
      </c>
      <c r="AU19" s="7">
        <v>100.66</v>
      </c>
      <c r="AV19" s="7">
        <v>55.08</v>
      </c>
      <c r="AW19" s="7">
        <v>29.76</v>
      </c>
      <c r="AX19" s="7">
        <v>44.26</v>
      </c>
      <c r="AY19" s="7">
        <v>37.75</v>
      </c>
      <c r="AZ19" s="7">
        <v>15.41</v>
      </c>
      <c r="BA19" s="7">
        <v>13.45</v>
      </c>
      <c r="BB19" s="7">
        <v>1.97</v>
      </c>
      <c r="BC19" s="7">
        <v>6.23</v>
      </c>
      <c r="BD19" s="7">
        <v>20</v>
      </c>
      <c r="BE19" s="7">
        <v>31.99</v>
      </c>
      <c r="BF19" s="7">
        <v>37.07</v>
      </c>
      <c r="BG19" s="7">
        <v>40.299999999999997</v>
      </c>
      <c r="BH19" s="7">
        <v>21.64</v>
      </c>
      <c r="BI19" s="7">
        <v>31.48</v>
      </c>
      <c r="BJ19" s="7">
        <v>30.07</v>
      </c>
      <c r="BK19" s="7">
        <v>29.18</v>
      </c>
      <c r="BL19" s="7">
        <v>38.03</v>
      </c>
      <c r="BM19" s="7">
        <v>31.97</v>
      </c>
      <c r="BN19" s="7">
        <v>21.64</v>
      </c>
      <c r="BO19" s="7">
        <v>14.1</v>
      </c>
      <c r="BP19" s="7">
        <v>-4.5</v>
      </c>
      <c r="BQ19" s="7">
        <v>0.69</v>
      </c>
      <c r="BR19" s="7">
        <v>-1.31</v>
      </c>
      <c r="BS19" s="24">
        <v>3.44</v>
      </c>
      <c r="BT19" s="26">
        <v>21229768.668093681</v>
      </c>
      <c r="BU19" s="26">
        <v>145878700</v>
      </c>
      <c r="BV19" s="26">
        <v>6122453</v>
      </c>
      <c r="BW19" s="8">
        <v>1.7352848604962751E-2</v>
      </c>
    </row>
    <row r="20" spans="1:75" s="21" customFormat="1" ht="19" customHeight="1" x14ac:dyDescent="0.2">
      <c r="A20" s="1" t="s">
        <v>338</v>
      </c>
      <c r="B20" s="1" t="s">
        <v>96</v>
      </c>
      <c r="C20" s="1" t="s">
        <v>339</v>
      </c>
      <c r="D20" s="1" t="s">
        <v>78</v>
      </c>
      <c r="E20" s="1" t="s">
        <v>332</v>
      </c>
      <c r="F20" s="1" t="s">
        <v>88</v>
      </c>
      <c r="G20" s="9">
        <v>77.391304708383487</v>
      </c>
      <c r="H20" s="9">
        <v>-13.23529343016556</v>
      </c>
      <c r="I20" s="9">
        <f>(N20-O20)/O20*100</f>
        <v>53.086420479861474</v>
      </c>
      <c r="J20" s="1" t="s">
        <v>89</v>
      </c>
      <c r="K20" s="2">
        <v>1.1499999761581421</v>
      </c>
      <c r="L20" s="2">
        <v>1.17</v>
      </c>
      <c r="M20" s="2">
        <v>2.0399999618530269</v>
      </c>
      <c r="N20" s="2">
        <v>2.4800000190734859</v>
      </c>
      <c r="O20" s="2">
        <v>1.620000004768372</v>
      </c>
      <c r="P20" s="2">
        <v>1.7699999809265139</v>
      </c>
      <c r="Q20" s="1">
        <v>2.21</v>
      </c>
      <c r="R20" s="1">
        <v>2.33</v>
      </c>
      <c r="S20" s="1">
        <v>2.4</v>
      </c>
      <c r="T20" s="1">
        <v>2.48</v>
      </c>
      <c r="U20" s="1">
        <v>2.44</v>
      </c>
      <c r="V20" s="1">
        <v>1.96</v>
      </c>
      <c r="W20" s="1">
        <v>1.8</v>
      </c>
      <c r="X20" s="1">
        <v>1.81</v>
      </c>
      <c r="Y20" s="1">
        <v>1.73</v>
      </c>
      <c r="Z20" s="1">
        <v>1.72</v>
      </c>
      <c r="AA20" s="1">
        <v>1.72</v>
      </c>
      <c r="AB20" s="1">
        <v>1.98</v>
      </c>
      <c r="AC20" s="1">
        <v>1.93</v>
      </c>
      <c r="AD20" s="1">
        <v>2.15</v>
      </c>
      <c r="AE20" s="1">
        <v>2.14</v>
      </c>
      <c r="AF20" s="1">
        <v>2.02</v>
      </c>
      <c r="AG20" s="1">
        <v>2</v>
      </c>
      <c r="AH20" s="1">
        <v>1.93</v>
      </c>
      <c r="AI20" s="1">
        <v>1.85</v>
      </c>
      <c r="AJ20" s="1">
        <v>1.82</v>
      </c>
      <c r="AK20" s="1">
        <v>1.75</v>
      </c>
      <c r="AL20" s="1">
        <v>1.89</v>
      </c>
      <c r="AM20" s="1">
        <v>1.88</v>
      </c>
      <c r="AN20" s="1">
        <v>1.87</v>
      </c>
      <c r="AO20" s="1">
        <v>1.87</v>
      </c>
      <c r="AP20" s="1">
        <v>1.86</v>
      </c>
      <c r="AQ20" s="1">
        <v>1.8</v>
      </c>
      <c r="AR20" s="1">
        <v>4.09</v>
      </c>
      <c r="AS20" s="1">
        <v>-5.39</v>
      </c>
      <c r="AT20" s="1">
        <v>12.25</v>
      </c>
      <c r="AU20" s="1">
        <v>12.75</v>
      </c>
      <c r="AV20" s="1">
        <v>-5.64</v>
      </c>
      <c r="AW20" s="1">
        <v>-12.99</v>
      </c>
      <c r="AX20" s="1">
        <v>-14.71</v>
      </c>
      <c r="AY20" s="1">
        <v>-14.95</v>
      </c>
      <c r="AZ20" s="1">
        <v>-20.59</v>
      </c>
      <c r="BA20" s="1">
        <v>-18.14</v>
      </c>
      <c r="BB20" s="1">
        <v>-17.89</v>
      </c>
      <c r="BC20" s="1">
        <v>-7.84</v>
      </c>
      <c r="BD20" s="1">
        <v>-5.44</v>
      </c>
      <c r="BE20" s="1">
        <v>-0.84</v>
      </c>
      <c r="BF20" s="1">
        <v>-5.88</v>
      </c>
      <c r="BG20" s="1">
        <v>-7.35</v>
      </c>
      <c r="BH20" s="1">
        <v>-6.37</v>
      </c>
      <c r="BI20" s="1">
        <v>-13.23</v>
      </c>
      <c r="BJ20" s="1">
        <v>-12.74</v>
      </c>
      <c r="BK20" s="1">
        <v>-15.2</v>
      </c>
      <c r="BL20" s="1">
        <v>-17.11</v>
      </c>
      <c r="BM20" s="1">
        <v>-11.77</v>
      </c>
      <c r="BN20" s="1">
        <v>-11.03</v>
      </c>
      <c r="BO20" s="1">
        <v>-11.76</v>
      </c>
      <c r="BP20" s="1">
        <v>-12.25</v>
      </c>
      <c r="BQ20" s="1">
        <v>-15.62</v>
      </c>
      <c r="BR20" s="1">
        <v>-15.93</v>
      </c>
      <c r="BS20" s="22">
        <v>1.62</v>
      </c>
      <c r="BT20" s="26">
        <v>22380023.581504822</v>
      </c>
      <c r="BU20" s="26">
        <v>60606400</v>
      </c>
      <c r="BV20" s="26">
        <v>4228400</v>
      </c>
      <c r="BW20" s="2">
        <v>0.25904999527007849</v>
      </c>
    </row>
    <row r="21" spans="1:75" s="21" customFormat="1" ht="19" customHeight="1" x14ac:dyDescent="0.2">
      <c r="A21" s="7" t="s">
        <v>539</v>
      </c>
      <c r="B21" s="7" t="s">
        <v>118</v>
      </c>
      <c r="C21" s="7" t="s">
        <v>87</v>
      </c>
      <c r="D21" s="7" t="s">
        <v>98</v>
      </c>
      <c r="E21" s="7" t="s">
        <v>535</v>
      </c>
      <c r="F21" s="7" t="s">
        <v>88</v>
      </c>
      <c r="G21" s="10">
        <v>159.5890317005254</v>
      </c>
      <c r="H21" s="10">
        <v>-32.717678681201782</v>
      </c>
      <c r="I21" s="10">
        <v>-32.717678681201782</v>
      </c>
      <c r="J21" s="7" t="s">
        <v>89</v>
      </c>
      <c r="K21" s="8">
        <v>1.4600000381469731</v>
      </c>
      <c r="L21" s="8">
        <v>1.58</v>
      </c>
      <c r="M21" s="8">
        <v>3.7899999618530269</v>
      </c>
      <c r="N21" s="8">
        <v>4.5</v>
      </c>
      <c r="O21" s="8">
        <v>2.410000085830688</v>
      </c>
      <c r="P21" s="8">
        <v>2.5499999523162842</v>
      </c>
      <c r="Q21" s="7">
        <v>4.4000000000000004</v>
      </c>
      <c r="R21" s="7">
        <v>4.07</v>
      </c>
      <c r="S21" s="7">
        <v>4.5</v>
      </c>
      <c r="T21" s="7">
        <v>4.08</v>
      </c>
      <c r="U21" s="7">
        <v>4.25</v>
      </c>
      <c r="V21" s="7">
        <v>4.1500000000000004</v>
      </c>
      <c r="W21" s="7">
        <v>4.13</v>
      </c>
      <c r="X21" s="7">
        <v>3.53</v>
      </c>
      <c r="Y21" s="7">
        <v>3.39</v>
      </c>
      <c r="Z21" s="7">
        <v>3.08</v>
      </c>
      <c r="AA21" s="7">
        <v>3</v>
      </c>
      <c r="AB21" s="7">
        <v>2.93</v>
      </c>
      <c r="AC21" s="7">
        <v>3</v>
      </c>
      <c r="AD21" s="7">
        <v>2.9</v>
      </c>
      <c r="AE21" s="7">
        <v>2.9</v>
      </c>
      <c r="AF21" s="7">
        <v>2.78</v>
      </c>
      <c r="AG21" s="7">
        <v>2.79</v>
      </c>
      <c r="AH21" s="7">
        <v>2.87</v>
      </c>
      <c r="AI21" s="7">
        <v>2.76</v>
      </c>
      <c r="AJ21" s="7">
        <v>2.77</v>
      </c>
      <c r="AK21" s="7">
        <v>2.87</v>
      </c>
      <c r="AL21" s="7">
        <v>2.92</v>
      </c>
      <c r="AM21" s="7">
        <v>2.85</v>
      </c>
      <c r="AN21" s="7">
        <v>2.85</v>
      </c>
      <c r="AO21" s="7">
        <v>2.82</v>
      </c>
      <c r="AP21" s="7">
        <v>2.67</v>
      </c>
      <c r="AQ21" s="7">
        <v>2.6</v>
      </c>
      <c r="AR21" s="7">
        <v>7.17</v>
      </c>
      <c r="AS21" s="7">
        <v>-6.33</v>
      </c>
      <c r="AT21" s="7">
        <v>-5.54</v>
      </c>
      <c r="AU21" s="7">
        <v>4.25</v>
      </c>
      <c r="AV21" s="7">
        <v>0.27</v>
      </c>
      <c r="AW21" s="7">
        <v>-1.58</v>
      </c>
      <c r="AX21" s="7">
        <v>-10.029999999999999</v>
      </c>
      <c r="AY21" s="7">
        <v>-11.7</v>
      </c>
      <c r="AZ21" s="7">
        <v>-19.27</v>
      </c>
      <c r="BA21" s="7">
        <v>-24.54</v>
      </c>
      <c r="BB21" s="7">
        <v>-25.59</v>
      </c>
      <c r="BC21" s="7">
        <v>-24.54</v>
      </c>
      <c r="BD21" s="7">
        <v>-24.01</v>
      </c>
      <c r="BE21" s="7">
        <v>-25.59</v>
      </c>
      <c r="BF21" s="7">
        <v>-27.18</v>
      </c>
      <c r="BG21" s="7">
        <v>-30.21</v>
      </c>
      <c r="BH21" s="7">
        <v>-26.39</v>
      </c>
      <c r="BI21" s="7">
        <v>-27.7</v>
      </c>
      <c r="BJ21" s="7">
        <v>-28.36</v>
      </c>
      <c r="BK21" s="7">
        <v>-27.31</v>
      </c>
      <c r="BL21" s="7">
        <v>-26.12</v>
      </c>
      <c r="BM21" s="7">
        <v>-25.73</v>
      </c>
      <c r="BN21" s="7">
        <v>-27.84</v>
      </c>
      <c r="BO21" s="7">
        <v>-25.7</v>
      </c>
      <c r="BP21" s="7">
        <v>-29.82</v>
      </c>
      <c r="BQ21" s="7">
        <v>-33.24</v>
      </c>
      <c r="BR21" s="7">
        <v>-32.72</v>
      </c>
      <c r="BS21" s="24">
        <v>3.02</v>
      </c>
      <c r="BT21" s="26">
        <v>22932001.169185638</v>
      </c>
      <c r="BU21" s="26">
        <v>170926900</v>
      </c>
      <c r="BV21" s="26">
        <v>4341141</v>
      </c>
      <c r="BW21" s="8">
        <v>4.9779309172404217E-2</v>
      </c>
    </row>
    <row r="22" spans="1:75" s="21" customFormat="1" ht="19" customHeight="1" x14ac:dyDescent="0.2">
      <c r="A22" s="1" t="s">
        <v>147</v>
      </c>
      <c r="B22" s="1" t="s">
        <v>96</v>
      </c>
      <c r="C22" s="1" t="s">
        <v>87</v>
      </c>
      <c r="D22" s="1" t="s">
        <v>109</v>
      </c>
      <c r="E22" s="1" t="s">
        <v>194</v>
      </c>
      <c r="F22" s="1" t="s">
        <v>88</v>
      </c>
      <c r="G22" s="9">
        <v>126.27120296423</v>
      </c>
      <c r="H22" s="9">
        <v>-38.202249849805227</v>
      </c>
      <c r="I22" s="9">
        <f>(N22-O22)/O22*100</f>
        <v>84.259252241336995</v>
      </c>
      <c r="J22" s="1" t="s">
        <v>89</v>
      </c>
      <c r="K22" s="2">
        <v>2.3599998950958252</v>
      </c>
      <c r="L22" s="2">
        <v>2.77</v>
      </c>
      <c r="M22" s="2">
        <v>5.3400001525878906</v>
      </c>
      <c r="N22" s="2">
        <v>5.9699997901916504</v>
      </c>
      <c r="O22" s="2">
        <v>3.2400000095367432</v>
      </c>
      <c r="P22" s="2">
        <v>3.2999999523162842</v>
      </c>
      <c r="Q22" s="1">
        <v>5.97</v>
      </c>
      <c r="R22" s="1">
        <v>5.17</v>
      </c>
      <c r="S22" s="1">
        <v>4.8</v>
      </c>
      <c r="T22" s="1">
        <v>4.75</v>
      </c>
      <c r="U22" s="1">
        <v>4.2</v>
      </c>
      <c r="V22" s="1">
        <v>4.0199999999999996</v>
      </c>
      <c r="W22" s="1">
        <v>3.94</v>
      </c>
      <c r="X22" s="1">
        <v>3.83</v>
      </c>
      <c r="Y22" s="1">
        <v>3.87</v>
      </c>
      <c r="Z22" s="1">
        <v>3.86</v>
      </c>
      <c r="AA22" s="1">
        <v>3.75</v>
      </c>
      <c r="AB22" s="1">
        <v>3.76</v>
      </c>
      <c r="AC22" s="1">
        <v>3.59</v>
      </c>
      <c r="AD22" s="1">
        <v>3.51</v>
      </c>
      <c r="AE22" s="1">
        <v>3.45</v>
      </c>
      <c r="AF22" s="1">
        <v>3.45</v>
      </c>
      <c r="AG22" s="1">
        <v>3.65</v>
      </c>
      <c r="AH22" s="1">
        <v>3.7</v>
      </c>
      <c r="AI22" s="1">
        <v>3.63</v>
      </c>
      <c r="AJ22" s="1">
        <v>3.5</v>
      </c>
      <c r="AK22" s="1">
        <v>3.42</v>
      </c>
      <c r="AL22" s="1">
        <v>3.39</v>
      </c>
      <c r="AM22" s="1">
        <v>3.53</v>
      </c>
      <c r="AN22" s="1">
        <v>3.47</v>
      </c>
      <c r="AO22" s="1">
        <v>3.4</v>
      </c>
      <c r="AP22" s="1">
        <v>3.43</v>
      </c>
      <c r="AQ22" s="1">
        <v>3.43</v>
      </c>
      <c r="AR22" s="1">
        <v>-4.49</v>
      </c>
      <c r="AS22" s="1">
        <v>-13.11</v>
      </c>
      <c r="AT22" s="1">
        <v>-13.48</v>
      </c>
      <c r="AU22" s="1">
        <v>-24.53</v>
      </c>
      <c r="AV22" s="1">
        <v>-27.53</v>
      </c>
      <c r="AW22" s="1">
        <v>-26.31</v>
      </c>
      <c r="AX22" s="1">
        <v>-29.03</v>
      </c>
      <c r="AY22" s="1">
        <v>-30.15</v>
      </c>
      <c r="AZ22" s="1">
        <v>-28.09</v>
      </c>
      <c r="BA22" s="1">
        <v>-31.27</v>
      </c>
      <c r="BB22" s="1">
        <v>-30.71</v>
      </c>
      <c r="BC22" s="1">
        <v>-33.33</v>
      </c>
      <c r="BD22" s="1">
        <v>-35.36</v>
      </c>
      <c r="BE22" s="1">
        <v>-35.770000000000003</v>
      </c>
      <c r="BF22" s="1">
        <v>-36.14</v>
      </c>
      <c r="BG22" s="1">
        <v>-35.770000000000003</v>
      </c>
      <c r="BH22" s="1">
        <v>-32.21</v>
      </c>
      <c r="BI22" s="1">
        <v>-32.4</v>
      </c>
      <c r="BJ22" s="1">
        <v>-35.4</v>
      </c>
      <c r="BK22" s="1">
        <v>-35.82</v>
      </c>
      <c r="BL22" s="1">
        <v>-37.270000000000003</v>
      </c>
      <c r="BM22" s="1">
        <v>-36.520000000000003</v>
      </c>
      <c r="BN22" s="1">
        <v>-35.21</v>
      </c>
      <c r="BO22" s="1">
        <v>-36.700000000000003</v>
      </c>
      <c r="BP22" s="1">
        <v>-37.39</v>
      </c>
      <c r="BQ22" s="1">
        <v>-36.520000000000003</v>
      </c>
      <c r="BR22" s="1">
        <v>-37.450000000000003</v>
      </c>
      <c r="BS22" s="22">
        <v>3.6</v>
      </c>
      <c r="BT22" s="26">
        <v>24001218.085823059</v>
      </c>
      <c r="BU22" s="26">
        <v>49197900</v>
      </c>
      <c r="BV22" s="26">
        <v>2101499</v>
      </c>
      <c r="BW22" s="2">
        <v>8.9181579434489386E-2</v>
      </c>
    </row>
    <row r="23" spans="1:75" s="21" customFormat="1" ht="19" customHeight="1" x14ac:dyDescent="0.2">
      <c r="A23" s="1" t="s">
        <v>231</v>
      </c>
      <c r="B23" s="1" t="s">
        <v>96</v>
      </c>
      <c r="C23" s="1" t="s">
        <v>87</v>
      </c>
      <c r="D23" s="1" t="s">
        <v>98</v>
      </c>
      <c r="E23" s="1" t="s">
        <v>226</v>
      </c>
      <c r="F23" s="1" t="s">
        <v>88</v>
      </c>
      <c r="G23" s="9">
        <v>136.88761381137519</v>
      </c>
      <c r="H23" s="9">
        <v>-39.7810261744145</v>
      </c>
      <c r="I23" s="9">
        <f>(N23-O23)/O23*100</f>
        <v>78.527602875181884</v>
      </c>
      <c r="J23" s="1" t="s">
        <v>89</v>
      </c>
      <c r="K23" s="2">
        <v>3.470000028610229</v>
      </c>
      <c r="L23" s="2">
        <v>4.24</v>
      </c>
      <c r="M23" s="2">
        <v>8.2200002670288086</v>
      </c>
      <c r="N23" s="2">
        <v>8.7299995422363281</v>
      </c>
      <c r="O23" s="2">
        <v>4.8899998664855957</v>
      </c>
      <c r="P23" s="2">
        <v>4.9499998092651367</v>
      </c>
      <c r="Q23" s="1">
        <v>8.5</v>
      </c>
      <c r="R23" s="1">
        <v>7.98</v>
      </c>
      <c r="S23" s="1">
        <v>7.4</v>
      </c>
      <c r="T23" s="1">
        <v>7.35</v>
      </c>
      <c r="U23" s="1">
        <v>6.86</v>
      </c>
      <c r="V23" s="1">
        <v>6.43</v>
      </c>
      <c r="W23" s="1">
        <v>6.39</v>
      </c>
      <c r="X23" s="1">
        <v>6.24</v>
      </c>
      <c r="Y23" s="1">
        <v>6.59</v>
      </c>
      <c r="Z23" s="1">
        <v>6.64</v>
      </c>
      <c r="AA23" s="1">
        <v>6.17</v>
      </c>
      <c r="AB23" s="1">
        <v>5.94</v>
      </c>
      <c r="AC23" s="1">
        <v>6</v>
      </c>
      <c r="AD23" s="1">
        <v>5.87</v>
      </c>
      <c r="AE23" s="1">
        <v>5.69</v>
      </c>
      <c r="AF23" s="1">
        <v>5.7</v>
      </c>
      <c r="AG23" s="1">
        <v>5.73</v>
      </c>
      <c r="AH23" s="1">
        <v>5.82</v>
      </c>
      <c r="AI23" s="1">
        <v>5.55</v>
      </c>
      <c r="AJ23" s="1">
        <v>5.43</v>
      </c>
      <c r="AK23" s="1">
        <v>5.35</v>
      </c>
      <c r="AL23" s="1">
        <v>5.24</v>
      </c>
      <c r="AM23" s="1">
        <v>5.26</v>
      </c>
      <c r="AN23" s="1">
        <v>5.3</v>
      </c>
      <c r="AO23" s="1">
        <v>5.22</v>
      </c>
      <c r="AP23" s="1">
        <v>5.15</v>
      </c>
      <c r="AQ23" s="1">
        <v>5.05</v>
      </c>
      <c r="AR23" s="1">
        <v>-4.74</v>
      </c>
      <c r="AS23" s="1">
        <v>-9.73</v>
      </c>
      <c r="AT23" s="1">
        <v>-10.71</v>
      </c>
      <c r="AU23" s="1">
        <v>-19.59</v>
      </c>
      <c r="AV23" s="1">
        <v>-24.94</v>
      </c>
      <c r="AW23" s="1">
        <v>-22.76</v>
      </c>
      <c r="AX23" s="1">
        <v>-25.18</v>
      </c>
      <c r="AY23" s="1">
        <v>-24.33</v>
      </c>
      <c r="AZ23" s="1">
        <v>-20.440000000000001</v>
      </c>
      <c r="BA23" s="1">
        <v>-25.79</v>
      </c>
      <c r="BB23" s="1">
        <v>-28.47</v>
      </c>
      <c r="BC23" s="1">
        <v>-29.03</v>
      </c>
      <c r="BD23" s="1">
        <v>-28.95</v>
      </c>
      <c r="BE23" s="1">
        <v>-30.29</v>
      </c>
      <c r="BF23" s="1">
        <v>-31.87</v>
      </c>
      <c r="BG23" s="1">
        <v>-32.36</v>
      </c>
      <c r="BH23" s="1">
        <v>-31.35</v>
      </c>
      <c r="BI23" s="1">
        <v>-32.590000000000003</v>
      </c>
      <c r="BJ23" s="1">
        <v>-34.79</v>
      </c>
      <c r="BK23" s="1">
        <v>-35.04</v>
      </c>
      <c r="BL23" s="1">
        <v>-37.270000000000003</v>
      </c>
      <c r="BM23" s="1">
        <v>-36.86</v>
      </c>
      <c r="BN23" s="1">
        <v>-36.07</v>
      </c>
      <c r="BO23" s="1">
        <v>-36.619999999999997</v>
      </c>
      <c r="BP23" s="1">
        <v>-37.65</v>
      </c>
      <c r="BQ23" s="1">
        <v>-40.15</v>
      </c>
      <c r="BR23" s="1">
        <v>-39.78</v>
      </c>
      <c r="BS23" s="22">
        <v>5.91</v>
      </c>
      <c r="BT23" s="26">
        <v>24007003.979873661</v>
      </c>
      <c r="BU23" s="26">
        <v>42693600</v>
      </c>
      <c r="BV23" s="26">
        <v>1805533</v>
      </c>
      <c r="BW23" s="2">
        <v>8.3336610297347097E-2</v>
      </c>
    </row>
    <row r="24" spans="1:75" s="21" customFormat="1" ht="19" customHeight="1" x14ac:dyDescent="0.2">
      <c r="A24" s="7" t="s">
        <v>421</v>
      </c>
      <c r="B24" s="7" t="s">
        <v>106</v>
      </c>
      <c r="C24" s="7" t="s">
        <v>87</v>
      </c>
      <c r="D24" s="7" t="s">
        <v>98</v>
      </c>
      <c r="E24" s="7" t="s">
        <v>419</v>
      </c>
      <c r="F24" s="7" t="s">
        <v>80</v>
      </c>
      <c r="G24" s="10">
        <v>182.32190198612949</v>
      </c>
      <c r="H24" s="10">
        <v>3.738314147446367</v>
      </c>
      <c r="I24" s="10">
        <v>3.738314147446367</v>
      </c>
      <c r="J24" s="7" t="s">
        <v>81</v>
      </c>
      <c r="K24" s="8">
        <v>6.8220000267028809</v>
      </c>
      <c r="L24" s="8">
        <v>7.31</v>
      </c>
      <c r="M24" s="8">
        <v>19.260000228881839</v>
      </c>
      <c r="N24" s="8">
        <v>24.29999923706055</v>
      </c>
      <c r="O24" s="8">
        <v>16.20000076293945</v>
      </c>
      <c r="P24" s="8">
        <v>19.979999542236332</v>
      </c>
      <c r="Q24" s="7">
        <v>1.32</v>
      </c>
      <c r="R24" s="7">
        <v>1.3</v>
      </c>
      <c r="S24" s="7">
        <v>1.35</v>
      </c>
      <c r="T24" s="7">
        <v>1.28</v>
      </c>
      <c r="U24" s="7">
        <v>1.1499999999999999</v>
      </c>
      <c r="V24" s="7">
        <v>1.1299999999999999</v>
      </c>
      <c r="W24" s="7">
        <v>1.05</v>
      </c>
      <c r="X24" s="7">
        <v>1.04</v>
      </c>
      <c r="Y24" s="7">
        <v>0.95</v>
      </c>
      <c r="Z24" s="7">
        <v>1.04</v>
      </c>
      <c r="AA24" s="7">
        <v>1.08</v>
      </c>
      <c r="AB24" s="7">
        <v>1.06</v>
      </c>
      <c r="AC24" s="7">
        <v>1.04</v>
      </c>
      <c r="AD24" s="7">
        <v>1.04</v>
      </c>
      <c r="AE24" s="7">
        <v>1.1000000000000001</v>
      </c>
      <c r="AF24" s="7">
        <v>1.1000000000000001</v>
      </c>
      <c r="AG24" s="7">
        <v>1.1000000000000001</v>
      </c>
      <c r="AH24" s="7">
        <v>1.17</v>
      </c>
      <c r="AI24" s="7">
        <v>1.1499999999999999</v>
      </c>
      <c r="AJ24" s="7">
        <v>1.1499999999999999</v>
      </c>
      <c r="AK24" s="7">
        <v>1.1000000000000001</v>
      </c>
      <c r="AL24" s="7">
        <v>1.1000000000000001</v>
      </c>
      <c r="AM24" s="7">
        <v>1.06</v>
      </c>
      <c r="AN24" s="7">
        <v>1.07</v>
      </c>
      <c r="AO24" s="7">
        <v>1.25</v>
      </c>
      <c r="AP24" s="7">
        <v>1.24</v>
      </c>
      <c r="AQ24" s="7">
        <v>1.1599999999999999</v>
      </c>
      <c r="AR24" s="7">
        <v>-93.41</v>
      </c>
      <c r="AS24" s="7">
        <v>-93.96</v>
      </c>
      <c r="AT24" s="7">
        <v>-93.46</v>
      </c>
      <c r="AU24" s="7">
        <v>-94.24</v>
      </c>
      <c r="AV24" s="7">
        <v>-94.24</v>
      </c>
      <c r="AW24" s="7">
        <v>-94.84</v>
      </c>
      <c r="AX24" s="7">
        <v>-94.65</v>
      </c>
      <c r="AY24" s="7">
        <v>-95.1</v>
      </c>
      <c r="AZ24" s="7">
        <v>-95.15</v>
      </c>
      <c r="BA24" s="7">
        <v>-94.95</v>
      </c>
      <c r="BB24" s="7">
        <v>-94.48</v>
      </c>
      <c r="BC24" s="7">
        <v>-94.68</v>
      </c>
      <c r="BD24" s="7">
        <v>-94.87</v>
      </c>
      <c r="BE24" s="7">
        <v>-94.73</v>
      </c>
      <c r="BF24" s="7">
        <v>-94.6</v>
      </c>
      <c r="BG24" s="7">
        <v>-94.41</v>
      </c>
      <c r="BH24" s="7">
        <v>-94.38</v>
      </c>
      <c r="BI24" s="7">
        <v>-94.16</v>
      </c>
      <c r="BJ24" s="7">
        <v>-94.16</v>
      </c>
      <c r="BK24" s="7">
        <v>-94.36</v>
      </c>
      <c r="BL24" s="7">
        <v>-94.31</v>
      </c>
      <c r="BM24" s="7">
        <v>-94.81</v>
      </c>
      <c r="BN24" s="7">
        <v>-94.6</v>
      </c>
      <c r="BO24" s="7">
        <v>-94.5</v>
      </c>
      <c r="BP24" s="7">
        <v>-93.67</v>
      </c>
      <c r="BQ24" s="7">
        <v>-94.11</v>
      </c>
      <c r="BR24" s="7">
        <v>-94.34</v>
      </c>
      <c r="BS24" s="24">
        <v>0.9</v>
      </c>
      <c r="BT24" s="26">
        <v>24121416.8866539</v>
      </c>
      <c r="BU24" s="26">
        <v>10177400</v>
      </c>
      <c r="BV24" s="26">
        <v>766239</v>
      </c>
      <c r="BW24" s="8">
        <v>5.8049772982059116E-3</v>
      </c>
    </row>
    <row r="25" spans="1:75" s="21" customFormat="1" ht="19" customHeight="1" x14ac:dyDescent="0.2">
      <c r="A25" s="1" t="s">
        <v>312</v>
      </c>
      <c r="B25" s="1" t="s">
        <v>106</v>
      </c>
      <c r="C25" s="1" t="s">
        <v>140</v>
      </c>
      <c r="D25" s="1" t="s">
        <v>109</v>
      </c>
      <c r="E25" s="1" t="s">
        <v>305</v>
      </c>
      <c r="F25" s="1" t="s">
        <v>80</v>
      </c>
      <c r="G25" s="9">
        <v>81.176461018493285</v>
      </c>
      <c r="H25" s="9">
        <v>39.610399261335878</v>
      </c>
      <c r="I25" s="9">
        <f>(N25-O25)/O25*100</f>
        <v>131.04576156427524</v>
      </c>
      <c r="J25" s="1" t="s">
        <v>81</v>
      </c>
      <c r="K25" s="2">
        <v>1.700000047683716</v>
      </c>
      <c r="L25" s="2">
        <v>7.07</v>
      </c>
      <c r="M25" s="2">
        <v>3.0799999237060551</v>
      </c>
      <c r="N25" s="2">
        <v>7.070000171661377</v>
      </c>
      <c r="O25" s="2">
        <v>3.059999942779541</v>
      </c>
      <c r="P25" s="2">
        <v>4.3000001907348633</v>
      </c>
      <c r="Q25" s="1">
        <v>4</v>
      </c>
      <c r="R25" s="1">
        <v>4.5999999999999996</v>
      </c>
      <c r="S25" s="1">
        <v>6.5</v>
      </c>
      <c r="T25" s="1">
        <v>6.86</v>
      </c>
      <c r="U25" s="1">
        <v>6.35</v>
      </c>
      <c r="V25" s="1">
        <v>5.96</v>
      </c>
      <c r="W25" s="1">
        <v>5.78</v>
      </c>
      <c r="X25" s="1">
        <v>7.07</v>
      </c>
      <c r="Y25" s="1">
        <v>6.67</v>
      </c>
      <c r="Z25" s="1">
        <v>5.9</v>
      </c>
      <c r="AA25" s="1">
        <v>6.29</v>
      </c>
      <c r="AB25" s="1">
        <v>5.65</v>
      </c>
      <c r="AC25" s="1">
        <v>5.75</v>
      </c>
      <c r="AD25" s="1">
        <v>5.96</v>
      </c>
      <c r="AE25" s="1">
        <v>5.84</v>
      </c>
      <c r="AF25" s="1">
        <v>5.85</v>
      </c>
      <c r="AG25" s="1">
        <v>5.58</v>
      </c>
      <c r="AH25" s="1">
        <v>5.8</v>
      </c>
      <c r="AI25" s="1">
        <v>6.48</v>
      </c>
      <c r="AJ25" s="1">
        <v>5.6</v>
      </c>
      <c r="AK25" s="1">
        <v>5.39</v>
      </c>
      <c r="AL25" s="1">
        <v>4.8</v>
      </c>
      <c r="AM25" s="1">
        <v>4.79</v>
      </c>
      <c r="AN25" s="1">
        <v>4.5999999999999996</v>
      </c>
      <c r="AO25" s="1">
        <v>4.43</v>
      </c>
      <c r="AP25" s="1">
        <v>4.75</v>
      </c>
      <c r="AQ25" s="1">
        <v>4.4800000000000004</v>
      </c>
      <c r="AR25" s="1">
        <v>27.34</v>
      </c>
      <c r="AS25" s="1">
        <v>43.83</v>
      </c>
      <c r="AT25" s="1">
        <v>102.27</v>
      </c>
      <c r="AU25" s="1">
        <v>98.05</v>
      </c>
      <c r="AV25" s="1">
        <v>89.29</v>
      </c>
      <c r="AW25" s="1">
        <v>64.61</v>
      </c>
      <c r="AX25" s="1">
        <v>85.39</v>
      </c>
      <c r="AY25" s="1">
        <v>102.92</v>
      </c>
      <c r="AZ25" s="1">
        <v>85.23</v>
      </c>
      <c r="BA25" s="1">
        <v>81.819999999999993</v>
      </c>
      <c r="BB25" s="1">
        <v>82.16</v>
      </c>
      <c r="BC25" s="1">
        <v>68.77</v>
      </c>
      <c r="BD25" s="1">
        <v>73.709999999999994</v>
      </c>
      <c r="BE25" s="1">
        <v>85.39</v>
      </c>
      <c r="BF25" s="1">
        <v>81.7</v>
      </c>
      <c r="BG25" s="1">
        <v>75.650000000000006</v>
      </c>
      <c r="BH25" s="1">
        <v>75.319999999999993</v>
      </c>
      <c r="BI25" s="1">
        <v>81.819999999999993</v>
      </c>
      <c r="BJ25" s="1">
        <v>72.069999999999993</v>
      </c>
      <c r="BK25" s="1">
        <v>74.349999999999994</v>
      </c>
      <c r="BL25" s="1">
        <v>45.45</v>
      </c>
      <c r="BM25" s="1">
        <v>49.01</v>
      </c>
      <c r="BN25" s="1">
        <v>44.16</v>
      </c>
      <c r="BO25" s="1">
        <v>37.6</v>
      </c>
      <c r="BP25" s="1">
        <v>38.96</v>
      </c>
      <c r="BQ25" s="1">
        <v>42.86</v>
      </c>
      <c r="BR25" s="1">
        <v>39.61</v>
      </c>
      <c r="BS25" s="22">
        <v>4.8</v>
      </c>
      <c r="BT25" s="26">
        <v>24179570.201053619</v>
      </c>
      <c r="BU25" s="26">
        <v>200351400</v>
      </c>
      <c r="BV25" s="26">
        <v>5510745</v>
      </c>
      <c r="BW25" s="2">
        <v>0.1207559050545797</v>
      </c>
    </row>
    <row r="26" spans="1:75" s="21" customFormat="1" ht="19" customHeight="1" x14ac:dyDescent="0.2">
      <c r="A26" s="1" t="s">
        <v>144</v>
      </c>
      <c r="B26" s="1" t="s">
        <v>111</v>
      </c>
      <c r="C26" s="1" t="s">
        <v>87</v>
      </c>
      <c r="D26" s="1" t="s">
        <v>98</v>
      </c>
      <c r="E26" s="1" t="s">
        <v>332</v>
      </c>
      <c r="F26" s="1" t="s">
        <v>88</v>
      </c>
      <c r="G26" s="9">
        <v>207.14286200854269</v>
      </c>
      <c r="H26" s="9">
        <v>-49.922478843584841</v>
      </c>
      <c r="I26" s="9">
        <f>(N26-O26)/O26*100</f>
        <v>119.43573274099894</v>
      </c>
      <c r="J26" s="1" t="s">
        <v>89</v>
      </c>
      <c r="K26" s="2">
        <v>2.0999999046325679</v>
      </c>
      <c r="L26" s="2">
        <v>2.95</v>
      </c>
      <c r="M26" s="2">
        <v>6.4499998092651367</v>
      </c>
      <c r="N26" s="2">
        <v>7</v>
      </c>
      <c r="O26" s="2">
        <v>3.190000057220459</v>
      </c>
      <c r="P26" s="2">
        <v>3.2300000190734859</v>
      </c>
      <c r="Q26" s="1">
        <v>7</v>
      </c>
      <c r="R26" s="1">
        <v>6.35</v>
      </c>
      <c r="S26" s="1">
        <v>6.09</v>
      </c>
      <c r="T26" s="1">
        <v>5.85</v>
      </c>
      <c r="U26" s="1">
        <v>6.7</v>
      </c>
      <c r="V26" s="1">
        <v>5.88</v>
      </c>
      <c r="W26" s="1">
        <v>5.84</v>
      </c>
      <c r="X26" s="1">
        <v>5.89</v>
      </c>
      <c r="Y26" s="1">
        <v>5.73</v>
      </c>
      <c r="Z26" s="1">
        <v>6.12</v>
      </c>
      <c r="AA26" s="1">
        <v>5.6</v>
      </c>
      <c r="AB26" s="1">
        <v>5.45</v>
      </c>
      <c r="AC26" s="1">
        <v>5.75</v>
      </c>
      <c r="AD26" s="1">
        <v>5.6</v>
      </c>
      <c r="AE26" s="1">
        <v>5.55</v>
      </c>
      <c r="AF26" s="1">
        <v>5.6</v>
      </c>
      <c r="AG26" s="1">
        <v>5.8</v>
      </c>
      <c r="AH26" s="1">
        <v>4.99</v>
      </c>
      <c r="AI26" s="1">
        <v>4.88</v>
      </c>
      <c r="AJ26" s="1">
        <v>4.58</v>
      </c>
      <c r="AK26" s="1">
        <v>4.82</v>
      </c>
      <c r="AL26" s="1">
        <v>4.5999999999999996</v>
      </c>
      <c r="AM26" s="1">
        <v>4.49</v>
      </c>
      <c r="AN26" s="1">
        <v>4.17</v>
      </c>
      <c r="AO26" s="1">
        <v>3.86</v>
      </c>
      <c r="AP26" s="1">
        <v>3.69</v>
      </c>
      <c r="AQ26" s="1">
        <v>3.55</v>
      </c>
      <c r="AR26" s="1">
        <v>-2.02</v>
      </c>
      <c r="AS26" s="1">
        <v>-4.34</v>
      </c>
      <c r="AT26" s="1">
        <v>-10.31</v>
      </c>
      <c r="AU26" s="1">
        <v>-14.57</v>
      </c>
      <c r="AV26" s="1">
        <v>-10.7</v>
      </c>
      <c r="AW26" s="1">
        <v>-15.5</v>
      </c>
      <c r="AX26" s="1">
        <v>-14.57</v>
      </c>
      <c r="AY26" s="1">
        <v>-15.35</v>
      </c>
      <c r="AZ26" s="1">
        <v>-12.71</v>
      </c>
      <c r="BA26" s="1">
        <v>-14.26</v>
      </c>
      <c r="BB26" s="1">
        <v>-15.66</v>
      </c>
      <c r="BC26" s="1">
        <v>-19.84</v>
      </c>
      <c r="BD26" s="1">
        <v>-16.670000000000002</v>
      </c>
      <c r="BE26" s="1">
        <v>-16.899999999999999</v>
      </c>
      <c r="BF26" s="1">
        <v>-17.05</v>
      </c>
      <c r="BG26" s="1">
        <v>-14.26</v>
      </c>
      <c r="BH26" s="1">
        <v>-26.22</v>
      </c>
      <c r="BI26" s="1">
        <v>-26.27</v>
      </c>
      <c r="BJ26" s="1">
        <v>-29.47</v>
      </c>
      <c r="BK26" s="1">
        <v>-32.4</v>
      </c>
      <c r="BL26" s="1">
        <v>-30.23</v>
      </c>
      <c r="BM26" s="1">
        <v>-30.62</v>
      </c>
      <c r="BN26" s="1">
        <v>-37.049999999999997</v>
      </c>
      <c r="BO26" s="1">
        <v>-42.01</v>
      </c>
      <c r="BP26" s="1">
        <v>-43.18</v>
      </c>
      <c r="BQ26" s="1">
        <v>-45.04</v>
      </c>
      <c r="BR26" s="1">
        <v>-49.3</v>
      </c>
      <c r="BS26" s="22">
        <v>5.07</v>
      </c>
      <c r="BT26" s="26">
        <v>24212073.784017559</v>
      </c>
      <c r="BU26" s="26">
        <v>72549600</v>
      </c>
      <c r="BV26" s="26">
        <v>1825852</v>
      </c>
      <c r="BW26" s="2">
        <v>0.63335637280568191</v>
      </c>
    </row>
    <row r="27" spans="1:75" s="21" customFormat="1" ht="19" customHeight="1" x14ac:dyDescent="0.2">
      <c r="A27" s="7" t="s">
        <v>492</v>
      </c>
      <c r="B27" s="7" t="s">
        <v>83</v>
      </c>
      <c r="C27" s="7" t="s">
        <v>87</v>
      </c>
      <c r="D27" s="7" t="s">
        <v>122</v>
      </c>
      <c r="E27" s="7" t="s">
        <v>489</v>
      </c>
      <c r="F27" s="7" t="s">
        <v>88</v>
      </c>
      <c r="G27" s="10">
        <v>237.8378334839559</v>
      </c>
      <c r="H27" s="10">
        <v>-41.599998474121087</v>
      </c>
      <c r="I27" s="10">
        <v>-41.599998474121087</v>
      </c>
      <c r="J27" s="7" t="s">
        <v>89</v>
      </c>
      <c r="K27" s="8">
        <v>0.37000000476837158</v>
      </c>
      <c r="L27" s="8">
        <v>0.55000000000000004</v>
      </c>
      <c r="M27" s="8">
        <v>1.25</v>
      </c>
      <c r="N27" s="8">
        <v>1.6000000238418579</v>
      </c>
      <c r="O27" s="8">
        <v>0.73000001907348633</v>
      </c>
      <c r="P27" s="8">
        <v>0.73000001907348633</v>
      </c>
      <c r="Q27" s="7">
        <v>1.42</v>
      </c>
      <c r="R27" s="7">
        <v>1.6</v>
      </c>
      <c r="S27" s="7">
        <v>1.33</v>
      </c>
      <c r="T27" s="7">
        <v>1.18</v>
      </c>
      <c r="U27" s="7">
        <v>1.04</v>
      </c>
      <c r="V27" s="7">
        <v>0.95</v>
      </c>
      <c r="W27" s="7">
        <v>1.02</v>
      </c>
      <c r="X27" s="7">
        <v>0.96</v>
      </c>
      <c r="Y27" s="7">
        <v>0.93</v>
      </c>
      <c r="Z27" s="7">
        <v>0.89</v>
      </c>
      <c r="AA27" s="7">
        <v>0.89</v>
      </c>
      <c r="AB27" s="7">
        <v>0.93</v>
      </c>
      <c r="AC27" s="7">
        <v>0.89</v>
      </c>
      <c r="AD27" s="7">
        <v>0.86</v>
      </c>
      <c r="AE27" s="7">
        <v>0.84</v>
      </c>
      <c r="AF27" s="7">
        <v>0.83</v>
      </c>
      <c r="AG27" s="7">
        <v>0.85</v>
      </c>
      <c r="AH27" s="7">
        <v>0.88</v>
      </c>
      <c r="AI27" s="7">
        <v>0.86</v>
      </c>
      <c r="AJ27" s="7">
        <v>0.84</v>
      </c>
      <c r="AK27" s="7">
        <v>0.84</v>
      </c>
      <c r="AL27" s="7">
        <v>0.83</v>
      </c>
      <c r="AM27" s="7">
        <v>0.81</v>
      </c>
      <c r="AN27" s="7">
        <v>0.79</v>
      </c>
      <c r="AO27" s="7">
        <v>0.76</v>
      </c>
      <c r="AP27" s="7">
        <v>0.79</v>
      </c>
      <c r="AQ27" s="7">
        <v>0.8</v>
      </c>
      <c r="AR27" s="7">
        <v>13.6</v>
      </c>
      <c r="AS27" s="7">
        <v>24</v>
      </c>
      <c r="AT27" s="7">
        <v>-11.6</v>
      </c>
      <c r="AU27" s="7">
        <v>-18.399999999999999</v>
      </c>
      <c r="AV27" s="7">
        <v>-24.7</v>
      </c>
      <c r="AW27" s="7">
        <v>-24.72</v>
      </c>
      <c r="AX27" s="7">
        <v>-23.98</v>
      </c>
      <c r="AY27" s="7">
        <v>-27.3</v>
      </c>
      <c r="AZ27" s="7">
        <v>-30.48</v>
      </c>
      <c r="BA27" s="7">
        <v>-28.96</v>
      </c>
      <c r="BB27" s="7">
        <v>-29.48</v>
      </c>
      <c r="BC27" s="7">
        <v>-28.8</v>
      </c>
      <c r="BD27" s="7">
        <v>-31.5</v>
      </c>
      <c r="BE27" s="7">
        <v>-33.06</v>
      </c>
      <c r="BF27" s="7">
        <v>-34.130000000000003</v>
      </c>
      <c r="BG27" s="7">
        <v>-34.4</v>
      </c>
      <c r="BH27" s="7">
        <v>-32.22</v>
      </c>
      <c r="BI27" s="7">
        <v>-31.19</v>
      </c>
      <c r="BJ27" s="7">
        <v>-34.4</v>
      </c>
      <c r="BK27" s="7">
        <v>-33.07</v>
      </c>
      <c r="BL27" s="7">
        <v>-34.4</v>
      </c>
      <c r="BM27" s="7">
        <v>-39.08</v>
      </c>
      <c r="BN27" s="7">
        <v>-38.39</v>
      </c>
      <c r="BO27" s="7">
        <v>-39.96</v>
      </c>
      <c r="BP27" s="7">
        <v>-39.99</v>
      </c>
      <c r="BQ27" s="7">
        <v>-37.68</v>
      </c>
      <c r="BR27" s="7">
        <v>-38.4</v>
      </c>
      <c r="BS27" s="24">
        <v>0.86</v>
      </c>
      <c r="BT27" s="26">
        <v>24942375</v>
      </c>
      <c r="BU27" s="26">
        <v>121877200</v>
      </c>
      <c r="BV27" s="26">
        <v>14941877</v>
      </c>
      <c r="BW27" s="8">
        <v>1.068051892007945E-2</v>
      </c>
    </row>
    <row r="28" spans="1:75" s="21" customFormat="1" ht="19" customHeight="1" x14ac:dyDescent="0.2">
      <c r="A28" s="1" t="s">
        <v>224</v>
      </c>
      <c r="B28" s="1" t="s">
        <v>106</v>
      </c>
      <c r="C28" s="1" t="s">
        <v>87</v>
      </c>
      <c r="D28" s="1" t="s">
        <v>109</v>
      </c>
      <c r="E28" s="1" t="s">
        <v>220</v>
      </c>
      <c r="F28" s="1" t="s">
        <v>80</v>
      </c>
      <c r="G28" s="9">
        <v>138.4180698116547</v>
      </c>
      <c r="H28" s="9">
        <v>15.63981888774676</v>
      </c>
      <c r="I28" s="9">
        <f>(N28-O28)/O28*100</f>
        <v>96.428562739847806</v>
      </c>
      <c r="J28" s="1" t="s">
        <v>81</v>
      </c>
      <c r="K28" s="2">
        <v>0.88499999046325684</v>
      </c>
      <c r="L28" s="2">
        <v>0.92</v>
      </c>
      <c r="M28" s="2">
        <v>2.1099998950958252</v>
      </c>
      <c r="N28" s="2">
        <v>3.8499999046325679</v>
      </c>
      <c r="O28" s="2">
        <v>1.9600000381469731</v>
      </c>
      <c r="P28" s="2">
        <v>2.440000057220459</v>
      </c>
      <c r="Q28" s="1">
        <v>2.4700000000000002</v>
      </c>
      <c r="R28" s="1">
        <v>2.2599999999999998</v>
      </c>
      <c r="S28" s="1">
        <v>3.4</v>
      </c>
      <c r="T28" s="1">
        <v>3.51</v>
      </c>
      <c r="U28" s="1">
        <v>3.45</v>
      </c>
      <c r="V28" s="1">
        <v>3.63</v>
      </c>
      <c r="W28" s="1">
        <v>3.36</v>
      </c>
      <c r="X28" s="1">
        <v>3.2</v>
      </c>
      <c r="Y28" s="1">
        <v>3.18</v>
      </c>
      <c r="Z28" s="1">
        <v>2.74</v>
      </c>
      <c r="AA28" s="1">
        <v>2.73</v>
      </c>
      <c r="AB28" s="1">
        <v>2.56</v>
      </c>
      <c r="AC28" s="1">
        <v>2.5</v>
      </c>
      <c r="AD28" s="1">
        <v>2.95</v>
      </c>
      <c r="AE28" s="1">
        <v>3.5</v>
      </c>
      <c r="AF28" s="1">
        <v>3.58</v>
      </c>
      <c r="AG28" s="1">
        <v>3.31</v>
      </c>
      <c r="AH28" s="1">
        <v>3.29</v>
      </c>
      <c r="AI28" s="1">
        <v>3.6</v>
      </c>
      <c r="AJ28" s="1">
        <v>3.85</v>
      </c>
      <c r="AK28" s="1">
        <v>3.44</v>
      </c>
      <c r="AL28" s="1">
        <v>3.3</v>
      </c>
      <c r="AM28" s="1">
        <v>3.4</v>
      </c>
      <c r="AN28" s="1">
        <v>3.32</v>
      </c>
      <c r="AO28" s="1">
        <v>3.21</v>
      </c>
      <c r="AP28" s="1">
        <v>2.98</v>
      </c>
      <c r="AQ28" s="1">
        <v>2.66</v>
      </c>
      <c r="AR28" s="1">
        <v>2.37</v>
      </c>
      <c r="AS28" s="1">
        <v>2.84</v>
      </c>
      <c r="AT28" s="1">
        <v>44.95</v>
      </c>
      <c r="AU28" s="1">
        <v>47.39</v>
      </c>
      <c r="AV28" s="1">
        <v>50.71</v>
      </c>
      <c r="AW28" s="1">
        <v>55.69</v>
      </c>
      <c r="AX28" s="1">
        <v>39.81</v>
      </c>
      <c r="AY28" s="1">
        <v>43.55</v>
      </c>
      <c r="AZ28" s="1">
        <v>24.64</v>
      </c>
      <c r="BA28" s="1">
        <v>24.64</v>
      </c>
      <c r="BB28" s="1">
        <v>17.54</v>
      </c>
      <c r="BC28" s="1">
        <v>14.7</v>
      </c>
      <c r="BD28" s="1">
        <v>14.69</v>
      </c>
      <c r="BE28" s="1">
        <v>38.42</v>
      </c>
      <c r="BF28" s="1">
        <v>55.92</v>
      </c>
      <c r="BG28" s="1">
        <v>55.45</v>
      </c>
      <c r="BH28" s="1">
        <v>50.71</v>
      </c>
      <c r="BI28" s="1">
        <v>44.55</v>
      </c>
      <c r="BJ28" s="1">
        <v>57.82</v>
      </c>
      <c r="BK28" s="1">
        <v>55.45</v>
      </c>
      <c r="BL28" s="1">
        <v>56.03</v>
      </c>
      <c r="BM28" s="1">
        <v>48.34</v>
      </c>
      <c r="BN28" s="1">
        <v>50.71</v>
      </c>
      <c r="BO28" s="1">
        <v>50.24</v>
      </c>
      <c r="BP28" s="1">
        <v>31.75</v>
      </c>
      <c r="BQ28" s="1">
        <v>23.93</v>
      </c>
      <c r="BR28" s="1">
        <v>15.16</v>
      </c>
      <c r="BS28" s="22">
        <v>2.61</v>
      </c>
      <c r="BT28" s="26">
        <v>24996746.757221218</v>
      </c>
      <c r="BU28" s="26">
        <v>225133700</v>
      </c>
      <c r="BV28" s="26">
        <v>5487695</v>
      </c>
      <c r="BW28" s="2">
        <v>2.725351900934728E-2</v>
      </c>
    </row>
    <row r="29" spans="1:75" s="21" customFormat="1" ht="19" customHeight="1" x14ac:dyDescent="0.2">
      <c r="A29" s="7" t="s">
        <v>453</v>
      </c>
      <c r="B29" s="7" t="s">
        <v>76</v>
      </c>
      <c r="C29" s="7" t="s">
        <v>87</v>
      </c>
      <c r="D29" s="7" t="s">
        <v>109</v>
      </c>
      <c r="E29" s="7" t="s">
        <v>451</v>
      </c>
      <c r="F29" s="7" t="s">
        <v>88</v>
      </c>
      <c r="G29" s="10">
        <v>96.052635293918357</v>
      </c>
      <c r="H29" s="10">
        <v>-27.18120595956837</v>
      </c>
      <c r="I29" s="10">
        <v>-27.18120595956837</v>
      </c>
      <c r="J29" s="7" t="s">
        <v>89</v>
      </c>
      <c r="K29" s="8">
        <v>1.5199999809265139</v>
      </c>
      <c r="L29" s="8">
        <v>1.78</v>
      </c>
      <c r="M29" s="8">
        <v>2.9800000190734859</v>
      </c>
      <c r="N29" s="8">
        <v>3.2999999523162842</v>
      </c>
      <c r="O29" s="8">
        <v>2.0499999523162842</v>
      </c>
      <c r="P29" s="8">
        <v>2.1700000762939449</v>
      </c>
      <c r="Q29" s="7">
        <v>3</v>
      </c>
      <c r="R29" s="7">
        <v>2.8</v>
      </c>
      <c r="S29" s="7">
        <v>3.3</v>
      </c>
      <c r="T29" s="7">
        <v>3.08</v>
      </c>
      <c r="U29" s="7">
        <v>2.48</v>
      </c>
      <c r="V29" s="7">
        <v>2.39</v>
      </c>
      <c r="W29" s="7">
        <v>2.2999999999999998</v>
      </c>
      <c r="X29" s="7">
        <v>2.4300000000000002</v>
      </c>
      <c r="Y29" s="7">
        <v>2.36</v>
      </c>
      <c r="Z29" s="7">
        <v>2.4700000000000002</v>
      </c>
      <c r="AA29" s="7">
        <v>2.4300000000000002</v>
      </c>
      <c r="AB29" s="7">
        <v>2.29</v>
      </c>
      <c r="AC29" s="7">
        <v>2.2799999999999998</v>
      </c>
      <c r="AD29" s="7">
        <v>2.2799999999999998</v>
      </c>
      <c r="AE29" s="7">
        <v>2.2599999999999998</v>
      </c>
      <c r="AF29" s="7">
        <v>2.23</v>
      </c>
      <c r="AG29" s="7">
        <v>2.1800000000000002</v>
      </c>
      <c r="AH29" s="7">
        <v>2.16</v>
      </c>
      <c r="AI29" s="7">
        <v>2.25</v>
      </c>
      <c r="AJ29" s="7">
        <v>2.2000000000000002</v>
      </c>
      <c r="AK29" s="7">
        <v>2.1800000000000002</v>
      </c>
      <c r="AL29" s="7">
        <v>2.15</v>
      </c>
      <c r="AM29" s="7">
        <v>2.13</v>
      </c>
      <c r="AN29" s="7">
        <v>2.11</v>
      </c>
      <c r="AO29" s="7">
        <v>2.39</v>
      </c>
      <c r="AP29" s="7">
        <v>2.36</v>
      </c>
      <c r="AQ29" s="7">
        <v>2.33</v>
      </c>
      <c r="AR29" s="7">
        <v>-9.4</v>
      </c>
      <c r="AS29" s="7">
        <v>-12.25</v>
      </c>
      <c r="AT29" s="7">
        <v>1.68</v>
      </c>
      <c r="AU29" s="7">
        <v>-20.13</v>
      </c>
      <c r="AV29" s="7">
        <v>-23.15</v>
      </c>
      <c r="AW29" s="7">
        <v>-25.84</v>
      </c>
      <c r="AX29" s="7">
        <v>-23.99</v>
      </c>
      <c r="AY29" s="7">
        <v>-20.81</v>
      </c>
      <c r="AZ29" s="7">
        <v>-21.81</v>
      </c>
      <c r="BA29" s="7">
        <v>-19.8</v>
      </c>
      <c r="BB29" s="7">
        <v>-24.5</v>
      </c>
      <c r="BC29" s="7">
        <v>-24.16</v>
      </c>
      <c r="BD29" s="7">
        <v>-23.84</v>
      </c>
      <c r="BE29" s="7">
        <v>-24.5</v>
      </c>
      <c r="BF29" s="7">
        <v>-25.5</v>
      </c>
      <c r="BG29" s="7">
        <v>-27.18</v>
      </c>
      <c r="BH29" s="7">
        <v>-28.19</v>
      </c>
      <c r="BI29" s="7">
        <v>-27.52</v>
      </c>
      <c r="BJ29" s="7">
        <v>-27.52</v>
      </c>
      <c r="BK29" s="7">
        <v>-30.7</v>
      </c>
      <c r="BL29" s="7">
        <v>-27.52</v>
      </c>
      <c r="BM29" s="7">
        <v>-28.82</v>
      </c>
      <c r="BN29" s="7">
        <v>-29.87</v>
      </c>
      <c r="BO29" s="7">
        <v>-29.27</v>
      </c>
      <c r="BP29" s="7">
        <v>-21.82</v>
      </c>
      <c r="BQ29" s="7">
        <v>-22.48</v>
      </c>
      <c r="BR29" s="7">
        <v>-23.83</v>
      </c>
      <c r="BS29" s="24">
        <v>2.19</v>
      </c>
      <c r="BT29" s="26">
        <v>25616646.363959309</v>
      </c>
      <c r="BU29" s="26">
        <v>54212300</v>
      </c>
      <c r="BV29" s="26">
        <v>7448168</v>
      </c>
      <c r="BW29" s="8">
        <v>1.156472302987795E-2</v>
      </c>
    </row>
    <row r="30" spans="1:75" s="21" customFormat="1" ht="19" customHeight="1" x14ac:dyDescent="0.2">
      <c r="A30" s="1" t="s">
        <v>184</v>
      </c>
      <c r="B30" s="1" t="s">
        <v>159</v>
      </c>
      <c r="C30" s="1" t="s">
        <v>87</v>
      </c>
      <c r="D30" s="1" t="s">
        <v>122</v>
      </c>
      <c r="E30" s="1" t="s">
        <v>179</v>
      </c>
      <c r="F30" s="1" t="s">
        <v>88</v>
      </c>
      <c r="G30" s="9">
        <v>169.4805261557573</v>
      </c>
      <c r="H30" s="9">
        <v>-34.891565162015247</v>
      </c>
      <c r="I30" s="9">
        <f>(N30-O30)/O30*100</f>
        <v>93.968252334344854</v>
      </c>
      <c r="J30" s="1" t="s">
        <v>89</v>
      </c>
      <c r="K30" s="2">
        <v>7.6999998092651367</v>
      </c>
      <c r="L30" s="2">
        <v>18.899999999999999</v>
      </c>
      <c r="M30" s="2">
        <v>20.75</v>
      </c>
      <c r="N30" s="2">
        <v>24.440000534057621</v>
      </c>
      <c r="O30" s="2">
        <v>12.60000038146973</v>
      </c>
      <c r="P30" s="2">
        <v>13.510000228881839</v>
      </c>
      <c r="Q30" s="1">
        <v>22</v>
      </c>
      <c r="R30" s="1">
        <v>22</v>
      </c>
      <c r="S30" s="1">
        <v>22</v>
      </c>
      <c r="T30" s="1">
        <v>19.8</v>
      </c>
      <c r="U30" s="1">
        <v>21.8</v>
      </c>
      <c r="V30" s="1">
        <v>20.56</v>
      </c>
      <c r="W30" s="1">
        <v>18.7</v>
      </c>
      <c r="X30" s="1">
        <v>18.5</v>
      </c>
      <c r="Y30" s="1">
        <v>18.399999999999999</v>
      </c>
      <c r="Z30" s="1">
        <v>18.100000000000001</v>
      </c>
      <c r="AA30" s="1">
        <v>16</v>
      </c>
      <c r="AB30" s="1">
        <v>15.3</v>
      </c>
      <c r="AC30" s="1">
        <v>14.98</v>
      </c>
      <c r="AD30" s="1">
        <v>15.5</v>
      </c>
      <c r="AE30" s="1">
        <v>15.5</v>
      </c>
      <c r="AF30" s="1">
        <v>14.8</v>
      </c>
      <c r="AG30" s="1">
        <v>14.72</v>
      </c>
      <c r="AH30" s="1">
        <v>14.37</v>
      </c>
      <c r="AI30" s="1">
        <v>13.74</v>
      </c>
      <c r="AJ30" s="1">
        <v>13.48</v>
      </c>
      <c r="AK30" s="1">
        <v>15.14</v>
      </c>
      <c r="AL30" s="1">
        <v>16</v>
      </c>
      <c r="AM30" s="1">
        <v>15.55</v>
      </c>
      <c r="AN30" s="1">
        <v>14.98</v>
      </c>
      <c r="AO30" s="1">
        <v>14.3</v>
      </c>
      <c r="AP30" s="1">
        <v>14.09</v>
      </c>
      <c r="AQ30" s="1">
        <v>13.51</v>
      </c>
      <c r="AR30" s="1">
        <v>6.02</v>
      </c>
      <c r="AS30" s="1">
        <v>6.02</v>
      </c>
      <c r="AT30" s="1">
        <v>-11.47</v>
      </c>
      <c r="AU30" s="1">
        <v>-16.14</v>
      </c>
      <c r="AV30" s="1">
        <v>-2.8</v>
      </c>
      <c r="AW30" s="1">
        <v>-14.94</v>
      </c>
      <c r="AX30" s="1">
        <v>-17.59</v>
      </c>
      <c r="AY30" s="1">
        <v>-13.16</v>
      </c>
      <c r="AZ30" s="1">
        <v>-15.04</v>
      </c>
      <c r="BA30" s="1">
        <v>-23.78</v>
      </c>
      <c r="BB30" s="1">
        <v>-28.88</v>
      </c>
      <c r="BC30" s="1">
        <v>-28.48</v>
      </c>
      <c r="BD30" s="1">
        <v>-35.39</v>
      </c>
      <c r="BE30" s="1">
        <v>-25.54</v>
      </c>
      <c r="BF30" s="1">
        <v>-30.84</v>
      </c>
      <c r="BG30" s="1">
        <v>-29.83</v>
      </c>
      <c r="BH30" s="1">
        <v>-31.61</v>
      </c>
      <c r="BI30" s="1">
        <v>-33.49</v>
      </c>
      <c r="BJ30" s="1">
        <v>-37.35</v>
      </c>
      <c r="BK30" s="1">
        <v>-36.96</v>
      </c>
      <c r="BL30" s="1">
        <v>-27.04</v>
      </c>
      <c r="BM30" s="1">
        <v>-32.31</v>
      </c>
      <c r="BN30" s="1">
        <v>-29.4</v>
      </c>
      <c r="BO30" s="1">
        <v>-33.880000000000003</v>
      </c>
      <c r="BP30" s="1">
        <v>-36.479999999999997</v>
      </c>
      <c r="BQ30" s="1">
        <v>-36.39</v>
      </c>
      <c r="BR30" s="1">
        <v>-34.89</v>
      </c>
      <c r="BS30" s="22">
        <v>17</v>
      </c>
      <c r="BT30" s="26">
        <v>25869232.5</v>
      </c>
      <c r="BU30" s="26">
        <v>13783300</v>
      </c>
      <c r="BV30" s="26">
        <v>521160</v>
      </c>
      <c r="BW30" s="2">
        <v>0.12811036917645249</v>
      </c>
    </row>
    <row r="31" spans="1:75" s="21" customFormat="1" ht="19" customHeight="1" x14ac:dyDescent="0.2">
      <c r="A31" s="1" t="s">
        <v>75</v>
      </c>
      <c r="B31" s="1" t="s">
        <v>76</v>
      </c>
      <c r="C31" s="1" t="s">
        <v>77</v>
      </c>
      <c r="D31" s="1" t="s">
        <v>78</v>
      </c>
      <c r="E31" s="1" t="s">
        <v>259</v>
      </c>
      <c r="F31" s="1" t="s">
        <v>80</v>
      </c>
      <c r="G31" s="9">
        <v>71.106551057270963</v>
      </c>
      <c r="H31" s="9">
        <v>125.14970581359449</v>
      </c>
      <c r="I31" s="9">
        <f>(N31-O31)/O31*100</f>
        <v>289.03061633713179</v>
      </c>
      <c r="J31" s="1" t="s">
        <v>81</v>
      </c>
      <c r="K31" s="2">
        <v>0.48800000548362732</v>
      </c>
      <c r="L31" s="2">
        <v>0.51</v>
      </c>
      <c r="M31" s="2">
        <v>0.83499997854232788</v>
      </c>
      <c r="N31" s="2">
        <v>3.0499999523162842</v>
      </c>
      <c r="O31" s="2">
        <v>0.7839999794960022</v>
      </c>
      <c r="P31" s="2">
        <v>1.879999995231628</v>
      </c>
      <c r="Q31" s="1">
        <v>0.86</v>
      </c>
      <c r="R31" s="1">
        <v>0.91</v>
      </c>
      <c r="S31" s="1">
        <v>1.21</v>
      </c>
      <c r="T31" s="1">
        <v>1.29</v>
      </c>
      <c r="U31" s="1">
        <v>1.1499999999999999</v>
      </c>
      <c r="V31" s="1">
        <v>1.1399999999999999</v>
      </c>
      <c r="W31" s="1">
        <v>1.23</v>
      </c>
      <c r="X31" s="1">
        <v>1.25</v>
      </c>
      <c r="Y31" s="1">
        <v>1.22</v>
      </c>
      <c r="Z31" s="1">
        <v>1.35</v>
      </c>
      <c r="AA31" s="1">
        <v>1.58</v>
      </c>
      <c r="AB31" s="1">
        <v>1.71</v>
      </c>
      <c r="AC31" s="1">
        <v>2</v>
      </c>
      <c r="AD31" s="1">
        <v>2.35</v>
      </c>
      <c r="AE31" s="1">
        <v>2.08</v>
      </c>
      <c r="AF31" s="1">
        <v>2.06</v>
      </c>
      <c r="AG31" s="1">
        <v>2.1800000000000002</v>
      </c>
      <c r="AH31" s="1">
        <v>2.36</v>
      </c>
      <c r="AI31" s="1">
        <v>2.4500000000000002</v>
      </c>
      <c r="AJ31" s="1">
        <v>2.87</v>
      </c>
      <c r="AK31" s="1">
        <v>3.04</v>
      </c>
      <c r="AL31" s="1">
        <v>3.05</v>
      </c>
      <c r="AM31" s="1">
        <v>2.86</v>
      </c>
      <c r="AN31" s="1">
        <v>2.84</v>
      </c>
      <c r="AO31" s="1">
        <v>2.66</v>
      </c>
      <c r="AP31" s="1">
        <v>2.2599999999999998</v>
      </c>
      <c r="AQ31" s="1">
        <v>2.0299999999999998</v>
      </c>
      <c r="AR31" s="1">
        <v>2.4</v>
      </c>
      <c r="AS31" s="1">
        <v>1.41</v>
      </c>
      <c r="AT31" s="1">
        <v>44.91</v>
      </c>
      <c r="AU31" s="1">
        <v>29.33</v>
      </c>
      <c r="AV31" s="1">
        <v>36.49</v>
      </c>
      <c r="AW31" s="1">
        <v>29.34</v>
      </c>
      <c r="AX31" s="1">
        <v>38.92</v>
      </c>
      <c r="AY31" s="1">
        <v>36.53</v>
      </c>
      <c r="AZ31" s="1">
        <v>41.32</v>
      </c>
      <c r="BA31" s="1">
        <v>54.49</v>
      </c>
      <c r="BB31" s="1">
        <v>77.25</v>
      </c>
      <c r="BC31" s="1">
        <v>100</v>
      </c>
      <c r="BD31" s="1">
        <v>135.33000000000001</v>
      </c>
      <c r="BE31" s="1">
        <v>157.49</v>
      </c>
      <c r="BF31" s="1">
        <v>123.95</v>
      </c>
      <c r="BG31" s="1">
        <v>120.9</v>
      </c>
      <c r="BH31" s="1">
        <v>156.29</v>
      </c>
      <c r="BI31" s="1">
        <v>182.63</v>
      </c>
      <c r="BJ31" s="1">
        <v>189.83</v>
      </c>
      <c r="BK31" s="1">
        <v>243.71</v>
      </c>
      <c r="BL31" s="1">
        <v>264.07</v>
      </c>
      <c r="BM31" s="1">
        <v>226.95</v>
      </c>
      <c r="BN31" s="1">
        <v>213.77</v>
      </c>
      <c r="BO31" s="1">
        <v>210.18</v>
      </c>
      <c r="BP31" s="1">
        <v>165.84</v>
      </c>
      <c r="BQ31" s="1">
        <v>138.32</v>
      </c>
      <c r="BR31" s="1">
        <v>125.14</v>
      </c>
      <c r="BS31" s="22">
        <v>1</v>
      </c>
      <c r="BT31" s="26">
        <v>26160716.327726841</v>
      </c>
      <c r="BU31" s="26">
        <v>173811000</v>
      </c>
      <c r="BV31" s="26">
        <v>10066090</v>
      </c>
      <c r="BW31" s="2">
        <v>2.7744536359202029E-2</v>
      </c>
    </row>
    <row r="32" spans="1:75" s="21" customFormat="1" ht="19" customHeight="1" x14ac:dyDescent="0.2">
      <c r="A32" s="1" t="s">
        <v>232</v>
      </c>
      <c r="B32" s="1" t="s">
        <v>76</v>
      </c>
      <c r="C32" s="1" t="s">
        <v>87</v>
      </c>
      <c r="D32" s="1" t="s">
        <v>122</v>
      </c>
      <c r="E32" s="1" t="s">
        <v>226</v>
      </c>
      <c r="F32" s="1" t="s">
        <v>80</v>
      </c>
      <c r="G32" s="9">
        <v>192.15687007823399</v>
      </c>
      <c r="H32" s="9">
        <v>0.67114029525180596</v>
      </c>
      <c r="I32" s="9">
        <f>(N32-O32)/O32*100</f>
        <v>75.352118647162541</v>
      </c>
      <c r="J32" s="1" t="s">
        <v>81</v>
      </c>
      <c r="K32" s="2">
        <v>0.50999999046325684</v>
      </c>
      <c r="L32" s="2">
        <v>0.56000000000000005</v>
      </c>
      <c r="M32" s="2">
        <v>1.4900000095367429</v>
      </c>
      <c r="N32" s="2">
        <v>2.4900000095367432</v>
      </c>
      <c r="O32" s="2">
        <v>1.419999957084656</v>
      </c>
      <c r="P32" s="2">
        <v>1.5</v>
      </c>
      <c r="Q32" s="1">
        <v>1.65</v>
      </c>
      <c r="R32" s="1">
        <v>1.88</v>
      </c>
      <c r="S32" s="1">
        <v>2.2999999999999998</v>
      </c>
      <c r="T32" s="1">
        <v>2.2999999999999998</v>
      </c>
      <c r="U32" s="1">
        <v>2.02</v>
      </c>
      <c r="V32" s="1">
        <v>2.1800000000000002</v>
      </c>
      <c r="W32" s="1">
        <v>2.13</v>
      </c>
      <c r="X32" s="1">
        <v>2.38</v>
      </c>
      <c r="Y32" s="1">
        <v>2.4900000000000002</v>
      </c>
      <c r="Z32" s="1">
        <v>2.35</v>
      </c>
      <c r="AA32" s="1">
        <v>2.2400000000000002</v>
      </c>
      <c r="AB32" s="1">
        <v>2.2400000000000002</v>
      </c>
      <c r="AC32" s="1">
        <v>2.25</v>
      </c>
      <c r="AD32" s="1">
        <v>2.14</v>
      </c>
      <c r="AE32" s="1">
        <v>2.0499999999999998</v>
      </c>
      <c r="AF32" s="1">
        <v>2.0699999999999998</v>
      </c>
      <c r="AG32" s="1">
        <v>2.02</v>
      </c>
      <c r="AH32" s="1">
        <v>1.93</v>
      </c>
      <c r="AI32" s="1">
        <v>1.9</v>
      </c>
      <c r="AJ32" s="1">
        <v>1.87</v>
      </c>
      <c r="AK32" s="1">
        <v>1.75</v>
      </c>
      <c r="AL32" s="1">
        <v>1.64</v>
      </c>
      <c r="AM32" s="1">
        <v>1.75</v>
      </c>
      <c r="AN32" s="1">
        <v>1.75</v>
      </c>
      <c r="AO32" s="1">
        <v>1.65</v>
      </c>
      <c r="AP32" s="1">
        <v>1.64</v>
      </c>
      <c r="AQ32" s="1">
        <v>1.63</v>
      </c>
      <c r="AR32" s="1">
        <v>10.74</v>
      </c>
      <c r="AS32" s="1">
        <v>26.17</v>
      </c>
      <c r="AT32" s="1">
        <v>41.62</v>
      </c>
      <c r="AU32" s="1">
        <v>33.89</v>
      </c>
      <c r="AV32" s="1">
        <v>27.62</v>
      </c>
      <c r="AW32" s="1">
        <v>41.61</v>
      </c>
      <c r="AX32" s="1">
        <v>32.21</v>
      </c>
      <c r="AY32" s="1">
        <v>59.73</v>
      </c>
      <c r="AZ32" s="1">
        <v>50.32</v>
      </c>
      <c r="BA32" s="1">
        <v>48.32</v>
      </c>
      <c r="BB32" s="1">
        <v>39.6</v>
      </c>
      <c r="BC32" s="1">
        <v>45.64</v>
      </c>
      <c r="BD32" s="1">
        <v>41.85</v>
      </c>
      <c r="BE32" s="1">
        <v>42.95</v>
      </c>
      <c r="BF32" s="1">
        <v>29.52</v>
      </c>
      <c r="BG32" s="1">
        <v>28.52</v>
      </c>
      <c r="BH32" s="1">
        <v>30.2</v>
      </c>
      <c r="BI32" s="1">
        <v>26.85</v>
      </c>
      <c r="BJ32" s="1">
        <v>23.89</v>
      </c>
      <c r="BK32" s="1">
        <v>16.11</v>
      </c>
      <c r="BL32" s="1">
        <v>8.39</v>
      </c>
      <c r="BM32" s="1">
        <v>8.7200000000000006</v>
      </c>
      <c r="BN32" s="1">
        <v>16.440000000000001</v>
      </c>
      <c r="BO32" s="1">
        <v>8.39</v>
      </c>
      <c r="BP32" s="1">
        <v>5.7</v>
      </c>
      <c r="BQ32" s="1">
        <v>7.38</v>
      </c>
      <c r="BR32" s="1">
        <v>1.34</v>
      </c>
      <c r="BS32" s="22">
        <v>1.76</v>
      </c>
      <c r="BT32" s="26">
        <v>26289709.16826725</v>
      </c>
      <c r="BU32" s="26">
        <v>80598700</v>
      </c>
      <c r="BV32" s="26">
        <v>10588186</v>
      </c>
      <c r="BW32" s="2">
        <v>2.7022759139289771E-2</v>
      </c>
    </row>
    <row r="33" spans="1:75" s="21" customFormat="1" ht="19" customHeight="1" x14ac:dyDescent="0.2">
      <c r="A33" s="1" t="s">
        <v>219</v>
      </c>
      <c r="B33" s="1" t="s">
        <v>106</v>
      </c>
      <c r="C33" s="1" t="s">
        <v>113</v>
      </c>
      <c r="D33" s="1" t="s">
        <v>109</v>
      </c>
      <c r="E33" s="1" t="s">
        <v>214</v>
      </c>
      <c r="F33" s="1" t="s">
        <v>88</v>
      </c>
      <c r="G33" s="9">
        <v>149.1525582971336</v>
      </c>
      <c r="H33" s="9">
        <v>-19.0476167306261</v>
      </c>
      <c r="I33" s="9">
        <f>(N33-O33)/O33*100</f>
        <v>44.247787797336208</v>
      </c>
      <c r="J33" s="1" t="s">
        <v>89</v>
      </c>
      <c r="K33" s="2">
        <v>0.5899999737739563</v>
      </c>
      <c r="L33" s="2">
        <v>1.63</v>
      </c>
      <c r="M33" s="2">
        <v>1.470000028610229</v>
      </c>
      <c r="N33" s="2">
        <v>1.629999995231628</v>
      </c>
      <c r="O33" s="2">
        <v>1.129999995231628</v>
      </c>
      <c r="P33" s="2">
        <v>1.190000057220459</v>
      </c>
      <c r="Q33" s="1">
        <v>1.47</v>
      </c>
      <c r="R33" s="1">
        <v>1.43</v>
      </c>
      <c r="S33" s="1">
        <v>1.59</v>
      </c>
      <c r="T33" s="1">
        <v>1.63</v>
      </c>
      <c r="U33" s="1">
        <v>1.34</v>
      </c>
      <c r="V33" s="1">
        <v>1.34</v>
      </c>
      <c r="W33" s="1">
        <v>1.33</v>
      </c>
      <c r="X33" s="1">
        <v>1.3</v>
      </c>
      <c r="Y33" s="1">
        <v>1.3</v>
      </c>
      <c r="Z33" s="1">
        <v>1.28</v>
      </c>
      <c r="AA33" s="1">
        <v>1.24</v>
      </c>
      <c r="AB33" s="1">
        <v>1.21</v>
      </c>
      <c r="AC33" s="1">
        <v>1.28</v>
      </c>
      <c r="AD33" s="1">
        <v>1.27</v>
      </c>
      <c r="AE33" s="1">
        <v>1.24</v>
      </c>
      <c r="AF33" s="1">
        <v>1.22</v>
      </c>
      <c r="AG33" s="1">
        <v>1.28</v>
      </c>
      <c r="AH33" s="1">
        <v>1.23</v>
      </c>
      <c r="AI33" s="1">
        <v>1.23</v>
      </c>
      <c r="AJ33" s="1">
        <v>1.22</v>
      </c>
      <c r="AK33" s="1">
        <v>1.2</v>
      </c>
      <c r="AL33" s="1">
        <v>1.19</v>
      </c>
      <c r="AM33" s="1">
        <v>1.25</v>
      </c>
      <c r="AN33" s="1">
        <v>1.2</v>
      </c>
      <c r="AO33" s="1">
        <v>1.2</v>
      </c>
      <c r="AP33" s="1">
        <v>1.2</v>
      </c>
      <c r="AQ33" s="1">
        <v>1.25</v>
      </c>
      <c r="AR33" s="1">
        <v>-13.61</v>
      </c>
      <c r="AS33" s="1">
        <v>-11.9</v>
      </c>
      <c r="AT33" s="1">
        <v>3.06</v>
      </c>
      <c r="AU33" s="1">
        <v>-12.93</v>
      </c>
      <c r="AV33" s="1">
        <v>-19.39</v>
      </c>
      <c r="AW33" s="1">
        <v>-15.97</v>
      </c>
      <c r="AX33" s="1">
        <v>-13.61</v>
      </c>
      <c r="AY33" s="1">
        <v>-14.97</v>
      </c>
      <c r="AZ33" s="1">
        <v>-12.93</v>
      </c>
      <c r="BA33" s="1">
        <v>-18.37</v>
      </c>
      <c r="BB33" s="1">
        <v>-17.690000000000001</v>
      </c>
      <c r="BC33" s="1">
        <v>-18.79</v>
      </c>
      <c r="BD33" s="1">
        <v>-14.29</v>
      </c>
      <c r="BE33" s="1">
        <v>-17.350000000000001</v>
      </c>
      <c r="BF33" s="1">
        <v>-17.27</v>
      </c>
      <c r="BG33" s="1">
        <v>-19.73</v>
      </c>
      <c r="BH33" s="1">
        <v>-16.670000000000002</v>
      </c>
      <c r="BI33" s="1">
        <v>-17</v>
      </c>
      <c r="BJ33" s="1">
        <v>-17.690000000000001</v>
      </c>
      <c r="BK33" s="1">
        <v>-18.37</v>
      </c>
      <c r="BL33" s="1">
        <v>-20.07</v>
      </c>
      <c r="BM33" s="1">
        <v>-21.77</v>
      </c>
      <c r="BN33" s="1">
        <v>-19.05</v>
      </c>
      <c r="BO33" s="1">
        <v>-20.41</v>
      </c>
      <c r="BP33" s="1">
        <v>-19.73</v>
      </c>
      <c r="BQ33" s="1">
        <v>-21.09</v>
      </c>
      <c r="BR33" s="1">
        <v>-18.37</v>
      </c>
      <c r="BS33" s="22">
        <v>1.18</v>
      </c>
      <c r="BT33" s="26">
        <v>26582598.51737022</v>
      </c>
      <c r="BU33" s="26">
        <v>47089700</v>
      </c>
      <c r="BV33" s="26">
        <v>9964378</v>
      </c>
      <c r="BW33" s="2">
        <v>1.138876907319253E-2</v>
      </c>
    </row>
    <row r="34" spans="1:75" s="21" customFormat="1" ht="19" customHeight="1" x14ac:dyDescent="0.2">
      <c r="A34" s="1" t="s">
        <v>164</v>
      </c>
      <c r="B34" s="1" t="s">
        <v>118</v>
      </c>
      <c r="C34" s="1" t="s">
        <v>142</v>
      </c>
      <c r="D34" s="1" t="s">
        <v>109</v>
      </c>
      <c r="E34" s="1" t="s">
        <v>157</v>
      </c>
      <c r="F34" s="1" t="s">
        <v>88</v>
      </c>
      <c r="G34" s="9">
        <v>81.818177877378943</v>
      </c>
      <c r="H34" s="9">
        <v>-31.25</v>
      </c>
      <c r="I34" s="9">
        <f>(N34-O34)/O34*100</f>
        <v>152.08333126372767</v>
      </c>
      <c r="J34" s="1" t="s">
        <v>89</v>
      </c>
      <c r="K34" s="2">
        <v>4.4000000953674316</v>
      </c>
      <c r="L34" s="2">
        <v>4.53</v>
      </c>
      <c r="M34" s="2">
        <v>8</v>
      </c>
      <c r="N34" s="2">
        <v>13.310000419616699</v>
      </c>
      <c r="O34" s="2">
        <v>5.2800002098083496</v>
      </c>
      <c r="P34" s="2">
        <v>5.5</v>
      </c>
      <c r="Q34" s="1">
        <v>8.4</v>
      </c>
      <c r="R34" s="1">
        <v>8.48</v>
      </c>
      <c r="S34" s="1">
        <v>13.31</v>
      </c>
      <c r="T34" s="1">
        <v>10.48</v>
      </c>
      <c r="U34" s="1">
        <v>8.5</v>
      </c>
      <c r="V34" s="1">
        <v>8.39</v>
      </c>
      <c r="W34" s="1">
        <v>8.15</v>
      </c>
      <c r="X34" s="1">
        <v>10.1</v>
      </c>
      <c r="Y34" s="1">
        <v>9.5</v>
      </c>
      <c r="Z34" s="1">
        <v>8.68</v>
      </c>
      <c r="AA34" s="1">
        <v>8.4</v>
      </c>
      <c r="AB34" s="1">
        <v>8.3800000000000008</v>
      </c>
      <c r="AC34" s="1">
        <v>7.8</v>
      </c>
      <c r="AD34" s="1">
        <v>7.2</v>
      </c>
      <c r="AE34" s="1">
        <v>7.85</v>
      </c>
      <c r="AF34" s="1">
        <v>7.58</v>
      </c>
      <c r="AG34" s="1">
        <v>7</v>
      </c>
      <c r="AH34" s="1">
        <v>7</v>
      </c>
      <c r="AI34" s="1">
        <v>6.29</v>
      </c>
      <c r="AJ34" s="1">
        <v>5.79</v>
      </c>
      <c r="AK34" s="1">
        <v>5.76</v>
      </c>
      <c r="AL34" s="1">
        <v>5.68</v>
      </c>
      <c r="AM34" s="1">
        <v>5.74</v>
      </c>
      <c r="AN34" s="1">
        <v>6.05</v>
      </c>
      <c r="AO34" s="1">
        <v>5.85</v>
      </c>
      <c r="AP34" s="1">
        <v>5.65</v>
      </c>
      <c r="AQ34" s="1">
        <v>5.64</v>
      </c>
      <c r="AR34" s="1">
        <v>-1.9</v>
      </c>
      <c r="AS34" s="1">
        <v>6</v>
      </c>
      <c r="AT34" s="1">
        <v>43.5</v>
      </c>
      <c r="AU34" s="1">
        <v>8.25</v>
      </c>
      <c r="AV34" s="1">
        <v>4.12</v>
      </c>
      <c r="AW34" s="1">
        <v>-1.88</v>
      </c>
      <c r="AX34" s="1">
        <v>-2.75</v>
      </c>
      <c r="AY34" s="1">
        <v>13.25</v>
      </c>
      <c r="AZ34" s="1">
        <v>4.37</v>
      </c>
      <c r="BA34" s="1">
        <v>4.12</v>
      </c>
      <c r="BB34" s="1">
        <v>0</v>
      </c>
      <c r="BC34" s="1">
        <v>-5.91</v>
      </c>
      <c r="BD34" s="1">
        <v>-11.5</v>
      </c>
      <c r="BE34" s="1">
        <v>-14.28</v>
      </c>
      <c r="BF34" s="1">
        <v>-6</v>
      </c>
      <c r="BG34" s="1">
        <v>-15.25</v>
      </c>
      <c r="BH34" s="1">
        <v>-12.5</v>
      </c>
      <c r="BI34" s="1">
        <v>-22.69</v>
      </c>
      <c r="BJ34" s="1">
        <v>-28.62</v>
      </c>
      <c r="BK34" s="1">
        <v>-28.12</v>
      </c>
      <c r="BL34" s="1">
        <v>-30.54</v>
      </c>
      <c r="BM34" s="1">
        <v>-30.19</v>
      </c>
      <c r="BN34" s="1">
        <v>-28.75</v>
      </c>
      <c r="BO34" s="1">
        <v>-32.5</v>
      </c>
      <c r="BP34" s="1">
        <v>-29.69</v>
      </c>
      <c r="BQ34" s="1">
        <v>-32.5</v>
      </c>
      <c r="BR34" s="1">
        <v>-31.56</v>
      </c>
      <c r="BS34" s="22">
        <v>7.12</v>
      </c>
      <c r="BT34" s="26">
        <v>27019120</v>
      </c>
      <c r="BU34" s="26">
        <v>4568000</v>
      </c>
      <c r="BV34" s="26">
        <v>1444141</v>
      </c>
      <c r="BW34" s="2">
        <v>8.7470683264307299E-3</v>
      </c>
    </row>
    <row r="35" spans="1:75" s="21" customFormat="1" ht="19" customHeight="1" x14ac:dyDescent="0.2">
      <c r="A35" s="7" t="s">
        <v>527</v>
      </c>
      <c r="B35" s="7" t="s">
        <v>83</v>
      </c>
      <c r="C35" s="7" t="s">
        <v>87</v>
      </c>
      <c r="D35" s="7" t="s">
        <v>122</v>
      </c>
      <c r="E35" s="7" t="s">
        <v>521</v>
      </c>
      <c r="F35" s="7" t="s">
        <v>88</v>
      </c>
      <c r="G35" s="10">
        <v>178.35051216979329</v>
      </c>
      <c r="H35" s="10">
        <v>-47.407409925683162</v>
      </c>
      <c r="I35" s="10">
        <v>-47.407409925683162</v>
      </c>
      <c r="J35" s="7" t="s">
        <v>89</v>
      </c>
      <c r="K35" s="8">
        <v>0.97000002861022949</v>
      </c>
      <c r="L35" s="8">
        <v>0.97</v>
      </c>
      <c r="M35" s="8">
        <v>2.7000000476837158</v>
      </c>
      <c r="N35" s="8">
        <v>4.3600001335144043</v>
      </c>
      <c r="O35" s="8">
        <v>1.3500000238418579</v>
      </c>
      <c r="P35" s="8">
        <v>1.419999957084656</v>
      </c>
      <c r="Q35" s="7">
        <v>3.79</v>
      </c>
      <c r="R35" s="7">
        <v>2.88</v>
      </c>
      <c r="S35" s="7">
        <v>4.3600000000000003</v>
      </c>
      <c r="T35" s="7">
        <v>3.2</v>
      </c>
      <c r="U35" s="7">
        <v>2.5499999999999998</v>
      </c>
      <c r="V35" s="7">
        <v>2.48</v>
      </c>
      <c r="W35" s="7">
        <v>2.25</v>
      </c>
      <c r="X35" s="7">
        <v>2.2999999999999998</v>
      </c>
      <c r="Y35" s="7">
        <v>2.35</v>
      </c>
      <c r="Z35" s="7">
        <v>2</v>
      </c>
      <c r="AA35" s="7">
        <v>1.9</v>
      </c>
      <c r="AB35" s="7">
        <v>1.85</v>
      </c>
      <c r="AC35" s="7">
        <v>1.85</v>
      </c>
      <c r="AD35" s="7">
        <v>1.75</v>
      </c>
      <c r="AE35" s="7">
        <v>1.89</v>
      </c>
      <c r="AF35" s="7">
        <v>1.8</v>
      </c>
      <c r="AG35" s="7">
        <v>1.72</v>
      </c>
      <c r="AH35" s="7">
        <v>1.61</v>
      </c>
      <c r="AI35" s="7">
        <v>1.51</v>
      </c>
      <c r="AJ35" s="7">
        <v>1.44</v>
      </c>
      <c r="AK35" s="7">
        <v>1.46</v>
      </c>
      <c r="AL35" s="7">
        <v>1.42</v>
      </c>
      <c r="AM35" s="7">
        <v>1.42</v>
      </c>
      <c r="AN35" s="7">
        <v>1.61</v>
      </c>
      <c r="AO35" s="7">
        <v>1.57</v>
      </c>
      <c r="AP35" s="7">
        <v>1.68</v>
      </c>
      <c r="AQ35" s="7">
        <v>1.6</v>
      </c>
      <c r="AR35" s="7">
        <v>-4.07</v>
      </c>
      <c r="AS35" s="7">
        <v>4.07</v>
      </c>
      <c r="AT35" s="7">
        <v>10</v>
      </c>
      <c r="AU35" s="7">
        <v>-9.26</v>
      </c>
      <c r="AV35" s="7">
        <v>-13.33</v>
      </c>
      <c r="AW35" s="7">
        <v>-18.329999999999998</v>
      </c>
      <c r="AX35" s="7">
        <v>-17.41</v>
      </c>
      <c r="AY35" s="7">
        <v>-14.81</v>
      </c>
      <c r="AZ35" s="7">
        <v>-26.11</v>
      </c>
      <c r="BA35" s="7">
        <v>-30.37</v>
      </c>
      <c r="BB35" s="7">
        <v>-33.33</v>
      </c>
      <c r="BC35" s="7">
        <v>-31.48</v>
      </c>
      <c r="BD35" s="7">
        <v>-39.630000000000003</v>
      </c>
      <c r="BE35" s="7">
        <v>-35.19</v>
      </c>
      <c r="BF35" s="7">
        <v>-33.700000000000003</v>
      </c>
      <c r="BG35" s="7">
        <v>-36.659999999999997</v>
      </c>
      <c r="BH35" s="7">
        <v>-40.590000000000003</v>
      </c>
      <c r="BI35" s="7">
        <v>-45.15</v>
      </c>
      <c r="BJ35" s="7">
        <v>-46.89</v>
      </c>
      <c r="BK35" s="7">
        <v>-48.56</v>
      </c>
      <c r="BL35" s="7">
        <v>-48.42</v>
      </c>
      <c r="BM35" s="7">
        <v>-48.06</v>
      </c>
      <c r="BN35" s="7">
        <v>-48.52</v>
      </c>
      <c r="BO35" s="7">
        <v>-41.87</v>
      </c>
      <c r="BP35" s="7">
        <v>-43.33</v>
      </c>
      <c r="BQ35" s="7">
        <v>-41.07</v>
      </c>
      <c r="BR35" s="7">
        <v>-43.7</v>
      </c>
      <c r="BS35" s="24">
        <v>1.92</v>
      </c>
      <c r="BT35" s="26">
        <v>28847880.50947189</v>
      </c>
      <c r="BU35" s="26">
        <v>69097200</v>
      </c>
      <c r="BV35" s="26">
        <v>5182494</v>
      </c>
      <c r="BW35" s="8">
        <v>3.135922588622389E-2</v>
      </c>
    </row>
    <row r="36" spans="1:75" s="21" customFormat="1" ht="19" customHeight="1" x14ac:dyDescent="0.2">
      <c r="A36" s="1" t="s">
        <v>121</v>
      </c>
      <c r="B36" s="1" t="s">
        <v>76</v>
      </c>
      <c r="C36" s="1" t="s">
        <v>87</v>
      </c>
      <c r="D36" s="1" t="s">
        <v>122</v>
      </c>
      <c r="E36" s="1" t="s">
        <v>115</v>
      </c>
      <c r="F36" s="1" t="s">
        <v>88</v>
      </c>
      <c r="G36" s="9">
        <v>232.394361467594</v>
      </c>
      <c r="H36" s="9">
        <v>-35.381354070093238</v>
      </c>
      <c r="I36" s="9">
        <f>(N36-O36)/O36*100</f>
        <v>136.46210237676638</v>
      </c>
      <c r="J36" s="1" t="s">
        <v>89</v>
      </c>
      <c r="K36" s="2">
        <v>1.419999957084656</v>
      </c>
      <c r="L36" s="2">
        <v>1.47</v>
      </c>
      <c r="M36" s="2">
        <v>4.7199997901916504</v>
      </c>
      <c r="N36" s="2">
        <v>6.5500001907348633</v>
      </c>
      <c r="O36" s="2">
        <v>2.7699999809265141</v>
      </c>
      <c r="P36" s="2">
        <v>3.0499999523162842</v>
      </c>
      <c r="Q36" s="1">
        <v>5.0999999999999996</v>
      </c>
      <c r="R36" s="1">
        <v>4.5</v>
      </c>
      <c r="S36" s="1">
        <v>6.4</v>
      </c>
      <c r="T36" s="1">
        <v>6.55</v>
      </c>
      <c r="U36" s="1">
        <v>5.92</v>
      </c>
      <c r="V36" s="1">
        <v>5.8</v>
      </c>
      <c r="W36" s="1">
        <v>5.46</v>
      </c>
      <c r="X36" s="1">
        <v>5.55</v>
      </c>
      <c r="Y36" s="1">
        <v>5.03</v>
      </c>
      <c r="Z36" s="1">
        <v>4.68</v>
      </c>
      <c r="AA36" s="1">
        <v>4.8600000000000003</v>
      </c>
      <c r="AB36" s="1">
        <v>4.6100000000000003</v>
      </c>
      <c r="AC36" s="1">
        <v>4.5</v>
      </c>
      <c r="AD36" s="1">
        <v>4.7</v>
      </c>
      <c r="AE36" s="1">
        <v>4.4000000000000004</v>
      </c>
      <c r="AF36" s="1">
        <v>4.12</v>
      </c>
      <c r="AG36" s="1">
        <v>4.07</v>
      </c>
      <c r="AH36" s="1">
        <v>3.9</v>
      </c>
      <c r="AI36" s="1">
        <v>3.84</v>
      </c>
      <c r="AJ36" s="1">
        <v>3.84</v>
      </c>
      <c r="AK36" s="1">
        <v>3.64</v>
      </c>
      <c r="AL36" s="1">
        <v>3.44</v>
      </c>
      <c r="AM36" s="1">
        <v>3.76</v>
      </c>
      <c r="AN36" s="1">
        <v>3.71</v>
      </c>
      <c r="AO36" s="1">
        <v>3.26</v>
      </c>
      <c r="AP36" s="1">
        <v>3.11</v>
      </c>
      <c r="AQ36" s="1">
        <v>2.99</v>
      </c>
      <c r="AR36" s="1">
        <v>-7.2</v>
      </c>
      <c r="AS36" s="1">
        <v>-11.23</v>
      </c>
      <c r="AT36" s="1">
        <v>22.77</v>
      </c>
      <c r="AU36" s="1">
        <v>24.79</v>
      </c>
      <c r="AV36" s="1">
        <v>10.59</v>
      </c>
      <c r="AW36" s="1">
        <v>15.04</v>
      </c>
      <c r="AX36" s="1">
        <v>13.92</v>
      </c>
      <c r="AY36" s="1">
        <v>6.39</v>
      </c>
      <c r="AZ36" s="1">
        <v>-2.33</v>
      </c>
      <c r="BA36" s="1">
        <v>-2.3199999999999998</v>
      </c>
      <c r="BB36" s="1">
        <v>-2.44</v>
      </c>
      <c r="BC36" s="1">
        <v>-9.5299999999999994</v>
      </c>
      <c r="BD36" s="1">
        <v>-8.9</v>
      </c>
      <c r="BE36" s="1">
        <v>-8.4700000000000006</v>
      </c>
      <c r="BF36" s="1">
        <v>-13.77</v>
      </c>
      <c r="BG36" s="1">
        <v>-17.59</v>
      </c>
      <c r="BH36" s="1">
        <v>-17.16</v>
      </c>
      <c r="BI36" s="1">
        <v>-22.03</v>
      </c>
      <c r="BJ36" s="1">
        <v>-20.55</v>
      </c>
      <c r="BK36" s="1">
        <v>-23.31</v>
      </c>
      <c r="BL36" s="1">
        <v>-27.44</v>
      </c>
      <c r="BM36" s="1">
        <v>-31.43</v>
      </c>
      <c r="BN36" s="1">
        <v>-23.73</v>
      </c>
      <c r="BO36" s="1">
        <v>-32.42</v>
      </c>
      <c r="BP36" s="1">
        <v>-36.020000000000003</v>
      </c>
      <c r="BQ36" s="1">
        <v>-38.979999999999997</v>
      </c>
      <c r="BR36" s="1">
        <v>-37.71</v>
      </c>
      <c r="BS36" s="22">
        <v>4.57</v>
      </c>
      <c r="BT36" s="26">
        <v>28849205.11762619</v>
      </c>
      <c r="BU36" s="26">
        <v>126172600</v>
      </c>
      <c r="BV36" s="26">
        <v>5127027</v>
      </c>
      <c r="BW36" s="2">
        <v>0.57538082011270864</v>
      </c>
    </row>
    <row r="37" spans="1:75" s="21" customFormat="1" ht="19" customHeight="1" x14ac:dyDescent="0.2">
      <c r="A37" s="7" t="s">
        <v>479</v>
      </c>
      <c r="B37" s="7" t="s">
        <v>76</v>
      </c>
      <c r="C37" s="7" t="s">
        <v>87</v>
      </c>
      <c r="D37" s="7" t="s">
        <v>98</v>
      </c>
      <c r="E37" s="7" t="s">
        <v>478</v>
      </c>
      <c r="F37" s="7" t="s">
        <v>80</v>
      </c>
      <c r="G37" s="10">
        <v>111.4649568359881</v>
      </c>
      <c r="H37" s="10">
        <v>44.578321905159818</v>
      </c>
      <c r="I37" s="10">
        <v>44.578321905159818</v>
      </c>
      <c r="J37" s="7" t="s">
        <v>81</v>
      </c>
      <c r="K37" s="8">
        <v>1.570000052452087</v>
      </c>
      <c r="L37" s="8">
        <v>1.75</v>
      </c>
      <c r="M37" s="8">
        <v>3.3199999332427979</v>
      </c>
      <c r="N37" s="8">
        <v>9.4300003051757812</v>
      </c>
      <c r="O37" s="8">
        <v>2.9000000953674321</v>
      </c>
      <c r="P37" s="8">
        <v>4.8000001907348633</v>
      </c>
      <c r="Q37" s="7">
        <v>3.28</v>
      </c>
      <c r="R37" s="7">
        <v>3.35</v>
      </c>
      <c r="S37" s="7">
        <v>4.3499999999999996</v>
      </c>
      <c r="T37" s="7">
        <v>5.76</v>
      </c>
      <c r="U37" s="7">
        <v>6.5</v>
      </c>
      <c r="V37" s="7">
        <v>6.14</v>
      </c>
      <c r="W37" s="7">
        <v>9.43</v>
      </c>
      <c r="X37" s="7">
        <v>9.36</v>
      </c>
      <c r="Y37" s="7">
        <v>7.85</v>
      </c>
      <c r="Z37" s="7">
        <v>6.88</v>
      </c>
      <c r="AA37" s="7">
        <v>6.85</v>
      </c>
      <c r="AB37" s="7">
        <v>6.89</v>
      </c>
      <c r="AC37" s="7">
        <v>7.3</v>
      </c>
      <c r="AD37" s="7">
        <v>7.38</v>
      </c>
      <c r="AE37" s="7">
        <v>7.25</v>
      </c>
      <c r="AF37" s="7">
        <v>6.64</v>
      </c>
      <c r="AG37" s="7">
        <v>7.12</v>
      </c>
      <c r="AH37" s="7">
        <v>6.78</v>
      </c>
      <c r="AI37" s="7">
        <v>7.49</v>
      </c>
      <c r="AJ37" s="7">
        <v>6.64</v>
      </c>
      <c r="AK37" s="7">
        <v>6.43</v>
      </c>
      <c r="AL37" s="7">
        <v>5.84</v>
      </c>
      <c r="AM37" s="7">
        <v>5.45</v>
      </c>
      <c r="AN37" s="7">
        <v>5.15</v>
      </c>
      <c r="AO37" s="7">
        <v>5.19</v>
      </c>
      <c r="AP37" s="7">
        <v>5.33</v>
      </c>
      <c r="AQ37" s="7">
        <v>5.0999999999999996</v>
      </c>
      <c r="AR37" s="7">
        <v>-8.2799999999999994</v>
      </c>
      <c r="AS37" s="7">
        <v>-0.74</v>
      </c>
      <c r="AT37" s="7">
        <v>24.09</v>
      </c>
      <c r="AU37" s="7">
        <v>72.290000000000006</v>
      </c>
      <c r="AV37" s="7">
        <v>50.53</v>
      </c>
      <c r="AW37" s="7">
        <v>84.94</v>
      </c>
      <c r="AX37" s="7">
        <v>181.17</v>
      </c>
      <c r="AY37" s="7">
        <v>121.36</v>
      </c>
      <c r="AZ37" s="7">
        <v>104.82</v>
      </c>
      <c r="BA37" s="7">
        <v>86.14</v>
      </c>
      <c r="BB37" s="7">
        <v>102.99</v>
      </c>
      <c r="BC37" s="7">
        <v>86.45</v>
      </c>
      <c r="BD37" s="7">
        <v>113.86</v>
      </c>
      <c r="BE37" s="7">
        <v>105.72</v>
      </c>
      <c r="BF37" s="7">
        <v>93.52</v>
      </c>
      <c r="BG37" s="7">
        <v>88.55</v>
      </c>
      <c r="BH37" s="7">
        <v>90.07</v>
      </c>
      <c r="BI37" s="7">
        <v>99.09</v>
      </c>
      <c r="BJ37" s="7">
        <v>92.06</v>
      </c>
      <c r="BK37" s="7">
        <v>93.52</v>
      </c>
      <c r="BL37" s="7">
        <v>62.05</v>
      </c>
      <c r="BM37" s="7">
        <v>62.65</v>
      </c>
      <c r="BN37" s="7">
        <v>44.31</v>
      </c>
      <c r="BO37" s="7">
        <v>50.9</v>
      </c>
      <c r="BP37" s="7">
        <v>44.58</v>
      </c>
      <c r="BQ37" s="7">
        <v>52.71</v>
      </c>
      <c r="BR37" s="7">
        <v>45.48</v>
      </c>
      <c r="BS37" s="24">
        <v>4.9800000000000004</v>
      </c>
      <c r="BT37" s="26">
        <v>28970452.21747398</v>
      </c>
      <c r="BU37" s="26">
        <v>321675900</v>
      </c>
      <c r="BV37" s="26">
        <v>3005337</v>
      </c>
      <c r="BW37" s="8">
        <v>2.0773377494770141E-2</v>
      </c>
    </row>
    <row r="38" spans="1:75" s="21" customFormat="1" ht="19" customHeight="1" x14ac:dyDescent="0.2">
      <c r="A38" s="1" t="s">
        <v>147</v>
      </c>
      <c r="B38" s="1" t="s">
        <v>96</v>
      </c>
      <c r="C38" s="1" t="s">
        <v>87</v>
      </c>
      <c r="D38" s="1" t="s">
        <v>109</v>
      </c>
      <c r="E38" s="1" t="s">
        <v>137</v>
      </c>
      <c r="F38" s="1" t="s">
        <v>88</v>
      </c>
      <c r="G38" s="9">
        <v>197.35683069234869</v>
      </c>
      <c r="H38" s="9">
        <v>-57.777779190628621</v>
      </c>
      <c r="I38" s="9">
        <f>(N38-O38)/O38*100</f>
        <v>198.92857243211904</v>
      </c>
      <c r="J38" s="1" t="s">
        <v>89</v>
      </c>
      <c r="K38" s="2">
        <v>2.2699999809265141</v>
      </c>
      <c r="L38" s="2">
        <v>1.6</v>
      </c>
      <c r="M38" s="2">
        <v>6.75</v>
      </c>
      <c r="N38" s="2">
        <v>8.369999885559082</v>
      </c>
      <c r="O38" s="2">
        <v>2.7999999523162842</v>
      </c>
      <c r="P38" s="2">
        <v>2.8499999046325679</v>
      </c>
      <c r="Q38" s="1">
        <v>7.16</v>
      </c>
      <c r="R38" s="1">
        <v>8.3699999999999992</v>
      </c>
      <c r="S38" s="1">
        <v>7.82</v>
      </c>
      <c r="T38" s="1">
        <v>8.24</v>
      </c>
      <c r="U38" s="1">
        <v>6.25</v>
      </c>
      <c r="V38" s="1">
        <v>5.75</v>
      </c>
      <c r="W38" s="1">
        <v>5.4</v>
      </c>
      <c r="X38" s="1">
        <v>5.4</v>
      </c>
      <c r="Y38" s="1">
        <v>5.4</v>
      </c>
      <c r="Z38" s="1">
        <v>5.4</v>
      </c>
      <c r="AA38" s="1">
        <v>5.4</v>
      </c>
      <c r="AB38" s="1">
        <v>5.4</v>
      </c>
      <c r="AC38" s="1">
        <v>5.4</v>
      </c>
      <c r="AD38" s="1">
        <v>5.4</v>
      </c>
      <c r="AE38" s="1">
        <v>5.4</v>
      </c>
      <c r="AF38" s="1">
        <v>4.1500000000000004</v>
      </c>
      <c r="AG38" s="1">
        <v>4.0599999999999996</v>
      </c>
      <c r="AH38" s="1">
        <v>4</v>
      </c>
      <c r="AI38" s="1">
        <v>3.97</v>
      </c>
      <c r="AJ38" s="1">
        <v>3.5</v>
      </c>
      <c r="AK38" s="1">
        <v>3.5</v>
      </c>
      <c r="AL38" s="1">
        <v>3.58</v>
      </c>
      <c r="AM38" s="1">
        <v>3.49</v>
      </c>
      <c r="AN38" s="1">
        <v>3.33</v>
      </c>
      <c r="AO38" s="1">
        <v>3.19</v>
      </c>
      <c r="AP38" s="1">
        <v>3.2</v>
      </c>
      <c r="AQ38" s="1">
        <v>3.26</v>
      </c>
      <c r="AR38" s="1">
        <v>-3.11</v>
      </c>
      <c r="AS38" s="1">
        <v>3.41</v>
      </c>
      <c r="AT38" s="1">
        <v>14.22</v>
      </c>
      <c r="AU38" s="1">
        <v>-7.55</v>
      </c>
      <c r="AV38" s="1">
        <v>-19.53</v>
      </c>
      <c r="AW38" s="1">
        <v>-21.48</v>
      </c>
      <c r="AX38" s="1">
        <v>-30.22</v>
      </c>
      <c r="AY38" s="1">
        <v>-30.22</v>
      </c>
      <c r="AZ38" s="1">
        <v>-30.22</v>
      </c>
      <c r="BA38" s="1">
        <v>-30.22</v>
      </c>
      <c r="BB38" s="1">
        <v>-30.22</v>
      </c>
      <c r="BC38" s="1">
        <v>-30.22</v>
      </c>
      <c r="BD38" s="1">
        <v>-30.22</v>
      </c>
      <c r="BE38" s="1">
        <v>-30.22</v>
      </c>
      <c r="BF38" s="1">
        <v>-30.22</v>
      </c>
      <c r="BG38" s="1">
        <v>-41.63</v>
      </c>
      <c r="BH38" s="1">
        <v>-42.52</v>
      </c>
      <c r="BI38" s="1">
        <v>-41.48</v>
      </c>
      <c r="BJ38" s="1">
        <v>-50.44</v>
      </c>
      <c r="BK38" s="1">
        <v>-51.56</v>
      </c>
      <c r="BL38" s="1">
        <v>-50.81</v>
      </c>
      <c r="BM38" s="1">
        <v>-47.56</v>
      </c>
      <c r="BN38" s="1">
        <v>-50.67</v>
      </c>
      <c r="BO38" s="1">
        <v>-52.38</v>
      </c>
      <c r="BP38" s="1">
        <v>-55.03</v>
      </c>
      <c r="BQ38" s="1">
        <v>-53.48</v>
      </c>
      <c r="BR38" s="1">
        <v>-58.52</v>
      </c>
      <c r="BS38" s="22">
        <v>4.71</v>
      </c>
      <c r="BT38" s="26">
        <v>30338617.5</v>
      </c>
      <c r="BU38" s="26">
        <v>28272400</v>
      </c>
      <c r="BV38" s="26">
        <v>2101499</v>
      </c>
      <c r="BW38" s="2">
        <v>9.0870849807684895E-2</v>
      </c>
    </row>
    <row r="39" spans="1:75" s="21" customFormat="1" ht="19" customHeight="1" x14ac:dyDescent="0.2">
      <c r="A39" s="7" t="s">
        <v>453</v>
      </c>
      <c r="B39" s="7" t="s">
        <v>76</v>
      </c>
      <c r="C39" s="7" t="s">
        <v>87</v>
      </c>
      <c r="D39" s="7" t="s">
        <v>109</v>
      </c>
      <c r="E39" s="7" t="s">
        <v>510</v>
      </c>
      <c r="F39" s="7" t="s">
        <v>88</v>
      </c>
      <c r="G39" s="10">
        <v>79.702977659234691</v>
      </c>
      <c r="H39" s="10">
        <v>-24.793390275307111</v>
      </c>
      <c r="I39" s="10">
        <v>-24.793390275307111</v>
      </c>
      <c r="J39" s="7" t="s">
        <v>89</v>
      </c>
      <c r="K39" s="8">
        <v>2.0199999809265141</v>
      </c>
      <c r="L39" s="8">
        <v>2.08</v>
      </c>
      <c r="M39" s="8">
        <v>3.630000114440918</v>
      </c>
      <c r="N39" s="8">
        <v>3.8299999237060551</v>
      </c>
      <c r="O39" s="8">
        <v>2.6099998950958252</v>
      </c>
      <c r="P39" s="8">
        <v>2.7300000190734859</v>
      </c>
      <c r="Q39" s="7">
        <v>3.59</v>
      </c>
      <c r="R39" s="7">
        <v>3.83</v>
      </c>
      <c r="S39" s="7">
        <v>3.47</v>
      </c>
      <c r="T39" s="7">
        <v>3.24</v>
      </c>
      <c r="U39" s="7">
        <v>2.9</v>
      </c>
      <c r="V39" s="7">
        <v>3</v>
      </c>
      <c r="W39" s="7">
        <v>3.15</v>
      </c>
      <c r="X39" s="7">
        <v>2.99</v>
      </c>
      <c r="Y39" s="7">
        <v>2.93</v>
      </c>
      <c r="Z39" s="7">
        <v>2.85</v>
      </c>
      <c r="AA39" s="7">
        <v>2.85</v>
      </c>
      <c r="AB39" s="7">
        <v>2.81</v>
      </c>
      <c r="AC39" s="7">
        <v>2.77</v>
      </c>
      <c r="AD39" s="7">
        <v>2.8</v>
      </c>
      <c r="AE39" s="7">
        <v>2.73</v>
      </c>
      <c r="AF39" s="7">
        <v>2.79</v>
      </c>
      <c r="AG39" s="7">
        <v>2.79</v>
      </c>
      <c r="AH39" s="7">
        <v>2.92</v>
      </c>
      <c r="AI39" s="7">
        <v>3.1</v>
      </c>
      <c r="AJ39" s="7">
        <v>3.08</v>
      </c>
      <c r="AK39" s="7">
        <v>3</v>
      </c>
      <c r="AL39" s="7">
        <v>2.97</v>
      </c>
      <c r="AM39" s="7">
        <v>2.97</v>
      </c>
      <c r="AN39" s="7">
        <v>2.95</v>
      </c>
      <c r="AO39" s="7">
        <v>2.85</v>
      </c>
      <c r="AP39" s="7">
        <v>2.8</v>
      </c>
      <c r="AQ39" s="7">
        <v>2.83</v>
      </c>
      <c r="AR39" s="7">
        <v>-1.02</v>
      </c>
      <c r="AS39" s="7">
        <v>-6.09</v>
      </c>
      <c r="AT39" s="7">
        <v>-11.29</v>
      </c>
      <c r="AU39" s="7">
        <v>-20.11</v>
      </c>
      <c r="AV39" s="7">
        <v>-22.87</v>
      </c>
      <c r="AW39" s="7">
        <v>-18.98</v>
      </c>
      <c r="AX39" s="7">
        <v>-21.21</v>
      </c>
      <c r="AY39" s="7">
        <v>-19.43</v>
      </c>
      <c r="AZ39" s="7">
        <v>-21.76</v>
      </c>
      <c r="BA39" s="7">
        <v>-22.87</v>
      </c>
      <c r="BB39" s="7">
        <v>-23.03</v>
      </c>
      <c r="BC39" s="7">
        <v>-23.83</v>
      </c>
      <c r="BD39" s="7">
        <v>-25.86</v>
      </c>
      <c r="BE39" s="7">
        <v>-24.93</v>
      </c>
      <c r="BF39" s="7">
        <v>-25.9</v>
      </c>
      <c r="BG39" s="7">
        <v>-25.52</v>
      </c>
      <c r="BH39" s="7">
        <v>-23.14</v>
      </c>
      <c r="BI39" s="7">
        <v>-19.68</v>
      </c>
      <c r="BJ39" s="7">
        <v>-16.8</v>
      </c>
      <c r="BK39" s="7">
        <v>-17.96</v>
      </c>
      <c r="BL39" s="7">
        <v>-20.66</v>
      </c>
      <c r="BM39" s="7">
        <v>-20.329999999999998</v>
      </c>
      <c r="BN39" s="7">
        <v>-18.87</v>
      </c>
      <c r="BO39" s="7">
        <v>-21.76</v>
      </c>
      <c r="BP39" s="7">
        <v>-23.42</v>
      </c>
      <c r="BQ39" s="7">
        <v>-23.69</v>
      </c>
      <c r="BR39" s="7">
        <v>-24.52</v>
      </c>
      <c r="BS39" s="24">
        <v>2.67</v>
      </c>
      <c r="BT39" s="26">
        <v>31204170.683755871</v>
      </c>
      <c r="BU39" s="26">
        <v>61429500</v>
      </c>
      <c r="BV39" s="26">
        <v>7448168</v>
      </c>
      <c r="BW39" s="8">
        <v>1.6927115500080019E-2</v>
      </c>
    </row>
    <row r="40" spans="1:75" s="21" customFormat="1" ht="19" customHeight="1" x14ac:dyDescent="0.2">
      <c r="A40" s="1" t="s">
        <v>176</v>
      </c>
      <c r="B40" s="1" t="s">
        <v>106</v>
      </c>
      <c r="C40" s="1" t="s">
        <v>87</v>
      </c>
      <c r="D40" s="1" t="s">
        <v>109</v>
      </c>
      <c r="E40" s="1" t="s">
        <v>169</v>
      </c>
      <c r="F40" s="1" t="s">
        <v>88</v>
      </c>
      <c r="G40" s="9">
        <v>139.00708974016351</v>
      </c>
      <c r="H40" s="9">
        <v>-20.771508398701531</v>
      </c>
      <c r="I40" s="9">
        <f>(N40-O40)/O40*100</f>
        <v>61.471866297334586</v>
      </c>
      <c r="J40" s="1" t="s">
        <v>89</v>
      </c>
      <c r="K40" s="2">
        <v>1.4099999666213989</v>
      </c>
      <c r="L40" s="2">
        <v>1.44</v>
      </c>
      <c r="M40" s="2">
        <v>3.369999885559082</v>
      </c>
      <c r="N40" s="2">
        <v>3.7300000190734859</v>
      </c>
      <c r="O40" s="2">
        <v>2.309999942779541</v>
      </c>
      <c r="P40" s="2">
        <v>2.6700000762939449</v>
      </c>
      <c r="Q40" s="1">
        <v>3.65</v>
      </c>
      <c r="R40" s="1">
        <v>2.81</v>
      </c>
      <c r="S40" s="1">
        <v>2.94</v>
      </c>
      <c r="T40" s="1">
        <v>3.28</v>
      </c>
      <c r="U40" s="1">
        <v>2.7</v>
      </c>
      <c r="V40" s="1">
        <v>2.6</v>
      </c>
      <c r="W40" s="1">
        <v>3.1</v>
      </c>
      <c r="X40" s="1">
        <v>3.15</v>
      </c>
      <c r="Y40" s="1">
        <v>3.04</v>
      </c>
      <c r="Z40" s="1">
        <v>3.44</v>
      </c>
      <c r="AA40" s="1">
        <v>3.5</v>
      </c>
      <c r="AB40" s="1">
        <v>3.13</v>
      </c>
      <c r="AC40" s="1">
        <v>3.05</v>
      </c>
      <c r="AD40" s="1">
        <v>3.03</v>
      </c>
      <c r="AE40" s="1">
        <v>2.97</v>
      </c>
      <c r="AF40" s="1">
        <v>2.79</v>
      </c>
      <c r="AG40" s="1">
        <v>2.78</v>
      </c>
      <c r="AH40" s="1">
        <v>2.89</v>
      </c>
      <c r="AI40" s="1">
        <v>3</v>
      </c>
      <c r="AJ40" s="1">
        <v>2.96</v>
      </c>
      <c r="AK40" s="1">
        <v>2.8</v>
      </c>
      <c r="AL40" s="1">
        <v>2.85</v>
      </c>
      <c r="AM40" s="1">
        <v>2.77</v>
      </c>
      <c r="AN40" s="1">
        <v>2.67</v>
      </c>
      <c r="AO40" s="1">
        <v>2.7</v>
      </c>
      <c r="AP40" s="1">
        <v>2.69</v>
      </c>
      <c r="AQ40" s="1">
        <v>2.85</v>
      </c>
      <c r="AR40" s="1">
        <v>-20.34</v>
      </c>
      <c r="AS40" s="1">
        <v>-25.22</v>
      </c>
      <c r="AT40" s="1">
        <v>-20.77</v>
      </c>
      <c r="AU40" s="1">
        <v>-21.66</v>
      </c>
      <c r="AV40" s="1">
        <v>-25.52</v>
      </c>
      <c r="AW40" s="1">
        <v>-26.7</v>
      </c>
      <c r="AX40" s="1">
        <v>-18.399999999999999</v>
      </c>
      <c r="AY40" s="1">
        <v>-10.39</v>
      </c>
      <c r="AZ40" s="1">
        <v>-15.73</v>
      </c>
      <c r="BA40" s="1">
        <v>0.59</v>
      </c>
      <c r="BB40" s="1">
        <v>-10.09</v>
      </c>
      <c r="BC40" s="1">
        <v>-13.81</v>
      </c>
      <c r="BD40" s="1">
        <v>-13.06</v>
      </c>
      <c r="BE40" s="1">
        <v>-12.46</v>
      </c>
      <c r="BF40" s="1">
        <v>-20.77</v>
      </c>
      <c r="BG40" s="1">
        <v>-20.47</v>
      </c>
      <c r="BH40" s="1">
        <v>-18.489999999999998</v>
      </c>
      <c r="BI40" s="1">
        <v>-15.43</v>
      </c>
      <c r="BJ40" s="1">
        <v>-14.54</v>
      </c>
      <c r="BK40" s="1">
        <v>-17.21</v>
      </c>
      <c r="BL40" s="1">
        <v>-19.73</v>
      </c>
      <c r="BM40" s="1">
        <v>-18.100000000000001</v>
      </c>
      <c r="BN40" s="1">
        <v>-21.07</v>
      </c>
      <c r="BO40" s="1">
        <v>-25.52</v>
      </c>
      <c r="BP40" s="1">
        <v>-21.36</v>
      </c>
      <c r="BQ40" s="1">
        <v>-23.15</v>
      </c>
      <c r="BR40" s="1">
        <v>-21.07</v>
      </c>
      <c r="BS40" s="22">
        <v>2.37</v>
      </c>
      <c r="BT40" s="26">
        <v>31559307.52828598</v>
      </c>
      <c r="BU40" s="26">
        <v>113145700</v>
      </c>
      <c r="BV40" s="26">
        <v>11744823</v>
      </c>
      <c r="BW40" s="2">
        <v>1.6449630615974379E-2</v>
      </c>
    </row>
    <row r="41" spans="1:75" s="21" customFormat="1" ht="19" customHeight="1" x14ac:dyDescent="0.2">
      <c r="A41" s="7" t="s">
        <v>224</v>
      </c>
      <c r="B41" s="7" t="s">
        <v>106</v>
      </c>
      <c r="C41" s="7" t="s">
        <v>87</v>
      </c>
      <c r="D41" s="7" t="s">
        <v>109</v>
      </c>
      <c r="E41" s="7" t="s">
        <v>350</v>
      </c>
      <c r="F41" s="7" t="s">
        <v>88</v>
      </c>
      <c r="G41" s="10">
        <v>116.1290359794783</v>
      </c>
      <c r="H41" s="10">
        <v>-31.343284046817221</v>
      </c>
      <c r="I41" s="10">
        <v>-31.343284046817221</v>
      </c>
      <c r="J41" s="7" t="s">
        <v>89</v>
      </c>
      <c r="K41" s="8">
        <v>1.2400000095367429</v>
      </c>
      <c r="L41" s="8">
        <v>1.24</v>
      </c>
      <c r="M41" s="8">
        <v>2.6800000667572021</v>
      </c>
      <c r="N41" s="8">
        <v>2.880000114440918</v>
      </c>
      <c r="O41" s="8">
        <v>1.639999985694885</v>
      </c>
      <c r="P41" s="8">
        <v>1.8400000333786011</v>
      </c>
      <c r="Q41" s="7">
        <v>2.88</v>
      </c>
      <c r="R41" s="7">
        <v>2.4500000000000002</v>
      </c>
      <c r="S41" s="7">
        <v>2.35</v>
      </c>
      <c r="T41" s="7">
        <v>2.3199999999999998</v>
      </c>
      <c r="U41" s="7">
        <v>2.2000000000000002</v>
      </c>
      <c r="V41" s="7">
        <v>2.2799999999999998</v>
      </c>
      <c r="W41" s="7">
        <v>2.13</v>
      </c>
      <c r="X41" s="7">
        <v>2.0299999999999998</v>
      </c>
      <c r="Y41" s="7">
        <v>1.99</v>
      </c>
      <c r="Z41" s="7">
        <v>1.95</v>
      </c>
      <c r="AA41" s="7">
        <v>1.92</v>
      </c>
      <c r="AB41" s="7">
        <v>1.88</v>
      </c>
      <c r="AC41" s="7">
        <v>1.92</v>
      </c>
      <c r="AD41" s="7">
        <v>1.92</v>
      </c>
      <c r="AE41" s="7">
        <v>1.97</v>
      </c>
      <c r="AF41" s="7">
        <v>1.94</v>
      </c>
      <c r="AG41" s="7">
        <v>1.89</v>
      </c>
      <c r="AH41" s="7">
        <v>1.8</v>
      </c>
      <c r="AI41" s="7">
        <v>1.72</v>
      </c>
      <c r="AJ41" s="7">
        <v>1.7</v>
      </c>
      <c r="AK41" s="7">
        <v>1.73</v>
      </c>
      <c r="AL41" s="7">
        <v>1.73</v>
      </c>
      <c r="AM41" s="7">
        <v>1.77</v>
      </c>
      <c r="AN41" s="7">
        <v>1.81</v>
      </c>
      <c r="AO41" s="7">
        <v>1.83</v>
      </c>
      <c r="AP41" s="7">
        <v>1.85</v>
      </c>
      <c r="AQ41" s="7">
        <v>1.85</v>
      </c>
      <c r="AR41" s="7">
        <v>-11.19</v>
      </c>
      <c r="AS41" s="7">
        <v>-9.51</v>
      </c>
      <c r="AT41" s="7">
        <v>-14.74</v>
      </c>
      <c r="AU41" s="7">
        <v>-20.53</v>
      </c>
      <c r="AV41" s="7">
        <v>-19.04</v>
      </c>
      <c r="AW41" s="7">
        <v>-21.46</v>
      </c>
      <c r="AX41" s="7">
        <v>-24.63</v>
      </c>
      <c r="AY41" s="7">
        <v>-26.46</v>
      </c>
      <c r="AZ41" s="7">
        <v>-27.99</v>
      </c>
      <c r="BA41" s="7">
        <v>-29.36</v>
      </c>
      <c r="BB41" s="7">
        <v>-30.23</v>
      </c>
      <c r="BC41" s="7">
        <v>-30.6</v>
      </c>
      <c r="BD41" s="7">
        <v>-29.1</v>
      </c>
      <c r="BE41" s="7">
        <v>-29.66</v>
      </c>
      <c r="BF41" s="7">
        <v>-28.17</v>
      </c>
      <c r="BG41" s="7">
        <v>-29.59</v>
      </c>
      <c r="BH41" s="7">
        <v>-33.58</v>
      </c>
      <c r="BI41" s="7">
        <v>-36.57</v>
      </c>
      <c r="BJ41" s="7">
        <v>-36.57</v>
      </c>
      <c r="BK41" s="7">
        <v>-37.69</v>
      </c>
      <c r="BL41" s="7">
        <v>-37.31</v>
      </c>
      <c r="BM41" s="7">
        <v>-36.94</v>
      </c>
      <c r="BN41" s="7">
        <v>-35.630000000000003</v>
      </c>
      <c r="BO41" s="7">
        <v>-35.07</v>
      </c>
      <c r="BP41" s="7">
        <v>-32.090000000000003</v>
      </c>
      <c r="BQ41" s="7">
        <v>-33.4</v>
      </c>
      <c r="BR41" s="7">
        <v>-30.97</v>
      </c>
      <c r="BS41" s="24">
        <v>1.91</v>
      </c>
      <c r="BT41" s="26">
        <v>31749424.790859219</v>
      </c>
      <c r="BU41" s="26">
        <v>80741300</v>
      </c>
      <c r="BV41" s="26">
        <v>6304390</v>
      </c>
      <c r="BW41" s="8">
        <v>1.2576157249154949E-2</v>
      </c>
    </row>
    <row r="42" spans="1:75" s="21" customFormat="1" ht="19" customHeight="1" x14ac:dyDescent="0.2">
      <c r="A42" s="7" t="s">
        <v>482</v>
      </c>
      <c r="B42" s="7" t="s">
        <v>96</v>
      </c>
      <c r="C42" s="7" t="s">
        <v>87</v>
      </c>
      <c r="D42" s="7" t="s">
        <v>98</v>
      </c>
      <c r="E42" s="7" t="s">
        <v>480</v>
      </c>
      <c r="F42" s="7" t="s">
        <v>88</v>
      </c>
      <c r="G42" s="10">
        <v>288.23530511735112</v>
      </c>
      <c r="H42" s="10">
        <v>-40.909093645759597</v>
      </c>
      <c r="I42" s="10">
        <v>-40.909093645759597</v>
      </c>
      <c r="J42" s="7" t="s">
        <v>89</v>
      </c>
      <c r="K42" s="8">
        <v>0.50999999046325684</v>
      </c>
      <c r="L42" s="8">
        <v>0.56999999999999995</v>
      </c>
      <c r="M42" s="8">
        <v>1.9800000190734861</v>
      </c>
      <c r="N42" s="8">
        <v>2.3599998950958252</v>
      </c>
      <c r="O42" s="8">
        <v>0.92000001668930054</v>
      </c>
      <c r="P42" s="8">
        <v>1.169999957084656</v>
      </c>
      <c r="Q42" s="7">
        <v>2.02</v>
      </c>
      <c r="R42" s="7">
        <v>1.78</v>
      </c>
      <c r="S42" s="7">
        <v>1.57</v>
      </c>
      <c r="T42" s="7">
        <v>1.53</v>
      </c>
      <c r="U42" s="7">
        <v>1.41</v>
      </c>
      <c r="V42" s="7">
        <v>1.3</v>
      </c>
      <c r="W42" s="7">
        <v>1.27</v>
      </c>
      <c r="X42" s="7">
        <v>1.26</v>
      </c>
      <c r="Y42" s="7">
        <v>1.19</v>
      </c>
      <c r="Z42" s="7">
        <v>1.28</v>
      </c>
      <c r="AA42" s="7">
        <v>1.27</v>
      </c>
      <c r="AB42" s="7">
        <v>1.25</v>
      </c>
      <c r="AC42" s="7">
        <v>1.2</v>
      </c>
      <c r="AD42" s="7">
        <v>1.2</v>
      </c>
      <c r="AE42" s="7">
        <v>1.2</v>
      </c>
      <c r="AF42" s="7">
        <v>1.1100000000000001</v>
      </c>
      <c r="AG42" s="7">
        <v>1.1299999999999999</v>
      </c>
      <c r="AH42" s="7">
        <v>1.07</v>
      </c>
      <c r="AI42" s="7">
        <v>1</v>
      </c>
      <c r="AJ42" s="7">
        <v>1.03</v>
      </c>
      <c r="AK42" s="7">
        <v>1.1499999999999999</v>
      </c>
      <c r="AL42" s="7">
        <v>1.1100000000000001</v>
      </c>
      <c r="AM42" s="7">
        <v>1.1200000000000001</v>
      </c>
      <c r="AN42" s="7">
        <v>1.17</v>
      </c>
      <c r="AO42" s="7">
        <v>1.2</v>
      </c>
      <c r="AP42" s="7">
        <v>1.18</v>
      </c>
      <c r="AQ42" s="7">
        <v>1.18</v>
      </c>
      <c r="AR42" s="7">
        <v>-9.6</v>
      </c>
      <c r="AS42" s="7">
        <v>-16.920000000000002</v>
      </c>
      <c r="AT42" s="7">
        <v>-29.29</v>
      </c>
      <c r="AU42" s="7">
        <v>-30.3</v>
      </c>
      <c r="AV42" s="7">
        <v>-34.85</v>
      </c>
      <c r="AW42" s="7">
        <v>-37.369999999999997</v>
      </c>
      <c r="AX42" s="7">
        <v>-38.89</v>
      </c>
      <c r="AY42" s="7">
        <v>-41.41</v>
      </c>
      <c r="AZ42" s="7">
        <v>-42.42</v>
      </c>
      <c r="BA42" s="7">
        <v>-39.39</v>
      </c>
      <c r="BB42" s="7">
        <v>-38.130000000000003</v>
      </c>
      <c r="BC42" s="7">
        <v>-40.4</v>
      </c>
      <c r="BD42" s="7">
        <v>-40.909999999999997</v>
      </c>
      <c r="BE42" s="7">
        <v>-39.9</v>
      </c>
      <c r="BF42" s="7">
        <v>-45.2</v>
      </c>
      <c r="BG42" s="7">
        <v>-44.7</v>
      </c>
      <c r="BH42" s="7">
        <v>-46.21</v>
      </c>
      <c r="BI42" s="7">
        <v>-49.49</v>
      </c>
      <c r="BJ42" s="7">
        <v>-51.44</v>
      </c>
      <c r="BK42" s="7">
        <v>-48.48</v>
      </c>
      <c r="BL42" s="7">
        <v>-46.21</v>
      </c>
      <c r="BM42" s="7">
        <v>-45.96</v>
      </c>
      <c r="BN42" s="7">
        <v>-43.69</v>
      </c>
      <c r="BO42" s="7">
        <v>-41.41</v>
      </c>
      <c r="BP42" s="7">
        <v>-40.4</v>
      </c>
      <c r="BQ42" s="7">
        <v>-41.92</v>
      </c>
      <c r="BR42" s="7">
        <v>-41.16</v>
      </c>
      <c r="BS42" s="24">
        <v>1.1299999999999999</v>
      </c>
      <c r="BT42" s="26">
        <v>35649702.343416207</v>
      </c>
      <c r="BU42" s="26">
        <v>66880600</v>
      </c>
      <c r="BV42" s="26">
        <v>11126299</v>
      </c>
      <c r="BW42" s="8">
        <v>1.1148271316454831E-2</v>
      </c>
    </row>
    <row r="43" spans="1:75" s="21" customFormat="1" ht="19" customHeight="1" x14ac:dyDescent="0.2">
      <c r="A43" s="1" t="s">
        <v>133</v>
      </c>
      <c r="B43" s="1" t="s">
        <v>134</v>
      </c>
      <c r="C43" s="1" t="s">
        <v>87</v>
      </c>
      <c r="D43" s="1" t="s">
        <v>109</v>
      </c>
      <c r="E43" s="1" t="s">
        <v>127</v>
      </c>
      <c r="F43" s="1" t="s">
        <v>88</v>
      </c>
      <c r="G43" s="9">
        <v>117.5438640520514</v>
      </c>
      <c r="H43" s="9">
        <v>-38.709678659826103</v>
      </c>
      <c r="I43" s="9">
        <f>(N43-O43)/O43*100</f>
        <v>89.333327611287459</v>
      </c>
      <c r="J43" s="1" t="s">
        <v>89</v>
      </c>
      <c r="K43" s="2">
        <v>0.56999999284744263</v>
      </c>
      <c r="L43" s="2">
        <v>0.94</v>
      </c>
      <c r="M43" s="2">
        <v>1.2400000095367429</v>
      </c>
      <c r="N43" s="2">
        <v>1.419999957084656</v>
      </c>
      <c r="O43" s="2">
        <v>0.75</v>
      </c>
      <c r="P43" s="2">
        <v>0.75999999046325684</v>
      </c>
      <c r="Q43" s="1">
        <v>1.34</v>
      </c>
      <c r="R43" s="1">
        <v>1.42</v>
      </c>
      <c r="S43" s="1">
        <v>1.17</v>
      </c>
      <c r="T43" s="1">
        <v>1.03</v>
      </c>
      <c r="U43" s="1">
        <v>1.07</v>
      </c>
      <c r="V43" s="1">
        <v>1.07</v>
      </c>
      <c r="W43" s="1">
        <v>1.17</v>
      </c>
      <c r="X43" s="1">
        <v>1.05</v>
      </c>
      <c r="Y43" s="1">
        <v>1.05</v>
      </c>
      <c r="Z43" s="1">
        <v>1.02</v>
      </c>
      <c r="AA43" s="1">
        <v>1.1200000000000001</v>
      </c>
      <c r="AB43" s="1">
        <v>1.1000000000000001</v>
      </c>
      <c r="AC43" s="1">
        <v>1.06</v>
      </c>
      <c r="AD43" s="1">
        <v>1.06</v>
      </c>
      <c r="AE43" s="1">
        <v>1.05</v>
      </c>
      <c r="AF43" s="1">
        <v>0.99</v>
      </c>
      <c r="AG43" s="1">
        <v>0.95</v>
      </c>
      <c r="AH43" s="1">
        <v>0.89</v>
      </c>
      <c r="AI43" s="1">
        <v>0.88</v>
      </c>
      <c r="AJ43" s="1">
        <v>0.85</v>
      </c>
      <c r="AK43" s="1">
        <v>0.81</v>
      </c>
      <c r="AL43" s="1">
        <v>0.8</v>
      </c>
      <c r="AM43" s="1">
        <v>0.79</v>
      </c>
      <c r="AN43" s="1">
        <v>0.79</v>
      </c>
      <c r="AO43" s="1">
        <v>0.78</v>
      </c>
      <c r="AP43" s="1">
        <v>0.77</v>
      </c>
      <c r="AQ43" s="1">
        <v>0.77</v>
      </c>
      <c r="AR43" s="1">
        <v>8.06</v>
      </c>
      <c r="AS43" s="1">
        <v>-5.65</v>
      </c>
      <c r="AT43" s="1">
        <v>-17.73</v>
      </c>
      <c r="AU43" s="1">
        <v>-27.02</v>
      </c>
      <c r="AV43" s="1">
        <v>-20.43</v>
      </c>
      <c r="AW43" s="1">
        <v>-15.32</v>
      </c>
      <c r="AX43" s="1">
        <v>-15.32</v>
      </c>
      <c r="AY43" s="1">
        <v>-19.350000000000001</v>
      </c>
      <c r="AZ43" s="1">
        <v>-19.350000000000001</v>
      </c>
      <c r="BA43" s="1">
        <v>-21.04</v>
      </c>
      <c r="BB43" s="1">
        <v>-14.51</v>
      </c>
      <c r="BC43" s="1">
        <v>-20.12</v>
      </c>
      <c r="BD43" s="1">
        <v>-16.940000000000001</v>
      </c>
      <c r="BE43" s="1">
        <v>-17.100000000000001</v>
      </c>
      <c r="BF43" s="1">
        <v>-22.58</v>
      </c>
      <c r="BG43" s="1">
        <v>-23.79</v>
      </c>
      <c r="BH43" s="1">
        <v>-30.4</v>
      </c>
      <c r="BI43" s="1">
        <v>-29.11</v>
      </c>
      <c r="BJ43" s="1">
        <v>-31.48</v>
      </c>
      <c r="BK43" s="1">
        <v>-34.869999999999997</v>
      </c>
      <c r="BL43" s="1">
        <v>-36.159999999999997</v>
      </c>
      <c r="BM43" s="1">
        <v>-37.5</v>
      </c>
      <c r="BN43" s="1">
        <v>-36.69</v>
      </c>
      <c r="BO43" s="1">
        <v>-37.82</v>
      </c>
      <c r="BP43" s="1">
        <v>-38.229999999999997</v>
      </c>
      <c r="BQ43" s="1">
        <v>-39.520000000000003</v>
      </c>
      <c r="BR43" s="1">
        <v>-39.520000000000003</v>
      </c>
      <c r="BS43" s="22">
        <v>0.92</v>
      </c>
      <c r="BT43" s="26">
        <v>35772512.275123604</v>
      </c>
      <c r="BU43" s="26">
        <v>56958800</v>
      </c>
      <c r="BV43" s="26">
        <v>5320330</v>
      </c>
      <c r="BW43" s="2">
        <v>0.35074628829414722</v>
      </c>
    </row>
    <row r="44" spans="1:75" s="21" customFormat="1" ht="19" customHeight="1" x14ac:dyDescent="0.2">
      <c r="A44" s="7" t="s">
        <v>538</v>
      </c>
      <c r="B44" s="7" t="s">
        <v>118</v>
      </c>
      <c r="C44" s="7" t="s">
        <v>87</v>
      </c>
      <c r="D44" s="7" t="s">
        <v>122</v>
      </c>
      <c r="E44" s="7" t="s">
        <v>535</v>
      </c>
      <c r="F44" s="7" t="s">
        <v>88</v>
      </c>
      <c r="G44" s="10">
        <v>96.178332535441029</v>
      </c>
      <c r="H44" s="10">
        <v>-17.532466728222008</v>
      </c>
      <c r="I44" s="10">
        <v>-17.532466728222008</v>
      </c>
      <c r="J44" s="7" t="s">
        <v>89</v>
      </c>
      <c r="K44" s="8">
        <v>1.570000052452087</v>
      </c>
      <c r="L44" s="8">
        <v>1.64</v>
      </c>
      <c r="M44" s="8">
        <v>3.0799999237060551</v>
      </c>
      <c r="N44" s="8">
        <v>3.2699999809265141</v>
      </c>
      <c r="O44" s="8">
        <v>2.1099998950958252</v>
      </c>
      <c r="P44" s="8">
        <v>2.5399999618530269</v>
      </c>
      <c r="Q44" s="7">
        <v>3.27</v>
      </c>
      <c r="R44" s="7">
        <v>2.77</v>
      </c>
      <c r="S44" s="7">
        <v>2.74</v>
      </c>
      <c r="T44" s="7">
        <v>2.65</v>
      </c>
      <c r="U44" s="7">
        <v>2.7</v>
      </c>
      <c r="V44" s="7">
        <v>2.65</v>
      </c>
      <c r="W44" s="7">
        <v>2.5499999999999998</v>
      </c>
      <c r="X44" s="7">
        <v>2.37</v>
      </c>
      <c r="Y44" s="7">
        <v>2.33</v>
      </c>
      <c r="Z44" s="7">
        <v>2.23</v>
      </c>
      <c r="AA44" s="7">
        <v>2.23</v>
      </c>
      <c r="AB44" s="7">
        <v>2.3199999999999998</v>
      </c>
      <c r="AC44" s="7">
        <v>2.3199999999999998</v>
      </c>
      <c r="AD44" s="7">
        <v>2.27</v>
      </c>
      <c r="AE44" s="7">
        <v>2.35</v>
      </c>
      <c r="AF44" s="7">
        <v>2.31</v>
      </c>
      <c r="AG44" s="7">
        <v>2.2799999999999998</v>
      </c>
      <c r="AH44" s="7">
        <v>2.42</v>
      </c>
      <c r="AI44" s="7">
        <v>2.4500000000000002</v>
      </c>
      <c r="AJ44" s="7">
        <v>2.4700000000000002</v>
      </c>
      <c r="AK44" s="7">
        <v>2.36</v>
      </c>
      <c r="AL44" s="7">
        <v>2.33</v>
      </c>
      <c r="AM44" s="7">
        <v>2.4</v>
      </c>
      <c r="AN44" s="7">
        <v>2.34</v>
      </c>
      <c r="AO44" s="7">
        <v>2.3199999999999998</v>
      </c>
      <c r="AP44" s="7">
        <v>2.38</v>
      </c>
      <c r="AQ44" s="7">
        <v>2.5299999999999998</v>
      </c>
      <c r="AR44" s="7">
        <v>-11.4</v>
      </c>
      <c r="AS44" s="7">
        <v>-15.75</v>
      </c>
      <c r="AT44" s="7">
        <v>-15.42</v>
      </c>
      <c r="AU44" s="7">
        <v>-20.78</v>
      </c>
      <c r="AV44" s="7">
        <v>-17.2</v>
      </c>
      <c r="AW44" s="7">
        <v>-17.53</v>
      </c>
      <c r="AX44" s="7">
        <v>-24.35</v>
      </c>
      <c r="AY44" s="7">
        <v>-25.97</v>
      </c>
      <c r="AZ44" s="7">
        <v>-29.16</v>
      </c>
      <c r="BA44" s="7">
        <v>-30.19</v>
      </c>
      <c r="BB44" s="7">
        <v>-28.47</v>
      </c>
      <c r="BC44" s="7">
        <v>-27.8</v>
      </c>
      <c r="BD44" s="7">
        <v>-26.62</v>
      </c>
      <c r="BE44" s="7">
        <v>-28.57</v>
      </c>
      <c r="BF44" s="7">
        <v>-25.28</v>
      </c>
      <c r="BG44" s="7">
        <v>-26.95</v>
      </c>
      <c r="BH44" s="7">
        <v>-26.62</v>
      </c>
      <c r="BI44" s="7">
        <v>-24.03</v>
      </c>
      <c r="BJ44" s="7">
        <v>-22.63</v>
      </c>
      <c r="BK44" s="7">
        <v>-23.7</v>
      </c>
      <c r="BL44" s="7">
        <v>-25</v>
      </c>
      <c r="BM44" s="7">
        <v>-26.18</v>
      </c>
      <c r="BN44" s="7">
        <v>-23.86</v>
      </c>
      <c r="BO44" s="7">
        <v>-25.97</v>
      </c>
      <c r="BP44" s="7">
        <v>-26.14</v>
      </c>
      <c r="BQ44" s="7">
        <v>-23.67</v>
      </c>
      <c r="BR44" s="7">
        <v>-19.809999999999999</v>
      </c>
      <c r="BS44" s="24">
        <v>2.1800000000000002</v>
      </c>
      <c r="BT44" s="26">
        <v>36186919.103622437</v>
      </c>
      <c r="BU44" s="26">
        <v>44844300</v>
      </c>
      <c r="BV44" s="26">
        <v>9717326</v>
      </c>
      <c r="BW44" s="8">
        <v>1.7351584170377739E-2</v>
      </c>
    </row>
    <row r="45" spans="1:75" s="21" customFormat="1" ht="19" customHeight="1" x14ac:dyDescent="0.2">
      <c r="A45" s="7" t="s">
        <v>533</v>
      </c>
      <c r="B45" s="7" t="s">
        <v>96</v>
      </c>
      <c r="C45" s="7" t="s">
        <v>124</v>
      </c>
      <c r="D45" s="7" t="s">
        <v>125</v>
      </c>
      <c r="E45" s="7" t="s">
        <v>529</v>
      </c>
      <c r="F45" s="7" t="s">
        <v>80</v>
      </c>
      <c r="G45" s="10">
        <v>122.6086952916165</v>
      </c>
      <c r="H45" s="10">
        <v>1.562498544808445</v>
      </c>
      <c r="I45" s="10">
        <v>1.562498544808445</v>
      </c>
      <c r="J45" s="7" t="s">
        <v>81</v>
      </c>
      <c r="K45" s="8">
        <v>1.1499999761581421</v>
      </c>
      <c r="L45" s="8">
        <v>1.18</v>
      </c>
      <c r="M45" s="8">
        <v>2.559999942779541</v>
      </c>
      <c r="N45" s="8">
        <v>6.7600002288818359</v>
      </c>
      <c r="O45" s="8">
        <v>2.5499999523162842</v>
      </c>
      <c r="P45" s="8">
        <v>2.5999999046325679</v>
      </c>
      <c r="Q45" s="7">
        <v>3.52</v>
      </c>
      <c r="R45" s="7">
        <v>4.3899999999999997</v>
      </c>
      <c r="S45" s="7">
        <v>4.25</v>
      </c>
      <c r="T45" s="7">
        <v>3.88</v>
      </c>
      <c r="U45" s="7">
        <v>4.79</v>
      </c>
      <c r="V45" s="7">
        <v>4.82</v>
      </c>
      <c r="W45" s="7">
        <v>6.4</v>
      </c>
      <c r="X45" s="7">
        <v>6.76</v>
      </c>
      <c r="Y45" s="7">
        <v>6.45</v>
      </c>
      <c r="Z45" s="7">
        <v>6.08</v>
      </c>
      <c r="AA45" s="7">
        <v>5.99</v>
      </c>
      <c r="AB45" s="7">
        <v>5.8</v>
      </c>
      <c r="AC45" s="7">
        <v>5.07</v>
      </c>
      <c r="AD45" s="7">
        <v>5</v>
      </c>
      <c r="AE45" s="7">
        <v>4.95</v>
      </c>
      <c r="AF45" s="7">
        <v>4.5599999999999996</v>
      </c>
      <c r="AG45" s="7">
        <v>4.34</v>
      </c>
      <c r="AH45" s="7">
        <v>3.94</v>
      </c>
      <c r="AI45" s="7">
        <v>3.9</v>
      </c>
      <c r="AJ45" s="7">
        <v>3.67</v>
      </c>
      <c r="AK45" s="7">
        <v>3.95</v>
      </c>
      <c r="AL45" s="7">
        <v>3.6</v>
      </c>
      <c r="AM45" s="7">
        <v>3.56</v>
      </c>
      <c r="AN45" s="7">
        <v>3.47</v>
      </c>
      <c r="AO45" s="7">
        <v>3.32</v>
      </c>
      <c r="AP45" s="7">
        <v>3.08</v>
      </c>
      <c r="AQ45" s="7">
        <v>3.05</v>
      </c>
      <c r="AR45" s="7">
        <v>32.81</v>
      </c>
      <c r="AS45" s="7">
        <v>69.53</v>
      </c>
      <c r="AT45" s="7">
        <v>21.87</v>
      </c>
      <c r="AU45" s="7">
        <v>25.78</v>
      </c>
      <c r="AV45" s="7">
        <v>76.569999999999993</v>
      </c>
      <c r="AW45" s="7">
        <v>69.14</v>
      </c>
      <c r="AX45" s="7">
        <v>147.66</v>
      </c>
      <c r="AY45" s="7">
        <v>147.66</v>
      </c>
      <c r="AZ45" s="7">
        <v>133.59</v>
      </c>
      <c r="BA45" s="7">
        <v>106.25</v>
      </c>
      <c r="BB45" s="7">
        <v>114.85</v>
      </c>
      <c r="BC45" s="7">
        <v>98.04</v>
      </c>
      <c r="BD45" s="7">
        <v>87.47</v>
      </c>
      <c r="BE45" s="7">
        <v>92.97</v>
      </c>
      <c r="BF45" s="7">
        <v>70.7</v>
      </c>
      <c r="BG45" s="7">
        <v>68.75</v>
      </c>
      <c r="BH45" s="7">
        <v>48.44</v>
      </c>
      <c r="BI45" s="7">
        <v>52.73</v>
      </c>
      <c r="BJ45" s="7">
        <v>37.89</v>
      </c>
      <c r="BK45" s="7">
        <v>43.16</v>
      </c>
      <c r="BL45" s="7">
        <v>31.25</v>
      </c>
      <c r="BM45" s="7">
        <v>38.67</v>
      </c>
      <c r="BN45" s="7">
        <v>30.86</v>
      </c>
      <c r="BO45" s="7">
        <v>24.02</v>
      </c>
      <c r="BP45" s="7">
        <v>19.77</v>
      </c>
      <c r="BQ45" s="7">
        <v>14.84</v>
      </c>
      <c r="BR45" s="7">
        <v>-0.39</v>
      </c>
      <c r="BS45" s="24">
        <v>3.92</v>
      </c>
      <c r="BT45" s="26">
        <v>37911551.152610779</v>
      </c>
      <c r="BU45" s="26">
        <v>149218400</v>
      </c>
      <c r="BV45" s="26">
        <v>3984553</v>
      </c>
      <c r="BW45" s="8">
        <v>0.2701457352932688</v>
      </c>
    </row>
    <row r="46" spans="1:75" s="21" customFormat="1" ht="19" customHeight="1" x14ac:dyDescent="0.2">
      <c r="A46" s="1" t="s">
        <v>154</v>
      </c>
      <c r="B46" s="1" t="s">
        <v>76</v>
      </c>
      <c r="C46" s="1" t="s">
        <v>87</v>
      </c>
      <c r="D46" s="1" t="s">
        <v>98</v>
      </c>
      <c r="E46" s="1" t="s">
        <v>149</v>
      </c>
      <c r="F46" s="1" t="s">
        <v>80</v>
      </c>
      <c r="G46" s="9">
        <v>94.936698737234138</v>
      </c>
      <c r="H46" s="9">
        <v>53.89610027699905</v>
      </c>
      <c r="I46" s="9">
        <f>(N46-O46)/O46*100</f>
        <v>137.85714145825833</v>
      </c>
      <c r="J46" s="1" t="s">
        <v>81</v>
      </c>
      <c r="K46" s="2">
        <v>0.79000002145767212</v>
      </c>
      <c r="L46" s="2">
        <v>3.33</v>
      </c>
      <c r="M46" s="2">
        <v>1.5399999618530269</v>
      </c>
      <c r="N46" s="2">
        <v>3.3299999237060551</v>
      </c>
      <c r="O46" s="2">
        <v>1.3999999761581421</v>
      </c>
      <c r="P46" s="2">
        <v>2.369999885559082</v>
      </c>
      <c r="Q46" s="1">
        <v>1.65</v>
      </c>
      <c r="R46" s="1">
        <v>1.7</v>
      </c>
      <c r="S46" s="1">
        <v>2.2000000000000002</v>
      </c>
      <c r="T46" s="1">
        <v>2.36</v>
      </c>
      <c r="U46" s="1">
        <v>2.67</v>
      </c>
      <c r="V46" s="1">
        <v>3.2</v>
      </c>
      <c r="W46" s="1">
        <v>2.88</v>
      </c>
      <c r="X46" s="1">
        <v>2.58</v>
      </c>
      <c r="Y46" s="1">
        <v>2.4300000000000002</v>
      </c>
      <c r="Z46" s="1">
        <v>2.2400000000000002</v>
      </c>
      <c r="AA46" s="1">
        <v>2.5299999999999998</v>
      </c>
      <c r="AB46" s="1">
        <v>2.52</v>
      </c>
      <c r="AC46" s="1">
        <v>2.3199999999999998</v>
      </c>
      <c r="AD46" s="1">
        <v>2.2999999999999998</v>
      </c>
      <c r="AE46" s="1">
        <v>2.35</v>
      </c>
      <c r="AF46" s="1">
        <v>2.64</v>
      </c>
      <c r="AG46" s="1">
        <v>2.59</v>
      </c>
      <c r="AH46" s="1">
        <v>2.75</v>
      </c>
      <c r="AI46" s="1">
        <v>2.84</v>
      </c>
      <c r="AJ46" s="1">
        <v>3.07</v>
      </c>
      <c r="AK46" s="1">
        <v>3.11</v>
      </c>
      <c r="AL46" s="1">
        <v>3.16</v>
      </c>
      <c r="AM46" s="1">
        <v>3.33</v>
      </c>
      <c r="AN46" s="1">
        <v>3.12</v>
      </c>
      <c r="AO46" s="1">
        <v>2.83</v>
      </c>
      <c r="AP46" s="1">
        <v>2.88</v>
      </c>
      <c r="AQ46" s="1">
        <v>2.59</v>
      </c>
      <c r="AR46" s="1">
        <v>-4.2699999999999996</v>
      </c>
      <c r="AS46" s="1">
        <v>7.9</v>
      </c>
      <c r="AT46" s="1">
        <v>27.92</v>
      </c>
      <c r="AU46" s="1">
        <v>49.68</v>
      </c>
      <c r="AV46" s="1">
        <v>60.97</v>
      </c>
      <c r="AW46" s="1">
        <v>73.77</v>
      </c>
      <c r="AX46" s="1">
        <v>64.94</v>
      </c>
      <c r="AY46" s="1">
        <v>50.97</v>
      </c>
      <c r="AZ46" s="1">
        <v>43.18</v>
      </c>
      <c r="BA46" s="1">
        <v>41.23</v>
      </c>
      <c r="BB46" s="1">
        <v>62.99</v>
      </c>
      <c r="BC46" s="1">
        <v>45.44</v>
      </c>
      <c r="BD46" s="1">
        <v>43.13</v>
      </c>
      <c r="BE46" s="1">
        <v>40.909999999999997</v>
      </c>
      <c r="BF46" s="1">
        <v>50.01</v>
      </c>
      <c r="BG46" s="1">
        <v>67.53</v>
      </c>
      <c r="BH46" s="1">
        <v>51.3</v>
      </c>
      <c r="BI46" s="1">
        <v>77.16</v>
      </c>
      <c r="BJ46" s="1">
        <v>76.3</v>
      </c>
      <c r="BK46" s="1">
        <v>95.13</v>
      </c>
      <c r="BL46" s="1">
        <v>87.99</v>
      </c>
      <c r="BM46" s="1">
        <v>92.85</v>
      </c>
      <c r="BN46" s="1">
        <v>100</v>
      </c>
      <c r="BO46" s="1">
        <v>74.680000000000007</v>
      </c>
      <c r="BP46" s="1">
        <v>75.319999999999993</v>
      </c>
      <c r="BQ46" s="1">
        <v>59.1</v>
      </c>
      <c r="BR46" s="1">
        <v>55.08</v>
      </c>
      <c r="BS46" s="22">
        <v>2.1800000000000002</v>
      </c>
      <c r="BT46" s="26">
        <v>41133090.98110199</v>
      </c>
      <c r="BU46" s="26">
        <v>227066700</v>
      </c>
      <c r="BV46" s="26">
        <v>25940253</v>
      </c>
      <c r="BW46" s="2">
        <v>4.1190808740377361E-3</v>
      </c>
    </row>
    <row r="47" spans="1:75" s="21" customFormat="1" ht="19" customHeight="1" x14ac:dyDescent="0.2">
      <c r="A47" s="1" t="s">
        <v>203</v>
      </c>
      <c r="B47" s="1" t="s">
        <v>106</v>
      </c>
      <c r="C47" s="1" t="s">
        <v>87</v>
      </c>
      <c r="D47" s="1" t="s">
        <v>109</v>
      </c>
      <c r="E47" s="1" t="s">
        <v>197</v>
      </c>
      <c r="F47" s="1" t="s">
        <v>80</v>
      </c>
      <c r="G47" s="9">
        <v>79.354842381472508</v>
      </c>
      <c r="H47" s="9">
        <v>31.20503869370631</v>
      </c>
      <c r="I47" s="9">
        <f>(N47-O47)/O47*100</f>
        <v>73.122536125362558</v>
      </c>
      <c r="J47" s="1" t="s">
        <v>81</v>
      </c>
      <c r="K47" s="2">
        <v>3.0999999046325679</v>
      </c>
      <c r="L47" s="2">
        <v>3.61</v>
      </c>
      <c r="M47" s="2">
        <v>5.559999942779541</v>
      </c>
      <c r="N47" s="2">
        <v>8.7600002288818359</v>
      </c>
      <c r="O47" s="2">
        <v>5.059999942779541</v>
      </c>
      <c r="P47" s="2">
        <v>7.2950000762939453</v>
      </c>
      <c r="Q47" s="1">
        <v>6.11</v>
      </c>
      <c r="R47" s="1">
        <v>6.76</v>
      </c>
      <c r="S47" s="1">
        <v>6.16</v>
      </c>
      <c r="T47" s="1">
        <v>6.5</v>
      </c>
      <c r="U47" s="1">
        <v>5.76</v>
      </c>
      <c r="V47" s="1">
        <v>5.42</v>
      </c>
      <c r="W47" s="1">
        <v>5.57</v>
      </c>
      <c r="X47" s="1">
        <v>6.35</v>
      </c>
      <c r="Y47" s="1">
        <v>8.1</v>
      </c>
      <c r="Z47" s="1">
        <v>7.7</v>
      </c>
      <c r="AA47" s="1">
        <v>8.76</v>
      </c>
      <c r="AB47" s="1">
        <v>8.3000000000000007</v>
      </c>
      <c r="AC47" s="1">
        <v>8.02</v>
      </c>
      <c r="AD47" s="1">
        <v>7.9</v>
      </c>
      <c r="AE47" s="1">
        <v>8.2899999999999991</v>
      </c>
      <c r="AF47" s="1">
        <v>8.74</v>
      </c>
      <c r="AG47" s="1">
        <v>8.65</v>
      </c>
      <c r="AH47" s="1">
        <v>8.23</v>
      </c>
      <c r="AI47" s="1">
        <v>8.3699999999999992</v>
      </c>
      <c r="AJ47" s="1">
        <v>7.6</v>
      </c>
      <c r="AK47" s="1">
        <v>7.65</v>
      </c>
      <c r="AL47" s="1">
        <v>7.59</v>
      </c>
      <c r="AM47" s="1">
        <v>7.6</v>
      </c>
      <c r="AN47" s="1">
        <v>7.49</v>
      </c>
      <c r="AO47" s="1">
        <v>7.78</v>
      </c>
      <c r="AP47" s="1">
        <v>7.56</v>
      </c>
      <c r="AQ47" s="1">
        <v>7.45</v>
      </c>
      <c r="AR47" s="1">
        <v>9.89</v>
      </c>
      <c r="AS47" s="1">
        <v>21.22</v>
      </c>
      <c r="AT47" s="1">
        <v>1.1000000000000001</v>
      </c>
      <c r="AU47" s="1">
        <v>1.26</v>
      </c>
      <c r="AV47" s="1">
        <v>-6.29</v>
      </c>
      <c r="AW47" s="1">
        <v>-4.1399999999999997</v>
      </c>
      <c r="AX47" s="1">
        <v>-3.6</v>
      </c>
      <c r="AY47" s="1">
        <v>13.67</v>
      </c>
      <c r="AZ47" s="1">
        <v>32.909999999999997</v>
      </c>
      <c r="BA47" s="1">
        <v>36.69</v>
      </c>
      <c r="BB47" s="1">
        <v>41.19</v>
      </c>
      <c r="BC47" s="1">
        <v>45.69</v>
      </c>
      <c r="BD47" s="1">
        <v>37.159999999999997</v>
      </c>
      <c r="BE47" s="1">
        <v>42.08</v>
      </c>
      <c r="BF47" s="1">
        <v>46.87</v>
      </c>
      <c r="BG47" s="1">
        <v>51.53</v>
      </c>
      <c r="BH47" s="1">
        <v>46.58</v>
      </c>
      <c r="BI47" s="1">
        <v>44.06</v>
      </c>
      <c r="BJ47" s="1">
        <v>36.15</v>
      </c>
      <c r="BK47" s="1">
        <v>35.61</v>
      </c>
      <c r="BL47" s="1">
        <v>27.25</v>
      </c>
      <c r="BM47" s="1">
        <v>33</v>
      </c>
      <c r="BN47" s="1">
        <v>32.369999999999997</v>
      </c>
      <c r="BO47" s="1">
        <v>31.11</v>
      </c>
      <c r="BP47" s="1">
        <v>34.97</v>
      </c>
      <c r="BQ47" s="1">
        <v>32.39</v>
      </c>
      <c r="BR47" s="1">
        <v>29.85</v>
      </c>
      <c r="BS47" s="22">
        <v>5.0599999999999996</v>
      </c>
      <c r="BT47" s="26">
        <v>43429715.553045273</v>
      </c>
      <c r="BU47" s="26">
        <v>123616700</v>
      </c>
      <c r="BV47" s="26">
        <v>4132424</v>
      </c>
      <c r="BW47" s="2">
        <v>7.1573004125423723E-2</v>
      </c>
    </row>
    <row r="48" spans="1:75" s="21" customFormat="1" ht="19" customHeight="1" x14ac:dyDescent="0.2">
      <c r="A48" s="1" t="s">
        <v>302</v>
      </c>
      <c r="B48" s="1" t="s">
        <v>96</v>
      </c>
      <c r="C48" s="1" t="s">
        <v>87</v>
      </c>
      <c r="D48" s="1" t="s">
        <v>98</v>
      </c>
      <c r="E48" s="1" t="s">
        <v>292</v>
      </c>
      <c r="F48" s="1" t="s">
        <v>80</v>
      </c>
      <c r="G48" s="9">
        <v>88.152981099545542</v>
      </c>
      <c r="H48" s="9">
        <v>27.218640309132329</v>
      </c>
      <c r="I48" s="9">
        <f>(N48-O48)/O48*100</f>
        <v>114.93825327383635</v>
      </c>
      <c r="J48" s="1" t="s">
        <v>81</v>
      </c>
      <c r="K48" s="2">
        <v>10.72000026702881</v>
      </c>
      <c r="L48" s="2">
        <v>10.79</v>
      </c>
      <c r="M48" s="2">
        <v>20.170000076293949</v>
      </c>
      <c r="N48" s="2">
        <v>38.819999694824219</v>
      </c>
      <c r="O48" s="2">
        <v>18.061000823974609</v>
      </c>
      <c r="P48" s="2">
        <v>25.659999847412109</v>
      </c>
      <c r="Q48" s="1">
        <v>21.52</v>
      </c>
      <c r="R48" s="1">
        <v>21.96</v>
      </c>
      <c r="S48" s="1">
        <v>23.4</v>
      </c>
      <c r="T48" s="1">
        <v>24.9</v>
      </c>
      <c r="U48" s="1">
        <v>24.5</v>
      </c>
      <c r="V48" s="1">
        <v>24</v>
      </c>
      <c r="W48" s="1">
        <v>23.9</v>
      </c>
      <c r="X48" s="1">
        <v>19.920000000000002</v>
      </c>
      <c r="Y48" s="1">
        <v>19.88</v>
      </c>
      <c r="Z48" s="1">
        <v>20.09</v>
      </c>
      <c r="AA48" s="1">
        <v>19.309999999999999</v>
      </c>
      <c r="AB48" s="1">
        <v>19.399999999999999</v>
      </c>
      <c r="AC48" s="1">
        <v>19.100000000000001</v>
      </c>
      <c r="AD48" s="1">
        <v>19.3</v>
      </c>
      <c r="AE48" s="1">
        <v>20.6</v>
      </c>
      <c r="AF48" s="1">
        <v>20.350000000000001</v>
      </c>
      <c r="AG48" s="1">
        <v>20.170000000000002</v>
      </c>
      <c r="AH48" s="1">
        <v>20.98</v>
      </c>
      <c r="AI48" s="1">
        <v>21.4</v>
      </c>
      <c r="AJ48" s="1">
        <v>23.5</v>
      </c>
      <c r="AK48" s="1">
        <v>25.85</v>
      </c>
      <c r="AL48" s="1">
        <v>30.5</v>
      </c>
      <c r="AM48" s="1">
        <v>34.5</v>
      </c>
      <c r="AN48" s="1">
        <v>36.200000000000003</v>
      </c>
      <c r="AO48" s="1">
        <v>38.82</v>
      </c>
      <c r="AP48" s="1">
        <v>36.75</v>
      </c>
      <c r="AQ48" s="1">
        <v>30.24</v>
      </c>
      <c r="AR48" s="1">
        <v>5.65</v>
      </c>
      <c r="AS48" s="1">
        <v>2.4300000000000002</v>
      </c>
      <c r="AT48" s="1">
        <v>10.76</v>
      </c>
      <c r="AU48" s="1">
        <v>13.98</v>
      </c>
      <c r="AV48" s="1">
        <v>15.62</v>
      </c>
      <c r="AW48" s="1">
        <v>17.3</v>
      </c>
      <c r="AX48" s="1">
        <v>-1.29</v>
      </c>
      <c r="AY48" s="1">
        <v>-2.68</v>
      </c>
      <c r="AZ48" s="1">
        <v>-4.21</v>
      </c>
      <c r="BA48" s="1">
        <v>-4.3099999999999996</v>
      </c>
      <c r="BB48" s="1">
        <v>-4.5599999999999996</v>
      </c>
      <c r="BC48" s="1">
        <v>-7.54</v>
      </c>
      <c r="BD48" s="1">
        <v>-7.59</v>
      </c>
      <c r="BE48" s="1">
        <v>-4.46</v>
      </c>
      <c r="BF48" s="1">
        <v>-2.58</v>
      </c>
      <c r="BG48" s="1">
        <v>-1.07</v>
      </c>
      <c r="BH48" s="1">
        <v>-1.88</v>
      </c>
      <c r="BI48" s="1">
        <v>0.92</v>
      </c>
      <c r="BJ48" s="1">
        <v>4.71</v>
      </c>
      <c r="BK48" s="1">
        <v>14.18</v>
      </c>
      <c r="BL48" s="1">
        <v>25.53</v>
      </c>
      <c r="BM48" s="1">
        <v>45.44</v>
      </c>
      <c r="BN48" s="1">
        <v>59.2</v>
      </c>
      <c r="BO48" s="1">
        <v>78.430000000000007</v>
      </c>
      <c r="BP48" s="1">
        <v>77.489999999999995</v>
      </c>
      <c r="BQ48" s="1">
        <v>44.12</v>
      </c>
      <c r="BR48" s="1">
        <v>26.87</v>
      </c>
      <c r="BS48" s="22">
        <v>18.38</v>
      </c>
      <c r="BT48" s="26">
        <v>43958699.866275787</v>
      </c>
      <c r="BU48" s="26">
        <v>38409700</v>
      </c>
      <c r="BV48" s="26">
        <v>1740253</v>
      </c>
      <c r="BW48" s="2">
        <v>0.19738221971173159</v>
      </c>
    </row>
    <row r="49" spans="1:75" s="21" customFormat="1" ht="19" customHeight="1" x14ac:dyDescent="0.2">
      <c r="A49" s="7" t="s">
        <v>218</v>
      </c>
      <c r="B49" s="7" t="s">
        <v>76</v>
      </c>
      <c r="C49" s="7" t="s">
        <v>87</v>
      </c>
      <c r="D49" s="7" t="s">
        <v>109</v>
      </c>
      <c r="E49" s="7" t="s">
        <v>443</v>
      </c>
      <c r="F49" s="7" t="s">
        <v>88</v>
      </c>
      <c r="G49" s="10">
        <v>116.66666356225799</v>
      </c>
      <c r="H49" s="10">
        <v>-11.2980722940178</v>
      </c>
      <c r="I49" s="10">
        <v>-11.2980722940178</v>
      </c>
      <c r="J49" s="7" t="s">
        <v>89</v>
      </c>
      <c r="K49" s="8">
        <v>1.919999957084656</v>
      </c>
      <c r="L49" s="8">
        <v>3.8</v>
      </c>
      <c r="M49" s="8">
        <v>4.1599998474121094</v>
      </c>
      <c r="N49" s="8">
        <v>6.559999942779541</v>
      </c>
      <c r="O49" s="8">
        <v>3.2100000381469731</v>
      </c>
      <c r="P49" s="8">
        <v>3.690000057220459</v>
      </c>
      <c r="Q49" s="7">
        <v>4.2</v>
      </c>
      <c r="R49" s="7">
        <v>4.45</v>
      </c>
      <c r="S49" s="7">
        <v>6.5</v>
      </c>
      <c r="T49" s="7">
        <v>5.15</v>
      </c>
      <c r="U49" s="7">
        <v>5.55</v>
      </c>
      <c r="V49" s="7">
        <v>4.79</v>
      </c>
      <c r="W49" s="7">
        <v>4.42</v>
      </c>
      <c r="X49" s="7">
        <v>4.45</v>
      </c>
      <c r="Y49" s="7">
        <v>4.28</v>
      </c>
      <c r="Z49" s="7">
        <v>4.1500000000000004</v>
      </c>
      <c r="AA49" s="7">
        <v>4.08</v>
      </c>
      <c r="AB49" s="7">
        <v>3.95</v>
      </c>
      <c r="AC49" s="7">
        <v>3.73</v>
      </c>
      <c r="AD49" s="7">
        <v>3.64</v>
      </c>
      <c r="AE49" s="7">
        <v>3.47</v>
      </c>
      <c r="AF49" s="7">
        <v>3.89</v>
      </c>
      <c r="AG49" s="7">
        <v>3.76</v>
      </c>
      <c r="AH49" s="7">
        <v>3.73</v>
      </c>
      <c r="AI49" s="7">
        <v>3.65</v>
      </c>
      <c r="AJ49" s="7">
        <v>3.81</v>
      </c>
      <c r="AK49" s="7">
        <v>3.75</v>
      </c>
      <c r="AL49" s="7">
        <v>3.93</v>
      </c>
      <c r="AM49" s="7">
        <v>3.71</v>
      </c>
      <c r="AN49" s="7">
        <v>3.83</v>
      </c>
      <c r="AO49" s="7">
        <v>3.76</v>
      </c>
      <c r="AP49" s="7">
        <v>3.9</v>
      </c>
      <c r="AQ49" s="7">
        <v>3.94</v>
      </c>
      <c r="AR49" s="7">
        <v>-7.99</v>
      </c>
      <c r="AS49" s="7">
        <v>6.97</v>
      </c>
      <c r="AT49" s="7">
        <v>11.92</v>
      </c>
      <c r="AU49" s="7">
        <v>16.53</v>
      </c>
      <c r="AV49" s="7">
        <v>12.5</v>
      </c>
      <c r="AW49" s="7">
        <v>-0.96</v>
      </c>
      <c r="AX49" s="7">
        <v>5.88</v>
      </c>
      <c r="AY49" s="7">
        <v>0.12</v>
      </c>
      <c r="AZ49" s="7">
        <v>-1.88</v>
      </c>
      <c r="BA49" s="7">
        <v>-3</v>
      </c>
      <c r="BB49" s="7">
        <v>-13.28</v>
      </c>
      <c r="BC49" s="7">
        <v>-14.66</v>
      </c>
      <c r="BD49" s="7">
        <v>-13.15</v>
      </c>
      <c r="BE49" s="7">
        <v>-17.309999999999999</v>
      </c>
      <c r="BF49" s="7">
        <v>-19.71</v>
      </c>
      <c r="BG49" s="7">
        <v>-13.46</v>
      </c>
      <c r="BH49" s="7">
        <v>-12.5</v>
      </c>
      <c r="BI49" s="7">
        <v>-15.14</v>
      </c>
      <c r="BJ49" s="7">
        <v>-14.66</v>
      </c>
      <c r="BK49" s="7">
        <v>-12.5</v>
      </c>
      <c r="BL49" s="7">
        <v>-12.51</v>
      </c>
      <c r="BM49" s="7">
        <v>-12.24</v>
      </c>
      <c r="BN49" s="7">
        <v>-11.9</v>
      </c>
      <c r="BO49" s="7">
        <v>-10.01</v>
      </c>
      <c r="BP49" s="7">
        <v>-14.76</v>
      </c>
      <c r="BQ49" s="7">
        <v>-6.49</v>
      </c>
      <c r="BR49" s="7">
        <v>-11.58</v>
      </c>
      <c r="BS49" s="24">
        <v>3.87</v>
      </c>
      <c r="BT49" s="26">
        <v>47322910.264205933</v>
      </c>
      <c r="BU49" s="26">
        <v>72516700</v>
      </c>
      <c r="BV49" s="26">
        <v>4650265</v>
      </c>
      <c r="BW49" s="8">
        <v>2.1893160927388008E-2</v>
      </c>
    </row>
    <row r="50" spans="1:75" s="21" customFormat="1" ht="19" customHeight="1" x14ac:dyDescent="0.2">
      <c r="A50" s="1" t="s">
        <v>135</v>
      </c>
      <c r="B50" s="1" t="s">
        <v>131</v>
      </c>
      <c r="C50" s="1" t="s">
        <v>124</v>
      </c>
      <c r="D50" s="1" t="s">
        <v>98</v>
      </c>
      <c r="E50" s="1" t="s">
        <v>127</v>
      </c>
      <c r="F50" s="1" t="s">
        <v>88</v>
      </c>
      <c r="G50" s="9">
        <v>395.49548910980201</v>
      </c>
      <c r="H50" s="9">
        <v>-34.999999133023337</v>
      </c>
      <c r="I50" s="9">
        <f>(N50-O50)/O50*100</f>
        <v>156.07320727483679</v>
      </c>
      <c r="J50" s="1" t="s">
        <v>89</v>
      </c>
      <c r="K50" s="2">
        <v>2.220000028610229</v>
      </c>
      <c r="L50" s="2">
        <v>2.21</v>
      </c>
      <c r="M50" s="2">
        <v>11</v>
      </c>
      <c r="N50" s="2">
        <v>15.39000034332275</v>
      </c>
      <c r="O50" s="2">
        <v>6.0100002288818359</v>
      </c>
      <c r="P50" s="2">
        <v>7.1500000953674316</v>
      </c>
      <c r="Q50" s="1">
        <v>12.2</v>
      </c>
      <c r="R50" s="1">
        <v>12.5</v>
      </c>
      <c r="S50" s="1">
        <v>10.29</v>
      </c>
      <c r="T50" s="1">
        <v>9.18</v>
      </c>
      <c r="U50" s="1">
        <v>15.39</v>
      </c>
      <c r="V50" s="1">
        <v>14.96</v>
      </c>
      <c r="W50" s="1">
        <v>15.3</v>
      </c>
      <c r="X50" s="1">
        <v>10.8</v>
      </c>
      <c r="Y50" s="1">
        <v>10</v>
      </c>
      <c r="Z50" s="1">
        <v>9.9</v>
      </c>
      <c r="AA50" s="1">
        <v>10.5</v>
      </c>
      <c r="AB50" s="1">
        <v>9.89</v>
      </c>
      <c r="AC50" s="1">
        <v>9.5</v>
      </c>
      <c r="AD50" s="1">
        <v>8.9499999999999993</v>
      </c>
      <c r="AE50" s="1">
        <v>8.3000000000000007</v>
      </c>
      <c r="AF50" s="1">
        <v>7.67</v>
      </c>
      <c r="AG50" s="1">
        <v>7.3</v>
      </c>
      <c r="AH50" s="1">
        <v>7.31</v>
      </c>
      <c r="AI50" s="1">
        <v>7.14</v>
      </c>
      <c r="AJ50" s="1">
        <v>8.3699999999999992</v>
      </c>
      <c r="AK50" s="1">
        <v>7.74</v>
      </c>
      <c r="AL50" s="1">
        <v>7.7</v>
      </c>
      <c r="AM50" s="1">
        <v>6.67</v>
      </c>
      <c r="AN50" s="1">
        <v>7.47</v>
      </c>
      <c r="AO50" s="1">
        <v>7.25</v>
      </c>
      <c r="AP50" s="1">
        <v>7.31</v>
      </c>
      <c r="AQ50" s="1">
        <v>7.5</v>
      </c>
      <c r="AR50" s="1">
        <v>7.45</v>
      </c>
      <c r="AS50" s="1">
        <v>-0.92</v>
      </c>
      <c r="AT50" s="1">
        <v>-23.64</v>
      </c>
      <c r="AU50" s="1">
        <v>-23</v>
      </c>
      <c r="AV50" s="1">
        <v>31.82</v>
      </c>
      <c r="AW50" s="1">
        <v>29.55</v>
      </c>
      <c r="AX50" s="1">
        <v>-10.27</v>
      </c>
      <c r="AY50" s="1">
        <v>-11.64</v>
      </c>
      <c r="AZ50" s="1">
        <v>-11.82</v>
      </c>
      <c r="BA50" s="1">
        <v>-23.45</v>
      </c>
      <c r="BB50" s="1">
        <v>-10.73</v>
      </c>
      <c r="BC50" s="1">
        <v>-20.27</v>
      </c>
      <c r="BD50" s="1">
        <v>-18.82</v>
      </c>
      <c r="BE50" s="1">
        <v>-24.55</v>
      </c>
      <c r="BF50" s="1">
        <v>-32.72</v>
      </c>
      <c r="BG50" s="1">
        <v>-36.549999999999997</v>
      </c>
      <c r="BH50" s="1">
        <v>-33.64</v>
      </c>
      <c r="BI50" s="1">
        <v>-38.82</v>
      </c>
      <c r="BJ50" s="1">
        <v>-36.549999999999997</v>
      </c>
      <c r="BK50" s="1">
        <v>-32.270000000000003</v>
      </c>
      <c r="BL50" s="1">
        <v>-30.45</v>
      </c>
      <c r="BM50" s="1">
        <v>-39.729999999999997</v>
      </c>
      <c r="BN50" s="1">
        <v>-42.63</v>
      </c>
      <c r="BO50" s="1">
        <v>-37.270000000000003</v>
      </c>
      <c r="BP50" s="1">
        <v>-39.909999999999997</v>
      </c>
      <c r="BQ50" s="1">
        <v>-37.909999999999997</v>
      </c>
      <c r="BR50" s="1">
        <v>-35.450000000000003</v>
      </c>
      <c r="BS50" s="22">
        <v>8.77</v>
      </c>
      <c r="BT50" s="26">
        <v>48191330</v>
      </c>
      <c r="BU50" s="26">
        <v>65019500</v>
      </c>
      <c r="BV50" s="26">
        <v>1181039</v>
      </c>
      <c r="BW50" s="2">
        <v>0.34978777161465457</v>
      </c>
    </row>
    <row r="51" spans="1:75" s="21" customFormat="1" ht="19" customHeight="1" x14ac:dyDescent="0.2">
      <c r="A51" s="7" t="s">
        <v>348</v>
      </c>
      <c r="B51" s="7" t="s">
        <v>118</v>
      </c>
      <c r="C51" s="7" t="s">
        <v>87</v>
      </c>
      <c r="D51" s="7" t="s">
        <v>98</v>
      </c>
      <c r="E51" s="7" t="s">
        <v>343</v>
      </c>
      <c r="F51" s="7" t="s">
        <v>88</v>
      </c>
      <c r="G51" s="10">
        <v>311.39703906917879</v>
      </c>
      <c r="H51" s="10">
        <v>-51.742624683972863</v>
      </c>
      <c r="I51" s="10">
        <v>-51.742624683972863</v>
      </c>
      <c r="J51" s="7" t="s">
        <v>89</v>
      </c>
      <c r="K51" s="8">
        <v>2.720000028610229</v>
      </c>
      <c r="L51" s="8">
        <v>13.42</v>
      </c>
      <c r="M51" s="8">
        <v>11.189999580383301</v>
      </c>
      <c r="N51" s="8">
        <v>13.420000076293951</v>
      </c>
      <c r="O51" s="8">
        <v>5.3000001907348633</v>
      </c>
      <c r="P51" s="8">
        <v>5.4000000953674316</v>
      </c>
      <c r="Q51" s="7">
        <v>13.42</v>
      </c>
      <c r="R51" s="7">
        <v>9.4700000000000006</v>
      </c>
      <c r="S51" s="7">
        <v>9.0500000000000007</v>
      </c>
      <c r="T51" s="7">
        <v>8.8000000000000007</v>
      </c>
      <c r="U51" s="7">
        <v>8.6</v>
      </c>
      <c r="V51" s="7">
        <v>8.68</v>
      </c>
      <c r="W51" s="7">
        <v>9.49</v>
      </c>
      <c r="X51" s="7">
        <v>8.3000000000000007</v>
      </c>
      <c r="Y51" s="7">
        <v>8.15</v>
      </c>
      <c r="Z51" s="7">
        <v>7.39</v>
      </c>
      <c r="AA51" s="7">
        <v>7.24</v>
      </c>
      <c r="AB51" s="7">
        <v>6.85</v>
      </c>
      <c r="AC51" s="7">
        <v>6.49</v>
      </c>
      <c r="AD51" s="7">
        <v>6.35</v>
      </c>
      <c r="AE51" s="7">
        <v>7.4</v>
      </c>
      <c r="AF51" s="7">
        <v>7.11</v>
      </c>
      <c r="AG51" s="7">
        <v>6.8</v>
      </c>
      <c r="AH51" s="7">
        <v>6.98</v>
      </c>
      <c r="AI51" s="7">
        <v>6.6</v>
      </c>
      <c r="AJ51" s="7">
        <v>6.5</v>
      </c>
      <c r="AK51" s="7">
        <v>6.45</v>
      </c>
      <c r="AL51" s="7">
        <v>7.25</v>
      </c>
      <c r="AM51" s="7">
        <v>6.88</v>
      </c>
      <c r="AN51" s="7">
        <v>6.63</v>
      </c>
      <c r="AO51" s="7">
        <v>6.55</v>
      </c>
      <c r="AP51" s="7">
        <v>6.6</v>
      </c>
      <c r="AQ51" s="7">
        <v>6.2</v>
      </c>
      <c r="AR51" s="7">
        <v>-15.7</v>
      </c>
      <c r="AS51" s="7">
        <v>-20.82</v>
      </c>
      <c r="AT51" s="7">
        <v>-28.95</v>
      </c>
      <c r="AU51" s="7">
        <v>-26.01</v>
      </c>
      <c r="AV51" s="7">
        <v>-29.22</v>
      </c>
      <c r="AW51" s="7">
        <v>-28.06</v>
      </c>
      <c r="AX51" s="7">
        <v>-27.26</v>
      </c>
      <c r="AY51" s="7">
        <v>-27.7</v>
      </c>
      <c r="AZ51" s="7">
        <v>-36.82</v>
      </c>
      <c r="BA51" s="7">
        <v>-35.78</v>
      </c>
      <c r="BB51" s="7">
        <v>-40.659999999999997</v>
      </c>
      <c r="BC51" s="7">
        <v>-42.45</v>
      </c>
      <c r="BD51" s="7">
        <v>-46.98</v>
      </c>
      <c r="BE51" s="7">
        <v>-43.79</v>
      </c>
      <c r="BF51" s="7">
        <v>-36.65</v>
      </c>
      <c r="BG51" s="7">
        <v>-40.5</v>
      </c>
      <c r="BH51" s="7">
        <v>-40.69</v>
      </c>
      <c r="BI51" s="7">
        <v>-43.74</v>
      </c>
      <c r="BJ51" s="7">
        <v>-43.25</v>
      </c>
      <c r="BK51" s="7">
        <v>-43.04</v>
      </c>
      <c r="BL51" s="7">
        <v>-43.58</v>
      </c>
      <c r="BM51" s="7">
        <v>-39.229999999999997</v>
      </c>
      <c r="BN51" s="7">
        <v>-41.02</v>
      </c>
      <c r="BO51" s="7">
        <v>-42.94</v>
      </c>
      <c r="BP51" s="7">
        <v>-44.86</v>
      </c>
      <c r="BQ51" s="7">
        <v>-44.42</v>
      </c>
      <c r="BR51" s="7">
        <v>-51.74</v>
      </c>
      <c r="BS51" s="24">
        <v>7.07</v>
      </c>
      <c r="BT51" s="26">
        <v>50369209.41119194</v>
      </c>
      <c r="BU51" s="26">
        <v>36666000</v>
      </c>
      <c r="BV51" s="26">
        <v>1650346</v>
      </c>
      <c r="BW51" s="8">
        <v>7.0783338766537446E-2</v>
      </c>
    </row>
    <row r="52" spans="1:75" s="21" customFormat="1" ht="19" customHeight="1" x14ac:dyDescent="0.2">
      <c r="A52" s="1" t="s">
        <v>269</v>
      </c>
      <c r="B52" s="1" t="s">
        <v>118</v>
      </c>
      <c r="C52" s="1" t="s">
        <v>87</v>
      </c>
      <c r="D52" s="1" t="s">
        <v>98</v>
      </c>
      <c r="E52" s="1" t="s">
        <v>264</v>
      </c>
      <c r="F52" s="1" t="s">
        <v>80</v>
      </c>
      <c r="G52" s="9">
        <v>73.61563646928326</v>
      </c>
      <c r="H52" s="9">
        <v>21.95122125781235</v>
      </c>
      <c r="I52" s="9">
        <f>(N52-O52)/O52*100</f>
        <v>60.219772665012371</v>
      </c>
      <c r="J52" s="1" t="s">
        <v>81</v>
      </c>
      <c r="K52" s="2">
        <v>3.0699999332427979</v>
      </c>
      <c r="L52" s="2">
        <v>7.29</v>
      </c>
      <c r="M52" s="2">
        <v>5.3299999237060547</v>
      </c>
      <c r="N52" s="2">
        <v>7.2899999618530273</v>
      </c>
      <c r="O52" s="2">
        <v>4.5500001907348633</v>
      </c>
      <c r="P52" s="2">
        <v>6.5</v>
      </c>
      <c r="Q52" s="1">
        <v>6.11</v>
      </c>
      <c r="R52" s="1">
        <v>5.89</v>
      </c>
      <c r="S52" s="1">
        <v>6.28</v>
      </c>
      <c r="T52" s="1">
        <v>6.4</v>
      </c>
      <c r="U52" s="1">
        <v>6.1</v>
      </c>
      <c r="V52" s="1">
        <v>6.71</v>
      </c>
      <c r="W52" s="1">
        <v>6.7</v>
      </c>
      <c r="X52" s="1">
        <v>5.89</v>
      </c>
      <c r="Y52" s="1">
        <v>6.39</v>
      </c>
      <c r="Z52" s="1">
        <v>7.19</v>
      </c>
      <c r="AA52" s="1">
        <v>7.29</v>
      </c>
      <c r="AB52" s="1">
        <v>6.95</v>
      </c>
      <c r="AC52" s="1">
        <v>6.8</v>
      </c>
      <c r="AD52" s="1">
        <v>6.6</v>
      </c>
      <c r="AE52" s="1">
        <v>6.2</v>
      </c>
      <c r="AF52" s="1">
        <v>5.89</v>
      </c>
      <c r="AG52" s="1">
        <v>5.81</v>
      </c>
      <c r="AH52" s="1">
        <v>5.85</v>
      </c>
      <c r="AI52" s="1">
        <v>5.99</v>
      </c>
      <c r="AJ52" s="1">
        <v>6.2</v>
      </c>
      <c r="AK52" s="1">
        <v>6.2</v>
      </c>
      <c r="AL52" s="1">
        <v>6</v>
      </c>
      <c r="AM52" s="1">
        <v>6.1</v>
      </c>
      <c r="AN52" s="1">
        <v>5.99</v>
      </c>
      <c r="AO52" s="1">
        <v>5.75</v>
      </c>
      <c r="AP52" s="1">
        <v>6.88</v>
      </c>
      <c r="AQ52" s="1">
        <v>6.95</v>
      </c>
      <c r="AR52" s="1">
        <v>9.94</v>
      </c>
      <c r="AS52" s="1">
        <v>-5.63</v>
      </c>
      <c r="AT52" s="1">
        <v>14.82</v>
      </c>
      <c r="AU52" s="1">
        <v>1.31</v>
      </c>
      <c r="AV52" s="1">
        <v>5.14</v>
      </c>
      <c r="AW52" s="1">
        <v>17.07</v>
      </c>
      <c r="AX52" s="1">
        <v>9.9499999999999993</v>
      </c>
      <c r="AY52" s="1">
        <v>6.35</v>
      </c>
      <c r="AZ52" s="1">
        <v>18.95</v>
      </c>
      <c r="BA52" s="1">
        <v>29.27</v>
      </c>
      <c r="BB52" s="1">
        <v>26.08</v>
      </c>
      <c r="BC52" s="1">
        <v>27.58</v>
      </c>
      <c r="BD52" s="1">
        <v>23.83</v>
      </c>
      <c r="BE52" s="1">
        <v>13.33</v>
      </c>
      <c r="BF52" s="1">
        <v>3.94</v>
      </c>
      <c r="BG52" s="1">
        <v>6</v>
      </c>
      <c r="BH52" s="1">
        <v>5.82</v>
      </c>
      <c r="BI52" s="1">
        <v>4.32</v>
      </c>
      <c r="BJ52" s="1">
        <v>9.94</v>
      </c>
      <c r="BK52" s="1">
        <v>10.69</v>
      </c>
      <c r="BL52" s="1">
        <v>11.26</v>
      </c>
      <c r="BM52" s="1">
        <v>11.63</v>
      </c>
      <c r="BN52" s="1">
        <v>10.69</v>
      </c>
      <c r="BO52" s="1">
        <v>6</v>
      </c>
      <c r="BP52" s="1">
        <v>3.75</v>
      </c>
      <c r="BQ52" s="1">
        <v>27.02</v>
      </c>
      <c r="BR52" s="1">
        <v>21.39</v>
      </c>
      <c r="BS52" s="22">
        <v>5.35</v>
      </c>
      <c r="BT52" s="26">
        <v>51812449.558353417</v>
      </c>
      <c r="BU52" s="26">
        <v>91158800</v>
      </c>
      <c r="BV52" s="26">
        <v>7868594</v>
      </c>
      <c r="BW52" s="2">
        <v>2.1945089554754001E-2</v>
      </c>
    </row>
    <row r="53" spans="1:75" s="21" customFormat="1" ht="19" customHeight="1" x14ac:dyDescent="0.2">
      <c r="A53" s="1" t="s">
        <v>175</v>
      </c>
      <c r="B53" s="1" t="s">
        <v>159</v>
      </c>
      <c r="C53" s="1" t="s">
        <v>87</v>
      </c>
      <c r="D53" s="1" t="s">
        <v>109</v>
      </c>
      <c r="E53" s="1" t="s">
        <v>169</v>
      </c>
      <c r="F53" s="1" t="s">
        <v>88</v>
      </c>
      <c r="G53" s="9">
        <v>130.18867981112751</v>
      </c>
      <c r="H53" s="9">
        <v>-35.519130061435767</v>
      </c>
      <c r="I53" s="9">
        <f>(N53-O53)/O53*100</f>
        <v>81.481477802182638</v>
      </c>
      <c r="J53" s="1" t="s">
        <v>89</v>
      </c>
      <c r="K53" s="2">
        <v>0.79500001668930054</v>
      </c>
      <c r="L53" s="2">
        <v>0.78</v>
      </c>
      <c r="M53" s="2">
        <v>1.830000042915344</v>
      </c>
      <c r="N53" s="2">
        <v>1.9600000381469731</v>
      </c>
      <c r="O53" s="2">
        <v>1.080000042915344</v>
      </c>
      <c r="P53" s="2">
        <v>1.179999947547913</v>
      </c>
      <c r="Q53" s="1">
        <v>1.94</v>
      </c>
      <c r="R53" s="1">
        <v>1.7</v>
      </c>
      <c r="S53" s="1">
        <v>1.9</v>
      </c>
      <c r="T53" s="1">
        <v>1.7</v>
      </c>
      <c r="U53" s="1">
        <v>1.66</v>
      </c>
      <c r="V53" s="1">
        <v>1.44</v>
      </c>
      <c r="W53" s="1">
        <v>1.42</v>
      </c>
      <c r="X53" s="1">
        <v>1.37</v>
      </c>
      <c r="Y53" s="1">
        <v>1.35</v>
      </c>
      <c r="Z53" s="1">
        <v>1.28</v>
      </c>
      <c r="AA53" s="1">
        <v>1.32</v>
      </c>
      <c r="AB53" s="1">
        <v>1.27</v>
      </c>
      <c r="AC53" s="1">
        <v>1.25</v>
      </c>
      <c r="AD53" s="1">
        <v>1.29</v>
      </c>
      <c r="AE53" s="1">
        <v>1.47</v>
      </c>
      <c r="AF53" s="1">
        <v>1.4</v>
      </c>
      <c r="AG53" s="1">
        <v>1.38</v>
      </c>
      <c r="AH53" s="1">
        <v>1.34</v>
      </c>
      <c r="AI53" s="1">
        <v>1.28</v>
      </c>
      <c r="AJ53" s="1">
        <v>1.22</v>
      </c>
      <c r="AK53" s="1">
        <v>1.18</v>
      </c>
      <c r="AL53" s="1">
        <v>1.17</v>
      </c>
      <c r="AM53" s="1">
        <v>1.17</v>
      </c>
      <c r="AN53" s="1">
        <v>1.1299999999999999</v>
      </c>
      <c r="AO53" s="1">
        <v>1.25</v>
      </c>
      <c r="AP53" s="1">
        <v>1.27</v>
      </c>
      <c r="AQ53" s="1">
        <v>1.28</v>
      </c>
      <c r="AR53" s="1">
        <v>-8.1999999999999993</v>
      </c>
      <c r="AS53" s="1">
        <v>-14.75</v>
      </c>
      <c r="AT53" s="1">
        <v>-11.2</v>
      </c>
      <c r="AU53" s="1">
        <v>-10.93</v>
      </c>
      <c r="AV53" s="1">
        <v>-21.86</v>
      </c>
      <c r="AW53" s="1">
        <v>-29.67</v>
      </c>
      <c r="AX53" s="1">
        <v>-26.23</v>
      </c>
      <c r="AY53" s="1">
        <v>-31.15</v>
      </c>
      <c r="AZ53" s="1">
        <v>-31.69</v>
      </c>
      <c r="BA53" s="1">
        <v>-32.51</v>
      </c>
      <c r="BB53" s="1">
        <v>-31.15</v>
      </c>
      <c r="BC53" s="1">
        <v>-35.68</v>
      </c>
      <c r="BD53" s="1">
        <v>-33.880000000000003</v>
      </c>
      <c r="BE53" s="1">
        <v>-31.4</v>
      </c>
      <c r="BF53" s="1">
        <v>-25.68</v>
      </c>
      <c r="BG53" s="1">
        <v>-25.13</v>
      </c>
      <c r="BH53" s="1">
        <v>-30.27</v>
      </c>
      <c r="BI53" s="1">
        <v>-32.020000000000003</v>
      </c>
      <c r="BJ53" s="1">
        <v>-34.700000000000003</v>
      </c>
      <c r="BK53" s="1">
        <v>-36.9</v>
      </c>
      <c r="BL53" s="1">
        <v>-36.61</v>
      </c>
      <c r="BM53" s="1">
        <v>-39.07</v>
      </c>
      <c r="BN53" s="1">
        <v>-40.21</v>
      </c>
      <c r="BO53" s="1">
        <v>-40.479999999999997</v>
      </c>
      <c r="BP53" s="1">
        <v>-33.880000000000003</v>
      </c>
      <c r="BQ53" s="1">
        <v>-30.6</v>
      </c>
      <c r="BR53" s="1">
        <v>-34.97</v>
      </c>
      <c r="BS53" s="22">
        <v>1.23</v>
      </c>
      <c r="BT53" s="26">
        <v>52094794.221675403</v>
      </c>
      <c r="BU53" s="26">
        <v>34647200</v>
      </c>
      <c r="BV53" s="26">
        <v>7574109</v>
      </c>
      <c r="BW53" s="2">
        <v>3.886793812975229E-2</v>
      </c>
    </row>
    <row r="54" spans="1:75" s="21" customFormat="1" ht="19" customHeight="1" x14ac:dyDescent="0.2">
      <c r="A54" s="7" t="s">
        <v>415</v>
      </c>
      <c r="B54" s="7" t="s">
        <v>134</v>
      </c>
      <c r="C54" s="7" t="s">
        <v>87</v>
      </c>
      <c r="D54" s="7" t="s">
        <v>109</v>
      </c>
      <c r="E54" s="7" t="s">
        <v>412</v>
      </c>
      <c r="F54" s="7" t="s">
        <v>80</v>
      </c>
      <c r="G54" s="10">
        <v>76.363637742917362</v>
      </c>
      <c r="H54" s="10">
        <v>87.628865852684356</v>
      </c>
      <c r="I54" s="10">
        <v>87.628865852684356</v>
      </c>
      <c r="J54" s="7" t="s">
        <v>81</v>
      </c>
      <c r="K54" s="8">
        <v>0.55000001192092896</v>
      </c>
      <c r="L54" s="8">
        <v>0.59</v>
      </c>
      <c r="M54" s="8">
        <v>0.97000002861022949</v>
      </c>
      <c r="N54" s="8">
        <v>2.1800000667572021</v>
      </c>
      <c r="O54" s="8">
        <v>0.87999999523162842</v>
      </c>
      <c r="P54" s="8">
        <v>1.820000052452087</v>
      </c>
      <c r="Q54" s="7">
        <v>1.1200000000000001</v>
      </c>
      <c r="R54" s="7">
        <v>1.05</v>
      </c>
      <c r="S54" s="7">
        <v>1.1599999999999999</v>
      </c>
      <c r="T54" s="7">
        <v>1.23</v>
      </c>
      <c r="U54" s="7">
        <v>1.22</v>
      </c>
      <c r="V54" s="7">
        <v>1.26</v>
      </c>
      <c r="W54" s="7">
        <v>1.32</v>
      </c>
      <c r="X54" s="7">
        <v>1.5</v>
      </c>
      <c r="Y54" s="7">
        <v>1.44</v>
      </c>
      <c r="Z54" s="7">
        <v>1.48</v>
      </c>
      <c r="AA54" s="7">
        <v>1.58</v>
      </c>
      <c r="AB54" s="7">
        <v>1.56</v>
      </c>
      <c r="AC54" s="7">
        <v>1.67</v>
      </c>
      <c r="AD54" s="7">
        <v>1.9</v>
      </c>
      <c r="AE54" s="7">
        <v>2.1800000000000002</v>
      </c>
      <c r="AF54" s="7">
        <v>2.1800000000000002</v>
      </c>
      <c r="AG54" s="7">
        <v>1.93</v>
      </c>
      <c r="AH54" s="7">
        <v>1.82</v>
      </c>
      <c r="AI54" s="7">
        <v>1.64</v>
      </c>
      <c r="AJ54" s="7">
        <v>1.72</v>
      </c>
      <c r="AK54" s="7">
        <v>1.83</v>
      </c>
      <c r="AL54" s="7">
        <v>1.85</v>
      </c>
      <c r="AM54" s="7">
        <v>1.77</v>
      </c>
      <c r="AN54" s="7">
        <v>1.84</v>
      </c>
      <c r="AO54" s="7">
        <v>1.97</v>
      </c>
      <c r="AP54" s="7">
        <v>1.97</v>
      </c>
      <c r="AQ54" s="7">
        <v>1.88</v>
      </c>
      <c r="AR54" s="7">
        <v>8.25</v>
      </c>
      <c r="AS54" s="7">
        <v>-3.31</v>
      </c>
      <c r="AT54" s="7">
        <v>11.86</v>
      </c>
      <c r="AU54" s="7">
        <v>13.92</v>
      </c>
      <c r="AV54" s="7">
        <v>23.71</v>
      </c>
      <c r="AW54" s="7">
        <v>20.100000000000001</v>
      </c>
      <c r="AX54" s="7">
        <v>35.049999999999997</v>
      </c>
      <c r="AY54" s="7">
        <v>41.75</v>
      </c>
      <c r="AZ54" s="7">
        <v>43.71</v>
      </c>
      <c r="BA54" s="7">
        <v>49.48</v>
      </c>
      <c r="BB54" s="7">
        <v>50.52</v>
      </c>
      <c r="BC54" s="7">
        <v>59.28</v>
      </c>
      <c r="BD54" s="7">
        <v>67.010000000000005</v>
      </c>
      <c r="BE54" s="7">
        <v>75.260000000000005</v>
      </c>
      <c r="BF54" s="7">
        <v>122.68</v>
      </c>
      <c r="BG54" s="7">
        <v>80.41</v>
      </c>
      <c r="BH54" s="7">
        <v>87.62</v>
      </c>
      <c r="BI54" s="7">
        <v>49.48</v>
      </c>
      <c r="BJ54" s="7">
        <v>62.89</v>
      </c>
      <c r="BK54" s="7">
        <v>56.7</v>
      </c>
      <c r="BL54" s="7">
        <v>85.57</v>
      </c>
      <c r="BM54" s="7">
        <v>77.84</v>
      </c>
      <c r="BN54" s="7">
        <v>78.349999999999994</v>
      </c>
      <c r="BO54" s="7">
        <v>88.66</v>
      </c>
      <c r="BP54" s="7">
        <v>98.97</v>
      </c>
      <c r="BQ54" s="7">
        <v>91.24</v>
      </c>
      <c r="BR54" s="7">
        <v>88.14</v>
      </c>
      <c r="BS54" s="24">
        <v>1.1299999999999999</v>
      </c>
      <c r="BT54" s="26">
        <v>52221212.540268898</v>
      </c>
      <c r="BU54" s="26">
        <v>991106200</v>
      </c>
      <c r="BV54" s="26">
        <v>45415852</v>
      </c>
      <c r="BW54" s="8">
        <v>1.957274763886407</v>
      </c>
    </row>
    <row r="55" spans="1:75" s="21" customFormat="1" ht="19" customHeight="1" x14ac:dyDescent="0.2">
      <c r="A55" s="1" t="s">
        <v>112</v>
      </c>
      <c r="B55" s="1" t="s">
        <v>106</v>
      </c>
      <c r="C55" s="1" t="s">
        <v>113</v>
      </c>
      <c r="D55" s="1" t="s">
        <v>109</v>
      </c>
      <c r="E55" s="1" t="s">
        <v>101</v>
      </c>
      <c r="F55" s="1" t="s">
        <v>80</v>
      </c>
      <c r="G55" s="9">
        <v>376.19049781574512</v>
      </c>
      <c r="H55" s="9">
        <v>100</v>
      </c>
      <c r="I55" s="9">
        <f>(N55-O55)/O55*100</f>
        <v>339.24242712139971</v>
      </c>
      <c r="J55" s="1" t="s">
        <v>81</v>
      </c>
      <c r="K55" s="2">
        <v>2.0999999046325679</v>
      </c>
      <c r="L55" s="2">
        <v>28.99</v>
      </c>
      <c r="M55" s="2">
        <v>10</v>
      </c>
      <c r="N55" s="2">
        <v>28.989999771118161</v>
      </c>
      <c r="O55" s="2">
        <v>6.5999999046325684</v>
      </c>
      <c r="P55" s="2">
        <v>20</v>
      </c>
      <c r="Q55" s="1">
        <v>13.64</v>
      </c>
      <c r="R55" s="1">
        <v>11.35</v>
      </c>
      <c r="S55" s="1">
        <v>10.7</v>
      </c>
      <c r="T55" s="1">
        <v>8.4499999999999993</v>
      </c>
      <c r="U55" s="1">
        <v>8</v>
      </c>
      <c r="V55" s="1">
        <v>7.48</v>
      </c>
      <c r="W55" s="1">
        <v>8.26</v>
      </c>
      <c r="X55" s="1">
        <v>8.9700000000000006</v>
      </c>
      <c r="Y55" s="1">
        <v>11.85</v>
      </c>
      <c r="Z55" s="1">
        <v>12.75</v>
      </c>
      <c r="AA55" s="1">
        <v>19.149999999999999</v>
      </c>
      <c r="AB55" s="1">
        <v>18.73</v>
      </c>
      <c r="AC55" s="1">
        <v>19.489999999999998</v>
      </c>
      <c r="AD55" s="1">
        <v>17.600000000000001</v>
      </c>
      <c r="AE55" s="1">
        <v>16.940000000000001</v>
      </c>
      <c r="AF55" s="1">
        <v>15.75</v>
      </c>
      <c r="AG55" s="1">
        <v>15.55</v>
      </c>
      <c r="AH55" s="1">
        <v>17.239999999999998</v>
      </c>
      <c r="AI55" s="1">
        <v>23.4</v>
      </c>
      <c r="AJ55" s="1">
        <v>25.67</v>
      </c>
      <c r="AK55" s="1">
        <v>28.5</v>
      </c>
      <c r="AL55" s="1">
        <v>28.25</v>
      </c>
      <c r="AM55" s="1">
        <v>25.4</v>
      </c>
      <c r="AN55" s="1">
        <v>27.08</v>
      </c>
      <c r="AO55" s="1">
        <v>28.99</v>
      </c>
      <c r="AP55" s="1">
        <v>26.45</v>
      </c>
      <c r="AQ55" s="1">
        <v>24.95</v>
      </c>
      <c r="AR55" s="1">
        <v>6.6</v>
      </c>
      <c r="AS55" s="1">
        <v>1.88</v>
      </c>
      <c r="AT55" s="1">
        <v>-16.100000000000001</v>
      </c>
      <c r="AU55" s="1">
        <v>-25.9</v>
      </c>
      <c r="AV55" s="1">
        <v>-28.5</v>
      </c>
      <c r="AW55" s="1">
        <v>-27.39</v>
      </c>
      <c r="AX55" s="1">
        <v>-23.14</v>
      </c>
      <c r="AY55" s="1">
        <v>-16.28</v>
      </c>
      <c r="AZ55" s="1">
        <v>17</v>
      </c>
      <c r="BA55" s="1">
        <v>11.8</v>
      </c>
      <c r="BB55" s="1">
        <v>86.7</v>
      </c>
      <c r="BC55" s="1">
        <v>78.3</v>
      </c>
      <c r="BD55" s="1">
        <v>71.14</v>
      </c>
      <c r="BE55" s="1">
        <v>52.87</v>
      </c>
      <c r="BF55" s="1">
        <v>57</v>
      </c>
      <c r="BG55" s="1">
        <v>53.61</v>
      </c>
      <c r="BH55" s="1">
        <v>53.16</v>
      </c>
      <c r="BI55" s="1">
        <v>58</v>
      </c>
      <c r="BJ55" s="1">
        <v>122.48</v>
      </c>
      <c r="BK55" s="1">
        <v>133.85</v>
      </c>
      <c r="BL55" s="1">
        <v>172.3</v>
      </c>
      <c r="BM55" s="1">
        <v>150.66</v>
      </c>
      <c r="BN55" s="1">
        <v>107.37</v>
      </c>
      <c r="BO55" s="1">
        <v>166.2</v>
      </c>
      <c r="BP55" s="1">
        <v>158.80000000000001</v>
      </c>
      <c r="BQ55" s="1">
        <v>145.5</v>
      </c>
      <c r="BR55" s="1">
        <v>93.34</v>
      </c>
      <c r="BS55" s="22">
        <v>6.6</v>
      </c>
      <c r="BT55" s="26">
        <v>55238000</v>
      </c>
      <c r="BU55" s="26">
        <v>75742800</v>
      </c>
      <c r="BV55" s="26">
        <v>3561691</v>
      </c>
      <c r="BW55" s="2">
        <v>0.2461005179842945</v>
      </c>
    </row>
    <row r="56" spans="1:75" s="21" customFormat="1" ht="19" customHeight="1" x14ac:dyDescent="0.2">
      <c r="A56" s="7" t="s">
        <v>369</v>
      </c>
      <c r="B56" s="7" t="s">
        <v>106</v>
      </c>
      <c r="C56" s="7" t="s">
        <v>113</v>
      </c>
      <c r="D56" s="7" t="s">
        <v>109</v>
      </c>
      <c r="E56" s="7" t="s">
        <v>366</v>
      </c>
      <c r="F56" s="7" t="s">
        <v>88</v>
      </c>
      <c r="G56" s="10">
        <v>80.327865191099463</v>
      </c>
      <c r="H56" s="10">
        <v>-16.883113585710241</v>
      </c>
      <c r="I56" s="10">
        <v>-16.883113585710241</v>
      </c>
      <c r="J56" s="7" t="s">
        <v>89</v>
      </c>
      <c r="K56" s="8">
        <v>4.2699999809265137</v>
      </c>
      <c r="L56" s="8">
        <v>3.96</v>
      </c>
      <c r="M56" s="8">
        <v>7.6999998092651367</v>
      </c>
      <c r="N56" s="8">
        <v>8.1899995803833008</v>
      </c>
      <c r="O56" s="8">
        <v>5.820000171661377</v>
      </c>
      <c r="P56" s="8">
        <v>6.4000000953674316</v>
      </c>
      <c r="Q56" s="7">
        <v>8.01</v>
      </c>
      <c r="R56" s="7">
        <v>7.58</v>
      </c>
      <c r="S56" s="7">
        <v>8</v>
      </c>
      <c r="T56" s="7">
        <v>7.45</v>
      </c>
      <c r="U56" s="7">
        <v>6.85</v>
      </c>
      <c r="V56" s="7">
        <v>6.9</v>
      </c>
      <c r="W56" s="7">
        <v>6.88</v>
      </c>
      <c r="X56" s="7">
        <v>6.68</v>
      </c>
      <c r="Y56" s="7">
        <v>6.36</v>
      </c>
      <c r="Z56" s="7">
        <v>6.18</v>
      </c>
      <c r="AA56" s="7">
        <v>6.1</v>
      </c>
      <c r="AB56" s="7">
        <v>6.03</v>
      </c>
      <c r="AC56" s="7">
        <v>6.19</v>
      </c>
      <c r="AD56" s="7">
        <v>6.37</v>
      </c>
      <c r="AE56" s="7">
        <v>6.4</v>
      </c>
      <c r="AF56" s="7">
        <v>6.15</v>
      </c>
      <c r="AG56" s="7">
        <v>6.25</v>
      </c>
      <c r="AH56" s="7">
        <v>6.4</v>
      </c>
      <c r="AI56" s="7">
        <v>6.35</v>
      </c>
      <c r="AJ56" s="7">
        <v>6.4</v>
      </c>
      <c r="AK56" s="7">
        <v>6.65</v>
      </c>
      <c r="AL56" s="7">
        <v>6.24</v>
      </c>
      <c r="AM56" s="7">
        <v>6.13</v>
      </c>
      <c r="AN56" s="7">
        <v>6.28</v>
      </c>
      <c r="AO56" s="7">
        <v>6.34</v>
      </c>
      <c r="AP56" s="7">
        <v>6.43</v>
      </c>
      <c r="AQ56" s="7">
        <v>6.4</v>
      </c>
      <c r="AR56" s="7">
        <v>-4.29</v>
      </c>
      <c r="AS56" s="7">
        <v>-4.29</v>
      </c>
      <c r="AT56" s="7">
        <v>-4.6100000000000003</v>
      </c>
      <c r="AU56" s="7">
        <v>-11.88</v>
      </c>
      <c r="AV56" s="7">
        <v>-12.86</v>
      </c>
      <c r="AW56" s="7">
        <v>-12.47</v>
      </c>
      <c r="AX56" s="7">
        <v>-14.48</v>
      </c>
      <c r="AY56" s="7">
        <v>-17.53</v>
      </c>
      <c r="AZ56" s="7">
        <v>-20</v>
      </c>
      <c r="BA56" s="7">
        <v>-21.69</v>
      </c>
      <c r="BB56" s="7">
        <v>-23.64</v>
      </c>
      <c r="BC56" s="7">
        <v>-22.99</v>
      </c>
      <c r="BD56" s="7">
        <v>-20</v>
      </c>
      <c r="BE56" s="7">
        <v>-18.96</v>
      </c>
      <c r="BF56" s="7">
        <v>-20.39</v>
      </c>
      <c r="BG56" s="7">
        <v>-20.65</v>
      </c>
      <c r="BH56" s="7">
        <v>-20.52</v>
      </c>
      <c r="BI56" s="7">
        <v>-17.399999999999999</v>
      </c>
      <c r="BJ56" s="7">
        <v>-19.350000000000001</v>
      </c>
      <c r="BK56" s="7">
        <v>-17.28</v>
      </c>
      <c r="BL56" s="7">
        <v>-19.739999999999998</v>
      </c>
      <c r="BM56" s="7">
        <v>-21.26</v>
      </c>
      <c r="BN56" s="7">
        <v>-21.43</v>
      </c>
      <c r="BO56" s="7">
        <v>-19.52</v>
      </c>
      <c r="BP56" s="7">
        <v>-17.79</v>
      </c>
      <c r="BQ56" s="7">
        <v>-19.22</v>
      </c>
      <c r="BR56" s="7">
        <v>-18.7</v>
      </c>
      <c r="BS56" s="24">
        <v>6.12</v>
      </c>
      <c r="BT56" s="26">
        <v>55568357.623529427</v>
      </c>
      <c r="BU56" s="26">
        <v>21241000</v>
      </c>
      <c r="BV56" s="26">
        <v>3977466</v>
      </c>
      <c r="BW56" s="8">
        <v>0.1061369223520704</v>
      </c>
    </row>
    <row r="57" spans="1:75" s="21" customFormat="1" ht="19" customHeight="1" x14ac:dyDescent="0.2">
      <c r="A57" s="1" t="s">
        <v>167</v>
      </c>
      <c r="B57" s="1" t="s">
        <v>159</v>
      </c>
      <c r="C57" s="1" t="s">
        <v>87</v>
      </c>
      <c r="D57" s="1" t="s">
        <v>109</v>
      </c>
      <c r="E57" s="1" t="s">
        <v>214</v>
      </c>
      <c r="F57" s="1" t="s">
        <v>88</v>
      </c>
      <c r="G57" s="9">
        <v>168.99489386189529</v>
      </c>
      <c r="H57" s="9">
        <v>-60.671310619698062</v>
      </c>
      <c r="I57" s="9">
        <f>(N57-O57)/O57*100</f>
        <v>164.9006639246951</v>
      </c>
      <c r="J57" s="1" t="s">
        <v>89</v>
      </c>
      <c r="K57" s="2">
        <v>5.869999885559082</v>
      </c>
      <c r="L57" s="2">
        <v>16</v>
      </c>
      <c r="M57" s="2">
        <v>15.789999961853029</v>
      </c>
      <c r="N57" s="2">
        <v>16</v>
      </c>
      <c r="O57" s="2">
        <v>6.0399999618530273</v>
      </c>
      <c r="P57" s="2">
        <v>6.2100000381469727</v>
      </c>
      <c r="Q57" s="1">
        <v>16</v>
      </c>
      <c r="R57" s="1">
        <v>13.41</v>
      </c>
      <c r="S57" s="1">
        <v>12.65</v>
      </c>
      <c r="T57" s="1">
        <v>11.18</v>
      </c>
      <c r="U57" s="1">
        <v>11.63</v>
      </c>
      <c r="V57" s="1">
        <v>10.36</v>
      </c>
      <c r="W57" s="1">
        <v>9.5</v>
      </c>
      <c r="X57" s="1">
        <v>9.5500000000000007</v>
      </c>
      <c r="Y57" s="1">
        <v>9.4499999999999993</v>
      </c>
      <c r="Z57" s="1">
        <v>9.2200000000000006</v>
      </c>
      <c r="AA57" s="1">
        <v>8.73</v>
      </c>
      <c r="AB57" s="1">
        <v>8.61</v>
      </c>
      <c r="AC57" s="1">
        <v>8.49</v>
      </c>
      <c r="AD57" s="1">
        <v>8.39</v>
      </c>
      <c r="AE57" s="1">
        <v>8.6</v>
      </c>
      <c r="AF57" s="1">
        <v>8.5500000000000007</v>
      </c>
      <c r="AG57" s="1">
        <v>8.3699999999999992</v>
      </c>
      <c r="AH57" s="1">
        <v>8.2799999999999994</v>
      </c>
      <c r="AI57" s="1">
        <v>8.41</v>
      </c>
      <c r="AJ57" s="1">
        <v>8.25</v>
      </c>
      <c r="AK57" s="1">
        <v>8.0500000000000007</v>
      </c>
      <c r="AL57" s="1">
        <v>7.85</v>
      </c>
      <c r="AM57" s="1">
        <v>7.7</v>
      </c>
      <c r="AN57" s="1">
        <v>7.15</v>
      </c>
      <c r="AO57" s="1">
        <v>6.98</v>
      </c>
      <c r="AP57" s="1">
        <v>6.76</v>
      </c>
      <c r="AQ57" s="1">
        <v>6.38</v>
      </c>
      <c r="AR57" s="1">
        <v>-19.059999999999999</v>
      </c>
      <c r="AS57" s="1">
        <v>-21.72</v>
      </c>
      <c r="AT57" s="1">
        <v>-32.869999999999997</v>
      </c>
      <c r="AU57" s="1">
        <v>-30.83</v>
      </c>
      <c r="AV57" s="1">
        <v>-35.909999999999997</v>
      </c>
      <c r="AW57" s="1">
        <v>-40</v>
      </c>
      <c r="AX57" s="1">
        <v>-40.909999999999997</v>
      </c>
      <c r="AY57" s="1">
        <v>-41.99</v>
      </c>
      <c r="AZ57" s="1">
        <v>-42.24</v>
      </c>
      <c r="BA57" s="1">
        <v>-47.15</v>
      </c>
      <c r="BB57" s="1">
        <v>-46.17</v>
      </c>
      <c r="BC57" s="1">
        <v>-47.44</v>
      </c>
      <c r="BD57" s="1">
        <v>-47.56</v>
      </c>
      <c r="BE57" s="1">
        <v>-49.65</v>
      </c>
      <c r="BF57" s="1">
        <v>-46.83</v>
      </c>
      <c r="BG57" s="1">
        <v>-48.07</v>
      </c>
      <c r="BH57" s="1">
        <v>-49.34</v>
      </c>
      <c r="BI57" s="1">
        <v>-48.12</v>
      </c>
      <c r="BJ57" s="1">
        <v>-48.01</v>
      </c>
      <c r="BK57" s="1">
        <v>-49.34</v>
      </c>
      <c r="BL57" s="1">
        <v>-50.38</v>
      </c>
      <c r="BM57" s="1">
        <v>-51.38</v>
      </c>
      <c r="BN57" s="1">
        <v>-54.46</v>
      </c>
      <c r="BO57" s="1">
        <v>-56.62</v>
      </c>
      <c r="BP57" s="1">
        <v>-58.41</v>
      </c>
      <c r="BQ57" s="1">
        <v>-60.35</v>
      </c>
      <c r="BR57" s="1">
        <v>-59.91</v>
      </c>
      <c r="BS57" s="22">
        <v>9.0399999999999991</v>
      </c>
      <c r="BT57" s="26">
        <v>58415104.858875267</v>
      </c>
      <c r="BU57" s="26">
        <v>18061200</v>
      </c>
      <c r="BV57" s="26">
        <v>1351096</v>
      </c>
      <c r="BW57" s="2">
        <v>0.29185786946301367</v>
      </c>
    </row>
    <row r="58" spans="1:75" s="21" customFormat="1" ht="19" customHeight="1" x14ac:dyDescent="0.2">
      <c r="A58" s="7" t="s">
        <v>518</v>
      </c>
      <c r="B58" s="7" t="s">
        <v>106</v>
      </c>
      <c r="C58" s="7" t="s">
        <v>87</v>
      </c>
      <c r="D58" s="7" t="s">
        <v>98</v>
      </c>
      <c r="E58" s="7" t="s">
        <v>516</v>
      </c>
      <c r="F58" s="7" t="s">
        <v>88</v>
      </c>
      <c r="G58" s="10">
        <v>76.811598960253107</v>
      </c>
      <c r="H58" s="10">
        <v>-21.311479013986769</v>
      </c>
      <c r="I58" s="10">
        <v>-21.311479013986769</v>
      </c>
      <c r="J58" s="7" t="s">
        <v>89</v>
      </c>
      <c r="K58" s="8">
        <v>0.68999999761581421</v>
      </c>
      <c r="L58" s="8">
        <v>0.7</v>
      </c>
      <c r="M58" s="8">
        <v>1.220000028610229</v>
      </c>
      <c r="N58" s="8">
        <v>1.639999985694885</v>
      </c>
      <c r="O58" s="8">
        <v>0.93000000715255737</v>
      </c>
      <c r="P58" s="8">
        <v>0.95999997854232788</v>
      </c>
      <c r="Q58" s="7">
        <v>1.36</v>
      </c>
      <c r="R58" s="7">
        <v>1.43</v>
      </c>
      <c r="S58" s="7">
        <v>1.36</v>
      </c>
      <c r="T58" s="7">
        <v>1.1499999999999999</v>
      </c>
      <c r="U58" s="7">
        <v>1.1299999999999999</v>
      </c>
      <c r="V58" s="7">
        <v>1.18</v>
      </c>
      <c r="W58" s="7">
        <v>1.0900000000000001</v>
      </c>
      <c r="X58" s="7">
        <v>1.04</v>
      </c>
      <c r="Y58" s="7">
        <v>0.99</v>
      </c>
      <c r="Z58" s="7">
        <v>0.99</v>
      </c>
      <c r="AA58" s="7">
        <v>1.04</v>
      </c>
      <c r="AB58" s="7">
        <v>1.03</v>
      </c>
      <c r="AC58" s="7">
        <v>1.0900000000000001</v>
      </c>
      <c r="AD58" s="7">
        <v>1.0900000000000001</v>
      </c>
      <c r="AE58" s="7">
        <v>1.06</v>
      </c>
      <c r="AF58" s="7">
        <v>1.06</v>
      </c>
      <c r="AG58" s="7">
        <v>1.02</v>
      </c>
      <c r="AH58" s="7">
        <v>1.04</v>
      </c>
      <c r="AI58" s="7">
        <v>1.04</v>
      </c>
      <c r="AJ58" s="7">
        <v>1.03</v>
      </c>
      <c r="AK58" s="7">
        <v>1.03</v>
      </c>
      <c r="AL58" s="7">
        <v>1</v>
      </c>
      <c r="AM58" s="7">
        <v>0.99</v>
      </c>
      <c r="AN58" s="7">
        <v>0.99</v>
      </c>
      <c r="AO58" s="7">
        <v>1</v>
      </c>
      <c r="AP58" s="7">
        <v>1</v>
      </c>
      <c r="AQ58" s="7">
        <v>1.03</v>
      </c>
      <c r="AR58" s="7">
        <v>11.48</v>
      </c>
      <c r="AS58" s="7">
        <v>17.21</v>
      </c>
      <c r="AT58" s="7">
        <v>-9.02</v>
      </c>
      <c r="AU58" s="7">
        <v>-9.02</v>
      </c>
      <c r="AV58" s="7">
        <v>-13.22</v>
      </c>
      <c r="AW58" s="7">
        <v>-11.89</v>
      </c>
      <c r="AX58" s="7">
        <v>-14.75</v>
      </c>
      <c r="AY58" s="7">
        <v>-20.02</v>
      </c>
      <c r="AZ58" s="7">
        <v>-19.27</v>
      </c>
      <c r="BA58" s="7">
        <v>-21.32</v>
      </c>
      <c r="BB58" s="7">
        <v>-15.68</v>
      </c>
      <c r="BC58" s="7">
        <v>-16.510000000000002</v>
      </c>
      <c r="BD58" s="7">
        <v>-11.48</v>
      </c>
      <c r="BE58" s="7">
        <v>-13.22</v>
      </c>
      <c r="BF58" s="7">
        <v>-13.11</v>
      </c>
      <c r="BG58" s="7">
        <v>-17.73</v>
      </c>
      <c r="BH58" s="7">
        <v>-16.63</v>
      </c>
      <c r="BI58" s="7">
        <v>-15.16</v>
      </c>
      <c r="BJ58" s="7">
        <v>-18.100000000000001</v>
      </c>
      <c r="BK58" s="7">
        <v>-15.98</v>
      </c>
      <c r="BL58" s="7">
        <v>-18.649999999999999</v>
      </c>
      <c r="BM58" s="7">
        <v>-20.079999999999998</v>
      </c>
      <c r="BN58" s="7">
        <v>-21.61</v>
      </c>
      <c r="BO58" s="7">
        <v>-20.010000000000002</v>
      </c>
      <c r="BP58" s="7">
        <v>-21.31</v>
      </c>
      <c r="BQ58" s="7">
        <v>-18.12</v>
      </c>
      <c r="BR58" s="7">
        <v>-20.49</v>
      </c>
      <c r="BS58" s="24">
        <v>0.93</v>
      </c>
      <c r="BT58" s="26">
        <v>58521205.37238121</v>
      </c>
      <c r="BU58" s="26">
        <v>110372600</v>
      </c>
      <c r="BV58" s="26">
        <v>43041359</v>
      </c>
      <c r="BW58" s="8">
        <v>9.8845763675817017E-2</v>
      </c>
    </row>
    <row r="59" spans="1:75" s="21" customFormat="1" ht="19" customHeight="1" x14ac:dyDescent="0.2">
      <c r="A59" s="1" t="s">
        <v>248</v>
      </c>
      <c r="B59" s="1" t="s">
        <v>159</v>
      </c>
      <c r="C59" s="1" t="s">
        <v>124</v>
      </c>
      <c r="D59" s="1" t="s">
        <v>98</v>
      </c>
      <c r="E59" s="1" t="s">
        <v>242</v>
      </c>
      <c r="F59" s="1" t="s">
        <v>88</v>
      </c>
      <c r="G59" s="9">
        <v>143.4052748538864</v>
      </c>
      <c r="H59" s="9">
        <v>-38.423644452357813</v>
      </c>
      <c r="I59" s="9">
        <f>(N59-O59)/O59*100</f>
        <v>80.799999237060547</v>
      </c>
      <c r="J59" s="1" t="s">
        <v>89</v>
      </c>
      <c r="K59" s="2">
        <v>0.83399999141693115</v>
      </c>
      <c r="L59" s="2">
        <v>0.97</v>
      </c>
      <c r="M59" s="2">
        <v>2.029999971389771</v>
      </c>
      <c r="N59" s="2">
        <v>2.2599999904632568</v>
      </c>
      <c r="O59" s="2">
        <v>1.25</v>
      </c>
      <c r="P59" s="2">
        <v>1.25</v>
      </c>
      <c r="Q59" s="1">
        <v>2.2599999999999998</v>
      </c>
      <c r="R59" s="1">
        <v>2.25</v>
      </c>
      <c r="S59" s="1">
        <v>2.09</v>
      </c>
      <c r="T59" s="1">
        <v>1.91</v>
      </c>
      <c r="U59" s="1">
        <v>1.74</v>
      </c>
      <c r="V59" s="1">
        <v>1.7</v>
      </c>
      <c r="W59" s="1">
        <v>1.62</v>
      </c>
      <c r="X59" s="1">
        <v>1.77</v>
      </c>
      <c r="Y59" s="1">
        <v>1.73</v>
      </c>
      <c r="Z59" s="1">
        <v>1.62</v>
      </c>
      <c r="AA59" s="1">
        <v>1.6</v>
      </c>
      <c r="AB59" s="1">
        <v>1.63</v>
      </c>
      <c r="AC59" s="1">
        <v>1.58</v>
      </c>
      <c r="AD59" s="1">
        <v>1.47</v>
      </c>
      <c r="AE59" s="1">
        <v>1.45</v>
      </c>
      <c r="AF59" s="1">
        <v>1.43</v>
      </c>
      <c r="AG59" s="1">
        <v>1.47</v>
      </c>
      <c r="AH59" s="1">
        <v>1.43</v>
      </c>
      <c r="AI59" s="1">
        <v>1.48</v>
      </c>
      <c r="AJ59" s="1">
        <v>1.4</v>
      </c>
      <c r="AK59" s="1">
        <v>1.38</v>
      </c>
      <c r="AL59" s="1">
        <v>1.38</v>
      </c>
      <c r="AM59" s="1">
        <v>1.34</v>
      </c>
      <c r="AN59" s="1">
        <v>1.33</v>
      </c>
      <c r="AO59" s="1">
        <v>1.39</v>
      </c>
      <c r="AP59" s="1">
        <v>1.37</v>
      </c>
      <c r="AQ59" s="1">
        <v>1.35</v>
      </c>
      <c r="AR59" s="1">
        <v>2.46</v>
      </c>
      <c r="AS59" s="1">
        <v>-5.99</v>
      </c>
      <c r="AT59" s="1">
        <v>-7.88</v>
      </c>
      <c r="AU59" s="1">
        <v>-16.75</v>
      </c>
      <c r="AV59" s="1">
        <v>-19.21</v>
      </c>
      <c r="AW59" s="1">
        <v>-24.14</v>
      </c>
      <c r="AX59" s="1">
        <v>-22.91</v>
      </c>
      <c r="AY59" s="1">
        <v>-16.16</v>
      </c>
      <c r="AZ59" s="1">
        <v>-22.17</v>
      </c>
      <c r="BA59" s="1">
        <v>-21.43</v>
      </c>
      <c r="BB59" s="1">
        <v>-23.15</v>
      </c>
      <c r="BC59" s="1">
        <v>-22.17</v>
      </c>
      <c r="BD59" s="1">
        <v>-28.57</v>
      </c>
      <c r="BE59" s="1">
        <v>-30.05</v>
      </c>
      <c r="BF59" s="1">
        <v>-29.84</v>
      </c>
      <c r="BG59" s="1">
        <v>-30.05</v>
      </c>
      <c r="BH59" s="1">
        <v>-31.03</v>
      </c>
      <c r="BI59" s="1">
        <v>-30.97</v>
      </c>
      <c r="BJ59" s="1">
        <v>-32.020000000000003</v>
      </c>
      <c r="BK59" s="1">
        <v>-33.5</v>
      </c>
      <c r="BL59" s="1">
        <v>-32.020000000000003</v>
      </c>
      <c r="BM59" s="1">
        <v>-34.479999999999997</v>
      </c>
      <c r="BN59" s="1">
        <v>-36.950000000000003</v>
      </c>
      <c r="BO59" s="1">
        <v>-35.47</v>
      </c>
      <c r="BP59" s="1">
        <v>-33.74</v>
      </c>
      <c r="BQ59" s="1">
        <v>-33.5</v>
      </c>
      <c r="BR59" s="1">
        <v>-38.42</v>
      </c>
      <c r="BS59" s="22">
        <v>1.51</v>
      </c>
      <c r="BT59" s="26">
        <v>58544793.174886703</v>
      </c>
      <c r="BU59" s="26">
        <v>124244800</v>
      </c>
      <c r="BV59" s="26">
        <v>11066986</v>
      </c>
      <c r="BW59" s="2">
        <v>3.6402503807269657E-2</v>
      </c>
    </row>
    <row r="60" spans="1:75" s="21" customFormat="1" ht="19" customHeight="1" x14ac:dyDescent="0.2">
      <c r="A60" s="7" t="s">
        <v>519</v>
      </c>
      <c r="B60" s="7" t="s">
        <v>106</v>
      </c>
      <c r="C60" s="7" t="s">
        <v>87</v>
      </c>
      <c r="D60" s="7" t="s">
        <v>109</v>
      </c>
      <c r="E60" s="7" t="s">
        <v>516</v>
      </c>
      <c r="F60" s="7" t="s">
        <v>88</v>
      </c>
      <c r="G60" s="10">
        <v>107.373264598468</v>
      </c>
      <c r="H60" s="10">
        <v>-29.555553860134552</v>
      </c>
      <c r="I60" s="10">
        <v>-29.555553860134552</v>
      </c>
      <c r="J60" s="7" t="s">
        <v>89</v>
      </c>
      <c r="K60" s="8">
        <v>2.1700000762939449</v>
      </c>
      <c r="L60" s="8">
        <v>2.5</v>
      </c>
      <c r="M60" s="8">
        <v>4.5</v>
      </c>
      <c r="N60" s="8">
        <v>5.429999828338623</v>
      </c>
      <c r="O60" s="8">
        <v>3.0799999237060551</v>
      </c>
      <c r="P60" s="8">
        <v>3.1700000762939449</v>
      </c>
      <c r="Q60" s="7">
        <v>4.88</v>
      </c>
      <c r="R60" s="7">
        <v>4.2</v>
      </c>
      <c r="S60" s="7">
        <v>4.05</v>
      </c>
      <c r="T60" s="7">
        <v>5.43</v>
      </c>
      <c r="U60" s="7">
        <v>4.78</v>
      </c>
      <c r="V60" s="7">
        <v>4.28</v>
      </c>
      <c r="W60" s="7">
        <v>4.4000000000000004</v>
      </c>
      <c r="X60" s="7">
        <v>4.24</v>
      </c>
      <c r="Y60" s="7">
        <v>3.89</v>
      </c>
      <c r="Z60" s="7">
        <v>3.82</v>
      </c>
      <c r="AA60" s="7">
        <v>3.64</v>
      </c>
      <c r="AB60" s="7">
        <v>3.76</v>
      </c>
      <c r="AC60" s="7">
        <v>3.79</v>
      </c>
      <c r="AD60" s="7">
        <v>3.79</v>
      </c>
      <c r="AE60" s="7">
        <v>3.64</v>
      </c>
      <c r="AF60" s="7">
        <v>3.59</v>
      </c>
      <c r="AG60" s="7">
        <v>3.43</v>
      </c>
      <c r="AH60" s="7">
        <v>3.41</v>
      </c>
      <c r="AI60" s="7">
        <v>3.28</v>
      </c>
      <c r="AJ60" s="7">
        <v>3.36</v>
      </c>
      <c r="AK60" s="7">
        <v>3.39</v>
      </c>
      <c r="AL60" s="7">
        <v>3.47</v>
      </c>
      <c r="AM60" s="7">
        <v>3.3</v>
      </c>
      <c r="AN60" s="7">
        <v>3.33</v>
      </c>
      <c r="AO60" s="7">
        <v>3.26</v>
      </c>
      <c r="AP60" s="7">
        <v>3.28</v>
      </c>
      <c r="AQ60" s="7">
        <v>3.25</v>
      </c>
      <c r="AR60" s="7">
        <v>-9.33</v>
      </c>
      <c r="AS60" s="7">
        <v>-15.78</v>
      </c>
      <c r="AT60" s="7">
        <v>-11.87</v>
      </c>
      <c r="AU60" s="7">
        <v>2.1800000000000002</v>
      </c>
      <c r="AV60" s="7">
        <v>-10.220000000000001</v>
      </c>
      <c r="AW60" s="7">
        <v>-9.56</v>
      </c>
      <c r="AX60" s="7">
        <v>-7.48</v>
      </c>
      <c r="AY60" s="7">
        <v>-14.91</v>
      </c>
      <c r="AZ60" s="7">
        <v>-15.78</v>
      </c>
      <c r="BA60" s="7">
        <v>-19.559999999999999</v>
      </c>
      <c r="BB60" s="7">
        <v>-20.440000000000001</v>
      </c>
      <c r="BC60" s="7">
        <v>-16.940000000000001</v>
      </c>
      <c r="BD60" s="7">
        <v>-16.420000000000002</v>
      </c>
      <c r="BE60" s="7">
        <v>-20.440000000000001</v>
      </c>
      <c r="BF60" s="7">
        <v>-20.67</v>
      </c>
      <c r="BG60" s="7">
        <v>-24</v>
      </c>
      <c r="BH60" s="7">
        <v>-27.78</v>
      </c>
      <c r="BI60" s="7">
        <v>-27.78</v>
      </c>
      <c r="BJ60" s="7">
        <v>-29.65</v>
      </c>
      <c r="BK60" s="7">
        <v>-28</v>
      </c>
      <c r="BL60" s="7">
        <v>-26.44</v>
      </c>
      <c r="BM60" s="7">
        <v>-26.67</v>
      </c>
      <c r="BN60" s="7">
        <v>-27.52</v>
      </c>
      <c r="BO60" s="7">
        <v>-28.22</v>
      </c>
      <c r="BP60" s="7">
        <v>-29.11</v>
      </c>
      <c r="BQ60" s="7">
        <v>-30.44</v>
      </c>
      <c r="BR60" s="7">
        <v>-29.78</v>
      </c>
      <c r="BS60" s="24">
        <v>3.75</v>
      </c>
      <c r="BT60" s="26">
        <v>58573800</v>
      </c>
      <c r="BU60" s="26">
        <v>147802500</v>
      </c>
      <c r="BV60" s="26">
        <v>5673322</v>
      </c>
      <c r="BW60" s="8">
        <v>6.2608291931958035E-2</v>
      </c>
    </row>
    <row r="61" spans="1:75" s="21" customFormat="1" ht="19" customHeight="1" x14ac:dyDescent="0.2">
      <c r="A61" s="1" t="s">
        <v>167</v>
      </c>
      <c r="B61" s="1" t="s">
        <v>159</v>
      </c>
      <c r="C61" s="1" t="s">
        <v>87</v>
      </c>
      <c r="D61" s="1" t="s">
        <v>98</v>
      </c>
      <c r="E61" s="1" t="s">
        <v>157</v>
      </c>
      <c r="F61" s="1" t="s">
        <v>88</v>
      </c>
      <c r="G61" s="9">
        <v>563.90039129334946</v>
      </c>
      <c r="H61" s="9">
        <v>-47.562497854232788</v>
      </c>
      <c r="I61" s="9">
        <f>(N61-O61)/O61*100</f>
        <v>194.48716348288204</v>
      </c>
      <c r="J61" s="1" t="s">
        <v>89</v>
      </c>
      <c r="K61" s="2">
        <v>2.410000085830688</v>
      </c>
      <c r="L61" s="2">
        <v>3.34</v>
      </c>
      <c r="M61" s="2">
        <v>16</v>
      </c>
      <c r="N61" s="2">
        <v>22.969999313354489</v>
      </c>
      <c r="O61" s="2">
        <v>7.8000001907348633</v>
      </c>
      <c r="P61" s="2">
        <v>8.3900003433227539</v>
      </c>
      <c r="Q61" s="1">
        <v>20.5</v>
      </c>
      <c r="R61" s="1">
        <v>18.75</v>
      </c>
      <c r="S61" s="1">
        <v>22.97</v>
      </c>
      <c r="T61" s="1">
        <v>18.25</v>
      </c>
      <c r="U61" s="1">
        <v>16.75</v>
      </c>
      <c r="V61" s="1">
        <v>20.399999999999999</v>
      </c>
      <c r="W61" s="1">
        <v>20</v>
      </c>
      <c r="X61" s="1">
        <v>18.45</v>
      </c>
      <c r="Y61" s="1">
        <v>16.45</v>
      </c>
      <c r="Z61" s="1">
        <v>17</v>
      </c>
      <c r="AA61" s="1">
        <v>17.95</v>
      </c>
      <c r="AB61" s="1">
        <v>16.36</v>
      </c>
      <c r="AC61" s="1">
        <v>16.7</v>
      </c>
      <c r="AD61" s="1">
        <v>16.3</v>
      </c>
      <c r="AE61" s="1">
        <v>14.8</v>
      </c>
      <c r="AF61" s="1">
        <v>13.05</v>
      </c>
      <c r="AG61" s="1">
        <v>10.4</v>
      </c>
      <c r="AH61" s="1">
        <v>11.19</v>
      </c>
      <c r="AI61" s="1">
        <v>15</v>
      </c>
      <c r="AJ61" s="1">
        <v>14.9</v>
      </c>
      <c r="AK61" s="1">
        <v>15</v>
      </c>
      <c r="AL61" s="1">
        <v>14.5</v>
      </c>
      <c r="AM61" s="1">
        <v>14</v>
      </c>
      <c r="AN61" s="1">
        <v>13.9</v>
      </c>
      <c r="AO61" s="1">
        <v>13.75</v>
      </c>
      <c r="AP61" s="1">
        <v>11.5</v>
      </c>
      <c r="AQ61" s="1">
        <v>9</v>
      </c>
      <c r="AR61" s="1">
        <v>4.0599999999999996</v>
      </c>
      <c r="AS61" s="1">
        <v>17.190000000000001</v>
      </c>
      <c r="AT61" s="1">
        <v>9.94</v>
      </c>
      <c r="AU61" s="1">
        <v>0.37</v>
      </c>
      <c r="AV61" s="1">
        <v>-1.44</v>
      </c>
      <c r="AW61" s="1">
        <v>14.37</v>
      </c>
      <c r="AX61" s="1">
        <v>14.69</v>
      </c>
      <c r="AY61" s="1">
        <v>2.13</v>
      </c>
      <c r="AZ61" s="1">
        <v>0.5</v>
      </c>
      <c r="BA61" s="1">
        <v>-1.57</v>
      </c>
      <c r="BB61" s="1">
        <v>1</v>
      </c>
      <c r="BC61" s="1">
        <v>0.13</v>
      </c>
      <c r="BD61" s="1">
        <v>-3.13</v>
      </c>
      <c r="BE61" s="1">
        <v>-9.8800000000000008</v>
      </c>
      <c r="BF61" s="1">
        <v>-19.38</v>
      </c>
      <c r="BG61" s="1">
        <v>-37.5</v>
      </c>
      <c r="BH61" s="1">
        <v>-41.06</v>
      </c>
      <c r="BI61" s="1">
        <v>-31.25</v>
      </c>
      <c r="BJ61" s="1">
        <v>-16.75</v>
      </c>
      <c r="BK61" s="1">
        <v>-8.31</v>
      </c>
      <c r="BL61" s="1">
        <v>-17.190000000000001</v>
      </c>
      <c r="BM61" s="1">
        <v>-16</v>
      </c>
      <c r="BN61" s="1">
        <v>-19.25</v>
      </c>
      <c r="BO61" s="1">
        <v>-17.37</v>
      </c>
      <c r="BP61" s="1">
        <v>-30.66</v>
      </c>
      <c r="BQ61" s="1">
        <v>-43</v>
      </c>
      <c r="BR61" s="1">
        <v>-46.88</v>
      </c>
      <c r="BS61" s="22">
        <v>14.41</v>
      </c>
      <c r="BT61" s="26">
        <v>59192000</v>
      </c>
      <c r="BU61" s="26">
        <v>59138700</v>
      </c>
      <c r="BV61" s="26">
        <v>1351096</v>
      </c>
      <c r="BW61" s="2">
        <v>0.3139880511821514</v>
      </c>
    </row>
    <row r="62" spans="1:75" s="21" customFormat="1" ht="19" customHeight="1" x14ac:dyDescent="0.2">
      <c r="A62" s="7" t="s">
        <v>467</v>
      </c>
      <c r="B62" s="7" t="s">
        <v>106</v>
      </c>
      <c r="C62" s="7" t="s">
        <v>353</v>
      </c>
      <c r="D62" s="7" t="s">
        <v>125</v>
      </c>
      <c r="E62" s="7" t="s">
        <v>463</v>
      </c>
      <c r="F62" s="7" t="s">
        <v>88</v>
      </c>
      <c r="G62" s="10">
        <v>155.05442747560889</v>
      </c>
      <c r="H62" s="10">
        <v>-35.975612105180097</v>
      </c>
      <c r="I62" s="10">
        <v>-35.975612105180097</v>
      </c>
      <c r="J62" s="7" t="s">
        <v>89</v>
      </c>
      <c r="K62" s="8">
        <v>0.64300000667572021</v>
      </c>
      <c r="L62" s="8">
        <v>0.65</v>
      </c>
      <c r="M62" s="8">
        <v>1.639999985694885</v>
      </c>
      <c r="N62" s="8">
        <v>2.440000057220459</v>
      </c>
      <c r="O62" s="8">
        <v>1.0199999809265139</v>
      </c>
      <c r="P62" s="8">
        <v>1.049999952316284</v>
      </c>
      <c r="Q62" s="7">
        <v>1.79</v>
      </c>
      <c r="R62" s="7">
        <v>2.0299999999999998</v>
      </c>
      <c r="S62" s="7">
        <v>2.44</v>
      </c>
      <c r="T62" s="7">
        <v>2.17</v>
      </c>
      <c r="U62" s="7">
        <v>1.85</v>
      </c>
      <c r="V62" s="7">
        <v>1.63</v>
      </c>
      <c r="W62" s="7">
        <v>1.6</v>
      </c>
      <c r="X62" s="7">
        <v>1.52</v>
      </c>
      <c r="Y62" s="7">
        <v>1.53</v>
      </c>
      <c r="Z62" s="7">
        <v>1.55</v>
      </c>
      <c r="AA62" s="7">
        <v>1.48</v>
      </c>
      <c r="AB62" s="7">
        <v>1.59</v>
      </c>
      <c r="AC62" s="7">
        <v>1.74</v>
      </c>
      <c r="AD62" s="7">
        <v>1.74</v>
      </c>
      <c r="AE62" s="7">
        <v>1.58</v>
      </c>
      <c r="AF62" s="7">
        <v>1.6</v>
      </c>
      <c r="AG62" s="7">
        <v>1.55</v>
      </c>
      <c r="AH62" s="7">
        <v>1.48</v>
      </c>
      <c r="AI62" s="7">
        <v>1.45</v>
      </c>
      <c r="AJ62" s="7">
        <v>1.55</v>
      </c>
      <c r="AK62" s="7">
        <v>1.57</v>
      </c>
      <c r="AL62" s="7">
        <v>1.65</v>
      </c>
      <c r="AM62" s="7">
        <v>1.66</v>
      </c>
      <c r="AN62" s="7">
        <v>1.45</v>
      </c>
      <c r="AO62" s="7">
        <v>1.28</v>
      </c>
      <c r="AP62" s="7">
        <v>1.24</v>
      </c>
      <c r="AQ62" s="7">
        <v>1.1499999999999999</v>
      </c>
      <c r="AR62" s="7">
        <v>9.15</v>
      </c>
      <c r="AS62" s="7">
        <v>23.78</v>
      </c>
      <c r="AT62" s="7">
        <v>12.8</v>
      </c>
      <c r="AU62" s="7">
        <v>14.63</v>
      </c>
      <c r="AV62" s="7">
        <v>-4.2699999999999996</v>
      </c>
      <c r="AW62" s="7">
        <v>-12.18</v>
      </c>
      <c r="AX62" s="7">
        <v>-7.93</v>
      </c>
      <c r="AY62" s="7">
        <v>-11.25</v>
      </c>
      <c r="AZ62" s="7">
        <v>-7.32</v>
      </c>
      <c r="BA62" s="7">
        <v>-13.41</v>
      </c>
      <c r="BB62" s="7">
        <v>-11.59</v>
      </c>
      <c r="BC62" s="7">
        <v>-5.49</v>
      </c>
      <c r="BD62" s="7">
        <v>6.1</v>
      </c>
      <c r="BE62" s="7">
        <v>-6.71</v>
      </c>
      <c r="BF62" s="7">
        <v>-6.71</v>
      </c>
      <c r="BG62" s="7">
        <v>-8.5399999999999991</v>
      </c>
      <c r="BH62" s="7">
        <v>-12.2</v>
      </c>
      <c r="BI62" s="7">
        <v>-14.25</v>
      </c>
      <c r="BJ62" s="7">
        <v>-13.41</v>
      </c>
      <c r="BK62" s="7">
        <v>-7.93</v>
      </c>
      <c r="BL62" s="7">
        <v>-6.48</v>
      </c>
      <c r="BM62" s="7">
        <v>-0.96</v>
      </c>
      <c r="BN62" s="7">
        <v>-13.41</v>
      </c>
      <c r="BO62" s="7">
        <v>-23.17</v>
      </c>
      <c r="BP62" s="7">
        <v>-27.35</v>
      </c>
      <c r="BQ62" s="7">
        <v>-31.71</v>
      </c>
      <c r="BR62" s="7">
        <v>-35.979999999999997</v>
      </c>
      <c r="BS62" s="24">
        <v>1.37</v>
      </c>
      <c r="BT62" s="26">
        <v>60270983.47427845</v>
      </c>
      <c r="BU62" s="26">
        <v>212907600</v>
      </c>
      <c r="BV62" s="26">
        <v>19610267</v>
      </c>
      <c r="BW62" s="8">
        <v>3.1734040133160862E-2</v>
      </c>
    </row>
    <row r="63" spans="1:75" s="21" customFormat="1" ht="19" customHeight="1" x14ac:dyDescent="0.2">
      <c r="A63" s="1" t="s">
        <v>158</v>
      </c>
      <c r="B63" s="1" t="s">
        <v>159</v>
      </c>
      <c r="C63" s="1" t="s">
        <v>87</v>
      </c>
      <c r="D63" s="1" t="s">
        <v>98</v>
      </c>
      <c r="E63" s="1" t="s">
        <v>214</v>
      </c>
      <c r="F63" s="1" t="s">
        <v>88</v>
      </c>
      <c r="G63" s="9">
        <v>82.658962485043716</v>
      </c>
      <c r="H63" s="9">
        <v>-33.227853234657218</v>
      </c>
      <c r="I63" s="9">
        <f>(N63-O63)/O63*100</f>
        <v>60.406093397874997</v>
      </c>
      <c r="J63" s="1" t="s">
        <v>89</v>
      </c>
      <c r="K63" s="2">
        <v>1.7300000190734861</v>
      </c>
      <c r="L63" s="2">
        <v>3.16</v>
      </c>
      <c r="M63" s="2">
        <v>3.160000085830688</v>
      </c>
      <c r="N63" s="2">
        <v>3.160000085830688</v>
      </c>
      <c r="O63" s="2">
        <v>1.970000028610229</v>
      </c>
      <c r="P63" s="2">
        <v>2.1099998950958252</v>
      </c>
      <c r="Q63" s="1">
        <v>3.16</v>
      </c>
      <c r="R63" s="1">
        <v>2.84</v>
      </c>
      <c r="S63" s="1">
        <v>2.82</v>
      </c>
      <c r="T63" s="1">
        <v>2.59</v>
      </c>
      <c r="U63" s="1">
        <v>2.64</v>
      </c>
      <c r="V63" s="1">
        <v>2.44</v>
      </c>
      <c r="W63" s="1">
        <v>2.5</v>
      </c>
      <c r="X63" s="1">
        <v>2.4500000000000002</v>
      </c>
      <c r="Y63" s="1">
        <v>2.4500000000000002</v>
      </c>
      <c r="Z63" s="1">
        <v>2.39</v>
      </c>
      <c r="AA63" s="1">
        <v>2.31</v>
      </c>
      <c r="AB63" s="1">
        <v>2.1800000000000002</v>
      </c>
      <c r="AC63" s="1">
        <v>2.29</v>
      </c>
      <c r="AD63" s="1">
        <v>2.21</v>
      </c>
      <c r="AE63" s="1">
        <v>2.33</v>
      </c>
      <c r="AF63" s="1">
        <v>2.2799999999999998</v>
      </c>
      <c r="AG63" s="1">
        <v>2.2400000000000002</v>
      </c>
      <c r="AH63" s="1">
        <v>2.2400000000000002</v>
      </c>
      <c r="AI63" s="1">
        <v>2.2200000000000002</v>
      </c>
      <c r="AJ63" s="1">
        <v>2.2200000000000002</v>
      </c>
      <c r="AK63" s="1">
        <v>2.2200000000000002</v>
      </c>
      <c r="AL63" s="1">
        <v>2.16</v>
      </c>
      <c r="AM63" s="1">
        <v>2.13</v>
      </c>
      <c r="AN63" s="1">
        <v>2.11</v>
      </c>
      <c r="AO63" s="1">
        <v>2.0699999999999998</v>
      </c>
      <c r="AP63" s="1">
        <v>2.0699999999999998</v>
      </c>
      <c r="AQ63" s="1">
        <v>2.1800000000000002</v>
      </c>
      <c r="AR63" s="1">
        <v>-14.24</v>
      </c>
      <c r="AS63" s="1">
        <v>-13.92</v>
      </c>
      <c r="AT63" s="1">
        <v>-21.2</v>
      </c>
      <c r="AU63" s="1">
        <v>-19.3</v>
      </c>
      <c r="AV63" s="1">
        <v>-26.28</v>
      </c>
      <c r="AW63" s="1">
        <v>-23.26</v>
      </c>
      <c r="AX63" s="1">
        <v>-24.37</v>
      </c>
      <c r="AY63" s="1">
        <v>-24.53</v>
      </c>
      <c r="AZ63" s="1">
        <v>-25.32</v>
      </c>
      <c r="BA63" s="1">
        <v>-28.48</v>
      </c>
      <c r="BB63" s="1">
        <v>-31.97</v>
      </c>
      <c r="BC63" s="1">
        <v>-32.28</v>
      </c>
      <c r="BD63" s="1">
        <v>-30.06</v>
      </c>
      <c r="BE63" s="1">
        <v>-30.7</v>
      </c>
      <c r="BF63" s="1">
        <v>-28.16</v>
      </c>
      <c r="BG63" s="1">
        <v>-30.38</v>
      </c>
      <c r="BH63" s="1">
        <v>-30.38</v>
      </c>
      <c r="BI63" s="1">
        <v>-31.65</v>
      </c>
      <c r="BJ63" s="1">
        <v>-30.7</v>
      </c>
      <c r="BK63" s="1">
        <v>-30.06</v>
      </c>
      <c r="BL63" s="1">
        <v>-31.96</v>
      </c>
      <c r="BM63" s="1">
        <v>-34.340000000000003</v>
      </c>
      <c r="BN63" s="1">
        <v>-33.229999999999997</v>
      </c>
      <c r="BO63" s="1">
        <v>-35.44</v>
      </c>
      <c r="BP63" s="1">
        <v>-36.22</v>
      </c>
      <c r="BQ63" s="1">
        <v>-35.44</v>
      </c>
      <c r="BR63" s="1">
        <v>-32.590000000000003</v>
      </c>
      <c r="BS63" s="22">
        <v>2.2999999999999998</v>
      </c>
      <c r="BT63" s="26">
        <v>60933017.655038834</v>
      </c>
      <c r="BU63" s="26">
        <v>37661700</v>
      </c>
      <c r="BV63" s="26">
        <v>15137020</v>
      </c>
      <c r="BW63" s="2">
        <v>3.2094494160673642E-2</v>
      </c>
    </row>
    <row r="64" spans="1:75" s="21" customFormat="1" ht="19" customHeight="1" x14ac:dyDescent="0.2">
      <c r="A64" s="1" t="s">
        <v>241</v>
      </c>
      <c r="B64" s="1" t="s">
        <v>106</v>
      </c>
      <c r="C64" s="1" t="s">
        <v>87</v>
      </c>
      <c r="D64" s="1" t="s">
        <v>122</v>
      </c>
      <c r="E64" s="1" t="s">
        <v>234</v>
      </c>
      <c r="F64" s="1" t="s">
        <v>88</v>
      </c>
      <c r="G64" s="9">
        <v>138.28124539189341</v>
      </c>
      <c r="H64" s="9">
        <v>-25.90163396206356</v>
      </c>
      <c r="I64" s="9">
        <f>(N64-O64)/O64*100</f>
        <v>53.673161660519973</v>
      </c>
      <c r="J64" s="1" t="s">
        <v>89</v>
      </c>
      <c r="K64" s="2">
        <v>3.839999914169312</v>
      </c>
      <c r="L64" s="2">
        <v>10.25</v>
      </c>
      <c r="M64" s="2">
        <v>9.1499996185302734</v>
      </c>
      <c r="N64" s="2">
        <v>10.25</v>
      </c>
      <c r="O64" s="2">
        <v>6.6700000762939453</v>
      </c>
      <c r="P64" s="2">
        <v>6.7800002098083496</v>
      </c>
      <c r="Q64" s="1">
        <v>9.65</v>
      </c>
      <c r="R64" s="1">
        <v>8.35</v>
      </c>
      <c r="S64" s="1">
        <v>9.16</v>
      </c>
      <c r="T64" s="1">
        <v>10.25</v>
      </c>
      <c r="U64" s="1">
        <v>8.8699999999999992</v>
      </c>
      <c r="V64" s="1">
        <v>8.58</v>
      </c>
      <c r="W64" s="1">
        <v>8.26</v>
      </c>
      <c r="X64" s="1">
        <v>7.7</v>
      </c>
      <c r="Y64" s="1">
        <v>7.32</v>
      </c>
      <c r="Z64" s="1">
        <v>7.34</v>
      </c>
      <c r="AA64" s="1">
        <v>6.91</v>
      </c>
      <c r="AB64" s="1">
        <v>7.25</v>
      </c>
      <c r="AC64" s="1">
        <v>7.5</v>
      </c>
      <c r="AD64" s="1">
        <v>7.35</v>
      </c>
      <c r="AE64" s="1">
        <v>7.38</v>
      </c>
      <c r="AF64" s="1">
        <v>7.75</v>
      </c>
      <c r="AG64" s="1">
        <v>7.6</v>
      </c>
      <c r="AH64" s="1">
        <v>7.29</v>
      </c>
      <c r="AI64" s="1">
        <v>7.16</v>
      </c>
      <c r="AJ64" s="1">
        <v>7.38</v>
      </c>
      <c r="AK64" s="1">
        <v>7.34</v>
      </c>
      <c r="AL64" s="1">
        <v>7.4</v>
      </c>
      <c r="AM64" s="1">
        <v>7.23</v>
      </c>
      <c r="AN64" s="1">
        <v>7.14</v>
      </c>
      <c r="AO64" s="1">
        <v>6.99</v>
      </c>
      <c r="AP64" s="1">
        <v>6.98</v>
      </c>
      <c r="AQ64" s="1">
        <v>7.28</v>
      </c>
      <c r="AR64" s="1">
        <v>-3.5</v>
      </c>
      <c r="AS64" s="1">
        <v>-10.050000000000001</v>
      </c>
      <c r="AT64" s="1">
        <v>0.11</v>
      </c>
      <c r="AU64" s="1">
        <v>-4.26</v>
      </c>
      <c r="AV64" s="1">
        <v>-8.31</v>
      </c>
      <c r="AW64" s="1">
        <v>-13.77</v>
      </c>
      <c r="AX64" s="1">
        <v>-13.66</v>
      </c>
      <c r="AY64" s="1">
        <v>-20.98</v>
      </c>
      <c r="AZ64" s="1">
        <v>-22.52</v>
      </c>
      <c r="BA64" s="1">
        <v>-24.48</v>
      </c>
      <c r="BB64" s="1">
        <v>-25.46</v>
      </c>
      <c r="BC64" s="1">
        <v>-23.93</v>
      </c>
      <c r="BD64" s="1">
        <v>-22.3</v>
      </c>
      <c r="BE64" s="1">
        <v>-22.4</v>
      </c>
      <c r="BF64" s="1">
        <v>-21.53</v>
      </c>
      <c r="BG64" s="1">
        <v>-17.32</v>
      </c>
      <c r="BH64" s="1">
        <v>-22.3</v>
      </c>
      <c r="BI64" s="1">
        <v>-21.75</v>
      </c>
      <c r="BJ64" s="1">
        <v>-23.17</v>
      </c>
      <c r="BK64" s="1">
        <v>-20.66</v>
      </c>
      <c r="BL64" s="1">
        <v>-21.42</v>
      </c>
      <c r="BM64" s="1">
        <v>-21.68</v>
      </c>
      <c r="BN64" s="1">
        <v>-22.19</v>
      </c>
      <c r="BO64" s="1">
        <v>-24.26</v>
      </c>
      <c r="BP64" s="1">
        <v>-26.23</v>
      </c>
      <c r="BQ64" s="1">
        <v>-25.35</v>
      </c>
      <c r="BR64" s="1">
        <v>-25.68</v>
      </c>
      <c r="BS64" s="22">
        <v>7</v>
      </c>
      <c r="BT64" s="26">
        <v>62766618.383216858</v>
      </c>
      <c r="BU64" s="26">
        <v>47607800</v>
      </c>
      <c r="BV64" s="26">
        <v>3790695</v>
      </c>
      <c r="BW64" s="2">
        <v>1.255152419279314E-2</v>
      </c>
    </row>
    <row r="65" spans="1:75" s="21" customFormat="1" ht="19" customHeight="1" x14ac:dyDescent="0.2">
      <c r="A65" s="7" t="s">
        <v>317</v>
      </c>
      <c r="B65" s="7" t="s">
        <v>118</v>
      </c>
      <c r="C65" s="7" t="s">
        <v>142</v>
      </c>
      <c r="D65" s="7" t="s">
        <v>98</v>
      </c>
      <c r="E65" s="7" t="s">
        <v>439</v>
      </c>
      <c r="F65" s="7" t="s">
        <v>80</v>
      </c>
      <c r="G65" s="10">
        <v>237.78626297183081</v>
      </c>
      <c r="H65" s="10">
        <v>295.48023025038799</v>
      </c>
      <c r="I65" s="10">
        <v>295.48023025038799</v>
      </c>
      <c r="J65" s="7" t="s">
        <v>81</v>
      </c>
      <c r="K65" s="8">
        <v>1.0479999780654909</v>
      </c>
      <c r="L65" s="8">
        <v>1.0900000000000001</v>
      </c>
      <c r="M65" s="8">
        <v>3.5399999618530269</v>
      </c>
      <c r="N65" s="8">
        <v>46.669998168945312</v>
      </c>
      <c r="O65" s="8">
        <v>3.2999999523162842</v>
      </c>
      <c r="P65" s="8">
        <v>14</v>
      </c>
      <c r="Q65" s="7">
        <v>4.2300000000000004</v>
      </c>
      <c r="R65" s="7">
        <v>3.95</v>
      </c>
      <c r="S65" s="7">
        <v>3.82</v>
      </c>
      <c r="T65" s="7">
        <v>4.25</v>
      </c>
      <c r="U65" s="7">
        <v>4.9800000000000004</v>
      </c>
      <c r="V65" s="7">
        <v>4.74</v>
      </c>
      <c r="W65" s="7">
        <v>4.75</v>
      </c>
      <c r="X65" s="7">
        <v>6.5</v>
      </c>
      <c r="Y65" s="7">
        <v>9.25</v>
      </c>
      <c r="Z65" s="7">
        <v>8.6</v>
      </c>
      <c r="AA65" s="7">
        <v>8.6</v>
      </c>
      <c r="AB65" s="7">
        <v>8.2100000000000009</v>
      </c>
      <c r="AC65" s="7">
        <v>8.4</v>
      </c>
      <c r="AD65" s="7">
        <v>8.1999999999999993</v>
      </c>
      <c r="AE65" s="7">
        <v>13.15</v>
      </c>
      <c r="AF65" s="7">
        <v>12.67</v>
      </c>
      <c r="AG65" s="7">
        <v>15.73</v>
      </c>
      <c r="AH65" s="7">
        <v>23.87</v>
      </c>
      <c r="AI65" s="7">
        <v>32.47</v>
      </c>
      <c r="AJ65" s="7">
        <v>32.47</v>
      </c>
      <c r="AK65" s="7">
        <v>32.47</v>
      </c>
      <c r="AL65" s="7">
        <v>26.98</v>
      </c>
      <c r="AM65" s="7">
        <v>31.73</v>
      </c>
      <c r="AN65" s="7">
        <v>25</v>
      </c>
      <c r="AO65" s="7">
        <v>20.36</v>
      </c>
      <c r="AP65" s="7">
        <v>22.23</v>
      </c>
      <c r="AQ65" s="7">
        <v>18.96</v>
      </c>
      <c r="AR65" s="7">
        <v>1.69</v>
      </c>
      <c r="AS65" s="7">
        <v>7.06</v>
      </c>
      <c r="AT65" s="7">
        <v>-0.28000000000000003</v>
      </c>
      <c r="AU65" s="7">
        <v>19.32</v>
      </c>
      <c r="AV65" s="7">
        <v>31.08</v>
      </c>
      <c r="AW65" s="7">
        <v>24.86</v>
      </c>
      <c r="AX65" s="7">
        <v>31.84</v>
      </c>
      <c r="AY65" s="7">
        <v>75.709999999999994</v>
      </c>
      <c r="AZ65" s="7">
        <v>132.83000000000001</v>
      </c>
      <c r="BA65" s="7">
        <v>115.68</v>
      </c>
      <c r="BB65" s="7">
        <v>120.06</v>
      </c>
      <c r="BC65" s="7">
        <v>116.95</v>
      </c>
      <c r="BD65" s="7">
        <v>117.8</v>
      </c>
      <c r="BE65" s="7">
        <v>125.42</v>
      </c>
      <c r="BF65" s="7">
        <v>256.5</v>
      </c>
      <c r="BG65" s="7">
        <v>217.51</v>
      </c>
      <c r="BH65" s="7">
        <v>310.73</v>
      </c>
      <c r="BI65" s="7">
        <v>573.73</v>
      </c>
      <c r="BJ65" s="7">
        <v>816.67</v>
      </c>
      <c r="BK65" s="7">
        <v>816.67</v>
      </c>
      <c r="BL65" s="7">
        <v>816.67</v>
      </c>
      <c r="BM65" s="7">
        <v>635.59</v>
      </c>
      <c r="BN65" s="7">
        <v>477.12</v>
      </c>
      <c r="BO65" s="7">
        <v>418.93</v>
      </c>
      <c r="BP65" s="7">
        <v>353.67</v>
      </c>
      <c r="BQ65" s="7">
        <v>393.5</v>
      </c>
      <c r="BR65" s="7">
        <v>284.45999999999998</v>
      </c>
      <c r="BS65" s="24">
        <v>4.0999999999999996</v>
      </c>
      <c r="BT65" s="26">
        <v>63017309.320926674</v>
      </c>
      <c r="BU65" s="26">
        <v>348301800</v>
      </c>
      <c r="BV65" s="26">
        <v>3940535</v>
      </c>
      <c r="BW65" s="8">
        <v>6.2890191306510412E-2</v>
      </c>
    </row>
    <row r="66" spans="1:75" s="21" customFormat="1" ht="19" customHeight="1" x14ac:dyDescent="0.2">
      <c r="A66" s="7" t="s">
        <v>452</v>
      </c>
      <c r="B66" s="7" t="s">
        <v>76</v>
      </c>
      <c r="C66" s="7" t="s">
        <v>97</v>
      </c>
      <c r="D66" s="7" t="s">
        <v>125</v>
      </c>
      <c r="E66" s="7" t="s">
        <v>451</v>
      </c>
      <c r="F66" s="7" t="s">
        <v>88</v>
      </c>
      <c r="G66" s="10">
        <v>80.348259562156727</v>
      </c>
      <c r="H66" s="10">
        <v>-19.724135563291352</v>
      </c>
      <c r="I66" s="10">
        <v>-19.724135563291352</v>
      </c>
      <c r="J66" s="7" t="s">
        <v>89</v>
      </c>
      <c r="K66" s="8">
        <v>4.0199999809265137</v>
      </c>
      <c r="L66" s="8">
        <v>4.04</v>
      </c>
      <c r="M66" s="8">
        <v>7.25</v>
      </c>
      <c r="N66" s="8">
        <v>7.4099998474121094</v>
      </c>
      <c r="O66" s="8">
        <v>5</v>
      </c>
      <c r="P66" s="8">
        <v>5.820000171661377</v>
      </c>
      <c r="Q66" s="7">
        <v>7.25</v>
      </c>
      <c r="R66" s="7">
        <v>6.96</v>
      </c>
      <c r="S66" s="7">
        <v>6.53</v>
      </c>
      <c r="T66" s="7">
        <v>5.97</v>
      </c>
      <c r="U66" s="7">
        <v>5.61</v>
      </c>
      <c r="V66" s="7">
        <v>5.66</v>
      </c>
      <c r="W66" s="7">
        <v>5.5</v>
      </c>
      <c r="X66" s="7">
        <v>5.54</v>
      </c>
      <c r="Y66" s="7">
        <v>5.5</v>
      </c>
      <c r="Z66" s="7">
        <v>5.97</v>
      </c>
      <c r="AA66" s="7">
        <v>5.57</v>
      </c>
      <c r="AB66" s="7">
        <v>5.45</v>
      </c>
      <c r="AC66" s="7">
        <v>5.47</v>
      </c>
      <c r="AD66" s="7">
        <v>5.47</v>
      </c>
      <c r="AE66" s="7">
        <v>5.64</v>
      </c>
      <c r="AF66" s="7">
        <v>5.53</v>
      </c>
      <c r="AG66" s="7">
        <v>5.5</v>
      </c>
      <c r="AH66" s="7">
        <v>5.44</v>
      </c>
      <c r="AI66" s="7">
        <v>5.37</v>
      </c>
      <c r="AJ66" s="7">
        <v>5.36</v>
      </c>
      <c r="AK66" s="7">
        <v>5.29</v>
      </c>
      <c r="AL66" s="7">
        <v>5.37</v>
      </c>
      <c r="AM66" s="7">
        <v>5.49</v>
      </c>
      <c r="AN66" s="7">
        <v>5.6</v>
      </c>
      <c r="AO66" s="7">
        <v>5.54</v>
      </c>
      <c r="AP66" s="7">
        <v>5.75</v>
      </c>
      <c r="AQ66" s="7">
        <v>5.95</v>
      </c>
      <c r="AR66" s="7">
        <v>-9.81</v>
      </c>
      <c r="AS66" s="7">
        <v>-14.07</v>
      </c>
      <c r="AT66" s="7">
        <v>-17.66</v>
      </c>
      <c r="AU66" s="7">
        <v>-26.9</v>
      </c>
      <c r="AV66" s="7">
        <v>-27.36</v>
      </c>
      <c r="AW66" s="7">
        <v>-26.07</v>
      </c>
      <c r="AX66" s="7">
        <v>-25.79</v>
      </c>
      <c r="AY66" s="7">
        <v>-25.52</v>
      </c>
      <c r="AZ66" s="7">
        <v>-24.97</v>
      </c>
      <c r="BA66" s="7">
        <v>-24</v>
      </c>
      <c r="BB66" s="7">
        <v>-24.96</v>
      </c>
      <c r="BC66" s="7">
        <v>-25.24</v>
      </c>
      <c r="BD66" s="7">
        <v>-26.76</v>
      </c>
      <c r="BE66" s="7">
        <v>-24.83</v>
      </c>
      <c r="BF66" s="7">
        <v>-24.14</v>
      </c>
      <c r="BG66" s="7">
        <v>-24.14</v>
      </c>
      <c r="BH66" s="7">
        <v>-25.1</v>
      </c>
      <c r="BI66" s="7">
        <v>-26.48</v>
      </c>
      <c r="BJ66" s="7">
        <v>-28.21</v>
      </c>
      <c r="BK66" s="7">
        <v>-28.08</v>
      </c>
      <c r="BL66" s="7">
        <v>-28.97</v>
      </c>
      <c r="BM66" s="7">
        <v>-26.86</v>
      </c>
      <c r="BN66" s="7">
        <v>-24.69</v>
      </c>
      <c r="BO66" s="7">
        <v>-23.72</v>
      </c>
      <c r="BP66" s="7">
        <v>-26.62</v>
      </c>
      <c r="BQ66" s="7">
        <v>-20.69</v>
      </c>
      <c r="BR66" s="7">
        <v>-19.72</v>
      </c>
      <c r="BS66" s="24">
        <v>5.19</v>
      </c>
      <c r="BT66" s="26">
        <v>64341575</v>
      </c>
      <c r="BU66" s="26">
        <v>15883600</v>
      </c>
      <c r="BV66" s="26">
        <v>3619811</v>
      </c>
      <c r="BW66" s="8">
        <v>8.7380252725901989E-4</v>
      </c>
    </row>
    <row r="67" spans="1:75" s="21" customFormat="1" ht="19" customHeight="1" x14ac:dyDescent="0.2">
      <c r="A67" s="1" t="s">
        <v>248</v>
      </c>
      <c r="B67" s="1" t="s">
        <v>159</v>
      </c>
      <c r="C67" s="1" t="s">
        <v>124</v>
      </c>
      <c r="D67" s="1" t="s">
        <v>98</v>
      </c>
      <c r="E67" s="1" t="s">
        <v>250</v>
      </c>
      <c r="F67" s="1" t="s">
        <v>88</v>
      </c>
      <c r="G67" s="9">
        <v>83.999996185302734</v>
      </c>
      <c r="H67" s="9">
        <v>-31.73912673906921</v>
      </c>
      <c r="I67" s="9">
        <f>(N67-O67)/O67*100</f>
        <v>64.335663694409305</v>
      </c>
      <c r="J67" s="1" t="s">
        <v>89</v>
      </c>
      <c r="K67" s="2">
        <v>1.25</v>
      </c>
      <c r="L67" s="2">
        <v>0.97</v>
      </c>
      <c r="M67" s="2">
        <v>2.2999999523162842</v>
      </c>
      <c r="N67" s="2">
        <v>2.3499999046325679</v>
      </c>
      <c r="O67" s="2">
        <v>1.429999947547913</v>
      </c>
      <c r="P67" s="2">
        <v>1.570000052452087</v>
      </c>
      <c r="Q67" s="1">
        <v>2.3199999999999998</v>
      </c>
      <c r="R67" s="1">
        <v>2.09</v>
      </c>
      <c r="S67" s="1">
        <v>2.0099999999999998</v>
      </c>
      <c r="T67" s="1">
        <v>1.75</v>
      </c>
      <c r="U67" s="1">
        <v>1.73</v>
      </c>
      <c r="V67" s="1">
        <v>1.64</v>
      </c>
      <c r="W67" s="1">
        <v>1.64</v>
      </c>
      <c r="X67" s="1">
        <v>1.62</v>
      </c>
      <c r="Y67" s="1">
        <v>1.56</v>
      </c>
      <c r="Z67" s="1">
        <v>1.53</v>
      </c>
      <c r="AA67" s="1">
        <v>1.58</v>
      </c>
      <c r="AB67" s="1">
        <v>1.57</v>
      </c>
      <c r="AC67" s="1">
        <v>1.64</v>
      </c>
      <c r="AD67" s="1">
        <v>1.61</v>
      </c>
      <c r="AE67" s="1">
        <v>1.56</v>
      </c>
      <c r="AF67" s="1">
        <v>1.56</v>
      </c>
      <c r="AG67" s="1">
        <v>1.59</v>
      </c>
      <c r="AH67" s="1">
        <v>1.57</v>
      </c>
      <c r="AI67" s="1">
        <v>1.6</v>
      </c>
      <c r="AJ67" s="1">
        <v>1.57</v>
      </c>
      <c r="AK67" s="1">
        <v>1.56</v>
      </c>
      <c r="AL67" s="1">
        <v>1.5</v>
      </c>
      <c r="AM67" s="1">
        <v>1.49</v>
      </c>
      <c r="AN67" s="1">
        <v>1.51</v>
      </c>
      <c r="AO67" s="1">
        <v>1.54</v>
      </c>
      <c r="AP67" s="1">
        <v>1.62</v>
      </c>
      <c r="AQ67" s="1">
        <v>1.6</v>
      </c>
      <c r="AR67" s="1">
        <v>-9.57</v>
      </c>
      <c r="AS67" s="1">
        <v>-16.96</v>
      </c>
      <c r="AT67" s="1">
        <v>-25.22</v>
      </c>
      <c r="AU67" s="1">
        <v>-28.26</v>
      </c>
      <c r="AV67" s="1">
        <v>-31.13</v>
      </c>
      <c r="AW67" s="1">
        <v>-29.57</v>
      </c>
      <c r="AX67" s="1">
        <v>-31.74</v>
      </c>
      <c r="AY67" s="1">
        <v>-32.229999999999997</v>
      </c>
      <c r="AZ67" s="1">
        <v>-34.35</v>
      </c>
      <c r="BA67" s="1">
        <v>-33.909999999999997</v>
      </c>
      <c r="BB67" s="1">
        <v>-33.049999999999997</v>
      </c>
      <c r="BC67" s="1">
        <v>-32.17</v>
      </c>
      <c r="BD67" s="1">
        <v>-30</v>
      </c>
      <c r="BE67" s="1">
        <v>-33.43</v>
      </c>
      <c r="BF67" s="1">
        <v>-33.43</v>
      </c>
      <c r="BG67" s="1">
        <v>-33.04</v>
      </c>
      <c r="BH67" s="1">
        <v>-32.61</v>
      </c>
      <c r="BI67" s="1">
        <v>-32.39</v>
      </c>
      <c r="BJ67" s="1">
        <v>-32.67</v>
      </c>
      <c r="BK67" s="1">
        <v>-32.61</v>
      </c>
      <c r="BL67" s="1">
        <v>-34.78</v>
      </c>
      <c r="BM67" s="1">
        <v>-36.57</v>
      </c>
      <c r="BN67" s="1">
        <v>-35.22</v>
      </c>
      <c r="BO67" s="1">
        <v>-36.08</v>
      </c>
      <c r="BP67" s="1">
        <v>-33.81</v>
      </c>
      <c r="BQ67" s="1">
        <v>-32.61</v>
      </c>
      <c r="BR67" s="1">
        <v>-32.61</v>
      </c>
      <c r="BS67" s="22">
        <v>1.45</v>
      </c>
      <c r="BT67" s="26">
        <v>66331538.624811172</v>
      </c>
      <c r="BU67" s="26">
        <v>65758000</v>
      </c>
      <c r="BV67" s="26">
        <v>11066986</v>
      </c>
      <c r="BW67" s="2">
        <v>3.5551594625673151E-2</v>
      </c>
    </row>
    <row r="68" spans="1:75" s="21" customFormat="1" ht="19" customHeight="1" x14ac:dyDescent="0.2">
      <c r="A68" s="7" t="s">
        <v>281</v>
      </c>
      <c r="B68" s="7" t="s">
        <v>118</v>
      </c>
      <c r="C68" s="7" t="s">
        <v>104</v>
      </c>
      <c r="D68" s="7" t="s">
        <v>98</v>
      </c>
      <c r="E68" s="7" t="s">
        <v>562</v>
      </c>
      <c r="F68" s="7" t="s">
        <v>88</v>
      </c>
      <c r="G68" s="10">
        <v>72.38805113722546</v>
      </c>
      <c r="H68" s="10">
        <v>-18.181816774388519</v>
      </c>
      <c r="I68" s="10">
        <v>-18.181816774388519</v>
      </c>
      <c r="J68" s="7" t="s">
        <v>89</v>
      </c>
      <c r="K68" s="8">
        <v>1.3400000333786011</v>
      </c>
      <c r="L68" s="8">
        <v>1.37</v>
      </c>
      <c r="M68" s="8">
        <v>2.309999942779541</v>
      </c>
      <c r="N68" s="8">
        <v>2.4600000381469731</v>
      </c>
      <c r="O68" s="8">
        <v>1.7100000381469731</v>
      </c>
      <c r="P68" s="8">
        <v>1.889999985694885</v>
      </c>
      <c r="Q68" s="7">
        <v>2.46</v>
      </c>
      <c r="R68" s="7">
        <v>2.17</v>
      </c>
      <c r="S68" s="7">
        <v>2.46</v>
      </c>
      <c r="T68" s="7">
        <v>2.09</v>
      </c>
      <c r="U68" s="7">
        <v>2.09</v>
      </c>
      <c r="V68" s="7">
        <v>2.13</v>
      </c>
      <c r="W68" s="7">
        <v>2.06</v>
      </c>
      <c r="X68" s="7">
        <v>1.83</v>
      </c>
      <c r="Y68" s="7">
        <v>1.8</v>
      </c>
      <c r="Z68" s="7">
        <v>1.8</v>
      </c>
      <c r="AA68" s="7">
        <v>1.78</v>
      </c>
      <c r="AB68" s="7">
        <v>1.82</v>
      </c>
      <c r="AC68" s="7">
        <v>1.8</v>
      </c>
      <c r="AD68" s="7">
        <v>1.8</v>
      </c>
      <c r="AE68" s="7">
        <v>1.8</v>
      </c>
      <c r="AF68" s="7">
        <v>1.8</v>
      </c>
      <c r="AG68" s="7">
        <v>1.84</v>
      </c>
      <c r="AH68" s="7">
        <v>1.88</v>
      </c>
      <c r="AI68" s="7">
        <v>1.84</v>
      </c>
      <c r="AJ68" s="7">
        <v>1.93</v>
      </c>
      <c r="AK68" s="7">
        <v>1.95</v>
      </c>
      <c r="AL68" s="7">
        <v>2.0499999999999998</v>
      </c>
      <c r="AM68" s="7">
        <v>1.96</v>
      </c>
      <c r="AN68" s="7">
        <v>2</v>
      </c>
      <c r="AO68" s="7">
        <v>1.95</v>
      </c>
      <c r="AP68" s="7">
        <v>1.88</v>
      </c>
      <c r="AQ68" s="7">
        <v>1.92</v>
      </c>
      <c r="AR68" s="7">
        <v>-9.31</v>
      </c>
      <c r="AS68" s="7">
        <v>-7.36</v>
      </c>
      <c r="AT68" s="7">
        <v>-7.36</v>
      </c>
      <c r="AU68" s="7">
        <v>-10.39</v>
      </c>
      <c r="AV68" s="7">
        <v>-9.9600000000000009</v>
      </c>
      <c r="AW68" s="7">
        <v>-11.02</v>
      </c>
      <c r="AX68" s="7">
        <v>-23.16</v>
      </c>
      <c r="AY68" s="7">
        <v>-23.38</v>
      </c>
      <c r="AZ68" s="7">
        <v>-22.51</v>
      </c>
      <c r="BA68" s="7">
        <v>-22.94</v>
      </c>
      <c r="BB68" s="7">
        <v>-23.16</v>
      </c>
      <c r="BC68" s="7">
        <v>-22.08</v>
      </c>
      <c r="BD68" s="7">
        <v>-24.24</v>
      </c>
      <c r="BE68" s="7">
        <v>-23.81</v>
      </c>
      <c r="BF68" s="7">
        <v>-23.38</v>
      </c>
      <c r="BG68" s="7">
        <v>-22.51</v>
      </c>
      <c r="BH68" s="7">
        <v>-21.43</v>
      </c>
      <c r="BI68" s="7">
        <v>-22.94</v>
      </c>
      <c r="BJ68" s="7">
        <v>-20.56</v>
      </c>
      <c r="BK68" s="7">
        <v>-18.18</v>
      </c>
      <c r="BL68" s="7">
        <v>-16.02</v>
      </c>
      <c r="BM68" s="7">
        <v>-16.440000000000001</v>
      </c>
      <c r="BN68" s="7">
        <v>-16.45</v>
      </c>
      <c r="BO68" s="7">
        <v>-15.8</v>
      </c>
      <c r="BP68" s="7">
        <v>-22.94</v>
      </c>
      <c r="BQ68" s="7">
        <v>-19.260000000000002</v>
      </c>
      <c r="BR68" s="7">
        <v>-19.05</v>
      </c>
      <c r="BS68" s="24">
        <v>1.72</v>
      </c>
      <c r="BT68" s="26">
        <v>66638878.349304199</v>
      </c>
      <c r="BU68" s="26">
        <v>70859200</v>
      </c>
      <c r="BV68" s="26">
        <v>19715300</v>
      </c>
      <c r="BW68" s="8">
        <v>5.5943353639051903E-2</v>
      </c>
    </row>
    <row r="69" spans="1:75" s="21" customFormat="1" ht="19" customHeight="1" x14ac:dyDescent="0.2">
      <c r="A69" s="7" t="s">
        <v>219</v>
      </c>
      <c r="B69" s="7" t="s">
        <v>106</v>
      </c>
      <c r="C69" s="7" t="s">
        <v>113</v>
      </c>
      <c r="D69" s="7" t="s">
        <v>98</v>
      </c>
      <c r="E69" s="7" t="s">
        <v>343</v>
      </c>
      <c r="F69" s="7" t="s">
        <v>88</v>
      </c>
      <c r="G69" s="10">
        <v>181.48147297821271</v>
      </c>
      <c r="H69" s="10">
        <v>-9.7368392158412842</v>
      </c>
      <c r="I69" s="10">
        <v>-9.7368392158412842</v>
      </c>
      <c r="J69" s="7" t="s">
        <v>89</v>
      </c>
      <c r="K69" s="8">
        <v>1.3500000238418579</v>
      </c>
      <c r="L69" s="8">
        <v>5.15</v>
      </c>
      <c r="M69" s="8">
        <v>3.7999999523162842</v>
      </c>
      <c r="N69" s="8">
        <v>5.1500000953674316</v>
      </c>
      <c r="O69" s="8">
        <v>3.1800000667572021</v>
      </c>
      <c r="P69" s="8">
        <v>3.4300000667572021</v>
      </c>
      <c r="Q69" s="7">
        <v>3.84</v>
      </c>
      <c r="R69" s="7">
        <v>3.55</v>
      </c>
      <c r="S69" s="7">
        <v>3.75</v>
      </c>
      <c r="T69" s="7">
        <v>3.6</v>
      </c>
      <c r="U69" s="7">
        <v>4.55</v>
      </c>
      <c r="V69" s="7">
        <v>5.15</v>
      </c>
      <c r="W69" s="7">
        <v>4.5</v>
      </c>
      <c r="X69" s="7">
        <v>3.96</v>
      </c>
      <c r="Y69" s="7">
        <v>3.82</v>
      </c>
      <c r="Z69" s="7">
        <v>3.97</v>
      </c>
      <c r="AA69" s="7">
        <v>3.93</v>
      </c>
      <c r="AB69" s="7">
        <v>3.8</v>
      </c>
      <c r="AC69" s="7">
        <v>4.3</v>
      </c>
      <c r="AD69" s="7">
        <v>4.45</v>
      </c>
      <c r="AE69" s="7">
        <v>4.45</v>
      </c>
      <c r="AF69" s="7">
        <v>4.28</v>
      </c>
      <c r="AG69" s="7">
        <v>3.93</v>
      </c>
      <c r="AH69" s="7">
        <v>3.87</v>
      </c>
      <c r="AI69" s="7">
        <v>3.66</v>
      </c>
      <c r="AJ69" s="7">
        <v>3.62</v>
      </c>
      <c r="AK69" s="7">
        <v>3.6</v>
      </c>
      <c r="AL69" s="7">
        <v>3.44</v>
      </c>
      <c r="AM69" s="7">
        <v>3.59</v>
      </c>
      <c r="AN69" s="7">
        <v>3.54</v>
      </c>
      <c r="AO69" s="7">
        <v>4.05</v>
      </c>
      <c r="AP69" s="7">
        <v>3.74</v>
      </c>
      <c r="AQ69" s="7">
        <v>3.63</v>
      </c>
      <c r="AR69" s="7">
        <v>-16.04</v>
      </c>
      <c r="AS69" s="7">
        <v>-12.37</v>
      </c>
      <c r="AT69" s="7">
        <v>-14.47</v>
      </c>
      <c r="AU69" s="7">
        <v>-10.53</v>
      </c>
      <c r="AV69" s="7">
        <v>12.63</v>
      </c>
      <c r="AW69" s="7">
        <v>14.21</v>
      </c>
      <c r="AX69" s="7">
        <v>1.32</v>
      </c>
      <c r="AY69" s="7">
        <v>-2.11</v>
      </c>
      <c r="AZ69" s="7">
        <v>-3.16</v>
      </c>
      <c r="BA69" s="7">
        <v>2.63</v>
      </c>
      <c r="BB69" s="7">
        <v>-2.11</v>
      </c>
      <c r="BC69" s="7">
        <v>-1.84</v>
      </c>
      <c r="BD69" s="7">
        <v>5.79</v>
      </c>
      <c r="BE69" s="7">
        <v>13.46</v>
      </c>
      <c r="BF69" s="7">
        <v>9.74</v>
      </c>
      <c r="BG69" s="7">
        <v>1.32</v>
      </c>
      <c r="BH69" s="7">
        <v>-0.92</v>
      </c>
      <c r="BI69" s="7">
        <v>-3.68</v>
      </c>
      <c r="BJ69" s="7">
        <v>-10.26</v>
      </c>
      <c r="BK69" s="7">
        <v>-7.11</v>
      </c>
      <c r="BL69" s="7">
        <v>-12.7</v>
      </c>
      <c r="BM69" s="7">
        <v>-12.37</v>
      </c>
      <c r="BN69" s="7">
        <v>-7.11</v>
      </c>
      <c r="BO69" s="7">
        <v>-10.26</v>
      </c>
      <c r="BP69" s="7">
        <v>-4.87</v>
      </c>
      <c r="BQ69" s="7">
        <v>-8.42</v>
      </c>
      <c r="BR69" s="7">
        <v>-8.9499999999999993</v>
      </c>
      <c r="BS69" s="24">
        <v>3.56</v>
      </c>
      <c r="BT69" s="26">
        <v>68716919.137716293</v>
      </c>
      <c r="BU69" s="26">
        <v>110116700</v>
      </c>
      <c r="BV69" s="26">
        <v>9964378</v>
      </c>
      <c r="BW69" s="8">
        <v>1.53570047222215E-2</v>
      </c>
    </row>
    <row r="70" spans="1:75" s="21" customFormat="1" ht="19" customHeight="1" x14ac:dyDescent="0.2">
      <c r="A70" s="7" t="s">
        <v>372</v>
      </c>
      <c r="B70" s="7" t="s">
        <v>118</v>
      </c>
      <c r="C70" s="7" t="s">
        <v>87</v>
      </c>
      <c r="D70" s="7" t="s">
        <v>109</v>
      </c>
      <c r="E70" s="7" t="s">
        <v>480</v>
      </c>
      <c r="F70" s="7" t="s">
        <v>88</v>
      </c>
      <c r="G70" s="10">
        <v>79.614318880833011</v>
      </c>
      <c r="H70" s="10">
        <v>-19.478527371805949</v>
      </c>
      <c r="I70" s="10">
        <v>-19.478527371805949</v>
      </c>
      <c r="J70" s="7" t="s">
        <v>89</v>
      </c>
      <c r="K70" s="8">
        <v>7.2600002288818359</v>
      </c>
      <c r="L70" s="8">
        <v>8.15</v>
      </c>
      <c r="M70" s="8">
        <v>13.039999961853029</v>
      </c>
      <c r="N70" s="8">
        <v>14.420000076293951</v>
      </c>
      <c r="O70" s="8">
        <v>10.22000026702881</v>
      </c>
      <c r="P70" s="8">
        <v>10.5</v>
      </c>
      <c r="Q70" s="7">
        <v>13.8</v>
      </c>
      <c r="R70" s="7">
        <v>13.24</v>
      </c>
      <c r="S70" s="7">
        <v>12.3</v>
      </c>
      <c r="T70" s="7">
        <v>12.25</v>
      </c>
      <c r="U70" s="7">
        <v>11.58</v>
      </c>
      <c r="V70" s="7">
        <v>11.17</v>
      </c>
      <c r="W70" s="7">
        <v>11.2</v>
      </c>
      <c r="X70" s="7">
        <v>12.31</v>
      </c>
      <c r="Y70" s="7">
        <v>14.25</v>
      </c>
      <c r="Z70" s="7">
        <v>14.09</v>
      </c>
      <c r="AA70" s="7">
        <v>12.54</v>
      </c>
      <c r="AB70" s="7">
        <v>12.35</v>
      </c>
      <c r="AC70" s="7">
        <v>11.97</v>
      </c>
      <c r="AD70" s="7">
        <v>12.48</v>
      </c>
      <c r="AE70" s="7">
        <v>12.71</v>
      </c>
      <c r="AF70" s="7">
        <v>12.11</v>
      </c>
      <c r="AG70" s="7">
        <v>11.82</v>
      </c>
      <c r="AH70" s="7">
        <v>11.77</v>
      </c>
      <c r="AI70" s="7">
        <v>11.26</v>
      </c>
      <c r="AJ70" s="7">
        <v>11.8</v>
      </c>
      <c r="AK70" s="7">
        <v>11.79</v>
      </c>
      <c r="AL70" s="7">
        <v>11.4</v>
      </c>
      <c r="AM70" s="7">
        <v>11.2</v>
      </c>
      <c r="AN70" s="7">
        <v>11.17</v>
      </c>
      <c r="AO70" s="7">
        <v>10.98</v>
      </c>
      <c r="AP70" s="7">
        <v>10.89</v>
      </c>
      <c r="AQ70" s="7">
        <v>10.75</v>
      </c>
      <c r="AR70" s="7">
        <v>-6.85</v>
      </c>
      <c r="AS70" s="7">
        <v>-0.77</v>
      </c>
      <c r="AT70" s="7">
        <v>-6.6</v>
      </c>
      <c r="AU70" s="7">
        <v>-11.12</v>
      </c>
      <c r="AV70" s="7">
        <v>-14.8</v>
      </c>
      <c r="AW70" s="7">
        <v>-18.940000000000001</v>
      </c>
      <c r="AX70" s="7">
        <v>-15.26</v>
      </c>
      <c r="AY70" s="7">
        <v>-7.13</v>
      </c>
      <c r="AZ70" s="7">
        <v>7.78</v>
      </c>
      <c r="BA70" s="7">
        <v>-5.29</v>
      </c>
      <c r="BB70" s="7">
        <v>-11.04</v>
      </c>
      <c r="BC70" s="7">
        <v>-9.0500000000000007</v>
      </c>
      <c r="BD70" s="7">
        <v>-9.83</v>
      </c>
      <c r="BE70" s="7">
        <v>-5.98</v>
      </c>
      <c r="BF70" s="7">
        <v>-7.13</v>
      </c>
      <c r="BG70" s="7">
        <v>-11.66</v>
      </c>
      <c r="BH70" s="7">
        <v>-9.82</v>
      </c>
      <c r="BI70" s="7">
        <v>-13.73</v>
      </c>
      <c r="BJ70" s="7">
        <v>-16.170000000000002</v>
      </c>
      <c r="BK70" s="7">
        <v>-13.34</v>
      </c>
      <c r="BL70" s="7">
        <v>-13.42</v>
      </c>
      <c r="BM70" s="7">
        <v>-15.49</v>
      </c>
      <c r="BN70" s="7">
        <v>-16.41</v>
      </c>
      <c r="BO70" s="7">
        <v>-16.18</v>
      </c>
      <c r="BP70" s="7">
        <v>-17.77</v>
      </c>
      <c r="BQ70" s="7">
        <v>-17.64</v>
      </c>
      <c r="BR70" s="7">
        <v>-19.48</v>
      </c>
      <c r="BS70" s="24">
        <v>10.220000000000001</v>
      </c>
      <c r="BT70" s="26">
        <v>69088006.197891235</v>
      </c>
      <c r="BU70" s="26">
        <v>24844100</v>
      </c>
      <c r="BV70" s="26">
        <v>2421100</v>
      </c>
      <c r="BW70" s="8">
        <v>4.6179009541117672E-2</v>
      </c>
    </row>
    <row r="71" spans="1:75" s="21" customFormat="1" ht="19" customHeight="1" x14ac:dyDescent="0.2">
      <c r="A71" s="7" t="s">
        <v>414</v>
      </c>
      <c r="B71" s="7" t="s">
        <v>106</v>
      </c>
      <c r="C71" s="7" t="s">
        <v>87</v>
      </c>
      <c r="D71" s="7" t="s">
        <v>109</v>
      </c>
      <c r="E71" s="7" t="s">
        <v>412</v>
      </c>
      <c r="F71" s="7" t="s">
        <v>88</v>
      </c>
      <c r="G71" s="10">
        <v>73.170733409293888</v>
      </c>
      <c r="H71" s="10">
        <v>-24.78872923500073</v>
      </c>
      <c r="I71" s="10">
        <v>-24.78872923500073</v>
      </c>
      <c r="J71" s="7" t="s">
        <v>89</v>
      </c>
      <c r="K71" s="8">
        <v>2.0499999523162842</v>
      </c>
      <c r="L71" s="8">
        <v>2.17</v>
      </c>
      <c r="M71" s="8">
        <v>3.5499999523162842</v>
      </c>
      <c r="N71" s="8">
        <v>3.5499999523162842</v>
      </c>
      <c r="O71" s="8">
        <v>2.529999971389771</v>
      </c>
      <c r="P71" s="8">
        <v>2.6700000762939449</v>
      </c>
      <c r="Q71" s="7">
        <v>3.55</v>
      </c>
      <c r="R71" s="7">
        <v>3.19</v>
      </c>
      <c r="S71" s="7">
        <v>3.32</v>
      </c>
      <c r="T71" s="7">
        <v>3.06</v>
      </c>
      <c r="U71" s="7">
        <v>3.08</v>
      </c>
      <c r="V71" s="7">
        <v>2.94</v>
      </c>
      <c r="W71" s="7">
        <v>2.73</v>
      </c>
      <c r="X71" s="7">
        <v>2.66</v>
      </c>
      <c r="Y71" s="7">
        <v>2.7</v>
      </c>
      <c r="Z71" s="7">
        <v>2.65</v>
      </c>
      <c r="AA71" s="7">
        <v>2.68</v>
      </c>
      <c r="AB71" s="7">
        <v>2.73</v>
      </c>
      <c r="AC71" s="7">
        <v>2.84</v>
      </c>
      <c r="AD71" s="7">
        <v>2.82</v>
      </c>
      <c r="AE71" s="7">
        <v>2.86</v>
      </c>
      <c r="AF71" s="7">
        <v>2.78</v>
      </c>
      <c r="AG71" s="7">
        <v>2.75</v>
      </c>
      <c r="AH71" s="7">
        <v>2.77</v>
      </c>
      <c r="AI71" s="7">
        <v>2.94</v>
      </c>
      <c r="AJ71" s="7">
        <v>2.8</v>
      </c>
      <c r="AK71" s="7">
        <v>2.73</v>
      </c>
      <c r="AL71" s="7">
        <v>2.7</v>
      </c>
      <c r="AM71" s="7">
        <v>2.79</v>
      </c>
      <c r="AN71" s="7">
        <v>2.76</v>
      </c>
      <c r="AO71" s="7">
        <v>2.64</v>
      </c>
      <c r="AP71" s="7">
        <v>2.66</v>
      </c>
      <c r="AQ71" s="7">
        <v>2.72</v>
      </c>
      <c r="AR71" s="7">
        <v>-10.7</v>
      </c>
      <c r="AS71" s="7">
        <v>-14.37</v>
      </c>
      <c r="AT71" s="7">
        <v>-18.309999999999999</v>
      </c>
      <c r="AU71" s="7">
        <v>-16.34</v>
      </c>
      <c r="AV71" s="7">
        <v>-17.89</v>
      </c>
      <c r="AW71" s="7">
        <v>-23.73</v>
      </c>
      <c r="AX71" s="7">
        <v>-25.92</v>
      </c>
      <c r="AY71" s="7">
        <v>-28.39</v>
      </c>
      <c r="AZ71" s="7">
        <v>-25.92</v>
      </c>
      <c r="BA71" s="7">
        <v>-26.76</v>
      </c>
      <c r="BB71" s="7">
        <v>-24.51</v>
      </c>
      <c r="BC71" s="7">
        <v>-23.94</v>
      </c>
      <c r="BD71" s="7">
        <v>-24.37</v>
      </c>
      <c r="BE71" s="7">
        <v>-20.85</v>
      </c>
      <c r="BF71" s="7">
        <v>-21.83</v>
      </c>
      <c r="BG71" s="7">
        <v>-24.65</v>
      </c>
      <c r="BH71" s="7">
        <v>-24.22</v>
      </c>
      <c r="BI71" s="7">
        <v>-22.76</v>
      </c>
      <c r="BJ71" s="7">
        <v>-21.55</v>
      </c>
      <c r="BK71" s="7">
        <v>-24.37</v>
      </c>
      <c r="BL71" s="7">
        <v>-24.51</v>
      </c>
      <c r="BM71" s="7">
        <v>-24.54</v>
      </c>
      <c r="BN71" s="7">
        <v>-23.1</v>
      </c>
      <c r="BO71" s="7">
        <v>-26.76</v>
      </c>
      <c r="BP71" s="7">
        <v>-26.76</v>
      </c>
      <c r="BQ71" s="7">
        <v>-25.77</v>
      </c>
      <c r="BR71" s="7">
        <v>-24.51</v>
      </c>
      <c r="BS71" s="24">
        <v>2.5299999999999998</v>
      </c>
      <c r="BT71" s="26">
        <v>69985764.059948921</v>
      </c>
      <c r="BU71" s="26">
        <v>104663600</v>
      </c>
      <c r="BV71" s="26">
        <v>19712574</v>
      </c>
      <c r="BW71" s="8">
        <v>0.15686677954893161</v>
      </c>
    </row>
    <row r="72" spans="1:75" s="21" customFormat="1" ht="19" customHeight="1" x14ac:dyDescent="0.2">
      <c r="A72" s="1" t="s">
        <v>282</v>
      </c>
      <c r="B72" s="1" t="s">
        <v>159</v>
      </c>
      <c r="C72" s="1" t="s">
        <v>124</v>
      </c>
      <c r="D72" s="1" t="s">
        <v>98</v>
      </c>
      <c r="E72" s="1" t="s">
        <v>274</v>
      </c>
      <c r="F72" s="1" t="s">
        <v>88</v>
      </c>
      <c r="G72" s="9">
        <v>304.37756083897511</v>
      </c>
      <c r="H72" s="9">
        <v>-52.198916205256268</v>
      </c>
      <c r="I72" s="9">
        <f>(N72-O72)/O72*100</f>
        <v>124.12561816950345</v>
      </c>
      <c r="J72" s="1" t="s">
        <v>89</v>
      </c>
      <c r="K72" s="2">
        <v>7.309999942779541</v>
      </c>
      <c r="L72" s="2">
        <v>7.86</v>
      </c>
      <c r="M72" s="2">
        <v>29.559999465942379</v>
      </c>
      <c r="N72" s="2">
        <v>31.39999961853027</v>
      </c>
      <c r="O72" s="2">
        <v>14.010000228881839</v>
      </c>
      <c r="P72" s="2">
        <v>14.13000011444092</v>
      </c>
      <c r="Q72" s="1">
        <v>31.4</v>
      </c>
      <c r="R72" s="1">
        <v>26.35</v>
      </c>
      <c r="S72" s="1">
        <v>28</v>
      </c>
      <c r="T72" s="1">
        <v>26.8</v>
      </c>
      <c r="U72" s="1">
        <v>29.49</v>
      </c>
      <c r="V72" s="1">
        <v>26</v>
      </c>
      <c r="W72" s="1">
        <v>22.97</v>
      </c>
      <c r="X72" s="1">
        <v>21.7</v>
      </c>
      <c r="Y72" s="1">
        <v>21.05</v>
      </c>
      <c r="Z72" s="1">
        <v>21.3</v>
      </c>
      <c r="AA72" s="1">
        <v>19.8</v>
      </c>
      <c r="AB72" s="1">
        <v>19.14</v>
      </c>
      <c r="AC72" s="1">
        <v>20.69</v>
      </c>
      <c r="AD72" s="1">
        <v>21.5</v>
      </c>
      <c r="AE72" s="1">
        <v>20.100000000000001</v>
      </c>
      <c r="AF72" s="1">
        <v>18.7</v>
      </c>
      <c r="AG72" s="1">
        <v>18.46</v>
      </c>
      <c r="AH72" s="1">
        <v>17.989999999999998</v>
      </c>
      <c r="AI72" s="1">
        <v>17.34</v>
      </c>
      <c r="AJ72" s="1">
        <v>19</v>
      </c>
      <c r="AK72" s="1">
        <v>16.95</v>
      </c>
      <c r="AL72" s="1">
        <v>16.489999999999998</v>
      </c>
      <c r="AM72" s="1">
        <v>16.850000000000001</v>
      </c>
      <c r="AN72" s="1">
        <v>16.86</v>
      </c>
      <c r="AO72" s="1">
        <v>16.489999999999998</v>
      </c>
      <c r="AP72" s="1">
        <v>15.89</v>
      </c>
      <c r="AQ72" s="1">
        <v>14.98</v>
      </c>
      <c r="AR72" s="1">
        <v>-11.54</v>
      </c>
      <c r="AS72" s="1">
        <v>-18.13</v>
      </c>
      <c r="AT72" s="1">
        <v>-18.28</v>
      </c>
      <c r="AU72" s="1">
        <v>-18.3</v>
      </c>
      <c r="AV72" s="1">
        <v>-14.95</v>
      </c>
      <c r="AW72" s="1">
        <v>-24.86</v>
      </c>
      <c r="AX72" s="1">
        <v>-30.26</v>
      </c>
      <c r="AY72" s="1">
        <v>-30.13</v>
      </c>
      <c r="AZ72" s="1">
        <v>-31.56</v>
      </c>
      <c r="BA72" s="1">
        <v>-35.69</v>
      </c>
      <c r="BB72" s="1">
        <v>-35.18</v>
      </c>
      <c r="BC72" s="1">
        <v>-38.53</v>
      </c>
      <c r="BD72" s="1">
        <v>-31.12</v>
      </c>
      <c r="BE72" s="1">
        <v>-34.840000000000003</v>
      </c>
      <c r="BF72" s="1">
        <v>-37.11</v>
      </c>
      <c r="BG72" s="1">
        <v>-37.92</v>
      </c>
      <c r="BH72" s="1">
        <v>-42.86</v>
      </c>
      <c r="BI72" s="1">
        <v>-42.19</v>
      </c>
      <c r="BJ72" s="1">
        <v>-43.78</v>
      </c>
      <c r="BK72" s="1">
        <v>-42.9</v>
      </c>
      <c r="BL72" s="1">
        <v>-45.87</v>
      </c>
      <c r="BM72" s="1">
        <v>-47.73</v>
      </c>
      <c r="BN72" s="1">
        <v>-46.96</v>
      </c>
      <c r="BO72" s="1">
        <v>-45.64</v>
      </c>
      <c r="BP72" s="1">
        <v>-47.68</v>
      </c>
      <c r="BQ72" s="1">
        <v>-49.66</v>
      </c>
      <c r="BR72" s="1">
        <v>-52.59</v>
      </c>
      <c r="BS72" s="22">
        <v>18.53</v>
      </c>
      <c r="BT72" s="26">
        <v>72184336.295852661</v>
      </c>
      <c r="BU72" s="26">
        <v>26665900</v>
      </c>
      <c r="BV72" s="26">
        <v>1397327</v>
      </c>
      <c r="BW72" s="2">
        <v>7.0716446472443462E-2</v>
      </c>
    </row>
    <row r="73" spans="1:75" s="21" customFormat="1" ht="19" customHeight="1" x14ac:dyDescent="0.2">
      <c r="A73" s="1" t="s">
        <v>145</v>
      </c>
      <c r="B73" s="1" t="s">
        <v>118</v>
      </c>
      <c r="C73" s="1" t="s">
        <v>87</v>
      </c>
      <c r="D73" s="1" t="s">
        <v>122</v>
      </c>
      <c r="E73" s="1" t="s">
        <v>137</v>
      </c>
      <c r="F73" s="1" t="s">
        <v>88</v>
      </c>
      <c r="G73" s="9">
        <v>96.666650109821546</v>
      </c>
      <c r="H73" s="9">
        <v>-22.881350281662261</v>
      </c>
      <c r="I73" s="9">
        <f>(N73-O73)/O73*100</f>
        <v>75.294113852161104</v>
      </c>
      <c r="J73" s="1" t="s">
        <v>89</v>
      </c>
      <c r="K73" s="2">
        <v>0.60000002384185791</v>
      </c>
      <c r="L73" s="2">
        <v>0.85</v>
      </c>
      <c r="M73" s="2">
        <v>1.179999947547913</v>
      </c>
      <c r="N73" s="2">
        <v>1.4900000095367429</v>
      </c>
      <c r="O73" s="2">
        <v>0.85000002384185791</v>
      </c>
      <c r="P73" s="2">
        <v>0.9100000262260437</v>
      </c>
      <c r="Q73" s="1">
        <v>1.25</v>
      </c>
      <c r="R73" s="1">
        <v>1.1399999999999999</v>
      </c>
      <c r="S73" s="1">
        <v>1.42</v>
      </c>
      <c r="T73" s="1">
        <v>1.49</v>
      </c>
      <c r="U73" s="1">
        <v>1.36</v>
      </c>
      <c r="V73" s="1">
        <v>1.3</v>
      </c>
      <c r="W73" s="1">
        <v>1.17</v>
      </c>
      <c r="X73" s="1">
        <v>1.1399999999999999</v>
      </c>
      <c r="Y73" s="1">
        <v>1.1399999999999999</v>
      </c>
      <c r="Z73" s="1">
        <v>1.1100000000000001</v>
      </c>
      <c r="AA73" s="1">
        <v>1.03</v>
      </c>
      <c r="AB73" s="1">
        <v>1.02</v>
      </c>
      <c r="AC73" s="1">
        <v>1.04</v>
      </c>
      <c r="AD73" s="1">
        <v>1.03</v>
      </c>
      <c r="AE73" s="1">
        <v>1</v>
      </c>
      <c r="AF73" s="1">
        <v>0.99</v>
      </c>
      <c r="AG73" s="1">
        <v>0.96</v>
      </c>
      <c r="AH73" s="1">
        <v>0.96</v>
      </c>
      <c r="AI73" s="1">
        <v>0.91</v>
      </c>
      <c r="AJ73" s="1">
        <v>0.9</v>
      </c>
      <c r="AK73" s="1">
        <v>0.93</v>
      </c>
      <c r="AL73" s="1">
        <v>0.92</v>
      </c>
      <c r="AM73" s="1">
        <v>0.92</v>
      </c>
      <c r="AN73" s="1">
        <v>0.91</v>
      </c>
      <c r="AO73" s="1">
        <v>0.88</v>
      </c>
      <c r="AP73" s="1">
        <v>0.91</v>
      </c>
      <c r="AQ73" s="1">
        <v>0.91</v>
      </c>
      <c r="AR73" s="1">
        <v>-5.93</v>
      </c>
      <c r="AS73" s="1">
        <v>-7.62</v>
      </c>
      <c r="AT73" s="1">
        <v>17.8</v>
      </c>
      <c r="AU73" s="1">
        <v>15.25</v>
      </c>
      <c r="AV73" s="1">
        <v>9.32</v>
      </c>
      <c r="AW73" s="1">
        <v>-2.97</v>
      </c>
      <c r="AX73" s="1">
        <v>-11.02</v>
      </c>
      <c r="AY73" s="1">
        <v>-4.24</v>
      </c>
      <c r="AZ73" s="1">
        <v>-6.89</v>
      </c>
      <c r="BA73" s="1">
        <v>-17.79</v>
      </c>
      <c r="BB73" s="1">
        <v>-16.09</v>
      </c>
      <c r="BC73" s="1">
        <v>-16.09</v>
      </c>
      <c r="BD73" s="1">
        <v>-15.25</v>
      </c>
      <c r="BE73" s="1">
        <v>-16.96</v>
      </c>
      <c r="BF73" s="1">
        <v>-16.440000000000001</v>
      </c>
      <c r="BG73" s="1">
        <v>-18.489999999999998</v>
      </c>
      <c r="BH73" s="1">
        <v>-18.64</v>
      </c>
      <c r="BI73" s="1">
        <v>-22.88</v>
      </c>
      <c r="BJ73" s="1">
        <v>-27.11</v>
      </c>
      <c r="BK73" s="1">
        <v>-24.79</v>
      </c>
      <c r="BL73" s="1">
        <v>-23.3</v>
      </c>
      <c r="BM73" s="1">
        <v>-25.42</v>
      </c>
      <c r="BN73" s="1">
        <v>-22.84</v>
      </c>
      <c r="BO73" s="1">
        <v>-25.42</v>
      </c>
      <c r="BP73" s="1">
        <v>-25.45</v>
      </c>
      <c r="BQ73" s="1">
        <v>-22.9</v>
      </c>
      <c r="BR73" s="1">
        <v>-22.88</v>
      </c>
      <c r="BS73" s="22">
        <v>1.05</v>
      </c>
      <c r="BT73" s="26">
        <v>72234050.789129734</v>
      </c>
      <c r="BU73" s="26">
        <v>77015800</v>
      </c>
      <c r="BV73" s="26">
        <v>42837115</v>
      </c>
      <c r="BW73" s="2">
        <v>0.33934285723956897</v>
      </c>
    </row>
    <row r="74" spans="1:75" s="21" customFormat="1" ht="19" customHeight="1" x14ac:dyDescent="0.2">
      <c r="A74" s="1" t="s">
        <v>158</v>
      </c>
      <c r="B74" s="1" t="s">
        <v>159</v>
      </c>
      <c r="C74" s="1" t="s">
        <v>87</v>
      </c>
      <c r="D74" s="1" t="s">
        <v>98</v>
      </c>
      <c r="E74" s="1" t="s">
        <v>179</v>
      </c>
      <c r="F74" s="1" t="s">
        <v>88</v>
      </c>
      <c r="G74" s="9">
        <v>121.17646382341771</v>
      </c>
      <c r="H74" s="9">
        <v>-11.96808640492238</v>
      </c>
      <c r="I74" s="9">
        <f>(N74-O74)/O74*100</f>
        <v>130.2547699849242</v>
      </c>
      <c r="J74" s="1" t="s">
        <v>89</v>
      </c>
      <c r="K74" s="2">
        <v>1.700000047683716</v>
      </c>
      <c r="L74" s="2">
        <v>2.3199999999999998</v>
      </c>
      <c r="M74" s="2">
        <v>3.7599999904632568</v>
      </c>
      <c r="N74" s="2">
        <v>7.2300000190734863</v>
      </c>
      <c r="O74" s="2">
        <v>3.1400001049041748</v>
      </c>
      <c r="P74" s="2">
        <v>3.309999942779541</v>
      </c>
      <c r="Q74" s="1">
        <v>4.2</v>
      </c>
      <c r="R74" s="1">
        <v>6.33</v>
      </c>
      <c r="S74" s="1">
        <v>5.25</v>
      </c>
      <c r="T74" s="1">
        <v>5</v>
      </c>
      <c r="U74" s="1">
        <v>5.99</v>
      </c>
      <c r="V74" s="1">
        <v>6.88</v>
      </c>
      <c r="W74" s="1">
        <v>7.23</v>
      </c>
      <c r="X74" s="1">
        <v>6.84</v>
      </c>
      <c r="Y74" s="1">
        <v>6.37</v>
      </c>
      <c r="Z74" s="1">
        <v>6.36</v>
      </c>
      <c r="AA74" s="1">
        <v>5.96</v>
      </c>
      <c r="AB74" s="1">
        <v>5.4</v>
      </c>
      <c r="AC74" s="1">
        <v>5</v>
      </c>
      <c r="AD74" s="1">
        <v>5.24</v>
      </c>
      <c r="AE74" s="1">
        <v>4.99</v>
      </c>
      <c r="AF74" s="1">
        <v>4.99</v>
      </c>
      <c r="AG74" s="1">
        <v>4.87</v>
      </c>
      <c r="AH74" s="1">
        <v>4.8899999999999997</v>
      </c>
      <c r="AI74" s="1">
        <v>4.71</v>
      </c>
      <c r="AJ74" s="1">
        <v>4.1500000000000004</v>
      </c>
      <c r="AK74" s="1">
        <v>3.63</v>
      </c>
      <c r="AL74" s="1">
        <v>3.85</v>
      </c>
      <c r="AM74" s="1">
        <v>3.85</v>
      </c>
      <c r="AN74" s="1">
        <v>3.98</v>
      </c>
      <c r="AO74" s="1">
        <v>3.8</v>
      </c>
      <c r="AP74" s="1">
        <v>3.73</v>
      </c>
      <c r="AQ74" s="1">
        <v>3.6</v>
      </c>
      <c r="AR74" s="1">
        <v>11.04</v>
      </c>
      <c r="AS74" s="1">
        <v>29.52</v>
      </c>
      <c r="AT74" s="1">
        <v>27.61</v>
      </c>
      <c r="AU74" s="1">
        <v>28.99</v>
      </c>
      <c r="AV74" s="1">
        <v>56.65</v>
      </c>
      <c r="AW74" s="1">
        <v>71.41</v>
      </c>
      <c r="AX74" s="1">
        <v>81.91</v>
      </c>
      <c r="AY74" s="1">
        <v>62.5</v>
      </c>
      <c r="AZ74" s="1">
        <v>63.56</v>
      </c>
      <c r="BA74" s="1">
        <v>57.85</v>
      </c>
      <c r="BB74" s="1">
        <v>40.03</v>
      </c>
      <c r="BC74" s="1">
        <v>32.71</v>
      </c>
      <c r="BD74" s="1">
        <v>23.8</v>
      </c>
      <c r="BE74" s="1">
        <v>18.09</v>
      </c>
      <c r="BF74" s="1">
        <v>32.450000000000003</v>
      </c>
      <c r="BG74" s="1">
        <v>26.86</v>
      </c>
      <c r="BH74" s="1">
        <v>28.59</v>
      </c>
      <c r="BI74" s="1">
        <v>25</v>
      </c>
      <c r="BJ74" s="1">
        <v>2.39</v>
      </c>
      <c r="BK74" s="1">
        <v>-4.79</v>
      </c>
      <c r="BL74" s="1">
        <v>-7.45</v>
      </c>
      <c r="BM74" s="1">
        <v>0.8</v>
      </c>
      <c r="BN74" s="1">
        <v>1.06</v>
      </c>
      <c r="BO74" s="1">
        <v>-2.88</v>
      </c>
      <c r="BP74" s="1">
        <v>-1.1200000000000001</v>
      </c>
      <c r="BQ74" s="1">
        <v>-8.51</v>
      </c>
      <c r="BR74" s="1">
        <v>-12.63</v>
      </c>
      <c r="BS74" s="22">
        <v>5.52</v>
      </c>
      <c r="BT74" s="26">
        <v>72502575.816106796</v>
      </c>
      <c r="BU74" s="26">
        <v>171829600</v>
      </c>
      <c r="BV74" s="26">
        <v>15137020</v>
      </c>
      <c r="BW74" s="2">
        <v>3.4847942329467758E-2</v>
      </c>
    </row>
    <row r="75" spans="1:75" s="21" customFormat="1" ht="19" customHeight="1" x14ac:dyDescent="0.2">
      <c r="A75" s="1" t="s">
        <v>281</v>
      </c>
      <c r="B75" s="1" t="s">
        <v>118</v>
      </c>
      <c r="C75" s="1" t="s">
        <v>104</v>
      </c>
      <c r="D75" s="1" t="s">
        <v>98</v>
      </c>
      <c r="E75" s="1" t="s">
        <v>274</v>
      </c>
      <c r="F75" s="1" t="s">
        <v>88</v>
      </c>
      <c r="G75" s="9">
        <v>176.7567470040612</v>
      </c>
      <c r="H75" s="9">
        <v>-45.703124345163801</v>
      </c>
      <c r="I75" s="9">
        <f>(N75-O75)/O75*100</f>
        <v>150.00000946105479</v>
      </c>
      <c r="J75" s="1" t="s">
        <v>89</v>
      </c>
      <c r="K75" s="2">
        <v>0.92500001192092896</v>
      </c>
      <c r="L75" s="2">
        <v>0.95</v>
      </c>
      <c r="M75" s="2">
        <v>2.559999942779541</v>
      </c>
      <c r="N75" s="2">
        <v>3.1500000953674321</v>
      </c>
      <c r="O75" s="2">
        <v>1.2599999904632571</v>
      </c>
      <c r="P75" s="2">
        <v>1.389999985694885</v>
      </c>
      <c r="Q75" s="1">
        <v>3.14</v>
      </c>
      <c r="R75" s="1">
        <v>3.15</v>
      </c>
      <c r="S75" s="1">
        <v>2.13</v>
      </c>
      <c r="T75" s="1">
        <v>2.5</v>
      </c>
      <c r="U75" s="1">
        <v>2.2999999999999998</v>
      </c>
      <c r="V75" s="1">
        <v>2.29</v>
      </c>
      <c r="W75" s="1">
        <v>2.0699999999999998</v>
      </c>
      <c r="X75" s="1">
        <v>1.97</v>
      </c>
      <c r="Y75" s="1">
        <v>1.83</v>
      </c>
      <c r="Z75" s="1">
        <v>1.67</v>
      </c>
      <c r="AA75" s="1">
        <v>1.68</v>
      </c>
      <c r="AB75" s="1">
        <v>1.63</v>
      </c>
      <c r="AC75" s="1">
        <v>1.52</v>
      </c>
      <c r="AD75" s="1">
        <v>1.5</v>
      </c>
      <c r="AE75" s="1">
        <v>1.49</v>
      </c>
      <c r="AF75" s="1">
        <v>1.48</v>
      </c>
      <c r="AG75" s="1">
        <v>1.37</v>
      </c>
      <c r="AH75" s="1">
        <v>1.34</v>
      </c>
      <c r="AI75" s="1">
        <v>1.39</v>
      </c>
      <c r="AJ75" s="1">
        <v>1.44</v>
      </c>
      <c r="AK75" s="1">
        <v>1.46</v>
      </c>
      <c r="AL75" s="1">
        <v>1.52</v>
      </c>
      <c r="AM75" s="1">
        <v>1.5</v>
      </c>
      <c r="AN75" s="1">
        <v>1.42</v>
      </c>
      <c r="AO75" s="1">
        <v>1.43</v>
      </c>
      <c r="AP75" s="1">
        <v>1.4</v>
      </c>
      <c r="AQ75" s="1">
        <v>1.49</v>
      </c>
      <c r="AR75" s="1">
        <v>22.66</v>
      </c>
      <c r="AS75" s="1">
        <v>-13.91</v>
      </c>
      <c r="AT75" s="1">
        <v>-28.94</v>
      </c>
      <c r="AU75" s="1">
        <v>-10.95</v>
      </c>
      <c r="AV75" s="1">
        <v>-15.62</v>
      </c>
      <c r="AW75" s="1">
        <v>-19.920000000000002</v>
      </c>
      <c r="AX75" s="1">
        <v>-23.83</v>
      </c>
      <c r="AY75" s="1">
        <v>-28.91</v>
      </c>
      <c r="AZ75" s="1">
        <v>-39.06</v>
      </c>
      <c r="BA75" s="1">
        <v>-35.159999999999997</v>
      </c>
      <c r="BB75" s="1">
        <v>-38.68</v>
      </c>
      <c r="BC75" s="1">
        <v>-44.14</v>
      </c>
      <c r="BD75" s="1">
        <v>-41.8</v>
      </c>
      <c r="BE75" s="1">
        <v>-41.99</v>
      </c>
      <c r="BF75" s="1">
        <v>-42.19</v>
      </c>
      <c r="BG75" s="1">
        <v>-47.07</v>
      </c>
      <c r="BH75" s="1">
        <v>-49.23</v>
      </c>
      <c r="BI75" s="1">
        <v>-48.83</v>
      </c>
      <c r="BJ75" s="1">
        <v>-48.63</v>
      </c>
      <c r="BK75" s="1">
        <v>-44.73</v>
      </c>
      <c r="BL75" s="1">
        <v>-45.7</v>
      </c>
      <c r="BM75" s="1">
        <v>-42.97</v>
      </c>
      <c r="BN75" s="1">
        <v>-45.12</v>
      </c>
      <c r="BO75" s="1">
        <v>-45.9</v>
      </c>
      <c r="BP75" s="1">
        <v>-45.31</v>
      </c>
      <c r="BQ75" s="1">
        <v>-45.31</v>
      </c>
      <c r="BR75" s="1">
        <v>-46.48</v>
      </c>
      <c r="BS75" s="22">
        <v>1.56</v>
      </c>
      <c r="BT75" s="26">
        <v>72627198.376655579</v>
      </c>
      <c r="BU75" s="26">
        <v>18510300</v>
      </c>
      <c r="BV75" s="26">
        <v>19296990</v>
      </c>
      <c r="BW75" s="2">
        <v>8.7992324191493082E-2</v>
      </c>
    </row>
    <row r="76" spans="1:75" s="21" customFormat="1" ht="19" customHeight="1" x14ac:dyDescent="0.2">
      <c r="A76" s="7" t="s">
        <v>449</v>
      </c>
      <c r="B76" s="7" t="s">
        <v>118</v>
      </c>
      <c r="C76" s="7" t="s">
        <v>87</v>
      </c>
      <c r="D76" s="7" t="s">
        <v>98</v>
      </c>
      <c r="E76" s="7" t="s">
        <v>443</v>
      </c>
      <c r="F76" s="7" t="s">
        <v>88</v>
      </c>
      <c r="G76" s="10">
        <v>136.63061694107409</v>
      </c>
      <c r="H76" s="10">
        <v>-43.827562731804051</v>
      </c>
      <c r="I76" s="10">
        <v>-43.827562731804051</v>
      </c>
      <c r="J76" s="7" t="s">
        <v>89</v>
      </c>
      <c r="K76" s="8">
        <v>6.4699997901916504</v>
      </c>
      <c r="L76" s="8">
        <v>7.89</v>
      </c>
      <c r="M76" s="8">
        <v>15.310000419616699</v>
      </c>
      <c r="N76" s="8">
        <v>15.75</v>
      </c>
      <c r="O76" s="8">
        <v>7.7300000190734863</v>
      </c>
      <c r="P76" s="8">
        <v>8.6000003814697266</v>
      </c>
      <c r="Q76" s="7">
        <v>15.75</v>
      </c>
      <c r="R76" s="7">
        <v>14.67</v>
      </c>
      <c r="S76" s="7">
        <v>12.5</v>
      </c>
      <c r="T76" s="7">
        <v>12.14</v>
      </c>
      <c r="U76" s="7">
        <v>10.48</v>
      </c>
      <c r="V76" s="7">
        <v>11.63</v>
      </c>
      <c r="W76" s="7">
        <v>11.49</v>
      </c>
      <c r="X76" s="7">
        <v>10.74</v>
      </c>
      <c r="Y76" s="7">
        <v>11.4</v>
      </c>
      <c r="Z76" s="7">
        <v>12.22</v>
      </c>
      <c r="AA76" s="7">
        <v>10.94</v>
      </c>
      <c r="AB76" s="7">
        <v>10.8</v>
      </c>
      <c r="AC76" s="7">
        <v>10.11</v>
      </c>
      <c r="AD76" s="7">
        <v>10.050000000000001</v>
      </c>
      <c r="AE76" s="7">
        <v>9.2799999999999994</v>
      </c>
      <c r="AF76" s="7">
        <v>9.17</v>
      </c>
      <c r="AG76" s="7">
        <v>9.15</v>
      </c>
      <c r="AH76" s="7">
        <v>8.93</v>
      </c>
      <c r="AI76" s="7">
        <v>9.5</v>
      </c>
      <c r="AJ76" s="7">
        <v>9.4</v>
      </c>
      <c r="AK76" s="7">
        <v>8.65</v>
      </c>
      <c r="AL76" s="7">
        <v>8.2799999999999994</v>
      </c>
      <c r="AM76" s="7">
        <v>8.74</v>
      </c>
      <c r="AN76" s="7">
        <v>8.8800000000000008</v>
      </c>
      <c r="AO76" s="7">
        <v>8.73</v>
      </c>
      <c r="AP76" s="7">
        <v>8.74</v>
      </c>
      <c r="AQ76" s="7">
        <v>8.7799999999999994</v>
      </c>
      <c r="AR76" s="7">
        <v>-10.97</v>
      </c>
      <c r="AS76" s="7">
        <v>-21.36</v>
      </c>
      <c r="AT76" s="7">
        <v>-28.64</v>
      </c>
      <c r="AU76" s="7">
        <v>-33.86</v>
      </c>
      <c r="AV76" s="7">
        <v>-32.86</v>
      </c>
      <c r="AW76" s="7">
        <v>-27.5</v>
      </c>
      <c r="AX76" s="7">
        <v>-31.42</v>
      </c>
      <c r="AY76" s="7">
        <v>-30.89</v>
      </c>
      <c r="AZ76" s="7">
        <v>-28.8</v>
      </c>
      <c r="BA76" s="7">
        <v>-29.09</v>
      </c>
      <c r="BB76" s="7">
        <v>-30.92</v>
      </c>
      <c r="BC76" s="7">
        <v>-34.35</v>
      </c>
      <c r="BD76" s="7">
        <v>-34.520000000000003</v>
      </c>
      <c r="BE76" s="7">
        <v>-42.19</v>
      </c>
      <c r="BF76" s="7">
        <v>-40.24</v>
      </c>
      <c r="BG76" s="7">
        <v>-41.46</v>
      </c>
      <c r="BH76" s="7">
        <v>-43.46</v>
      </c>
      <c r="BI76" s="7">
        <v>-42.98</v>
      </c>
      <c r="BJ76" s="7">
        <v>-39.32</v>
      </c>
      <c r="BK76" s="7">
        <v>-43.56</v>
      </c>
      <c r="BL76" s="7">
        <v>-45.98</v>
      </c>
      <c r="BM76" s="7">
        <v>-46.24</v>
      </c>
      <c r="BN76" s="7">
        <v>-44.71</v>
      </c>
      <c r="BO76" s="7">
        <v>-45.33</v>
      </c>
      <c r="BP76" s="7">
        <v>-45.07</v>
      </c>
      <c r="BQ76" s="7">
        <v>-43.54</v>
      </c>
      <c r="BR76" s="7">
        <v>-43.76</v>
      </c>
      <c r="BS76" s="24">
        <v>9.7200000000000006</v>
      </c>
      <c r="BT76" s="26">
        <v>74180167.133131027</v>
      </c>
      <c r="BU76" s="26">
        <v>39863300</v>
      </c>
      <c r="BV76" s="26">
        <v>4059446</v>
      </c>
      <c r="BW76" s="8">
        <v>3.5819912372279369E-2</v>
      </c>
    </row>
    <row r="77" spans="1:75" s="21" customFormat="1" ht="19" customHeight="1" x14ac:dyDescent="0.2">
      <c r="A77" s="7" t="s">
        <v>403</v>
      </c>
      <c r="B77" s="7" t="s">
        <v>118</v>
      </c>
      <c r="C77" s="7" t="s">
        <v>87</v>
      </c>
      <c r="D77" s="7" t="s">
        <v>109</v>
      </c>
      <c r="E77" s="7" t="s">
        <v>398</v>
      </c>
      <c r="F77" s="7" t="s">
        <v>88</v>
      </c>
      <c r="G77" s="10">
        <v>77.714279719761436</v>
      </c>
      <c r="H77" s="10">
        <v>-18.006429635660371</v>
      </c>
      <c r="I77" s="10">
        <v>-18.006429635660371</v>
      </c>
      <c r="J77" s="7" t="s">
        <v>89</v>
      </c>
      <c r="K77" s="8">
        <v>3.5</v>
      </c>
      <c r="L77" s="8">
        <v>8.4499999999999993</v>
      </c>
      <c r="M77" s="8">
        <v>6.2199997901916504</v>
      </c>
      <c r="N77" s="8">
        <v>8.4499998092651367</v>
      </c>
      <c r="O77" s="8">
        <v>4.9099998474121094</v>
      </c>
      <c r="P77" s="8">
        <v>5.0999999046325684</v>
      </c>
      <c r="Q77" s="7">
        <v>6.98</v>
      </c>
      <c r="R77" s="7">
        <v>7.14</v>
      </c>
      <c r="S77" s="7">
        <v>7.25</v>
      </c>
      <c r="T77" s="7">
        <v>8.33</v>
      </c>
      <c r="U77" s="7">
        <v>8.4499999999999993</v>
      </c>
      <c r="V77" s="7">
        <v>6.95</v>
      </c>
      <c r="W77" s="7">
        <v>7.38</v>
      </c>
      <c r="X77" s="7">
        <v>7.3</v>
      </c>
      <c r="Y77" s="7">
        <v>6.18</v>
      </c>
      <c r="Z77" s="7">
        <v>6.08</v>
      </c>
      <c r="AA77" s="7">
        <v>6.15</v>
      </c>
      <c r="AB77" s="7">
        <v>6.17</v>
      </c>
      <c r="AC77" s="7">
        <v>5.66</v>
      </c>
      <c r="AD77" s="7">
        <v>5.53</v>
      </c>
      <c r="AE77" s="7">
        <v>5.3</v>
      </c>
      <c r="AF77" s="7">
        <v>5.38</v>
      </c>
      <c r="AG77" s="7">
        <v>5.4</v>
      </c>
      <c r="AH77" s="7">
        <v>5.59</v>
      </c>
      <c r="AI77" s="7">
        <v>5.83</v>
      </c>
      <c r="AJ77" s="7">
        <v>5.48</v>
      </c>
      <c r="AK77" s="7">
        <v>5.23</v>
      </c>
      <c r="AL77" s="7">
        <v>5.45</v>
      </c>
      <c r="AM77" s="7">
        <v>5.29</v>
      </c>
      <c r="AN77" s="7">
        <v>5.22</v>
      </c>
      <c r="AO77" s="7">
        <v>5.15</v>
      </c>
      <c r="AP77" s="7">
        <v>5.18</v>
      </c>
      <c r="AQ77" s="7">
        <v>5.42</v>
      </c>
      <c r="AR77" s="7">
        <v>12.22</v>
      </c>
      <c r="AS77" s="7">
        <v>2.41</v>
      </c>
      <c r="AT77" s="7">
        <v>10.130000000000001</v>
      </c>
      <c r="AU77" s="7">
        <v>29.1</v>
      </c>
      <c r="AV77" s="7">
        <v>9.81</v>
      </c>
      <c r="AW77" s="7">
        <v>9.49</v>
      </c>
      <c r="AX77" s="7">
        <v>16.239999999999998</v>
      </c>
      <c r="AY77" s="7">
        <v>-3.94</v>
      </c>
      <c r="AZ77" s="7">
        <v>-4.34</v>
      </c>
      <c r="BA77" s="7">
        <v>-3.38</v>
      </c>
      <c r="BB77" s="7">
        <v>-1.1299999999999999</v>
      </c>
      <c r="BC77" s="7">
        <v>-9.9700000000000006</v>
      </c>
      <c r="BD77" s="7">
        <v>-11.9</v>
      </c>
      <c r="BE77" s="7">
        <v>-14.95</v>
      </c>
      <c r="BF77" s="7">
        <v>-15.76</v>
      </c>
      <c r="BG77" s="7">
        <v>-13.75</v>
      </c>
      <c r="BH77" s="7">
        <v>-14.79</v>
      </c>
      <c r="BI77" s="7">
        <v>-12.22</v>
      </c>
      <c r="BJ77" s="7">
        <v>-12.86</v>
      </c>
      <c r="BK77" s="7">
        <v>-16.88</v>
      </c>
      <c r="BL77" s="7">
        <v>-16.16</v>
      </c>
      <c r="BM77" s="7">
        <v>-14.79</v>
      </c>
      <c r="BN77" s="7">
        <v>-16.399999999999999</v>
      </c>
      <c r="BO77" s="7">
        <v>-17.850000000000001</v>
      </c>
      <c r="BP77" s="7">
        <v>-17.77</v>
      </c>
      <c r="BQ77" s="7">
        <v>-18.010000000000002</v>
      </c>
      <c r="BR77" s="7">
        <v>-18.489999999999998</v>
      </c>
      <c r="BS77" s="24">
        <v>5.74</v>
      </c>
      <c r="BT77" s="26">
        <v>74210195.496797562</v>
      </c>
      <c r="BU77" s="26">
        <v>50909900</v>
      </c>
      <c r="BV77" s="26">
        <v>6467969</v>
      </c>
      <c r="BW77" s="8">
        <v>0.1183805921147736</v>
      </c>
    </row>
    <row r="78" spans="1:75" s="21" customFormat="1" ht="19" customHeight="1" x14ac:dyDescent="0.2">
      <c r="A78" s="7" t="s">
        <v>450</v>
      </c>
      <c r="B78" s="7" t="s">
        <v>118</v>
      </c>
      <c r="C78" s="7" t="s">
        <v>87</v>
      </c>
      <c r="D78" s="7" t="s">
        <v>98</v>
      </c>
      <c r="E78" s="7" t="s">
        <v>443</v>
      </c>
      <c r="F78" s="7" t="s">
        <v>88</v>
      </c>
      <c r="G78" s="10">
        <v>296.55172732724031</v>
      </c>
      <c r="H78" s="10">
        <v>-14.565214168822539</v>
      </c>
      <c r="I78" s="10">
        <v>-14.565214168822539</v>
      </c>
      <c r="J78" s="7" t="s">
        <v>89</v>
      </c>
      <c r="K78" s="8">
        <v>1.1599999666213989</v>
      </c>
      <c r="L78" s="8">
        <v>4.57</v>
      </c>
      <c r="M78" s="8">
        <v>4.5999999046325684</v>
      </c>
      <c r="N78" s="8">
        <v>8.5</v>
      </c>
      <c r="O78" s="8">
        <v>3.2999999523162842</v>
      </c>
      <c r="P78" s="8">
        <v>3.9300000667572021</v>
      </c>
      <c r="Q78" s="7">
        <v>5.3</v>
      </c>
      <c r="R78" s="7">
        <v>5.2</v>
      </c>
      <c r="S78" s="7">
        <v>8.5</v>
      </c>
      <c r="T78" s="7">
        <v>8.1</v>
      </c>
      <c r="U78" s="7">
        <v>7.95</v>
      </c>
      <c r="V78" s="7">
        <v>6.4</v>
      </c>
      <c r="W78" s="7">
        <v>5.75</v>
      </c>
      <c r="X78" s="7">
        <v>5.65</v>
      </c>
      <c r="Y78" s="7">
        <v>6.1</v>
      </c>
      <c r="Z78" s="7">
        <v>5.7</v>
      </c>
      <c r="AA78" s="7">
        <v>5.79</v>
      </c>
      <c r="AB78" s="7">
        <v>5.9</v>
      </c>
      <c r="AC78" s="7">
        <v>5.45</v>
      </c>
      <c r="AD78" s="7">
        <v>5.38</v>
      </c>
      <c r="AE78" s="7">
        <v>4.8600000000000003</v>
      </c>
      <c r="AF78" s="7">
        <v>4.3499999999999996</v>
      </c>
      <c r="AG78" s="7">
        <v>3.91</v>
      </c>
      <c r="AH78" s="7">
        <v>3.94</v>
      </c>
      <c r="AI78" s="7">
        <v>4.49</v>
      </c>
      <c r="AJ78" s="7">
        <v>4.17</v>
      </c>
      <c r="AK78" s="7">
        <v>3.99</v>
      </c>
      <c r="AL78" s="7">
        <v>4.13</v>
      </c>
      <c r="AM78" s="7">
        <v>3.96</v>
      </c>
      <c r="AN78" s="7">
        <v>4.2</v>
      </c>
      <c r="AO78" s="7">
        <v>4.08</v>
      </c>
      <c r="AP78" s="7">
        <v>4.1399999999999997</v>
      </c>
      <c r="AQ78" s="7">
        <v>4.09</v>
      </c>
      <c r="AR78" s="7">
        <v>-4.78</v>
      </c>
      <c r="AS78" s="7">
        <v>13.04</v>
      </c>
      <c r="AT78" s="7">
        <v>72.83</v>
      </c>
      <c r="AU78" s="7">
        <v>71.739999999999995</v>
      </c>
      <c r="AV78" s="7">
        <v>30.22</v>
      </c>
      <c r="AW78" s="7">
        <v>23.91</v>
      </c>
      <c r="AX78" s="7">
        <v>10.43</v>
      </c>
      <c r="AY78" s="7">
        <v>14.78</v>
      </c>
      <c r="AZ78" s="7">
        <v>22.83</v>
      </c>
      <c r="BA78" s="7">
        <v>13.72</v>
      </c>
      <c r="BB78" s="7">
        <v>20.65</v>
      </c>
      <c r="BC78" s="7">
        <v>15.52</v>
      </c>
      <c r="BD78" s="7">
        <v>16.52</v>
      </c>
      <c r="BE78" s="7">
        <v>0.43</v>
      </c>
      <c r="BF78" s="7">
        <v>-10</v>
      </c>
      <c r="BG78" s="7">
        <v>-15.87</v>
      </c>
      <c r="BH78" s="7">
        <v>-22.33</v>
      </c>
      <c r="BI78" s="7">
        <v>-16.739999999999998</v>
      </c>
      <c r="BJ78" s="7">
        <v>-10</v>
      </c>
      <c r="BK78" s="7">
        <v>-15.19</v>
      </c>
      <c r="BL78" s="7">
        <v>-19.670000000000002</v>
      </c>
      <c r="BM78" s="7">
        <v>-16.739999999999998</v>
      </c>
      <c r="BN78" s="7">
        <v>-14.46</v>
      </c>
      <c r="BO78" s="7">
        <v>-12.39</v>
      </c>
      <c r="BP78" s="7">
        <v>-13.83</v>
      </c>
      <c r="BQ78" s="7">
        <v>-14.13</v>
      </c>
      <c r="BR78" s="7">
        <v>-13.91</v>
      </c>
      <c r="BS78" s="24">
        <v>4.0999999999999996</v>
      </c>
      <c r="BT78" s="26">
        <v>76493398.414134979</v>
      </c>
      <c r="BU78" s="26">
        <v>267806100</v>
      </c>
      <c r="BV78" s="26">
        <v>16542688</v>
      </c>
      <c r="BW78" s="8">
        <v>3.5470716729953437E-2</v>
      </c>
    </row>
    <row r="79" spans="1:75" s="21" customFormat="1" ht="19" customHeight="1" x14ac:dyDescent="0.2">
      <c r="A79" s="7" t="s">
        <v>323</v>
      </c>
      <c r="B79" s="7" t="s">
        <v>106</v>
      </c>
      <c r="C79" s="7" t="s">
        <v>87</v>
      </c>
      <c r="D79" s="7" t="s">
        <v>98</v>
      </c>
      <c r="E79" s="7" t="s">
        <v>543</v>
      </c>
      <c r="F79" s="7" t="s">
        <v>80</v>
      </c>
      <c r="G79" s="10">
        <v>122.11538726056131</v>
      </c>
      <c r="H79" s="10">
        <v>9.0909109674819764</v>
      </c>
      <c r="I79" s="10">
        <v>9.0909109674819764</v>
      </c>
      <c r="J79" s="7" t="s">
        <v>81</v>
      </c>
      <c r="K79" s="8">
        <v>0.51999998092651367</v>
      </c>
      <c r="L79" s="8">
        <v>0.52</v>
      </c>
      <c r="M79" s="8">
        <v>1.154999971389771</v>
      </c>
      <c r="N79" s="8">
        <v>1.370000004768372</v>
      </c>
      <c r="O79" s="8">
        <v>0.81999999284744263</v>
      </c>
      <c r="P79" s="8">
        <v>1.2599999904632571</v>
      </c>
      <c r="Q79" s="7">
        <v>1.24</v>
      </c>
      <c r="R79" s="7">
        <v>1.1599999999999999</v>
      </c>
      <c r="S79" s="7">
        <v>1.0900000000000001</v>
      </c>
      <c r="T79" s="7">
        <v>1.2</v>
      </c>
      <c r="U79" s="7">
        <v>1.1499999999999999</v>
      </c>
      <c r="V79" s="7">
        <v>1.04</v>
      </c>
      <c r="W79" s="7">
        <v>1.01</v>
      </c>
      <c r="X79" s="7">
        <v>0.96</v>
      </c>
      <c r="Y79" s="7">
        <v>0.97</v>
      </c>
      <c r="Z79" s="7">
        <v>0.97</v>
      </c>
      <c r="AA79" s="7">
        <v>0.91</v>
      </c>
      <c r="AB79" s="7">
        <v>0.95</v>
      </c>
      <c r="AC79" s="7">
        <v>1.1399999999999999</v>
      </c>
      <c r="AD79" s="7">
        <v>1.19</v>
      </c>
      <c r="AE79" s="7">
        <v>1.2</v>
      </c>
      <c r="AF79" s="7">
        <v>1.23</v>
      </c>
      <c r="AG79" s="7">
        <v>1.17</v>
      </c>
      <c r="AH79" s="7">
        <v>1.1499999999999999</v>
      </c>
      <c r="AI79" s="7">
        <v>1.25</v>
      </c>
      <c r="AJ79" s="7">
        <v>1.33</v>
      </c>
      <c r="AK79" s="7">
        <v>1.24</v>
      </c>
      <c r="AL79" s="7">
        <v>1.37</v>
      </c>
      <c r="AM79" s="7">
        <v>1.26</v>
      </c>
      <c r="AN79" s="7">
        <v>1.25</v>
      </c>
      <c r="AO79" s="7">
        <v>1.25</v>
      </c>
      <c r="AP79" s="7">
        <v>1.23</v>
      </c>
      <c r="AQ79" s="7">
        <v>1.28</v>
      </c>
      <c r="AR79" s="7">
        <v>-1.3</v>
      </c>
      <c r="AS79" s="7">
        <v>-11.69</v>
      </c>
      <c r="AT79" s="7">
        <v>-6.86</v>
      </c>
      <c r="AU79" s="7">
        <v>-3.46</v>
      </c>
      <c r="AV79" s="7">
        <v>-12.61</v>
      </c>
      <c r="AW79" s="7">
        <v>-14.7</v>
      </c>
      <c r="AX79" s="7">
        <v>-17.309999999999999</v>
      </c>
      <c r="AY79" s="7">
        <v>-18.02</v>
      </c>
      <c r="AZ79" s="7">
        <v>-16.55</v>
      </c>
      <c r="BA79" s="7">
        <v>-22.83</v>
      </c>
      <c r="BB79" s="7">
        <v>-27.19</v>
      </c>
      <c r="BC79" s="7">
        <v>-21.86</v>
      </c>
      <c r="BD79" s="7">
        <v>-10.82</v>
      </c>
      <c r="BE79" s="7">
        <v>0.43</v>
      </c>
      <c r="BF79" s="7">
        <v>-5.63</v>
      </c>
      <c r="BG79" s="7">
        <v>-3.03</v>
      </c>
      <c r="BH79" s="7">
        <v>-2.16</v>
      </c>
      <c r="BI79" s="7">
        <v>-2.6</v>
      </c>
      <c r="BJ79" s="7">
        <v>6.49</v>
      </c>
      <c r="BK79" s="7">
        <v>6.93</v>
      </c>
      <c r="BL79" s="7">
        <v>3.03</v>
      </c>
      <c r="BM79" s="7">
        <v>7.36</v>
      </c>
      <c r="BN79" s="7">
        <v>3.4</v>
      </c>
      <c r="BO79" s="7">
        <v>-0.43</v>
      </c>
      <c r="BP79" s="7">
        <v>3.89</v>
      </c>
      <c r="BQ79" s="7">
        <v>3.03</v>
      </c>
      <c r="BR79" s="7">
        <v>9.57</v>
      </c>
      <c r="BS79" s="24">
        <v>0.91</v>
      </c>
      <c r="BT79" s="26">
        <v>79098666.920665741</v>
      </c>
      <c r="BU79" s="26">
        <v>266976000</v>
      </c>
      <c r="BV79" s="26">
        <v>50869318</v>
      </c>
      <c r="BW79" s="8">
        <v>3.7905697890425818E-2</v>
      </c>
    </row>
    <row r="80" spans="1:75" s="21" customFormat="1" ht="19" customHeight="1" x14ac:dyDescent="0.2">
      <c r="A80" s="1" t="s">
        <v>120</v>
      </c>
      <c r="B80" s="1" t="s">
        <v>106</v>
      </c>
      <c r="C80" s="1" t="s">
        <v>87</v>
      </c>
      <c r="D80" s="1" t="s">
        <v>98</v>
      </c>
      <c r="E80" s="1" t="s">
        <v>115</v>
      </c>
      <c r="F80" s="1" t="s">
        <v>88</v>
      </c>
      <c r="G80" s="9">
        <v>79.508197201864903</v>
      </c>
      <c r="H80" s="9">
        <v>-22.374429074611509</v>
      </c>
      <c r="I80" s="9">
        <f>(N80-O80)/O80*100</f>
        <v>118.9024357002169</v>
      </c>
      <c r="J80" s="1" t="s">
        <v>89</v>
      </c>
      <c r="K80" s="2">
        <v>1.220000028610229</v>
      </c>
      <c r="L80" s="2">
        <v>1.28</v>
      </c>
      <c r="M80" s="2">
        <v>2.190000057220459</v>
      </c>
      <c r="N80" s="2">
        <v>3.589999914169312</v>
      </c>
      <c r="O80" s="2">
        <v>1.639999985694885</v>
      </c>
      <c r="P80" s="2">
        <v>1.700000047683716</v>
      </c>
      <c r="Q80" s="1">
        <v>2.4</v>
      </c>
      <c r="R80" s="1">
        <v>2.0699999999999998</v>
      </c>
      <c r="S80" s="1">
        <v>3.2</v>
      </c>
      <c r="T80" s="1">
        <v>3.1</v>
      </c>
      <c r="U80" s="1">
        <v>2.81</v>
      </c>
      <c r="V80" s="1">
        <v>2.93</v>
      </c>
      <c r="W80" s="1">
        <v>2.75</v>
      </c>
      <c r="X80" s="1">
        <v>2.72</v>
      </c>
      <c r="Y80" s="1">
        <v>3.07</v>
      </c>
      <c r="Z80" s="1">
        <v>2.89</v>
      </c>
      <c r="AA80" s="1">
        <v>3.18</v>
      </c>
      <c r="AB80" s="1">
        <v>3.5</v>
      </c>
      <c r="AC80" s="1">
        <v>3.59</v>
      </c>
      <c r="AD80" s="1">
        <v>3.22</v>
      </c>
      <c r="AE80" s="1">
        <v>3.32</v>
      </c>
      <c r="AF80" s="1">
        <v>3.23</v>
      </c>
      <c r="AG80" s="1">
        <v>3.03</v>
      </c>
      <c r="AH80" s="1">
        <v>2.9</v>
      </c>
      <c r="AI80" s="1">
        <v>2.78</v>
      </c>
      <c r="AJ80" s="1">
        <v>2.69</v>
      </c>
      <c r="AK80" s="1">
        <v>2.57</v>
      </c>
      <c r="AL80" s="1">
        <v>2.61</v>
      </c>
      <c r="AM80" s="1">
        <v>2.42</v>
      </c>
      <c r="AN80" s="1">
        <v>2.25</v>
      </c>
      <c r="AO80" s="1">
        <v>2.14</v>
      </c>
      <c r="AP80" s="1">
        <v>2.0699999999999998</v>
      </c>
      <c r="AQ80" s="1">
        <v>1.87</v>
      </c>
      <c r="AR80" s="1">
        <v>-10.050000000000001</v>
      </c>
      <c r="AS80" s="1">
        <v>-7.31</v>
      </c>
      <c r="AT80" s="1">
        <v>42.47</v>
      </c>
      <c r="AU80" s="1">
        <v>28.31</v>
      </c>
      <c r="AV80" s="1">
        <v>23.15</v>
      </c>
      <c r="AW80" s="1">
        <v>23.29</v>
      </c>
      <c r="AX80" s="1">
        <v>17.12</v>
      </c>
      <c r="AY80" s="1">
        <v>15.9</v>
      </c>
      <c r="AZ80" s="1">
        <v>31.96</v>
      </c>
      <c r="BA80" s="1">
        <v>23.29</v>
      </c>
      <c r="BB80" s="1">
        <v>39.729999999999997</v>
      </c>
      <c r="BC80" s="1">
        <v>54.93</v>
      </c>
      <c r="BD80" s="1">
        <v>43.15</v>
      </c>
      <c r="BE80" s="1">
        <v>42</v>
      </c>
      <c r="BF80" s="1">
        <v>43.97</v>
      </c>
      <c r="BG80" s="1">
        <v>32.42</v>
      </c>
      <c r="BH80" s="1">
        <v>30.14</v>
      </c>
      <c r="BI80" s="1">
        <v>23.74</v>
      </c>
      <c r="BJ80" s="1">
        <v>21</v>
      </c>
      <c r="BK80" s="1">
        <v>11.87</v>
      </c>
      <c r="BL80" s="1">
        <v>14.61</v>
      </c>
      <c r="BM80" s="1">
        <v>5.25</v>
      </c>
      <c r="BN80" s="1">
        <v>1.37</v>
      </c>
      <c r="BO80" s="1">
        <v>-5.26</v>
      </c>
      <c r="BP80" s="1">
        <v>-10.27</v>
      </c>
      <c r="BQ80" s="1">
        <v>-15.93</v>
      </c>
      <c r="BR80" s="1">
        <v>-22.83</v>
      </c>
      <c r="BS80" s="22">
        <v>2.38</v>
      </c>
      <c r="BT80" s="26">
        <v>80115239.093255997</v>
      </c>
      <c r="BU80" s="26">
        <v>178788800</v>
      </c>
      <c r="BV80" s="26">
        <v>27197483</v>
      </c>
      <c r="BW80" s="2">
        <v>2.865004088797482E-2</v>
      </c>
    </row>
    <row r="81" spans="1:75" s="21" customFormat="1" ht="19" customHeight="1" x14ac:dyDescent="0.2">
      <c r="A81" s="7" t="s">
        <v>488</v>
      </c>
      <c r="B81" s="7" t="s">
        <v>106</v>
      </c>
      <c r="C81" s="7" t="s">
        <v>87</v>
      </c>
      <c r="D81" s="7" t="s">
        <v>122</v>
      </c>
      <c r="E81" s="7" t="s">
        <v>484</v>
      </c>
      <c r="F81" s="7" t="s">
        <v>80</v>
      </c>
      <c r="G81" s="10">
        <v>165.40285042976791</v>
      </c>
      <c r="H81" s="10">
        <v>10.71428609441738</v>
      </c>
      <c r="I81" s="10">
        <v>10.71428609441738</v>
      </c>
      <c r="J81" s="7" t="s">
        <v>81</v>
      </c>
      <c r="K81" s="8">
        <v>0.84399998188018799</v>
      </c>
      <c r="L81" s="8">
        <v>0.89</v>
      </c>
      <c r="M81" s="8">
        <v>2.2400000095367432</v>
      </c>
      <c r="N81" s="8">
        <v>3.9300000667572021</v>
      </c>
      <c r="O81" s="8">
        <v>2.0099999904632568</v>
      </c>
      <c r="P81" s="8">
        <v>2.4800000190734859</v>
      </c>
      <c r="Q81" s="7">
        <v>2.4500000000000002</v>
      </c>
      <c r="R81" s="7">
        <v>2.6</v>
      </c>
      <c r="S81" s="7">
        <v>3.33</v>
      </c>
      <c r="T81" s="7">
        <v>3.67</v>
      </c>
      <c r="U81" s="7">
        <v>3.93</v>
      </c>
      <c r="V81" s="7">
        <v>3.34</v>
      </c>
      <c r="W81" s="7">
        <v>3.25</v>
      </c>
      <c r="X81" s="7">
        <v>2.85</v>
      </c>
      <c r="Y81" s="7">
        <v>2.83</v>
      </c>
      <c r="Z81" s="7">
        <v>2.8</v>
      </c>
      <c r="AA81" s="7">
        <v>2.93</v>
      </c>
      <c r="AB81" s="7">
        <v>3.08</v>
      </c>
      <c r="AC81" s="7">
        <v>3.15</v>
      </c>
      <c r="AD81" s="7">
        <v>3.1</v>
      </c>
      <c r="AE81" s="7">
        <v>2.75</v>
      </c>
      <c r="AF81" s="7">
        <v>2.68</v>
      </c>
      <c r="AG81" s="7">
        <v>2.5499999999999998</v>
      </c>
      <c r="AH81" s="7">
        <v>2.5</v>
      </c>
      <c r="AI81" s="7">
        <v>2.58</v>
      </c>
      <c r="AJ81" s="7">
        <v>2.54</v>
      </c>
      <c r="AK81" s="7">
        <v>2.67</v>
      </c>
      <c r="AL81" s="7">
        <v>2.4700000000000002</v>
      </c>
      <c r="AM81" s="7">
        <v>2.4700000000000002</v>
      </c>
      <c r="AN81" s="7">
        <v>2.62</v>
      </c>
      <c r="AO81" s="7">
        <v>2.54</v>
      </c>
      <c r="AP81" s="7">
        <v>2.4900000000000002</v>
      </c>
      <c r="AQ81" s="7">
        <v>2.5</v>
      </c>
      <c r="AR81" s="7">
        <v>-2.23</v>
      </c>
      <c r="AS81" s="7">
        <v>5.13</v>
      </c>
      <c r="AT81" s="7">
        <v>37.06</v>
      </c>
      <c r="AU81" s="7">
        <v>61.16</v>
      </c>
      <c r="AV81" s="7">
        <v>42.86</v>
      </c>
      <c r="AW81" s="7">
        <v>42.86</v>
      </c>
      <c r="AX81" s="7">
        <v>24.11</v>
      </c>
      <c r="AY81" s="7">
        <v>17.86</v>
      </c>
      <c r="AZ81" s="7">
        <v>13.84</v>
      </c>
      <c r="BA81" s="7">
        <v>23.66</v>
      </c>
      <c r="BB81" s="7">
        <v>24.55</v>
      </c>
      <c r="BC81" s="7">
        <v>35.270000000000003</v>
      </c>
      <c r="BD81" s="7">
        <v>32.369999999999997</v>
      </c>
      <c r="BE81" s="7">
        <v>18.3</v>
      </c>
      <c r="BF81" s="7">
        <v>18.75</v>
      </c>
      <c r="BG81" s="7">
        <v>9.15</v>
      </c>
      <c r="BH81" s="7">
        <v>11.59</v>
      </c>
      <c r="BI81" s="7">
        <v>10.71</v>
      </c>
      <c r="BJ81" s="7">
        <v>9.3800000000000008</v>
      </c>
      <c r="BK81" s="7">
        <v>11.44</v>
      </c>
      <c r="BL81" s="7">
        <v>8.26</v>
      </c>
      <c r="BM81" s="7">
        <v>3.98</v>
      </c>
      <c r="BN81" s="7">
        <v>9.83</v>
      </c>
      <c r="BO81" s="7">
        <v>12.72</v>
      </c>
      <c r="BP81" s="7">
        <v>8.66</v>
      </c>
      <c r="BQ81" s="7">
        <v>7.59</v>
      </c>
      <c r="BR81" s="7">
        <v>8.93</v>
      </c>
      <c r="BS81" s="24">
        <v>2.5499999999999998</v>
      </c>
      <c r="BT81" s="26">
        <v>84418880.35941124</v>
      </c>
      <c r="BU81" s="26">
        <v>331850800</v>
      </c>
      <c r="BV81" s="26">
        <v>18047154</v>
      </c>
      <c r="BW81" s="8">
        <v>4.1135571846951614E-3</v>
      </c>
    </row>
    <row r="82" spans="1:75" s="21" customFormat="1" ht="19" customHeight="1" x14ac:dyDescent="0.2">
      <c r="A82" s="1" t="s">
        <v>112</v>
      </c>
      <c r="B82" s="1" t="s">
        <v>106</v>
      </c>
      <c r="C82" s="1" t="s">
        <v>113</v>
      </c>
      <c r="D82" s="1" t="s">
        <v>98</v>
      </c>
      <c r="E82" s="1" t="s">
        <v>305</v>
      </c>
      <c r="F82" s="1" t="s">
        <v>88</v>
      </c>
      <c r="G82" s="9">
        <v>88.184442264501072</v>
      </c>
      <c r="H82" s="9">
        <v>-24.400202632666861</v>
      </c>
      <c r="I82" s="9">
        <f>(N82-O82)/O82*100</f>
        <v>53.237408788596262</v>
      </c>
      <c r="J82" s="1" t="s">
        <v>89</v>
      </c>
      <c r="K82" s="2">
        <v>10.409999847412109</v>
      </c>
      <c r="L82" s="2">
        <v>21.3</v>
      </c>
      <c r="M82" s="2">
        <v>19.590000152587891</v>
      </c>
      <c r="N82" s="2">
        <v>21.29999923706055</v>
      </c>
      <c r="O82" s="2">
        <v>13.89999961853027</v>
      </c>
      <c r="P82" s="2">
        <v>14.810000419616699</v>
      </c>
      <c r="Q82" s="1">
        <v>21.3</v>
      </c>
      <c r="R82" s="1">
        <v>19.77</v>
      </c>
      <c r="S82" s="1">
        <v>19.53</v>
      </c>
      <c r="T82" s="1">
        <v>17.350000000000001</v>
      </c>
      <c r="U82" s="1">
        <v>17.440000000000001</v>
      </c>
      <c r="V82" s="1">
        <v>16.75</v>
      </c>
      <c r="W82" s="1">
        <v>17</v>
      </c>
      <c r="X82" s="1">
        <v>17.239999999999998</v>
      </c>
      <c r="Y82" s="1">
        <v>16.72</v>
      </c>
      <c r="Z82" s="1">
        <v>16.72</v>
      </c>
      <c r="AA82" s="1">
        <v>16.5</v>
      </c>
      <c r="AB82" s="1">
        <v>18.36</v>
      </c>
      <c r="AC82" s="1">
        <v>18.05</v>
      </c>
      <c r="AD82" s="1">
        <v>17.55</v>
      </c>
      <c r="AE82" s="1">
        <v>17.5</v>
      </c>
      <c r="AF82" s="1">
        <v>17</v>
      </c>
      <c r="AG82" s="1">
        <v>17.100000000000001</v>
      </c>
      <c r="AH82" s="1">
        <v>17</v>
      </c>
      <c r="AI82" s="1">
        <v>16.7</v>
      </c>
      <c r="AJ82" s="1">
        <v>16.3</v>
      </c>
      <c r="AK82" s="1">
        <v>15.28</v>
      </c>
      <c r="AL82" s="1">
        <v>14.6</v>
      </c>
      <c r="AM82" s="1">
        <v>15.25</v>
      </c>
      <c r="AN82" s="1">
        <v>14.93</v>
      </c>
      <c r="AO82" s="1">
        <v>14.84</v>
      </c>
      <c r="AP82" s="1">
        <v>15.5</v>
      </c>
      <c r="AQ82" s="1">
        <v>15.48</v>
      </c>
      <c r="AR82" s="1">
        <v>-1.31</v>
      </c>
      <c r="AS82" s="1">
        <v>-4.8499999999999996</v>
      </c>
      <c r="AT82" s="1">
        <v>-11.03</v>
      </c>
      <c r="AU82" s="1">
        <v>-15.88</v>
      </c>
      <c r="AV82" s="1">
        <v>-15.26</v>
      </c>
      <c r="AW82" s="1">
        <v>-18.79</v>
      </c>
      <c r="AX82" s="1">
        <v>-13.22</v>
      </c>
      <c r="AY82" s="1">
        <v>-14.87</v>
      </c>
      <c r="AZ82" s="1">
        <v>-16.690000000000001</v>
      </c>
      <c r="BA82" s="1">
        <v>-17.41</v>
      </c>
      <c r="BB82" s="1">
        <v>-17.559999999999999</v>
      </c>
      <c r="BC82" s="1">
        <v>-9.85</v>
      </c>
      <c r="BD82" s="1">
        <v>-11.89</v>
      </c>
      <c r="BE82" s="1">
        <v>-11.43</v>
      </c>
      <c r="BF82" s="1">
        <v>-14.24</v>
      </c>
      <c r="BG82" s="1">
        <v>-15.26</v>
      </c>
      <c r="BH82" s="1">
        <v>-13.53</v>
      </c>
      <c r="BI82" s="1">
        <v>-14.8</v>
      </c>
      <c r="BJ82" s="1">
        <v>-16.79</v>
      </c>
      <c r="BK82" s="1">
        <v>-22</v>
      </c>
      <c r="BL82" s="1">
        <v>-26.7</v>
      </c>
      <c r="BM82" s="1">
        <v>-28.48</v>
      </c>
      <c r="BN82" s="1">
        <v>-24.04</v>
      </c>
      <c r="BO82" s="1">
        <v>-25.78</v>
      </c>
      <c r="BP82" s="1">
        <v>-25.17</v>
      </c>
      <c r="BQ82" s="1">
        <v>-22.97</v>
      </c>
      <c r="BR82" s="1">
        <v>-23.75</v>
      </c>
      <c r="BS82" s="22">
        <v>15.7</v>
      </c>
      <c r="BT82" s="26">
        <v>87242498.479537964</v>
      </c>
      <c r="BU82" s="26">
        <v>26592200</v>
      </c>
      <c r="BV82" s="26">
        <v>3561691</v>
      </c>
      <c r="BW82" s="2">
        <v>0.1379603115486436</v>
      </c>
    </row>
    <row r="83" spans="1:75" s="21" customFormat="1" ht="19" customHeight="1" x14ac:dyDescent="0.2">
      <c r="A83" s="7" t="s">
        <v>528</v>
      </c>
      <c r="B83" s="7" t="s">
        <v>76</v>
      </c>
      <c r="C83" s="7" t="s">
        <v>87</v>
      </c>
      <c r="D83" s="7" t="s">
        <v>98</v>
      </c>
      <c r="E83" s="7" t="s">
        <v>521</v>
      </c>
      <c r="F83" s="7" t="s">
        <v>88</v>
      </c>
      <c r="G83" s="10">
        <v>188.75739344453319</v>
      </c>
      <c r="H83" s="10">
        <v>-45.081967133022523</v>
      </c>
      <c r="I83" s="10">
        <v>-45.081967133022523</v>
      </c>
      <c r="J83" s="7" t="s">
        <v>89</v>
      </c>
      <c r="K83" s="8">
        <v>1.690000057220459</v>
      </c>
      <c r="L83" s="8">
        <v>1.69</v>
      </c>
      <c r="M83" s="8">
        <v>4.880000114440918</v>
      </c>
      <c r="N83" s="8">
        <v>6.1399998664855957</v>
      </c>
      <c r="O83" s="8">
        <v>2.130000114440918</v>
      </c>
      <c r="P83" s="8">
        <v>2.6800000667572021</v>
      </c>
      <c r="Q83" s="7">
        <v>5.35</v>
      </c>
      <c r="R83" s="7">
        <v>5.25</v>
      </c>
      <c r="S83" s="7">
        <v>5.4</v>
      </c>
      <c r="T83" s="7">
        <v>4.49</v>
      </c>
      <c r="U83" s="7">
        <v>4.13</v>
      </c>
      <c r="V83" s="7">
        <v>4.3</v>
      </c>
      <c r="W83" s="7">
        <v>4.1900000000000004</v>
      </c>
      <c r="X83" s="7">
        <v>4.07</v>
      </c>
      <c r="Y83" s="7">
        <v>3.73</v>
      </c>
      <c r="Z83" s="7">
        <v>3.66</v>
      </c>
      <c r="AA83" s="7">
        <v>3.4</v>
      </c>
      <c r="AB83" s="7">
        <v>3.25</v>
      </c>
      <c r="AC83" s="7">
        <v>3.59</v>
      </c>
      <c r="AD83" s="7">
        <v>3.53</v>
      </c>
      <c r="AE83" s="7">
        <v>3.32</v>
      </c>
      <c r="AF83" s="7">
        <v>3.24</v>
      </c>
      <c r="AG83" s="7">
        <v>2.9</v>
      </c>
      <c r="AH83" s="7">
        <v>2.4</v>
      </c>
      <c r="AI83" s="7">
        <v>2.2599999999999998</v>
      </c>
      <c r="AJ83" s="7">
        <v>2.4</v>
      </c>
      <c r="AK83" s="7">
        <v>2.4</v>
      </c>
      <c r="AL83" s="7">
        <v>2.46</v>
      </c>
      <c r="AM83" s="7">
        <v>2.5499999999999998</v>
      </c>
      <c r="AN83" s="7">
        <v>2.54</v>
      </c>
      <c r="AO83" s="7">
        <v>2.9</v>
      </c>
      <c r="AP83" s="7">
        <v>2.73</v>
      </c>
      <c r="AQ83" s="7">
        <v>2.7</v>
      </c>
      <c r="AR83" s="7">
        <v>7.99</v>
      </c>
      <c r="AS83" s="7">
        <v>6.37</v>
      </c>
      <c r="AT83" s="7">
        <v>-10.039999999999999</v>
      </c>
      <c r="AU83" s="7">
        <v>-18.850000000000001</v>
      </c>
      <c r="AV83" s="7">
        <v>-17.55</v>
      </c>
      <c r="AW83" s="7">
        <v>-19.260000000000002</v>
      </c>
      <c r="AX83" s="7">
        <v>-18.03</v>
      </c>
      <c r="AY83" s="7">
        <v>-23.77</v>
      </c>
      <c r="AZ83" s="7">
        <v>-30.33</v>
      </c>
      <c r="BA83" s="7">
        <v>-30.64</v>
      </c>
      <c r="BB83" s="7">
        <v>-36.270000000000003</v>
      </c>
      <c r="BC83" s="7">
        <v>-35.86</v>
      </c>
      <c r="BD83" s="7">
        <v>-30.6</v>
      </c>
      <c r="BE83" s="7">
        <v>-33.81</v>
      </c>
      <c r="BF83" s="7">
        <v>-33.61</v>
      </c>
      <c r="BG83" s="7">
        <v>-40.159999999999997</v>
      </c>
      <c r="BH83" s="7">
        <v>-52.46</v>
      </c>
      <c r="BI83" s="7">
        <v>-55.94</v>
      </c>
      <c r="BJ83" s="7">
        <v>-54.92</v>
      </c>
      <c r="BK83" s="7">
        <v>-51.13</v>
      </c>
      <c r="BL83" s="7">
        <v>-52.26</v>
      </c>
      <c r="BM83" s="7">
        <v>-50.33</v>
      </c>
      <c r="BN83" s="7">
        <v>-49.59</v>
      </c>
      <c r="BO83" s="7">
        <v>-48.16</v>
      </c>
      <c r="BP83" s="7">
        <v>-47.54</v>
      </c>
      <c r="BQ83" s="7">
        <v>-45.7</v>
      </c>
      <c r="BR83" s="7">
        <v>-46.11</v>
      </c>
      <c r="BS83" s="24">
        <v>3.37</v>
      </c>
      <c r="BT83" s="26">
        <v>90562066.123771667</v>
      </c>
      <c r="BU83" s="26">
        <v>126368100</v>
      </c>
      <c r="BV83" s="26">
        <v>6299357</v>
      </c>
      <c r="BW83" s="8">
        <v>9.0357317421444761E-2</v>
      </c>
    </row>
    <row r="84" spans="1:75" s="21" customFormat="1" ht="19" customHeight="1" x14ac:dyDescent="0.2">
      <c r="A84" s="1" t="s">
        <v>110</v>
      </c>
      <c r="B84" s="1" t="s">
        <v>111</v>
      </c>
      <c r="C84" s="1" t="s">
        <v>87</v>
      </c>
      <c r="D84" s="1" t="s">
        <v>98</v>
      </c>
      <c r="E84" s="1" t="s">
        <v>101</v>
      </c>
      <c r="F84" s="1" t="s">
        <v>88</v>
      </c>
      <c r="G84" s="9">
        <v>84.126980222421835</v>
      </c>
      <c r="H84" s="9">
        <v>-10.344828294942291</v>
      </c>
      <c r="I84" s="9">
        <f>(N84-O84)/O84*100</f>
        <v>47.999995095389252</v>
      </c>
      <c r="J84" s="1" t="s">
        <v>89</v>
      </c>
      <c r="K84" s="2">
        <v>1.2599999904632571</v>
      </c>
      <c r="L84" s="2">
        <v>2.59</v>
      </c>
      <c r="M84" s="2">
        <v>2.3199999332427979</v>
      </c>
      <c r="N84" s="2">
        <v>2.589999914169312</v>
      </c>
      <c r="O84" s="2">
        <v>1.75</v>
      </c>
      <c r="P84" s="2">
        <v>2.0799999237060551</v>
      </c>
      <c r="Q84" s="1">
        <v>2.59</v>
      </c>
      <c r="R84" s="1">
        <v>2.5299999999999998</v>
      </c>
      <c r="S84" s="1">
        <v>2.2799999999999998</v>
      </c>
      <c r="T84" s="1">
        <v>2.1800000000000002</v>
      </c>
      <c r="U84" s="1">
        <v>2.14</v>
      </c>
      <c r="V84" s="1">
        <v>1.91</v>
      </c>
      <c r="W84" s="1">
        <v>2.0699999999999998</v>
      </c>
      <c r="X84" s="1">
        <v>1.98</v>
      </c>
      <c r="Y84" s="1">
        <v>2.2000000000000002</v>
      </c>
      <c r="Z84" s="1">
        <v>2.2000000000000002</v>
      </c>
      <c r="AA84" s="1">
        <v>2.08</v>
      </c>
      <c r="AB84" s="1">
        <v>2.1</v>
      </c>
      <c r="AC84" s="1">
        <v>2.1</v>
      </c>
      <c r="AD84" s="1">
        <v>2.0499999999999998</v>
      </c>
      <c r="AE84" s="1">
        <v>1.98</v>
      </c>
      <c r="AF84" s="1">
        <v>1.98</v>
      </c>
      <c r="AG84" s="1">
        <v>1.95</v>
      </c>
      <c r="AH84" s="1">
        <v>2.04</v>
      </c>
      <c r="AI84" s="1">
        <v>2.04</v>
      </c>
      <c r="AJ84" s="1">
        <v>2.4</v>
      </c>
      <c r="AK84" s="1">
        <v>2.4</v>
      </c>
      <c r="AL84" s="1">
        <v>2.23</v>
      </c>
      <c r="AM84" s="1">
        <v>2.1800000000000002</v>
      </c>
      <c r="AN84" s="1">
        <v>2.13</v>
      </c>
      <c r="AO84" s="1">
        <v>2.09</v>
      </c>
      <c r="AP84" s="1">
        <v>2.09</v>
      </c>
      <c r="AQ84" s="1">
        <v>2.17</v>
      </c>
      <c r="AR84" s="1">
        <v>5.52</v>
      </c>
      <c r="AS84" s="1">
        <v>4.3099999999999996</v>
      </c>
      <c r="AT84" s="1">
        <v>-11.65</v>
      </c>
      <c r="AU84" s="1">
        <v>-7.97</v>
      </c>
      <c r="AV84" s="1">
        <v>-17.670000000000002</v>
      </c>
      <c r="AW84" s="1">
        <v>-19.61</v>
      </c>
      <c r="AX84" s="1">
        <v>-19.61</v>
      </c>
      <c r="AY84" s="1">
        <v>-16.38</v>
      </c>
      <c r="AZ84" s="1">
        <v>-5.6</v>
      </c>
      <c r="BA84" s="1">
        <v>-12.5</v>
      </c>
      <c r="BB84" s="1">
        <v>-12.72</v>
      </c>
      <c r="BC84" s="1">
        <v>-9.8699999999999992</v>
      </c>
      <c r="BD84" s="1">
        <v>-12.07</v>
      </c>
      <c r="BE84" s="1">
        <v>-15.3</v>
      </c>
      <c r="BF84" s="1">
        <v>-15.09</v>
      </c>
      <c r="BG84" s="1">
        <v>-17.239999999999998</v>
      </c>
      <c r="BH84" s="1">
        <v>-16.63</v>
      </c>
      <c r="BI84" s="1">
        <v>-15.08</v>
      </c>
      <c r="BJ84" s="1">
        <v>-14.66</v>
      </c>
      <c r="BK84" s="1">
        <v>1.29</v>
      </c>
      <c r="BL84" s="1">
        <v>-8.6199999999999992</v>
      </c>
      <c r="BM84" s="1">
        <v>-7.76</v>
      </c>
      <c r="BN84" s="1">
        <v>-11.64</v>
      </c>
      <c r="BO84" s="1">
        <v>-9.91</v>
      </c>
      <c r="BP84" s="1">
        <v>-12.5</v>
      </c>
      <c r="BQ84" s="1">
        <v>-9.91</v>
      </c>
      <c r="BR84" s="1">
        <v>-10.34</v>
      </c>
      <c r="BS84" s="22">
        <v>1.75</v>
      </c>
      <c r="BT84" s="26">
        <v>91768293.359398842</v>
      </c>
      <c r="BU84" s="26">
        <v>133260200</v>
      </c>
      <c r="BV84" s="26">
        <v>31961355</v>
      </c>
      <c r="BW84" s="2">
        <v>0.13520309135829819</v>
      </c>
    </row>
    <row r="85" spans="1:75" s="21" customFormat="1" ht="19" customHeight="1" x14ac:dyDescent="0.2">
      <c r="A85" s="7" t="s">
        <v>462</v>
      </c>
      <c r="B85" s="7" t="s">
        <v>106</v>
      </c>
      <c r="C85" s="7" t="s">
        <v>140</v>
      </c>
      <c r="D85" s="7" t="s">
        <v>125</v>
      </c>
      <c r="E85" s="7" t="s">
        <v>454</v>
      </c>
      <c r="F85" s="7" t="s">
        <v>88</v>
      </c>
      <c r="G85" s="10">
        <v>573.77049789028877</v>
      </c>
      <c r="H85" s="10">
        <v>-42.092456517615418</v>
      </c>
      <c r="I85" s="10">
        <v>-42.092456517615418</v>
      </c>
      <c r="J85" s="7" t="s">
        <v>89</v>
      </c>
      <c r="K85" s="8">
        <v>1.220000028610229</v>
      </c>
      <c r="L85" s="8">
        <v>1.48</v>
      </c>
      <c r="M85" s="8">
        <v>8.2200002670288086</v>
      </c>
      <c r="N85" s="8">
        <v>14.22999954223633</v>
      </c>
      <c r="O85" s="8">
        <v>4.679999828338623</v>
      </c>
      <c r="P85" s="8">
        <v>4.7600002288818359</v>
      </c>
      <c r="Q85" s="7">
        <v>10.9</v>
      </c>
      <c r="R85" s="7">
        <v>14.23</v>
      </c>
      <c r="S85" s="7">
        <v>10.39</v>
      </c>
      <c r="T85" s="7">
        <v>10.199999999999999</v>
      </c>
      <c r="U85" s="7">
        <v>10.25</v>
      </c>
      <c r="V85" s="7">
        <v>11.7</v>
      </c>
      <c r="W85" s="7">
        <v>10.59</v>
      </c>
      <c r="X85" s="7">
        <v>11.2</v>
      </c>
      <c r="Y85" s="7">
        <v>10.48</v>
      </c>
      <c r="Z85" s="7">
        <v>10.199999999999999</v>
      </c>
      <c r="AA85" s="7">
        <v>10.25</v>
      </c>
      <c r="AB85" s="7">
        <v>10.84</v>
      </c>
      <c r="AC85" s="7">
        <v>9.69</v>
      </c>
      <c r="AD85" s="7">
        <v>9.6</v>
      </c>
      <c r="AE85" s="7">
        <v>9.36</v>
      </c>
      <c r="AF85" s="7">
        <v>8.99</v>
      </c>
      <c r="AG85" s="7">
        <v>8.8800000000000008</v>
      </c>
      <c r="AH85" s="7">
        <v>8.26</v>
      </c>
      <c r="AI85" s="7">
        <v>8</v>
      </c>
      <c r="AJ85" s="7">
        <v>8.34</v>
      </c>
      <c r="AK85" s="7">
        <v>8.15</v>
      </c>
      <c r="AL85" s="7">
        <v>7.75</v>
      </c>
      <c r="AM85" s="7">
        <v>6.94</v>
      </c>
      <c r="AN85" s="7">
        <v>6.49</v>
      </c>
      <c r="AO85" s="7">
        <v>6</v>
      </c>
      <c r="AP85" s="7">
        <v>5.75</v>
      </c>
      <c r="AQ85" s="7">
        <v>5.27</v>
      </c>
      <c r="AR85" s="7">
        <v>32.6</v>
      </c>
      <c r="AS85" s="7">
        <v>49.51</v>
      </c>
      <c r="AT85" s="7">
        <v>22.99</v>
      </c>
      <c r="AU85" s="7">
        <v>19.22</v>
      </c>
      <c r="AV85" s="7">
        <v>9.61</v>
      </c>
      <c r="AW85" s="7">
        <v>11.07</v>
      </c>
      <c r="AX85" s="7">
        <v>28.22</v>
      </c>
      <c r="AY85" s="7">
        <v>20.440000000000001</v>
      </c>
      <c r="AZ85" s="7">
        <v>22.87</v>
      </c>
      <c r="BA85" s="7">
        <v>13.02</v>
      </c>
      <c r="BB85" s="7">
        <v>23.26</v>
      </c>
      <c r="BC85" s="7">
        <v>17.03</v>
      </c>
      <c r="BD85" s="7">
        <v>14.15</v>
      </c>
      <c r="BE85" s="7">
        <v>13.14</v>
      </c>
      <c r="BF85" s="7">
        <v>9.3699999999999992</v>
      </c>
      <c r="BG85" s="7">
        <v>2.92</v>
      </c>
      <c r="BH85" s="7">
        <v>-4.08</v>
      </c>
      <c r="BI85" s="7">
        <v>-3.54</v>
      </c>
      <c r="BJ85" s="7">
        <v>-6.45</v>
      </c>
      <c r="BK85" s="7">
        <v>-1.58</v>
      </c>
      <c r="BL85" s="7">
        <v>-6.2</v>
      </c>
      <c r="BM85" s="7">
        <v>-17.52</v>
      </c>
      <c r="BN85" s="7">
        <v>-27.13</v>
      </c>
      <c r="BO85" s="7">
        <v>-29.81</v>
      </c>
      <c r="BP85" s="7">
        <v>-30.29</v>
      </c>
      <c r="BQ85" s="7">
        <v>-38.799999999999997</v>
      </c>
      <c r="BR85" s="7">
        <v>-41.61</v>
      </c>
      <c r="BS85" s="24">
        <v>8.65</v>
      </c>
      <c r="BT85" s="26">
        <v>95140749.090671539</v>
      </c>
      <c r="BU85" s="26">
        <v>62124800</v>
      </c>
      <c r="BV85" s="26">
        <v>7432174</v>
      </c>
      <c r="BW85" s="8">
        <v>4.5647478113402624E-3</v>
      </c>
    </row>
    <row r="86" spans="1:75" s="21" customFormat="1" ht="19" customHeight="1" x14ac:dyDescent="0.2">
      <c r="A86" s="1" t="s">
        <v>95</v>
      </c>
      <c r="B86" s="1" t="s">
        <v>96</v>
      </c>
      <c r="C86" s="1" t="s">
        <v>97</v>
      </c>
      <c r="D86" s="1" t="s">
        <v>98</v>
      </c>
      <c r="E86" s="1" t="s">
        <v>79</v>
      </c>
      <c r="F86" s="1" t="s">
        <v>88</v>
      </c>
      <c r="G86" s="9">
        <v>103.96913044578289</v>
      </c>
      <c r="H86" s="9">
        <v>-40.540540018074708</v>
      </c>
      <c r="I86" s="9">
        <f>(N86-O86)/O86*100</f>
        <v>88.40580778463179</v>
      </c>
      <c r="J86" s="1" t="s">
        <v>89</v>
      </c>
      <c r="K86" s="2">
        <v>0.90700000524520874</v>
      </c>
      <c r="L86" s="2">
        <v>0.89</v>
      </c>
      <c r="M86" s="2">
        <v>1.8500000238418579</v>
      </c>
      <c r="N86" s="2">
        <v>1.950000047683716</v>
      </c>
      <c r="O86" s="2">
        <v>1.0349999666213989</v>
      </c>
      <c r="P86" s="2">
        <v>1.1000000238418579</v>
      </c>
      <c r="Q86" s="1">
        <v>1.9</v>
      </c>
      <c r="R86" s="1">
        <v>1.66</v>
      </c>
      <c r="S86" s="1">
        <v>1.7</v>
      </c>
      <c r="T86" s="1">
        <v>1.69</v>
      </c>
      <c r="U86" s="1">
        <v>1.95</v>
      </c>
      <c r="V86" s="1">
        <v>1.79</v>
      </c>
      <c r="W86" s="1">
        <v>1.69</v>
      </c>
      <c r="X86" s="1">
        <v>1.6</v>
      </c>
      <c r="Y86" s="1">
        <v>1.57</v>
      </c>
      <c r="Z86" s="1">
        <v>1.64</v>
      </c>
      <c r="AA86" s="1">
        <v>1.57</v>
      </c>
      <c r="AB86" s="1">
        <v>1.55</v>
      </c>
      <c r="AC86" s="1">
        <v>1.4</v>
      </c>
      <c r="AD86" s="1">
        <v>1.39</v>
      </c>
      <c r="AE86" s="1">
        <v>1.37</v>
      </c>
      <c r="AF86" s="1">
        <v>1.36</v>
      </c>
      <c r="AG86" s="1">
        <v>1.36</v>
      </c>
      <c r="AH86" s="1">
        <v>1.34</v>
      </c>
      <c r="AI86" s="1">
        <v>1.39</v>
      </c>
      <c r="AJ86" s="1">
        <v>1.31</v>
      </c>
      <c r="AK86" s="1">
        <v>1.31</v>
      </c>
      <c r="AL86" s="1">
        <v>1.31</v>
      </c>
      <c r="AM86" s="1">
        <v>1.26</v>
      </c>
      <c r="AN86" s="1">
        <v>1.25</v>
      </c>
      <c r="AO86" s="1">
        <v>1.21</v>
      </c>
      <c r="AP86" s="1">
        <v>1.17</v>
      </c>
      <c r="AQ86" s="1">
        <v>1.1200000000000001</v>
      </c>
      <c r="AR86" s="1">
        <v>-5.41</v>
      </c>
      <c r="AS86" s="1">
        <v>-12.43</v>
      </c>
      <c r="AT86" s="1">
        <v>-14.05</v>
      </c>
      <c r="AU86" s="1">
        <v>-9.73</v>
      </c>
      <c r="AV86" s="1">
        <v>-3.24</v>
      </c>
      <c r="AW86" s="1">
        <v>-9.4600000000000009</v>
      </c>
      <c r="AX86" s="1">
        <v>-13.51</v>
      </c>
      <c r="AY86" s="1">
        <v>-16.22</v>
      </c>
      <c r="AZ86" s="1">
        <v>-15.68</v>
      </c>
      <c r="BA86" s="1">
        <v>-17.100000000000001</v>
      </c>
      <c r="BB86" s="1">
        <v>-17.84</v>
      </c>
      <c r="BC86" s="1">
        <v>-27.03</v>
      </c>
      <c r="BD86" s="1">
        <v>-25.95</v>
      </c>
      <c r="BE86" s="1">
        <v>-26.49</v>
      </c>
      <c r="BF86" s="1">
        <v>-30.81</v>
      </c>
      <c r="BG86" s="1">
        <v>-27.03</v>
      </c>
      <c r="BH86" s="1">
        <v>-29.19</v>
      </c>
      <c r="BI86" s="1">
        <v>-28.65</v>
      </c>
      <c r="BJ86" s="1">
        <v>-30.27</v>
      </c>
      <c r="BK86" s="1">
        <v>-31.36</v>
      </c>
      <c r="BL86" s="1">
        <v>-31.58</v>
      </c>
      <c r="BM86" s="1">
        <v>-31.89</v>
      </c>
      <c r="BN86" s="1">
        <v>-32.97</v>
      </c>
      <c r="BO86" s="1">
        <v>-34.75</v>
      </c>
      <c r="BP86" s="1">
        <v>-39.86</v>
      </c>
      <c r="BQ86" s="1">
        <v>-42.43</v>
      </c>
      <c r="BR86" s="1">
        <v>-41.08</v>
      </c>
      <c r="BS86" s="22">
        <v>1.51</v>
      </c>
      <c r="BT86" s="26">
        <v>95651106.232702732</v>
      </c>
      <c r="BU86" s="26">
        <v>55833300</v>
      </c>
      <c r="BV86" s="26">
        <v>21540369</v>
      </c>
      <c r="BW86" s="2">
        <v>0.111517495359527</v>
      </c>
    </row>
    <row r="87" spans="1:75" s="21" customFormat="1" ht="19" customHeight="1" x14ac:dyDescent="0.2">
      <c r="A87" s="7" t="s">
        <v>542</v>
      </c>
      <c r="B87" s="7" t="s">
        <v>96</v>
      </c>
      <c r="C87" s="7" t="s">
        <v>87</v>
      </c>
      <c r="D87" s="7" t="s">
        <v>122</v>
      </c>
      <c r="E87" s="7" t="s">
        <v>540</v>
      </c>
      <c r="F87" s="7" t="s">
        <v>88</v>
      </c>
      <c r="G87" s="10">
        <v>134.73226731588289</v>
      </c>
      <c r="H87" s="10">
        <v>-49.013558521209717</v>
      </c>
      <c r="I87" s="10">
        <v>-49.013558521209717</v>
      </c>
      <c r="J87" s="7" t="s">
        <v>89</v>
      </c>
      <c r="K87" s="8">
        <v>6.9099998474121094</v>
      </c>
      <c r="L87" s="8">
        <v>7.81</v>
      </c>
      <c r="M87" s="8">
        <v>16.219999313354489</v>
      </c>
      <c r="N87" s="8">
        <v>17.75</v>
      </c>
      <c r="O87" s="8">
        <v>8.2700004577636719</v>
      </c>
      <c r="P87" s="8">
        <v>8.2700004577636719</v>
      </c>
      <c r="Q87" s="7">
        <v>17.75</v>
      </c>
      <c r="R87" s="7">
        <v>16.2</v>
      </c>
      <c r="S87" s="7">
        <v>15.78</v>
      </c>
      <c r="T87" s="7">
        <v>14.9</v>
      </c>
      <c r="U87" s="7">
        <v>14.66</v>
      </c>
      <c r="V87" s="7">
        <v>13.25</v>
      </c>
      <c r="W87" s="7">
        <v>12.18</v>
      </c>
      <c r="X87" s="7">
        <v>12.75</v>
      </c>
      <c r="Y87" s="7">
        <v>11.47</v>
      </c>
      <c r="Z87" s="7">
        <v>11.31</v>
      </c>
      <c r="AA87" s="7">
        <v>10.94</v>
      </c>
      <c r="AB87" s="7">
        <v>10.73</v>
      </c>
      <c r="AC87" s="7">
        <v>10.25</v>
      </c>
      <c r="AD87" s="7">
        <v>10.050000000000001</v>
      </c>
      <c r="AE87" s="7">
        <v>9.98</v>
      </c>
      <c r="AF87" s="7">
        <v>10.39</v>
      </c>
      <c r="AG87" s="7">
        <v>9.9700000000000006</v>
      </c>
      <c r="AH87" s="7">
        <v>9.76</v>
      </c>
      <c r="AI87" s="7">
        <v>9.6</v>
      </c>
      <c r="AJ87" s="7">
        <v>9.81</v>
      </c>
      <c r="AK87" s="7">
        <v>9.59</v>
      </c>
      <c r="AL87" s="7">
        <v>9.5</v>
      </c>
      <c r="AM87" s="7">
        <v>9.39</v>
      </c>
      <c r="AN87" s="7">
        <v>9.6</v>
      </c>
      <c r="AO87" s="7">
        <v>9.73</v>
      </c>
      <c r="AP87" s="7">
        <v>8.9</v>
      </c>
      <c r="AQ87" s="7">
        <v>8.75</v>
      </c>
      <c r="AR87" s="7">
        <v>-6.54</v>
      </c>
      <c r="AS87" s="7">
        <v>-8.14</v>
      </c>
      <c r="AT87" s="7">
        <v>-20.16</v>
      </c>
      <c r="AU87" s="7">
        <v>-11.41</v>
      </c>
      <c r="AV87" s="7">
        <v>-21.1</v>
      </c>
      <c r="AW87" s="7">
        <v>-26.63</v>
      </c>
      <c r="AX87" s="7">
        <v>-25.65</v>
      </c>
      <c r="AY87" s="7">
        <v>-30.39</v>
      </c>
      <c r="AZ87" s="7">
        <v>-30.34</v>
      </c>
      <c r="BA87" s="7">
        <v>-34.22</v>
      </c>
      <c r="BB87" s="7">
        <v>-34.22</v>
      </c>
      <c r="BC87" s="7">
        <v>-38.1</v>
      </c>
      <c r="BD87" s="7">
        <v>-39.64</v>
      </c>
      <c r="BE87" s="7">
        <v>-40.11</v>
      </c>
      <c r="BF87" s="7">
        <v>-38.53</v>
      </c>
      <c r="BG87" s="7">
        <v>-38.72</v>
      </c>
      <c r="BH87" s="7">
        <v>-40.75</v>
      </c>
      <c r="BI87" s="7">
        <v>-41.4</v>
      </c>
      <c r="BJ87" s="7">
        <v>-41.49</v>
      </c>
      <c r="BK87" s="7">
        <v>-41.25</v>
      </c>
      <c r="BL87" s="7">
        <v>-43.36</v>
      </c>
      <c r="BM87" s="7">
        <v>-42.14</v>
      </c>
      <c r="BN87" s="7">
        <v>-43.34</v>
      </c>
      <c r="BO87" s="7">
        <v>-40.81</v>
      </c>
      <c r="BP87" s="7">
        <v>-45.31</v>
      </c>
      <c r="BQ87" s="7">
        <v>-47.32</v>
      </c>
      <c r="BR87" s="7">
        <v>-46.67</v>
      </c>
      <c r="BS87" s="24">
        <v>11</v>
      </c>
      <c r="BT87" s="26">
        <v>99123659.803771973</v>
      </c>
      <c r="BU87" s="26">
        <v>13644200</v>
      </c>
      <c r="BV87" s="26">
        <v>2651100</v>
      </c>
      <c r="BW87" s="8">
        <v>6.7381087095922443E-2</v>
      </c>
    </row>
    <row r="88" spans="1:75" s="21" customFormat="1" ht="19" customHeight="1" x14ac:dyDescent="0.2">
      <c r="A88" s="1" t="s">
        <v>155</v>
      </c>
      <c r="B88" s="1" t="s">
        <v>83</v>
      </c>
      <c r="C88" s="1" t="s">
        <v>87</v>
      </c>
      <c r="D88" s="1" t="s">
        <v>109</v>
      </c>
      <c r="E88" s="1" t="s">
        <v>149</v>
      </c>
      <c r="F88" s="1" t="s">
        <v>88</v>
      </c>
      <c r="G88" s="9">
        <v>143.00699525138529</v>
      </c>
      <c r="H88" s="9">
        <v>-20.143879956139209</v>
      </c>
      <c r="I88" s="9">
        <f>(N88-O88)/O88*100</f>
        <v>76.51991844785006</v>
      </c>
      <c r="J88" s="1" t="s">
        <v>89</v>
      </c>
      <c r="K88" s="2">
        <v>2.8599998950958252</v>
      </c>
      <c r="L88" s="2">
        <v>8.42</v>
      </c>
      <c r="M88" s="2">
        <v>6.9499998092651367</v>
      </c>
      <c r="N88" s="2">
        <v>8.4200000762939453</v>
      </c>
      <c r="O88" s="2">
        <v>4.7699999809265137</v>
      </c>
      <c r="P88" s="2">
        <v>5.5500001907348633</v>
      </c>
      <c r="Q88" s="1">
        <v>7.73</v>
      </c>
      <c r="R88" s="1">
        <v>6.95</v>
      </c>
      <c r="S88" s="1">
        <v>8.42</v>
      </c>
      <c r="T88" s="1">
        <v>7.4</v>
      </c>
      <c r="U88" s="1">
        <v>6.75</v>
      </c>
      <c r="V88" s="1">
        <v>6.45</v>
      </c>
      <c r="W88" s="1">
        <v>6.61</v>
      </c>
      <c r="X88" s="1">
        <v>5.54</v>
      </c>
      <c r="Y88" s="1">
        <v>5.33</v>
      </c>
      <c r="Z88" s="1">
        <v>5.7</v>
      </c>
      <c r="AA88" s="1">
        <v>5.57</v>
      </c>
      <c r="AB88" s="1">
        <v>5.18</v>
      </c>
      <c r="AC88" s="1">
        <v>5.37</v>
      </c>
      <c r="AD88" s="1">
        <v>5.36</v>
      </c>
      <c r="AE88" s="1">
        <v>6.17</v>
      </c>
      <c r="AF88" s="1">
        <v>5.92</v>
      </c>
      <c r="AG88" s="1">
        <v>5.47</v>
      </c>
      <c r="AH88" s="1">
        <v>5.34</v>
      </c>
      <c r="AI88" s="1">
        <v>5.3</v>
      </c>
      <c r="AJ88" s="1">
        <v>5.4</v>
      </c>
      <c r="AK88" s="1">
        <v>5.37</v>
      </c>
      <c r="AL88" s="1">
        <v>5.36</v>
      </c>
      <c r="AM88" s="1">
        <v>5.17</v>
      </c>
      <c r="AN88" s="1">
        <v>5.17</v>
      </c>
      <c r="AO88" s="1">
        <v>5.08</v>
      </c>
      <c r="AP88" s="1">
        <v>5.69</v>
      </c>
      <c r="AQ88" s="1">
        <v>5.89</v>
      </c>
      <c r="AR88" s="1">
        <v>0.14000000000000001</v>
      </c>
      <c r="AS88" s="1">
        <v>-3.31</v>
      </c>
      <c r="AT88" s="1">
        <v>5.3</v>
      </c>
      <c r="AU88" s="1">
        <v>-4.07</v>
      </c>
      <c r="AV88" s="1">
        <v>-13.53</v>
      </c>
      <c r="AW88" s="1">
        <v>-9.35</v>
      </c>
      <c r="AX88" s="1">
        <v>-22.45</v>
      </c>
      <c r="AY88" s="1">
        <v>-24.39</v>
      </c>
      <c r="AZ88" s="1">
        <v>-26.42</v>
      </c>
      <c r="BA88" s="1">
        <v>-21.61</v>
      </c>
      <c r="BB88" s="1">
        <v>-27.77</v>
      </c>
      <c r="BC88" s="1">
        <v>-27.05</v>
      </c>
      <c r="BD88" s="1">
        <v>-25.61</v>
      </c>
      <c r="BE88" s="1">
        <v>-24.75</v>
      </c>
      <c r="BF88" s="1">
        <v>-16.55</v>
      </c>
      <c r="BG88" s="1">
        <v>-23.6</v>
      </c>
      <c r="BH88" s="1">
        <v>-25.41</v>
      </c>
      <c r="BI88" s="1">
        <v>-24.75</v>
      </c>
      <c r="BJ88" s="1">
        <v>-25.9</v>
      </c>
      <c r="BK88" s="1">
        <v>-23.02</v>
      </c>
      <c r="BL88" s="1">
        <v>-25.04</v>
      </c>
      <c r="BM88" s="1">
        <v>-25.9</v>
      </c>
      <c r="BN88" s="1">
        <v>-26.26</v>
      </c>
      <c r="BO88" s="1">
        <v>-27.7</v>
      </c>
      <c r="BP88" s="1">
        <v>-27.63</v>
      </c>
      <c r="BQ88" s="1">
        <v>-20.43</v>
      </c>
      <c r="BR88" s="1">
        <v>-20.29</v>
      </c>
      <c r="BS88" s="22">
        <v>4.95</v>
      </c>
      <c r="BT88" s="26">
        <v>99464922.270298004</v>
      </c>
      <c r="BU88" s="26">
        <v>17486100</v>
      </c>
      <c r="BV88" s="26">
        <v>13946435</v>
      </c>
      <c r="BW88" s="2">
        <v>8.4820242592461795E-3</v>
      </c>
    </row>
    <row r="89" spans="1:75" s="21" customFormat="1" ht="19" customHeight="1" x14ac:dyDescent="0.2">
      <c r="A89" s="7" t="s">
        <v>481</v>
      </c>
      <c r="B89" s="7" t="s">
        <v>83</v>
      </c>
      <c r="C89" s="7" t="s">
        <v>87</v>
      </c>
      <c r="D89" s="7" t="s">
        <v>98</v>
      </c>
      <c r="E89" s="7" t="s">
        <v>480</v>
      </c>
      <c r="F89" s="7" t="s">
        <v>88</v>
      </c>
      <c r="G89" s="10">
        <v>89.570547436119</v>
      </c>
      <c r="H89" s="10">
        <v>-15.857605927101471</v>
      </c>
      <c r="I89" s="10">
        <v>-15.857605927101471</v>
      </c>
      <c r="J89" s="7" t="s">
        <v>89</v>
      </c>
      <c r="K89" s="8">
        <v>1.629999995231628</v>
      </c>
      <c r="L89" s="8">
        <v>1.69</v>
      </c>
      <c r="M89" s="8">
        <v>3.089999914169312</v>
      </c>
      <c r="N89" s="8">
        <v>4.929999828338623</v>
      </c>
      <c r="O89" s="8">
        <v>2.470000028610229</v>
      </c>
      <c r="P89" s="8">
        <v>2.5999999046325679</v>
      </c>
      <c r="Q89" s="7">
        <v>3.5</v>
      </c>
      <c r="R89" s="7">
        <v>3.8</v>
      </c>
      <c r="S89" s="7">
        <v>4.93</v>
      </c>
      <c r="T89" s="7">
        <v>4.37</v>
      </c>
      <c r="U89" s="7">
        <v>4.1500000000000004</v>
      </c>
      <c r="V89" s="7">
        <v>3.63</v>
      </c>
      <c r="W89" s="7">
        <v>3.76</v>
      </c>
      <c r="X89" s="7">
        <v>3.36</v>
      </c>
      <c r="Y89" s="7">
        <v>3.33</v>
      </c>
      <c r="Z89" s="7">
        <v>3.68</v>
      </c>
      <c r="AA89" s="7">
        <v>3.89</v>
      </c>
      <c r="AB89" s="7">
        <v>3.95</v>
      </c>
      <c r="AC89" s="7">
        <v>3.75</v>
      </c>
      <c r="AD89" s="7">
        <v>3.54</v>
      </c>
      <c r="AE89" s="7">
        <v>3.63</v>
      </c>
      <c r="AF89" s="7">
        <v>3.62</v>
      </c>
      <c r="AG89" s="7">
        <v>3.9</v>
      </c>
      <c r="AH89" s="7">
        <v>3.94</v>
      </c>
      <c r="AI89" s="7">
        <v>3.68</v>
      </c>
      <c r="AJ89" s="7">
        <v>2.87</v>
      </c>
      <c r="AK89" s="7">
        <v>2.69</v>
      </c>
      <c r="AL89" s="7">
        <v>2.75</v>
      </c>
      <c r="AM89" s="7">
        <v>2.68</v>
      </c>
      <c r="AN89" s="7">
        <v>2.68</v>
      </c>
      <c r="AO89" s="7">
        <v>2.63</v>
      </c>
      <c r="AP89" s="7">
        <v>2.57</v>
      </c>
      <c r="AQ89" s="7">
        <v>2.62</v>
      </c>
      <c r="AR89" s="7">
        <v>-2.91</v>
      </c>
      <c r="AS89" s="7">
        <v>22.98</v>
      </c>
      <c r="AT89" s="7">
        <v>34.79</v>
      </c>
      <c r="AU89" s="7">
        <v>15.67</v>
      </c>
      <c r="AV89" s="7">
        <v>16.5</v>
      </c>
      <c r="AW89" s="7">
        <v>10.61</v>
      </c>
      <c r="AX89" s="7">
        <v>8.74</v>
      </c>
      <c r="AY89" s="7">
        <v>3.88</v>
      </c>
      <c r="AZ89" s="7">
        <v>3.24</v>
      </c>
      <c r="BA89" s="7">
        <v>10.84</v>
      </c>
      <c r="BB89" s="7">
        <v>25.08</v>
      </c>
      <c r="BC89" s="7">
        <v>13.88</v>
      </c>
      <c r="BD89" s="7">
        <v>10.029999999999999</v>
      </c>
      <c r="BE89" s="7">
        <v>13.43</v>
      </c>
      <c r="BF89" s="7">
        <v>12.3</v>
      </c>
      <c r="BG89" s="7">
        <v>13.59</v>
      </c>
      <c r="BH89" s="7">
        <v>23.11</v>
      </c>
      <c r="BI89" s="7">
        <v>15.86</v>
      </c>
      <c r="BJ89" s="7">
        <v>-8.74</v>
      </c>
      <c r="BK89" s="7">
        <v>-15.53</v>
      </c>
      <c r="BL89" s="7">
        <v>-12.97</v>
      </c>
      <c r="BM89" s="7">
        <v>-18.12</v>
      </c>
      <c r="BN89" s="7">
        <v>-14.24</v>
      </c>
      <c r="BO89" s="7">
        <v>-16.18</v>
      </c>
      <c r="BP89" s="7">
        <v>-17.8</v>
      </c>
      <c r="BQ89" s="7">
        <v>-18.28</v>
      </c>
      <c r="BR89" s="7">
        <v>-18.12</v>
      </c>
      <c r="BS89" s="24">
        <v>3.09</v>
      </c>
      <c r="BT89" s="26">
        <v>110011412.9442215</v>
      </c>
      <c r="BU89" s="26">
        <v>160000100</v>
      </c>
      <c r="BV89" s="26">
        <v>13862866</v>
      </c>
      <c r="BW89" s="8">
        <v>7.7324559005331221E-3</v>
      </c>
    </row>
    <row r="90" spans="1:75" s="21" customFormat="1" ht="19" customHeight="1" x14ac:dyDescent="0.2">
      <c r="A90" s="7" t="s">
        <v>387</v>
      </c>
      <c r="B90" s="7" t="s">
        <v>96</v>
      </c>
      <c r="C90" s="7" t="s">
        <v>87</v>
      </c>
      <c r="D90" s="7" t="s">
        <v>109</v>
      </c>
      <c r="E90" s="7" t="s">
        <v>382</v>
      </c>
      <c r="F90" s="7" t="s">
        <v>88</v>
      </c>
      <c r="G90" s="10">
        <v>165.4390923938191</v>
      </c>
      <c r="H90" s="10">
        <v>-25.186762918902978</v>
      </c>
      <c r="I90" s="10">
        <v>-25.186762918902978</v>
      </c>
      <c r="J90" s="7" t="s">
        <v>89</v>
      </c>
      <c r="K90" s="8">
        <v>3.529999971389771</v>
      </c>
      <c r="L90" s="8">
        <v>3.4</v>
      </c>
      <c r="M90" s="8">
        <v>9.369999885559082</v>
      </c>
      <c r="N90" s="8">
        <v>10.25</v>
      </c>
      <c r="O90" s="8">
        <v>6.820000171661377</v>
      </c>
      <c r="P90" s="8">
        <v>7.0100002288818359</v>
      </c>
      <c r="Q90" s="7">
        <v>9.81</v>
      </c>
      <c r="R90" s="7">
        <v>10.25</v>
      </c>
      <c r="S90" s="7">
        <v>9.11</v>
      </c>
      <c r="T90" s="7">
        <v>9.6999999999999993</v>
      </c>
      <c r="U90" s="7">
        <v>9.64</v>
      </c>
      <c r="V90" s="7">
        <v>8.4</v>
      </c>
      <c r="W90" s="7">
        <v>8.1999999999999993</v>
      </c>
      <c r="X90" s="7">
        <v>8.3000000000000007</v>
      </c>
      <c r="Y90" s="7">
        <v>8.75</v>
      </c>
      <c r="Z90" s="7">
        <v>8.48</v>
      </c>
      <c r="AA90" s="7">
        <v>7.97</v>
      </c>
      <c r="AB90" s="7">
        <v>7.89</v>
      </c>
      <c r="AC90" s="7">
        <v>7.5</v>
      </c>
      <c r="AD90" s="7">
        <v>7.5</v>
      </c>
      <c r="AE90" s="7">
        <v>7.36</v>
      </c>
      <c r="AF90" s="7">
        <v>7.3</v>
      </c>
      <c r="AG90" s="7">
        <v>7.37</v>
      </c>
      <c r="AH90" s="7">
        <v>7.9</v>
      </c>
      <c r="AI90" s="7">
        <v>7.9</v>
      </c>
      <c r="AJ90" s="7">
        <v>7.65</v>
      </c>
      <c r="AK90" s="7">
        <v>7.55</v>
      </c>
      <c r="AL90" s="7">
        <v>7.45</v>
      </c>
      <c r="AM90" s="7">
        <v>7.71</v>
      </c>
      <c r="AN90" s="7">
        <v>7.81</v>
      </c>
      <c r="AO90" s="7">
        <v>8.31</v>
      </c>
      <c r="AP90" s="7">
        <v>7.5</v>
      </c>
      <c r="AQ90" s="7">
        <v>7.29</v>
      </c>
      <c r="AR90" s="7">
        <v>4.7</v>
      </c>
      <c r="AS90" s="7">
        <v>-2.35</v>
      </c>
      <c r="AT90" s="7">
        <v>-11.53</v>
      </c>
      <c r="AU90" s="7">
        <v>0.85</v>
      </c>
      <c r="AV90" s="7">
        <v>-12.54</v>
      </c>
      <c r="AW90" s="7">
        <v>-16.010000000000002</v>
      </c>
      <c r="AX90" s="7">
        <v>-14.62</v>
      </c>
      <c r="AY90" s="7">
        <v>-12.57</v>
      </c>
      <c r="AZ90" s="7">
        <v>-10.89</v>
      </c>
      <c r="BA90" s="7">
        <v>-17.13</v>
      </c>
      <c r="BB90" s="7">
        <v>-17.16</v>
      </c>
      <c r="BC90" s="7">
        <v>-22.73</v>
      </c>
      <c r="BD90" s="7">
        <v>-22.41</v>
      </c>
      <c r="BE90" s="7">
        <v>-22.79</v>
      </c>
      <c r="BF90" s="7">
        <v>-23.94</v>
      </c>
      <c r="BG90" s="7">
        <v>-23.48</v>
      </c>
      <c r="BH90" s="7">
        <v>-23.75</v>
      </c>
      <c r="BI90" s="7">
        <v>-18.36</v>
      </c>
      <c r="BJ90" s="7">
        <v>-22.11</v>
      </c>
      <c r="BK90" s="7">
        <v>-20.28</v>
      </c>
      <c r="BL90" s="7">
        <v>-22.31</v>
      </c>
      <c r="BM90" s="7">
        <v>-22.09</v>
      </c>
      <c r="BN90" s="7">
        <v>-19.16</v>
      </c>
      <c r="BO90" s="7">
        <v>-19.53</v>
      </c>
      <c r="BP90" s="7">
        <v>-21.34</v>
      </c>
      <c r="BQ90" s="7">
        <v>-22.36</v>
      </c>
      <c r="BR90" s="7">
        <v>-24.76</v>
      </c>
      <c r="BS90" s="24">
        <v>7.5</v>
      </c>
      <c r="BT90" s="26">
        <v>111455211.6387367</v>
      </c>
      <c r="BU90" s="26">
        <v>32591700</v>
      </c>
      <c r="BV90" s="26">
        <v>1292737</v>
      </c>
      <c r="BW90" s="8">
        <v>0.17003535908696049</v>
      </c>
    </row>
    <row r="91" spans="1:75" s="21" customFormat="1" ht="19" customHeight="1" x14ac:dyDescent="0.2">
      <c r="A91" s="1" t="s">
        <v>148</v>
      </c>
      <c r="B91" s="1" t="s">
        <v>134</v>
      </c>
      <c r="C91" s="1" t="s">
        <v>142</v>
      </c>
      <c r="D91" s="1" t="s">
        <v>98</v>
      </c>
      <c r="E91" s="1" t="s">
        <v>137</v>
      </c>
      <c r="F91" s="1" t="s">
        <v>88</v>
      </c>
      <c r="G91" s="9">
        <v>406.31578980390378</v>
      </c>
      <c r="H91" s="9">
        <v>-69.438668480300137</v>
      </c>
      <c r="I91" s="9">
        <f>(N91-O91)/O91*100</f>
        <v>340.87590808981201</v>
      </c>
      <c r="J91" s="1" t="s">
        <v>89</v>
      </c>
      <c r="K91" s="2">
        <v>0.94999998807907104</v>
      </c>
      <c r="L91" s="2">
        <v>1.23</v>
      </c>
      <c r="M91" s="2">
        <v>4.809999942779541</v>
      </c>
      <c r="N91" s="2">
        <v>6.0399999618530273</v>
      </c>
      <c r="O91" s="2">
        <v>1.370000004768372</v>
      </c>
      <c r="P91" s="2">
        <v>1.470000028610229</v>
      </c>
      <c r="Q91" s="1">
        <v>5.5</v>
      </c>
      <c r="R91" s="1">
        <v>4.2699999999999996</v>
      </c>
      <c r="S91" s="1">
        <v>4.08</v>
      </c>
      <c r="T91" s="1">
        <v>6.04</v>
      </c>
      <c r="U91" s="1">
        <v>5.6</v>
      </c>
      <c r="V91" s="1">
        <v>4.4000000000000004</v>
      </c>
      <c r="W91" s="1">
        <v>3.95</v>
      </c>
      <c r="X91" s="1">
        <v>3.95</v>
      </c>
      <c r="Y91" s="1">
        <v>3.95</v>
      </c>
      <c r="Z91" s="1">
        <v>3.95</v>
      </c>
      <c r="AA91" s="1">
        <v>3.95</v>
      </c>
      <c r="AB91" s="1">
        <v>3.95</v>
      </c>
      <c r="AC91" s="1">
        <v>3.95</v>
      </c>
      <c r="AD91" s="1">
        <v>3.95</v>
      </c>
      <c r="AE91" s="1">
        <v>3.95</v>
      </c>
      <c r="AF91" s="1">
        <v>2.2200000000000002</v>
      </c>
      <c r="AG91" s="1">
        <v>2.1800000000000002</v>
      </c>
      <c r="AH91" s="1">
        <v>2.13</v>
      </c>
      <c r="AI91" s="1">
        <v>2.1</v>
      </c>
      <c r="AJ91" s="1">
        <v>2.0299999999999998</v>
      </c>
      <c r="AK91" s="1">
        <v>1.9</v>
      </c>
      <c r="AL91" s="1">
        <v>1.94</v>
      </c>
      <c r="AM91" s="1">
        <v>2</v>
      </c>
      <c r="AN91" s="1">
        <v>1.9</v>
      </c>
      <c r="AO91" s="1">
        <v>1.85</v>
      </c>
      <c r="AP91" s="1">
        <v>1.8</v>
      </c>
      <c r="AQ91" s="1">
        <v>1.62</v>
      </c>
      <c r="AR91" s="1">
        <v>-12.06</v>
      </c>
      <c r="AS91" s="1">
        <v>-22.04</v>
      </c>
      <c r="AT91" s="1">
        <v>-27.03</v>
      </c>
      <c r="AU91" s="1">
        <v>15.38</v>
      </c>
      <c r="AV91" s="1">
        <v>-17.88</v>
      </c>
      <c r="AW91" s="1">
        <v>-22.66</v>
      </c>
      <c r="AX91" s="1">
        <v>-30.35</v>
      </c>
      <c r="AY91" s="1">
        <v>-30.35</v>
      </c>
      <c r="AZ91" s="1">
        <v>-30.35</v>
      </c>
      <c r="BA91" s="1">
        <v>-30.35</v>
      </c>
      <c r="BB91" s="1">
        <v>-30.35</v>
      </c>
      <c r="BC91" s="1">
        <v>-30.35</v>
      </c>
      <c r="BD91" s="1">
        <v>-30.35</v>
      </c>
      <c r="BE91" s="1">
        <v>-30.35</v>
      </c>
      <c r="BF91" s="1">
        <v>-30.35</v>
      </c>
      <c r="BG91" s="1">
        <v>-54.68</v>
      </c>
      <c r="BH91" s="1">
        <v>-56.96</v>
      </c>
      <c r="BI91" s="1">
        <v>-58.01</v>
      </c>
      <c r="BJ91" s="1">
        <v>-58.42</v>
      </c>
      <c r="BK91" s="1">
        <v>-62.58</v>
      </c>
      <c r="BL91" s="1">
        <v>-61.54</v>
      </c>
      <c r="BM91" s="1">
        <v>-60.95</v>
      </c>
      <c r="BN91" s="1">
        <v>-62.79</v>
      </c>
      <c r="BO91" s="1">
        <v>-62.79</v>
      </c>
      <c r="BP91" s="1">
        <v>-63.41</v>
      </c>
      <c r="BQ91" s="1">
        <v>-66.95</v>
      </c>
      <c r="BR91" s="1">
        <v>-69.849999999999994</v>
      </c>
      <c r="BS91" s="22">
        <v>3.27</v>
      </c>
      <c r="BT91" s="26">
        <v>119821427.5745869</v>
      </c>
      <c r="BU91" s="26">
        <v>47780600</v>
      </c>
      <c r="BV91" s="26">
        <v>9448461</v>
      </c>
      <c r="BW91" s="2">
        <v>1.172677751434863E-2</v>
      </c>
    </row>
    <row r="92" spans="1:75" s="21" customFormat="1" ht="19" customHeight="1" x14ac:dyDescent="0.2">
      <c r="A92" s="1" t="s">
        <v>223</v>
      </c>
      <c r="B92" s="1" t="s">
        <v>76</v>
      </c>
      <c r="C92" s="1" t="s">
        <v>87</v>
      </c>
      <c r="D92" s="1" t="s">
        <v>98</v>
      </c>
      <c r="E92" s="1" t="s">
        <v>220</v>
      </c>
      <c r="F92" s="1" t="s">
        <v>88</v>
      </c>
      <c r="G92" s="9">
        <v>76.756753447806474</v>
      </c>
      <c r="H92" s="9">
        <v>-1.2232404307749829</v>
      </c>
      <c r="I92" s="9">
        <f>(N92-O92)/O92*100</f>
        <v>31.481477393371488</v>
      </c>
      <c r="J92" s="1" t="s">
        <v>81</v>
      </c>
      <c r="K92" s="2">
        <v>1.8500000238418579</v>
      </c>
      <c r="L92" s="2">
        <v>1.85</v>
      </c>
      <c r="M92" s="2">
        <v>3.2699999809265141</v>
      </c>
      <c r="N92" s="2">
        <v>3.5499999523162842</v>
      </c>
      <c r="O92" s="2">
        <v>2.7000000476837158</v>
      </c>
      <c r="P92" s="2">
        <v>3.2300000190734859</v>
      </c>
      <c r="Q92" s="1">
        <v>3.42</v>
      </c>
      <c r="R92" s="1">
        <v>3.14</v>
      </c>
      <c r="S92" s="1">
        <v>3.08</v>
      </c>
      <c r="T92" s="1">
        <v>3.46</v>
      </c>
      <c r="U92" s="1">
        <v>3.3</v>
      </c>
      <c r="V92" s="1">
        <v>3.17</v>
      </c>
      <c r="W92" s="1">
        <v>3.05</v>
      </c>
      <c r="X92" s="1">
        <v>3.22</v>
      </c>
      <c r="Y92" s="1">
        <v>3.09</v>
      </c>
      <c r="Z92" s="1">
        <v>3.35</v>
      </c>
      <c r="AA92" s="1">
        <v>3.36</v>
      </c>
      <c r="AB92" s="1">
        <v>3.44</v>
      </c>
      <c r="AC92" s="1">
        <v>3.55</v>
      </c>
      <c r="AD92" s="1">
        <v>3.47</v>
      </c>
      <c r="AE92" s="1">
        <v>3.22</v>
      </c>
      <c r="AF92" s="1">
        <v>3.15</v>
      </c>
      <c r="AG92" s="1">
        <v>3.08</v>
      </c>
      <c r="AH92" s="1">
        <v>3.1</v>
      </c>
      <c r="AI92" s="1">
        <v>3.11</v>
      </c>
      <c r="AJ92" s="1">
        <v>3.14</v>
      </c>
      <c r="AK92" s="1">
        <v>3.23</v>
      </c>
      <c r="AL92" s="1">
        <v>3.22</v>
      </c>
      <c r="AM92" s="1">
        <v>3.14</v>
      </c>
      <c r="AN92" s="1">
        <v>3.1</v>
      </c>
      <c r="AO92" s="1">
        <v>3.17</v>
      </c>
      <c r="AP92" s="1">
        <v>3.13</v>
      </c>
      <c r="AQ92" s="1">
        <v>3.27</v>
      </c>
      <c r="AR92" s="1">
        <v>-4.04</v>
      </c>
      <c r="AS92" s="1">
        <v>-11.06</v>
      </c>
      <c r="AT92" s="1">
        <v>-11.24</v>
      </c>
      <c r="AU92" s="1">
        <v>-0.15</v>
      </c>
      <c r="AV92" s="1">
        <v>-7.34</v>
      </c>
      <c r="AW92" s="1">
        <v>-10.74</v>
      </c>
      <c r="AX92" s="1">
        <v>-9.2799999999999994</v>
      </c>
      <c r="AY92" s="1">
        <v>-6.86</v>
      </c>
      <c r="AZ92" s="1">
        <v>-7.03</v>
      </c>
      <c r="BA92" s="1">
        <v>-0.24</v>
      </c>
      <c r="BB92" s="1">
        <v>0.61</v>
      </c>
      <c r="BC92" s="1">
        <v>2.14</v>
      </c>
      <c r="BD92" s="1">
        <v>4.59</v>
      </c>
      <c r="BE92" s="1">
        <v>-3.37</v>
      </c>
      <c r="BF92" s="1">
        <v>-5.2</v>
      </c>
      <c r="BG92" s="1">
        <v>-5.96</v>
      </c>
      <c r="BH92" s="1">
        <v>-7.95</v>
      </c>
      <c r="BI92" s="1">
        <v>-8.5</v>
      </c>
      <c r="BJ92" s="1">
        <v>-6.73</v>
      </c>
      <c r="BK92" s="1">
        <v>-5.88</v>
      </c>
      <c r="BL92" s="1">
        <v>-3.36</v>
      </c>
      <c r="BM92" s="1">
        <v>-5.2</v>
      </c>
      <c r="BN92" s="1">
        <v>-6.35</v>
      </c>
      <c r="BO92" s="1">
        <v>-6.35</v>
      </c>
      <c r="BP92" s="1">
        <v>-4.8899999999999997</v>
      </c>
      <c r="BQ92" s="1">
        <v>-5.35</v>
      </c>
      <c r="BR92" s="1">
        <v>-1.23</v>
      </c>
      <c r="BS92" s="22">
        <v>2.86</v>
      </c>
      <c r="BT92" s="26">
        <v>121467092.2914982</v>
      </c>
      <c r="BU92" s="26">
        <v>73827400</v>
      </c>
      <c r="BV92" s="26">
        <v>33146038</v>
      </c>
      <c r="BW92" s="2">
        <v>1.8719039663201979E-2</v>
      </c>
    </row>
    <row r="93" spans="1:75" s="21" customFormat="1" ht="19" customHeight="1" x14ac:dyDescent="0.2">
      <c r="A93" s="1" t="s">
        <v>303</v>
      </c>
      <c r="B93" s="1" t="s">
        <v>106</v>
      </c>
      <c r="C93" s="1" t="s">
        <v>140</v>
      </c>
      <c r="D93" s="1" t="s">
        <v>98</v>
      </c>
      <c r="E93" s="1" t="s">
        <v>292</v>
      </c>
      <c r="F93" s="1" t="s">
        <v>80</v>
      </c>
      <c r="G93" s="9">
        <v>103.5940819367533</v>
      </c>
      <c r="H93" s="9">
        <v>5.9189998759134053</v>
      </c>
      <c r="I93" s="9">
        <f>(N93-O93)/O93*100</f>
        <v>96.37500047683713</v>
      </c>
      <c r="J93" s="1" t="s">
        <v>81</v>
      </c>
      <c r="K93" s="2">
        <v>4.7300000190734863</v>
      </c>
      <c r="L93" s="2">
        <v>4.8600000000000003</v>
      </c>
      <c r="M93" s="2">
        <v>9.630000114440918</v>
      </c>
      <c r="N93" s="2">
        <v>15.710000038146971</v>
      </c>
      <c r="O93" s="2">
        <v>8</v>
      </c>
      <c r="P93" s="2">
        <v>10.19999980926514</v>
      </c>
      <c r="Q93" s="1">
        <v>9.98</v>
      </c>
      <c r="R93" s="1">
        <v>9.19</v>
      </c>
      <c r="S93" s="1">
        <v>8.83</v>
      </c>
      <c r="T93" s="1">
        <v>10.3</v>
      </c>
      <c r="U93" s="1">
        <v>10.67</v>
      </c>
      <c r="V93" s="1">
        <v>12.7</v>
      </c>
      <c r="W93" s="1">
        <v>12.75</v>
      </c>
      <c r="X93" s="1">
        <v>12.1</v>
      </c>
      <c r="Y93" s="1">
        <v>11.45</v>
      </c>
      <c r="Z93" s="1">
        <v>12.33</v>
      </c>
      <c r="AA93" s="1">
        <v>14.4</v>
      </c>
      <c r="AB93" s="1">
        <v>14.44</v>
      </c>
      <c r="AC93" s="1">
        <v>14.85</v>
      </c>
      <c r="AD93" s="1">
        <v>14.46</v>
      </c>
      <c r="AE93" s="1">
        <v>15.16</v>
      </c>
      <c r="AF93" s="1">
        <v>15.71</v>
      </c>
      <c r="AG93" s="1">
        <v>15.68</v>
      </c>
      <c r="AH93" s="1">
        <v>15.18</v>
      </c>
      <c r="AI93" s="1">
        <v>14.8</v>
      </c>
      <c r="AJ93" s="1">
        <v>13.88</v>
      </c>
      <c r="AK93" s="1">
        <v>13.37</v>
      </c>
      <c r="AL93" s="1">
        <v>12.46</v>
      </c>
      <c r="AM93" s="1">
        <v>12.49</v>
      </c>
      <c r="AN93" s="1">
        <v>12.25</v>
      </c>
      <c r="AO93" s="1">
        <v>11.37</v>
      </c>
      <c r="AP93" s="1">
        <v>11</v>
      </c>
      <c r="AQ93" s="1">
        <v>10.98</v>
      </c>
      <c r="AR93" s="1">
        <v>-6.5</v>
      </c>
      <c r="AS93" s="1">
        <v>-6.75</v>
      </c>
      <c r="AT93" s="1">
        <v>-11.11</v>
      </c>
      <c r="AU93" s="1">
        <v>2.91</v>
      </c>
      <c r="AV93" s="1">
        <v>10.8</v>
      </c>
      <c r="AW93" s="1">
        <v>26.79</v>
      </c>
      <c r="AX93" s="1">
        <v>21.5</v>
      </c>
      <c r="AY93" s="1">
        <v>17.55</v>
      </c>
      <c r="AZ93" s="1">
        <v>14.15</v>
      </c>
      <c r="BA93" s="1">
        <v>19.940000000000001</v>
      </c>
      <c r="BB93" s="1">
        <v>47.04</v>
      </c>
      <c r="BC93" s="1">
        <v>45.55</v>
      </c>
      <c r="BD93" s="1">
        <v>45.28</v>
      </c>
      <c r="BE93" s="1">
        <v>35.51</v>
      </c>
      <c r="BF93" s="1">
        <v>54</v>
      </c>
      <c r="BG93" s="1">
        <v>53.17</v>
      </c>
      <c r="BH93" s="1">
        <v>55.45</v>
      </c>
      <c r="BI93" s="1">
        <v>50.57</v>
      </c>
      <c r="BJ93" s="1">
        <v>39.299999999999997</v>
      </c>
      <c r="BK93" s="1">
        <v>36.14</v>
      </c>
      <c r="BL93" s="1">
        <v>28.76</v>
      </c>
      <c r="BM93" s="1">
        <v>29.28</v>
      </c>
      <c r="BN93" s="1">
        <v>23.05</v>
      </c>
      <c r="BO93" s="1">
        <v>17.55</v>
      </c>
      <c r="BP93" s="1">
        <v>11.01</v>
      </c>
      <c r="BQ93" s="1">
        <v>10.59</v>
      </c>
      <c r="BR93" s="1">
        <v>5.92</v>
      </c>
      <c r="BS93" s="22">
        <v>10.25</v>
      </c>
      <c r="BT93" s="26">
        <v>128242711.5240097</v>
      </c>
      <c r="BU93" s="26">
        <v>95930100</v>
      </c>
      <c r="BV93" s="26">
        <v>13114049</v>
      </c>
      <c r="BW93" s="2">
        <v>2.9756713582509871E-2</v>
      </c>
    </row>
    <row r="94" spans="1:75" s="21" customFormat="1" ht="19" customHeight="1" x14ac:dyDescent="0.2">
      <c r="A94" s="1" t="s">
        <v>240</v>
      </c>
      <c r="B94" s="1" t="s">
        <v>106</v>
      </c>
      <c r="C94" s="1" t="s">
        <v>87</v>
      </c>
      <c r="D94" s="1" t="s">
        <v>98</v>
      </c>
      <c r="E94" s="1" t="s">
        <v>234</v>
      </c>
      <c r="F94" s="1" t="s">
        <v>88</v>
      </c>
      <c r="G94" s="9">
        <v>83.941603806970406</v>
      </c>
      <c r="H94" s="9">
        <v>-1.686508706157235</v>
      </c>
      <c r="I94" s="9">
        <f>(N94-O94)/O94*100</f>
        <v>46.695096599175059</v>
      </c>
      <c r="J94" s="1" t="s">
        <v>81</v>
      </c>
      <c r="K94" s="2">
        <v>2.7400000095367432</v>
      </c>
      <c r="L94" s="2">
        <v>6.88</v>
      </c>
      <c r="M94" s="2">
        <v>5.0399999618530273</v>
      </c>
      <c r="N94" s="2">
        <v>6.880000114440918</v>
      </c>
      <c r="O94" s="2">
        <v>4.690000057220459</v>
      </c>
      <c r="P94" s="2">
        <v>4.9549999237060547</v>
      </c>
      <c r="Q94" s="1">
        <v>5.6</v>
      </c>
      <c r="R94" s="1">
        <v>5.48</v>
      </c>
      <c r="S94" s="1">
        <v>5.69</v>
      </c>
      <c r="T94" s="1">
        <v>6.18</v>
      </c>
      <c r="U94" s="1">
        <v>6.5</v>
      </c>
      <c r="V94" s="1">
        <v>6.83</v>
      </c>
      <c r="W94" s="1">
        <v>6.88</v>
      </c>
      <c r="X94" s="1">
        <v>6.58</v>
      </c>
      <c r="Y94" s="1">
        <v>6.24</v>
      </c>
      <c r="Z94" s="1">
        <v>5.86</v>
      </c>
      <c r="AA94" s="1">
        <v>5.81</v>
      </c>
      <c r="AB94" s="1">
        <v>5.93</v>
      </c>
      <c r="AC94" s="1">
        <v>5.7</v>
      </c>
      <c r="AD94" s="1">
        <v>5.8</v>
      </c>
      <c r="AE94" s="1">
        <v>5.6</v>
      </c>
      <c r="AF94" s="1">
        <v>5.54</v>
      </c>
      <c r="AG94" s="1">
        <v>5.47</v>
      </c>
      <c r="AH94" s="1">
        <v>5.53</v>
      </c>
      <c r="AI94" s="1">
        <v>5.28</v>
      </c>
      <c r="AJ94" s="1">
        <v>5.47</v>
      </c>
      <c r="AK94" s="1">
        <v>5.34</v>
      </c>
      <c r="AL94" s="1">
        <v>5.5</v>
      </c>
      <c r="AM94" s="1">
        <v>5.46</v>
      </c>
      <c r="AN94" s="1">
        <v>5.19</v>
      </c>
      <c r="AO94" s="1">
        <v>5.07</v>
      </c>
      <c r="AP94" s="1">
        <v>4.95</v>
      </c>
      <c r="AQ94" s="1">
        <v>5.0999999999999996</v>
      </c>
      <c r="AR94" s="1">
        <v>1.19</v>
      </c>
      <c r="AS94" s="1">
        <v>8.73</v>
      </c>
      <c r="AT94" s="1">
        <v>4.68</v>
      </c>
      <c r="AU94" s="1">
        <v>12.3</v>
      </c>
      <c r="AV94" s="1">
        <v>23.81</v>
      </c>
      <c r="AW94" s="1">
        <v>31.55</v>
      </c>
      <c r="AX94" s="1">
        <v>29.37</v>
      </c>
      <c r="AY94" s="1">
        <v>22.02</v>
      </c>
      <c r="AZ94" s="1">
        <v>12.5</v>
      </c>
      <c r="BA94" s="1">
        <v>8.73</v>
      </c>
      <c r="BB94" s="1">
        <v>13.89</v>
      </c>
      <c r="BC94" s="1">
        <v>11.11</v>
      </c>
      <c r="BD94" s="1">
        <v>10.119999999999999</v>
      </c>
      <c r="BE94" s="1">
        <v>9.1300000000000008</v>
      </c>
      <c r="BF94" s="1">
        <v>8.73</v>
      </c>
      <c r="BG94" s="1">
        <v>4.1399999999999997</v>
      </c>
      <c r="BH94" s="1">
        <v>7.14</v>
      </c>
      <c r="BI94" s="1">
        <v>4.17</v>
      </c>
      <c r="BJ94" s="1">
        <v>3.57</v>
      </c>
      <c r="BK94" s="1">
        <v>3.37</v>
      </c>
      <c r="BL94" s="1">
        <v>4.76</v>
      </c>
      <c r="BM94" s="1">
        <v>8.1300000000000008</v>
      </c>
      <c r="BN94" s="1">
        <v>3.27</v>
      </c>
      <c r="BO94" s="1">
        <v>-1.59</v>
      </c>
      <c r="BP94" s="1">
        <v>-2.38</v>
      </c>
      <c r="BQ94" s="1">
        <v>-3.39</v>
      </c>
      <c r="BR94" s="1">
        <v>-1.79</v>
      </c>
      <c r="BS94" s="22">
        <v>5.63</v>
      </c>
      <c r="BT94" s="26">
        <v>140884126.93367001</v>
      </c>
      <c r="BU94" s="26">
        <v>97137800</v>
      </c>
      <c r="BV94" s="26">
        <v>13846634</v>
      </c>
      <c r="BW94" s="2">
        <v>2.218048083021476E-2</v>
      </c>
    </row>
    <row r="95" spans="1:75" s="21" customFormat="1" ht="19" customHeight="1" x14ac:dyDescent="0.2">
      <c r="A95" s="7" t="s">
        <v>374</v>
      </c>
      <c r="B95" s="7" t="s">
        <v>106</v>
      </c>
      <c r="C95" s="7" t="s">
        <v>87</v>
      </c>
      <c r="D95" s="7" t="s">
        <v>109</v>
      </c>
      <c r="E95" s="7" t="s">
        <v>371</v>
      </c>
      <c r="F95" s="7" t="s">
        <v>88</v>
      </c>
      <c r="G95" s="10">
        <v>88.73625515293601</v>
      </c>
      <c r="H95" s="10">
        <v>-26.783110719091269</v>
      </c>
      <c r="I95" s="10">
        <v>-26.783110719091269</v>
      </c>
      <c r="J95" s="7" t="s">
        <v>89</v>
      </c>
      <c r="K95" s="8">
        <v>3.6400001049041748</v>
      </c>
      <c r="L95" s="8">
        <v>6.92</v>
      </c>
      <c r="M95" s="8">
        <v>6.869999885559082</v>
      </c>
      <c r="N95" s="8">
        <v>6.9200000762939453</v>
      </c>
      <c r="O95" s="8">
        <v>4.755000114440918</v>
      </c>
      <c r="P95" s="8">
        <v>5.0300002098083496</v>
      </c>
      <c r="Q95" s="7">
        <v>6.92</v>
      </c>
      <c r="R95" s="7">
        <v>6.74</v>
      </c>
      <c r="S95" s="7">
        <v>6.57</v>
      </c>
      <c r="T95" s="7">
        <v>6.04</v>
      </c>
      <c r="U95" s="7">
        <v>5.93</v>
      </c>
      <c r="V95" s="7">
        <v>5.43</v>
      </c>
      <c r="W95" s="7">
        <v>5.34</v>
      </c>
      <c r="X95" s="7">
        <v>5.31</v>
      </c>
      <c r="Y95" s="7">
        <v>5.25</v>
      </c>
      <c r="Z95" s="7">
        <v>5.25</v>
      </c>
      <c r="AA95" s="7">
        <v>5.15</v>
      </c>
      <c r="AB95" s="7">
        <v>5.2</v>
      </c>
      <c r="AC95" s="7">
        <v>5.24</v>
      </c>
      <c r="AD95" s="7">
        <v>5.31</v>
      </c>
      <c r="AE95" s="7">
        <v>5.18</v>
      </c>
      <c r="AF95" s="7">
        <v>5.13</v>
      </c>
      <c r="AG95" s="7">
        <v>5.08</v>
      </c>
      <c r="AH95" s="7">
        <v>5.05</v>
      </c>
      <c r="AI95" s="7">
        <v>5.05</v>
      </c>
      <c r="AJ95" s="7">
        <v>4.9800000000000004</v>
      </c>
      <c r="AK95" s="7">
        <v>4.8600000000000003</v>
      </c>
      <c r="AL95" s="7">
        <v>5.1100000000000003</v>
      </c>
      <c r="AM95" s="7">
        <v>5.05</v>
      </c>
      <c r="AN95" s="7">
        <v>5.08</v>
      </c>
      <c r="AO95" s="7">
        <v>5.26</v>
      </c>
      <c r="AP95" s="7">
        <v>5.0599999999999996</v>
      </c>
      <c r="AQ95" s="7">
        <v>5.1100000000000003</v>
      </c>
      <c r="AR95" s="7">
        <v>-6.83</v>
      </c>
      <c r="AS95" s="7">
        <v>-10.039999999999999</v>
      </c>
      <c r="AT95" s="7">
        <v>-17.55</v>
      </c>
      <c r="AU95" s="7">
        <v>-14.56</v>
      </c>
      <c r="AV95" s="7">
        <v>-21.69</v>
      </c>
      <c r="AW95" s="7">
        <v>-25.91</v>
      </c>
      <c r="AX95" s="7">
        <v>-23.58</v>
      </c>
      <c r="AY95" s="7">
        <v>-24.31</v>
      </c>
      <c r="AZ95" s="7">
        <v>-24.16</v>
      </c>
      <c r="BA95" s="7">
        <v>-28.24</v>
      </c>
      <c r="BB95" s="7">
        <v>-25.47</v>
      </c>
      <c r="BC95" s="7">
        <v>-27.66</v>
      </c>
      <c r="BD95" s="7">
        <v>-24.29</v>
      </c>
      <c r="BE95" s="7">
        <v>-24.6</v>
      </c>
      <c r="BF95" s="7">
        <v>-27.22</v>
      </c>
      <c r="BG95" s="7">
        <v>-26.06</v>
      </c>
      <c r="BH95" s="7">
        <v>-26.59</v>
      </c>
      <c r="BI95" s="7">
        <v>-26.92</v>
      </c>
      <c r="BJ95" s="7">
        <v>-27.8</v>
      </c>
      <c r="BK95" s="7">
        <v>-29.26</v>
      </c>
      <c r="BL95" s="7">
        <v>-30.28</v>
      </c>
      <c r="BM95" s="7">
        <v>-28.12</v>
      </c>
      <c r="BN95" s="7">
        <v>-27.37</v>
      </c>
      <c r="BO95" s="7">
        <v>-27</v>
      </c>
      <c r="BP95" s="7">
        <v>-27.66</v>
      </c>
      <c r="BQ95" s="7">
        <v>-27.5</v>
      </c>
      <c r="BR95" s="7">
        <v>-27.07</v>
      </c>
      <c r="BS95" s="24">
        <v>5.08</v>
      </c>
      <c r="BT95" s="26">
        <v>141085065.6497955</v>
      </c>
      <c r="BU95" s="26">
        <v>60763200</v>
      </c>
      <c r="BV95" s="26">
        <v>15112143</v>
      </c>
      <c r="BW95" s="8">
        <v>1.702835924726228E-2</v>
      </c>
    </row>
    <row r="96" spans="1:75" s="21" customFormat="1" ht="19" customHeight="1" x14ac:dyDescent="0.2">
      <c r="A96" s="7" t="s">
        <v>471</v>
      </c>
      <c r="B96" s="7" t="s">
        <v>106</v>
      </c>
      <c r="C96" s="7" t="s">
        <v>97</v>
      </c>
      <c r="D96" s="7" t="s">
        <v>98</v>
      </c>
      <c r="E96" s="7" t="s">
        <v>469</v>
      </c>
      <c r="F96" s="7" t="s">
        <v>88</v>
      </c>
      <c r="G96" s="10">
        <v>76.936029084818657</v>
      </c>
      <c r="H96" s="10">
        <v>-16.365368502107071</v>
      </c>
      <c r="I96" s="10">
        <v>-16.365368502107071</v>
      </c>
      <c r="J96" s="7" t="s">
        <v>89</v>
      </c>
      <c r="K96" s="8">
        <v>5.940000057220459</v>
      </c>
      <c r="L96" s="8">
        <v>6</v>
      </c>
      <c r="M96" s="8">
        <v>10.510000228881839</v>
      </c>
      <c r="N96" s="8">
        <v>11.829999923706049</v>
      </c>
      <c r="O96" s="8">
        <v>7.9099998474121094</v>
      </c>
      <c r="P96" s="8">
        <v>8.7899999618530273</v>
      </c>
      <c r="Q96" s="7">
        <v>10.85</v>
      </c>
      <c r="R96" s="7">
        <v>11.11</v>
      </c>
      <c r="S96" s="7">
        <v>11.83</v>
      </c>
      <c r="T96" s="7">
        <v>11.21</v>
      </c>
      <c r="U96" s="7">
        <v>9.85</v>
      </c>
      <c r="V96" s="7">
        <v>9.56</v>
      </c>
      <c r="W96" s="7">
        <v>9.14</v>
      </c>
      <c r="X96" s="7">
        <v>9.35</v>
      </c>
      <c r="Y96" s="7">
        <v>8.7899999999999991</v>
      </c>
      <c r="Z96" s="7">
        <v>9</v>
      </c>
      <c r="AA96" s="7">
        <v>8.75</v>
      </c>
      <c r="AB96" s="7">
        <v>9</v>
      </c>
      <c r="AC96" s="7">
        <v>9.17</v>
      </c>
      <c r="AD96" s="7">
        <v>8.85</v>
      </c>
      <c r="AE96" s="7">
        <v>8.74</v>
      </c>
      <c r="AF96" s="7">
        <v>8.8000000000000007</v>
      </c>
      <c r="AG96" s="7">
        <v>8.3000000000000007</v>
      </c>
      <c r="AH96" s="7">
        <v>8.1999999999999993</v>
      </c>
      <c r="AI96" s="7">
        <v>8.34</v>
      </c>
      <c r="AJ96" s="7">
        <v>8.35</v>
      </c>
      <c r="AK96" s="7">
        <v>8.2799999999999994</v>
      </c>
      <c r="AL96" s="7">
        <v>8.56</v>
      </c>
      <c r="AM96" s="7">
        <v>8.65</v>
      </c>
      <c r="AN96" s="7">
        <v>8.9</v>
      </c>
      <c r="AO96" s="7">
        <v>9.1199999999999992</v>
      </c>
      <c r="AP96" s="7">
        <v>8.94</v>
      </c>
      <c r="AQ96" s="7">
        <v>9.0500000000000007</v>
      </c>
      <c r="AR96" s="7">
        <v>-2.2799999999999998</v>
      </c>
      <c r="AS96" s="7">
        <v>5.71</v>
      </c>
      <c r="AT96" s="7">
        <v>3.33</v>
      </c>
      <c r="AU96" s="7">
        <v>-8.3699999999999992</v>
      </c>
      <c r="AV96" s="7">
        <v>-10.37</v>
      </c>
      <c r="AW96" s="7">
        <v>-13.65</v>
      </c>
      <c r="AX96" s="7">
        <v>-14.36</v>
      </c>
      <c r="AY96" s="7">
        <v>-18.079999999999998</v>
      </c>
      <c r="AZ96" s="7">
        <v>-19.7</v>
      </c>
      <c r="BA96" s="7">
        <v>-18.79</v>
      </c>
      <c r="BB96" s="7">
        <v>-18.649999999999999</v>
      </c>
      <c r="BC96" s="7">
        <v>-16.09</v>
      </c>
      <c r="BD96" s="7">
        <v>-15.84</v>
      </c>
      <c r="BE96" s="7">
        <v>-18.079999999999998</v>
      </c>
      <c r="BF96" s="7">
        <v>-17.22</v>
      </c>
      <c r="BG96" s="7">
        <v>-22.74</v>
      </c>
      <c r="BH96" s="7">
        <v>-23.36</v>
      </c>
      <c r="BI96" s="7">
        <v>-22.98</v>
      </c>
      <c r="BJ96" s="7">
        <v>-21.69</v>
      </c>
      <c r="BK96" s="7">
        <v>-22.17</v>
      </c>
      <c r="BL96" s="7">
        <v>-21.65</v>
      </c>
      <c r="BM96" s="7">
        <v>-20.55</v>
      </c>
      <c r="BN96" s="7">
        <v>-18.829999999999998</v>
      </c>
      <c r="BO96" s="7">
        <v>-15.32</v>
      </c>
      <c r="BP96" s="7">
        <v>-15.29</v>
      </c>
      <c r="BQ96" s="7">
        <v>-15.51</v>
      </c>
      <c r="BR96" s="7">
        <v>-17.7</v>
      </c>
      <c r="BS96" s="24">
        <v>8.31</v>
      </c>
      <c r="BT96" s="26">
        <v>141504541.08161929</v>
      </c>
      <c r="BU96" s="26">
        <v>43624300</v>
      </c>
      <c r="BV96" s="26">
        <v>7347180</v>
      </c>
      <c r="BW96" s="8">
        <v>2.86695031290917E-3</v>
      </c>
    </row>
    <row r="97" spans="1:75" s="21" customFormat="1" ht="19" customHeight="1" x14ac:dyDescent="0.2">
      <c r="A97" s="7" t="s">
        <v>340</v>
      </c>
      <c r="B97" s="7" t="s">
        <v>83</v>
      </c>
      <c r="C97" s="7" t="s">
        <v>87</v>
      </c>
      <c r="D97" s="7" t="s">
        <v>109</v>
      </c>
      <c r="E97" s="7" t="s">
        <v>341</v>
      </c>
      <c r="F97" s="7" t="s">
        <v>88</v>
      </c>
      <c r="G97" s="10">
        <v>159.25924454206361</v>
      </c>
      <c r="H97" s="10">
        <v>-35.714286322496378</v>
      </c>
      <c r="I97" s="10">
        <v>-35.714286322496378</v>
      </c>
      <c r="J97" s="7" t="s">
        <v>89</v>
      </c>
      <c r="K97" s="8">
        <v>0.27000001072883612</v>
      </c>
      <c r="L97" s="8">
        <v>0.21</v>
      </c>
      <c r="M97" s="8">
        <v>0.69999998807907104</v>
      </c>
      <c r="N97" s="8">
        <v>0.87999999523162842</v>
      </c>
      <c r="O97" s="8">
        <v>0.43000000715255737</v>
      </c>
      <c r="P97" s="8">
        <v>0.44999998807907099</v>
      </c>
      <c r="Q97" s="7">
        <v>0.88</v>
      </c>
      <c r="R97" s="7">
        <v>0.79</v>
      </c>
      <c r="S97" s="7">
        <v>0.65</v>
      </c>
      <c r="T97" s="7">
        <v>0.65</v>
      </c>
      <c r="U97" s="7">
        <v>0.6</v>
      </c>
      <c r="V97" s="7">
        <v>0.56000000000000005</v>
      </c>
      <c r="W97" s="7">
        <v>0.5</v>
      </c>
      <c r="X97" s="7">
        <v>0.53</v>
      </c>
      <c r="Y97" s="7">
        <v>0.59</v>
      </c>
      <c r="Z97" s="7">
        <v>0.64</v>
      </c>
      <c r="AA97" s="7">
        <v>0.59</v>
      </c>
      <c r="AB97" s="7">
        <v>0.56999999999999995</v>
      </c>
      <c r="AC97" s="7">
        <v>0.56000000000000005</v>
      </c>
      <c r="AD97" s="7">
        <v>0.56999999999999995</v>
      </c>
      <c r="AE97" s="7">
        <v>0.56000000000000005</v>
      </c>
      <c r="AF97" s="7">
        <v>0.55000000000000004</v>
      </c>
      <c r="AG97" s="7">
        <v>0.53</v>
      </c>
      <c r="AH97" s="7">
        <v>0.52</v>
      </c>
      <c r="AI97" s="7">
        <v>0.53</v>
      </c>
      <c r="AJ97" s="7">
        <v>0.5</v>
      </c>
      <c r="AK97" s="7">
        <v>0.5</v>
      </c>
      <c r="AL97" s="7">
        <v>0.5</v>
      </c>
      <c r="AM97" s="7">
        <v>0.51</v>
      </c>
      <c r="AN97" s="7">
        <v>0.52</v>
      </c>
      <c r="AO97" s="7">
        <v>0.51</v>
      </c>
      <c r="AP97" s="7">
        <v>0.48</v>
      </c>
      <c r="AQ97" s="7">
        <v>0.46</v>
      </c>
      <c r="AR97" s="7">
        <v>13.71</v>
      </c>
      <c r="AS97" s="7">
        <v>2.54</v>
      </c>
      <c r="AT97" s="7">
        <v>-18.53</v>
      </c>
      <c r="AU97" s="7">
        <v>-15.74</v>
      </c>
      <c r="AV97" s="7">
        <v>-22.87</v>
      </c>
      <c r="AW97" s="7">
        <v>-34.9</v>
      </c>
      <c r="AX97" s="7">
        <v>-30.46</v>
      </c>
      <c r="AY97" s="7">
        <v>-28.29</v>
      </c>
      <c r="AZ97" s="7">
        <v>-17.899999999999999</v>
      </c>
      <c r="BA97" s="7">
        <v>-19.239999999999998</v>
      </c>
      <c r="BB97" s="7">
        <v>-18.64</v>
      </c>
      <c r="BC97" s="7">
        <v>-21.37</v>
      </c>
      <c r="BD97" s="7">
        <v>-22.87</v>
      </c>
      <c r="BE97" s="7">
        <v>-22.17</v>
      </c>
      <c r="BF97" s="7">
        <v>-21.89</v>
      </c>
      <c r="BG97" s="7">
        <v>-26.01</v>
      </c>
      <c r="BH97" s="7">
        <v>-26.3</v>
      </c>
      <c r="BI97" s="7">
        <v>-28.1</v>
      </c>
      <c r="BJ97" s="7">
        <v>-28.73</v>
      </c>
      <c r="BK97" s="7">
        <v>-28.69</v>
      </c>
      <c r="BL97" s="7">
        <v>-32.9</v>
      </c>
      <c r="BM97" s="7">
        <v>-30.71</v>
      </c>
      <c r="BN97" s="7">
        <v>-28.59</v>
      </c>
      <c r="BO97" s="7">
        <v>-27.51</v>
      </c>
      <c r="BP97" s="7">
        <v>-31.79</v>
      </c>
      <c r="BQ97" s="7">
        <v>-34.86</v>
      </c>
      <c r="BR97" s="7">
        <v>-36.04</v>
      </c>
      <c r="BS97" s="24">
        <v>0.45</v>
      </c>
      <c r="BT97" s="26">
        <v>143733091.95223999</v>
      </c>
      <c r="BU97" s="26">
        <v>184785400</v>
      </c>
      <c r="BV97" s="26">
        <v>194411547</v>
      </c>
      <c r="BW97" s="8">
        <v>4.3311177396268552E-2</v>
      </c>
    </row>
    <row r="98" spans="1:75" s="21" customFormat="1" ht="19" customHeight="1" x14ac:dyDescent="0.2">
      <c r="A98" s="1" t="s">
        <v>160</v>
      </c>
      <c r="B98" s="1" t="s">
        <v>111</v>
      </c>
      <c r="C98" s="1" t="s">
        <v>87</v>
      </c>
      <c r="D98" s="1" t="s">
        <v>98</v>
      </c>
      <c r="E98" s="1" t="s">
        <v>284</v>
      </c>
      <c r="F98" s="1" t="s">
        <v>88</v>
      </c>
      <c r="G98" s="9">
        <v>121.96969320677761</v>
      </c>
      <c r="H98" s="9">
        <v>-2.7303808976760369</v>
      </c>
      <c r="I98" s="9">
        <f>(N98-O98)/O98*100</f>
        <v>9.2936800997068243</v>
      </c>
      <c r="J98" s="1" t="s">
        <v>81</v>
      </c>
      <c r="K98" s="2">
        <v>1.320000052452087</v>
      </c>
      <c r="L98" s="2">
        <v>1.28</v>
      </c>
      <c r="M98" s="2">
        <v>2.9300000667572021</v>
      </c>
      <c r="N98" s="2">
        <v>2.940000057220459</v>
      </c>
      <c r="O98" s="2">
        <v>2.690000057220459</v>
      </c>
      <c r="P98" s="2">
        <v>2.8499999046325679</v>
      </c>
      <c r="Q98" s="1">
        <v>2.94</v>
      </c>
      <c r="R98" s="1">
        <v>2.93</v>
      </c>
      <c r="S98" s="1">
        <v>2.92</v>
      </c>
      <c r="T98" s="1">
        <v>2.92</v>
      </c>
      <c r="U98" s="1">
        <v>2.91</v>
      </c>
      <c r="V98" s="1">
        <v>2.9</v>
      </c>
      <c r="W98" s="1">
        <v>2.89</v>
      </c>
      <c r="X98" s="1">
        <v>2.88</v>
      </c>
      <c r="Y98" s="1">
        <v>2.88</v>
      </c>
      <c r="Z98" s="1">
        <v>2.91</v>
      </c>
      <c r="AA98" s="1">
        <v>2.9</v>
      </c>
      <c r="AB98" s="1">
        <v>2.89</v>
      </c>
      <c r="AC98" s="1">
        <v>2.89</v>
      </c>
      <c r="AD98" s="1">
        <v>2.89</v>
      </c>
      <c r="AE98" s="1">
        <v>2.87</v>
      </c>
      <c r="AF98" s="1">
        <v>2.88</v>
      </c>
      <c r="AG98" s="1">
        <v>2.88</v>
      </c>
      <c r="AH98" s="1">
        <v>2.88</v>
      </c>
      <c r="AI98" s="1">
        <v>2.88</v>
      </c>
      <c r="AJ98" s="1">
        <v>2.87</v>
      </c>
      <c r="AK98" s="1">
        <v>2.87</v>
      </c>
      <c r="AL98" s="1">
        <v>2.87</v>
      </c>
      <c r="AM98" s="1">
        <v>2.87</v>
      </c>
      <c r="AN98" s="1">
        <v>2.88</v>
      </c>
      <c r="AO98" s="1">
        <v>2.87</v>
      </c>
      <c r="AP98" s="1">
        <v>2.88</v>
      </c>
      <c r="AQ98" s="1">
        <v>2.86</v>
      </c>
      <c r="AR98" s="1">
        <v>-0.26</v>
      </c>
      <c r="AS98" s="1">
        <v>-0.65</v>
      </c>
      <c r="AT98" s="1">
        <v>-0.34</v>
      </c>
      <c r="AU98" s="1">
        <v>-1.02</v>
      </c>
      <c r="AV98" s="1">
        <v>-1.02</v>
      </c>
      <c r="AW98" s="1">
        <v>-1.56</v>
      </c>
      <c r="AX98" s="1">
        <v>-1.71</v>
      </c>
      <c r="AY98" s="1">
        <v>-1.71</v>
      </c>
      <c r="AZ98" s="1">
        <v>-2.2200000000000002</v>
      </c>
      <c r="BA98" s="1">
        <v>-1.02</v>
      </c>
      <c r="BB98" s="1">
        <v>-1.54</v>
      </c>
      <c r="BC98" s="1">
        <v>-1.71</v>
      </c>
      <c r="BD98" s="1">
        <v>-1.71</v>
      </c>
      <c r="BE98" s="1">
        <v>-2.2200000000000002</v>
      </c>
      <c r="BF98" s="1">
        <v>-2.2200000000000002</v>
      </c>
      <c r="BG98" s="1">
        <v>-1.88</v>
      </c>
      <c r="BH98" s="1">
        <v>-1.88</v>
      </c>
      <c r="BI98" s="1">
        <v>-2.0499999999999998</v>
      </c>
      <c r="BJ98" s="1">
        <v>-2.0499999999999998</v>
      </c>
      <c r="BK98" s="1">
        <v>-2.0499999999999998</v>
      </c>
      <c r="BL98" s="1">
        <v>-2.2200000000000002</v>
      </c>
      <c r="BM98" s="1">
        <v>-2.2200000000000002</v>
      </c>
      <c r="BN98" s="1">
        <v>-3.75</v>
      </c>
      <c r="BO98" s="1">
        <v>-2.2200000000000002</v>
      </c>
      <c r="BP98" s="1">
        <v>-2.2200000000000002</v>
      </c>
      <c r="BQ98" s="1">
        <v>-2.39</v>
      </c>
      <c r="BR98" s="1">
        <v>-2.73</v>
      </c>
      <c r="BS98" s="22">
        <v>2.86</v>
      </c>
      <c r="BT98" s="26">
        <v>155042418.5324907</v>
      </c>
      <c r="BU98" s="26">
        <v>17954600</v>
      </c>
      <c r="BV98" s="26">
        <v>35844471</v>
      </c>
      <c r="BW98" s="2">
        <v>1.262097019091173E-2</v>
      </c>
    </row>
    <row r="99" spans="1:75" s="21" customFormat="1" ht="19" customHeight="1" x14ac:dyDescent="0.2">
      <c r="A99" s="7" t="s">
        <v>476</v>
      </c>
      <c r="B99" s="7" t="s">
        <v>106</v>
      </c>
      <c r="C99" s="7" t="s">
        <v>87</v>
      </c>
      <c r="D99" s="7" t="s">
        <v>122</v>
      </c>
      <c r="E99" s="7" t="s">
        <v>474</v>
      </c>
      <c r="F99" s="7" t="s">
        <v>88</v>
      </c>
      <c r="G99" s="10">
        <v>174.39024629584389</v>
      </c>
      <c r="H99" s="10">
        <v>-30.222219891018341</v>
      </c>
      <c r="I99" s="10">
        <v>-30.222219891018341</v>
      </c>
      <c r="J99" s="7" t="s">
        <v>89</v>
      </c>
      <c r="K99" s="8">
        <v>0.81999999284744263</v>
      </c>
      <c r="L99" s="8">
        <v>0.88</v>
      </c>
      <c r="M99" s="8">
        <v>2.25</v>
      </c>
      <c r="N99" s="8">
        <v>2.5</v>
      </c>
      <c r="O99" s="8">
        <v>1.3400000333786011</v>
      </c>
      <c r="P99" s="8">
        <v>1.570000052452087</v>
      </c>
      <c r="Q99" s="7">
        <v>2.5</v>
      </c>
      <c r="R99" s="7">
        <v>2.4</v>
      </c>
      <c r="S99" s="7">
        <v>2.35</v>
      </c>
      <c r="T99" s="7">
        <v>1.85</v>
      </c>
      <c r="U99" s="7">
        <v>1.81</v>
      </c>
      <c r="V99" s="7">
        <v>1.83</v>
      </c>
      <c r="W99" s="7">
        <v>1.82</v>
      </c>
      <c r="X99" s="7">
        <v>1.77</v>
      </c>
      <c r="Y99" s="7">
        <v>1.75</v>
      </c>
      <c r="Z99" s="7">
        <v>1.72</v>
      </c>
      <c r="AA99" s="7">
        <v>1.55</v>
      </c>
      <c r="AB99" s="7">
        <v>1.54</v>
      </c>
      <c r="AC99" s="7">
        <v>1.53</v>
      </c>
      <c r="AD99" s="7">
        <v>1.54</v>
      </c>
      <c r="AE99" s="7">
        <v>1.55</v>
      </c>
      <c r="AF99" s="7">
        <v>1.51</v>
      </c>
      <c r="AG99" s="7">
        <v>1.51</v>
      </c>
      <c r="AH99" s="7">
        <v>1.47</v>
      </c>
      <c r="AI99" s="7">
        <v>1.42</v>
      </c>
      <c r="AJ99" s="7">
        <v>1.42</v>
      </c>
      <c r="AK99" s="7">
        <v>1.48</v>
      </c>
      <c r="AL99" s="7">
        <v>1.5</v>
      </c>
      <c r="AM99" s="7">
        <v>1.48</v>
      </c>
      <c r="AN99" s="7">
        <v>1.45</v>
      </c>
      <c r="AO99" s="7">
        <v>1.48</v>
      </c>
      <c r="AP99" s="7">
        <v>1.64</v>
      </c>
      <c r="AQ99" s="7">
        <v>1.63</v>
      </c>
      <c r="AR99" s="7">
        <v>-4.8899999999999997</v>
      </c>
      <c r="AS99" s="7">
        <v>0.89</v>
      </c>
      <c r="AT99" s="7">
        <v>-18.68</v>
      </c>
      <c r="AU99" s="7">
        <v>-23.11</v>
      </c>
      <c r="AV99" s="7">
        <v>-22.55</v>
      </c>
      <c r="AW99" s="7">
        <v>-23.86</v>
      </c>
      <c r="AX99" s="7">
        <v>-24</v>
      </c>
      <c r="AY99" s="7">
        <v>-23.56</v>
      </c>
      <c r="AZ99" s="7">
        <v>-24.44</v>
      </c>
      <c r="BA99" s="7">
        <v>-33.65</v>
      </c>
      <c r="BB99" s="7">
        <v>-31.78</v>
      </c>
      <c r="BC99" s="7">
        <v>-33.01</v>
      </c>
      <c r="BD99" s="7">
        <v>-36</v>
      </c>
      <c r="BE99" s="7">
        <v>-33.33</v>
      </c>
      <c r="BF99" s="7">
        <v>-33.17</v>
      </c>
      <c r="BG99" s="7">
        <v>-34.22</v>
      </c>
      <c r="BH99" s="7">
        <v>-35.11</v>
      </c>
      <c r="BI99" s="7">
        <v>-36.89</v>
      </c>
      <c r="BJ99" s="7">
        <v>-39.92</v>
      </c>
      <c r="BK99" s="7">
        <v>-38.67</v>
      </c>
      <c r="BL99" s="7">
        <v>-34.659999999999997</v>
      </c>
      <c r="BM99" s="7">
        <v>-34.67</v>
      </c>
      <c r="BN99" s="7">
        <v>-36.44</v>
      </c>
      <c r="BO99" s="7">
        <v>-35.78</v>
      </c>
      <c r="BP99" s="7">
        <v>-35.78</v>
      </c>
      <c r="BQ99" s="7">
        <v>-29.06</v>
      </c>
      <c r="BR99" s="7">
        <v>-31.56</v>
      </c>
      <c r="BS99" s="24">
        <v>1.66</v>
      </c>
      <c r="BT99" s="26">
        <v>163324800</v>
      </c>
      <c r="BU99" s="26">
        <v>112349700</v>
      </c>
      <c r="BV99" s="26">
        <v>3938856</v>
      </c>
      <c r="BW99" s="8">
        <v>4.5287261072758178E-3</v>
      </c>
    </row>
    <row r="100" spans="1:75" s="21" customFormat="1" ht="19" customHeight="1" x14ac:dyDescent="0.2">
      <c r="A100" s="7" t="s">
        <v>304</v>
      </c>
      <c r="B100" s="7" t="s">
        <v>106</v>
      </c>
      <c r="C100" s="7" t="s">
        <v>87</v>
      </c>
      <c r="D100" s="7" t="s">
        <v>98</v>
      </c>
      <c r="E100" s="7" t="s">
        <v>463</v>
      </c>
      <c r="F100" s="7" t="s">
        <v>88</v>
      </c>
      <c r="G100" s="10">
        <v>120.0000045413065</v>
      </c>
      <c r="H100" s="10">
        <v>-6.9264004924427498</v>
      </c>
      <c r="I100" s="10">
        <v>-6.9264004924427498</v>
      </c>
      <c r="J100" s="7" t="s">
        <v>89</v>
      </c>
      <c r="K100" s="8">
        <v>1.049999952316284</v>
      </c>
      <c r="L100" s="8">
        <v>1.06</v>
      </c>
      <c r="M100" s="8">
        <v>2.309999942779541</v>
      </c>
      <c r="N100" s="8">
        <v>2.6800000667572021</v>
      </c>
      <c r="O100" s="8">
        <v>1.8999999761581421</v>
      </c>
      <c r="P100" s="8">
        <v>2.1500000953674321</v>
      </c>
      <c r="Q100" s="7">
        <v>2.58</v>
      </c>
      <c r="R100" s="7">
        <v>2.2799999999999998</v>
      </c>
      <c r="S100" s="7">
        <v>2.67</v>
      </c>
      <c r="T100" s="7">
        <v>2.2999999999999998</v>
      </c>
      <c r="U100" s="7">
        <v>2.23</v>
      </c>
      <c r="V100" s="7">
        <v>2.3199999999999998</v>
      </c>
      <c r="W100" s="7">
        <v>2.17</v>
      </c>
      <c r="X100" s="7">
        <v>2.23</v>
      </c>
      <c r="Y100" s="7">
        <v>2.25</v>
      </c>
      <c r="Z100" s="7">
        <v>2.38</v>
      </c>
      <c r="AA100" s="7">
        <v>2.5</v>
      </c>
      <c r="AB100" s="7">
        <v>2.42</v>
      </c>
      <c r="AC100" s="7">
        <v>2.2599999999999998</v>
      </c>
      <c r="AD100" s="7">
        <v>2.25</v>
      </c>
      <c r="AE100" s="7">
        <v>2.2999999999999998</v>
      </c>
      <c r="AF100" s="7">
        <v>2.2599999999999998</v>
      </c>
      <c r="AG100" s="7">
        <v>2.19</v>
      </c>
      <c r="AH100" s="7">
        <v>2.16</v>
      </c>
      <c r="AI100" s="7">
        <v>2.12</v>
      </c>
      <c r="AJ100" s="7">
        <v>2.16</v>
      </c>
      <c r="AK100" s="7">
        <v>2.16</v>
      </c>
      <c r="AL100" s="7">
        <v>2.04</v>
      </c>
      <c r="AM100" s="7">
        <v>2.06</v>
      </c>
      <c r="AN100" s="7">
        <v>2.09</v>
      </c>
      <c r="AO100" s="7">
        <v>2.1800000000000002</v>
      </c>
      <c r="AP100" s="7">
        <v>2.16</v>
      </c>
      <c r="AQ100" s="7">
        <v>2.15</v>
      </c>
      <c r="AR100" s="7">
        <v>-4.37</v>
      </c>
      <c r="AS100" s="7">
        <v>-8.66</v>
      </c>
      <c r="AT100" s="7">
        <v>-4.33</v>
      </c>
      <c r="AU100" s="7">
        <v>-3.46</v>
      </c>
      <c r="AV100" s="7">
        <v>-9.1</v>
      </c>
      <c r="AW100" s="7">
        <v>-6.28</v>
      </c>
      <c r="AX100" s="7">
        <v>-10.55</v>
      </c>
      <c r="AY100" s="7">
        <v>-5.19</v>
      </c>
      <c r="AZ100" s="7">
        <v>-5.41</v>
      </c>
      <c r="BA100" s="7">
        <v>1.95</v>
      </c>
      <c r="BB100" s="7">
        <v>2.38</v>
      </c>
      <c r="BC100" s="7">
        <v>-3.46</v>
      </c>
      <c r="BD100" s="7">
        <v>-6.06</v>
      </c>
      <c r="BE100" s="7">
        <v>-5.18</v>
      </c>
      <c r="BF100" s="7">
        <v>-3.03</v>
      </c>
      <c r="BG100" s="7">
        <v>-5.63</v>
      </c>
      <c r="BH100" s="7">
        <v>-7.36</v>
      </c>
      <c r="BI100" s="7">
        <v>-10.81</v>
      </c>
      <c r="BJ100" s="7">
        <v>-9.09</v>
      </c>
      <c r="BK100" s="7">
        <v>-8.66</v>
      </c>
      <c r="BL100" s="7">
        <v>-14.46</v>
      </c>
      <c r="BM100" s="7">
        <v>-13.2</v>
      </c>
      <c r="BN100" s="7">
        <v>-12.34</v>
      </c>
      <c r="BO100" s="7">
        <v>-12.55</v>
      </c>
      <c r="BP100" s="7">
        <v>-6.93</v>
      </c>
      <c r="BQ100" s="7">
        <v>-8.8699999999999992</v>
      </c>
      <c r="BR100" s="7">
        <v>-6.93</v>
      </c>
      <c r="BS100" s="24">
        <v>2.0099999999999998</v>
      </c>
      <c r="BT100" s="26">
        <v>170285803.7818909</v>
      </c>
      <c r="BU100" s="26">
        <v>106879500</v>
      </c>
      <c r="BV100" s="26">
        <v>45864931</v>
      </c>
      <c r="BW100" s="8">
        <v>5.8118914427234174E-3</v>
      </c>
    </row>
    <row r="101" spans="1:75" s="21" customFormat="1" ht="19" customHeight="1" x14ac:dyDescent="0.2">
      <c r="A101" s="7" t="s">
        <v>459</v>
      </c>
      <c r="B101" s="7" t="s">
        <v>83</v>
      </c>
      <c r="C101" s="7" t="s">
        <v>87</v>
      </c>
      <c r="D101" s="7" t="s">
        <v>122</v>
      </c>
      <c r="E101" s="7" t="s">
        <v>493</v>
      </c>
      <c r="F101" s="7" t="s">
        <v>88</v>
      </c>
      <c r="G101" s="10">
        <v>86.56715953182777</v>
      </c>
      <c r="H101" s="10">
        <v>-28.000001907348629</v>
      </c>
      <c r="I101" s="10">
        <v>-28.000001907348629</v>
      </c>
      <c r="J101" s="7" t="s">
        <v>89</v>
      </c>
      <c r="K101" s="8">
        <v>1.3400000333786011</v>
      </c>
      <c r="L101" s="8">
        <v>1.5</v>
      </c>
      <c r="M101" s="8">
        <v>2.5</v>
      </c>
      <c r="N101" s="8">
        <v>2.5499999523162842</v>
      </c>
      <c r="O101" s="8">
        <v>1.639999985694885</v>
      </c>
      <c r="P101" s="8">
        <v>1.799999952316284</v>
      </c>
      <c r="Q101" s="7">
        <v>2.5499999999999998</v>
      </c>
      <c r="R101" s="7">
        <v>2.2400000000000002</v>
      </c>
      <c r="S101" s="7">
        <v>2.09</v>
      </c>
      <c r="T101" s="7">
        <v>2.19</v>
      </c>
      <c r="U101" s="7">
        <v>2.21</v>
      </c>
      <c r="V101" s="7">
        <v>2.08</v>
      </c>
      <c r="W101" s="7">
        <v>2.04</v>
      </c>
      <c r="X101" s="7">
        <v>2.14</v>
      </c>
      <c r="Y101" s="7">
        <v>2.02</v>
      </c>
      <c r="Z101" s="7">
        <v>2.2599999999999998</v>
      </c>
      <c r="AA101" s="7">
        <v>2.06</v>
      </c>
      <c r="AB101" s="7">
        <v>2.0499999999999998</v>
      </c>
      <c r="AC101" s="7">
        <v>2.02</v>
      </c>
      <c r="AD101" s="7">
        <v>1.96</v>
      </c>
      <c r="AE101" s="7">
        <v>1.94</v>
      </c>
      <c r="AF101" s="7">
        <v>1.86</v>
      </c>
      <c r="AG101" s="7">
        <v>1.78</v>
      </c>
      <c r="AH101" s="7">
        <v>1.79</v>
      </c>
      <c r="AI101" s="7">
        <v>1.74</v>
      </c>
      <c r="AJ101" s="7">
        <v>1.7</v>
      </c>
      <c r="AK101" s="7">
        <v>1.7</v>
      </c>
      <c r="AL101" s="7">
        <v>1.71</v>
      </c>
      <c r="AM101" s="7">
        <v>1.85</v>
      </c>
      <c r="AN101" s="7">
        <v>1.85</v>
      </c>
      <c r="AO101" s="7">
        <v>1.75</v>
      </c>
      <c r="AP101" s="7">
        <v>1.8</v>
      </c>
      <c r="AQ101" s="7">
        <v>1.85</v>
      </c>
      <c r="AR101" s="7">
        <v>-13.8</v>
      </c>
      <c r="AS101" s="7">
        <v>-15.6</v>
      </c>
      <c r="AT101" s="7">
        <v>-19.399999999999999</v>
      </c>
      <c r="AU101" s="7">
        <v>-16.2</v>
      </c>
      <c r="AV101" s="7">
        <v>-21.6</v>
      </c>
      <c r="AW101" s="7">
        <v>-19.2</v>
      </c>
      <c r="AX101" s="7">
        <v>-19.600000000000001</v>
      </c>
      <c r="AY101" s="7">
        <v>-21.38</v>
      </c>
      <c r="AZ101" s="7">
        <v>-20.8</v>
      </c>
      <c r="BA101" s="7">
        <v>-17.989999999999998</v>
      </c>
      <c r="BB101" s="7">
        <v>-20.8</v>
      </c>
      <c r="BC101" s="7">
        <v>-20.399999999999999</v>
      </c>
      <c r="BD101" s="7">
        <v>-22</v>
      </c>
      <c r="BE101" s="7">
        <v>-22.8</v>
      </c>
      <c r="BF101" s="7">
        <v>-27.2</v>
      </c>
      <c r="BG101" s="7">
        <v>-30.4</v>
      </c>
      <c r="BH101" s="7">
        <v>-30.4</v>
      </c>
      <c r="BI101" s="7">
        <v>-32</v>
      </c>
      <c r="BJ101" s="7">
        <v>-33.4</v>
      </c>
      <c r="BK101" s="7">
        <v>-33.200000000000003</v>
      </c>
      <c r="BL101" s="7">
        <v>-33.200000000000003</v>
      </c>
      <c r="BM101" s="7">
        <v>-32.450000000000003</v>
      </c>
      <c r="BN101" s="7">
        <v>-27</v>
      </c>
      <c r="BO101" s="7">
        <v>-30</v>
      </c>
      <c r="BP101" s="7">
        <v>-31.72</v>
      </c>
      <c r="BQ101" s="7">
        <v>-29.2</v>
      </c>
      <c r="BR101" s="7">
        <v>-29.2</v>
      </c>
      <c r="BS101" s="24">
        <v>1.91</v>
      </c>
      <c r="BT101" s="26">
        <v>181158240</v>
      </c>
      <c r="BU101" s="26">
        <v>38878200</v>
      </c>
      <c r="BV101" s="26">
        <v>8428211</v>
      </c>
      <c r="BW101" s="8">
        <v>1.2665914510208629E-2</v>
      </c>
    </row>
    <row r="102" spans="1:75" s="21" customFormat="1" ht="19" customHeight="1" x14ac:dyDescent="0.2">
      <c r="A102" s="1" t="s">
        <v>330</v>
      </c>
      <c r="B102" s="1" t="s">
        <v>106</v>
      </c>
      <c r="C102" s="1" t="s">
        <v>104</v>
      </c>
      <c r="D102" s="1" t="s">
        <v>98</v>
      </c>
      <c r="E102" s="1" t="s">
        <v>322</v>
      </c>
      <c r="F102" s="1" t="s">
        <v>80</v>
      </c>
      <c r="G102" s="9">
        <v>132.33534216457659</v>
      </c>
      <c r="H102" s="9">
        <v>14.8195822759142</v>
      </c>
      <c r="I102" s="9">
        <f>(N102-O102)/O102*100</f>
        <v>54.883721961789448</v>
      </c>
      <c r="J102" s="1" t="s">
        <v>81</v>
      </c>
      <c r="K102" s="2">
        <v>3.339999914169312</v>
      </c>
      <c r="L102" s="2">
        <v>3.55</v>
      </c>
      <c r="M102" s="2">
        <v>7.7600002288818359</v>
      </c>
      <c r="N102" s="2">
        <v>9.9899997711181641</v>
      </c>
      <c r="O102" s="2">
        <v>6.4499998092651367</v>
      </c>
      <c r="P102" s="2">
        <v>8.9099998474121094</v>
      </c>
      <c r="Q102" s="1">
        <v>9.15</v>
      </c>
      <c r="R102" s="1">
        <v>8.2899999999999991</v>
      </c>
      <c r="S102" s="1">
        <v>9.2899999999999991</v>
      </c>
      <c r="T102" s="1">
        <v>8.69</v>
      </c>
      <c r="U102" s="1">
        <v>8.4</v>
      </c>
      <c r="V102" s="1">
        <v>8.5</v>
      </c>
      <c r="W102" s="1">
        <v>9.1</v>
      </c>
      <c r="X102" s="1">
        <v>8.2899999999999991</v>
      </c>
      <c r="Y102" s="1">
        <v>8.35</v>
      </c>
      <c r="Z102" s="1">
        <v>7.52</v>
      </c>
      <c r="AA102" s="1">
        <v>7.38</v>
      </c>
      <c r="AB102" s="1">
        <v>7.38</v>
      </c>
      <c r="AC102" s="1">
        <v>7.38</v>
      </c>
      <c r="AD102" s="1">
        <v>7.02</v>
      </c>
      <c r="AE102" s="1">
        <v>6.89</v>
      </c>
      <c r="AF102" s="1">
        <v>7.15</v>
      </c>
      <c r="AG102" s="1">
        <v>7.05</v>
      </c>
      <c r="AH102" s="1">
        <v>7.64</v>
      </c>
      <c r="AI102" s="1">
        <v>7.69</v>
      </c>
      <c r="AJ102" s="1">
        <v>7.34</v>
      </c>
      <c r="AK102" s="1">
        <v>8.14</v>
      </c>
      <c r="AL102" s="1">
        <v>9.99</v>
      </c>
      <c r="AM102" s="1">
        <v>9.36</v>
      </c>
      <c r="AN102" s="1">
        <v>8.65</v>
      </c>
      <c r="AO102" s="1">
        <v>8.7899999999999991</v>
      </c>
      <c r="AP102" s="1">
        <v>9.59</v>
      </c>
      <c r="AQ102" s="1">
        <v>9.5500000000000007</v>
      </c>
      <c r="AR102" s="1">
        <v>4.38</v>
      </c>
      <c r="AS102" s="1">
        <v>4.6399999999999997</v>
      </c>
      <c r="AT102" s="1">
        <v>3.87</v>
      </c>
      <c r="AU102" s="1">
        <v>3.87</v>
      </c>
      <c r="AV102" s="1">
        <v>4.22</v>
      </c>
      <c r="AW102" s="1">
        <v>4.6399999999999997</v>
      </c>
      <c r="AX102" s="1">
        <v>3.99</v>
      </c>
      <c r="AY102" s="1">
        <v>5.28</v>
      </c>
      <c r="AZ102" s="1">
        <v>-3.22</v>
      </c>
      <c r="BA102" s="1">
        <v>-7.73</v>
      </c>
      <c r="BB102" s="1">
        <v>-9.15</v>
      </c>
      <c r="BC102" s="1">
        <v>-5.63</v>
      </c>
      <c r="BD102" s="1">
        <v>-11.47</v>
      </c>
      <c r="BE102" s="1">
        <v>-14.56</v>
      </c>
      <c r="BF102" s="1">
        <v>-12.82</v>
      </c>
      <c r="BG102" s="1">
        <v>-9.92</v>
      </c>
      <c r="BH102" s="1">
        <v>-11.34</v>
      </c>
      <c r="BI102" s="1">
        <v>-1.8</v>
      </c>
      <c r="BJ102" s="1">
        <v>-6.71</v>
      </c>
      <c r="BK102" s="1">
        <v>-8.0500000000000007</v>
      </c>
      <c r="BL102" s="1">
        <v>1.22</v>
      </c>
      <c r="BM102" s="1">
        <v>16.02</v>
      </c>
      <c r="BN102" s="1">
        <v>11.21</v>
      </c>
      <c r="BO102" s="1">
        <v>11.21</v>
      </c>
      <c r="BP102" s="1">
        <v>6.9</v>
      </c>
      <c r="BQ102" s="1">
        <v>19.329999999999998</v>
      </c>
      <c r="BR102" s="1">
        <v>14.69</v>
      </c>
      <c r="BS102" s="22">
        <v>7.33</v>
      </c>
      <c r="BT102" s="26">
        <v>191091557.63626099</v>
      </c>
      <c r="BU102" s="26">
        <v>224641000</v>
      </c>
      <c r="BV102" s="26">
        <v>8210156</v>
      </c>
      <c r="BW102" s="2">
        <v>0.55969277563057263</v>
      </c>
    </row>
    <row r="103" spans="1:75" s="21" customFormat="1" ht="19" customHeight="1" x14ac:dyDescent="0.2">
      <c r="A103" s="1" t="s">
        <v>212</v>
      </c>
      <c r="B103" s="1" t="s">
        <v>111</v>
      </c>
      <c r="C103" s="1" t="s">
        <v>87</v>
      </c>
      <c r="D103" s="1" t="s">
        <v>98</v>
      </c>
      <c r="E103" s="1" t="s">
        <v>206</v>
      </c>
      <c r="F103" s="1" t="s">
        <v>88</v>
      </c>
      <c r="G103" s="9">
        <v>140.86956855254729</v>
      </c>
      <c r="H103" s="9">
        <v>-25.992780995233179</v>
      </c>
      <c r="I103" s="9">
        <f>(N103-O103)/O103*100</f>
        <v>46.938778489194981</v>
      </c>
      <c r="J103" s="1" t="s">
        <v>89</v>
      </c>
      <c r="K103" s="2">
        <v>1.1499999761581421</v>
      </c>
      <c r="L103" s="2">
        <v>1.25</v>
      </c>
      <c r="M103" s="2">
        <v>2.7699999809265141</v>
      </c>
      <c r="N103" s="2">
        <v>2.880000114440918</v>
      </c>
      <c r="O103" s="2">
        <v>1.9600000381469731</v>
      </c>
      <c r="P103" s="2">
        <v>2.0499999523162842</v>
      </c>
      <c r="Q103" s="1">
        <v>2.88</v>
      </c>
      <c r="R103" s="1">
        <v>2.74</v>
      </c>
      <c r="S103" s="1">
        <v>2.48</v>
      </c>
      <c r="T103" s="1">
        <v>2.74</v>
      </c>
      <c r="U103" s="1">
        <v>2.8</v>
      </c>
      <c r="V103" s="1">
        <v>2.6</v>
      </c>
      <c r="W103" s="1">
        <v>2.57</v>
      </c>
      <c r="X103" s="1">
        <v>2.4500000000000002</v>
      </c>
      <c r="Y103" s="1">
        <v>2.5</v>
      </c>
      <c r="Z103" s="1">
        <v>2.46</v>
      </c>
      <c r="AA103" s="1">
        <v>2.4</v>
      </c>
      <c r="AB103" s="1">
        <v>2.35</v>
      </c>
      <c r="AC103" s="1">
        <v>2.2799999999999998</v>
      </c>
      <c r="AD103" s="1">
        <v>2.38</v>
      </c>
      <c r="AE103" s="1">
        <v>2.23</v>
      </c>
      <c r="AF103" s="1">
        <v>2.25</v>
      </c>
      <c r="AG103" s="1">
        <v>2.17</v>
      </c>
      <c r="AH103" s="1">
        <v>2.3199999999999998</v>
      </c>
      <c r="AI103" s="1">
        <v>2.57</v>
      </c>
      <c r="AJ103" s="1">
        <v>2.41</v>
      </c>
      <c r="AK103" s="1">
        <v>2.33</v>
      </c>
      <c r="AL103" s="1">
        <v>2.2999999999999998</v>
      </c>
      <c r="AM103" s="1">
        <v>2.27</v>
      </c>
      <c r="AN103" s="1">
        <v>2.2400000000000002</v>
      </c>
      <c r="AO103" s="1">
        <v>2.19</v>
      </c>
      <c r="AP103" s="1">
        <v>2.12</v>
      </c>
      <c r="AQ103" s="1">
        <v>2.17</v>
      </c>
      <c r="AR103" s="1">
        <v>-5.42</v>
      </c>
      <c r="AS103" s="1">
        <v>-1.21</v>
      </c>
      <c r="AT103" s="1">
        <v>-10.83</v>
      </c>
      <c r="AU103" s="1">
        <v>-2.89</v>
      </c>
      <c r="AV103" s="1">
        <v>-8.3000000000000007</v>
      </c>
      <c r="AW103" s="1">
        <v>-9.0299999999999994</v>
      </c>
      <c r="AX103" s="1">
        <v>-12.56</v>
      </c>
      <c r="AY103" s="1">
        <v>-13.15</v>
      </c>
      <c r="AZ103" s="1">
        <v>-11.19</v>
      </c>
      <c r="BA103" s="1">
        <v>-13.72</v>
      </c>
      <c r="BB103" s="1">
        <v>-15.88</v>
      </c>
      <c r="BC103" s="1">
        <v>-18.77</v>
      </c>
      <c r="BD103" s="1">
        <v>-17.84</v>
      </c>
      <c r="BE103" s="1">
        <v>-19.86</v>
      </c>
      <c r="BF103" s="1">
        <v>-22.02</v>
      </c>
      <c r="BG103" s="1">
        <v>-22.02</v>
      </c>
      <c r="BH103" s="1">
        <v>-22.74</v>
      </c>
      <c r="BI103" s="1">
        <v>-18.23</v>
      </c>
      <c r="BJ103" s="1">
        <v>-13.72</v>
      </c>
      <c r="BK103" s="1">
        <v>-16.25</v>
      </c>
      <c r="BL103" s="1">
        <v>-18.399999999999999</v>
      </c>
      <c r="BM103" s="1">
        <v>-19.14</v>
      </c>
      <c r="BN103" s="1">
        <v>-19.309999999999999</v>
      </c>
      <c r="BO103" s="1">
        <v>-22.39</v>
      </c>
      <c r="BP103" s="1">
        <v>-23.47</v>
      </c>
      <c r="BQ103" s="1">
        <v>-24.37</v>
      </c>
      <c r="BR103" s="1">
        <v>-27.44</v>
      </c>
      <c r="BS103" s="22">
        <v>2.33</v>
      </c>
      <c r="BT103" s="26">
        <v>206327060.6592865</v>
      </c>
      <c r="BU103" s="26">
        <v>37254600</v>
      </c>
      <c r="BV103" s="26">
        <v>46036233</v>
      </c>
      <c r="BW103" s="2">
        <v>1.5385489946581859E-3</v>
      </c>
    </row>
    <row r="104" spans="1:75" s="21" customFormat="1" ht="19" customHeight="1" x14ac:dyDescent="0.2">
      <c r="A104" s="7" t="s">
        <v>444</v>
      </c>
      <c r="B104" s="7" t="s">
        <v>76</v>
      </c>
      <c r="C104" s="7" t="s">
        <v>124</v>
      </c>
      <c r="D104" s="7" t="s">
        <v>109</v>
      </c>
      <c r="E104" s="7" t="s">
        <v>451</v>
      </c>
      <c r="F104" s="7" t="s">
        <v>88</v>
      </c>
      <c r="G104" s="10">
        <v>159.25925468057611</v>
      </c>
      <c r="H104" s="10">
        <v>-29.999998637608119</v>
      </c>
      <c r="I104" s="10">
        <v>-29.999998637608119</v>
      </c>
      <c r="J104" s="7" t="s">
        <v>89</v>
      </c>
      <c r="K104" s="8">
        <v>1.3500000238418579</v>
      </c>
      <c r="L104" s="8">
        <v>1.95</v>
      </c>
      <c r="M104" s="8">
        <v>3.5</v>
      </c>
      <c r="N104" s="8">
        <v>3.75</v>
      </c>
      <c r="O104" s="8">
        <v>1.940000057220459</v>
      </c>
      <c r="P104" s="8">
        <v>2.4500000476837158</v>
      </c>
      <c r="Q104" s="7">
        <v>3.75</v>
      </c>
      <c r="R104" s="7">
        <v>3.4</v>
      </c>
      <c r="S104" s="7">
        <v>2.74</v>
      </c>
      <c r="T104" s="7">
        <v>2.4700000000000002</v>
      </c>
      <c r="U104" s="7">
        <v>2.39</v>
      </c>
      <c r="V104" s="7">
        <v>2.2400000000000002</v>
      </c>
      <c r="W104" s="7">
        <v>2.34</v>
      </c>
      <c r="X104" s="7">
        <v>2.25</v>
      </c>
      <c r="Y104" s="7">
        <v>2.2400000000000002</v>
      </c>
      <c r="Z104" s="7">
        <v>2.4700000000000002</v>
      </c>
      <c r="AA104" s="7">
        <v>2.4</v>
      </c>
      <c r="AB104" s="7">
        <v>2.5</v>
      </c>
      <c r="AC104" s="7">
        <v>2.85</v>
      </c>
      <c r="AD104" s="7">
        <v>2.75</v>
      </c>
      <c r="AE104" s="7">
        <v>2.6</v>
      </c>
      <c r="AF104" s="7">
        <v>2.7</v>
      </c>
      <c r="AG104" s="7">
        <v>2.64</v>
      </c>
      <c r="AH104" s="7">
        <v>2.54</v>
      </c>
      <c r="AI104" s="7">
        <v>2.4900000000000002</v>
      </c>
      <c r="AJ104" s="7">
        <v>2.34</v>
      </c>
      <c r="AK104" s="7">
        <v>2.34</v>
      </c>
      <c r="AL104" s="7">
        <v>2.38</v>
      </c>
      <c r="AM104" s="7">
        <v>2.39</v>
      </c>
      <c r="AN104" s="7">
        <v>2.35</v>
      </c>
      <c r="AO104" s="7">
        <v>2.37</v>
      </c>
      <c r="AP104" s="7">
        <v>2.4500000000000002</v>
      </c>
      <c r="AQ104" s="7">
        <v>2.57</v>
      </c>
      <c r="AR104" s="7">
        <v>-10</v>
      </c>
      <c r="AS104" s="7">
        <v>-8.86</v>
      </c>
      <c r="AT104" s="7">
        <v>-32.14</v>
      </c>
      <c r="AU104" s="7">
        <v>-31.98</v>
      </c>
      <c r="AV104" s="7">
        <v>-42.86</v>
      </c>
      <c r="AW104" s="7">
        <v>-39</v>
      </c>
      <c r="AX104" s="7">
        <v>-36.14</v>
      </c>
      <c r="AY104" s="7">
        <v>-39.53</v>
      </c>
      <c r="AZ104" s="7">
        <v>-38.07</v>
      </c>
      <c r="BA104" s="7">
        <v>-31.57</v>
      </c>
      <c r="BB104" s="7">
        <v>-35.14</v>
      </c>
      <c r="BC104" s="7">
        <v>-30.29</v>
      </c>
      <c r="BD104" s="7">
        <v>-25.71</v>
      </c>
      <c r="BE104" s="7">
        <v>-26.57</v>
      </c>
      <c r="BF104" s="7">
        <v>-26.66</v>
      </c>
      <c r="BG104" s="7">
        <v>-27.14</v>
      </c>
      <c r="BH104" s="7">
        <v>-27.43</v>
      </c>
      <c r="BI104" s="7">
        <v>-29.43</v>
      </c>
      <c r="BJ104" s="7">
        <v>-33.43</v>
      </c>
      <c r="BK104" s="7">
        <v>-37.43</v>
      </c>
      <c r="BL104" s="7">
        <v>-35.43</v>
      </c>
      <c r="BM104" s="7">
        <v>-32.14</v>
      </c>
      <c r="BN104" s="7">
        <v>-36.29</v>
      </c>
      <c r="BO104" s="7">
        <v>-32.86</v>
      </c>
      <c r="BP104" s="7">
        <v>-34.29</v>
      </c>
      <c r="BQ104" s="7">
        <v>-33.14</v>
      </c>
      <c r="BR104" s="7">
        <v>-29.71</v>
      </c>
      <c r="BS104" s="24">
        <v>1.94</v>
      </c>
      <c r="BT104" s="26">
        <v>232635550</v>
      </c>
      <c r="BU104" s="26">
        <v>198509000</v>
      </c>
      <c r="BV104" s="26">
        <v>20408792</v>
      </c>
      <c r="BW104" s="8">
        <v>4.4673491699067737E-2</v>
      </c>
    </row>
    <row r="105" spans="1:75" s="21" customFormat="1" ht="19" customHeight="1" x14ac:dyDescent="0.2">
      <c r="A105" s="1" t="s">
        <v>271</v>
      </c>
      <c r="B105" s="1" t="s">
        <v>106</v>
      </c>
      <c r="C105" s="1" t="s">
        <v>87</v>
      </c>
      <c r="D105" s="1" t="s">
        <v>98</v>
      </c>
      <c r="E105" s="1" t="s">
        <v>264</v>
      </c>
      <c r="F105" s="1" t="s">
        <v>88</v>
      </c>
      <c r="G105" s="9">
        <v>98.75705530384063</v>
      </c>
      <c r="H105" s="9">
        <v>-10.46048969088374</v>
      </c>
      <c r="I105" s="9">
        <f>(N105-O105)/O105*100</f>
        <v>79.955789428706197</v>
      </c>
      <c r="J105" s="1" t="s">
        <v>89</v>
      </c>
      <c r="K105" s="2">
        <v>8.8500003814697266</v>
      </c>
      <c r="L105" s="2">
        <v>24.42</v>
      </c>
      <c r="M105" s="2">
        <v>17.590000152587891</v>
      </c>
      <c r="N105" s="2">
        <v>24.420000076293949</v>
      </c>
      <c r="O105" s="2">
        <v>13.569999694824221</v>
      </c>
      <c r="P105" s="2">
        <v>15.75</v>
      </c>
      <c r="Q105" s="1">
        <v>19</v>
      </c>
      <c r="R105" s="1">
        <v>17.399999999999999</v>
      </c>
      <c r="S105" s="1">
        <v>15.9</v>
      </c>
      <c r="T105" s="1">
        <v>19</v>
      </c>
      <c r="U105" s="1">
        <v>21.92</v>
      </c>
      <c r="V105" s="1">
        <v>23.77</v>
      </c>
      <c r="W105" s="1">
        <v>24.42</v>
      </c>
      <c r="X105" s="1">
        <v>21.44</v>
      </c>
      <c r="Y105" s="1">
        <v>21.3</v>
      </c>
      <c r="Z105" s="1">
        <v>19.38</v>
      </c>
      <c r="AA105" s="1">
        <v>17.59</v>
      </c>
      <c r="AB105" s="1">
        <v>18.84</v>
      </c>
      <c r="AC105" s="1">
        <v>19.61</v>
      </c>
      <c r="AD105" s="1">
        <v>19.12</v>
      </c>
      <c r="AE105" s="1">
        <v>19.18</v>
      </c>
      <c r="AF105" s="1">
        <v>18.7</v>
      </c>
      <c r="AG105" s="1">
        <v>18.420000000000002</v>
      </c>
      <c r="AH105" s="1">
        <v>18</v>
      </c>
      <c r="AI105" s="1">
        <v>17.46</v>
      </c>
      <c r="AJ105" s="1">
        <v>18.8</v>
      </c>
      <c r="AK105" s="1">
        <v>18.3</v>
      </c>
      <c r="AL105" s="1">
        <v>18.47</v>
      </c>
      <c r="AM105" s="1">
        <v>21.85</v>
      </c>
      <c r="AN105" s="1">
        <v>22.72</v>
      </c>
      <c r="AO105" s="1">
        <v>22</v>
      </c>
      <c r="AP105" s="1">
        <v>20.38</v>
      </c>
      <c r="AQ105" s="1">
        <v>17.940000000000001</v>
      </c>
      <c r="AR105" s="1">
        <v>-7.9</v>
      </c>
      <c r="AS105" s="1">
        <v>-3.35</v>
      </c>
      <c r="AT105" s="1">
        <v>-16.54</v>
      </c>
      <c r="AU105" s="1">
        <v>3.75</v>
      </c>
      <c r="AV105" s="1">
        <v>17.440000000000001</v>
      </c>
      <c r="AW105" s="1">
        <v>29.79</v>
      </c>
      <c r="AX105" s="1">
        <v>12.34</v>
      </c>
      <c r="AY105" s="1">
        <v>13.97</v>
      </c>
      <c r="AZ105" s="1">
        <v>10.52</v>
      </c>
      <c r="BA105" s="1">
        <v>-4.49</v>
      </c>
      <c r="BB105" s="1">
        <v>-5.69</v>
      </c>
      <c r="BC105" s="1">
        <v>6.12</v>
      </c>
      <c r="BD105" s="1">
        <v>6.48</v>
      </c>
      <c r="BE105" s="1">
        <v>2.34</v>
      </c>
      <c r="BF105" s="1">
        <v>3.35</v>
      </c>
      <c r="BG105" s="1">
        <v>3.41</v>
      </c>
      <c r="BH105" s="1">
        <v>0.06</v>
      </c>
      <c r="BI105" s="1">
        <v>-1.23</v>
      </c>
      <c r="BJ105" s="1">
        <v>-5.17</v>
      </c>
      <c r="BK105" s="1">
        <v>2.96</v>
      </c>
      <c r="BL105" s="1">
        <v>-1.08</v>
      </c>
      <c r="BM105" s="1">
        <v>4.66</v>
      </c>
      <c r="BN105" s="1">
        <v>23.14</v>
      </c>
      <c r="BO105" s="1">
        <v>22.29</v>
      </c>
      <c r="BP105" s="1">
        <v>15.35</v>
      </c>
      <c r="BQ105" s="1">
        <v>-1.07</v>
      </c>
      <c r="BR105" s="1">
        <v>-9.58</v>
      </c>
      <c r="BS105" s="22">
        <v>18.64</v>
      </c>
      <c r="BT105" s="26">
        <v>236154547.0485687</v>
      </c>
      <c r="BU105" s="26">
        <v>44738600</v>
      </c>
      <c r="BV105" s="26">
        <v>5211467</v>
      </c>
      <c r="BW105" s="2">
        <v>8.2804515503983808E-2</v>
      </c>
    </row>
    <row r="106" spans="1:75" s="21" customFormat="1" ht="19" customHeight="1" x14ac:dyDescent="0.2">
      <c r="A106" s="7" t="s">
        <v>117</v>
      </c>
      <c r="B106" s="7" t="s">
        <v>118</v>
      </c>
      <c r="C106" s="7" t="s">
        <v>87</v>
      </c>
      <c r="D106" s="7" t="s">
        <v>109</v>
      </c>
      <c r="E106" s="7" t="s">
        <v>359</v>
      </c>
      <c r="F106" s="7" t="s">
        <v>88</v>
      </c>
      <c r="G106" s="10">
        <v>158.0578383750651</v>
      </c>
      <c r="H106" s="10">
        <v>-33.146512934465846</v>
      </c>
      <c r="I106" s="10">
        <v>-33.146512934465846</v>
      </c>
      <c r="J106" s="7" t="s">
        <v>89</v>
      </c>
      <c r="K106" s="8">
        <v>4.8400001525878906</v>
      </c>
      <c r="L106" s="8">
        <v>4.5999999999999996</v>
      </c>
      <c r="M106" s="8">
        <v>12.489999771118161</v>
      </c>
      <c r="N106" s="8">
        <v>12.960000038146971</v>
      </c>
      <c r="O106" s="8">
        <v>7.9899997711181641</v>
      </c>
      <c r="P106" s="8">
        <v>8.3500003814697266</v>
      </c>
      <c r="Q106" s="7">
        <v>12.96</v>
      </c>
      <c r="R106" s="7">
        <v>11.21</v>
      </c>
      <c r="S106" s="7">
        <v>10.69</v>
      </c>
      <c r="T106" s="7">
        <v>11.5</v>
      </c>
      <c r="U106" s="7">
        <v>11.8</v>
      </c>
      <c r="V106" s="7">
        <v>10.39</v>
      </c>
      <c r="W106" s="7">
        <v>9.5299999999999994</v>
      </c>
      <c r="X106" s="7">
        <v>9.4</v>
      </c>
      <c r="Y106" s="7">
        <v>9.1999999999999993</v>
      </c>
      <c r="Z106" s="7">
        <v>8.9499999999999993</v>
      </c>
      <c r="AA106" s="7">
        <v>8.9600000000000009</v>
      </c>
      <c r="AB106" s="7">
        <v>9.11</v>
      </c>
      <c r="AC106" s="7">
        <v>8.8000000000000007</v>
      </c>
      <c r="AD106" s="7">
        <v>8.9700000000000006</v>
      </c>
      <c r="AE106" s="7">
        <v>8.7799999999999994</v>
      </c>
      <c r="AF106" s="7">
        <v>8.6999999999999993</v>
      </c>
      <c r="AG106" s="7">
        <v>8.41</v>
      </c>
      <c r="AH106" s="7">
        <v>8.26</v>
      </c>
      <c r="AI106" s="7">
        <v>8.61</v>
      </c>
      <c r="AJ106" s="7">
        <v>8.58</v>
      </c>
      <c r="AK106" s="7">
        <v>8.9499999999999993</v>
      </c>
      <c r="AL106" s="7">
        <v>8.8000000000000007</v>
      </c>
      <c r="AM106" s="7">
        <v>8.76</v>
      </c>
      <c r="AN106" s="7">
        <v>8.77</v>
      </c>
      <c r="AO106" s="7">
        <v>9.51</v>
      </c>
      <c r="AP106" s="7">
        <v>9.25</v>
      </c>
      <c r="AQ106" s="7">
        <v>8.58</v>
      </c>
      <c r="AR106" s="7">
        <v>-9.93</v>
      </c>
      <c r="AS106" s="7">
        <v>-15.93</v>
      </c>
      <c r="AT106" s="7">
        <v>-20.420000000000002</v>
      </c>
      <c r="AU106" s="7">
        <v>-7.93</v>
      </c>
      <c r="AV106" s="7">
        <v>-18.73</v>
      </c>
      <c r="AW106" s="7">
        <v>-23.97</v>
      </c>
      <c r="AX106" s="7">
        <v>-29.58</v>
      </c>
      <c r="AY106" s="7">
        <v>-27.73</v>
      </c>
      <c r="AZ106" s="7">
        <v>-28.74</v>
      </c>
      <c r="BA106" s="7">
        <v>-30.9</v>
      </c>
      <c r="BB106" s="7">
        <v>-29.22</v>
      </c>
      <c r="BC106" s="7">
        <v>-30.46</v>
      </c>
      <c r="BD106" s="7">
        <v>-31.47</v>
      </c>
      <c r="BE106" s="7">
        <v>-30.73</v>
      </c>
      <c r="BF106" s="7">
        <v>-30.62</v>
      </c>
      <c r="BG106" s="7">
        <v>-33.42</v>
      </c>
      <c r="BH106" s="7">
        <v>-34.590000000000003</v>
      </c>
      <c r="BI106" s="7">
        <v>-35.630000000000003</v>
      </c>
      <c r="BJ106" s="7">
        <v>-31.47</v>
      </c>
      <c r="BK106" s="7">
        <v>-32.369999999999997</v>
      </c>
      <c r="BL106" s="7">
        <v>-32.409999999999997</v>
      </c>
      <c r="BM106" s="7">
        <v>-29.94</v>
      </c>
      <c r="BN106" s="7">
        <v>-31.39</v>
      </c>
      <c r="BO106" s="7">
        <v>-31.27</v>
      </c>
      <c r="BP106" s="7">
        <v>-27.22</v>
      </c>
      <c r="BQ106" s="7">
        <v>-31.95</v>
      </c>
      <c r="BR106" s="7">
        <v>-33.15</v>
      </c>
      <c r="BS106" s="24">
        <v>8.69</v>
      </c>
      <c r="BT106" s="26">
        <v>245251137.50572199</v>
      </c>
      <c r="BU106" s="26">
        <v>51521500</v>
      </c>
      <c r="BV106" s="26">
        <v>1481523</v>
      </c>
      <c r="BW106" s="8">
        <v>0.26078366653774532</v>
      </c>
    </row>
    <row r="107" spans="1:75" s="21" customFormat="1" ht="19" customHeight="1" x14ac:dyDescent="0.2">
      <c r="A107" s="1" t="s">
        <v>177</v>
      </c>
      <c r="B107" s="1" t="s">
        <v>106</v>
      </c>
      <c r="C107" s="1" t="s">
        <v>87</v>
      </c>
      <c r="D107" s="1" t="s">
        <v>125</v>
      </c>
      <c r="E107" s="1" t="s">
        <v>169</v>
      </c>
      <c r="F107" s="1" t="s">
        <v>88</v>
      </c>
      <c r="G107" s="9">
        <v>201.50215988821139</v>
      </c>
      <c r="H107" s="9">
        <v>-22.064059355059591</v>
      </c>
      <c r="I107" s="9">
        <f>(N107-O107)/O107*100</f>
        <v>72.413796883370338</v>
      </c>
      <c r="J107" s="1" t="s">
        <v>89</v>
      </c>
      <c r="K107" s="2">
        <v>4.6599998474121094</v>
      </c>
      <c r="L107" s="2">
        <v>4.18</v>
      </c>
      <c r="M107" s="2">
        <v>14.05000019073486</v>
      </c>
      <c r="N107" s="2">
        <v>15</v>
      </c>
      <c r="O107" s="2">
        <v>8.6999998092651367</v>
      </c>
      <c r="P107" s="2">
        <v>10.94999980926514</v>
      </c>
      <c r="Q107" s="1">
        <v>15</v>
      </c>
      <c r="R107" s="1">
        <v>14.32</v>
      </c>
      <c r="S107" s="1">
        <v>11.2</v>
      </c>
      <c r="T107" s="1">
        <v>10.4</v>
      </c>
      <c r="U107" s="1">
        <v>10.42</v>
      </c>
      <c r="V107" s="1">
        <v>9.94</v>
      </c>
      <c r="W107" s="1">
        <v>10.16</v>
      </c>
      <c r="X107" s="1">
        <v>9.76</v>
      </c>
      <c r="Y107" s="1">
        <v>9.39</v>
      </c>
      <c r="Z107" s="1">
        <v>10.3</v>
      </c>
      <c r="AA107" s="1">
        <v>10.94</v>
      </c>
      <c r="AB107" s="1">
        <v>12.69</v>
      </c>
      <c r="AC107" s="1">
        <v>12.1</v>
      </c>
      <c r="AD107" s="1">
        <v>13.37</v>
      </c>
      <c r="AE107" s="1">
        <v>13.88</v>
      </c>
      <c r="AF107" s="1">
        <v>14.48</v>
      </c>
      <c r="AG107" s="1">
        <v>13.65</v>
      </c>
      <c r="AH107" s="1">
        <v>12.82</v>
      </c>
      <c r="AI107" s="1">
        <v>13</v>
      </c>
      <c r="AJ107" s="1">
        <v>12.58</v>
      </c>
      <c r="AK107" s="1">
        <v>13.22</v>
      </c>
      <c r="AL107" s="1">
        <v>12.59</v>
      </c>
      <c r="AM107" s="1">
        <v>12.3</v>
      </c>
      <c r="AN107" s="1">
        <v>11.75</v>
      </c>
      <c r="AO107" s="1">
        <v>11.6</v>
      </c>
      <c r="AP107" s="1">
        <v>11.75</v>
      </c>
      <c r="AQ107" s="1">
        <v>11.35</v>
      </c>
      <c r="AR107" s="1">
        <v>-7.26</v>
      </c>
      <c r="AS107" s="1">
        <v>-14.73</v>
      </c>
      <c r="AT107" s="1">
        <v>-29.82</v>
      </c>
      <c r="AU107" s="1">
        <v>-31.99</v>
      </c>
      <c r="AV107" s="1">
        <v>-31.69</v>
      </c>
      <c r="AW107" s="1">
        <v>-34.159999999999997</v>
      </c>
      <c r="AX107" s="1">
        <v>-30.75</v>
      </c>
      <c r="AY107" s="1">
        <v>-34.229999999999997</v>
      </c>
      <c r="AZ107" s="1">
        <v>-37.01</v>
      </c>
      <c r="BA107" s="1">
        <v>-27.62</v>
      </c>
      <c r="BB107" s="1">
        <v>-23.99</v>
      </c>
      <c r="BC107" s="1">
        <v>-18.29</v>
      </c>
      <c r="BD107" s="1">
        <v>-17.93</v>
      </c>
      <c r="BE107" s="1">
        <v>-10.39</v>
      </c>
      <c r="BF107" s="1">
        <v>-9.07</v>
      </c>
      <c r="BG107" s="1">
        <v>-3.06</v>
      </c>
      <c r="BH107" s="1">
        <v>-8.9700000000000006</v>
      </c>
      <c r="BI107" s="1">
        <v>-15.55</v>
      </c>
      <c r="BJ107" s="1">
        <v>-11.6</v>
      </c>
      <c r="BK107" s="1">
        <v>-11.74</v>
      </c>
      <c r="BL107" s="1">
        <v>-13.01</v>
      </c>
      <c r="BM107" s="1">
        <v>-13.7</v>
      </c>
      <c r="BN107" s="1">
        <v>-16.8</v>
      </c>
      <c r="BO107" s="1">
        <v>-23.49</v>
      </c>
      <c r="BP107" s="1">
        <v>-20.64</v>
      </c>
      <c r="BQ107" s="1">
        <v>-21.89</v>
      </c>
      <c r="BR107" s="1">
        <v>-21.64</v>
      </c>
      <c r="BS107" s="22">
        <v>8.6999999999999993</v>
      </c>
      <c r="BT107" s="26">
        <v>261159998.54536059</v>
      </c>
      <c r="BU107" s="26">
        <v>40084800</v>
      </c>
      <c r="BV107" s="26">
        <v>3901041</v>
      </c>
      <c r="BW107" s="2">
        <v>1.6858064296171201E-2</v>
      </c>
    </row>
    <row r="108" spans="1:75" s="21" customFormat="1" ht="19" customHeight="1" x14ac:dyDescent="0.2">
      <c r="A108" s="7" t="s">
        <v>472</v>
      </c>
      <c r="B108" s="7" t="s">
        <v>106</v>
      </c>
      <c r="C108" s="7" t="s">
        <v>87</v>
      </c>
      <c r="D108" s="7" t="s">
        <v>98</v>
      </c>
      <c r="E108" s="7" t="s">
        <v>469</v>
      </c>
      <c r="F108" s="7" t="s">
        <v>88</v>
      </c>
      <c r="G108" s="10">
        <v>156.6502518017339</v>
      </c>
      <c r="H108" s="10">
        <v>-33.589251193603033</v>
      </c>
      <c r="I108" s="10">
        <v>-33.589251193603033</v>
      </c>
      <c r="J108" s="7" t="s">
        <v>89</v>
      </c>
      <c r="K108" s="8">
        <v>2.029999971389771</v>
      </c>
      <c r="L108" s="8">
        <v>2.1800000000000002</v>
      </c>
      <c r="M108" s="8">
        <v>5.2100000381469727</v>
      </c>
      <c r="N108" s="8">
        <v>6.0999999046325684</v>
      </c>
      <c r="O108" s="8">
        <v>3.4300000667572021</v>
      </c>
      <c r="P108" s="8">
        <v>3.4600000381469731</v>
      </c>
      <c r="Q108" s="7">
        <v>5.85</v>
      </c>
      <c r="R108" s="7">
        <v>5.67</v>
      </c>
      <c r="S108" s="7">
        <v>5.68</v>
      </c>
      <c r="T108" s="7">
        <v>5.35</v>
      </c>
      <c r="U108" s="7">
        <v>4.6500000000000004</v>
      </c>
      <c r="V108" s="7">
        <v>4.72</v>
      </c>
      <c r="W108" s="7">
        <v>4.83</v>
      </c>
      <c r="X108" s="7">
        <v>4.8899999999999997</v>
      </c>
      <c r="Y108" s="7">
        <v>4.8</v>
      </c>
      <c r="Z108" s="7">
        <v>4.88</v>
      </c>
      <c r="AA108" s="7">
        <v>4.8600000000000003</v>
      </c>
      <c r="AB108" s="7">
        <v>4.84</v>
      </c>
      <c r="AC108" s="7">
        <v>4.6500000000000004</v>
      </c>
      <c r="AD108" s="7">
        <v>4.4800000000000004</v>
      </c>
      <c r="AE108" s="7">
        <v>4.25</v>
      </c>
      <c r="AF108" s="7">
        <v>4.38</v>
      </c>
      <c r="AG108" s="7">
        <v>4.33</v>
      </c>
      <c r="AH108" s="7">
        <v>4.3499999999999996</v>
      </c>
      <c r="AI108" s="7">
        <v>4.3899999999999997</v>
      </c>
      <c r="AJ108" s="7">
        <v>4.3</v>
      </c>
      <c r="AK108" s="7">
        <v>4.24</v>
      </c>
      <c r="AL108" s="7">
        <v>4.2699999999999996</v>
      </c>
      <c r="AM108" s="7">
        <v>4.29</v>
      </c>
      <c r="AN108" s="7">
        <v>4.03</v>
      </c>
      <c r="AO108" s="7">
        <v>3.79</v>
      </c>
      <c r="AP108" s="7">
        <v>3.75</v>
      </c>
      <c r="AQ108" s="7">
        <v>3.75</v>
      </c>
      <c r="AR108" s="7">
        <v>-1.73</v>
      </c>
      <c r="AS108" s="7">
        <v>6.33</v>
      </c>
      <c r="AT108" s="7">
        <v>1.1499999999999999</v>
      </c>
      <c r="AU108" s="7">
        <v>-13.92</v>
      </c>
      <c r="AV108" s="7">
        <v>-13.44</v>
      </c>
      <c r="AW108" s="7">
        <v>-16.47</v>
      </c>
      <c r="AX108" s="7">
        <v>-12.86</v>
      </c>
      <c r="AY108" s="7">
        <v>-9.2100000000000009</v>
      </c>
      <c r="AZ108" s="7">
        <v>-13.53</v>
      </c>
      <c r="BA108" s="7">
        <v>-9.2100000000000009</v>
      </c>
      <c r="BB108" s="7">
        <v>-10.84</v>
      </c>
      <c r="BC108" s="7">
        <v>-12.09</v>
      </c>
      <c r="BD108" s="7">
        <v>-14.03</v>
      </c>
      <c r="BE108" s="7">
        <v>-19.48</v>
      </c>
      <c r="BF108" s="7">
        <v>-20.54</v>
      </c>
      <c r="BG108" s="7">
        <v>-18.329999999999998</v>
      </c>
      <c r="BH108" s="7">
        <v>-20.350000000000001</v>
      </c>
      <c r="BI108" s="7">
        <v>-18.34</v>
      </c>
      <c r="BJ108" s="7">
        <v>-19.190000000000001</v>
      </c>
      <c r="BK108" s="7">
        <v>-19.559999999999999</v>
      </c>
      <c r="BL108" s="7">
        <v>-20.149999999999999</v>
      </c>
      <c r="BM108" s="7">
        <v>-19.579999999999998</v>
      </c>
      <c r="BN108" s="7">
        <v>-24.28</v>
      </c>
      <c r="BO108" s="7">
        <v>-28.5</v>
      </c>
      <c r="BP108" s="7">
        <v>-28.5</v>
      </c>
      <c r="BQ108" s="7">
        <v>-30.71</v>
      </c>
      <c r="BR108" s="7">
        <v>-33.4</v>
      </c>
      <c r="BS108" s="24">
        <v>4.2699999999999996</v>
      </c>
      <c r="BT108" s="26">
        <v>314940855.30595779</v>
      </c>
      <c r="BU108" s="26">
        <v>193963100</v>
      </c>
      <c r="BV108" s="26">
        <v>16343688</v>
      </c>
      <c r="BW108" s="8">
        <v>4.4856460793916281E-3</v>
      </c>
    </row>
    <row r="109" spans="1:75" s="21" customFormat="1" ht="19" customHeight="1" x14ac:dyDescent="0.2">
      <c r="A109" s="7" t="s">
        <v>561</v>
      </c>
      <c r="B109" s="7" t="s">
        <v>96</v>
      </c>
      <c r="C109" s="7" t="s">
        <v>124</v>
      </c>
      <c r="D109" s="7" t="s">
        <v>98</v>
      </c>
      <c r="E109" s="7" t="s">
        <v>556</v>
      </c>
      <c r="F109" s="7" t="s">
        <v>88</v>
      </c>
      <c r="G109" s="10">
        <v>81.949458359463264</v>
      </c>
      <c r="H109" s="10">
        <v>-25.198412510693359</v>
      </c>
      <c r="I109" s="10">
        <v>-25.198412510693359</v>
      </c>
      <c r="J109" s="7" t="s">
        <v>89</v>
      </c>
      <c r="K109" s="8">
        <v>2.7699999809265141</v>
      </c>
      <c r="L109" s="8">
        <v>3.28</v>
      </c>
      <c r="M109" s="8">
        <v>5.0399999618530273</v>
      </c>
      <c r="N109" s="8">
        <v>5.0500001907348633</v>
      </c>
      <c r="O109" s="8">
        <v>3.529999971389771</v>
      </c>
      <c r="P109" s="8">
        <v>3.7699999809265141</v>
      </c>
      <c r="Q109" s="7">
        <v>5.05</v>
      </c>
      <c r="R109" s="7">
        <v>4.71</v>
      </c>
      <c r="S109" s="7">
        <v>4.59</v>
      </c>
      <c r="T109" s="7">
        <v>4.3899999999999997</v>
      </c>
      <c r="U109" s="7">
        <v>4.0999999999999996</v>
      </c>
      <c r="V109" s="7">
        <v>4.18</v>
      </c>
      <c r="W109" s="7">
        <v>3.95</v>
      </c>
      <c r="X109" s="7">
        <v>3.85</v>
      </c>
      <c r="Y109" s="7">
        <v>3.83</v>
      </c>
      <c r="Z109" s="7">
        <v>3.84</v>
      </c>
      <c r="AA109" s="7">
        <v>3.8</v>
      </c>
      <c r="AB109" s="7">
        <v>3.68</v>
      </c>
      <c r="AC109" s="7">
        <v>3.66</v>
      </c>
      <c r="AD109" s="7">
        <v>3.7</v>
      </c>
      <c r="AE109" s="7">
        <v>3.68</v>
      </c>
      <c r="AF109" s="7">
        <v>3.62</v>
      </c>
      <c r="AG109" s="7">
        <v>3.65</v>
      </c>
      <c r="AH109" s="7">
        <v>3.6</v>
      </c>
      <c r="AI109" s="7">
        <v>3.79</v>
      </c>
      <c r="AJ109" s="7">
        <v>3.76</v>
      </c>
      <c r="AK109" s="7">
        <v>3.75</v>
      </c>
      <c r="AL109" s="7">
        <v>3.93</v>
      </c>
      <c r="AM109" s="7">
        <v>3.83</v>
      </c>
      <c r="AN109" s="7">
        <v>3.81</v>
      </c>
      <c r="AO109" s="7">
        <v>3.79</v>
      </c>
      <c r="AP109" s="7">
        <v>3.82</v>
      </c>
      <c r="AQ109" s="7">
        <v>3.8</v>
      </c>
      <c r="AR109" s="7">
        <v>-8.1300000000000008</v>
      </c>
      <c r="AS109" s="7">
        <v>-7</v>
      </c>
      <c r="AT109" s="7">
        <v>-14.93</v>
      </c>
      <c r="AU109" s="7">
        <v>-20.03</v>
      </c>
      <c r="AV109" s="7">
        <v>-20.04</v>
      </c>
      <c r="AW109" s="7">
        <v>-23.21</v>
      </c>
      <c r="AX109" s="7">
        <v>-24.21</v>
      </c>
      <c r="AY109" s="7">
        <v>-25</v>
      </c>
      <c r="AZ109" s="7">
        <v>-24.4</v>
      </c>
      <c r="BA109" s="7">
        <v>-24.6</v>
      </c>
      <c r="BB109" s="7">
        <v>-28.57</v>
      </c>
      <c r="BC109" s="7">
        <v>-28.77</v>
      </c>
      <c r="BD109" s="7">
        <v>-28.37</v>
      </c>
      <c r="BE109" s="7">
        <v>-28.08</v>
      </c>
      <c r="BF109" s="7">
        <v>-28.97</v>
      </c>
      <c r="BG109" s="7">
        <v>-28.65</v>
      </c>
      <c r="BH109" s="7">
        <v>-28.58</v>
      </c>
      <c r="BI109" s="7">
        <v>-28.87</v>
      </c>
      <c r="BJ109" s="7">
        <v>-27.42</v>
      </c>
      <c r="BK109" s="7">
        <v>-26.59</v>
      </c>
      <c r="BL109" s="7">
        <v>-26.39</v>
      </c>
      <c r="BM109" s="7">
        <v>-24.01</v>
      </c>
      <c r="BN109" s="7">
        <v>-25.6</v>
      </c>
      <c r="BO109" s="7">
        <v>-25.19</v>
      </c>
      <c r="BP109" s="7">
        <v>-25.6</v>
      </c>
      <c r="BQ109" s="7">
        <v>-25.2</v>
      </c>
      <c r="BR109" s="7">
        <v>-25.2</v>
      </c>
      <c r="BS109" s="24">
        <v>3.7</v>
      </c>
      <c r="BT109" s="26">
        <v>325977621.53272629</v>
      </c>
      <c r="BU109" s="26">
        <v>45590600</v>
      </c>
      <c r="BV109" s="26">
        <v>13666191</v>
      </c>
      <c r="BW109" s="8">
        <v>2.9295726951277062E-2</v>
      </c>
    </row>
    <row r="110" spans="1:75" s="21" customFormat="1" ht="19" customHeight="1" x14ac:dyDescent="0.2">
      <c r="A110" s="1" t="s">
        <v>272</v>
      </c>
      <c r="B110" s="1" t="s">
        <v>106</v>
      </c>
      <c r="C110" s="1" t="s">
        <v>104</v>
      </c>
      <c r="D110" s="1" t="s">
        <v>109</v>
      </c>
      <c r="E110" s="1" t="s">
        <v>264</v>
      </c>
      <c r="F110" s="1" t="s">
        <v>88</v>
      </c>
      <c r="G110" s="9">
        <v>103.000005086263</v>
      </c>
      <c r="H110" s="9">
        <v>-23.973727447717039</v>
      </c>
      <c r="I110" s="9">
        <f>(N110-O110)/O110*100</f>
        <v>64.337349757519689</v>
      </c>
      <c r="J110" s="1" t="s">
        <v>89</v>
      </c>
      <c r="K110" s="2">
        <v>3</v>
      </c>
      <c r="L110" s="2">
        <v>6.82</v>
      </c>
      <c r="M110" s="2">
        <v>6.0900001525878906</v>
      </c>
      <c r="N110" s="2">
        <v>6.820000171661377</v>
      </c>
      <c r="O110" s="2">
        <v>4.1500000953674316</v>
      </c>
      <c r="P110" s="2">
        <v>4.630000114440918</v>
      </c>
      <c r="Q110" s="1">
        <v>6.22</v>
      </c>
      <c r="R110" s="1">
        <v>6.62</v>
      </c>
      <c r="S110" s="1">
        <v>6.82</v>
      </c>
      <c r="T110" s="1">
        <v>5.42</v>
      </c>
      <c r="U110" s="1">
        <v>5.69</v>
      </c>
      <c r="V110" s="1">
        <v>5.69</v>
      </c>
      <c r="W110" s="1">
        <v>5.68</v>
      </c>
      <c r="X110" s="1">
        <v>5.3</v>
      </c>
      <c r="Y110" s="1">
        <v>5.15</v>
      </c>
      <c r="Z110" s="1">
        <v>5.08</v>
      </c>
      <c r="AA110" s="1">
        <v>4.8499999999999996</v>
      </c>
      <c r="AB110" s="1">
        <v>4.75</v>
      </c>
      <c r="AC110" s="1">
        <v>4.55</v>
      </c>
      <c r="AD110" s="1">
        <v>4.66</v>
      </c>
      <c r="AE110" s="1">
        <v>4.3899999999999997</v>
      </c>
      <c r="AF110" s="1">
        <v>4.9000000000000004</v>
      </c>
      <c r="AG110" s="1">
        <v>4.8</v>
      </c>
      <c r="AH110" s="1">
        <v>4.79</v>
      </c>
      <c r="AI110" s="1">
        <v>4.76</v>
      </c>
      <c r="AJ110" s="1">
        <v>5.15</v>
      </c>
      <c r="AK110" s="1">
        <v>5</v>
      </c>
      <c r="AL110" s="1">
        <v>5.01</v>
      </c>
      <c r="AM110" s="1">
        <v>4.9400000000000004</v>
      </c>
      <c r="AN110" s="1">
        <v>4.8899999999999997</v>
      </c>
      <c r="AO110" s="1">
        <v>4.74</v>
      </c>
      <c r="AP110" s="1">
        <v>4.62</v>
      </c>
      <c r="AQ110" s="1">
        <v>4.8</v>
      </c>
      <c r="AR110" s="1">
        <v>0.82</v>
      </c>
      <c r="AS110" s="1">
        <v>-2.13</v>
      </c>
      <c r="AT110" s="1">
        <v>-16.260000000000002</v>
      </c>
      <c r="AU110" s="1">
        <v>-20.36</v>
      </c>
      <c r="AV110" s="1">
        <v>-6.73</v>
      </c>
      <c r="AW110" s="1">
        <v>-7.7</v>
      </c>
      <c r="AX110" s="1">
        <v>-17.41</v>
      </c>
      <c r="AY110" s="1">
        <v>-19.29</v>
      </c>
      <c r="AZ110" s="1">
        <v>-18.23</v>
      </c>
      <c r="BA110" s="1">
        <v>-20.53</v>
      </c>
      <c r="BB110" s="1">
        <v>-24.71</v>
      </c>
      <c r="BC110" s="1">
        <v>-25.29</v>
      </c>
      <c r="BD110" s="1">
        <v>-25.78</v>
      </c>
      <c r="BE110" s="1">
        <v>-29.06</v>
      </c>
      <c r="BF110" s="1">
        <v>-29.39</v>
      </c>
      <c r="BG110" s="1">
        <v>-24.71</v>
      </c>
      <c r="BH110" s="1">
        <v>-21.84</v>
      </c>
      <c r="BI110" s="1">
        <v>-23.65</v>
      </c>
      <c r="BJ110" s="1">
        <v>-22.66</v>
      </c>
      <c r="BK110" s="1">
        <v>-20.69</v>
      </c>
      <c r="BL110" s="1">
        <v>-20.2</v>
      </c>
      <c r="BM110" s="1">
        <v>-21.35</v>
      </c>
      <c r="BN110" s="1">
        <v>-20.03</v>
      </c>
      <c r="BO110" s="1">
        <v>-24.79</v>
      </c>
      <c r="BP110" s="1">
        <v>-24.3</v>
      </c>
      <c r="BQ110" s="1">
        <v>-24.96</v>
      </c>
      <c r="BR110" s="1">
        <v>-23.65</v>
      </c>
      <c r="BS110" s="22">
        <v>4.8600000000000003</v>
      </c>
      <c r="BT110" s="26">
        <v>375724386.41395569</v>
      </c>
      <c r="BU110" s="26">
        <v>62093900</v>
      </c>
      <c r="BV110" s="26">
        <v>54827976</v>
      </c>
      <c r="BW110" s="2">
        <v>1.458379568853682E-2</v>
      </c>
    </row>
    <row r="111" spans="1:75" s="21" customFormat="1" ht="19" customHeight="1" x14ac:dyDescent="0.2">
      <c r="A111" s="7" t="s">
        <v>395</v>
      </c>
      <c r="B111" s="7" t="s">
        <v>106</v>
      </c>
      <c r="C111" s="7" t="s">
        <v>396</v>
      </c>
      <c r="D111" s="7" t="s">
        <v>98</v>
      </c>
      <c r="E111" s="7" t="s">
        <v>388</v>
      </c>
      <c r="F111" s="7" t="s">
        <v>88</v>
      </c>
      <c r="G111" s="10">
        <v>80.821908604596288</v>
      </c>
      <c r="H111" s="10">
        <v>-22.94372227351834</v>
      </c>
      <c r="I111" s="10">
        <v>-22.94372227351834</v>
      </c>
      <c r="J111" s="7" t="s">
        <v>89</v>
      </c>
      <c r="K111" s="8">
        <v>5.1100001335144043</v>
      </c>
      <c r="L111" s="8">
        <v>5.21</v>
      </c>
      <c r="M111" s="8">
        <v>9.2399997711181641</v>
      </c>
      <c r="N111" s="8">
        <v>9.25</v>
      </c>
      <c r="O111" s="8">
        <v>6.4099998474121094</v>
      </c>
      <c r="P111" s="8">
        <v>7.119999885559082</v>
      </c>
      <c r="Q111" s="7">
        <v>9.25</v>
      </c>
      <c r="R111" s="7">
        <v>9.19</v>
      </c>
      <c r="S111" s="7">
        <v>8.85</v>
      </c>
      <c r="T111" s="7">
        <v>8.15</v>
      </c>
      <c r="U111" s="7">
        <v>7.46</v>
      </c>
      <c r="V111" s="7">
        <v>7.23</v>
      </c>
      <c r="W111" s="7">
        <v>7.38</v>
      </c>
      <c r="X111" s="7">
        <v>7.2</v>
      </c>
      <c r="Y111" s="7">
        <v>6.82</v>
      </c>
      <c r="Z111" s="7">
        <v>6.71</v>
      </c>
      <c r="AA111" s="7">
        <v>6.93</v>
      </c>
      <c r="AB111" s="7">
        <v>6.89</v>
      </c>
      <c r="AC111" s="7">
        <v>6.78</v>
      </c>
      <c r="AD111" s="7">
        <v>6.68</v>
      </c>
      <c r="AE111" s="7">
        <v>6.65</v>
      </c>
      <c r="AF111" s="7">
        <v>6.73</v>
      </c>
      <c r="AG111" s="7">
        <v>6.65</v>
      </c>
      <c r="AH111" s="7">
        <v>6.6</v>
      </c>
      <c r="AI111" s="7">
        <v>6.7</v>
      </c>
      <c r="AJ111" s="7">
        <v>6.76</v>
      </c>
      <c r="AK111" s="7">
        <v>6.85</v>
      </c>
      <c r="AL111" s="7">
        <v>6.86</v>
      </c>
      <c r="AM111" s="7">
        <v>7.3</v>
      </c>
      <c r="AN111" s="7">
        <v>7.21</v>
      </c>
      <c r="AO111" s="7">
        <v>7.08</v>
      </c>
      <c r="AP111" s="7">
        <v>7.03</v>
      </c>
      <c r="AQ111" s="7">
        <v>7.16</v>
      </c>
      <c r="AR111" s="7">
        <v>-0.65</v>
      </c>
      <c r="AS111" s="7">
        <v>-12.23</v>
      </c>
      <c r="AT111" s="7">
        <v>-11.8</v>
      </c>
      <c r="AU111" s="7">
        <v>-19.7</v>
      </c>
      <c r="AV111" s="7">
        <v>-24.46</v>
      </c>
      <c r="AW111" s="7">
        <v>-25</v>
      </c>
      <c r="AX111" s="7">
        <v>-22.72</v>
      </c>
      <c r="AY111" s="7">
        <v>-28.57</v>
      </c>
      <c r="AZ111" s="7">
        <v>-29.65</v>
      </c>
      <c r="BA111" s="7">
        <v>-28.52</v>
      </c>
      <c r="BB111" s="7">
        <v>-27.98</v>
      </c>
      <c r="BC111" s="7">
        <v>-26.89</v>
      </c>
      <c r="BD111" s="7">
        <v>-27.97</v>
      </c>
      <c r="BE111" s="7">
        <v>-29.11</v>
      </c>
      <c r="BF111" s="7">
        <v>-28.49</v>
      </c>
      <c r="BG111" s="7">
        <v>-29.29</v>
      </c>
      <c r="BH111" s="7">
        <v>-28.58</v>
      </c>
      <c r="BI111" s="7">
        <v>-29.44</v>
      </c>
      <c r="BJ111" s="7">
        <v>-27.81</v>
      </c>
      <c r="BK111" s="7">
        <v>-27.62</v>
      </c>
      <c r="BL111" s="7">
        <v>-27.49</v>
      </c>
      <c r="BM111" s="7">
        <v>-26.16</v>
      </c>
      <c r="BN111" s="7">
        <v>-23.16</v>
      </c>
      <c r="BO111" s="7">
        <v>-26.3</v>
      </c>
      <c r="BP111" s="7">
        <v>-24.95</v>
      </c>
      <c r="BQ111" s="7">
        <v>-24.95</v>
      </c>
      <c r="BR111" s="7">
        <v>-22.94</v>
      </c>
      <c r="BS111" s="24">
        <v>6.5</v>
      </c>
      <c r="BT111" s="26">
        <v>388897730.36670679</v>
      </c>
      <c r="BU111" s="26">
        <v>12426500</v>
      </c>
      <c r="BV111" s="26">
        <v>33811146</v>
      </c>
      <c r="BW111" s="8">
        <v>2.843381883595428E-3</v>
      </c>
    </row>
    <row r="112" spans="1:75" s="21" customFormat="1" ht="19" customHeight="1" x14ac:dyDescent="0.2">
      <c r="A112" s="1" t="s">
        <v>263</v>
      </c>
      <c r="B112" s="1" t="s">
        <v>111</v>
      </c>
      <c r="C112" s="1" t="s">
        <v>124</v>
      </c>
      <c r="D112" s="1" t="s">
        <v>98</v>
      </c>
      <c r="E112" s="1" t="s">
        <v>259</v>
      </c>
      <c r="F112" s="1" t="s">
        <v>80</v>
      </c>
      <c r="G112" s="9">
        <v>108.3333379899463</v>
      </c>
      <c r="H112" s="9">
        <v>82.875001430511475</v>
      </c>
      <c r="I112" s="9">
        <f>(N112-O112)/O112*100</f>
        <v>130.30303074089736</v>
      </c>
      <c r="J112" s="1" t="s">
        <v>81</v>
      </c>
      <c r="K112" s="2">
        <v>3.839999914169312</v>
      </c>
      <c r="L112" s="2">
        <v>3.65</v>
      </c>
      <c r="M112" s="2">
        <v>8</v>
      </c>
      <c r="N112" s="2">
        <v>15.19999980926514</v>
      </c>
      <c r="O112" s="2">
        <v>6.5999999046325684</v>
      </c>
      <c r="P112" s="2">
        <v>14.63000011444092</v>
      </c>
      <c r="Q112" s="1">
        <v>8.1999999999999993</v>
      </c>
      <c r="R112" s="1">
        <v>7.8</v>
      </c>
      <c r="S112" s="1">
        <v>7.72</v>
      </c>
      <c r="T112" s="1">
        <v>8.4499999999999993</v>
      </c>
      <c r="U112" s="1">
        <v>7.36</v>
      </c>
      <c r="V112" s="1">
        <v>7.17</v>
      </c>
      <c r="W112" s="1">
        <v>7.4</v>
      </c>
      <c r="X112" s="1">
        <v>8.1</v>
      </c>
      <c r="Y112" s="1">
        <v>8.25</v>
      </c>
      <c r="Z112" s="1">
        <v>7.86</v>
      </c>
      <c r="AA112" s="1">
        <v>8.39</v>
      </c>
      <c r="AB112" s="1">
        <v>7.84</v>
      </c>
      <c r="AC112" s="1">
        <v>7.8</v>
      </c>
      <c r="AD112" s="1">
        <v>7.65</v>
      </c>
      <c r="AE112" s="1">
        <v>8.7100000000000009</v>
      </c>
      <c r="AF112" s="1">
        <v>9.08</v>
      </c>
      <c r="AG112" s="1">
        <v>9.4</v>
      </c>
      <c r="AH112" s="1">
        <v>9.67</v>
      </c>
      <c r="AI112" s="1">
        <v>9.75</v>
      </c>
      <c r="AJ112" s="1">
        <v>9.8800000000000008</v>
      </c>
      <c r="AK112" s="1">
        <v>9.82</v>
      </c>
      <c r="AL112" s="1">
        <v>10.08</v>
      </c>
      <c r="AM112" s="1">
        <v>10.06</v>
      </c>
      <c r="AN112" s="1">
        <v>10.18</v>
      </c>
      <c r="AO112" s="1">
        <v>10.25</v>
      </c>
      <c r="AP112" s="1">
        <v>12.19</v>
      </c>
      <c r="AQ112" s="1">
        <v>15.2</v>
      </c>
      <c r="AR112" s="1">
        <v>-4.87</v>
      </c>
      <c r="AS112" s="1">
        <v>-7.38</v>
      </c>
      <c r="AT112" s="1">
        <v>-8.75</v>
      </c>
      <c r="AU112" s="1">
        <v>-9</v>
      </c>
      <c r="AV112" s="1">
        <v>-12.75</v>
      </c>
      <c r="AW112" s="1">
        <v>-11.87</v>
      </c>
      <c r="AX112" s="1">
        <v>-9.6199999999999992</v>
      </c>
      <c r="AY112" s="1">
        <v>-4.37</v>
      </c>
      <c r="AZ112" s="1">
        <v>-4.62</v>
      </c>
      <c r="BA112" s="1">
        <v>-5</v>
      </c>
      <c r="BB112" s="1">
        <v>-3.5</v>
      </c>
      <c r="BC112" s="1">
        <v>-3.5</v>
      </c>
      <c r="BD112" s="1">
        <v>-5.81</v>
      </c>
      <c r="BE112" s="1">
        <v>-5.12</v>
      </c>
      <c r="BF112" s="1">
        <v>4.37</v>
      </c>
      <c r="BG112" s="1">
        <v>11.5</v>
      </c>
      <c r="BH112" s="1">
        <v>13.63</v>
      </c>
      <c r="BI112" s="1">
        <v>19</v>
      </c>
      <c r="BJ112" s="1">
        <v>16.88</v>
      </c>
      <c r="BK112" s="1">
        <v>22.5</v>
      </c>
      <c r="BL112" s="1">
        <v>18.12</v>
      </c>
      <c r="BM112" s="1">
        <v>22.75</v>
      </c>
      <c r="BN112" s="1">
        <v>20.5</v>
      </c>
      <c r="BO112" s="1">
        <v>26.13</v>
      </c>
      <c r="BP112" s="1">
        <v>27.13</v>
      </c>
      <c r="BQ112" s="1">
        <v>50.75</v>
      </c>
      <c r="BR112" s="1">
        <v>86.25</v>
      </c>
      <c r="BS112" s="22">
        <v>6.75</v>
      </c>
      <c r="BT112" s="26">
        <v>473797600</v>
      </c>
      <c r="BU112" s="26">
        <v>154664000</v>
      </c>
      <c r="BV112" s="26">
        <v>6023077</v>
      </c>
      <c r="BW112" s="2">
        <v>1.059756167819206</v>
      </c>
    </row>
    <row r="113" spans="1:75" s="21" customFormat="1" ht="19" customHeight="1" x14ac:dyDescent="0.2">
      <c r="A113" s="1" t="s">
        <v>99</v>
      </c>
      <c r="B113" s="1" t="s">
        <v>76</v>
      </c>
      <c r="C113" s="1" t="s">
        <v>87</v>
      </c>
      <c r="D113" s="1" t="s">
        <v>78</v>
      </c>
      <c r="E113" s="1" t="s">
        <v>79</v>
      </c>
      <c r="F113" s="1" t="s">
        <v>88</v>
      </c>
      <c r="G113" s="9">
        <v>132.00000127156571</v>
      </c>
      <c r="H113" s="9">
        <v>-26.14942761043336</v>
      </c>
      <c r="I113" s="9">
        <f>(N113-O113)/O113*100</f>
        <v>60.173166205001593</v>
      </c>
      <c r="J113" s="1" t="s">
        <v>89</v>
      </c>
      <c r="K113" s="2">
        <v>1.5</v>
      </c>
      <c r="L113" s="2">
        <v>0.86</v>
      </c>
      <c r="M113" s="2">
        <v>3.4800000190734859</v>
      </c>
      <c r="N113" s="2">
        <v>3.7000000476837158</v>
      </c>
      <c r="O113" s="2">
        <v>2.309999942779541</v>
      </c>
      <c r="P113" s="2">
        <v>2.5699999332427979</v>
      </c>
      <c r="Q113" s="1">
        <v>3.52</v>
      </c>
      <c r="R113" s="1">
        <v>3.7</v>
      </c>
      <c r="S113" s="1">
        <v>3.25</v>
      </c>
      <c r="T113" s="1">
        <v>3.22</v>
      </c>
      <c r="U113" s="1">
        <v>3.17</v>
      </c>
      <c r="V113" s="1">
        <v>3.07</v>
      </c>
      <c r="W113" s="1">
        <v>3.15</v>
      </c>
      <c r="X113" s="1">
        <v>3.1</v>
      </c>
      <c r="Y113" s="1">
        <v>3.11</v>
      </c>
      <c r="Z113" s="1">
        <v>3.09</v>
      </c>
      <c r="AA113" s="1">
        <v>3.07</v>
      </c>
      <c r="AB113" s="1">
        <v>3.01</v>
      </c>
      <c r="AC113" s="1">
        <v>2.94</v>
      </c>
      <c r="AD113" s="1">
        <v>2.83</v>
      </c>
      <c r="AE113" s="1">
        <v>2.64</v>
      </c>
      <c r="AF113" s="1">
        <v>2.85</v>
      </c>
      <c r="AG113" s="1">
        <v>2.84</v>
      </c>
      <c r="AH113" s="1">
        <v>2.7</v>
      </c>
      <c r="AI113" s="1">
        <v>2.69</v>
      </c>
      <c r="AJ113" s="1">
        <v>2.68</v>
      </c>
      <c r="AK113" s="1">
        <v>2.64</v>
      </c>
      <c r="AL113" s="1">
        <v>2.77</v>
      </c>
      <c r="AM113" s="1">
        <v>2.78</v>
      </c>
      <c r="AN113" s="1">
        <v>2.72</v>
      </c>
      <c r="AO113" s="1">
        <v>2.7</v>
      </c>
      <c r="AP113" s="1">
        <v>2.7</v>
      </c>
      <c r="AQ113" s="1">
        <v>2.68</v>
      </c>
      <c r="AR113" s="1">
        <v>0.28999999999999998</v>
      </c>
      <c r="AS113" s="1">
        <v>-10.34</v>
      </c>
      <c r="AT113" s="1">
        <v>-12.36</v>
      </c>
      <c r="AU113" s="1">
        <v>-11.49</v>
      </c>
      <c r="AV113" s="1">
        <v>-12.93</v>
      </c>
      <c r="AW113" s="1">
        <v>-16.2</v>
      </c>
      <c r="AX113" s="1">
        <v>-11.78</v>
      </c>
      <c r="AY113" s="1">
        <v>-13.2</v>
      </c>
      <c r="AZ113" s="1">
        <v>-12.21</v>
      </c>
      <c r="BA113" s="1">
        <v>-13.65</v>
      </c>
      <c r="BB113" s="1">
        <v>-14.37</v>
      </c>
      <c r="BC113" s="1">
        <v>-15.8</v>
      </c>
      <c r="BD113" s="1">
        <v>-19.68</v>
      </c>
      <c r="BE113" s="1">
        <v>-25.86</v>
      </c>
      <c r="BF113" s="1">
        <v>-32.9</v>
      </c>
      <c r="BG113" s="1">
        <v>-18.53</v>
      </c>
      <c r="BH113" s="1">
        <v>-22.83</v>
      </c>
      <c r="BI113" s="1">
        <v>-25.51</v>
      </c>
      <c r="BJ113" s="1">
        <v>-23.28</v>
      </c>
      <c r="BK113" s="1">
        <v>-24.21</v>
      </c>
      <c r="BL113" s="1">
        <v>-27.59</v>
      </c>
      <c r="BM113" s="1">
        <v>-20.59</v>
      </c>
      <c r="BN113" s="1">
        <v>-21.84</v>
      </c>
      <c r="BO113" s="1">
        <v>-26.15</v>
      </c>
      <c r="BP113" s="1">
        <v>-23.28</v>
      </c>
      <c r="BQ113" s="1">
        <v>-23.85</v>
      </c>
      <c r="BR113" s="1">
        <v>-24.68</v>
      </c>
      <c r="BS113" s="22">
        <v>2.82</v>
      </c>
      <c r="BT113" s="26">
        <v>495183122.71404272</v>
      </c>
      <c r="BU113" s="26">
        <v>342187100</v>
      </c>
      <c r="BV113" s="26">
        <v>132238698</v>
      </c>
      <c r="BW113" s="2">
        <v>8.6038672280333559E-2</v>
      </c>
    </row>
    <row r="114" spans="1:75" s="21" customFormat="1" ht="19" customHeight="1" x14ac:dyDescent="0.2">
      <c r="A114" s="1" t="s">
        <v>123</v>
      </c>
      <c r="B114" s="1" t="s">
        <v>111</v>
      </c>
      <c r="C114" s="1" t="s">
        <v>124</v>
      </c>
      <c r="D114" s="1" t="s">
        <v>125</v>
      </c>
      <c r="E114" s="1" t="s">
        <v>115</v>
      </c>
      <c r="F114" s="1" t="s">
        <v>88</v>
      </c>
      <c r="G114" s="9">
        <v>257.28812852490751</v>
      </c>
      <c r="H114" s="9">
        <v>-44.971534993106673</v>
      </c>
      <c r="I114" s="9">
        <f>(N114-O114)/O114*100</f>
        <v>457.62080598240954</v>
      </c>
      <c r="J114" s="1" t="s">
        <v>89</v>
      </c>
      <c r="K114" s="2">
        <v>2.9500000476837158</v>
      </c>
      <c r="L114" s="2">
        <v>3.1</v>
      </c>
      <c r="M114" s="2">
        <v>10.539999961853029</v>
      </c>
      <c r="N114" s="2">
        <v>30</v>
      </c>
      <c r="O114" s="2">
        <v>5.380000114440918</v>
      </c>
      <c r="P114" s="2">
        <v>5.8000001907348633</v>
      </c>
      <c r="Q114" s="1">
        <v>12.65</v>
      </c>
      <c r="R114" s="1">
        <v>17.239999999999998</v>
      </c>
      <c r="S114" s="1">
        <v>13.44</v>
      </c>
      <c r="T114" s="1">
        <v>14.78</v>
      </c>
      <c r="U114" s="1">
        <v>14.31</v>
      </c>
      <c r="V114" s="1">
        <v>21.4</v>
      </c>
      <c r="W114" s="1">
        <v>29.61</v>
      </c>
      <c r="X114" s="1">
        <v>30</v>
      </c>
      <c r="Y114" s="1">
        <v>29</v>
      </c>
      <c r="Z114" s="1">
        <v>27.26</v>
      </c>
      <c r="AA114" s="1">
        <v>26</v>
      </c>
      <c r="AB114" s="1">
        <v>25.5</v>
      </c>
      <c r="AC114" s="1">
        <v>24</v>
      </c>
      <c r="AD114" s="1">
        <v>27</v>
      </c>
      <c r="AE114" s="1">
        <v>26.49</v>
      </c>
      <c r="AF114" s="1">
        <v>24.5</v>
      </c>
      <c r="AG114" s="1">
        <v>24.8</v>
      </c>
      <c r="AH114" s="1">
        <v>25.3</v>
      </c>
      <c r="AI114" s="1">
        <v>25</v>
      </c>
      <c r="AJ114" s="1">
        <v>26.33</v>
      </c>
      <c r="AK114" s="1">
        <v>23</v>
      </c>
      <c r="AL114" s="1">
        <v>20.86</v>
      </c>
      <c r="AM114" s="1">
        <v>14</v>
      </c>
      <c r="AN114" s="1">
        <v>10.79</v>
      </c>
      <c r="AO114" s="1">
        <v>7.5</v>
      </c>
      <c r="AP114" s="1">
        <v>6.45</v>
      </c>
      <c r="AQ114" s="1">
        <v>6.2</v>
      </c>
      <c r="AR114" s="1">
        <v>20.02</v>
      </c>
      <c r="AS114" s="1">
        <v>63.57</v>
      </c>
      <c r="AT114" s="1">
        <v>-15.37</v>
      </c>
      <c r="AU114" s="1">
        <v>32.07</v>
      </c>
      <c r="AV114" s="1">
        <v>8.35</v>
      </c>
      <c r="AW114" s="1">
        <v>89.85</v>
      </c>
      <c r="AX114" s="1">
        <v>180.93</v>
      </c>
      <c r="AY114" s="1">
        <v>174.1</v>
      </c>
      <c r="AZ114" s="1">
        <v>92.03</v>
      </c>
      <c r="BA114" s="1">
        <v>140.51</v>
      </c>
      <c r="BB114" s="1">
        <v>119.35</v>
      </c>
      <c r="BC114" s="1">
        <v>113.47</v>
      </c>
      <c r="BD114" s="1">
        <v>118.22</v>
      </c>
      <c r="BE114" s="1">
        <v>139.18</v>
      </c>
      <c r="BF114" s="1">
        <v>123.91</v>
      </c>
      <c r="BG114" s="1">
        <v>123.09</v>
      </c>
      <c r="BH114" s="1">
        <v>131.26</v>
      </c>
      <c r="BI114" s="1">
        <v>129.32</v>
      </c>
      <c r="BJ114" s="1">
        <v>126.25</v>
      </c>
      <c r="BK114" s="1">
        <v>77.7</v>
      </c>
      <c r="BL114" s="1">
        <v>98.29</v>
      </c>
      <c r="BM114" s="1">
        <v>23.62</v>
      </c>
      <c r="BN114" s="1">
        <v>-4.74</v>
      </c>
      <c r="BO114" s="1">
        <v>-36.24</v>
      </c>
      <c r="BP114" s="1">
        <v>-41.65</v>
      </c>
      <c r="BQ114" s="1">
        <v>-45.45</v>
      </c>
      <c r="BR114" s="1">
        <v>-43.45</v>
      </c>
      <c r="BS114" s="22">
        <v>11.41</v>
      </c>
      <c r="BT114" s="26">
        <v>569423497.9391098</v>
      </c>
      <c r="BU114" s="26">
        <v>40185100</v>
      </c>
      <c r="BV114" s="26">
        <v>11223694</v>
      </c>
      <c r="BW114" s="2">
        <v>1.0634288497173929E-2</v>
      </c>
    </row>
    <row r="115" spans="1:75" s="21" customFormat="1" ht="19" customHeight="1" x14ac:dyDescent="0.2">
      <c r="A115" s="7" t="s">
        <v>368</v>
      </c>
      <c r="B115" s="7" t="s">
        <v>118</v>
      </c>
      <c r="C115" s="7" t="s">
        <v>87</v>
      </c>
      <c r="D115" s="7" t="s">
        <v>98</v>
      </c>
      <c r="E115" s="7" t="s">
        <v>366</v>
      </c>
      <c r="F115" s="7" t="s">
        <v>80</v>
      </c>
      <c r="G115" s="10">
        <v>70.796456255940015</v>
      </c>
      <c r="H115" s="10">
        <v>6.994824525465174</v>
      </c>
      <c r="I115" s="10">
        <v>6.994824525465174</v>
      </c>
      <c r="J115" s="7" t="s">
        <v>81</v>
      </c>
      <c r="K115" s="8">
        <v>2.2599999904632568</v>
      </c>
      <c r="L115" s="8">
        <v>2.31</v>
      </c>
      <c r="M115" s="8">
        <v>3.8599998950958252</v>
      </c>
      <c r="N115" s="8">
        <v>4.6500000953674316</v>
      </c>
      <c r="O115" s="8">
        <v>3.6099998950958252</v>
      </c>
      <c r="P115" s="8">
        <v>4.130000114440918</v>
      </c>
      <c r="Q115" s="7">
        <v>3.87</v>
      </c>
      <c r="R115" s="7">
        <v>3.74</v>
      </c>
      <c r="S115" s="7">
        <v>4.47</v>
      </c>
      <c r="T115" s="7">
        <v>4.6500000000000004</v>
      </c>
      <c r="U115" s="7">
        <v>4.5</v>
      </c>
      <c r="V115" s="7">
        <v>4.2699999999999996</v>
      </c>
      <c r="W115" s="7">
        <v>4.04</v>
      </c>
      <c r="X115" s="7">
        <v>3.95</v>
      </c>
      <c r="Y115" s="7">
        <v>3.99</v>
      </c>
      <c r="Z115" s="7">
        <v>3.92</v>
      </c>
      <c r="AA115" s="7">
        <v>3.94</v>
      </c>
      <c r="AB115" s="7">
        <v>4.07</v>
      </c>
      <c r="AC115" s="7">
        <v>4.12</v>
      </c>
      <c r="AD115" s="7">
        <v>3.99</v>
      </c>
      <c r="AE115" s="7">
        <v>3.93</v>
      </c>
      <c r="AF115" s="7">
        <v>3.97</v>
      </c>
      <c r="AG115" s="7">
        <v>4.07</v>
      </c>
      <c r="AH115" s="7">
        <v>4.0199999999999996</v>
      </c>
      <c r="AI115" s="7">
        <v>3.94</v>
      </c>
      <c r="AJ115" s="7">
        <v>4.0199999999999996</v>
      </c>
      <c r="AK115" s="7">
        <v>4.18</v>
      </c>
      <c r="AL115" s="7">
        <v>4.28</v>
      </c>
      <c r="AM115" s="7">
        <v>4.33</v>
      </c>
      <c r="AN115" s="7">
        <v>4.1900000000000004</v>
      </c>
      <c r="AO115" s="7">
        <v>4.25</v>
      </c>
      <c r="AP115" s="7">
        <v>4.26</v>
      </c>
      <c r="AQ115" s="7">
        <v>4.18</v>
      </c>
      <c r="AR115" s="7">
        <v>-3.11</v>
      </c>
      <c r="AS115" s="7">
        <v>-6.32</v>
      </c>
      <c r="AT115" s="7">
        <v>7.64</v>
      </c>
      <c r="AU115" s="7">
        <v>16.579999999999998</v>
      </c>
      <c r="AV115" s="7">
        <v>10.62</v>
      </c>
      <c r="AW115" s="7">
        <v>3.11</v>
      </c>
      <c r="AX115" s="7">
        <v>1.81</v>
      </c>
      <c r="AY115" s="7">
        <v>0</v>
      </c>
      <c r="AZ115" s="7">
        <v>0.65</v>
      </c>
      <c r="BA115" s="7">
        <v>-3.24</v>
      </c>
      <c r="BB115" s="7">
        <v>0.95</v>
      </c>
      <c r="BC115" s="7">
        <v>4.63</v>
      </c>
      <c r="BD115" s="7">
        <v>2.2999999999999998</v>
      </c>
      <c r="BE115" s="7">
        <v>0.13</v>
      </c>
      <c r="BF115" s="7">
        <v>1.81</v>
      </c>
      <c r="BG115" s="7">
        <v>1.81</v>
      </c>
      <c r="BH115" s="7">
        <v>2.78</v>
      </c>
      <c r="BI115" s="7">
        <v>1.68</v>
      </c>
      <c r="BJ115" s="7">
        <v>1.81</v>
      </c>
      <c r="BK115" s="7">
        <v>3.24</v>
      </c>
      <c r="BL115" s="7">
        <v>5.7</v>
      </c>
      <c r="BM115" s="7">
        <v>8.94</v>
      </c>
      <c r="BN115" s="7">
        <v>7.95</v>
      </c>
      <c r="BO115" s="7">
        <v>5.05</v>
      </c>
      <c r="BP115" s="7">
        <v>8.81</v>
      </c>
      <c r="BQ115" s="7">
        <v>7.38</v>
      </c>
      <c r="BR115" s="7">
        <v>7.38</v>
      </c>
      <c r="BS115" s="24">
        <v>3.81</v>
      </c>
      <c r="BT115" s="26">
        <v>807620058.05110931</v>
      </c>
      <c r="BU115" s="26">
        <v>117716400</v>
      </c>
      <c r="BV115" s="26">
        <v>197429937</v>
      </c>
      <c r="BW115" s="8">
        <v>1.71617792695745E-2</v>
      </c>
    </row>
    <row r="116" spans="1:75" s="21" customFormat="1" ht="19" customHeight="1" x14ac:dyDescent="0.2">
      <c r="A116" s="1" t="s">
        <v>211</v>
      </c>
      <c r="B116" s="1" t="s">
        <v>106</v>
      </c>
      <c r="C116" s="1" t="s">
        <v>87</v>
      </c>
      <c r="D116" s="1" t="s">
        <v>98</v>
      </c>
      <c r="E116" s="1" t="s">
        <v>206</v>
      </c>
      <c r="F116" s="1" t="s">
        <v>88</v>
      </c>
      <c r="G116" s="9">
        <v>83.546315511405538</v>
      </c>
      <c r="H116" s="9">
        <v>-30.026108598689689</v>
      </c>
      <c r="I116" s="9">
        <f>(N116-O116)/O116*100</f>
        <v>81.242084064881482</v>
      </c>
      <c r="J116" s="1" t="s">
        <v>89</v>
      </c>
      <c r="K116" s="2">
        <v>6.2600002288818359</v>
      </c>
      <c r="L116" s="2">
        <v>3.37</v>
      </c>
      <c r="M116" s="2">
        <v>11.489999771118161</v>
      </c>
      <c r="N116" s="2">
        <v>14.30000019073486</v>
      </c>
      <c r="O116" s="2">
        <v>7.8899998664855957</v>
      </c>
      <c r="P116" s="2">
        <v>8.0399999618530273</v>
      </c>
      <c r="Q116" s="1">
        <v>13.61</v>
      </c>
      <c r="R116" s="1">
        <v>14</v>
      </c>
      <c r="S116" s="1">
        <v>12.49</v>
      </c>
      <c r="T116" s="1">
        <v>12.2</v>
      </c>
      <c r="U116" s="1">
        <v>11.2</v>
      </c>
      <c r="V116" s="1">
        <v>11.5</v>
      </c>
      <c r="W116" s="1">
        <v>10.98</v>
      </c>
      <c r="X116" s="1">
        <v>10.89</v>
      </c>
      <c r="Y116" s="1">
        <v>10.4</v>
      </c>
      <c r="Z116" s="1">
        <v>10.49</v>
      </c>
      <c r="AA116" s="1">
        <v>10.6</v>
      </c>
      <c r="AB116" s="1">
        <v>10.35</v>
      </c>
      <c r="AC116" s="1">
        <v>10.17</v>
      </c>
      <c r="AD116" s="1">
        <v>10.6</v>
      </c>
      <c r="AE116" s="1">
        <v>10.57</v>
      </c>
      <c r="AF116" s="1">
        <v>10.44</v>
      </c>
      <c r="AG116" s="1">
        <v>10.27</v>
      </c>
      <c r="AH116" s="1">
        <v>10.220000000000001</v>
      </c>
      <c r="AI116" s="1">
        <v>9.9700000000000006</v>
      </c>
      <c r="AJ116" s="1">
        <v>9.2799999999999994</v>
      </c>
      <c r="AK116" s="1">
        <v>8.9</v>
      </c>
      <c r="AL116" s="1">
        <v>9.2799999999999994</v>
      </c>
      <c r="AM116" s="1">
        <v>9.5299999999999994</v>
      </c>
      <c r="AN116" s="1">
        <v>9.17</v>
      </c>
      <c r="AO116" s="1">
        <v>9.1</v>
      </c>
      <c r="AP116" s="1">
        <v>8.89</v>
      </c>
      <c r="AQ116" s="1">
        <v>8.4499999999999993</v>
      </c>
      <c r="AR116" s="1">
        <v>18.45</v>
      </c>
      <c r="AS116" s="1">
        <v>20.58</v>
      </c>
      <c r="AT116" s="1">
        <v>4.96</v>
      </c>
      <c r="AU116" s="1">
        <v>-14.53</v>
      </c>
      <c r="AV116" s="1">
        <v>-2.9</v>
      </c>
      <c r="AW116" s="1">
        <v>-8.6199999999999992</v>
      </c>
      <c r="AX116" s="1">
        <v>-7.96</v>
      </c>
      <c r="AY116" s="1">
        <v>-9.83</v>
      </c>
      <c r="AZ116" s="1">
        <v>-12.49</v>
      </c>
      <c r="BA116" s="1">
        <v>-9.92</v>
      </c>
      <c r="BB116" s="1">
        <v>-12.62</v>
      </c>
      <c r="BC116" s="1">
        <v>-16.36</v>
      </c>
      <c r="BD116" s="1">
        <v>-12.22</v>
      </c>
      <c r="BE116" s="1">
        <v>-8.18</v>
      </c>
      <c r="BF116" s="1">
        <v>-9.49</v>
      </c>
      <c r="BG116" s="1">
        <v>-11.92</v>
      </c>
      <c r="BH116" s="1">
        <v>-11.23</v>
      </c>
      <c r="BI116" s="1">
        <v>-13.14</v>
      </c>
      <c r="BJ116" s="1">
        <v>-23.19</v>
      </c>
      <c r="BK116" s="1">
        <v>-28.89</v>
      </c>
      <c r="BL116" s="1">
        <v>-23.67</v>
      </c>
      <c r="BM116" s="1">
        <v>-19.760000000000002</v>
      </c>
      <c r="BN116" s="1">
        <v>-21.06</v>
      </c>
      <c r="BO116" s="1">
        <v>-24.72</v>
      </c>
      <c r="BP116" s="1">
        <v>-22.8</v>
      </c>
      <c r="BQ116" s="1">
        <v>-28.68</v>
      </c>
      <c r="BR116" s="1">
        <v>-30.37</v>
      </c>
      <c r="BS116" s="22">
        <v>9.83</v>
      </c>
      <c r="BT116" s="26">
        <v>1253490035.030365</v>
      </c>
      <c r="BU116" s="26">
        <v>230619000</v>
      </c>
      <c r="BV116" s="26">
        <v>73639067</v>
      </c>
      <c r="BW116" s="2">
        <v>0.52628992434138255</v>
      </c>
    </row>
    <row r="118" spans="1:75" x14ac:dyDescent="0.2">
      <c r="F118">
        <f>(116-24)/116</f>
        <v>0.7931034482758621</v>
      </c>
    </row>
  </sheetData>
  <conditionalFormatting sqref="AR2:BR116 G2:I116">
    <cfRule type="cellIs" dxfId="29" priority="5" operator="lessThan">
      <formula>0</formula>
    </cfRule>
    <cfRule type="cellIs" dxfId="28" priority="6" operator="greaterThan">
      <formula>0</formula>
    </cfRule>
  </conditionalFormatting>
  <conditionalFormatting sqref="J2:J116">
    <cfRule type="cellIs" dxfId="27" priority="3" operator="equal">
      <formula>"Go"</formula>
    </cfRule>
    <cfRule type="cellIs" dxfId="26" priority="4" operator="equal">
      <formula>"Fall"</formula>
    </cfRule>
  </conditionalFormatting>
  <conditionalFormatting sqref="F2:F116">
    <cfRule type="cellIs" dxfId="25" priority="1" operator="equal">
      <formula>"Red"</formula>
    </cfRule>
    <cfRule type="cellIs" dxfId="24" priority="2" operator="equal">
      <formula>"Green"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W169"/>
  <sheetViews>
    <sheetView topLeftCell="A155" workbookViewId="0">
      <selection activeCell="F170" sqref="F170"/>
    </sheetView>
  </sheetViews>
  <sheetFormatPr baseColWidth="10" defaultRowHeight="16" x14ac:dyDescent="0.2"/>
  <cols>
    <col min="6" max="6" width="12.6640625" style="20" bestFit="1" customWidth="1"/>
  </cols>
  <sheetData>
    <row r="1" spans="1:75" s="6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5" t="s">
        <v>73</v>
      </c>
      <c r="BW1" s="4" t="s">
        <v>74</v>
      </c>
    </row>
    <row r="2" spans="1:75" s="21" customFormat="1" ht="19" customHeight="1" x14ac:dyDescent="0.2">
      <c r="A2" s="1" t="s">
        <v>94</v>
      </c>
      <c r="B2" s="1" t="s">
        <v>83</v>
      </c>
      <c r="C2" s="1" t="s">
        <v>87</v>
      </c>
      <c r="D2" s="1" t="s">
        <v>78</v>
      </c>
      <c r="E2" s="1" t="s">
        <v>79</v>
      </c>
      <c r="F2" s="1" t="s">
        <v>80</v>
      </c>
      <c r="G2" s="9">
        <v>51.851844493254028</v>
      </c>
      <c r="H2" s="9">
        <v>8.5365845680520422</v>
      </c>
      <c r="I2" s="9">
        <f>(N2-O2)/O2*100</f>
        <v>33.823531860917413</v>
      </c>
      <c r="J2" s="1" t="s">
        <v>81</v>
      </c>
      <c r="K2" s="2">
        <v>1.080000042915344</v>
      </c>
      <c r="L2" s="2">
        <v>1.07</v>
      </c>
      <c r="M2" s="2">
        <v>1.639999985694885</v>
      </c>
      <c r="N2" s="2">
        <v>1.820000052452087</v>
      </c>
      <c r="O2" s="2">
        <v>1.360000014305115</v>
      </c>
      <c r="P2" s="2">
        <v>1.779999971389771</v>
      </c>
      <c r="Q2" s="1">
        <v>1.69</v>
      </c>
      <c r="R2" s="1">
        <v>1.55</v>
      </c>
      <c r="S2" s="1">
        <v>1.54</v>
      </c>
      <c r="T2" s="1">
        <v>1.54</v>
      </c>
      <c r="U2" s="1">
        <v>1.51</v>
      </c>
      <c r="V2" s="1">
        <v>1.5</v>
      </c>
      <c r="W2" s="1">
        <v>1.51</v>
      </c>
      <c r="X2" s="1">
        <v>1.52</v>
      </c>
      <c r="Y2" s="1">
        <v>1.6</v>
      </c>
      <c r="Z2" s="1">
        <v>1.53</v>
      </c>
      <c r="AA2" s="1">
        <v>1.57</v>
      </c>
      <c r="AB2" s="1">
        <v>1.57</v>
      </c>
      <c r="AC2" s="1">
        <v>1.53</v>
      </c>
      <c r="AD2" s="1">
        <v>1.57</v>
      </c>
      <c r="AE2" s="1">
        <v>1.66</v>
      </c>
      <c r="AF2" s="1">
        <v>1.74</v>
      </c>
      <c r="AG2" s="1">
        <v>1.74</v>
      </c>
      <c r="AH2" s="1">
        <v>1.74</v>
      </c>
      <c r="AI2" s="1">
        <v>1.76</v>
      </c>
      <c r="AJ2" s="1">
        <v>1.75</v>
      </c>
      <c r="AK2" s="1">
        <v>1.75</v>
      </c>
      <c r="AL2" s="1">
        <v>1.8</v>
      </c>
      <c r="AM2" s="1">
        <v>1.82</v>
      </c>
      <c r="AN2" s="1">
        <v>1.75</v>
      </c>
      <c r="AO2" s="1">
        <v>1.75</v>
      </c>
      <c r="AP2" s="1">
        <v>1.78</v>
      </c>
      <c r="AQ2" s="1">
        <v>1.79</v>
      </c>
      <c r="AR2" s="1">
        <v>-7.32</v>
      </c>
      <c r="AS2" s="1">
        <v>-10.97</v>
      </c>
      <c r="AT2" s="1">
        <v>-9.75</v>
      </c>
      <c r="AU2" s="1">
        <v>-9.15</v>
      </c>
      <c r="AV2" s="1">
        <v>-8.5399999999999991</v>
      </c>
      <c r="AW2" s="1">
        <v>-9.4499999999999993</v>
      </c>
      <c r="AX2" s="1">
        <v>-7.94</v>
      </c>
      <c r="AY2" s="1">
        <v>-7.32</v>
      </c>
      <c r="AZ2" s="1">
        <v>-7.32</v>
      </c>
      <c r="BA2" s="1">
        <v>-6.71</v>
      </c>
      <c r="BB2" s="1">
        <v>-6.71</v>
      </c>
      <c r="BC2" s="1">
        <v>-7.93</v>
      </c>
      <c r="BD2" s="1">
        <v>-6.85</v>
      </c>
      <c r="BE2" s="1">
        <v>-4.57</v>
      </c>
      <c r="BF2" s="1">
        <v>0.93</v>
      </c>
      <c r="BG2" s="1">
        <v>0.61</v>
      </c>
      <c r="BH2" s="1">
        <v>6.1</v>
      </c>
      <c r="BI2" s="1">
        <v>4.74</v>
      </c>
      <c r="BJ2" s="1">
        <v>3.66</v>
      </c>
      <c r="BK2" s="1">
        <v>4.88</v>
      </c>
      <c r="BL2" s="1">
        <v>6.71</v>
      </c>
      <c r="BM2" s="1">
        <v>9.6199999999999992</v>
      </c>
      <c r="BN2" s="1">
        <v>6.71</v>
      </c>
      <c r="BO2" s="1">
        <v>1.22</v>
      </c>
      <c r="BP2" s="1">
        <v>6.71</v>
      </c>
      <c r="BQ2" s="1">
        <v>7.32</v>
      </c>
      <c r="BR2" s="1">
        <v>8.5399999999999991</v>
      </c>
      <c r="BS2" s="22">
        <v>1.48</v>
      </c>
      <c r="BT2" s="26">
        <v>397178476.5355587</v>
      </c>
      <c r="BU2" s="26">
        <v>32737800</v>
      </c>
      <c r="BV2" s="26">
        <v>234916913</v>
      </c>
      <c r="BW2" s="2">
        <v>1.5053015786905049E-2</v>
      </c>
    </row>
    <row r="3" spans="1:75" s="21" customFormat="1" ht="19" customHeight="1" x14ac:dyDescent="0.2">
      <c r="A3" s="7" t="s">
        <v>380</v>
      </c>
      <c r="B3" s="7" t="s">
        <v>76</v>
      </c>
      <c r="C3" s="7" t="s">
        <v>87</v>
      </c>
      <c r="D3" s="7" t="s">
        <v>122</v>
      </c>
      <c r="E3" s="7" t="s">
        <v>376</v>
      </c>
      <c r="F3" s="7" t="s">
        <v>80</v>
      </c>
      <c r="G3" s="10">
        <v>56.250003492459733</v>
      </c>
      <c r="H3" s="10">
        <v>155.9999942779541</v>
      </c>
      <c r="I3" s="10">
        <v>155.9999942779541</v>
      </c>
      <c r="J3" s="7" t="s">
        <v>81</v>
      </c>
      <c r="K3" s="8">
        <v>0.63999998569488525</v>
      </c>
      <c r="L3" s="8">
        <v>0.69</v>
      </c>
      <c r="M3" s="8">
        <v>1</v>
      </c>
      <c r="N3" s="8">
        <v>2.6700000762939449</v>
      </c>
      <c r="O3" s="8">
        <v>0.97000002861022949</v>
      </c>
      <c r="P3" s="8">
        <v>2.559999942779541</v>
      </c>
      <c r="Q3" s="7">
        <v>1.1200000000000001</v>
      </c>
      <c r="R3" s="7">
        <v>1.07</v>
      </c>
      <c r="S3" s="7">
        <v>1.53</v>
      </c>
      <c r="T3" s="7">
        <v>2.0499999999999998</v>
      </c>
      <c r="U3" s="7">
        <v>1.78</v>
      </c>
      <c r="V3" s="7">
        <v>1.74</v>
      </c>
      <c r="W3" s="7">
        <v>1.61</v>
      </c>
      <c r="X3" s="7">
        <v>1.53</v>
      </c>
      <c r="Y3" s="7">
        <v>1.55</v>
      </c>
      <c r="Z3" s="7">
        <v>1.63</v>
      </c>
      <c r="AA3" s="7">
        <v>1.53</v>
      </c>
      <c r="AB3" s="7">
        <v>1.47</v>
      </c>
      <c r="AC3" s="7">
        <v>1.68</v>
      </c>
      <c r="AD3" s="7">
        <v>1.76</v>
      </c>
      <c r="AE3" s="7">
        <v>1.83</v>
      </c>
      <c r="AF3" s="7">
        <v>1.74</v>
      </c>
      <c r="AG3" s="7">
        <v>1.69</v>
      </c>
      <c r="AH3" s="7">
        <v>1.92</v>
      </c>
      <c r="AI3" s="7">
        <v>2.15</v>
      </c>
      <c r="AJ3" s="7">
        <v>2.39</v>
      </c>
      <c r="AK3" s="7">
        <v>2.21</v>
      </c>
      <c r="AL3" s="7">
        <v>2.16</v>
      </c>
      <c r="AM3" s="7">
        <v>2.19</v>
      </c>
      <c r="AN3" s="7">
        <v>2.44</v>
      </c>
      <c r="AO3" s="7">
        <v>2.3199999999999998</v>
      </c>
      <c r="AP3" s="7">
        <v>2.58</v>
      </c>
      <c r="AQ3" s="7">
        <v>2.67</v>
      </c>
      <c r="AR3" s="7">
        <v>2</v>
      </c>
      <c r="AS3" s="7">
        <v>3.99</v>
      </c>
      <c r="AT3" s="7">
        <v>53</v>
      </c>
      <c r="AU3" s="7">
        <v>80</v>
      </c>
      <c r="AV3" s="7">
        <v>58</v>
      </c>
      <c r="AW3" s="7">
        <v>58</v>
      </c>
      <c r="AX3" s="7">
        <v>39</v>
      </c>
      <c r="AY3" s="7">
        <v>48</v>
      </c>
      <c r="AZ3" s="7">
        <v>51</v>
      </c>
      <c r="BA3" s="7">
        <v>49</v>
      </c>
      <c r="BB3" s="7">
        <v>43</v>
      </c>
      <c r="BC3" s="7">
        <v>42</v>
      </c>
      <c r="BD3" s="7">
        <v>66.010000000000005</v>
      </c>
      <c r="BE3" s="7">
        <v>73</v>
      </c>
      <c r="BF3" s="7">
        <v>69.5</v>
      </c>
      <c r="BG3" s="7">
        <v>68.5</v>
      </c>
      <c r="BH3" s="7">
        <v>64</v>
      </c>
      <c r="BI3" s="7">
        <v>91.5</v>
      </c>
      <c r="BJ3" s="7">
        <v>115</v>
      </c>
      <c r="BK3" s="7">
        <v>122</v>
      </c>
      <c r="BL3" s="7">
        <v>88.1</v>
      </c>
      <c r="BM3" s="7">
        <v>111</v>
      </c>
      <c r="BN3" s="7">
        <v>105</v>
      </c>
      <c r="BO3" s="7">
        <v>127</v>
      </c>
      <c r="BP3" s="7">
        <v>117.5</v>
      </c>
      <c r="BQ3" s="7">
        <v>155</v>
      </c>
      <c r="BR3" s="7">
        <v>161.5</v>
      </c>
      <c r="BS3" s="24">
        <v>1.33</v>
      </c>
      <c r="BT3" s="26">
        <v>41186100</v>
      </c>
      <c r="BU3" s="26">
        <v>333411900</v>
      </c>
      <c r="BV3" s="26">
        <v>33545185</v>
      </c>
      <c r="BW3" s="8">
        <v>0.1199569178110063</v>
      </c>
    </row>
    <row r="4" spans="1:75" s="21" customFormat="1" ht="19" customHeight="1" x14ac:dyDescent="0.2">
      <c r="A4" s="7" t="s">
        <v>560</v>
      </c>
      <c r="B4" s="7" t="s">
        <v>111</v>
      </c>
      <c r="C4" s="7" t="s">
        <v>87</v>
      </c>
      <c r="D4" s="7" t="s">
        <v>109</v>
      </c>
      <c r="E4" s="7" t="s">
        <v>556</v>
      </c>
      <c r="F4" s="7" t="s">
        <v>80</v>
      </c>
      <c r="G4" s="10">
        <v>60</v>
      </c>
      <c r="H4" s="10">
        <v>12.171056862518119</v>
      </c>
      <c r="I4" s="10">
        <v>12.171056862518119</v>
      </c>
      <c r="J4" s="7" t="s">
        <v>81</v>
      </c>
      <c r="K4" s="8">
        <v>1.8999999761581421</v>
      </c>
      <c r="L4" s="8">
        <v>1.93</v>
      </c>
      <c r="M4" s="8">
        <v>3.0399999618530269</v>
      </c>
      <c r="N4" s="8">
        <v>6.4499998092651367</v>
      </c>
      <c r="O4" s="8">
        <v>2.9600000381469731</v>
      </c>
      <c r="P4" s="8">
        <v>3.410000085830688</v>
      </c>
      <c r="Q4" s="7">
        <v>3.85</v>
      </c>
      <c r="R4" s="7">
        <v>3.91</v>
      </c>
      <c r="S4" s="7">
        <v>5.87</v>
      </c>
      <c r="T4" s="7">
        <v>6.29</v>
      </c>
      <c r="U4" s="7">
        <v>6.45</v>
      </c>
      <c r="V4" s="7">
        <v>5.33</v>
      </c>
      <c r="W4" s="7">
        <v>4.95</v>
      </c>
      <c r="X4" s="7">
        <v>4.7</v>
      </c>
      <c r="Y4" s="7">
        <v>4.3</v>
      </c>
      <c r="Z4" s="7">
        <v>4.18</v>
      </c>
      <c r="AA4" s="7">
        <v>4.22</v>
      </c>
      <c r="AB4" s="7">
        <v>4.2699999999999996</v>
      </c>
      <c r="AC4" s="7">
        <v>4.3499999999999996</v>
      </c>
      <c r="AD4" s="7">
        <v>4.3499999999999996</v>
      </c>
      <c r="AE4" s="7">
        <v>4.25</v>
      </c>
      <c r="AF4" s="7">
        <v>4.29</v>
      </c>
      <c r="AG4" s="7">
        <v>4.3</v>
      </c>
      <c r="AH4" s="7">
        <v>4.45</v>
      </c>
      <c r="AI4" s="7">
        <v>4.1500000000000004</v>
      </c>
      <c r="AJ4" s="7">
        <v>4.09</v>
      </c>
      <c r="AK4" s="7">
        <v>3.94</v>
      </c>
      <c r="AL4" s="7">
        <v>3.8</v>
      </c>
      <c r="AM4" s="7">
        <v>3.75</v>
      </c>
      <c r="AN4" s="7">
        <v>3.65</v>
      </c>
      <c r="AO4" s="7">
        <v>3.66</v>
      </c>
      <c r="AP4" s="7">
        <v>3.58</v>
      </c>
      <c r="AQ4" s="7">
        <v>3.45</v>
      </c>
      <c r="AR4" s="7">
        <v>21.05</v>
      </c>
      <c r="AS4" s="7">
        <v>9.3800000000000008</v>
      </c>
      <c r="AT4" s="7">
        <v>93.09</v>
      </c>
      <c r="AU4" s="7">
        <v>73.349999999999994</v>
      </c>
      <c r="AV4" s="7">
        <v>70.39</v>
      </c>
      <c r="AW4" s="7">
        <v>61.68</v>
      </c>
      <c r="AX4" s="7">
        <v>35.86</v>
      </c>
      <c r="AY4" s="7">
        <v>32.21</v>
      </c>
      <c r="AZ4" s="7">
        <v>36.840000000000003</v>
      </c>
      <c r="BA4" s="7">
        <v>22.86</v>
      </c>
      <c r="BB4" s="7">
        <v>37.950000000000003</v>
      </c>
      <c r="BC4" s="7">
        <v>34.380000000000003</v>
      </c>
      <c r="BD4" s="7">
        <v>41.78</v>
      </c>
      <c r="BE4" s="7">
        <v>34.869999999999997</v>
      </c>
      <c r="BF4" s="7">
        <v>35.86</v>
      </c>
      <c r="BG4" s="7">
        <v>39.47</v>
      </c>
      <c r="BH4" s="7">
        <v>39.799999999999997</v>
      </c>
      <c r="BI4" s="7">
        <v>31.72</v>
      </c>
      <c r="BJ4" s="7">
        <v>33.880000000000003</v>
      </c>
      <c r="BK4" s="7">
        <v>20.39</v>
      </c>
      <c r="BL4" s="7">
        <v>22.37</v>
      </c>
      <c r="BM4" s="7">
        <v>22.04</v>
      </c>
      <c r="BN4" s="7">
        <v>18.420000000000002</v>
      </c>
      <c r="BO4" s="7">
        <v>11.88</v>
      </c>
      <c r="BP4" s="7">
        <v>17.11</v>
      </c>
      <c r="BQ4" s="7">
        <v>6.25</v>
      </c>
      <c r="BR4" s="7">
        <v>12.66</v>
      </c>
      <c r="BS4" s="24">
        <v>3.92</v>
      </c>
      <c r="BT4" s="26">
        <v>99535070.750999451</v>
      </c>
      <c r="BU4" s="26">
        <v>94156500</v>
      </c>
      <c r="BV4" s="26">
        <v>6834231</v>
      </c>
      <c r="BW4" s="8">
        <v>3.8308040802249733E-2</v>
      </c>
    </row>
    <row r="5" spans="1:75" s="21" customFormat="1" ht="19" customHeight="1" x14ac:dyDescent="0.2">
      <c r="A5" s="7" t="s">
        <v>386</v>
      </c>
      <c r="B5" s="7" t="s">
        <v>111</v>
      </c>
      <c r="C5" s="7" t="s">
        <v>87</v>
      </c>
      <c r="D5" s="7" t="s">
        <v>122</v>
      </c>
      <c r="E5" s="7" t="s">
        <v>382</v>
      </c>
      <c r="F5" s="7" t="s">
        <v>80</v>
      </c>
      <c r="G5" s="10">
        <v>60.540540018074708</v>
      </c>
      <c r="H5" s="10">
        <v>43.097641719172941</v>
      </c>
      <c r="I5" s="10">
        <v>43.097641719172941</v>
      </c>
      <c r="J5" s="7" t="s">
        <v>81</v>
      </c>
      <c r="K5" s="8">
        <v>1.8500000238418579</v>
      </c>
      <c r="L5" s="8">
        <v>2.04</v>
      </c>
      <c r="M5" s="8">
        <v>2.970000028610229</v>
      </c>
      <c r="N5" s="8">
        <v>7.7600002288818359</v>
      </c>
      <c r="O5" s="8">
        <v>2.809999942779541</v>
      </c>
      <c r="P5" s="8">
        <v>4.25</v>
      </c>
      <c r="Q5" s="7">
        <v>3.39</v>
      </c>
      <c r="R5" s="7">
        <v>3.89</v>
      </c>
      <c r="S5" s="7">
        <v>3.96</v>
      </c>
      <c r="T5" s="7">
        <v>4.12</v>
      </c>
      <c r="U5" s="7">
        <v>4.97</v>
      </c>
      <c r="V5" s="7">
        <v>4.6900000000000004</v>
      </c>
      <c r="W5" s="7">
        <v>5.18</v>
      </c>
      <c r="X5" s="7">
        <v>4.75</v>
      </c>
      <c r="Y5" s="7">
        <v>4.8899999999999997</v>
      </c>
      <c r="Z5" s="7">
        <v>4.55</v>
      </c>
      <c r="AA5" s="7">
        <v>4.45</v>
      </c>
      <c r="AB5" s="7">
        <v>4.78</v>
      </c>
      <c r="AC5" s="7">
        <v>5.55</v>
      </c>
      <c r="AD5" s="7">
        <v>6.15</v>
      </c>
      <c r="AE5" s="7">
        <v>6.5</v>
      </c>
      <c r="AF5" s="7">
        <v>6.9</v>
      </c>
      <c r="AG5" s="7">
        <v>7.7</v>
      </c>
      <c r="AH5" s="7">
        <v>7.76</v>
      </c>
      <c r="AI5" s="7">
        <v>6.6</v>
      </c>
      <c r="AJ5" s="7">
        <v>5.89</v>
      </c>
      <c r="AK5" s="7">
        <v>5.86</v>
      </c>
      <c r="AL5" s="7">
        <v>5.45</v>
      </c>
      <c r="AM5" s="7">
        <v>5.85</v>
      </c>
      <c r="AN5" s="7">
        <v>5.8</v>
      </c>
      <c r="AO5" s="7">
        <v>5.33</v>
      </c>
      <c r="AP5" s="7">
        <v>5</v>
      </c>
      <c r="AQ5" s="7">
        <v>4.4800000000000004</v>
      </c>
      <c r="AR5" s="7">
        <v>7.74</v>
      </c>
      <c r="AS5" s="7">
        <v>23.03</v>
      </c>
      <c r="AT5" s="7">
        <v>10.44</v>
      </c>
      <c r="AU5" s="7">
        <v>38.72</v>
      </c>
      <c r="AV5" s="7">
        <v>34.119999999999997</v>
      </c>
      <c r="AW5" s="7">
        <v>56.23</v>
      </c>
      <c r="AX5" s="7">
        <v>54.21</v>
      </c>
      <c r="AY5" s="7">
        <v>55.69</v>
      </c>
      <c r="AZ5" s="7">
        <v>52.19</v>
      </c>
      <c r="BA5" s="7">
        <v>42.26</v>
      </c>
      <c r="BB5" s="7">
        <v>41.41</v>
      </c>
      <c r="BC5" s="7">
        <v>58.59</v>
      </c>
      <c r="BD5" s="7">
        <v>85.35</v>
      </c>
      <c r="BE5" s="7">
        <v>95.96</v>
      </c>
      <c r="BF5" s="7">
        <v>108.42</v>
      </c>
      <c r="BG5" s="7">
        <v>124.07</v>
      </c>
      <c r="BH5" s="7">
        <v>156.9</v>
      </c>
      <c r="BI5" s="7">
        <v>117.51</v>
      </c>
      <c r="BJ5" s="7">
        <v>92.76</v>
      </c>
      <c r="BK5" s="7">
        <v>96.63</v>
      </c>
      <c r="BL5" s="7">
        <v>64.31</v>
      </c>
      <c r="BM5" s="7">
        <v>73.38</v>
      </c>
      <c r="BN5" s="7">
        <v>94.61</v>
      </c>
      <c r="BO5" s="7">
        <v>68.180000000000007</v>
      </c>
      <c r="BP5" s="7">
        <v>67</v>
      </c>
      <c r="BQ5" s="7">
        <v>50.51</v>
      </c>
      <c r="BR5" s="7">
        <v>41.25</v>
      </c>
      <c r="BS5" s="24">
        <v>3.86</v>
      </c>
      <c r="BT5" s="26">
        <v>8757965.7843661308</v>
      </c>
      <c r="BU5" s="26">
        <v>208312000</v>
      </c>
      <c r="BV5" s="26">
        <v>2468075</v>
      </c>
      <c r="BW5" s="8">
        <v>0.1072402580958844</v>
      </c>
    </row>
    <row r="6" spans="1:75" s="21" customFormat="1" ht="19" customHeight="1" x14ac:dyDescent="0.2">
      <c r="A6" s="1" t="s">
        <v>257</v>
      </c>
      <c r="B6" s="1" t="s">
        <v>96</v>
      </c>
      <c r="C6" s="1" t="s">
        <v>104</v>
      </c>
      <c r="D6" s="1" t="s">
        <v>122</v>
      </c>
      <c r="E6" s="1" t="s">
        <v>250</v>
      </c>
      <c r="F6" s="1" t="s">
        <v>80</v>
      </c>
      <c r="G6" s="9">
        <v>62.499991618096949</v>
      </c>
      <c r="H6" s="9">
        <v>19.23076993614967</v>
      </c>
      <c r="I6" s="9">
        <f>(N6-O6)/O6*100</f>
        <v>55.118114818634737</v>
      </c>
      <c r="J6" s="1" t="s">
        <v>81</v>
      </c>
      <c r="K6" s="2">
        <v>0.80000001192092896</v>
      </c>
      <c r="L6" s="2">
        <v>0.82</v>
      </c>
      <c r="M6" s="2">
        <v>1.299999952316284</v>
      </c>
      <c r="N6" s="2">
        <v>1.970000028610229</v>
      </c>
      <c r="O6" s="2">
        <v>1.2699999809265139</v>
      </c>
      <c r="P6" s="2">
        <v>1.549999952316284</v>
      </c>
      <c r="Q6" s="1">
        <v>1.45</v>
      </c>
      <c r="R6" s="1">
        <v>1.59</v>
      </c>
      <c r="S6" s="1">
        <v>1.97</v>
      </c>
      <c r="T6" s="1">
        <v>1.87</v>
      </c>
      <c r="U6" s="1">
        <v>1.6</v>
      </c>
      <c r="V6" s="1">
        <v>1.67</v>
      </c>
      <c r="W6" s="1">
        <v>1.61</v>
      </c>
      <c r="X6" s="1">
        <v>1.49</v>
      </c>
      <c r="Y6" s="1">
        <v>1.43</v>
      </c>
      <c r="Z6" s="1">
        <v>1.38</v>
      </c>
      <c r="AA6" s="1">
        <v>1.41</v>
      </c>
      <c r="AB6" s="1">
        <v>1.4</v>
      </c>
      <c r="AC6" s="1">
        <v>1.37</v>
      </c>
      <c r="AD6" s="1">
        <v>1.37</v>
      </c>
      <c r="AE6" s="1">
        <v>1.36</v>
      </c>
      <c r="AF6" s="1">
        <v>1.36</v>
      </c>
      <c r="AG6" s="1">
        <v>1.35</v>
      </c>
      <c r="AH6" s="1">
        <v>1.35</v>
      </c>
      <c r="AI6" s="1">
        <v>1.35</v>
      </c>
      <c r="AJ6" s="1">
        <v>1.37</v>
      </c>
      <c r="AK6" s="1">
        <v>1.37</v>
      </c>
      <c r="AL6" s="1">
        <v>1.56</v>
      </c>
      <c r="AM6" s="1">
        <v>1.64</v>
      </c>
      <c r="AN6" s="1">
        <v>1.75</v>
      </c>
      <c r="AO6" s="1">
        <v>1.56</v>
      </c>
      <c r="AP6" s="1">
        <v>1.6</v>
      </c>
      <c r="AQ6" s="1">
        <v>1.49</v>
      </c>
      <c r="AR6" s="1">
        <v>6.54</v>
      </c>
      <c r="AS6" s="1">
        <v>8.4600000000000009</v>
      </c>
      <c r="AT6" s="1">
        <v>32.31</v>
      </c>
      <c r="AU6" s="1">
        <v>18.45</v>
      </c>
      <c r="AV6" s="1">
        <v>10.76</v>
      </c>
      <c r="AW6" s="1">
        <v>23.08</v>
      </c>
      <c r="AX6" s="1">
        <v>14.62</v>
      </c>
      <c r="AY6" s="1">
        <v>10</v>
      </c>
      <c r="AZ6" s="1">
        <v>4.62</v>
      </c>
      <c r="BA6" s="1">
        <v>2.31</v>
      </c>
      <c r="BB6" s="1">
        <v>6.54</v>
      </c>
      <c r="BC6" s="1">
        <v>1.55</v>
      </c>
      <c r="BD6" s="1">
        <v>0.77</v>
      </c>
      <c r="BE6" s="1">
        <v>2.42</v>
      </c>
      <c r="BF6" s="1">
        <v>4.6100000000000003</v>
      </c>
      <c r="BG6" s="1">
        <v>2.31</v>
      </c>
      <c r="BH6" s="1">
        <v>0.38</v>
      </c>
      <c r="BI6" s="1">
        <v>2.69</v>
      </c>
      <c r="BJ6" s="1">
        <v>1.29</v>
      </c>
      <c r="BK6" s="1">
        <v>1.55</v>
      </c>
      <c r="BL6" s="1">
        <v>5.38</v>
      </c>
      <c r="BM6" s="1">
        <v>17.690000000000001</v>
      </c>
      <c r="BN6" s="1">
        <v>23.08</v>
      </c>
      <c r="BO6" s="1">
        <v>14.12</v>
      </c>
      <c r="BP6" s="1">
        <v>16.149999999999999</v>
      </c>
      <c r="BQ6" s="1">
        <v>11.54</v>
      </c>
      <c r="BR6" s="1">
        <v>14.62</v>
      </c>
      <c r="BS6" s="22">
        <v>1.32</v>
      </c>
      <c r="BT6" s="26">
        <v>13328769.51110363</v>
      </c>
      <c r="BU6" s="26">
        <v>47688900</v>
      </c>
      <c r="BV6" s="26">
        <v>4275632</v>
      </c>
      <c r="BW6" s="2">
        <v>0.21617809951838701</v>
      </c>
    </row>
    <row r="7" spans="1:75" s="21" customFormat="1" ht="19" customHeight="1" x14ac:dyDescent="0.2">
      <c r="A7" s="7" t="s">
        <v>364</v>
      </c>
      <c r="B7" s="7" t="s">
        <v>106</v>
      </c>
      <c r="C7" s="7" t="s">
        <v>87</v>
      </c>
      <c r="D7" s="7" t="s">
        <v>109</v>
      </c>
      <c r="E7" s="7" t="s">
        <v>359</v>
      </c>
      <c r="F7" s="7" t="s">
        <v>80</v>
      </c>
      <c r="G7" s="10">
        <v>63.638679986155957</v>
      </c>
      <c r="H7" s="10">
        <v>18.17757160064463</v>
      </c>
      <c r="I7" s="10">
        <v>18.17757160064463</v>
      </c>
      <c r="J7" s="7" t="s">
        <v>81</v>
      </c>
      <c r="K7" s="8">
        <v>3.9300000667572021</v>
      </c>
      <c r="L7" s="8">
        <v>4.18</v>
      </c>
      <c r="M7" s="8">
        <v>6.4310002326965332</v>
      </c>
      <c r="N7" s="8">
        <v>9.5799999237060547</v>
      </c>
      <c r="O7" s="8">
        <v>5.7100000381469727</v>
      </c>
      <c r="P7" s="8">
        <v>7.5999999046325684</v>
      </c>
      <c r="Q7" s="7">
        <v>6.65</v>
      </c>
      <c r="R7" s="7">
        <v>6.76</v>
      </c>
      <c r="S7" s="7">
        <v>8.6</v>
      </c>
      <c r="T7" s="7">
        <v>8.5</v>
      </c>
      <c r="U7" s="7">
        <v>8.25</v>
      </c>
      <c r="V7" s="7">
        <v>9.58</v>
      </c>
      <c r="W7" s="7">
        <v>9.1</v>
      </c>
      <c r="X7" s="7">
        <v>8.43</v>
      </c>
      <c r="Y7" s="7">
        <v>8.1999999999999993</v>
      </c>
      <c r="Z7" s="7">
        <v>7.95</v>
      </c>
      <c r="AA7" s="7">
        <v>8.41</v>
      </c>
      <c r="AB7" s="7">
        <v>8.18</v>
      </c>
      <c r="AC7" s="7">
        <v>8.99</v>
      </c>
      <c r="AD7" s="7">
        <v>8.77</v>
      </c>
      <c r="AE7" s="7">
        <v>8.35</v>
      </c>
      <c r="AF7" s="7">
        <v>8.6</v>
      </c>
      <c r="AG7" s="7">
        <v>8.51</v>
      </c>
      <c r="AH7" s="7">
        <v>8.43</v>
      </c>
      <c r="AI7" s="7">
        <v>8.83</v>
      </c>
      <c r="AJ7" s="7">
        <v>7.97</v>
      </c>
      <c r="AK7" s="7">
        <v>7.91</v>
      </c>
      <c r="AL7" s="7">
        <v>7.63</v>
      </c>
      <c r="AM7" s="7">
        <v>7.45</v>
      </c>
      <c r="AN7" s="7">
        <v>7.81</v>
      </c>
      <c r="AO7" s="7">
        <v>7.75</v>
      </c>
      <c r="AP7" s="7">
        <v>7.89</v>
      </c>
      <c r="AQ7" s="7">
        <v>7.6</v>
      </c>
      <c r="AR7" s="7">
        <v>-3.28</v>
      </c>
      <c r="AS7" s="7">
        <v>5.12</v>
      </c>
      <c r="AT7" s="7">
        <v>24.63</v>
      </c>
      <c r="AU7" s="7">
        <v>9.7799999999999994</v>
      </c>
      <c r="AV7" s="7">
        <v>27.51</v>
      </c>
      <c r="AW7" s="7">
        <v>36.06</v>
      </c>
      <c r="AX7" s="7">
        <v>15.45</v>
      </c>
      <c r="AY7" s="7">
        <v>20.04</v>
      </c>
      <c r="AZ7" s="7">
        <v>22.06</v>
      </c>
      <c r="BA7" s="7">
        <v>18.18</v>
      </c>
      <c r="BB7" s="7">
        <v>26.64</v>
      </c>
      <c r="BC7" s="7">
        <v>25.27</v>
      </c>
      <c r="BD7" s="7">
        <v>34.659999999999997</v>
      </c>
      <c r="BE7" s="7">
        <v>24.71</v>
      </c>
      <c r="BF7" s="7">
        <v>25.47</v>
      </c>
      <c r="BG7" s="7">
        <v>32.049999999999997</v>
      </c>
      <c r="BH7" s="7">
        <v>27.51</v>
      </c>
      <c r="BI7" s="7">
        <v>30.77</v>
      </c>
      <c r="BJ7" s="7">
        <v>23.73</v>
      </c>
      <c r="BK7" s="7">
        <v>22.08</v>
      </c>
      <c r="BL7" s="7">
        <v>18.510000000000002</v>
      </c>
      <c r="BM7" s="7">
        <v>14.86</v>
      </c>
      <c r="BN7" s="7">
        <v>13.12</v>
      </c>
      <c r="BO7" s="7">
        <v>15.38</v>
      </c>
      <c r="BP7" s="7">
        <v>18.18</v>
      </c>
      <c r="BQ7" s="7">
        <v>14.05</v>
      </c>
      <c r="BR7" s="7">
        <v>16.86</v>
      </c>
      <c r="BS7" s="24">
        <v>7.35</v>
      </c>
      <c r="BT7" s="26">
        <v>44875583.933758743</v>
      </c>
      <c r="BU7" s="26">
        <v>87188700</v>
      </c>
      <c r="BV7" s="26">
        <v>3046740</v>
      </c>
      <c r="BW7" s="8">
        <v>0.15208649244766539</v>
      </c>
    </row>
    <row r="8" spans="1:75" s="21" customFormat="1" ht="19" customHeight="1" x14ac:dyDescent="0.2">
      <c r="A8" s="7" t="s">
        <v>475</v>
      </c>
      <c r="B8" s="7" t="s">
        <v>106</v>
      </c>
      <c r="C8" s="7" t="s">
        <v>87</v>
      </c>
      <c r="D8" s="7" t="s">
        <v>78</v>
      </c>
      <c r="E8" s="7" t="s">
        <v>474</v>
      </c>
      <c r="F8" s="7" t="s">
        <v>80</v>
      </c>
      <c r="G8" s="10">
        <v>64.017344744717093</v>
      </c>
      <c r="H8" s="10">
        <v>1.497797978681052</v>
      </c>
      <c r="I8" s="10">
        <v>1.497797978681052</v>
      </c>
      <c r="J8" s="7" t="s">
        <v>81</v>
      </c>
      <c r="K8" s="8">
        <v>6.9200000762939453</v>
      </c>
      <c r="L8" s="8">
        <v>6.99</v>
      </c>
      <c r="M8" s="8">
        <v>11.35000038146973</v>
      </c>
      <c r="N8" s="8">
        <v>11.829999923706049</v>
      </c>
      <c r="O8" s="8">
        <v>11.310000419616699</v>
      </c>
      <c r="P8" s="8">
        <v>11.52000045776367</v>
      </c>
      <c r="Q8" s="7">
        <v>11.8</v>
      </c>
      <c r="R8" s="7">
        <v>11.74</v>
      </c>
      <c r="S8" s="7">
        <v>11.71</v>
      </c>
      <c r="T8" s="7">
        <v>11.7</v>
      </c>
      <c r="U8" s="7">
        <v>11.6</v>
      </c>
      <c r="V8" s="7">
        <v>11.7</v>
      </c>
      <c r="W8" s="7">
        <v>11.71</v>
      </c>
      <c r="X8" s="7">
        <v>11.83</v>
      </c>
      <c r="Y8" s="7">
        <v>11.65</v>
      </c>
      <c r="Z8" s="7">
        <v>11.6</v>
      </c>
      <c r="AA8" s="7">
        <v>11.64</v>
      </c>
      <c r="AB8" s="7">
        <v>11.62</v>
      </c>
      <c r="AC8" s="7">
        <v>11.6</v>
      </c>
      <c r="AD8" s="7">
        <v>11.6</v>
      </c>
      <c r="AE8" s="7">
        <v>11.58</v>
      </c>
      <c r="AF8" s="7">
        <v>11.57</v>
      </c>
      <c r="AG8" s="7">
        <v>11.57</v>
      </c>
      <c r="AH8" s="7">
        <v>11.58</v>
      </c>
      <c r="AI8" s="7">
        <v>11.56</v>
      </c>
      <c r="AJ8" s="7">
        <v>11.63</v>
      </c>
      <c r="AK8" s="7">
        <v>11.63</v>
      </c>
      <c r="AL8" s="7">
        <v>11.59</v>
      </c>
      <c r="AM8" s="7">
        <v>11.6</v>
      </c>
      <c r="AN8" s="7">
        <v>11.68</v>
      </c>
      <c r="AO8" s="7">
        <v>11.7</v>
      </c>
      <c r="AP8" s="7">
        <v>11.62</v>
      </c>
      <c r="AQ8" s="7">
        <v>11.65</v>
      </c>
      <c r="AR8" s="7">
        <v>2.91</v>
      </c>
      <c r="AS8" s="7">
        <v>0.24</v>
      </c>
      <c r="AT8" s="7">
        <v>3.08</v>
      </c>
      <c r="AU8" s="7">
        <v>1.32</v>
      </c>
      <c r="AV8" s="7">
        <v>1.1499999999999999</v>
      </c>
      <c r="AW8" s="7">
        <v>2.4700000000000002</v>
      </c>
      <c r="AX8" s="7">
        <v>2.82</v>
      </c>
      <c r="AY8" s="7">
        <v>2.2000000000000002</v>
      </c>
      <c r="AZ8" s="7">
        <v>2.0299999999999998</v>
      </c>
      <c r="BA8" s="7">
        <v>2.12</v>
      </c>
      <c r="BB8" s="7">
        <v>2.0299999999999998</v>
      </c>
      <c r="BC8" s="7">
        <v>1.85</v>
      </c>
      <c r="BD8" s="7">
        <v>1.96</v>
      </c>
      <c r="BE8" s="7">
        <v>1.94</v>
      </c>
      <c r="BF8" s="7">
        <v>1.81</v>
      </c>
      <c r="BG8" s="7">
        <v>1.67</v>
      </c>
      <c r="BH8" s="7">
        <v>1.76</v>
      </c>
      <c r="BI8" s="7">
        <v>1.41</v>
      </c>
      <c r="BJ8" s="7">
        <v>1.81</v>
      </c>
      <c r="BK8" s="7">
        <v>2.42</v>
      </c>
      <c r="BL8" s="7">
        <v>1.5</v>
      </c>
      <c r="BM8" s="7">
        <v>2.0299999999999998</v>
      </c>
      <c r="BN8" s="7">
        <v>2.11</v>
      </c>
      <c r="BO8" s="7">
        <v>2.73</v>
      </c>
      <c r="BP8" s="7">
        <v>1.76</v>
      </c>
      <c r="BQ8" s="7">
        <v>2.0299999999999998</v>
      </c>
      <c r="BR8" s="7">
        <v>1.67</v>
      </c>
      <c r="BS8" s="24">
        <v>11.48</v>
      </c>
      <c r="BT8" s="26">
        <v>391792933.16802979</v>
      </c>
      <c r="BU8" s="26">
        <v>2242700</v>
      </c>
      <c r="BV8" s="26">
        <v>14648897</v>
      </c>
      <c r="BW8" s="8">
        <v>1.542368684823164E-3</v>
      </c>
    </row>
    <row r="9" spans="1:75" s="21" customFormat="1" ht="19" customHeight="1" x14ac:dyDescent="0.2">
      <c r="A9" s="7" t="s">
        <v>373</v>
      </c>
      <c r="B9" s="7" t="s">
        <v>106</v>
      </c>
      <c r="C9" s="7" t="s">
        <v>87</v>
      </c>
      <c r="D9" s="7" t="s">
        <v>122</v>
      </c>
      <c r="E9" s="7" t="s">
        <v>371</v>
      </c>
      <c r="F9" s="7" t="s">
        <v>80</v>
      </c>
      <c r="G9" s="10">
        <v>65.143601442812155</v>
      </c>
      <c r="H9" s="10">
        <v>1.422927356551924</v>
      </c>
      <c r="I9" s="10">
        <v>1.422927356551924</v>
      </c>
      <c r="J9" s="7" t="s">
        <v>81</v>
      </c>
      <c r="K9" s="8">
        <v>7.6599998474121094</v>
      </c>
      <c r="L9" s="8">
        <v>13.38</v>
      </c>
      <c r="M9" s="8">
        <v>12.64999961853027</v>
      </c>
      <c r="N9" s="8">
        <v>13.38000011444092</v>
      </c>
      <c r="O9" s="8">
        <v>12.5</v>
      </c>
      <c r="P9" s="8">
        <v>12.829999923706049</v>
      </c>
      <c r="Q9" s="7">
        <v>12.74</v>
      </c>
      <c r="R9" s="7">
        <v>12.65</v>
      </c>
      <c r="S9" s="7">
        <v>12.78</v>
      </c>
      <c r="T9" s="7">
        <v>12.95</v>
      </c>
      <c r="U9" s="7">
        <v>13.38</v>
      </c>
      <c r="V9" s="7">
        <v>13</v>
      </c>
      <c r="W9" s="7">
        <v>12.94</v>
      </c>
      <c r="X9" s="7">
        <v>12.85</v>
      </c>
      <c r="Y9" s="7">
        <v>12.98</v>
      </c>
      <c r="Z9" s="7">
        <v>12.85</v>
      </c>
      <c r="AA9" s="7">
        <v>12.85</v>
      </c>
      <c r="AB9" s="7">
        <v>12.77</v>
      </c>
      <c r="AC9" s="7">
        <v>12.78</v>
      </c>
      <c r="AD9" s="7">
        <v>12.77</v>
      </c>
      <c r="AE9" s="7">
        <v>12.77</v>
      </c>
      <c r="AF9" s="7">
        <v>12.73</v>
      </c>
      <c r="AG9" s="7">
        <v>12.72</v>
      </c>
      <c r="AH9" s="7">
        <v>12.77</v>
      </c>
      <c r="AI9" s="7">
        <v>12.83</v>
      </c>
      <c r="AJ9" s="7">
        <v>12.85</v>
      </c>
      <c r="AK9" s="7">
        <v>12.85</v>
      </c>
      <c r="AL9" s="7">
        <v>12.84</v>
      </c>
      <c r="AM9" s="7">
        <v>12.81</v>
      </c>
      <c r="AN9" s="7">
        <v>12.8</v>
      </c>
      <c r="AO9" s="7">
        <v>12.8</v>
      </c>
      <c r="AP9" s="7">
        <v>12.8</v>
      </c>
      <c r="AQ9" s="7">
        <v>12.87</v>
      </c>
      <c r="AR9" s="7">
        <v>-0.12</v>
      </c>
      <c r="AS9" s="7">
        <v>-0.55000000000000004</v>
      </c>
      <c r="AT9" s="7">
        <v>0.4</v>
      </c>
      <c r="AU9" s="7">
        <v>0.79</v>
      </c>
      <c r="AV9" s="7">
        <v>2.37</v>
      </c>
      <c r="AW9" s="7">
        <v>2.21</v>
      </c>
      <c r="AX9" s="7">
        <v>0.79</v>
      </c>
      <c r="AY9" s="7">
        <v>1.5</v>
      </c>
      <c r="AZ9" s="7">
        <v>1.54</v>
      </c>
      <c r="BA9" s="7">
        <v>1.07</v>
      </c>
      <c r="BB9" s="7">
        <v>0.83</v>
      </c>
      <c r="BC9" s="7">
        <v>0.43</v>
      </c>
      <c r="BD9" s="7">
        <v>0.67</v>
      </c>
      <c r="BE9" s="7">
        <v>0.79</v>
      </c>
      <c r="BF9" s="7">
        <v>0.67</v>
      </c>
      <c r="BG9" s="7">
        <v>0.16</v>
      </c>
      <c r="BH9" s="7">
        <v>0.4</v>
      </c>
      <c r="BI9" s="7">
        <v>0.79</v>
      </c>
      <c r="BJ9" s="7">
        <v>1.34</v>
      </c>
      <c r="BK9" s="7">
        <v>1.26</v>
      </c>
      <c r="BL9" s="7">
        <v>1.42</v>
      </c>
      <c r="BM9" s="7">
        <v>1.07</v>
      </c>
      <c r="BN9" s="7">
        <v>0.95</v>
      </c>
      <c r="BO9" s="7">
        <v>0.99</v>
      </c>
      <c r="BP9" s="7">
        <v>1.03</v>
      </c>
      <c r="BQ9" s="7">
        <v>1.03</v>
      </c>
      <c r="BR9" s="7">
        <v>1.42</v>
      </c>
      <c r="BS9" s="24">
        <v>12.67</v>
      </c>
      <c r="BT9" s="26">
        <v>433851976.91688538</v>
      </c>
      <c r="BU9" s="26">
        <v>12836600</v>
      </c>
      <c r="BV9" s="26">
        <v>34151861</v>
      </c>
      <c r="BW9" s="8">
        <v>8.7718499439898758E-3</v>
      </c>
    </row>
    <row r="10" spans="1:75" s="21" customFormat="1" ht="19" customHeight="1" x14ac:dyDescent="0.2">
      <c r="A10" s="7" t="s">
        <v>410</v>
      </c>
      <c r="B10" s="7" t="s">
        <v>106</v>
      </c>
      <c r="C10" s="7" t="s">
        <v>87</v>
      </c>
      <c r="D10" s="7" t="s">
        <v>98</v>
      </c>
      <c r="E10" s="7" t="s">
        <v>405</v>
      </c>
      <c r="F10" s="7" t="s">
        <v>80</v>
      </c>
      <c r="G10" s="10">
        <v>69.100939231475294</v>
      </c>
      <c r="H10" s="10">
        <v>3.838859568029819E-2</v>
      </c>
      <c r="I10" s="10">
        <v>3.838859568029819E-2</v>
      </c>
      <c r="J10" s="7" t="s">
        <v>81</v>
      </c>
      <c r="K10" s="8">
        <v>30.809999465942379</v>
      </c>
      <c r="L10" s="8">
        <v>30.83</v>
      </c>
      <c r="M10" s="8">
        <v>52.099998474121087</v>
      </c>
      <c r="N10" s="8">
        <v>52.209999084472663</v>
      </c>
      <c r="O10" s="8">
        <v>51.930000305175781</v>
      </c>
      <c r="P10" s="8">
        <v>52.119998931884773</v>
      </c>
      <c r="Q10" s="7">
        <v>52.11</v>
      </c>
      <c r="R10" s="7">
        <v>52.05</v>
      </c>
      <c r="S10" s="7">
        <v>52.17</v>
      </c>
      <c r="T10" s="7">
        <v>52.2</v>
      </c>
      <c r="U10" s="7">
        <v>52.19</v>
      </c>
      <c r="V10" s="7">
        <v>52.2</v>
      </c>
      <c r="W10" s="7">
        <v>52.18</v>
      </c>
      <c r="X10" s="7">
        <v>52.17</v>
      </c>
      <c r="Y10" s="7">
        <v>52.18</v>
      </c>
      <c r="Z10" s="7">
        <v>52.2</v>
      </c>
      <c r="AA10" s="7">
        <v>52.21</v>
      </c>
      <c r="AB10" s="7">
        <v>52.2</v>
      </c>
      <c r="AC10" s="7">
        <v>52.18</v>
      </c>
      <c r="AD10" s="7">
        <v>52.18</v>
      </c>
      <c r="AE10" s="7">
        <v>52.19</v>
      </c>
      <c r="AF10" s="7">
        <v>52.19</v>
      </c>
      <c r="AG10" s="7">
        <v>52.18</v>
      </c>
      <c r="AH10" s="7">
        <v>52.18</v>
      </c>
      <c r="AI10" s="7">
        <v>52.15</v>
      </c>
      <c r="AJ10" s="7">
        <v>52.16</v>
      </c>
      <c r="AK10" s="7">
        <v>52.15</v>
      </c>
      <c r="AL10" s="7">
        <v>52.15</v>
      </c>
      <c r="AM10" s="7">
        <v>52.16</v>
      </c>
      <c r="AN10" s="7">
        <v>52.15</v>
      </c>
      <c r="AO10" s="7">
        <v>52.15</v>
      </c>
      <c r="AP10" s="7">
        <v>52.14</v>
      </c>
      <c r="AQ10" s="7">
        <v>52.14</v>
      </c>
      <c r="AR10" s="7">
        <v>-0.13</v>
      </c>
      <c r="AS10" s="7">
        <v>-0.23</v>
      </c>
      <c r="AT10" s="7">
        <v>0.09</v>
      </c>
      <c r="AU10" s="7">
        <v>0.15</v>
      </c>
      <c r="AV10" s="7">
        <v>0.14000000000000001</v>
      </c>
      <c r="AW10" s="7">
        <v>0.12</v>
      </c>
      <c r="AX10" s="7">
        <v>0.11</v>
      </c>
      <c r="AY10" s="7">
        <v>0.06</v>
      </c>
      <c r="AZ10" s="7">
        <v>0.12</v>
      </c>
      <c r="BA10" s="7">
        <v>0.17</v>
      </c>
      <c r="BB10" s="7">
        <v>0.15</v>
      </c>
      <c r="BC10" s="7">
        <v>0.14000000000000001</v>
      </c>
      <c r="BD10" s="7">
        <v>0.13</v>
      </c>
      <c r="BE10" s="7">
        <v>0.14000000000000001</v>
      </c>
      <c r="BF10" s="7">
        <v>0.15</v>
      </c>
      <c r="BG10" s="7">
        <v>0.14000000000000001</v>
      </c>
      <c r="BH10" s="7">
        <v>0.13</v>
      </c>
      <c r="BI10" s="7">
        <v>0.11</v>
      </c>
      <c r="BJ10" s="7">
        <v>0.11</v>
      </c>
      <c r="BK10" s="7">
        <v>0.08</v>
      </c>
      <c r="BL10" s="7">
        <v>0.09</v>
      </c>
      <c r="BM10" s="7">
        <v>7.0000000000000007E-2</v>
      </c>
      <c r="BN10" s="7">
        <v>0.09</v>
      </c>
      <c r="BO10" s="7">
        <v>0.09</v>
      </c>
      <c r="BP10" s="7">
        <v>0.06</v>
      </c>
      <c r="BQ10" s="7">
        <v>0.03</v>
      </c>
      <c r="BR10" s="7">
        <v>0.06</v>
      </c>
      <c r="BS10" s="24">
        <v>52.12</v>
      </c>
      <c r="BT10" s="26">
        <v>6198076318.4738159</v>
      </c>
      <c r="BU10" s="26">
        <v>59683700</v>
      </c>
      <c r="BV10" s="26">
        <v>114557626</v>
      </c>
      <c r="BW10" s="8">
        <v>3.4344496629146279E-2</v>
      </c>
    </row>
    <row r="11" spans="1:75" s="21" customFormat="1" ht="19" customHeight="1" x14ac:dyDescent="0.2">
      <c r="A11" s="7" t="s">
        <v>368</v>
      </c>
      <c r="B11" s="7" t="s">
        <v>118</v>
      </c>
      <c r="C11" s="7" t="s">
        <v>87</v>
      </c>
      <c r="D11" s="7" t="s">
        <v>98</v>
      </c>
      <c r="E11" s="7" t="s">
        <v>366</v>
      </c>
      <c r="F11" s="7" t="s">
        <v>80</v>
      </c>
      <c r="G11" s="10">
        <v>70.796456255940015</v>
      </c>
      <c r="H11" s="10">
        <v>6.994824525465174</v>
      </c>
      <c r="I11" s="10">
        <v>6.994824525465174</v>
      </c>
      <c r="J11" s="7" t="s">
        <v>81</v>
      </c>
      <c r="K11" s="8">
        <v>2.2599999904632568</v>
      </c>
      <c r="L11" s="8">
        <v>2.31</v>
      </c>
      <c r="M11" s="8">
        <v>3.8599998950958252</v>
      </c>
      <c r="N11" s="8">
        <v>4.6500000953674316</v>
      </c>
      <c r="O11" s="8">
        <v>3.6099998950958252</v>
      </c>
      <c r="P11" s="8">
        <v>4.130000114440918</v>
      </c>
      <c r="Q11" s="7">
        <v>3.87</v>
      </c>
      <c r="R11" s="7">
        <v>3.74</v>
      </c>
      <c r="S11" s="7">
        <v>4.47</v>
      </c>
      <c r="T11" s="7">
        <v>4.6500000000000004</v>
      </c>
      <c r="U11" s="7">
        <v>4.5</v>
      </c>
      <c r="V11" s="7">
        <v>4.2699999999999996</v>
      </c>
      <c r="W11" s="7">
        <v>4.04</v>
      </c>
      <c r="X11" s="7">
        <v>3.95</v>
      </c>
      <c r="Y11" s="7">
        <v>3.99</v>
      </c>
      <c r="Z11" s="7">
        <v>3.92</v>
      </c>
      <c r="AA11" s="7">
        <v>3.94</v>
      </c>
      <c r="AB11" s="7">
        <v>4.07</v>
      </c>
      <c r="AC11" s="7">
        <v>4.12</v>
      </c>
      <c r="AD11" s="7">
        <v>3.99</v>
      </c>
      <c r="AE11" s="7">
        <v>3.93</v>
      </c>
      <c r="AF11" s="7">
        <v>3.97</v>
      </c>
      <c r="AG11" s="7">
        <v>4.07</v>
      </c>
      <c r="AH11" s="7">
        <v>4.0199999999999996</v>
      </c>
      <c r="AI11" s="7">
        <v>3.94</v>
      </c>
      <c r="AJ11" s="7">
        <v>4.0199999999999996</v>
      </c>
      <c r="AK11" s="7">
        <v>4.18</v>
      </c>
      <c r="AL11" s="7">
        <v>4.28</v>
      </c>
      <c r="AM11" s="7">
        <v>4.33</v>
      </c>
      <c r="AN11" s="7">
        <v>4.1900000000000004</v>
      </c>
      <c r="AO11" s="7">
        <v>4.25</v>
      </c>
      <c r="AP11" s="7">
        <v>4.26</v>
      </c>
      <c r="AQ11" s="7">
        <v>4.18</v>
      </c>
      <c r="AR11" s="7">
        <v>-3.11</v>
      </c>
      <c r="AS11" s="7">
        <v>-6.32</v>
      </c>
      <c r="AT11" s="7">
        <v>7.64</v>
      </c>
      <c r="AU11" s="7">
        <v>16.579999999999998</v>
      </c>
      <c r="AV11" s="7">
        <v>10.62</v>
      </c>
      <c r="AW11" s="7">
        <v>3.11</v>
      </c>
      <c r="AX11" s="7">
        <v>1.81</v>
      </c>
      <c r="AY11" s="7">
        <v>0</v>
      </c>
      <c r="AZ11" s="7">
        <v>0.65</v>
      </c>
      <c r="BA11" s="7">
        <v>-3.24</v>
      </c>
      <c r="BB11" s="7">
        <v>0.95</v>
      </c>
      <c r="BC11" s="7">
        <v>4.63</v>
      </c>
      <c r="BD11" s="7">
        <v>2.2999999999999998</v>
      </c>
      <c r="BE11" s="7">
        <v>0.13</v>
      </c>
      <c r="BF11" s="7">
        <v>1.81</v>
      </c>
      <c r="BG11" s="7">
        <v>1.81</v>
      </c>
      <c r="BH11" s="7">
        <v>2.78</v>
      </c>
      <c r="BI11" s="7">
        <v>1.68</v>
      </c>
      <c r="BJ11" s="7">
        <v>1.81</v>
      </c>
      <c r="BK11" s="7">
        <v>3.24</v>
      </c>
      <c r="BL11" s="7">
        <v>5.7</v>
      </c>
      <c r="BM11" s="7">
        <v>8.94</v>
      </c>
      <c r="BN11" s="7">
        <v>7.95</v>
      </c>
      <c r="BO11" s="7">
        <v>5.05</v>
      </c>
      <c r="BP11" s="7">
        <v>8.81</v>
      </c>
      <c r="BQ11" s="7">
        <v>7.38</v>
      </c>
      <c r="BR11" s="7">
        <v>7.38</v>
      </c>
      <c r="BS11" s="24">
        <v>3.81</v>
      </c>
      <c r="BT11" s="26">
        <v>807620058.05110931</v>
      </c>
      <c r="BU11" s="26">
        <v>117716400</v>
      </c>
      <c r="BV11" s="26">
        <v>197429937</v>
      </c>
      <c r="BW11" s="8">
        <v>1.71617792695745E-2</v>
      </c>
    </row>
    <row r="12" spans="1:75" s="21" customFormat="1" ht="19" customHeight="1" x14ac:dyDescent="0.2">
      <c r="A12" s="1" t="s">
        <v>75</v>
      </c>
      <c r="B12" s="1" t="s">
        <v>76</v>
      </c>
      <c r="C12" s="1" t="s">
        <v>77</v>
      </c>
      <c r="D12" s="1" t="s">
        <v>78</v>
      </c>
      <c r="E12" s="1" t="s">
        <v>259</v>
      </c>
      <c r="F12" s="1" t="s">
        <v>80</v>
      </c>
      <c r="G12" s="9">
        <v>71.106551057270963</v>
      </c>
      <c r="H12" s="9">
        <v>125.14970581359449</v>
      </c>
      <c r="I12" s="9">
        <f>(N12-O12)/O12*100</f>
        <v>289.03061633713179</v>
      </c>
      <c r="J12" s="1" t="s">
        <v>81</v>
      </c>
      <c r="K12" s="2">
        <v>0.48800000548362732</v>
      </c>
      <c r="L12" s="2">
        <v>0.51</v>
      </c>
      <c r="M12" s="2">
        <v>0.83499997854232788</v>
      </c>
      <c r="N12" s="2">
        <v>3.0499999523162842</v>
      </c>
      <c r="O12" s="2">
        <v>0.7839999794960022</v>
      </c>
      <c r="P12" s="2">
        <v>1.879999995231628</v>
      </c>
      <c r="Q12" s="1">
        <v>0.86</v>
      </c>
      <c r="R12" s="1">
        <v>0.91</v>
      </c>
      <c r="S12" s="1">
        <v>1.21</v>
      </c>
      <c r="T12" s="1">
        <v>1.29</v>
      </c>
      <c r="U12" s="1">
        <v>1.1499999999999999</v>
      </c>
      <c r="V12" s="1">
        <v>1.1399999999999999</v>
      </c>
      <c r="W12" s="1">
        <v>1.23</v>
      </c>
      <c r="X12" s="1">
        <v>1.25</v>
      </c>
      <c r="Y12" s="1">
        <v>1.22</v>
      </c>
      <c r="Z12" s="1">
        <v>1.35</v>
      </c>
      <c r="AA12" s="1">
        <v>1.58</v>
      </c>
      <c r="AB12" s="1">
        <v>1.71</v>
      </c>
      <c r="AC12" s="1">
        <v>2</v>
      </c>
      <c r="AD12" s="1">
        <v>2.35</v>
      </c>
      <c r="AE12" s="1">
        <v>2.08</v>
      </c>
      <c r="AF12" s="1">
        <v>2.06</v>
      </c>
      <c r="AG12" s="1">
        <v>2.1800000000000002</v>
      </c>
      <c r="AH12" s="1">
        <v>2.36</v>
      </c>
      <c r="AI12" s="1">
        <v>2.4500000000000002</v>
      </c>
      <c r="AJ12" s="1">
        <v>2.87</v>
      </c>
      <c r="AK12" s="1">
        <v>3.04</v>
      </c>
      <c r="AL12" s="1">
        <v>3.05</v>
      </c>
      <c r="AM12" s="1">
        <v>2.86</v>
      </c>
      <c r="AN12" s="1">
        <v>2.84</v>
      </c>
      <c r="AO12" s="1">
        <v>2.66</v>
      </c>
      <c r="AP12" s="1">
        <v>2.2599999999999998</v>
      </c>
      <c r="AQ12" s="1">
        <v>2.0299999999999998</v>
      </c>
      <c r="AR12" s="1">
        <v>2.4</v>
      </c>
      <c r="AS12" s="1">
        <v>1.41</v>
      </c>
      <c r="AT12" s="1">
        <v>44.91</v>
      </c>
      <c r="AU12" s="1">
        <v>29.33</v>
      </c>
      <c r="AV12" s="1">
        <v>36.49</v>
      </c>
      <c r="AW12" s="1">
        <v>29.34</v>
      </c>
      <c r="AX12" s="1">
        <v>38.92</v>
      </c>
      <c r="AY12" s="1">
        <v>36.53</v>
      </c>
      <c r="AZ12" s="1">
        <v>41.32</v>
      </c>
      <c r="BA12" s="1">
        <v>54.49</v>
      </c>
      <c r="BB12" s="1">
        <v>77.25</v>
      </c>
      <c r="BC12" s="1">
        <v>100</v>
      </c>
      <c r="BD12" s="1">
        <v>135.33000000000001</v>
      </c>
      <c r="BE12" s="1">
        <v>157.49</v>
      </c>
      <c r="BF12" s="1">
        <v>123.95</v>
      </c>
      <c r="BG12" s="1">
        <v>120.9</v>
      </c>
      <c r="BH12" s="1">
        <v>156.29</v>
      </c>
      <c r="BI12" s="1">
        <v>182.63</v>
      </c>
      <c r="BJ12" s="1">
        <v>189.83</v>
      </c>
      <c r="BK12" s="1">
        <v>243.71</v>
      </c>
      <c r="BL12" s="1">
        <v>264.07</v>
      </c>
      <c r="BM12" s="1">
        <v>226.95</v>
      </c>
      <c r="BN12" s="1">
        <v>213.77</v>
      </c>
      <c r="BO12" s="1">
        <v>210.18</v>
      </c>
      <c r="BP12" s="1">
        <v>165.84</v>
      </c>
      <c r="BQ12" s="1">
        <v>138.32</v>
      </c>
      <c r="BR12" s="1">
        <v>125.14</v>
      </c>
      <c r="BS12" s="22">
        <v>1</v>
      </c>
      <c r="BT12" s="26">
        <v>26160716.327726841</v>
      </c>
      <c r="BU12" s="26">
        <v>173811000</v>
      </c>
      <c r="BV12" s="26">
        <v>10066090</v>
      </c>
      <c r="BW12" s="2">
        <v>2.7744536359202029E-2</v>
      </c>
    </row>
    <row r="13" spans="1:75" s="21" customFormat="1" ht="19" customHeight="1" x14ac:dyDescent="0.2">
      <c r="A13" s="1" t="s">
        <v>163</v>
      </c>
      <c r="B13" s="1" t="s">
        <v>159</v>
      </c>
      <c r="C13" s="1" t="s">
        <v>87</v>
      </c>
      <c r="D13" s="1" t="s">
        <v>109</v>
      </c>
      <c r="E13" s="1" t="s">
        <v>157</v>
      </c>
      <c r="F13" s="1" t="s">
        <v>80</v>
      </c>
      <c r="G13" s="9">
        <v>71.428583592785031</v>
      </c>
      <c r="H13" s="9">
        <v>66.666666666666657</v>
      </c>
      <c r="I13" s="9">
        <f>(N13-O13)/O13*100</f>
        <v>265.67163979935475</v>
      </c>
      <c r="J13" s="1" t="s">
        <v>81</v>
      </c>
      <c r="K13" s="2">
        <v>0.41999998688697809</v>
      </c>
      <c r="L13" s="2">
        <v>0.45</v>
      </c>
      <c r="M13" s="2">
        <v>0.72000002861022949</v>
      </c>
      <c r="N13" s="2">
        <v>2.4500000476837158</v>
      </c>
      <c r="O13" s="2">
        <v>0.67000001668930054</v>
      </c>
      <c r="P13" s="2">
        <v>1.200000047683716</v>
      </c>
      <c r="Q13" s="1">
        <v>0.79</v>
      </c>
      <c r="R13" s="1">
        <v>0.78</v>
      </c>
      <c r="S13" s="1">
        <v>1</v>
      </c>
      <c r="T13" s="1">
        <v>1.04</v>
      </c>
      <c r="U13" s="1">
        <v>1.34</v>
      </c>
      <c r="V13" s="1">
        <v>1.3</v>
      </c>
      <c r="W13" s="1">
        <v>1.29</v>
      </c>
      <c r="X13" s="1">
        <v>1.52</v>
      </c>
      <c r="Y13" s="1">
        <v>1.76</v>
      </c>
      <c r="Z13" s="1">
        <v>1.56</v>
      </c>
      <c r="AA13" s="1">
        <v>1.52</v>
      </c>
      <c r="AB13" s="1">
        <v>1.4</v>
      </c>
      <c r="AC13" s="1">
        <v>1.63</v>
      </c>
      <c r="AD13" s="1">
        <v>1.57</v>
      </c>
      <c r="AE13" s="1">
        <v>1.78</v>
      </c>
      <c r="AF13" s="1">
        <v>2</v>
      </c>
      <c r="AG13" s="1">
        <v>2.23</v>
      </c>
      <c r="AH13" s="1">
        <v>1.97</v>
      </c>
      <c r="AI13" s="1">
        <v>2.2799999999999998</v>
      </c>
      <c r="AJ13" s="1">
        <v>2.4500000000000002</v>
      </c>
      <c r="AK13" s="1">
        <v>2.37</v>
      </c>
      <c r="AL13" s="1">
        <v>2.09</v>
      </c>
      <c r="AM13" s="1">
        <v>1.92</v>
      </c>
      <c r="AN13" s="1">
        <v>1.85</v>
      </c>
      <c r="AO13" s="1">
        <v>1.68</v>
      </c>
      <c r="AP13" s="1">
        <v>1.51</v>
      </c>
      <c r="AQ13" s="1">
        <v>1.36</v>
      </c>
      <c r="AR13" s="1">
        <v>-2.78</v>
      </c>
      <c r="AS13" s="1">
        <v>-5.57</v>
      </c>
      <c r="AT13" s="1">
        <v>20.28</v>
      </c>
      <c r="AU13" s="1">
        <v>36.81</v>
      </c>
      <c r="AV13" s="1">
        <v>80.56</v>
      </c>
      <c r="AW13" s="1">
        <v>45.83</v>
      </c>
      <c r="AX13" s="1">
        <v>79.17</v>
      </c>
      <c r="AY13" s="1">
        <v>94.46</v>
      </c>
      <c r="AZ13" s="1">
        <v>108.33</v>
      </c>
      <c r="BA13" s="1">
        <v>102.78</v>
      </c>
      <c r="BB13" s="1">
        <v>72.22</v>
      </c>
      <c r="BC13" s="1">
        <v>80.56</v>
      </c>
      <c r="BD13" s="1">
        <v>115.28</v>
      </c>
      <c r="BE13" s="1">
        <v>97.22</v>
      </c>
      <c r="BF13" s="1">
        <v>147.22</v>
      </c>
      <c r="BG13" s="1">
        <v>173.58</v>
      </c>
      <c r="BH13" s="1">
        <v>152.78</v>
      </c>
      <c r="BI13" s="1">
        <v>166.67</v>
      </c>
      <c r="BJ13" s="1">
        <v>211.11</v>
      </c>
      <c r="BK13" s="1">
        <v>195.81</v>
      </c>
      <c r="BL13" s="1">
        <v>197.22</v>
      </c>
      <c r="BM13" s="1">
        <v>159.72</v>
      </c>
      <c r="BN13" s="1">
        <v>155.56</v>
      </c>
      <c r="BO13" s="1">
        <v>112.5</v>
      </c>
      <c r="BP13" s="1">
        <v>102.78</v>
      </c>
      <c r="BQ13" s="1">
        <v>75</v>
      </c>
      <c r="BR13" s="1">
        <v>65.28</v>
      </c>
      <c r="BS13" s="22">
        <v>0.98</v>
      </c>
      <c r="BT13" s="26">
        <v>8598816.3416862488</v>
      </c>
      <c r="BU13" s="26">
        <v>191075700</v>
      </c>
      <c r="BV13" s="26">
        <v>10128221</v>
      </c>
      <c r="BW13" s="2">
        <v>4.0343511461687097E-2</v>
      </c>
    </row>
    <row r="14" spans="1:75" s="21" customFormat="1" ht="19" customHeight="1" x14ac:dyDescent="0.2">
      <c r="A14" s="7" t="s">
        <v>502</v>
      </c>
      <c r="B14" s="7" t="s">
        <v>86</v>
      </c>
      <c r="C14" s="7" t="s">
        <v>87</v>
      </c>
      <c r="D14" s="7" t="s">
        <v>98</v>
      </c>
      <c r="E14" s="7" t="s">
        <v>497</v>
      </c>
      <c r="F14" s="7" t="s">
        <v>80</v>
      </c>
      <c r="G14" s="10">
        <v>73.390561980237251</v>
      </c>
      <c r="H14" s="10">
        <v>41.089105521939587</v>
      </c>
      <c r="I14" s="10">
        <v>41.089105521939587</v>
      </c>
      <c r="J14" s="7" t="s">
        <v>81</v>
      </c>
      <c r="K14" s="8">
        <v>1.1649999618530269</v>
      </c>
      <c r="L14" s="8">
        <v>1.1599999999999999</v>
      </c>
      <c r="M14" s="8">
        <v>2.0199999809265141</v>
      </c>
      <c r="N14" s="8">
        <v>6.130000114440918</v>
      </c>
      <c r="O14" s="8">
        <v>1.9900000095367429</v>
      </c>
      <c r="P14" s="8">
        <v>2.8499999046325679</v>
      </c>
      <c r="Q14" s="7">
        <v>2.74</v>
      </c>
      <c r="R14" s="7">
        <v>2.98</v>
      </c>
      <c r="S14" s="7">
        <v>5.14</v>
      </c>
      <c r="T14" s="7">
        <v>6.13</v>
      </c>
      <c r="U14" s="7">
        <v>4.5</v>
      </c>
      <c r="V14" s="7">
        <v>3.74</v>
      </c>
      <c r="W14" s="7">
        <v>3.98</v>
      </c>
      <c r="X14" s="7">
        <v>4.3</v>
      </c>
      <c r="Y14" s="7">
        <v>4.74</v>
      </c>
      <c r="Z14" s="7">
        <v>4</v>
      </c>
      <c r="AA14" s="7">
        <v>3.86</v>
      </c>
      <c r="AB14" s="7">
        <v>3.71</v>
      </c>
      <c r="AC14" s="7">
        <v>3.64</v>
      </c>
      <c r="AD14" s="7">
        <v>3.71</v>
      </c>
      <c r="AE14" s="7">
        <v>3.62</v>
      </c>
      <c r="AF14" s="7">
        <v>3.7</v>
      </c>
      <c r="AG14" s="7">
        <v>3.67</v>
      </c>
      <c r="AH14" s="7">
        <v>3.94</v>
      </c>
      <c r="AI14" s="7">
        <v>4.08</v>
      </c>
      <c r="AJ14" s="7">
        <v>3.72</v>
      </c>
      <c r="AK14" s="7">
        <v>3.88</v>
      </c>
      <c r="AL14" s="7">
        <v>3.77</v>
      </c>
      <c r="AM14" s="7">
        <v>3.77</v>
      </c>
      <c r="AN14" s="7">
        <v>3.65</v>
      </c>
      <c r="AO14" s="7">
        <v>3.01</v>
      </c>
      <c r="AP14" s="7">
        <v>3</v>
      </c>
      <c r="AQ14" s="7">
        <v>2.87</v>
      </c>
      <c r="AR14" s="7">
        <v>35.64</v>
      </c>
      <c r="AS14" s="7">
        <v>29.21</v>
      </c>
      <c r="AT14" s="7">
        <v>154.46</v>
      </c>
      <c r="AU14" s="7">
        <v>109.41</v>
      </c>
      <c r="AV14" s="7">
        <v>81.680000000000007</v>
      </c>
      <c r="AW14" s="7">
        <v>70.790000000000006</v>
      </c>
      <c r="AX14" s="7">
        <v>80.45</v>
      </c>
      <c r="AY14" s="7">
        <v>105.45</v>
      </c>
      <c r="AZ14" s="7">
        <v>96.78</v>
      </c>
      <c r="BA14" s="7">
        <v>73.760000000000005</v>
      </c>
      <c r="BB14" s="7">
        <v>82.92</v>
      </c>
      <c r="BC14" s="7">
        <v>78.959999999999994</v>
      </c>
      <c r="BD14" s="7">
        <v>68.319999999999993</v>
      </c>
      <c r="BE14" s="7">
        <v>79.459999999999994</v>
      </c>
      <c r="BF14" s="7">
        <v>73.77</v>
      </c>
      <c r="BG14" s="7">
        <v>75.739999999999995</v>
      </c>
      <c r="BH14" s="7">
        <v>74.75</v>
      </c>
      <c r="BI14" s="7">
        <v>94.06</v>
      </c>
      <c r="BJ14" s="7">
        <v>84.16</v>
      </c>
      <c r="BK14" s="7">
        <v>80.45</v>
      </c>
      <c r="BL14" s="7">
        <v>86.14</v>
      </c>
      <c r="BM14" s="7">
        <v>85.64</v>
      </c>
      <c r="BN14" s="7">
        <v>79.72</v>
      </c>
      <c r="BO14" s="7">
        <v>47.03</v>
      </c>
      <c r="BP14" s="7">
        <v>47.52</v>
      </c>
      <c r="BQ14" s="7">
        <v>37.130000000000003</v>
      </c>
      <c r="BR14" s="7">
        <v>39.6</v>
      </c>
      <c r="BS14" s="24">
        <v>3.31</v>
      </c>
      <c r="BT14" s="26">
        <v>9590899.3094396591</v>
      </c>
      <c r="BU14" s="26">
        <v>137500500</v>
      </c>
      <c r="BV14" s="26">
        <v>3057359</v>
      </c>
      <c r="BW14" s="8">
        <v>1.730022545602267E-2</v>
      </c>
    </row>
    <row r="15" spans="1:75" s="21" customFormat="1" ht="19" customHeight="1" x14ac:dyDescent="0.2">
      <c r="A15" s="1" t="s">
        <v>269</v>
      </c>
      <c r="B15" s="1" t="s">
        <v>118</v>
      </c>
      <c r="C15" s="1" t="s">
        <v>87</v>
      </c>
      <c r="D15" s="1" t="s">
        <v>98</v>
      </c>
      <c r="E15" s="1" t="s">
        <v>264</v>
      </c>
      <c r="F15" s="1" t="s">
        <v>80</v>
      </c>
      <c r="G15" s="9">
        <v>73.61563646928326</v>
      </c>
      <c r="H15" s="9">
        <v>21.95122125781235</v>
      </c>
      <c r="I15" s="9">
        <f>(N15-O15)/O15*100</f>
        <v>60.219772665012371</v>
      </c>
      <c r="J15" s="1" t="s">
        <v>81</v>
      </c>
      <c r="K15" s="2">
        <v>3.0699999332427979</v>
      </c>
      <c r="L15" s="2">
        <v>7.29</v>
      </c>
      <c r="M15" s="2">
        <v>5.3299999237060547</v>
      </c>
      <c r="N15" s="2">
        <v>7.2899999618530273</v>
      </c>
      <c r="O15" s="2">
        <v>4.5500001907348633</v>
      </c>
      <c r="P15" s="2">
        <v>6.5</v>
      </c>
      <c r="Q15" s="1">
        <v>6.11</v>
      </c>
      <c r="R15" s="1">
        <v>5.89</v>
      </c>
      <c r="S15" s="1">
        <v>6.28</v>
      </c>
      <c r="T15" s="1">
        <v>6.4</v>
      </c>
      <c r="U15" s="1">
        <v>6.1</v>
      </c>
      <c r="V15" s="1">
        <v>6.71</v>
      </c>
      <c r="W15" s="1">
        <v>6.7</v>
      </c>
      <c r="X15" s="1">
        <v>5.89</v>
      </c>
      <c r="Y15" s="1">
        <v>6.39</v>
      </c>
      <c r="Z15" s="1">
        <v>7.19</v>
      </c>
      <c r="AA15" s="1">
        <v>7.29</v>
      </c>
      <c r="AB15" s="1">
        <v>6.95</v>
      </c>
      <c r="AC15" s="1">
        <v>6.8</v>
      </c>
      <c r="AD15" s="1">
        <v>6.6</v>
      </c>
      <c r="AE15" s="1">
        <v>6.2</v>
      </c>
      <c r="AF15" s="1">
        <v>5.89</v>
      </c>
      <c r="AG15" s="1">
        <v>5.81</v>
      </c>
      <c r="AH15" s="1">
        <v>5.85</v>
      </c>
      <c r="AI15" s="1">
        <v>5.99</v>
      </c>
      <c r="AJ15" s="1">
        <v>6.2</v>
      </c>
      <c r="AK15" s="1">
        <v>6.2</v>
      </c>
      <c r="AL15" s="1">
        <v>6</v>
      </c>
      <c r="AM15" s="1">
        <v>6.1</v>
      </c>
      <c r="AN15" s="1">
        <v>5.99</v>
      </c>
      <c r="AO15" s="1">
        <v>5.75</v>
      </c>
      <c r="AP15" s="1">
        <v>6.88</v>
      </c>
      <c r="AQ15" s="1">
        <v>6.95</v>
      </c>
      <c r="AR15" s="1">
        <v>9.94</v>
      </c>
      <c r="AS15" s="1">
        <v>-5.63</v>
      </c>
      <c r="AT15" s="1">
        <v>14.82</v>
      </c>
      <c r="AU15" s="1">
        <v>1.31</v>
      </c>
      <c r="AV15" s="1">
        <v>5.14</v>
      </c>
      <c r="AW15" s="1">
        <v>17.07</v>
      </c>
      <c r="AX15" s="1">
        <v>9.9499999999999993</v>
      </c>
      <c r="AY15" s="1">
        <v>6.35</v>
      </c>
      <c r="AZ15" s="1">
        <v>18.95</v>
      </c>
      <c r="BA15" s="1">
        <v>29.27</v>
      </c>
      <c r="BB15" s="1">
        <v>26.08</v>
      </c>
      <c r="BC15" s="1">
        <v>27.58</v>
      </c>
      <c r="BD15" s="1">
        <v>23.83</v>
      </c>
      <c r="BE15" s="1">
        <v>13.33</v>
      </c>
      <c r="BF15" s="1">
        <v>3.94</v>
      </c>
      <c r="BG15" s="1">
        <v>6</v>
      </c>
      <c r="BH15" s="1">
        <v>5.82</v>
      </c>
      <c r="BI15" s="1">
        <v>4.32</v>
      </c>
      <c r="BJ15" s="1">
        <v>9.94</v>
      </c>
      <c r="BK15" s="1">
        <v>10.69</v>
      </c>
      <c r="BL15" s="1">
        <v>11.26</v>
      </c>
      <c r="BM15" s="1">
        <v>11.63</v>
      </c>
      <c r="BN15" s="1">
        <v>10.69</v>
      </c>
      <c r="BO15" s="1">
        <v>6</v>
      </c>
      <c r="BP15" s="1">
        <v>3.75</v>
      </c>
      <c r="BQ15" s="1">
        <v>27.02</v>
      </c>
      <c r="BR15" s="1">
        <v>21.39</v>
      </c>
      <c r="BS15" s="22">
        <v>5.35</v>
      </c>
      <c r="BT15" s="26">
        <v>51812449.558353417</v>
      </c>
      <c r="BU15" s="26">
        <v>91158800</v>
      </c>
      <c r="BV15" s="26">
        <v>7868594</v>
      </c>
      <c r="BW15" s="2">
        <v>2.1945089554754001E-2</v>
      </c>
    </row>
    <row r="16" spans="1:75" s="21" customFormat="1" ht="19" customHeight="1" x14ac:dyDescent="0.2">
      <c r="A16" s="7" t="s">
        <v>415</v>
      </c>
      <c r="B16" s="7" t="s">
        <v>134</v>
      </c>
      <c r="C16" s="7" t="s">
        <v>87</v>
      </c>
      <c r="D16" s="7" t="s">
        <v>109</v>
      </c>
      <c r="E16" s="7" t="s">
        <v>412</v>
      </c>
      <c r="F16" s="7" t="s">
        <v>80</v>
      </c>
      <c r="G16" s="10">
        <v>76.363637742917362</v>
      </c>
      <c r="H16" s="10">
        <v>87.628865852684356</v>
      </c>
      <c r="I16" s="10">
        <v>87.628865852684356</v>
      </c>
      <c r="J16" s="7" t="s">
        <v>81</v>
      </c>
      <c r="K16" s="8">
        <v>0.55000001192092896</v>
      </c>
      <c r="L16" s="8">
        <v>0.59</v>
      </c>
      <c r="M16" s="8">
        <v>0.97000002861022949</v>
      </c>
      <c r="N16" s="8">
        <v>2.1800000667572021</v>
      </c>
      <c r="O16" s="8">
        <v>0.87999999523162842</v>
      </c>
      <c r="P16" s="8">
        <v>1.820000052452087</v>
      </c>
      <c r="Q16" s="7">
        <v>1.1200000000000001</v>
      </c>
      <c r="R16" s="7">
        <v>1.05</v>
      </c>
      <c r="S16" s="7">
        <v>1.1599999999999999</v>
      </c>
      <c r="T16" s="7">
        <v>1.23</v>
      </c>
      <c r="U16" s="7">
        <v>1.22</v>
      </c>
      <c r="V16" s="7">
        <v>1.26</v>
      </c>
      <c r="W16" s="7">
        <v>1.32</v>
      </c>
      <c r="X16" s="7">
        <v>1.5</v>
      </c>
      <c r="Y16" s="7">
        <v>1.44</v>
      </c>
      <c r="Z16" s="7">
        <v>1.48</v>
      </c>
      <c r="AA16" s="7">
        <v>1.58</v>
      </c>
      <c r="AB16" s="7">
        <v>1.56</v>
      </c>
      <c r="AC16" s="7">
        <v>1.67</v>
      </c>
      <c r="AD16" s="7">
        <v>1.9</v>
      </c>
      <c r="AE16" s="7">
        <v>2.1800000000000002</v>
      </c>
      <c r="AF16" s="7">
        <v>2.1800000000000002</v>
      </c>
      <c r="AG16" s="7">
        <v>1.93</v>
      </c>
      <c r="AH16" s="7">
        <v>1.82</v>
      </c>
      <c r="AI16" s="7">
        <v>1.64</v>
      </c>
      <c r="AJ16" s="7">
        <v>1.72</v>
      </c>
      <c r="AK16" s="7">
        <v>1.83</v>
      </c>
      <c r="AL16" s="7">
        <v>1.85</v>
      </c>
      <c r="AM16" s="7">
        <v>1.77</v>
      </c>
      <c r="AN16" s="7">
        <v>1.84</v>
      </c>
      <c r="AO16" s="7">
        <v>1.97</v>
      </c>
      <c r="AP16" s="7">
        <v>1.97</v>
      </c>
      <c r="AQ16" s="7">
        <v>1.88</v>
      </c>
      <c r="AR16" s="7">
        <v>8.25</v>
      </c>
      <c r="AS16" s="7">
        <v>-3.31</v>
      </c>
      <c r="AT16" s="7">
        <v>11.86</v>
      </c>
      <c r="AU16" s="7">
        <v>13.92</v>
      </c>
      <c r="AV16" s="7">
        <v>23.71</v>
      </c>
      <c r="AW16" s="7">
        <v>20.100000000000001</v>
      </c>
      <c r="AX16" s="7">
        <v>35.049999999999997</v>
      </c>
      <c r="AY16" s="7">
        <v>41.75</v>
      </c>
      <c r="AZ16" s="7">
        <v>43.71</v>
      </c>
      <c r="BA16" s="7">
        <v>49.48</v>
      </c>
      <c r="BB16" s="7">
        <v>50.52</v>
      </c>
      <c r="BC16" s="7">
        <v>59.28</v>
      </c>
      <c r="BD16" s="7">
        <v>67.010000000000005</v>
      </c>
      <c r="BE16" s="7">
        <v>75.260000000000005</v>
      </c>
      <c r="BF16" s="7">
        <v>122.68</v>
      </c>
      <c r="BG16" s="7">
        <v>80.41</v>
      </c>
      <c r="BH16" s="7">
        <v>87.62</v>
      </c>
      <c r="BI16" s="7">
        <v>49.48</v>
      </c>
      <c r="BJ16" s="7">
        <v>62.89</v>
      </c>
      <c r="BK16" s="7">
        <v>56.7</v>
      </c>
      <c r="BL16" s="7">
        <v>85.57</v>
      </c>
      <c r="BM16" s="7">
        <v>77.84</v>
      </c>
      <c r="BN16" s="7">
        <v>78.349999999999994</v>
      </c>
      <c r="BO16" s="7">
        <v>88.66</v>
      </c>
      <c r="BP16" s="7">
        <v>98.97</v>
      </c>
      <c r="BQ16" s="7">
        <v>91.24</v>
      </c>
      <c r="BR16" s="7">
        <v>88.14</v>
      </c>
      <c r="BS16" s="24">
        <v>1.1299999999999999</v>
      </c>
      <c r="BT16" s="26">
        <v>52221212.540268898</v>
      </c>
      <c r="BU16" s="26">
        <v>991106200</v>
      </c>
      <c r="BV16" s="26">
        <v>45415852</v>
      </c>
      <c r="BW16" s="8">
        <v>1.957274763886407</v>
      </c>
    </row>
    <row r="17" spans="1:75" s="21" customFormat="1" ht="19" customHeight="1" x14ac:dyDescent="0.2">
      <c r="A17" s="7" t="s">
        <v>526</v>
      </c>
      <c r="B17" s="7" t="s">
        <v>118</v>
      </c>
      <c r="C17" s="7" t="s">
        <v>87</v>
      </c>
      <c r="D17" s="7" t="s">
        <v>98</v>
      </c>
      <c r="E17" s="7" t="s">
        <v>521</v>
      </c>
      <c r="F17" s="7" t="s">
        <v>80</v>
      </c>
      <c r="G17" s="10">
        <v>78.807951307031189</v>
      </c>
      <c r="H17" s="10">
        <v>39.259256446639583</v>
      </c>
      <c r="I17" s="10">
        <v>39.259256446639583</v>
      </c>
      <c r="J17" s="7" t="s">
        <v>81</v>
      </c>
      <c r="K17" s="8">
        <v>1.5099999904632571</v>
      </c>
      <c r="L17" s="8">
        <v>1.66</v>
      </c>
      <c r="M17" s="8">
        <v>2.7000000476837158</v>
      </c>
      <c r="N17" s="8">
        <v>5.6999998092651367</v>
      </c>
      <c r="O17" s="8">
        <v>1.879999995231628</v>
      </c>
      <c r="P17" s="8">
        <v>3.7599999904632568</v>
      </c>
      <c r="Q17" s="7">
        <v>2.86</v>
      </c>
      <c r="R17" s="7">
        <v>2.38</v>
      </c>
      <c r="S17" s="7">
        <v>2.2000000000000002</v>
      </c>
      <c r="T17" s="7">
        <v>2.1800000000000002</v>
      </c>
      <c r="U17" s="7">
        <v>2.06</v>
      </c>
      <c r="V17" s="7">
        <v>2.86</v>
      </c>
      <c r="W17" s="7">
        <v>3.98</v>
      </c>
      <c r="X17" s="7">
        <v>4</v>
      </c>
      <c r="Y17" s="7">
        <v>3.07</v>
      </c>
      <c r="Z17" s="7">
        <v>3.6</v>
      </c>
      <c r="AA17" s="7">
        <v>4.8899999999999997</v>
      </c>
      <c r="AB17" s="7">
        <v>5.7</v>
      </c>
      <c r="AC17" s="7">
        <v>5.3</v>
      </c>
      <c r="AD17" s="7">
        <v>5.35</v>
      </c>
      <c r="AE17" s="7">
        <v>4.9400000000000004</v>
      </c>
      <c r="AF17" s="7">
        <v>4.88</v>
      </c>
      <c r="AG17" s="7">
        <v>5</v>
      </c>
      <c r="AH17" s="7">
        <v>4.9000000000000004</v>
      </c>
      <c r="AI17" s="7">
        <v>4.5999999999999996</v>
      </c>
      <c r="AJ17" s="7">
        <v>5.25</v>
      </c>
      <c r="AK17" s="7">
        <v>5.4</v>
      </c>
      <c r="AL17" s="7">
        <v>5.09</v>
      </c>
      <c r="AM17" s="7">
        <v>4.8</v>
      </c>
      <c r="AN17" s="7">
        <v>4.83</v>
      </c>
      <c r="AO17" s="7">
        <v>5.13</v>
      </c>
      <c r="AP17" s="7">
        <v>4.25</v>
      </c>
      <c r="AQ17" s="7">
        <v>4.2</v>
      </c>
      <c r="AR17" s="7">
        <v>-12.59</v>
      </c>
      <c r="AS17" s="7">
        <v>-20.37</v>
      </c>
      <c r="AT17" s="7">
        <v>-19.37</v>
      </c>
      <c r="AU17" s="7">
        <v>-28.89</v>
      </c>
      <c r="AV17" s="7">
        <v>-28.7</v>
      </c>
      <c r="AW17" s="7">
        <v>-1.67</v>
      </c>
      <c r="AX17" s="7">
        <v>47.41</v>
      </c>
      <c r="AY17" s="7">
        <v>9.26</v>
      </c>
      <c r="AZ17" s="7">
        <v>8.89</v>
      </c>
      <c r="BA17" s="7">
        <v>29.74</v>
      </c>
      <c r="BB17" s="7">
        <v>76.81</v>
      </c>
      <c r="BC17" s="7">
        <v>80.37</v>
      </c>
      <c r="BD17" s="7">
        <v>80.739999999999995</v>
      </c>
      <c r="BE17" s="7">
        <v>60.93</v>
      </c>
      <c r="BF17" s="7">
        <v>75.34</v>
      </c>
      <c r="BG17" s="7">
        <v>65.930000000000007</v>
      </c>
      <c r="BH17" s="7">
        <v>65.930000000000007</v>
      </c>
      <c r="BI17" s="7">
        <v>69.290000000000006</v>
      </c>
      <c r="BJ17" s="7">
        <v>48.7</v>
      </c>
      <c r="BK17" s="7">
        <v>71.760000000000005</v>
      </c>
      <c r="BL17" s="7">
        <v>87.96</v>
      </c>
      <c r="BM17" s="7">
        <v>76.48</v>
      </c>
      <c r="BN17" s="7">
        <v>74.81</v>
      </c>
      <c r="BO17" s="7">
        <v>70</v>
      </c>
      <c r="BP17" s="7">
        <v>55.93</v>
      </c>
      <c r="BQ17" s="7">
        <v>47.41</v>
      </c>
      <c r="BR17" s="7">
        <v>38.96</v>
      </c>
      <c r="BS17" s="24">
        <v>1.92</v>
      </c>
      <c r="BT17" s="26">
        <v>18800100.33202171</v>
      </c>
      <c r="BU17" s="26">
        <v>169098800</v>
      </c>
      <c r="BV17" s="26">
        <v>5052701</v>
      </c>
      <c r="BW17" s="8">
        <v>0.54628761923573155</v>
      </c>
    </row>
    <row r="18" spans="1:75" s="21" customFormat="1" ht="19" customHeight="1" x14ac:dyDescent="0.2">
      <c r="A18" s="1" t="s">
        <v>203</v>
      </c>
      <c r="B18" s="1" t="s">
        <v>106</v>
      </c>
      <c r="C18" s="1" t="s">
        <v>87</v>
      </c>
      <c r="D18" s="1" t="s">
        <v>109</v>
      </c>
      <c r="E18" s="1" t="s">
        <v>197</v>
      </c>
      <c r="F18" s="1" t="s">
        <v>80</v>
      </c>
      <c r="G18" s="9">
        <v>79.354842381472508</v>
      </c>
      <c r="H18" s="9">
        <v>31.20503869370631</v>
      </c>
      <c r="I18" s="9">
        <f>(N18-O18)/O18*100</f>
        <v>73.122536125362558</v>
      </c>
      <c r="J18" s="1" t="s">
        <v>81</v>
      </c>
      <c r="K18" s="2">
        <v>3.0999999046325679</v>
      </c>
      <c r="L18" s="2">
        <v>3.61</v>
      </c>
      <c r="M18" s="2">
        <v>5.559999942779541</v>
      </c>
      <c r="N18" s="2">
        <v>8.7600002288818359</v>
      </c>
      <c r="O18" s="2">
        <v>5.059999942779541</v>
      </c>
      <c r="P18" s="2">
        <v>7.2950000762939453</v>
      </c>
      <c r="Q18" s="1">
        <v>6.11</v>
      </c>
      <c r="R18" s="1">
        <v>6.76</v>
      </c>
      <c r="S18" s="1">
        <v>6.16</v>
      </c>
      <c r="T18" s="1">
        <v>6.5</v>
      </c>
      <c r="U18" s="1">
        <v>5.76</v>
      </c>
      <c r="V18" s="1">
        <v>5.42</v>
      </c>
      <c r="W18" s="1">
        <v>5.57</v>
      </c>
      <c r="X18" s="1">
        <v>6.35</v>
      </c>
      <c r="Y18" s="1">
        <v>8.1</v>
      </c>
      <c r="Z18" s="1">
        <v>7.7</v>
      </c>
      <c r="AA18" s="1">
        <v>8.76</v>
      </c>
      <c r="AB18" s="1">
        <v>8.3000000000000007</v>
      </c>
      <c r="AC18" s="1">
        <v>8.02</v>
      </c>
      <c r="AD18" s="1">
        <v>7.9</v>
      </c>
      <c r="AE18" s="1">
        <v>8.2899999999999991</v>
      </c>
      <c r="AF18" s="1">
        <v>8.74</v>
      </c>
      <c r="AG18" s="1">
        <v>8.65</v>
      </c>
      <c r="AH18" s="1">
        <v>8.23</v>
      </c>
      <c r="AI18" s="1">
        <v>8.3699999999999992</v>
      </c>
      <c r="AJ18" s="1">
        <v>7.6</v>
      </c>
      <c r="AK18" s="1">
        <v>7.65</v>
      </c>
      <c r="AL18" s="1">
        <v>7.59</v>
      </c>
      <c r="AM18" s="1">
        <v>7.6</v>
      </c>
      <c r="AN18" s="1">
        <v>7.49</v>
      </c>
      <c r="AO18" s="1">
        <v>7.78</v>
      </c>
      <c r="AP18" s="1">
        <v>7.56</v>
      </c>
      <c r="AQ18" s="1">
        <v>7.45</v>
      </c>
      <c r="AR18" s="1">
        <v>9.89</v>
      </c>
      <c r="AS18" s="1">
        <v>21.22</v>
      </c>
      <c r="AT18" s="1">
        <v>1.1000000000000001</v>
      </c>
      <c r="AU18" s="1">
        <v>1.26</v>
      </c>
      <c r="AV18" s="1">
        <v>-6.29</v>
      </c>
      <c r="AW18" s="1">
        <v>-4.1399999999999997</v>
      </c>
      <c r="AX18" s="1">
        <v>-3.6</v>
      </c>
      <c r="AY18" s="1">
        <v>13.67</v>
      </c>
      <c r="AZ18" s="1">
        <v>32.909999999999997</v>
      </c>
      <c r="BA18" s="1">
        <v>36.69</v>
      </c>
      <c r="BB18" s="1">
        <v>41.19</v>
      </c>
      <c r="BC18" s="1">
        <v>45.69</v>
      </c>
      <c r="BD18" s="1">
        <v>37.159999999999997</v>
      </c>
      <c r="BE18" s="1">
        <v>42.08</v>
      </c>
      <c r="BF18" s="1">
        <v>46.87</v>
      </c>
      <c r="BG18" s="1">
        <v>51.53</v>
      </c>
      <c r="BH18" s="1">
        <v>46.58</v>
      </c>
      <c r="BI18" s="1">
        <v>44.06</v>
      </c>
      <c r="BJ18" s="1">
        <v>36.15</v>
      </c>
      <c r="BK18" s="1">
        <v>35.61</v>
      </c>
      <c r="BL18" s="1">
        <v>27.25</v>
      </c>
      <c r="BM18" s="1">
        <v>33</v>
      </c>
      <c r="BN18" s="1">
        <v>32.369999999999997</v>
      </c>
      <c r="BO18" s="1">
        <v>31.11</v>
      </c>
      <c r="BP18" s="1">
        <v>34.97</v>
      </c>
      <c r="BQ18" s="1">
        <v>32.39</v>
      </c>
      <c r="BR18" s="1">
        <v>29.85</v>
      </c>
      <c r="BS18" s="22">
        <v>5.0599999999999996</v>
      </c>
      <c r="BT18" s="26">
        <v>43429715.553045273</v>
      </c>
      <c r="BU18" s="26">
        <v>123616700</v>
      </c>
      <c r="BV18" s="26">
        <v>4132424</v>
      </c>
      <c r="BW18" s="2">
        <v>7.1573004125423723E-2</v>
      </c>
    </row>
    <row r="19" spans="1:75" s="21" customFormat="1" ht="19" customHeight="1" x14ac:dyDescent="0.2">
      <c r="A19" s="1" t="s">
        <v>312</v>
      </c>
      <c r="B19" s="1" t="s">
        <v>106</v>
      </c>
      <c r="C19" s="1" t="s">
        <v>140</v>
      </c>
      <c r="D19" s="1" t="s">
        <v>109</v>
      </c>
      <c r="E19" s="1" t="s">
        <v>305</v>
      </c>
      <c r="F19" s="1" t="s">
        <v>80</v>
      </c>
      <c r="G19" s="9">
        <v>81.176461018493285</v>
      </c>
      <c r="H19" s="9">
        <v>39.610399261335878</v>
      </c>
      <c r="I19" s="9">
        <f>(N19-O19)/O19*100</f>
        <v>131.04576156427524</v>
      </c>
      <c r="J19" s="1" t="s">
        <v>81</v>
      </c>
      <c r="K19" s="2">
        <v>1.700000047683716</v>
      </c>
      <c r="L19" s="2">
        <v>7.07</v>
      </c>
      <c r="M19" s="2">
        <v>3.0799999237060551</v>
      </c>
      <c r="N19" s="2">
        <v>7.070000171661377</v>
      </c>
      <c r="O19" s="2">
        <v>3.059999942779541</v>
      </c>
      <c r="P19" s="2">
        <v>4.3000001907348633</v>
      </c>
      <c r="Q19" s="1">
        <v>4</v>
      </c>
      <c r="R19" s="1">
        <v>4.5999999999999996</v>
      </c>
      <c r="S19" s="1">
        <v>6.5</v>
      </c>
      <c r="T19" s="1">
        <v>6.86</v>
      </c>
      <c r="U19" s="1">
        <v>6.35</v>
      </c>
      <c r="V19" s="1">
        <v>5.96</v>
      </c>
      <c r="W19" s="1">
        <v>5.78</v>
      </c>
      <c r="X19" s="1">
        <v>7.07</v>
      </c>
      <c r="Y19" s="1">
        <v>6.67</v>
      </c>
      <c r="Z19" s="1">
        <v>5.9</v>
      </c>
      <c r="AA19" s="1">
        <v>6.29</v>
      </c>
      <c r="AB19" s="1">
        <v>5.65</v>
      </c>
      <c r="AC19" s="1">
        <v>5.75</v>
      </c>
      <c r="AD19" s="1">
        <v>5.96</v>
      </c>
      <c r="AE19" s="1">
        <v>5.84</v>
      </c>
      <c r="AF19" s="1">
        <v>5.85</v>
      </c>
      <c r="AG19" s="1">
        <v>5.58</v>
      </c>
      <c r="AH19" s="1">
        <v>5.8</v>
      </c>
      <c r="AI19" s="1">
        <v>6.48</v>
      </c>
      <c r="AJ19" s="1">
        <v>5.6</v>
      </c>
      <c r="AK19" s="1">
        <v>5.39</v>
      </c>
      <c r="AL19" s="1">
        <v>4.8</v>
      </c>
      <c r="AM19" s="1">
        <v>4.79</v>
      </c>
      <c r="AN19" s="1">
        <v>4.5999999999999996</v>
      </c>
      <c r="AO19" s="1">
        <v>4.43</v>
      </c>
      <c r="AP19" s="1">
        <v>4.75</v>
      </c>
      <c r="AQ19" s="1">
        <v>4.4800000000000004</v>
      </c>
      <c r="AR19" s="1">
        <v>27.34</v>
      </c>
      <c r="AS19" s="1">
        <v>43.83</v>
      </c>
      <c r="AT19" s="1">
        <v>102.27</v>
      </c>
      <c r="AU19" s="1">
        <v>98.05</v>
      </c>
      <c r="AV19" s="1">
        <v>89.29</v>
      </c>
      <c r="AW19" s="1">
        <v>64.61</v>
      </c>
      <c r="AX19" s="1">
        <v>85.39</v>
      </c>
      <c r="AY19" s="1">
        <v>102.92</v>
      </c>
      <c r="AZ19" s="1">
        <v>85.23</v>
      </c>
      <c r="BA19" s="1">
        <v>81.819999999999993</v>
      </c>
      <c r="BB19" s="1">
        <v>82.16</v>
      </c>
      <c r="BC19" s="1">
        <v>68.77</v>
      </c>
      <c r="BD19" s="1">
        <v>73.709999999999994</v>
      </c>
      <c r="BE19" s="1">
        <v>85.39</v>
      </c>
      <c r="BF19" s="1">
        <v>81.7</v>
      </c>
      <c r="BG19" s="1">
        <v>75.650000000000006</v>
      </c>
      <c r="BH19" s="1">
        <v>75.319999999999993</v>
      </c>
      <c r="BI19" s="1">
        <v>81.819999999999993</v>
      </c>
      <c r="BJ19" s="1">
        <v>72.069999999999993</v>
      </c>
      <c r="BK19" s="1">
        <v>74.349999999999994</v>
      </c>
      <c r="BL19" s="1">
        <v>45.45</v>
      </c>
      <c r="BM19" s="1">
        <v>49.01</v>
      </c>
      <c r="BN19" s="1">
        <v>44.16</v>
      </c>
      <c r="BO19" s="1">
        <v>37.6</v>
      </c>
      <c r="BP19" s="1">
        <v>38.96</v>
      </c>
      <c r="BQ19" s="1">
        <v>42.86</v>
      </c>
      <c r="BR19" s="1">
        <v>39.61</v>
      </c>
      <c r="BS19" s="22">
        <v>4.8</v>
      </c>
      <c r="BT19" s="26">
        <v>24179570.201053619</v>
      </c>
      <c r="BU19" s="26">
        <v>200351400</v>
      </c>
      <c r="BV19" s="26">
        <v>5510745</v>
      </c>
      <c r="BW19" s="2">
        <v>0.1207559050545797</v>
      </c>
    </row>
    <row r="20" spans="1:75" s="21" customFormat="1" ht="19" customHeight="1" x14ac:dyDescent="0.2">
      <c r="A20" s="7" t="s">
        <v>239</v>
      </c>
      <c r="B20" s="7" t="s">
        <v>106</v>
      </c>
      <c r="C20" s="7" t="s">
        <v>87</v>
      </c>
      <c r="D20" s="7" t="s">
        <v>98</v>
      </c>
      <c r="E20" s="7" t="s">
        <v>434</v>
      </c>
      <c r="F20" s="7" t="s">
        <v>80</v>
      </c>
      <c r="G20" s="10">
        <v>84.745776581374429</v>
      </c>
      <c r="H20" s="10">
        <v>10.091744122626761</v>
      </c>
      <c r="I20" s="10">
        <v>10.091744122626761</v>
      </c>
      <c r="J20" s="7" t="s">
        <v>81</v>
      </c>
      <c r="K20" s="8">
        <v>0.5899999737739563</v>
      </c>
      <c r="L20" s="8">
        <v>0.61</v>
      </c>
      <c r="M20" s="8">
        <v>1.0900000333786011</v>
      </c>
      <c r="N20" s="8">
        <v>1.4800000190734861</v>
      </c>
      <c r="O20" s="8">
        <v>1.070000052452087</v>
      </c>
      <c r="P20" s="8">
        <v>1.200000047683716</v>
      </c>
      <c r="Q20" s="7">
        <v>1.24</v>
      </c>
      <c r="R20" s="7">
        <v>1.23</v>
      </c>
      <c r="S20" s="7">
        <v>1.35</v>
      </c>
      <c r="T20" s="7">
        <v>1.25</v>
      </c>
      <c r="U20" s="7">
        <v>1.31</v>
      </c>
      <c r="V20" s="7">
        <v>1.32</v>
      </c>
      <c r="W20" s="7">
        <v>1.29</v>
      </c>
      <c r="X20" s="7">
        <v>1.23</v>
      </c>
      <c r="Y20" s="7">
        <v>1.17</v>
      </c>
      <c r="Z20" s="7">
        <v>1.2</v>
      </c>
      <c r="AA20" s="7">
        <v>1.2</v>
      </c>
      <c r="AB20" s="7">
        <v>1.2</v>
      </c>
      <c r="AC20" s="7">
        <v>1.25</v>
      </c>
      <c r="AD20" s="7">
        <v>1.24</v>
      </c>
      <c r="AE20" s="7">
        <v>1.19</v>
      </c>
      <c r="AF20" s="7">
        <v>1.19</v>
      </c>
      <c r="AG20" s="7">
        <v>1.22</v>
      </c>
      <c r="AH20" s="7">
        <v>1.45</v>
      </c>
      <c r="AI20" s="7">
        <v>1.48</v>
      </c>
      <c r="AJ20" s="7">
        <v>1.44</v>
      </c>
      <c r="AK20" s="7">
        <v>1.35</v>
      </c>
      <c r="AL20" s="7">
        <v>1.34</v>
      </c>
      <c r="AM20" s="7">
        <v>1.34</v>
      </c>
      <c r="AN20" s="7">
        <v>1.32</v>
      </c>
      <c r="AO20" s="7">
        <v>1.32</v>
      </c>
      <c r="AP20" s="7">
        <v>1.21</v>
      </c>
      <c r="AQ20" s="7">
        <v>1.21</v>
      </c>
      <c r="AR20" s="7">
        <v>8.15</v>
      </c>
      <c r="AS20" s="7">
        <v>11.01</v>
      </c>
      <c r="AT20" s="7">
        <v>13.76</v>
      </c>
      <c r="AU20" s="7">
        <v>9.83</v>
      </c>
      <c r="AV20" s="7">
        <v>16.55</v>
      </c>
      <c r="AW20" s="7">
        <v>16.510000000000002</v>
      </c>
      <c r="AX20" s="7">
        <v>11.93</v>
      </c>
      <c r="AY20" s="7">
        <v>3.67</v>
      </c>
      <c r="AZ20" s="7">
        <v>7.33</v>
      </c>
      <c r="BA20" s="7">
        <v>5.87</v>
      </c>
      <c r="BB20" s="7">
        <v>8.9600000000000009</v>
      </c>
      <c r="BC20" s="7">
        <v>8.27</v>
      </c>
      <c r="BD20" s="7">
        <v>12.84</v>
      </c>
      <c r="BE20" s="7">
        <v>7.34</v>
      </c>
      <c r="BF20" s="7">
        <v>5.5</v>
      </c>
      <c r="BG20" s="7">
        <v>6.42</v>
      </c>
      <c r="BH20" s="7">
        <v>10.09</v>
      </c>
      <c r="BI20" s="7">
        <v>31.19</v>
      </c>
      <c r="BJ20" s="7">
        <v>29.37</v>
      </c>
      <c r="BK20" s="7">
        <v>21.1</v>
      </c>
      <c r="BL20" s="7">
        <v>19.72</v>
      </c>
      <c r="BM20" s="7">
        <v>20.57</v>
      </c>
      <c r="BN20" s="7">
        <v>19.98</v>
      </c>
      <c r="BO20" s="7">
        <v>19.72</v>
      </c>
      <c r="BP20" s="7">
        <v>10.09</v>
      </c>
      <c r="BQ20" s="7">
        <v>6.33</v>
      </c>
      <c r="BR20" s="7">
        <v>10.09</v>
      </c>
      <c r="BS20" s="24">
        <v>1.1100000000000001</v>
      </c>
      <c r="BT20" s="26">
        <v>11519229.35274839</v>
      </c>
      <c r="BU20" s="26">
        <v>220012400</v>
      </c>
      <c r="BV20" s="26">
        <v>5510540</v>
      </c>
      <c r="BW20" s="8">
        <v>6.2233465322817727E-3</v>
      </c>
    </row>
    <row r="21" spans="1:75" s="21" customFormat="1" ht="19" customHeight="1" x14ac:dyDescent="0.2">
      <c r="A21" s="1" t="s">
        <v>302</v>
      </c>
      <c r="B21" s="1" t="s">
        <v>96</v>
      </c>
      <c r="C21" s="1" t="s">
        <v>87</v>
      </c>
      <c r="D21" s="1" t="s">
        <v>98</v>
      </c>
      <c r="E21" s="1" t="s">
        <v>292</v>
      </c>
      <c r="F21" s="1" t="s">
        <v>80</v>
      </c>
      <c r="G21" s="9">
        <v>88.152981099545542</v>
      </c>
      <c r="H21" s="9">
        <v>27.218640309132329</v>
      </c>
      <c r="I21" s="9">
        <f>(N21-O21)/O21*100</f>
        <v>114.93825327383635</v>
      </c>
      <c r="J21" s="1" t="s">
        <v>81</v>
      </c>
      <c r="K21" s="2">
        <v>10.72000026702881</v>
      </c>
      <c r="L21" s="2">
        <v>10.79</v>
      </c>
      <c r="M21" s="2">
        <v>20.170000076293949</v>
      </c>
      <c r="N21" s="2">
        <v>38.819999694824219</v>
      </c>
      <c r="O21" s="2">
        <v>18.061000823974609</v>
      </c>
      <c r="P21" s="2">
        <v>25.659999847412109</v>
      </c>
      <c r="Q21" s="1">
        <v>21.52</v>
      </c>
      <c r="R21" s="1">
        <v>21.96</v>
      </c>
      <c r="S21" s="1">
        <v>23.4</v>
      </c>
      <c r="T21" s="1">
        <v>24.9</v>
      </c>
      <c r="U21" s="1">
        <v>24.5</v>
      </c>
      <c r="V21" s="1">
        <v>24</v>
      </c>
      <c r="W21" s="1">
        <v>23.9</v>
      </c>
      <c r="X21" s="1">
        <v>19.920000000000002</v>
      </c>
      <c r="Y21" s="1">
        <v>19.88</v>
      </c>
      <c r="Z21" s="1">
        <v>20.09</v>
      </c>
      <c r="AA21" s="1">
        <v>19.309999999999999</v>
      </c>
      <c r="AB21" s="1">
        <v>19.399999999999999</v>
      </c>
      <c r="AC21" s="1">
        <v>19.100000000000001</v>
      </c>
      <c r="AD21" s="1">
        <v>19.3</v>
      </c>
      <c r="AE21" s="1">
        <v>20.6</v>
      </c>
      <c r="AF21" s="1">
        <v>20.350000000000001</v>
      </c>
      <c r="AG21" s="1">
        <v>20.170000000000002</v>
      </c>
      <c r="AH21" s="1">
        <v>20.98</v>
      </c>
      <c r="AI21" s="1">
        <v>21.4</v>
      </c>
      <c r="AJ21" s="1">
        <v>23.5</v>
      </c>
      <c r="AK21" s="1">
        <v>25.85</v>
      </c>
      <c r="AL21" s="1">
        <v>30.5</v>
      </c>
      <c r="AM21" s="1">
        <v>34.5</v>
      </c>
      <c r="AN21" s="1">
        <v>36.200000000000003</v>
      </c>
      <c r="AO21" s="1">
        <v>38.82</v>
      </c>
      <c r="AP21" s="1">
        <v>36.75</v>
      </c>
      <c r="AQ21" s="1">
        <v>30.24</v>
      </c>
      <c r="AR21" s="1">
        <v>5.65</v>
      </c>
      <c r="AS21" s="1">
        <v>2.4300000000000002</v>
      </c>
      <c r="AT21" s="1">
        <v>10.76</v>
      </c>
      <c r="AU21" s="1">
        <v>13.98</v>
      </c>
      <c r="AV21" s="1">
        <v>15.62</v>
      </c>
      <c r="AW21" s="1">
        <v>17.3</v>
      </c>
      <c r="AX21" s="1">
        <v>-1.29</v>
      </c>
      <c r="AY21" s="1">
        <v>-2.68</v>
      </c>
      <c r="AZ21" s="1">
        <v>-4.21</v>
      </c>
      <c r="BA21" s="1">
        <v>-4.3099999999999996</v>
      </c>
      <c r="BB21" s="1">
        <v>-4.5599999999999996</v>
      </c>
      <c r="BC21" s="1">
        <v>-7.54</v>
      </c>
      <c r="BD21" s="1">
        <v>-7.59</v>
      </c>
      <c r="BE21" s="1">
        <v>-4.46</v>
      </c>
      <c r="BF21" s="1">
        <v>-2.58</v>
      </c>
      <c r="BG21" s="1">
        <v>-1.07</v>
      </c>
      <c r="BH21" s="1">
        <v>-1.88</v>
      </c>
      <c r="BI21" s="1">
        <v>0.92</v>
      </c>
      <c r="BJ21" s="1">
        <v>4.71</v>
      </c>
      <c r="BK21" s="1">
        <v>14.18</v>
      </c>
      <c r="BL21" s="1">
        <v>25.53</v>
      </c>
      <c r="BM21" s="1">
        <v>45.44</v>
      </c>
      <c r="BN21" s="1">
        <v>59.2</v>
      </c>
      <c r="BO21" s="1">
        <v>78.430000000000007</v>
      </c>
      <c r="BP21" s="1">
        <v>77.489999999999995</v>
      </c>
      <c r="BQ21" s="1">
        <v>44.12</v>
      </c>
      <c r="BR21" s="1">
        <v>26.87</v>
      </c>
      <c r="BS21" s="22">
        <v>18.38</v>
      </c>
      <c r="BT21" s="26">
        <v>43958699.866275787</v>
      </c>
      <c r="BU21" s="26">
        <v>38409700</v>
      </c>
      <c r="BV21" s="26">
        <v>1740253</v>
      </c>
      <c r="BW21" s="2">
        <v>0.19738221971173159</v>
      </c>
    </row>
    <row r="22" spans="1:75" s="21" customFormat="1" ht="19" customHeight="1" x14ac:dyDescent="0.2">
      <c r="A22" s="1" t="s">
        <v>154</v>
      </c>
      <c r="B22" s="1" t="s">
        <v>76</v>
      </c>
      <c r="C22" s="1" t="s">
        <v>87</v>
      </c>
      <c r="D22" s="1" t="s">
        <v>98</v>
      </c>
      <c r="E22" s="1" t="s">
        <v>149</v>
      </c>
      <c r="F22" s="1" t="s">
        <v>80</v>
      </c>
      <c r="G22" s="9">
        <v>94.936698737234138</v>
      </c>
      <c r="H22" s="9">
        <v>53.89610027699905</v>
      </c>
      <c r="I22" s="9">
        <f>(N22-O22)/O22*100</f>
        <v>137.85714145825833</v>
      </c>
      <c r="J22" s="1" t="s">
        <v>81</v>
      </c>
      <c r="K22" s="2">
        <v>0.79000002145767212</v>
      </c>
      <c r="L22" s="2">
        <v>3.33</v>
      </c>
      <c r="M22" s="2">
        <v>1.5399999618530269</v>
      </c>
      <c r="N22" s="2">
        <v>3.3299999237060551</v>
      </c>
      <c r="O22" s="2">
        <v>1.3999999761581421</v>
      </c>
      <c r="P22" s="2">
        <v>2.369999885559082</v>
      </c>
      <c r="Q22" s="1">
        <v>1.65</v>
      </c>
      <c r="R22" s="1">
        <v>1.7</v>
      </c>
      <c r="S22" s="1">
        <v>2.2000000000000002</v>
      </c>
      <c r="T22" s="1">
        <v>2.36</v>
      </c>
      <c r="U22" s="1">
        <v>2.67</v>
      </c>
      <c r="V22" s="1">
        <v>3.2</v>
      </c>
      <c r="W22" s="1">
        <v>2.88</v>
      </c>
      <c r="X22" s="1">
        <v>2.58</v>
      </c>
      <c r="Y22" s="1">
        <v>2.4300000000000002</v>
      </c>
      <c r="Z22" s="1">
        <v>2.2400000000000002</v>
      </c>
      <c r="AA22" s="1">
        <v>2.5299999999999998</v>
      </c>
      <c r="AB22" s="1">
        <v>2.52</v>
      </c>
      <c r="AC22" s="1">
        <v>2.3199999999999998</v>
      </c>
      <c r="AD22" s="1">
        <v>2.2999999999999998</v>
      </c>
      <c r="AE22" s="1">
        <v>2.35</v>
      </c>
      <c r="AF22" s="1">
        <v>2.64</v>
      </c>
      <c r="AG22" s="1">
        <v>2.59</v>
      </c>
      <c r="AH22" s="1">
        <v>2.75</v>
      </c>
      <c r="AI22" s="1">
        <v>2.84</v>
      </c>
      <c r="AJ22" s="1">
        <v>3.07</v>
      </c>
      <c r="AK22" s="1">
        <v>3.11</v>
      </c>
      <c r="AL22" s="1">
        <v>3.16</v>
      </c>
      <c r="AM22" s="1">
        <v>3.33</v>
      </c>
      <c r="AN22" s="1">
        <v>3.12</v>
      </c>
      <c r="AO22" s="1">
        <v>2.83</v>
      </c>
      <c r="AP22" s="1">
        <v>2.88</v>
      </c>
      <c r="AQ22" s="1">
        <v>2.59</v>
      </c>
      <c r="AR22" s="1">
        <v>-4.2699999999999996</v>
      </c>
      <c r="AS22" s="1">
        <v>7.9</v>
      </c>
      <c r="AT22" s="1">
        <v>27.92</v>
      </c>
      <c r="AU22" s="1">
        <v>49.68</v>
      </c>
      <c r="AV22" s="1">
        <v>60.97</v>
      </c>
      <c r="AW22" s="1">
        <v>73.77</v>
      </c>
      <c r="AX22" s="1">
        <v>64.94</v>
      </c>
      <c r="AY22" s="1">
        <v>50.97</v>
      </c>
      <c r="AZ22" s="1">
        <v>43.18</v>
      </c>
      <c r="BA22" s="1">
        <v>41.23</v>
      </c>
      <c r="BB22" s="1">
        <v>62.99</v>
      </c>
      <c r="BC22" s="1">
        <v>45.44</v>
      </c>
      <c r="BD22" s="1">
        <v>43.13</v>
      </c>
      <c r="BE22" s="1">
        <v>40.909999999999997</v>
      </c>
      <c r="BF22" s="1">
        <v>50.01</v>
      </c>
      <c r="BG22" s="1">
        <v>67.53</v>
      </c>
      <c r="BH22" s="1">
        <v>51.3</v>
      </c>
      <c r="BI22" s="1">
        <v>77.16</v>
      </c>
      <c r="BJ22" s="1">
        <v>76.3</v>
      </c>
      <c r="BK22" s="1">
        <v>95.13</v>
      </c>
      <c r="BL22" s="1">
        <v>87.99</v>
      </c>
      <c r="BM22" s="1">
        <v>92.85</v>
      </c>
      <c r="BN22" s="1">
        <v>100</v>
      </c>
      <c r="BO22" s="1">
        <v>74.680000000000007</v>
      </c>
      <c r="BP22" s="1">
        <v>75.319999999999993</v>
      </c>
      <c r="BQ22" s="1">
        <v>59.1</v>
      </c>
      <c r="BR22" s="1">
        <v>55.08</v>
      </c>
      <c r="BS22" s="22">
        <v>2.1800000000000002</v>
      </c>
      <c r="BT22" s="26">
        <v>41133090.98110199</v>
      </c>
      <c r="BU22" s="26">
        <v>227066700</v>
      </c>
      <c r="BV22" s="26">
        <v>25940253</v>
      </c>
      <c r="BW22" s="2">
        <v>4.1190808740377361E-3</v>
      </c>
    </row>
    <row r="23" spans="1:75" s="21" customFormat="1" ht="19" customHeight="1" x14ac:dyDescent="0.2">
      <c r="A23" s="1" t="s">
        <v>303</v>
      </c>
      <c r="B23" s="1" t="s">
        <v>106</v>
      </c>
      <c r="C23" s="1" t="s">
        <v>140</v>
      </c>
      <c r="D23" s="1" t="s">
        <v>98</v>
      </c>
      <c r="E23" s="1" t="s">
        <v>292</v>
      </c>
      <c r="F23" s="1" t="s">
        <v>80</v>
      </c>
      <c r="G23" s="9">
        <v>103.5940819367533</v>
      </c>
      <c r="H23" s="9">
        <v>5.9189998759134053</v>
      </c>
      <c r="I23" s="9">
        <f>(N23-O23)/O23*100</f>
        <v>96.37500047683713</v>
      </c>
      <c r="J23" s="1" t="s">
        <v>81</v>
      </c>
      <c r="K23" s="2">
        <v>4.7300000190734863</v>
      </c>
      <c r="L23" s="2">
        <v>4.8600000000000003</v>
      </c>
      <c r="M23" s="2">
        <v>9.630000114440918</v>
      </c>
      <c r="N23" s="2">
        <v>15.710000038146971</v>
      </c>
      <c r="O23" s="2">
        <v>8</v>
      </c>
      <c r="P23" s="2">
        <v>10.19999980926514</v>
      </c>
      <c r="Q23" s="1">
        <v>9.98</v>
      </c>
      <c r="R23" s="1">
        <v>9.19</v>
      </c>
      <c r="S23" s="1">
        <v>8.83</v>
      </c>
      <c r="T23" s="1">
        <v>10.3</v>
      </c>
      <c r="U23" s="1">
        <v>10.67</v>
      </c>
      <c r="V23" s="1">
        <v>12.7</v>
      </c>
      <c r="W23" s="1">
        <v>12.75</v>
      </c>
      <c r="X23" s="1">
        <v>12.1</v>
      </c>
      <c r="Y23" s="1">
        <v>11.45</v>
      </c>
      <c r="Z23" s="1">
        <v>12.33</v>
      </c>
      <c r="AA23" s="1">
        <v>14.4</v>
      </c>
      <c r="AB23" s="1">
        <v>14.44</v>
      </c>
      <c r="AC23" s="1">
        <v>14.85</v>
      </c>
      <c r="AD23" s="1">
        <v>14.46</v>
      </c>
      <c r="AE23" s="1">
        <v>15.16</v>
      </c>
      <c r="AF23" s="1">
        <v>15.71</v>
      </c>
      <c r="AG23" s="1">
        <v>15.68</v>
      </c>
      <c r="AH23" s="1">
        <v>15.18</v>
      </c>
      <c r="AI23" s="1">
        <v>14.8</v>
      </c>
      <c r="AJ23" s="1">
        <v>13.88</v>
      </c>
      <c r="AK23" s="1">
        <v>13.37</v>
      </c>
      <c r="AL23" s="1">
        <v>12.46</v>
      </c>
      <c r="AM23" s="1">
        <v>12.49</v>
      </c>
      <c r="AN23" s="1">
        <v>12.25</v>
      </c>
      <c r="AO23" s="1">
        <v>11.37</v>
      </c>
      <c r="AP23" s="1">
        <v>11</v>
      </c>
      <c r="AQ23" s="1">
        <v>10.98</v>
      </c>
      <c r="AR23" s="1">
        <v>-6.5</v>
      </c>
      <c r="AS23" s="1">
        <v>-6.75</v>
      </c>
      <c r="AT23" s="1">
        <v>-11.11</v>
      </c>
      <c r="AU23" s="1">
        <v>2.91</v>
      </c>
      <c r="AV23" s="1">
        <v>10.8</v>
      </c>
      <c r="AW23" s="1">
        <v>26.79</v>
      </c>
      <c r="AX23" s="1">
        <v>21.5</v>
      </c>
      <c r="AY23" s="1">
        <v>17.55</v>
      </c>
      <c r="AZ23" s="1">
        <v>14.15</v>
      </c>
      <c r="BA23" s="1">
        <v>19.940000000000001</v>
      </c>
      <c r="BB23" s="1">
        <v>47.04</v>
      </c>
      <c r="BC23" s="1">
        <v>45.55</v>
      </c>
      <c r="BD23" s="1">
        <v>45.28</v>
      </c>
      <c r="BE23" s="1">
        <v>35.51</v>
      </c>
      <c r="BF23" s="1">
        <v>54</v>
      </c>
      <c r="BG23" s="1">
        <v>53.17</v>
      </c>
      <c r="BH23" s="1">
        <v>55.45</v>
      </c>
      <c r="BI23" s="1">
        <v>50.57</v>
      </c>
      <c r="BJ23" s="1">
        <v>39.299999999999997</v>
      </c>
      <c r="BK23" s="1">
        <v>36.14</v>
      </c>
      <c r="BL23" s="1">
        <v>28.76</v>
      </c>
      <c r="BM23" s="1">
        <v>29.28</v>
      </c>
      <c r="BN23" s="1">
        <v>23.05</v>
      </c>
      <c r="BO23" s="1">
        <v>17.55</v>
      </c>
      <c r="BP23" s="1">
        <v>11.01</v>
      </c>
      <c r="BQ23" s="1">
        <v>10.59</v>
      </c>
      <c r="BR23" s="1">
        <v>5.92</v>
      </c>
      <c r="BS23" s="22">
        <v>10.25</v>
      </c>
      <c r="BT23" s="26">
        <v>128242711.5240097</v>
      </c>
      <c r="BU23" s="26">
        <v>95930100</v>
      </c>
      <c r="BV23" s="26">
        <v>13114049</v>
      </c>
      <c r="BW23" s="2">
        <v>2.9756713582509871E-2</v>
      </c>
    </row>
    <row r="24" spans="1:75" s="21" customFormat="1" ht="19" customHeight="1" x14ac:dyDescent="0.2">
      <c r="A24" s="1" t="s">
        <v>263</v>
      </c>
      <c r="B24" s="1" t="s">
        <v>111</v>
      </c>
      <c r="C24" s="1" t="s">
        <v>124</v>
      </c>
      <c r="D24" s="1" t="s">
        <v>98</v>
      </c>
      <c r="E24" s="1" t="s">
        <v>259</v>
      </c>
      <c r="F24" s="1" t="s">
        <v>80</v>
      </c>
      <c r="G24" s="9">
        <v>108.3333379899463</v>
      </c>
      <c r="H24" s="9">
        <v>82.875001430511475</v>
      </c>
      <c r="I24" s="9">
        <f>(N24-O24)/O24*100</f>
        <v>130.30303074089736</v>
      </c>
      <c r="J24" s="1" t="s">
        <v>81</v>
      </c>
      <c r="K24" s="2">
        <v>3.839999914169312</v>
      </c>
      <c r="L24" s="2">
        <v>3.65</v>
      </c>
      <c r="M24" s="2">
        <v>8</v>
      </c>
      <c r="N24" s="2">
        <v>15.19999980926514</v>
      </c>
      <c r="O24" s="2">
        <v>6.5999999046325684</v>
      </c>
      <c r="P24" s="2">
        <v>14.63000011444092</v>
      </c>
      <c r="Q24" s="1">
        <v>8.1999999999999993</v>
      </c>
      <c r="R24" s="1">
        <v>7.8</v>
      </c>
      <c r="S24" s="1">
        <v>7.72</v>
      </c>
      <c r="T24" s="1">
        <v>8.4499999999999993</v>
      </c>
      <c r="U24" s="1">
        <v>7.36</v>
      </c>
      <c r="V24" s="1">
        <v>7.17</v>
      </c>
      <c r="W24" s="1">
        <v>7.4</v>
      </c>
      <c r="X24" s="1">
        <v>8.1</v>
      </c>
      <c r="Y24" s="1">
        <v>8.25</v>
      </c>
      <c r="Z24" s="1">
        <v>7.86</v>
      </c>
      <c r="AA24" s="1">
        <v>8.39</v>
      </c>
      <c r="AB24" s="1">
        <v>7.84</v>
      </c>
      <c r="AC24" s="1">
        <v>7.8</v>
      </c>
      <c r="AD24" s="1">
        <v>7.65</v>
      </c>
      <c r="AE24" s="1">
        <v>8.7100000000000009</v>
      </c>
      <c r="AF24" s="1">
        <v>9.08</v>
      </c>
      <c r="AG24" s="1">
        <v>9.4</v>
      </c>
      <c r="AH24" s="1">
        <v>9.67</v>
      </c>
      <c r="AI24" s="1">
        <v>9.75</v>
      </c>
      <c r="AJ24" s="1">
        <v>9.8800000000000008</v>
      </c>
      <c r="AK24" s="1">
        <v>9.82</v>
      </c>
      <c r="AL24" s="1">
        <v>10.08</v>
      </c>
      <c r="AM24" s="1">
        <v>10.06</v>
      </c>
      <c r="AN24" s="1">
        <v>10.18</v>
      </c>
      <c r="AO24" s="1">
        <v>10.25</v>
      </c>
      <c r="AP24" s="1">
        <v>12.19</v>
      </c>
      <c r="AQ24" s="1">
        <v>15.2</v>
      </c>
      <c r="AR24" s="1">
        <v>-4.87</v>
      </c>
      <c r="AS24" s="1">
        <v>-7.38</v>
      </c>
      <c r="AT24" s="1">
        <v>-8.75</v>
      </c>
      <c r="AU24" s="1">
        <v>-9</v>
      </c>
      <c r="AV24" s="1">
        <v>-12.75</v>
      </c>
      <c r="AW24" s="1">
        <v>-11.87</v>
      </c>
      <c r="AX24" s="1">
        <v>-9.6199999999999992</v>
      </c>
      <c r="AY24" s="1">
        <v>-4.37</v>
      </c>
      <c r="AZ24" s="1">
        <v>-4.62</v>
      </c>
      <c r="BA24" s="1">
        <v>-5</v>
      </c>
      <c r="BB24" s="1">
        <v>-3.5</v>
      </c>
      <c r="BC24" s="1">
        <v>-3.5</v>
      </c>
      <c r="BD24" s="1">
        <v>-5.81</v>
      </c>
      <c r="BE24" s="1">
        <v>-5.12</v>
      </c>
      <c r="BF24" s="1">
        <v>4.37</v>
      </c>
      <c r="BG24" s="1">
        <v>11.5</v>
      </c>
      <c r="BH24" s="1">
        <v>13.63</v>
      </c>
      <c r="BI24" s="1">
        <v>19</v>
      </c>
      <c r="BJ24" s="1">
        <v>16.88</v>
      </c>
      <c r="BK24" s="1">
        <v>22.5</v>
      </c>
      <c r="BL24" s="1">
        <v>18.12</v>
      </c>
      <c r="BM24" s="1">
        <v>22.75</v>
      </c>
      <c r="BN24" s="1">
        <v>20.5</v>
      </c>
      <c r="BO24" s="1">
        <v>26.13</v>
      </c>
      <c r="BP24" s="1">
        <v>27.13</v>
      </c>
      <c r="BQ24" s="1">
        <v>50.75</v>
      </c>
      <c r="BR24" s="1">
        <v>86.25</v>
      </c>
      <c r="BS24" s="22">
        <v>6.75</v>
      </c>
      <c r="BT24" s="26">
        <v>473797600</v>
      </c>
      <c r="BU24" s="26">
        <v>154664000</v>
      </c>
      <c r="BV24" s="26">
        <v>6023077</v>
      </c>
      <c r="BW24" s="2">
        <v>1.059756167819206</v>
      </c>
    </row>
    <row r="25" spans="1:75" s="21" customFormat="1" ht="19" customHeight="1" x14ac:dyDescent="0.2">
      <c r="A25" s="7" t="s">
        <v>479</v>
      </c>
      <c r="B25" s="7" t="s">
        <v>76</v>
      </c>
      <c r="C25" s="7" t="s">
        <v>87</v>
      </c>
      <c r="D25" s="7" t="s">
        <v>98</v>
      </c>
      <c r="E25" s="7" t="s">
        <v>478</v>
      </c>
      <c r="F25" s="7" t="s">
        <v>80</v>
      </c>
      <c r="G25" s="10">
        <v>111.4649568359881</v>
      </c>
      <c r="H25" s="10">
        <v>44.578321905159818</v>
      </c>
      <c r="I25" s="10">
        <v>44.578321905159818</v>
      </c>
      <c r="J25" s="7" t="s">
        <v>81</v>
      </c>
      <c r="K25" s="8">
        <v>1.570000052452087</v>
      </c>
      <c r="L25" s="8">
        <v>1.75</v>
      </c>
      <c r="M25" s="8">
        <v>3.3199999332427979</v>
      </c>
      <c r="N25" s="8">
        <v>9.4300003051757812</v>
      </c>
      <c r="O25" s="8">
        <v>2.9000000953674321</v>
      </c>
      <c r="P25" s="8">
        <v>4.8000001907348633</v>
      </c>
      <c r="Q25" s="7">
        <v>3.28</v>
      </c>
      <c r="R25" s="7">
        <v>3.35</v>
      </c>
      <c r="S25" s="7">
        <v>4.3499999999999996</v>
      </c>
      <c r="T25" s="7">
        <v>5.76</v>
      </c>
      <c r="U25" s="7">
        <v>6.5</v>
      </c>
      <c r="V25" s="7">
        <v>6.14</v>
      </c>
      <c r="W25" s="7">
        <v>9.43</v>
      </c>
      <c r="X25" s="7">
        <v>9.36</v>
      </c>
      <c r="Y25" s="7">
        <v>7.85</v>
      </c>
      <c r="Z25" s="7">
        <v>6.88</v>
      </c>
      <c r="AA25" s="7">
        <v>6.85</v>
      </c>
      <c r="AB25" s="7">
        <v>6.89</v>
      </c>
      <c r="AC25" s="7">
        <v>7.3</v>
      </c>
      <c r="AD25" s="7">
        <v>7.38</v>
      </c>
      <c r="AE25" s="7">
        <v>7.25</v>
      </c>
      <c r="AF25" s="7">
        <v>6.64</v>
      </c>
      <c r="AG25" s="7">
        <v>7.12</v>
      </c>
      <c r="AH25" s="7">
        <v>6.78</v>
      </c>
      <c r="AI25" s="7">
        <v>7.49</v>
      </c>
      <c r="AJ25" s="7">
        <v>6.64</v>
      </c>
      <c r="AK25" s="7">
        <v>6.43</v>
      </c>
      <c r="AL25" s="7">
        <v>5.84</v>
      </c>
      <c r="AM25" s="7">
        <v>5.45</v>
      </c>
      <c r="AN25" s="7">
        <v>5.15</v>
      </c>
      <c r="AO25" s="7">
        <v>5.19</v>
      </c>
      <c r="AP25" s="7">
        <v>5.33</v>
      </c>
      <c r="AQ25" s="7">
        <v>5.0999999999999996</v>
      </c>
      <c r="AR25" s="7">
        <v>-8.2799999999999994</v>
      </c>
      <c r="AS25" s="7">
        <v>-0.74</v>
      </c>
      <c r="AT25" s="7">
        <v>24.09</v>
      </c>
      <c r="AU25" s="7">
        <v>72.290000000000006</v>
      </c>
      <c r="AV25" s="7">
        <v>50.53</v>
      </c>
      <c r="AW25" s="7">
        <v>84.94</v>
      </c>
      <c r="AX25" s="7">
        <v>181.17</v>
      </c>
      <c r="AY25" s="7">
        <v>121.36</v>
      </c>
      <c r="AZ25" s="7">
        <v>104.82</v>
      </c>
      <c r="BA25" s="7">
        <v>86.14</v>
      </c>
      <c r="BB25" s="7">
        <v>102.99</v>
      </c>
      <c r="BC25" s="7">
        <v>86.45</v>
      </c>
      <c r="BD25" s="7">
        <v>113.86</v>
      </c>
      <c r="BE25" s="7">
        <v>105.72</v>
      </c>
      <c r="BF25" s="7">
        <v>93.52</v>
      </c>
      <c r="BG25" s="7">
        <v>88.55</v>
      </c>
      <c r="BH25" s="7">
        <v>90.07</v>
      </c>
      <c r="BI25" s="7">
        <v>99.09</v>
      </c>
      <c r="BJ25" s="7">
        <v>92.06</v>
      </c>
      <c r="BK25" s="7">
        <v>93.52</v>
      </c>
      <c r="BL25" s="7">
        <v>62.05</v>
      </c>
      <c r="BM25" s="7">
        <v>62.65</v>
      </c>
      <c r="BN25" s="7">
        <v>44.31</v>
      </c>
      <c r="BO25" s="7">
        <v>50.9</v>
      </c>
      <c r="BP25" s="7">
        <v>44.58</v>
      </c>
      <c r="BQ25" s="7">
        <v>52.71</v>
      </c>
      <c r="BR25" s="7">
        <v>45.48</v>
      </c>
      <c r="BS25" s="24">
        <v>4.9800000000000004</v>
      </c>
      <c r="BT25" s="26">
        <v>28970452.21747398</v>
      </c>
      <c r="BU25" s="26">
        <v>321675900</v>
      </c>
      <c r="BV25" s="26">
        <v>3005337</v>
      </c>
      <c r="BW25" s="8">
        <v>2.0773377494770141E-2</v>
      </c>
    </row>
    <row r="26" spans="1:75" s="21" customFormat="1" ht="19" customHeight="1" x14ac:dyDescent="0.2">
      <c r="A26" s="7" t="s">
        <v>323</v>
      </c>
      <c r="B26" s="7" t="s">
        <v>106</v>
      </c>
      <c r="C26" s="7" t="s">
        <v>87</v>
      </c>
      <c r="D26" s="7" t="s">
        <v>98</v>
      </c>
      <c r="E26" s="7" t="s">
        <v>543</v>
      </c>
      <c r="F26" s="7" t="s">
        <v>80</v>
      </c>
      <c r="G26" s="10">
        <v>122.11538726056131</v>
      </c>
      <c r="H26" s="10">
        <v>9.0909109674819764</v>
      </c>
      <c r="I26" s="10">
        <v>9.0909109674819764</v>
      </c>
      <c r="J26" s="7" t="s">
        <v>81</v>
      </c>
      <c r="K26" s="8">
        <v>0.51999998092651367</v>
      </c>
      <c r="L26" s="8">
        <v>0.52</v>
      </c>
      <c r="M26" s="8">
        <v>1.154999971389771</v>
      </c>
      <c r="N26" s="8">
        <v>1.370000004768372</v>
      </c>
      <c r="O26" s="8">
        <v>0.81999999284744263</v>
      </c>
      <c r="P26" s="8">
        <v>1.2599999904632571</v>
      </c>
      <c r="Q26" s="7">
        <v>1.24</v>
      </c>
      <c r="R26" s="7">
        <v>1.1599999999999999</v>
      </c>
      <c r="S26" s="7">
        <v>1.0900000000000001</v>
      </c>
      <c r="T26" s="7">
        <v>1.2</v>
      </c>
      <c r="U26" s="7">
        <v>1.1499999999999999</v>
      </c>
      <c r="V26" s="7">
        <v>1.04</v>
      </c>
      <c r="W26" s="7">
        <v>1.01</v>
      </c>
      <c r="X26" s="7">
        <v>0.96</v>
      </c>
      <c r="Y26" s="7">
        <v>0.97</v>
      </c>
      <c r="Z26" s="7">
        <v>0.97</v>
      </c>
      <c r="AA26" s="7">
        <v>0.91</v>
      </c>
      <c r="AB26" s="7">
        <v>0.95</v>
      </c>
      <c r="AC26" s="7">
        <v>1.1399999999999999</v>
      </c>
      <c r="AD26" s="7">
        <v>1.19</v>
      </c>
      <c r="AE26" s="7">
        <v>1.2</v>
      </c>
      <c r="AF26" s="7">
        <v>1.23</v>
      </c>
      <c r="AG26" s="7">
        <v>1.17</v>
      </c>
      <c r="AH26" s="7">
        <v>1.1499999999999999</v>
      </c>
      <c r="AI26" s="7">
        <v>1.25</v>
      </c>
      <c r="AJ26" s="7">
        <v>1.33</v>
      </c>
      <c r="AK26" s="7">
        <v>1.24</v>
      </c>
      <c r="AL26" s="7">
        <v>1.37</v>
      </c>
      <c r="AM26" s="7">
        <v>1.26</v>
      </c>
      <c r="AN26" s="7">
        <v>1.25</v>
      </c>
      <c r="AO26" s="7">
        <v>1.25</v>
      </c>
      <c r="AP26" s="7">
        <v>1.23</v>
      </c>
      <c r="AQ26" s="7">
        <v>1.28</v>
      </c>
      <c r="AR26" s="7">
        <v>-1.3</v>
      </c>
      <c r="AS26" s="7">
        <v>-11.69</v>
      </c>
      <c r="AT26" s="7">
        <v>-6.86</v>
      </c>
      <c r="AU26" s="7">
        <v>-3.46</v>
      </c>
      <c r="AV26" s="7">
        <v>-12.61</v>
      </c>
      <c r="AW26" s="7">
        <v>-14.7</v>
      </c>
      <c r="AX26" s="7">
        <v>-17.309999999999999</v>
      </c>
      <c r="AY26" s="7">
        <v>-18.02</v>
      </c>
      <c r="AZ26" s="7">
        <v>-16.55</v>
      </c>
      <c r="BA26" s="7">
        <v>-22.83</v>
      </c>
      <c r="BB26" s="7">
        <v>-27.19</v>
      </c>
      <c r="BC26" s="7">
        <v>-21.86</v>
      </c>
      <c r="BD26" s="7">
        <v>-10.82</v>
      </c>
      <c r="BE26" s="7">
        <v>0.43</v>
      </c>
      <c r="BF26" s="7">
        <v>-5.63</v>
      </c>
      <c r="BG26" s="7">
        <v>-3.03</v>
      </c>
      <c r="BH26" s="7">
        <v>-2.16</v>
      </c>
      <c r="BI26" s="7">
        <v>-2.6</v>
      </c>
      <c r="BJ26" s="7">
        <v>6.49</v>
      </c>
      <c r="BK26" s="7">
        <v>6.93</v>
      </c>
      <c r="BL26" s="7">
        <v>3.03</v>
      </c>
      <c r="BM26" s="7">
        <v>7.36</v>
      </c>
      <c r="BN26" s="7">
        <v>3.4</v>
      </c>
      <c r="BO26" s="7">
        <v>-0.43</v>
      </c>
      <c r="BP26" s="7">
        <v>3.89</v>
      </c>
      <c r="BQ26" s="7">
        <v>3.03</v>
      </c>
      <c r="BR26" s="7">
        <v>9.57</v>
      </c>
      <c r="BS26" s="24">
        <v>0.91</v>
      </c>
      <c r="BT26" s="26">
        <v>79098666.920665741</v>
      </c>
      <c r="BU26" s="26">
        <v>266976000</v>
      </c>
      <c r="BV26" s="26">
        <v>50869318</v>
      </c>
      <c r="BW26" s="8">
        <v>3.7905697890425818E-2</v>
      </c>
    </row>
    <row r="27" spans="1:75" s="21" customFormat="1" ht="19" customHeight="1" x14ac:dyDescent="0.2">
      <c r="A27" s="7" t="s">
        <v>533</v>
      </c>
      <c r="B27" s="7" t="s">
        <v>96</v>
      </c>
      <c r="C27" s="7" t="s">
        <v>124</v>
      </c>
      <c r="D27" s="7" t="s">
        <v>125</v>
      </c>
      <c r="E27" s="7" t="s">
        <v>529</v>
      </c>
      <c r="F27" s="7" t="s">
        <v>80</v>
      </c>
      <c r="G27" s="10">
        <v>122.6086952916165</v>
      </c>
      <c r="H27" s="10">
        <v>1.562498544808445</v>
      </c>
      <c r="I27" s="10">
        <v>1.562498544808445</v>
      </c>
      <c r="J27" s="7" t="s">
        <v>81</v>
      </c>
      <c r="K27" s="8">
        <v>1.1499999761581421</v>
      </c>
      <c r="L27" s="8">
        <v>1.18</v>
      </c>
      <c r="M27" s="8">
        <v>2.559999942779541</v>
      </c>
      <c r="N27" s="8">
        <v>6.7600002288818359</v>
      </c>
      <c r="O27" s="8">
        <v>2.5499999523162842</v>
      </c>
      <c r="P27" s="8">
        <v>2.5999999046325679</v>
      </c>
      <c r="Q27" s="7">
        <v>3.52</v>
      </c>
      <c r="R27" s="7">
        <v>4.3899999999999997</v>
      </c>
      <c r="S27" s="7">
        <v>4.25</v>
      </c>
      <c r="T27" s="7">
        <v>3.88</v>
      </c>
      <c r="U27" s="7">
        <v>4.79</v>
      </c>
      <c r="V27" s="7">
        <v>4.82</v>
      </c>
      <c r="W27" s="7">
        <v>6.4</v>
      </c>
      <c r="X27" s="7">
        <v>6.76</v>
      </c>
      <c r="Y27" s="7">
        <v>6.45</v>
      </c>
      <c r="Z27" s="7">
        <v>6.08</v>
      </c>
      <c r="AA27" s="7">
        <v>5.99</v>
      </c>
      <c r="AB27" s="7">
        <v>5.8</v>
      </c>
      <c r="AC27" s="7">
        <v>5.07</v>
      </c>
      <c r="AD27" s="7">
        <v>5</v>
      </c>
      <c r="AE27" s="7">
        <v>4.95</v>
      </c>
      <c r="AF27" s="7">
        <v>4.5599999999999996</v>
      </c>
      <c r="AG27" s="7">
        <v>4.34</v>
      </c>
      <c r="AH27" s="7">
        <v>3.94</v>
      </c>
      <c r="AI27" s="7">
        <v>3.9</v>
      </c>
      <c r="AJ27" s="7">
        <v>3.67</v>
      </c>
      <c r="AK27" s="7">
        <v>3.95</v>
      </c>
      <c r="AL27" s="7">
        <v>3.6</v>
      </c>
      <c r="AM27" s="7">
        <v>3.56</v>
      </c>
      <c r="AN27" s="7">
        <v>3.47</v>
      </c>
      <c r="AO27" s="7">
        <v>3.32</v>
      </c>
      <c r="AP27" s="7">
        <v>3.08</v>
      </c>
      <c r="AQ27" s="7">
        <v>3.05</v>
      </c>
      <c r="AR27" s="7">
        <v>32.81</v>
      </c>
      <c r="AS27" s="7">
        <v>69.53</v>
      </c>
      <c r="AT27" s="7">
        <v>21.87</v>
      </c>
      <c r="AU27" s="7">
        <v>25.78</v>
      </c>
      <c r="AV27" s="7">
        <v>76.569999999999993</v>
      </c>
      <c r="AW27" s="7">
        <v>69.14</v>
      </c>
      <c r="AX27" s="7">
        <v>147.66</v>
      </c>
      <c r="AY27" s="7">
        <v>147.66</v>
      </c>
      <c r="AZ27" s="7">
        <v>133.59</v>
      </c>
      <c r="BA27" s="7">
        <v>106.25</v>
      </c>
      <c r="BB27" s="7">
        <v>114.85</v>
      </c>
      <c r="BC27" s="7">
        <v>98.04</v>
      </c>
      <c r="BD27" s="7">
        <v>87.47</v>
      </c>
      <c r="BE27" s="7">
        <v>92.97</v>
      </c>
      <c r="BF27" s="7">
        <v>70.7</v>
      </c>
      <c r="BG27" s="7">
        <v>68.75</v>
      </c>
      <c r="BH27" s="7">
        <v>48.44</v>
      </c>
      <c r="BI27" s="7">
        <v>52.73</v>
      </c>
      <c r="BJ27" s="7">
        <v>37.89</v>
      </c>
      <c r="BK27" s="7">
        <v>43.16</v>
      </c>
      <c r="BL27" s="7">
        <v>31.25</v>
      </c>
      <c r="BM27" s="7">
        <v>38.67</v>
      </c>
      <c r="BN27" s="7">
        <v>30.86</v>
      </c>
      <c r="BO27" s="7">
        <v>24.02</v>
      </c>
      <c r="BP27" s="7">
        <v>19.77</v>
      </c>
      <c r="BQ27" s="7">
        <v>14.84</v>
      </c>
      <c r="BR27" s="7">
        <v>-0.39</v>
      </c>
      <c r="BS27" s="24">
        <v>3.92</v>
      </c>
      <c r="BT27" s="26">
        <v>37911551.152610779</v>
      </c>
      <c r="BU27" s="26">
        <v>149218400</v>
      </c>
      <c r="BV27" s="26">
        <v>3984553</v>
      </c>
      <c r="BW27" s="8">
        <v>0.2701457352932688</v>
      </c>
    </row>
    <row r="28" spans="1:75" s="21" customFormat="1" ht="19" customHeight="1" x14ac:dyDescent="0.2">
      <c r="A28" s="1" t="s">
        <v>330</v>
      </c>
      <c r="B28" s="1" t="s">
        <v>106</v>
      </c>
      <c r="C28" s="1" t="s">
        <v>104</v>
      </c>
      <c r="D28" s="1" t="s">
        <v>98</v>
      </c>
      <c r="E28" s="1" t="s">
        <v>322</v>
      </c>
      <c r="F28" s="1" t="s">
        <v>80</v>
      </c>
      <c r="G28" s="9">
        <v>132.33534216457659</v>
      </c>
      <c r="H28" s="9">
        <v>14.8195822759142</v>
      </c>
      <c r="I28" s="9">
        <f>(N28-O28)/O28*100</f>
        <v>54.883721961789448</v>
      </c>
      <c r="J28" s="1" t="s">
        <v>81</v>
      </c>
      <c r="K28" s="2">
        <v>3.339999914169312</v>
      </c>
      <c r="L28" s="2">
        <v>3.55</v>
      </c>
      <c r="M28" s="2">
        <v>7.7600002288818359</v>
      </c>
      <c r="N28" s="2">
        <v>9.9899997711181641</v>
      </c>
      <c r="O28" s="2">
        <v>6.4499998092651367</v>
      </c>
      <c r="P28" s="2">
        <v>8.9099998474121094</v>
      </c>
      <c r="Q28" s="1">
        <v>9.15</v>
      </c>
      <c r="R28" s="1">
        <v>8.2899999999999991</v>
      </c>
      <c r="S28" s="1">
        <v>9.2899999999999991</v>
      </c>
      <c r="T28" s="1">
        <v>8.69</v>
      </c>
      <c r="U28" s="1">
        <v>8.4</v>
      </c>
      <c r="V28" s="1">
        <v>8.5</v>
      </c>
      <c r="W28" s="1">
        <v>9.1</v>
      </c>
      <c r="X28" s="1">
        <v>8.2899999999999991</v>
      </c>
      <c r="Y28" s="1">
        <v>8.35</v>
      </c>
      <c r="Z28" s="1">
        <v>7.52</v>
      </c>
      <c r="AA28" s="1">
        <v>7.38</v>
      </c>
      <c r="AB28" s="1">
        <v>7.38</v>
      </c>
      <c r="AC28" s="1">
        <v>7.38</v>
      </c>
      <c r="AD28" s="1">
        <v>7.02</v>
      </c>
      <c r="AE28" s="1">
        <v>6.89</v>
      </c>
      <c r="AF28" s="1">
        <v>7.15</v>
      </c>
      <c r="AG28" s="1">
        <v>7.05</v>
      </c>
      <c r="AH28" s="1">
        <v>7.64</v>
      </c>
      <c r="AI28" s="1">
        <v>7.69</v>
      </c>
      <c r="AJ28" s="1">
        <v>7.34</v>
      </c>
      <c r="AK28" s="1">
        <v>8.14</v>
      </c>
      <c r="AL28" s="1">
        <v>9.99</v>
      </c>
      <c r="AM28" s="1">
        <v>9.36</v>
      </c>
      <c r="AN28" s="1">
        <v>8.65</v>
      </c>
      <c r="AO28" s="1">
        <v>8.7899999999999991</v>
      </c>
      <c r="AP28" s="1">
        <v>9.59</v>
      </c>
      <c r="AQ28" s="1">
        <v>9.5500000000000007</v>
      </c>
      <c r="AR28" s="1">
        <v>4.38</v>
      </c>
      <c r="AS28" s="1">
        <v>4.6399999999999997</v>
      </c>
      <c r="AT28" s="1">
        <v>3.87</v>
      </c>
      <c r="AU28" s="1">
        <v>3.87</v>
      </c>
      <c r="AV28" s="1">
        <v>4.22</v>
      </c>
      <c r="AW28" s="1">
        <v>4.6399999999999997</v>
      </c>
      <c r="AX28" s="1">
        <v>3.99</v>
      </c>
      <c r="AY28" s="1">
        <v>5.28</v>
      </c>
      <c r="AZ28" s="1">
        <v>-3.22</v>
      </c>
      <c r="BA28" s="1">
        <v>-7.73</v>
      </c>
      <c r="BB28" s="1">
        <v>-9.15</v>
      </c>
      <c r="BC28" s="1">
        <v>-5.63</v>
      </c>
      <c r="BD28" s="1">
        <v>-11.47</v>
      </c>
      <c r="BE28" s="1">
        <v>-14.56</v>
      </c>
      <c r="BF28" s="1">
        <v>-12.82</v>
      </c>
      <c r="BG28" s="1">
        <v>-9.92</v>
      </c>
      <c r="BH28" s="1">
        <v>-11.34</v>
      </c>
      <c r="BI28" s="1">
        <v>-1.8</v>
      </c>
      <c r="BJ28" s="1">
        <v>-6.71</v>
      </c>
      <c r="BK28" s="1">
        <v>-8.0500000000000007</v>
      </c>
      <c r="BL28" s="1">
        <v>1.22</v>
      </c>
      <c r="BM28" s="1">
        <v>16.02</v>
      </c>
      <c r="BN28" s="1">
        <v>11.21</v>
      </c>
      <c r="BO28" s="1">
        <v>11.21</v>
      </c>
      <c r="BP28" s="1">
        <v>6.9</v>
      </c>
      <c r="BQ28" s="1">
        <v>19.329999999999998</v>
      </c>
      <c r="BR28" s="1">
        <v>14.69</v>
      </c>
      <c r="BS28" s="22">
        <v>7.33</v>
      </c>
      <c r="BT28" s="26">
        <v>191091557.63626099</v>
      </c>
      <c r="BU28" s="26">
        <v>224641000</v>
      </c>
      <c r="BV28" s="26">
        <v>8210156</v>
      </c>
      <c r="BW28" s="2">
        <v>0.55969277563057263</v>
      </c>
    </row>
    <row r="29" spans="1:75" s="21" customFormat="1" ht="19" customHeight="1" x14ac:dyDescent="0.2">
      <c r="A29" s="1" t="s">
        <v>224</v>
      </c>
      <c r="B29" s="1" t="s">
        <v>106</v>
      </c>
      <c r="C29" s="1" t="s">
        <v>87</v>
      </c>
      <c r="D29" s="1" t="s">
        <v>109</v>
      </c>
      <c r="E29" s="1" t="s">
        <v>220</v>
      </c>
      <c r="F29" s="1" t="s">
        <v>80</v>
      </c>
      <c r="G29" s="9">
        <v>138.4180698116547</v>
      </c>
      <c r="H29" s="9">
        <v>15.63981888774676</v>
      </c>
      <c r="I29" s="9">
        <f>(N29-O29)/O29*100</f>
        <v>96.428562739847806</v>
      </c>
      <c r="J29" s="1" t="s">
        <v>81</v>
      </c>
      <c r="K29" s="2">
        <v>0.88499999046325684</v>
      </c>
      <c r="L29" s="2">
        <v>0.92</v>
      </c>
      <c r="M29" s="2">
        <v>2.1099998950958252</v>
      </c>
      <c r="N29" s="2">
        <v>3.8499999046325679</v>
      </c>
      <c r="O29" s="2">
        <v>1.9600000381469731</v>
      </c>
      <c r="P29" s="2">
        <v>2.440000057220459</v>
      </c>
      <c r="Q29" s="1">
        <v>2.4700000000000002</v>
      </c>
      <c r="R29" s="1">
        <v>2.2599999999999998</v>
      </c>
      <c r="S29" s="1">
        <v>3.4</v>
      </c>
      <c r="T29" s="1">
        <v>3.51</v>
      </c>
      <c r="U29" s="1">
        <v>3.45</v>
      </c>
      <c r="V29" s="1">
        <v>3.63</v>
      </c>
      <c r="W29" s="1">
        <v>3.36</v>
      </c>
      <c r="X29" s="1">
        <v>3.2</v>
      </c>
      <c r="Y29" s="1">
        <v>3.18</v>
      </c>
      <c r="Z29" s="1">
        <v>2.74</v>
      </c>
      <c r="AA29" s="1">
        <v>2.73</v>
      </c>
      <c r="AB29" s="1">
        <v>2.56</v>
      </c>
      <c r="AC29" s="1">
        <v>2.5</v>
      </c>
      <c r="AD29" s="1">
        <v>2.95</v>
      </c>
      <c r="AE29" s="1">
        <v>3.5</v>
      </c>
      <c r="AF29" s="1">
        <v>3.58</v>
      </c>
      <c r="AG29" s="1">
        <v>3.31</v>
      </c>
      <c r="AH29" s="1">
        <v>3.29</v>
      </c>
      <c r="AI29" s="1">
        <v>3.6</v>
      </c>
      <c r="AJ29" s="1">
        <v>3.85</v>
      </c>
      <c r="AK29" s="1">
        <v>3.44</v>
      </c>
      <c r="AL29" s="1">
        <v>3.3</v>
      </c>
      <c r="AM29" s="1">
        <v>3.4</v>
      </c>
      <c r="AN29" s="1">
        <v>3.32</v>
      </c>
      <c r="AO29" s="1">
        <v>3.21</v>
      </c>
      <c r="AP29" s="1">
        <v>2.98</v>
      </c>
      <c r="AQ29" s="1">
        <v>2.66</v>
      </c>
      <c r="AR29" s="1">
        <v>2.37</v>
      </c>
      <c r="AS29" s="1">
        <v>2.84</v>
      </c>
      <c r="AT29" s="1">
        <v>44.95</v>
      </c>
      <c r="AU29" s="1">
        <v>47.39</v>
      </c>
      <c r="AV29" s="1">
        <v>50.71</v>
      </c>
      <c r="AW29" s="1">
        <v>55.69</v>
      </c>
      <c r="AX29" s="1">
        <v>39.81</v>
      </c>
      <c r="AY29" s="1">
        <v>43.55</v>
      </c>
      <c r="AZ29" s="1">
        <v>24.64</v>
      </c>
      <c r="BA29" s="1">
        <v>24.64</v>
      </c>
      <c r="BB29" s="1">
        <v>17.54</v>
      </c>
      <c r="BC29" s="1">
        <v>14.7</v>
      </c>
      <c r="BD29" s="1">
        <v>14.69</v>
      </c>
      <c r="BE29" s="1">
        <v>38.42</v>
      </c>
      <c r="BF29" s="1">
        <v>55.92</v>
      </c>
      <c r="BG29" s="1">
        <v>55.45</v>
      </c>
      <c r="BH29" s="1">
        <v>50.71</v>
      </c>
      <c r="BI29" s="1">
        <v>44.55</v>
      </c>
      <c r="BJ29" s="1">
        <v>57.82</v>
      </c>
      <c r="BK29" s="1">
        <v>55.45</v>
      </c>
      <c r="BL29" s="1">
        <v>56.03</v>
      </c>
      <c r="BM29" s="1">
        <v>48.34</v>
      </c>
      <c r="BN29" s="1">
        <v>50.71</v>
      </c>
      <c r="BO29" s="1">
        <v>50.24</v>
      </c>
      <c r="BP29" s="1">
        <v>31.75</v>
      </c>
      <c r="BQ29" s="1">
        <v>23.93</v>
      </c>
      <c r="BR29" s="1">
        <v>15.16</v>
      </c>
      <c r="BS29" s="22">
        <v>2.61</v>
      </c>
      <c r="BT29" s="26">
        <v>24996746.757221218</v>
      </c>
      <c r="BU29" s="26">
        <v>225133700</v>
      </c>
      <c r="BV29" s="26">
        <v>5487695</v>
      </c>
      <c r="BW29" s="2">
        <v>2.725351900934728E-2</v>
      </c>
    </row>
    <row r="30" spans="1:75" s="21" customFormat="1" ht="19" customHeight="1" x14ac:dyDescent="0.2">
      <c r="A30" s="7" t="s">
        <v>488</v>
      </c>
      <c r="B30" s="7" t="s">
        <v>106</v>
      </c>
      <c r="C30" s="7" t="s">
        <v>87</v>
      </c>
      <c r="D30" s="7" t="s">
        <v>122</v>
      </c>
      <c r="E30" s="7" t="s">
        <v>484</v>
      </c>
      <c r="F30" s="7" t="s">
        <v>80</v>
      </c>
      <c r="G30" s="10">
        <v>165.40285042976791</v>
      </c>
      <c r="H30" s="10">
        <v>10.71428609441738</v>
      </c>
      <c r="I30" s="10">
        <v>10.71428609441738</v>
      </c>
      <c r="J30" s="7" t="s">
        <v>81</v>
      </c>
      <c r="K30" s="8">
        <v>0.84399998188018799</v>
      </c>
      <c r="L30" s="8">
        <v>0.89</v>
      </c>
      <c r="M30" s="8">
        <v>2.2400000095367432</v>
      </c>
      <c r="N30" s="8">
        <v>3.9300000667572021</v>
      </c>
      <c r="O30" s="8">
        <v>2.0099999904632568</v>
      </c>
      <c r="P30" s="8">
        <v>2.4800000190734859</v>
      </c>
      <c r="Q30" s="7">
        <v>2.4500000000000002</v>
      </c>
      <c r="R30" s="7">
        <v>2.6</v>
      </c>
      <c r="S30" s="7">
        <v>3.33</v>
      </c>
      <c r="T30" s="7">
        <v>3.67</v>
      </c>
      <c r="U30" s="7">
        <v>3.93</v>
      </c>
      <c r="V30" s="7">
        <v>3.34</v>
      </c>
      <c r="W30" s="7">
        <v>3.25</v>
      </c>
      <c r="X30" s="7">
        <v>2.85</v>
      </c>
      <c r="Y30" s="7">
        <v>2.83</v>
      </c>
      <c r="Z30" s="7">
        <v>2.8</v>
      </c>
      <c r="AA30" s="7">
        <v>2.93</v>
      </c>
      <c r="AB30" s="7">
        <v>3.08</v>
      </c>
      <c r="AC30" s="7">
        <v>3.15</v>
      </c>
      <c r="AD30" s="7">
        <v>3.1</v>
      </c>
      <c r="AE30" s="7">
        <v>2.75</v>
      </c>
      <c r="AF30" s="7">
        <v>2.68</v>
      </c>
      <c r="AG30" s="7">
        <v>2.5499999999999998</v>
      </c>
      <c r="AH30" s="7">
        <v>2.5</v>
      </c>
      <c r="AI30" s="7">
        <v>2.58</v>
      </c>
      <c r="AJ30" s="7">
        <v>2.54</v>
      </c>
      <c r="AK30" s="7">
        <v>2.67</v>
      </c>
      <c r="AL30" s="7">
        <v>2.4700000000000002</v>
      </c>
      <c r="AM30" s="7">
        <v>2.4700000000000002</v>
      </c>
      <c r="AN30" s="7">
        <v>2.62</v>
      </c>
      <c r="AO30" s="7">
        <v>2.54</v>
      </c>
      <c r="AP30" s="7">
        <v>2.4900000000000002</v>
      </c>
      <c r="AQ30" s="7">
        <v>2.5</v>
      </c>
      <c r="AR30" s="7">
        <v>-2.23</v>
      </c>
      <c r="AS30" s="7">
        <v>5.13</v>
      </c>
      <c r="AT30" s="7">
        <v>37.06</v>
      </c>
      <c r="AU30" s="7">
        <v>61.16</v>
      </c>
      <c r="AV30" s="7">
        <v>42.86</v>
      </c>
      <c r="AW30" s="7">
        <v>42.86</v>
      </c>
      <c r="AX30" s="7">
        <v>24.11</v>
      </c>
      <c r="AY30" s="7">
        <v>17.86</v>
      </c>
      <c r="AZ30" s="7">
        <v>13.84</v>
      </c>
      <c r="BA30" s="7">
        <v>23.66</v>
      </c>
      <c r="BB30" s="7">
        <v>24.55</v>
      </c>
      <c r="BC30" s="7">
        <v>35.270000000000003</v>
      </c>
      <c r="BD30" s="7">
        <v>32.369999999999997</v>
      </c>
      <c r="BE30" s="7">
        <v>18.3</v>
      </c>
      <c r="BF30" s="7">
        <v>18.75</v>
      </c>
      <c r="BG30" s="7">
        <v>9.15</v>
      </c>
      <c r="BH30" s="7">
        <v>11.59</v>
      </c>
      <c r="BI30" s="7">
        <v>10.71</v>
      </c>
      <c r="BJ30" s="7">
        <v>9.3800000000000008</v>
      </c>
      <c r="BK30" s="7">
        <v>11.44</v>
      </c>
      <c r="BL30" s="7">
        <v>8.26</v>
      </c>
      <c r="BM30" s="7">
        <v>3.98</v>
      </c>
      <c r="BN30" s="7">
        <v>9.83</v>
      </c>
      <c r="BO30" s="7">
        <v>12.72</v>
      </c>
      <c r="BP30" s="7">
        <v>8.66</v>
      </c>
      <c r="BQ30" s="7">
        <v>7.59</v>
      </c>
      <c r="BR30" s="7">
        <v>8.93</v>
      </c>
      <c r="BS30" s="24">
        <v>2.5499999999999998</v>
      </c>
      <c r="BT30" s="26">
        <v>84418880.35941124</v>
      </c>
      <c r="BU30" s="26">
        <v>331850800</v>
      </c>
      <c r="BV30" s="26">
        <v>18047154</v>
      </c>
      <c r="BW30" s="8">
        <v>4.1135571846951614E-3</v>
      </c>
    </row>
    <row r="31" spans="1:75" s="21" customFormat="1" ht="19" customHeight="1" x14ac:dyDescent="0.2">
      <c r="A31" s="7" t="s">
        <v>421</v>
      </c>
      <c r="B31" s="7" t="s">
        <v>106</v>
      </c>
      <c r="C31" s="7" t="s">
        <v>87</v>
      </c>
      <c r="D31" s="7" t="s">
        <v>98</v>
      </c>
      <c r="E31" s="7" t="s">
        <v>419</v>
      </c>
      <c r="F31" s="7" t="s">
        <v>80</v>
      </c>
      <c r="G31" s="10">
        <v>182.32190198612949</v>
      </c>
      <c r="H31" s="10">
        <v>3.738314147446367</v>
      </c>
      <c r="I31" s="10">
        <v>3.738314147446367</v>
      </c>
      <c r="J31" s="7" t="s">
        <v>81</v>
      </c>
      <c r="K31" s="8">
        <v>6.8220000267028809</v>
      </c>
      <c r="L31" s="8">
        <v>7.31</v>
      </c>
      <c r="M31" s="8">
        <v>19.260000228881839</v>
      </c>
      <c r="N31" s="8">
        <v>24.29999923706055</v>
      </c>
      <c r="O31" s="8">
        <v>16.20000076293945</v>
      </c>
      <c r="P31" s="8">
        <v>19.979999542236332</v>
      </c>
      <c r="Q31" s="7">
        <v>1.32</v>
      </c>
      <c r="R31" s="7">
        <v>1.3</v>
      </c>
      <c r="S31" s="7">
        <v>1.35</v>
      </c>
      <c r="T31" s="7">
        <v>1.28</v>
      </c>
      <c r="U31" s="7">
        <v>1.1499999999999999</v>
      </c>
      <c r="V31" s="7">
        <v>1.1299999999999999</v>
      </c>
      <c r="W31" s="7">
        <v>1.05</v>
      </c>
      <c r="X31" s="7">
        <v>1.04</v>
      </c>
      <c r="Y31" s="7">
        <v>0.95</v>
      </c>
      <c r="Z31" s="7">
        <v>1.04</v>
      </c>
      <c r="AA31" s="7">
        <v>1.08</v>
      </c>
      <c r="AB31" s="7">
        <v>1.06</v>
      </c>
      <c r="AC31" s="7">
        <v>1.04</v>
      </c>
      <c r="AD31" s="7">
        <v>1.04</v>
      </c>
      <c r="AE31" s="7">
        <v>1.1000000000000001</v>
      </c>
      <c r="AF31" s="7">
        <v>1.1000000000000001</v>
      </c>
      <c r="AG31" s="7">
        <v>1.1000000000000001</v>
      </c>
      <c r="AH31" s="7">
        <v>1.17</v>
      </c>
      <c r="AI31" s="7">
        <v>1.1499999999999999</v>
      </c>
      <c r="AJ31" s="7">
        <v>1.1499999999999999</v>
      </c>
      <c r="AK31" s="7">
        <v>1.1000000000000001</v>
      </c>
      <c r="AL31" s="7">
        <v>1.1000000000000001</v>
      </c>
      <c r="AM31" s="7">
        <v>1.06</v>
      </c>
      <c r="AN31" s="7">
        <v>1.07</v>
      </c>
      <c r="AO31" s="7">
        <v>1.25</v>
      </c>
      <c r="AP31" s="7">
        <v>1.24</v>
      </c>
      <c r="AQ31" s="7">
        <v>1.1599999999999999</v>
      </c>
      <c r="AR31" s="7">
        <v>-93.41</v>
      </c>
      <c r="AS31" s="7">
        <v>-93.96</v>
      </c>
      <c r="AT31" s="7">
        <v>-93.46</v>
      </c>
      <c r="AU31" s="7">
        <v>-94.24</v>
      </c>
      <c r="AV31" s="7">
        <v>-94.24</v>
      </c>
      <c r="AW31" s="7">
        <v>-94.84</v>
      </c>
      <c r="AX31" s="7">
        <v>-94.65</v>
      </c>
      <c r="AY31" s="7">
        <v>-95.1</v>
      </c>
      <c r="AZ31" s="7">
        <v>-95.15</v>
      </c>
      <c r="BA31" s="7">
        <v>-94.95</v>
      </c>
      <c r="BB31" s="7">
        <v>-94.48</v>
      </c>
      <c r="BC31" s="7">
        <v>-94.68</v>
      </c>
      <c r="BD31" s="7">
        <v>-94.87</v>
      </c>
      <c r="BE31" s="7">
        <v>-94.73</v>
      </c>
      <c r="BF31" s="7">
        <v>-94.6</v>
      </c>
      <c r="BG31" s="7">
        <v>-94.41</v>
      </c>
      <c r="BH31" s="7">
        <v>-94.38</v>
      </c>
      <c r="BI31" s="7">
        <v>-94.16</v>
      </c>
      <c r="BJ31" s="7">
        <v>-94.16</v>
      </c>
      <c r="BK31" s="7">
        <v>-94.36</v>
      </c>
      <c r="BL31" s="7">
        <v>-94.31</v>
      </c>
      <c r="BM31" s="7">
        <v>-94.81</v>
      </c>
      <c r="BN31" s="7">
        <v>-94.6</v>
      </c>
      <c r="BO31" s="7">
        <v>-94.5</v>
      </c>
      <c r="BP31" s="7">
        <v>-93.67</v>
      </c>
      <c r="BQ31" s="7">
        <v>-94.11</v>
      </c>
      <c r="BR31" s="7">
        <v>-94.34</v>
      </c>
      <c r="BS31" s="24">
        <v>0.9</v>
      </c>
      <c r="BT31" s="26">
        <v>24121416.8866539</v>
      </c>
      <c r="BU31" s="26">
        <v>10177400</v>
      </c>
      <c r="BV31" s="26">
        <v>766239</v>
      </c>
      <c r="BW31" s="8">
        <v>5.8049772982059116E-3</v>
      </c>
    </row>
    <row r="32" spans="1:75" s="21" customFormat="1" ht="19" customHeight="1" x14ac:dyDescent="0.2">
      <c r="A32" s="1" t="s">
        <v>232</v>
      </c>
      <c r="B32" s="1" t="s">
        <v>76</v>
      </c>
      <c r="C32" s="1" t="s">
        <v>87</v>
      </c>
      <c r="D32" s="1" t="s">
        <v>122</v>
      </c>
      <c r="E32" s="1" t="s">
        <v>226</v>
      </c>
      <c r="F32" s="1" t="s">
        <v>80</v>
      </c>
      <c r="G32" s="9">
        <v>192.15687007823399</v>
      </c>
      <c r="H32" s="9">
        <v>0.67114029525180596</v>
      </c>
      <c r="I32" s="9">
        <f>(N32-O32)/O32*100</f>
        <v>75.352118647162541</v>
      </c>
      <c r="J32" s="1" t="s">
        <v>81</v>
      </c>
      <c r="K32" s="2">
        <v>0.50999999046325684</v>
      </c>
      <c r="L32" s="2">
        <v>0.56000000000000005</v>
      </c>
      <c r="M32" s="2">
        <v>1.4900000095367429</v>
      </c>
      <c r="N32" s="2">
        <v>2.4900000095367432</v>
      </c>
      <c r="O32" s="2">
        <v>1.419999957084656</v>
      </c>
      <c r="P32" s="2">
        <v>1.5</v>
      </c>
      <c r="Q32" s="1">
        <v>1.65</v>
      </c>
      <c r="R32" s="1">
        <v>1.88</v>
      </c>
      <c r="S32" s="1">
        <v>2.2999999999999998</v>
      </c>
      <c r="T32" s="1">
        <v>2.2999999999999998</v>
      </c>
      <c r="U32" s="1">
        <v>2.02</v>
      </c>
      <c r="V32" s="1">
        <v>2.1800000000000002</v>
      </c>
      <c r="W32" s="1">
        <v>2.13</v>
      </c>
      <c r="X32" s="1">
        <v>2.38</v>
      </c>
      <c r="Y32" s="1">
        <v>2.4900000000000002</v>
      </c>
      <c r="Z32" s="1">
        <v>2.35</v>
      </c>
      <c r="AA32" s="1">
        <v>2.2400000000000002</v>
      </c>
      <c r="AB32" s="1">
        <v>2.2400000000000002</v>
      </c>
      <c r="AC32" s="1">
        <v>2.25</v>
      </c>
      <c r="AD32" s="1">
        <v>2.14</v>
      </c>
      <c r="AE32" s="1">
        <v>2.0499999999999998</v>
      </c>
      <c r="AF32" s="1">
        <v>2.0699999999999998</v>
      </c>
      <c r="AG32" s="1">
        <v>2.02</v>
      </c>
      <c r="AH32" s="1">
        <v>1.93</v>
      </c>
      <c r="AI32" s="1">
        <v>1.9</v>
      </c>
      <c r="AJ32" s="1">
        <v>1.87</v>
      </c>
      <c r="AK32" s="1">
        <v>1.75</v>
      </c>
      <c r="AL32" s="1">
        <v>1.64</v>
      </c>
      <c r="AM32" s="1">
        <v>1.75</v>
      </c>
      <c r="AN32" s="1">
        <v>1.75</v>
      </c>
      <c r="AO32" s="1">
        <v>1.65</v>
      </c>
      <c r="AP32" s="1">
        <v>1.64</v>
      </c>
      <c r="AQ32" s="1">
        <v>1.63</v>
      </c>
      <c r="AR32" s="1">
        <v>10.74</v>
      </c>
      <c r="AS32" s="1">
        <v>26.17</v>
      </c>
      <c r="AT32" s="1">
        <v>41.62</v>
      </c>
      <c r="AU32" s="1">
        <v>33.89</v>
      </c>
      <c r="AV32" s="1">
        <v>27.62</v>
      </c>
      <c r="AW32" s="1">
        <v>41.61</v>
      </c>
      <c r="AX32" s="1">
        <v>32.21</v>
      </c>
      <c r="AY32" s="1">
        <v>59.73</v>
      </c>
      <c r="AZ32" s="1">
        <v>50.32</v>
      </c>
      <c r="BA32" s="1">
        <v>48.32</v>
      </c>
      <c r="BB32" s="1">
        <v>39.6</v>
      </c>
      <c r="BC32" s="1">
        <v>45.64</v>
      </c>
      <c r="BD32" s="1">
        <v>41.85</v>
      </c>
      <c r="BE32" s="1">
        <v>42.95</v>
      </c>
      <c r="BF32" s="1">
        <v>29.52</v>
      </c>
      <c r="BG32" s="1">
        <v>28.52</v>
      </c>
      <c r="BH32" s="1">
        <v>30.2</v>
      </c>
      <c r="BI32" s="1">
        <v>26.85</v>
      </c>
      <c r="BJ32" s="1">
        <v>23.89</v>
      </c>
      <c r="BK32" s="1">
        <v>16.11</v>
      </c>
      <c r="BL32" s="1">
        <v>8.39</v>
      </c>
      <c r="BM32" s="1">
        <v>8.7200000000000006</v>
      </c>
      <c r="BN32" s="1">
        <v>16.440000000000001</v>
      </c>
      <c r="BO32" s="1">
        <v>8.39</v>
      </c>
      <c r="BP32" s="1">
        <v>5.7</v>
      </c>
      <c r="BQ32" s="1">
        <v>7.38</v>
      </c>
      <c r="BR32" s="1">
        <v>1.34</v>
      </c>
      <c r="BS32" s="22">
        <v>1.76</v>
      </c>
      <c r="BT32" s="26">
        <v>26289709.16826725</v>
      </c>
      <c r="BU32" s="26">
        <v>80598700</v>
      </c>
      <c r="BV32" s="26">
        <v>10588186</v>
      </c>
      <c r="BW32" s="2">
        <v>2.7022759139289771E-2</v>
      </c>
    </row>
    <row r="33" spans="1:75" s="21" customFormat="1" ht="19" customHeight="1" x14ac:dyDescent="0.2">
      <c r="A33" s="7" t="s">
        <v>317</v>
      </c>
      <c r="B33" s="7" t="s">
        <v>118</v>
      </c>
      <c r="C33" s="7" t="s">
        <v>142</v>
      </c>
      <c r="D33" s="7" t="s">
        <v>98</v>
      </c>
      <c r="E33" s="7" t="s">
        <v>439</v>
      </c>
      <c r="F33" s="7" t="s">
        <v>80</v>
      </c>
      <c r="G33" s="10">
        <v>237.78626297183081</v>
      </c>
      <c r="H33" s="10">
        <v>295.48023025038799</v>
      </c>
      <c r="I33" s="10">
        <v>295.48023025038799</v>
      </c>
      <c r="J33" s="7" t="s">
        <v>81</v>
      </c>
      <c r="K33" s="8">
        <v>1.0479999780654909</v>
      </c>
      <c r="L33" s="8">
        <v>1.0900000000000001</v>
      </c>
      <c r="M33" s="8">
        <v>3.5399999618530269</v>
      </c>
      <c r="N33" s="8">
        <v>46.669998168945312</v>
      </c>
      <c r="O33" s="8">
        <v>3.2999999523162842</v>
      </c>
      <c r="P33" s="8">
        <v>14</v>
      </c>
      <c r="Q33" s="7">
        <v>4.2300000000000004</v>
      </c>
      <c r="R33" s="7">
        <v>3.95</v>
      </c>
      <c r="S33" s="7">
        <v>3.82</v>
      </c>
      <c r="T33" s="7">
        <v>4.25</v>
      </c>
      <c r="U33" s="7">
        <v>4.9800000000000004</v>
      </c>
      <c r="V33" s="7">
        <v>4.74</v>
      </c>
      <c r="W33" s="7">
        <v>4.75</v>
      </c>
      <c r="X33" s="7">
        <v>6.5</v>
      </c>
      <c r="Y33" s="7">
        <v>9.25</v>
      </c>
      <c r="Z33" s="7">
        <v>8.6</v>
      </c>
      <c r="AA33" s="7">
        <v>8.6</v>
      </c>
      <c r="AB33" s="7">
        <v>8.2100000000000009</v>
      </c>
      <c r="AC33" s="7">
        <v>8.4</v>
      </c>
      <c r="AD33" s="7">
        <v>8.1999999999999993</v>
      </c>
      <c r="AE33" s="7">
        <v>13.15</v>
      </c>
      <c r="AF33" s="7">
        <v>12.67</v>
      </c>
      <c r="AG33" s="7">
        <v>15.73</v>
      </c>
      <c r="AH33" s="7">
        <v>23.87</v>
      </c>
      <c r="AI33" s="7">
        <v>32.47</v>
      </c>
      <c r="AJ33" s="7">
        <v>32.47</v>
      </c>
      <c r="AK33" s="7">
        <v>32.47</v>
      </c>
      <c r="AL33" s="7">
        <v>26.98</v>
      </c>
      <c r="AM33" s="7">
        <v>31.73</v>
      </c>
      <c r="AN33" s="7">
        <v>25</v>
      </c>
      <c r="AO33" s="7">
        <v>20.36</v>
      </c>
      <c r="AP33" s="7">
        <v>22.23</v>
      </c>
      <c r="AQ33" s="7">
        <v>18.96</v>
      </c>
      <c r="AR33" s="7">
        <v>1.69</v>
      </c>
      <c r="AS33" s="7">
        <v>7.06</v>
      </c>
      <c r="AT33" s="7">
        <v>-0.28000000000000003</v>
      </c>
      <c r="AU33" s="7">
        <v>19.32</v>
      </c>
      <c r="AV33" s="7">
        <v>31.08</v>
      </c>
      <c r="AW33" s="7">
        <v>24.86</v>
      </c>
      <c r="AX33" s="7">
        <v>31.84</v>
      </c>
      <c r="AY33" s="7">
        <v>75.709999999999994</v>
      </c>
      <c r="AZ33" s="7">
        <v>132.83000000000001</v>
      </c>
      <c r="BA33" s="7">
        <v>115.68</v>
      </c>
      <c r="BB33" s="7">
        <v>120.06</v>
      </c>
      <c r="BC33" s="7">
        <v>116.95</v>
      </c>
      <c r="BD33" s="7">
        <v>117.8</v>
      </c>
      <c r="BE33" s="7">
        <v>125.42</v>
      </c>
      <c r="BF33" s="7">
        <v>256.5</v>
      </c>
      <c r="BG33" s="7">
        <v>217.51</v>
      </c>
      <c r="BH33" s="7">
        <v>310.73</v>
      </c>
      <c r="BI33" s="7">
        <v>573.73</v>
      </c>
      <c r="BJ33" s="7">
        <v>816.67</v>
      </c>
      <c r="BK33" s="7">
        <v>816.67</v>
      </c>
      <c r="BL33" s="7">
        <v>816.67</v>
      </c>
      <c r="BM33" s="7">
        <v>635.59</v>
      </c>
      <c r="BN33" s="7">
        <v>477.12</v>
      </c>
      <c r="BO33" s="7">
        <v>418.93</v>
      </c>
      <c r="BP33" s="7">
        <v>353.67</v>
      </c>
      <c r="BQ33" s="7">
        <v>393.5</v>
      </c>
      <c r="BR33" s="7">
        <v>284.45999999999998</v>
      </c>
      <c r="BS33" s="24">
        <v>4.0999999999999996</v>
      </c>
      <c r="BT33" s="26">
        <v>63017309.320926674</v>
      </c>
      <c r="BU33" s="26">
        <v>348301800</v>
      </c>
      <c r="BV33" s="26">
        <v>3940535</v>
      </c>
      <c r="BW33" s="8">
        <v>6.2890191306510412E-2</v>
      </c>
    </row>
    <row r="34" spans="1:75" s="21" customFormat="1" ht="19" customHeight="1" x14ac:dyDescent="0.2">
      <c r="A34" s="1" t="s">
        <v>112</v>
      </c>
      <c r="B34" s="1" t="s">
        <v>106</v>
      </c>
      <c r="C34" s="1" t="s">
        <v>113</v>
      </c>
      <c r="D34" s="1" t="s">
        <v>109</v>
      </c>
      <c r="E34" s="1" t="s">
        <v>101</v>
      </c>
      <c r="F34" s="1" t="s">
        <v>80</v>
      </c>
      <c r="G34" s="9">
        <v>376.19049781574512</v>
      </c>
      <c r="H34" s="9">
        <v>100</v>
      </c>
      <c r="I34" s="9">
        <f>(N34-O34)/O34*100</f>
        <v>339.24242712139971</v>
      </c>
      <c r="J34" s="1" t="s">
        <v>81</v>
      </c>
      <c r="K34" s="2">
        <v>2.0999999046325679</v>
      </c>
      <c r="L34" s="2">
        <v>28.99</v>
      </c>
      <c r="M34" s="2">
        <v>10</v>
      </c>
      <c r="N34" s="2">
        <v>28.989999771118161</v>
      </c>
      <c r="O34" s="2">
        <v>6.5999999046325684</v>
      </c>
      <c r="P34" s="2">
        <v>20</v>
      </c>
      <c r="Q34" s="1">
        <v>13.64</v>
      </c>
      <c r="R34" s="1">
        <v>11.35</v>
      </c>
      <c r="S34" s="1">
        <v>10.7</v>
      </c>
      <c r="T34" s="1">
        <v>8.4499999999999993</v>
      </c>
      <c r="U34" s="1">
        <v>8</v>
      </c>
      <c r="V34" s="1">
        <v>7.48</v>
      </c>
      <c r="W34" s="1">
        <v>8.26</v>
      </c>
      <c r="X34" s="1">
        <v>8.9700000000000006</v>
      </c>
      <c r="Y34" s="1">
        <v>11.85</v>
      </c>
      <c r="Z34" s="1">
        <v>12.75</v>
      </c>
      <c r="AA34" s="1">
        <v>19.149999999999999</v>
      </c>
      <c r="AB34" s="1">
        <v>18.73</v>
      </c>
      <c r="AC34" s="1">
        <v>19.489999999999998</v>
      </c>
      <c r="AD34" s="1">
        <v>17.600000000000001</v>
      </c>
      <c r="AE34" s="1">
        <v>16.940000000000001</v>
      </c>
      <c r="AF34" s="1">
        <v>15.75</v>
      </c>
      <c r="AG34" s="1">
        <v>15.55</v>
      </c>
      <c r="AH34" s="1">
        <v>17.239999999999998</v>
      </c>
      <c r="AI34" s="1">
        <v>23.4</v>
      </c>
      <c r="AJ34" s="1">
        <v>25.67</v>
      </c>
      <c r="AK34" s="1">
        <v>28.5</v>
      </c>
      <c r="AL34" s="1">
        <v>28.25</v>
      </c>
      <c r="AM34" s="1">
        <v>25.4</v>
      </c>
      <c r="AN34" s="1">
        <v>27.08</v>
      </c>
      <c r="AO34" s="1">
        <v>28.99</v>
      </c>
      <c r="AP34" s="1">
        <v>26.45</v>
      </c>
      <c r="AQ34" s="1">
        <v>24.95</v>
      </c>
      <c r="AR34" s="1">
        <v>6.6</v>
      </c>
      <c r="AS34" s="1">
        <v>1.88</v>
      </c>
      <c r="AT34" s="1">
        <v>-16.100000000000001</v>
      </c>
      <c r="AU34" s="1">
        <v>-25.9</v>
      </c>
      <c r="AV34" s="1">
        <v>-28.5</v>
      </c>
      <c r="AW34" s="1">
        <v>-27.39</v>
      </c>
      <c r="AX34" s="1">
        <v>-23.14</v>
      </c>
      <c r="AY34" s="1">
        <v>-16.28</v>
      </c>
      <c r="AZ34" s="1">
        <v>17</v>
      </c>
      <c r="BA34" s="1">
        <v>11.8</v>
      </c>
      <c r="BB34" s="1">
        <v>86.7</v>
      </c>
      <c r="BC34" s="1">
        <v>78.3</v>
      </c>
      <c r="BD34" s="1">
        <v>71.14</v>
      </c>
      <c r="BE34" s="1">
        <v>52.87</v>
      </c>
      <c r="BF34" s="1">
        <v>57</v>
      </c>
      <c r="BG34" s="1">
        <v>53.61</v>
      </c>
      <c r="BH34" s="1">
        <v>53.16</v>
      </c>
      <c r="BI34" s="1">
        <v>58</v>
      </c>
      <c r="BJ34" s="1">
        <v>122.48</v>
      </c>
      <c r="BK34" s="1">
        <v>133.85</v>
      </c>
      <c r="BL34" s="1">
        <v>172.3</v>
      </c>
      <c r="BM34" s="1">
        <v>150.66</v>
      </c>
      <c r="BN34" s="1">
        <v>107.37</v>
      </c>
      <c r="BO34" s="1">
        <v>166.2</v>
      </c>
      <c r="BP34" s="1">
        <v>158.80000000000001</v>
      </c>
      <c r="BQ34" s="1">
        <v>145.5</v>
      </c>
      <c r="BR34" s="1">
        <v>93.34</v>
      </c>
      <c r="BS34" s="22">
        <v>6.6</v>
      </c>
      <c r="BT34" s="26">
        <v>55238000</v>
      </c>
      <c r="BU34" s="26">
        <v>75742800</v>
      </c>
      <c r="BV34" s="26">
        <v>3561691</v>
      </c>
      <c r="BW34" s="2">
        <v>0.2461005179842945</v>
      </c>
    </row>
    <row r="35" spans="1:75" s="21" customFormat="1" ht="19" customHeight="1" x14ac:dyDescent="0.2">
      <c r="A35" s="1" t="s">
        <v>290</v>
      </c>
      <c r="B35" s="1" t="s">
        <v>106</v>
      </c>
      <c r="C35" s="1" t="s">
        <v>84</v>
      </c>
      <c r="D35" s="1" t="s">
        <v>98</v>
      </c>
      <c r="E35" s="1" t="s">
        <v>284</v>
      </c>
      <c r="F35" s="1" t="s">
        <v>88</v>
      </c>
      <c r="G35" s="9">
        <v>50.486781762378193</v>
      </c>
      <c r="H35" s="9">
        <v>-20.979663291258841</v>
      </c>
      <c r="I35" s="9">
        <f>(N35-O35)/O35*100</f>
        <v>58.150846443937695</v>
      </c>
      <c r="J35" s="1" t="s">
        <v>89</v>
      </c>
      <c r="K35" s="2">
        <v>7.190000057220459</v>
      </c>
      <c r="L35" s="2">
        <v>7.2</v>
      </c>
      <c r="M35" s="2">
        <v>10.819999694824221</v>
      </c>
      <c r="N35" s="2">
        <v>13</v>
      </c>
      <c r="O35" s="2">
        <v>8.2200002670288086</v>
      </c>
      <c r="P35" s="2">
        <v>8.5500001907348633</v>
      </c>
      <c r="Q35" s="1">
        <v>11.11</v>
      </c>
      <c r="R35" s="1">
        <v>11.45</v>
      </c>
      <c r="S35" s="1">
        <v>13</v>
      </c>
      <c r="T35" s="1">
        <v>10.97</v>
      </c>
      <c r="U35" s="1">
        <v>10.89</v>
      </c>
      <c r="V35" s="1">
        <v>11.45</v>
      </c>
      <c r="W35" s="1">
        <v>12.5</v>
      </c>
      <c r="X35" s="1">
        <v>12.5</v>
      </c>
      <c r="Y35" s="1">
        <v>11.25</v>
      </c>
      <c r="Z35" s="1">
        <v>11.14</v>
      </c>
      <c r="AA35" s="1">
        <v>11.11</v>
      </c>
      <c r="AB35" s="1">
        <v>10.99</v>
      </c>
      <c r="AC35" s="1">
        <v>11.27</v>
      </c>
      <c r="AD35" s="1">
        <v>10.94</v>
      </c>
      <c r="AE35" s="1">
        <v>10.59</v>
      </c>
      <c r="AF35" s="1">
        <v>10.050000000000001</v>
      </c>
      <c r="AG35" s="1">
        <v>9.43</v>
      </c>
      <c r="AH35" s="1">
        <v>9.2200000000000006</v>
      </c>
      <c r="AI35" s="1">
        <v>9.17</v>
      </c>
      <c r="AJ35" s="1">
        <v>9.39</v>
      </c>
      <c r="AK35" s="1">
        <v>9.23</v>
      </c>
      <c r="AL35" s="1">
        <v>9.1199999999999992</v>
      </c>
      <c r="AM35" s="1">
        <v>8.93</v>
      </c>
      <c r="AN35" s="1">
        <v>8.6</v>
      </c>
      <c r="AO35" s="1">
        <v>8.6</v>
      </c>
      <c r="AP35" s="1">
        <v>8.85</v>
      </c>
      <c r="AQ35" s="1">
        <v>8.6999999999999993</v>
      </c>
      <c r="AR35" s="1">
        <v>-3.88</v>
      </c>
      <c r="AS35" s="1">
        <v>1.1299999999999999</v>
      </c>
      <c r="AT35" s="1">
        <v>-1.85</v>
      </c>
      <c r="AU35" s="1">
        <v>0.74</v>
      </c>
      <c r="AV35" s="1">
        <v>-4.34</v>
      </c>
      <c r="AW35" s="1">
        <v>3.82</v>
      </c>
      <c r="AX35" s="1">
        <v>8.6</v>
      </c>
      <c r="AY35" s="1">
        <v>-2.95</v>
      </c>
      <c r="AZ35" s="1">
        <v>1.2</v>
      </c>
      <c r="BA35" s="1">
        <v>0.28000000000000003</v>
      </c>
      <c r="BB35" s="1">
        <v>-0.09</v>
      </c>
      <c r="BC35" s="1">
        <v>0.5</v>
      </c>
      <c r="BD35" s="1">
        <v>-1.85</v>
      </c>
      <c r="BE35" s="1">
        <v>-2.2200000000000002</v>
      </c>
      <c r="BF35" s="1">
        <v>-8.35</v>
      </c>
      <c r="BG35" s="1">
        <v>-14.33</v>
      </c>
      <c r="BH35" s="1">
        <v>-15.43</v>
      </c>
      <c r="BI35" s="1">
        <v>-15.62</v>
      </c>
      <c r="BJ35" s="1">
        <v>-17.3</v>
      </c>
      <c r="BK35" s="1">
        <v>-16.88</v>
      </c>
      <c r="BL35" s="1">
        <v>-16.93</v>
      </c>
      <c r="BM35" s="1">
        <v>-17.559999999999999</v>
      </c>
      <c r="BN35" s="1">
        <v>-20.66</v>
      </c>
      <c r="BO35" s="1">
        <v>-23.29</v>
      </c>
      <c r="BP35" s="1">
        <v>-22.09</v>
      </c>
      <c r="BQ35" s="1">
        <v>-21.26</v>
      </c>
      <c r="BR35" s="1">
        <v>-21.44</v>
      </c>
      <c r="BS35" s="22">
        <v>10.15</v>
      </c>
      <c r="BT35" s="26">
        <v>777518686.07025146</v>
      </c>
      <c r="BU35" s="26">
        <v>44862000</v>
      </c>
      <c r="BV35" s="26">
        <v>26861774</v>
      </c>
      <c r="BW35" s="2">
        <v>1.216360468225219E-2</v>
      </c>
    </row>
    <row r="36" spans="1:75" s="21" customFormat="1" ht="19" customHeight="1" x14ac:dyDescent="0.2">
      <c r="A36" s="1" t="s">
        <v>279</v>
      </c>
      <c r="B36" s="1" t="s">
        <v>106</v>
      </c>
      <c r="C36" s="1" t="s">
        <v>113</v>
      </c>
      <c r="D36" s="1" t="s">
        <v>125</v>
      </c>
      <c r="E36" s="1" t="s">
        <v>274</v>
      </c>
      <c r="F36" s="1" t="s">
        <v>88</v>
      </c>
      <c r="G36" s="9">
        <v>50.909084603806313</v>
      </c>
      <c r="H36" s="9">
        <v>-12.048188704574891</v>
      </c>
      <c r="I36" s="9">
        <f>(N36-O36)/O36*100</f>
        <v>43.38235493916951</v>
      </c>
      <c r="J36" s="1" t="s">
        <v>89</v>
      </c>
      <c r="K36" s="2">
        <v>1.1000000238418579</v>
      </c>
      <c r="L36" s="2">
        <v>1.1200000000000001</v>
      </c>
      <c r="M36" s="2">
        <v>1.6599999666213989</v>
      </c>
      <c r="N36" s="2">
        <v>1.950000047683716</v>
      </c>
      <c r="O36" s="2">
        <v>1.360000014305115</v>
      </c>
      <c r="P36" s="2">
        <v>1.4600000381469731</v>
      </c>
      <c r="Q36" s="1">
        <v>1.76</v>
      </c>
      <c r="R36" s="1">
        <v>1.8</v>
      </c>
      <c r="S36" s="1">
        <v>1.7</v>
      </c>
      <c r="T36" s="1">
        <v>1.85</v>
      </c>
      <c r="U36" s="1">
        <v>1.92</v>
      </c>
      <c r="V36" s="1">
        <v>1.95</v>
      </c>
      <c r="W36" s="1">
        <v>1.89</v>
      </c>
      <c r="X36" s="1">
        <v>1.72</v>
      </c>
      <c r="Y36" s="1">
        <v>1.71</v>
      </c>
      <c r="Z36" s="1">
        <v>1.67</v>
      </c>
      <c r="AA36" s="1">
        <v>1.73</v>
      </c>
      <c r="AB36" s="1">
        <v>1.8</v>
      </c>
      <c r="AC36" s="1">
        <v>1.75</v>
      </c>
      <c r="AD36" s="1">
        <v>1.67</v>
      </c>
      <c r="AE36" s="1">
        <v>1.64</v>
      </c>
      <c r="AF36" s="1">
        <v>1.63</v>
      </c>
      <c r="AG36" s="1">
        <v>1.62</v>
      </c>
      <c r="AH36" s="1">
        <v>1.6</v>
      </c>
      <c r="AI36" s="1">
        <v>1.52</v>
      </c>
      <c r="AJ36" s="1">
        <v>1.52</v>
      </c>
      <c r="AK36" s="1">
        <v>1.48</v>
      </c>
      <c r="AL36" s="1">
        <v>1.45</v>
      </c>
      <c r="AM36" s="1">
        <v>1.49</v>
      </c>
      <c r="AN36" s="1">
        <v>1.49</v>
      </c>
      <c r="AO36" s="1">
        <v>1.43</v>
      </c>
      <c r="AP36" s="1">
        <v>1.44</v>
      </c>
      <c r="AQ36" s="1">
        <v>1.52</v>
      </c>
      <c r="AR36" s="1">
        <v>5.42</v>
      </c>
      <c r="AS36" s="1">
        <v>4.22</v>
      </c>
      <c r="AT36" s="1">
        <v>-2.41</v>
      </c>
      <c r="AU36" s="1">
        <v>8.73</v>
      </c>
      <c r="AV36" s="1">
        <v>9.0299999999999994</v>
      </c>
      <c r="AW36" s="1">
        <v>13.25</v>
      </c>
      <c r="AX36" s="1">
        <v>2.71</v>
      </c>
      <c r="AY36" s="1">
        <v>2.93</v>
      </c>
      <c r="AZ36" s="1">
        <v>-2.65</v>
      </c>
      <c r="BA36" s="1">
        <v>-0.9</v>
      </c>
      <c r="BB36" s="1">
        <v>2.41</v>
      </c>
      <c r="BC36" s="1">
        <v>3.61</v>
      </c>
      <c r="BD36" s="1">
        <v>0.6</v>
      </c>
      <c r="BE36" s="1">
        <v>-3.31</v>
      </c>
      <c r="BF36" s="1">
        <v>-2.41</v>
      </c>
      <c r="BG36" s="1">
        <v>-4.5199999999999996</v>
      </c>
      <c r="BH36" s="1">
        <v>-3.61</v>
      </c>
      <c r="BI36" s="1">
        <v>-9.0399999999999991</v>
      </c>
      <c r="BJ36" s="1">
        <v>-9.0399999999999991</v>
      </c>
      <c r="BK36" s="1">
        <v>-12.05</v>
      </c>
      <c r="BL36" s="1">
        <v>-12.95</v>
      </c>
      <c r="BM36" s="1">
        <v>-13.25</v>
      </c>
      <c r="BN36" s="1">
        <v>-10.84</v>
      </c>
      <c r="BO36" s="1">
        <v>-14.46</v>
      </c>
      <c r="BP36" s="1">
        <v>-15.05</v>
      </c>
      <c r="BQ36" s="1">
        <v>-14.76</v>
      </c>
      <c r="BR36" s="1">
        <v>-13.25</v>
      </c>
      <c r="BS36" s="22">
        <v>1.59</v>
      </c>
      <c r="BT36" s="26">
        <v>64540466.702246673</v>
      </c>
      <c r="BU36" s="26">
        <v>54749100</v>
      </c>
      <c r="BV36" s="26">
        <v>36372405</v>
      </c>
      <c r="BW36" s="2">
        <v>1.1848350418400979E-2</v>
      </c>
    </row>
    <row r="37" spans="1:75" s="21" customFormat="1" ht="19" customHeight="1" x14ac:dyDescent="0.2">
      <c r="A37" s="1" t="s">
        <v>160</v>
      </c>
      <c r="B37" s="1" t="s">
        <v>111</v>
      </c>
      <c r="C37" s="1" t="s">
        <v>87</v>
      </c>
      <c r="D37" s="1" t="s">
        <v>98</v>
      </c>
      <c r="E37" s="1" t="s">
        <v>157</v>
      </c>
      <c r="F37" s="1" t="s">
        <v>88</v>
      </c>
      <c r="G37" s="9">
        <v>50.93167982399082</v>
      </c>
      <c r="H37" s="9">
        <v>-29.629629993017179</v>
      </c>
      <c r="I37" s="9">
        <f>(N37-O37)/O37*100</f>
        <v>44.117645821356874</v>
      </c>
      <c r="J37" s="1" t="s">
        <v>89</v>
      </c>
      <c r="K37" s="2">
        <v>1.610000014305115</v>
      </c>
      <c r="L37" s="2">
        <v>1.66</v>
      </c>
      <c r="M37" s="2">
        <v>2.4300000667572021</v>
      </c>
      <c r="N37" s="2">
        <v>2.4500000476837158</v>
      </c>
      <c r="O37" s="2">
        <v>1.700000047683716</v>
      </c>
      <c r="P37" s="2">
        <v>1.7100000381469731</v>
      </c>
      <c r="Q37" s="1">
        <v>2.4500000000000002</v>
      </c>
      <c r="R37" s="1">
        <v>2.23</v>
      </c>
      <c r="S37" s="1">
        <v>2.16</v>
      </c>
      <c r="T37" s="1">
        <v>2.13</v>
      </c>
      <c r="U37" s="1">
        <v>2.09</v>
      </c>
      <c r="V37" s="1">
        <v>2.02</v>
      </c>
      <c r="W37" s="1">
        <v>1.94</v>
      </c>
      <c r="X37" s="1">
        <v>1.97</v>
      </c>
      <c r="Y37" s="1">
        <v>1.96</v>
      </c>
      <c r="Z37" s="1">
        <v>1.99</v>
      </c>
      <c r="AA37" s="1">
        <v>1.98</v>
      </c>
      <c r="AB37" s="1">
        <v>1.94</v>
      </c>
      <c r="AC37" s="1">
        <v>1.93</v>
      </c>
      <c r="AD37" s="1">
        <v>1.9</v>
      </c>
      <c r="AE37" s="1">
        <v>1.87</v>
      </c>
      <c r="AF37" s="1">
        <v>1.85</v>
      </c>
      <c r="AG37" s="1">
        <v>1.82</v>
      </c>
      <c r="AH37" s="1">
        <v>1.82</v>
      </c>
      <c r="AI37" s="1">
        <v>1.79</v>
      </c>
      <c r="AJ37" s="1">
        <v>1.79</v>
      </c>
      <c r="AK37" s="1">
        <v>1.84</v>
      </c>
      <c r="AL37" s="1">
        <v>1.85</v>
      </c>
      <c r="AM37" s="1">
        <v>1.89</v>
      </c>
      <c r="AN37" s="1">
        <v>1.87</v>
      </c>
      <c r="AO37" s="1">
        <v>1.79</v>
      </c>
      <c r="AP37" s="1">
        <v>1.78</v>
      </c>
      <c r="AQ37" s="1">
        <v>1.75</v>
      </c>
      <c r="AR37" s="1">
        <v>-10.49</v>
      </c>
      <c r="AS37" s="1">
        <v>-11.93</v>
      </c>
      <c r="AT37" s="1">
        <v>-17.079999999999998</v>
      </c>
      <c r="AU37" s="1">
        <v>-16.13</v>
      </c>
      <c r="AV37" s="1">
        <v>-19.34</v>
      </c>
      <c r="AW37" s="1">
        <v>-20.28</v>
      </c>
      <c r="AX37" s="1">
        <v>-22.2</v>
      </c>
      <c r="AY37" s="1">
        <v>-19.62</v>
      </c>
      <c r="AZ37" s="1">
        <v>-20.16</v>
      </c>
      <c r="BA37" s="1">
        <v>-18.52</v>
      </c>
      <c r="BB37" s="1">
        <v>-21.4</v>
      </c>
      <c r="BC37" s="1">
        <v>-20.58</v>
      </c>
      <c r="BD37" s="1">
        <v>-23.05</v>
      </c>
      <c r="BE37" s="1">
        <v>-23.46</v>
      </c>
      <c r="BF37" s="1">
        <v>-25.72</v>
      </c>
      <c r="BG37" s="1">
        <v>-25.1</v>
      </c>
      <c r="BH37" s="1">
        <v>-25.51</v>
      </c>
      <c r="BI37" s="1">
        <v>-28.67</v>
      </c>
      <c r="BJ37" s="1">
        <v>-26.75</v>
      </c>
      <c r="BK37" s="1">
        <v>-27.16</v>
      </c>
      <c r="BL37" s="1">
        <v>-25.93</v>
      </c>
      <c r="BM37" s="1">
        <v>-24.69</v>
      </c>
      <c r="BN37" s="1">
        <v>-23.05</v>
      </c>
      <c r="BO37" s="1">
        <v>-26.13</v>
      </c>
      <c r="BP37" s="1">
        <v>-30.04</v>
      </c>
      <c r="BQ37" s="1">
        <v>-28.6</v>
      </c>
      <c r="BR37" s="1">
        <v>-30.03</v>
      </c>
      <c r="BS37" s="22">
        <v>1.84</v>
      </c>
      <c r="BT37" s="26">
        <v>128584668.5324907</v>
      </c>
      <c r="BU37" s="26">
        <v>4603100</v>
      </c>
      <c r="BV37" s="26">
        <v>35844471</v>
      </c>
      <c r="BW37" s="2">
        <v>2.000464729971883E-2</v>
      </c>
    </row>
    <row r="38" spans="1:75" s="21" customFormat="1" ht="19" customHeight="1" x14ac:dyDescent="0.2">
      <c r="A38" s="7" t="s">
        <v>457</v>
      </c>
      <c r="B38" s="7" t="s">
        <v>134</v>
      </c>
      <c r="C38" s="7" t="s">
        <v>87</v>
      </c>
      <c r="D38" s="7" t="s">
        <v>109</v>
      </c>
      <c r="E38" s="7" t="s">
        <v>478</v>
      </c>
      <c r="F38" s="7" t="s">
        <v>88</v>
      </c>
      <c r="G38" s="10">
        <v>50.966188443517083</v>
      </c>
      <c r="H38" s="10">
        <v>-5.5999984741210938</v>
      </c>
      <c r="I38" s="10">
        <v>-5.5999984741210938</v>
      </c>
      <c r="J38" s="7" t="s">
        <v>89</v>
      </c>
      <c r="K38" s="8">
        <v>8.2799997329711914</v>
      </c>
      <c r="L38" s="8">
        <v>9.1999999999999993</v>
      </c>
      <c r="M38" s="8">
        <v>12.5</v>
      </c>
      <c r="N38" s="8">
        <v>14.5</v>
      </c>
      <c r="O38" s="8">
        <v>9.3000001907348633</v>
      </c>
      <c r="P38" s="8">
        <v>11.80000019073486</v>
      </c>
      <c r="Q38" s="7">
        <v>12.4</v>
      </c>
      <c r="R38" s="7">
        <v>12.85</v>
      </c>
      <c r="S38" s="7">
        <v>12.43</v>
      </c>
      <c r="T38" s="7">
        <v>11.9</v>
      </c>
      <c r="U38" s="7">
        <v>11.8</v>
      </c>
      <c r="V38" s="7">
        <v>11.68</v>
      </c>
      <c r="W38" s="7">
        <v>10.64</v>
      </c>
      <c r="X38" s="7">
        <v>11</v>
      </c>
      <c r="Y38" s="7">
        <v>11.25</v>
      </c>
      <c r="Z38" s="7">
        <v>10.7</v>
      </c>
      <c r="AA38" s="7">
        <v>10.56</v>
      </c>
      <c r="AB38" s="7">
        <v>10.210000000000001</v>
      </c>
      <c r="AC38" s="7">
        <v>9.84</v>
      </c>
      <c r="AD38" s="7">
        <v>9.9</v>
      </c>
      <c r="AE38" s="7">
        <v>11.7</v>
      </c>
      <c r="AF38" s="7">
        <v>13.15</v>
      </c>
      <c r="AG38" s="7">
        <v>12.45</v>
      </c>
      <c r="AH38" s="7">
        <v>11.85</v>
      </c>
      <c r="AI38" s="7">
        <v>11.82</v>
      </c>
      <c r="AJ38" s="7">
        <v>12.31</v>
      </c>
      <c r="AK38" s="7">
        <v>12.09</v>
      </c>
      <c r="AL38" s="7">
        <v>11.59</v>
      </c>
      <c r="AM38" s="7">
        <v>11.37</v>
      </c>
      <c r="AN38" s="7">
        <v>10.93</v>
      </c>
      <c r="AO38" s="7">
        <v>11.5</v>
      </c>
      <c r="AP38" s="7">
        <v>12.4</v>
      </c>
      <c r="AQ38" s="7">
        <v>11.89</v>
      </c>
      <c r="AR38" s="7">
        <v>-9.2799999999999994</v>
      </c>
      <c r="AS38" s="7">
        <v>2.8</v>
      </c>
      <c r="AT38" s="7">
        <v>-6.64</v>
      </c>
      <c r="AU38" s="7">
        <v>-14</v>
      </c>
      <c r="AV38" s="7">
        <v>-6.96</v>
      </c>
      <c r="AW38" s="7">
        <v>-16.079999999999998</v>
      </c>
      <c r="AX38" s="7">
        <v>-17.920000000000002</v>
      </c>
      <c r="AY38" s="7">
        <v>-14.08</v>
      </c>
      <c r="AZ38" s="7">
        <v>-17.12</v>
      </c>
      <c r="BA38" s="7">
        <v>-17.88</v>
      </c>
      <c r="BB38" s="7">
        <v>-20</v>
      </c>
      <c r="BC38" s="7">
        <v>-24.88</v>
      </c>
      <c r="BD38" s="7">
        <v>-21.68</v>
      </c>
      <c r="BE38" s="7">
        <v>-22</v>
      </c>
      <c r="BF38" s="7">
        <v>-6.98</v>
      </c>
      <c r="BG38" s="7">
        <v>-0.8</v>
      </c>
      <c r="BH38" s="7">
        <v>-9.76</v>
      </c>
      <c r="BI38" s="7">
        <v>-5.84</v>
      </c>
      <c r="BJ38" s="7">
        <v>-11.39</v>
      </c>
      <c r="BK38" s="7">
        <v>-5.68</v>
      </c>
      <c r="BL38" s="7">
        <v>-9.1199999999999992</v>
      </c>
      <c r="BM38" s="7">
        <v>-12.76</v>
      </c>
      <c r="BN38" s="7">
        <v>-14</v>
      </c>
      <c r="BO38" s="7">
        <v>-13.36</v>
      </c>
      <c r="BP38" s="7">
        <v>-8.4</v>
      </c>
      <c r="BQ38" s="7">
        <v>-8.1999999999999993</v>
      </c>
      <c r="BR38" s="7">
        <v>-6.24</v>
      </c>
      <c r="BS38" s="24">
        <v>9.8800000000000008</v>
      </c>
      <c r="BT38" s="26">
        <v>146005000</v>
      </c>
      <c r="BU38" s="26">
        <v>128109900</v>
      </c>
      <c r="BV38" s="26">
        <v>5042100</v>
      </c>
      <c r="BW38" s="8">
        <v>0.157114892604272</v>
      </c>
    </row>
    <row r="39" spans="1:75" s="21" customFormat="1" ht="19" customHeight="1" x14ac:dyDescent="0.2">
      <c r="A39" s="7" t="s">
        <v>426</v>
      </c>
      <c r="B39" s="7" t="s">
        <v>76</v>
      </c>
      <c r="C39" s="7" t="s">
        <v>87</v>
      </c>
      <c r="D39" s="7" t="s">
        <v>78</v>
      </c>
      <c r="E39" s="7" t="s">
        <v>423</v>
      </c>
      <c r="F39" s="7" t="s">
        <v>88</v>
      </c>
      <c r="G39" s="10">
        <v>51.524872415445017</v>
      </c>
      <c r="H39" s="10">
        <v>-9.851688483482997</v>
      </c>
      <c r="I39" s="10">
        <v>-9.851688483482997</v>
      </c>
      <c r="J39" s="7" t="s">
        <v>89</v>
      </c>
      <c r="K39" s="8">
        <v>6.2300000190734863</v>
      </c>
      <c r="L39" s="8">
        <v>6.53</v>
      </c>
      <c r="M39" s="8">
        <v>9.4399995803833008</v>
      </c>
      <c r="N39" s="8">
        <v>11.439999580383301</v>
      </c>
      <c r="O39" s="8">
        <v>8.1400003433227539</v>
      </c>
      <c r="P39" s="8">
        <v>8.5100002288818359</v>
      </c>
      <c r="Q39" s="7">
        <v>10.7</v>
      </c>
      <c r="R39" s="7">
        <v>11.44</v>
      </c>
      <c r="S39" s="7">
        <v>9.92</v>
      </c>
      <c r="T39" s="7">
        <v>10.3</v>
      </c>
      <c r="U39" s="7">
        <v>9.9499999999999993</v>
      </c>
      <c r="V39" s="7">
        <v>9.69</v>
      </c>
      <c r="W39" s="7">
        <v>9.39</v>
      </c>
      <c r="X39" s="7">
        <v>9.02</v>
      </c>
      <c r="Y39" s="7">
        <v>8.84</v>
      </c>
      <c r="Z39" s="7">
        <v>8.65</v>
      </c>
      <c r="AA39" s="7">
        <v>8.84</v>
      </c>
      <c r="AB39" s="7">
        <v>8.99</v>
      </c>
      <c r="AC39" s="7">
        <v>8.76</v>
      </c>
      <c r="AD39" s="7">
        <v>8.65</v>
      </c>
      <c r="AE39" s="7">
        <v>8.6</v>
      </c>
      <c r="AF39" s="7">
        <v>8.7200000000000006</v>
      </c>
      <c r="AG39" s="7">
        <v>8.5299999999999994</v>
      </c>
      <c r="AH39" s="7">
        <v>8.4</v>
      </c>
      <c r="AI39" s="7">
        <v>8.5299999999999994</v>
      </c>
      <c r="AJ39" s="7">
        <v>8.6</v>
      </c>
      <c r="AK39" s="7">
        <v>8.6999999999999993</v>
      </c>
      <c r="AL39" s="7">
        <v>8.65</v>
      </c>
      <c r="AM39" s="7">
        <v>8.51</v>
      </c>
      <c r="AN39" s="7">
        <v>8.49</v>
      </c>
      <c r="AO39" s="7">
        <v>8.59</v>
      </c>
      <c r="AP39" s="7">
        <v>8.52</v>
      </c>
      <c r="AQ39" s="7">
        <v>8.5399999999999991</v>
      </c>
      <c r="AR39" s="7">
        <v>13.35</v>
      </c>
      <c r="AS39" s="7">
        <v>6.6</v>
      </c>
      <c r="AT39" s="7">
        <v>4.13</v>
      </c>
      <c r="AU39" s="7">
        <v>3.5</v>
      </c>
      <c r="AV39" s="7">
        <v>-0.11</v>
      </c>
      <c r="AW39" s="7">
        <v>-1.06</v>
      </c>
      <c r="AX39" s="7">
        <v>-5.09</v>
      </c>
      <c r="AY39" s="7">
        <v>-7.31</v>
      </c>
      <c r="AZ39" s="7">
        <v>-13.67</v>
      </c>
      <c r="BA39" s="7">
        <v>-10.17</v>
      </c>
      <c r="BB39" s="7">
        <v>-7.95</v>
      </c>
      <c r="BC39" s="7">
        <v>-7.81</v>
      </c>
      <c r="BD39" s="7">
        <v>-8.9</v>
      </c>
      <c r="BE39" s="7">
        <v>-10.9</v>
      </c>
      <c r="BF39" s="7">
        <v>-9.64</v>
      </c>
      <c r="BG39" s="7">
        <v>-10.17</v>
      </c>
      <c r="BH39" s="7">
        <v>-12.24</v>
      </c>
      <c r="BI39" s="7">
        <v>-11.77</v>
      </c>
      <c r="BJ39" s="7">
        <v>-9.81</v>
      </c>
      <c r="BK39" s="7">
        <v>-9.64</v>
      </c>
      <c r="BL39" s="7">
        <v>-9.5299999999999994</v>
      </c>
      <c r="BM39" s="7">
        <v>-9.9</v>
      </c>
      <c r="BN39" s="7">
        <v>-11.07</v>
      </c>
      <c r="BO39" s="7">
        <v>-12.5</v>
      </c>
      <c r="BP39" s="7">
        <v>-9.75</v>
      </c>
      <c r="BQ39" s="7">
        <v>-10.38</v>
      </c>
      <c r="BR39" s="7">
        <v>-9.75</v>
      </c>
      <c r="BS39" s="24">
        <v>8.14</v>
      </c>
      <c r="BT39" s="26">
        <v>714457834.48168945</v>
      </c>
      <c r="BU39" s="26">
        <v>187625500</v>
      </c>
      <c r="BV39" s="26">
        <v>57071874</v>
      </c>
      <c r="BW39" s="8">
        <v>4.0562344246835143E-2</v>
      </c>
    </row>
    <row r="40" spans="1:75" s="21" customFormat="1" ht="19" customHeight="1" x14ac:dyDescent="0.2">
      <c r="A40" s="1" t="s">
        <v>144</v>
      </c>
      <c r="B40" s="1" t="s">
        <v>111</v>
      </c>
      <c r="C40" s="1" t="s">
        <v>87</v>
      </c>
      <c r="D40" s="1" t="s">
        <v>98</v>
      </c>
      <c r="E40" s="1" t="s">
        <v>137</v>
      </c>
      <c r="F40" s="1" t="s">
        <v>88</v>
      </c>
      <c r="G40" s="9">
        <v>51.776658183106761</v>
      </c>
      <c r="H40" s="9">
        <v>-24.86065138824463</v>
      </c>
      <c r="I40" s="9">
        <f>(N40-O40)/O40*100</f>
        <v>34.080720333441036</v>
      </c>
      <c r="J40" s="1" t="s">
        <v>89</v>
      </c>
      <c r="K40" s="2">
        <v>5.9099998474121094</v>
      </c>
      <c r="L40" s="2">
        <v>10.55</v>
      </c>
      <c r="M40" s="2">
        <v>8.9700002670288086</v>
      </c>
      <c r="N40" s="2">
        <v>8.9700002670288086</v>
      </c>
      <c r="O40" s="2">
        <v>6.690000057220459</v>
      </c>
      <c r="P40" s="2">
        <v>6.7399997711181641</v>
      </c>
      <c r="Q40" s="1">
        <v>8.9700000000000006</v>
      </c>
      <c r="R40" s="1">
        <v>7.85</v>
      </c>
      <c r="S40" s="1">
        <v>7.84</v>
      </c>
      <c r="T40" s="1">
        <v>7.34</v>
      </c>
      <c r="U40" s="1">
        <v>7.3</v>
      </c>
      <c r="V40" s="1">
        <v>7.17</v>
      </c>
      <c r="W40" s="1">
        <v>7.19</v>
      </c>
      <c r="X40" s="1">
        <v>7.19</v>
      </c>
      <c r="Y40" s="1">
        <v>7.19</v>
      </c>
      <c r="Z40" s="1">
        <v>7.19</v>
      </c>
      <c r="AA40" s="1">
        <v>7.19</v>
      </c>
      <c r="AB40" s="1">
        <v>7.19</v>
      </c>
      <c r="AC40" s="1">
        <v>7.19</v>
      </c>
      <c r="AD40" s="1">
        <v>7.19</v>
      </c>
      <c r="AE40" s="1">
        <v>7.19</v>
      </c>
      <c r="AF40" s="1">
        <v>7.03</v>
      </c>
      <c r="AG40" s="1">
        <v>7.13</v>
      </c>
      <c r="AH40" s="1">
        <v>7.05</v>
      </c>
      <c r="AI40" s="1">
        <v>7</v>
      </c>
      <c r="AJ40" s="1">
        <v>6.93</v>
      </c>
      <c r="AK40" s="1">
        <v>6.97</v>
      </c>
      <c r="AL40" s="1">
        <v>6.96</v>
      </c>
      <c r="AM40" s="1">
        <v>7.04</v>
      </c>
      <c r="AN40" s="1">
        <v>7.01</v>
      </c>
      <c r="AO40" s="1">
        <v>6.96</v>
      </c>
      <c r="AP40" s="1">
        <v>6.89</v>
      </c>
      <c r="AQ40" s="1">
        <v>6.77</v>
      </c>
      <c r="AR40" s="1">
        <v>-13.16</v>
      </c>
      <c r="AS40" s="1">
        <v>-13.82</v>
      </c>
      <c r="AT40" s="1">
        <v>-19.34</v>
      </c>
      <c r="AU40" s="1">
        <v>-18.28</v>
      </c>
      <c r="AV40" s="1">
        <v>-19.68</v>
      </c>
      <c r="AW40" s="1">
        <v>-20.11</v>
      </c>
      <c r="AX40" s="1">
        <v>-21.52</v>
      </c>
      <c r="AY40" s="1">
        <v>-21.52</v>
      </c>
      <c r="AZ40" s="1">
        <v>-21.52</v>
      </c>
      <c r="BA40" s="1">
        <v>-21.52</v>
      </c>
      <c r="BB40" s="1">
        <v>-21.52</v>
      </c>
      <c r="BC40" s="1">
        <v>-21.52</v>
      </c>
      <c r="BD40" s="1">
        <v>-21.52</v>
      </c>
      <c r="BE40" s="1">
        <v>-21.52</v>
      </c>
      <c r="BF40" s="1">
        <v>-21.52</v>
      </c>
      <c r="BG40" s="1">
        <v>-21.74</v>
      </c>
      <c r="BH40" s="1">
        <v>-21.19</v>
      </c>
      <c r="BI40" s="1">
        <v>-22.97</v>
      </c>
      <c r="BJ40" s="1">
        <v>-23.3</v>
      </c>
      <c r="BK40" s="1">
        <v>-23.36</v>
      </c>
      <c r="BL40" s="1">
        <v>-23.08</v>
      </c>
      <c r="BM40" s="1">
        <v>-23.41</v>
      </c>
      <c r="BN40" s="1">
        <v>-22.85</v>
      </c>
      <c r="BO40" s="1">
        <v>-22.85</v>
      </c>
      <c r="BP40" s="1">
        <v>-24.02</v>
      </c>
      <c r="BQ40" s="1">
        <v>-25.2</v>
      </c>
      <c r="BR40" s="1">
        <v>-25.31</v>
      </c>
      <c r="BS40" s="22">
        <v>7</v>
      </c>
      <c r="BT40" s="26">
        <v>33671676.702375412</v>
      </c>
      <c r="BU40" s="26">
        <v>345700</v>
      </c>
      <c r="BV40" s="26">
        <v>1825852</v>
      </c>
      <c r="BW40" s="2">
        <v>0.85084880921345218</v>
      </c>
    </row>
    <row r="41" spans="1:75" s="21" customFormat="1" ht="19" customHeight="1" x14ac:dyDescent="0.2">
      <c r="A41" s="1" t="s">
        <v>192</v>
      </c>
      <c r="B41" s="1" t="s">
        <v>106</v>
      </c>
      <c r="C41" s="1" t="s">
        <v>87</v>
      </c>
      <c r="D41" s="1" t="s">
        <v>98</v>
      </c>
      <c r="E41" s="1" t="s">
        <v>186</v>
      </c>
      <c r="F41" s="1" t="s">
        <v>88</v>
      </c>
      <c r="G41" s="9">
        <v>52.032025135660767</v>
      </c>
      <c r="H41" s="9">
        <v>-3.3211813571777919</v>
      </c>
      <c r="I41" s="9">
        <f>(N41-O41)/O41*100</f>
        <v>26.345085556000548</v>
      </c>
      <c r="J41" s="1" t="s">
        <v>81</v>
      </c>
      <c r="K41" s="2">
        <v>16.239999771118161</v>
      </c>
      <c r="L41" s="2">
        <v>27.24</v>
      </c>
      <c r="M41" s="2">
        <v>24.690000534057621</v>
      </c>
      <c r="N41" s="2">
        <v>27.239999771118161</v>
      </c>
      <c r="O41" s="2">
        <v>21.559999465942379</v>
      </c>
      <c r="P41" s="2">
        <v>23.870000839233398</v>
      </c>
      <c r="Q41" s="1">
        <v>25.73</v>
      </c>
      <c r="R41" s="1">
        <v>25.95</v>
      </c>
      <c r="S41" s="1">
        <v>26.66</v>
      </c>
      <c r="T41" s="1">
        <v>27.24</v>
      </c>
      <c r="U41" s="1">
        <v>27</v>
      </c>
      <c r="V41" s="1">
        <v>24.55</v>
      </c>
      <c r="W41" s="1">
        <v>23.9</v>
      </c>
      <c r="X41" s="1">
        <v>23.46</v>
      </c>
      <c r="Y41" s="1">
        <v>23.29</v>
      </c>
      <c r="Z41" s="1">
        <v>23.36</v>
      </c>
      <c r="AA41" s="1">
        <v>23.47</v>
      </c>
      <c r="AB41" s="1">
        <v>23.5</v>
      </c>
      <c r="AC41" s="1">
        <v>23.19</v>
      </c>
      <c r="AD41" s="1">
        <v>23.25</v>
      </c>
      <c r="AE41" s="1">
        <v>23.16</v>
      </c>
      <c r="AF41" s="1">
        <v>22.35</v>
      </c>
      <c r="AG41" s="1">
        <v>22.57</v>
      </c>
      <c r="AH41" s="1">
        <v>23.4</v>
      </c>
      <c r="AI41" s="1">
        <v>23.75</v>
      </c>
      <c r="AJ41" s="1">
        <v>24.63</v>
      </c>
      <c r="AK41" s="1">
        <v>24.15</v>
      </c>
      <c r="AL41" s="1">
        <v>23.7</v>
      </c>
      <c r="AM41" s="1">
        <v>23.39</v>
      </c>
      <c r="AN41" s="1">
        <v>23.8</v>
      </c>
      <c r="AO41" s="1">
        <v>23.52</v>
      </c>
      <c r="AP41" s="1">
        <v>23.96</v>
      </c>
      <c r="AQ41" s="1">
        <v>24.36</v>
      </c>
      <c r="AR41" s="1">
        <v>1.66</v>
      </c>
      <c r="AS41" s="1">
        <v>0.49</v>
      </c>
      <c r="AT41" s="1">
        <v>5.43</v>
      </c>
      <c r="AU41" s="1">
        <v>8.94</v>
      </c>
      <c r="AV41" s="1">
        <v>-0.73</v>
      </c>
      <c r="AW41" s="1">
        <v>-3.93</v>
      </c>
      <c r="AX41" s="1">
        <v>-7.37</v>
      </c>
      <c r="AY41" s="1">
        <v>-5.89</v>
      </c>
      <c r="AZ41" s="1">
        <v>-7.98</v>
      </c>
      <c r="BA41" s="1">
        <v>-7.86</v>
      </c>
      <c r="BB41" s="1">
        <v>-4.9400000000000004</v>
      </c>
      <c r="BC41" s="1">
        <v>-7.13</v>
      </c>
      <c r="BD41" s="1">
        <v>-7.44</v>
      </c>
      <c r="BE41" s="1">
        <v>-6.89</v>
      </c>
      <c r="BF41" s="1">
        <v>-11.42</v>
      </c>
      <c r="BG41" s="1">
        <v>-10.94</v>
      </c>
      <c r="BH41" s="1">
        <v>-9.4</v>
      </c>
      <c r="BI41" s="1">
        <v>-6.03</v>
      </c>
      <c r="BJ41" s="1">
        <v>-5.0199999999999996</v>
      </c>
      <c r="BK41" s="1">
        <v>-3.65</v>
      </c>
      <c r="BL41" s="1">
        <v>-5.66</v>
      </c>
      <c r="BM41" s="1">
        <v>-6.84</v>
      </c>
      <c r="BN41" s="1">
        <v>-5.47</v>
      </c>
      <c r="BO41" s="1">
        <v>-4.78</v>
      </c>
      <c r="BP41" s="1">
        <v>-6.8</v>
      </c>
      <c r="BQ41" s="1">
        <v>-3.77</v>
      </c>
      <c r="BR41" s="1">
        <v>-3.44</v>
      </c>
      <c r="BS41" s="22">
        <v>22.13</v>
      </c>
      <c r="BT41" s="26">
        <v>1673816514.4455259</v>
      </c>
      <c r="BU41" s="26">
        <v>18593600</v>
      </c>
      <c r="BV41" s="26">
        <v>38125265</v>
      </c>
      <c r="BW41" s="2">
        <v>2.892609402190385E-2</v>
      </c>
    </row>
    <row r="42" spans="1:75" s="21" customFormat="1" ht="19" customHeight="1" x14ac:dyDescent="0.2">
      <c r="A42" s="7" t="s">
        <v>550</v>
      </c>
      <c r="B42" s="7" t="s">
        <v>111</v>
      </c>
      <c r="C42" s="7" t="s">
        <v>87</v>
      </c>
      <c r="D42" s="7" t="s">
        <v>98</v>
      </c>
      <c r="E42" s="7" t="s">
        <v>549</v>
      </c>
      <c r="F42" s="7" t="s">
        <v>88</v>
      </c>
      <c r="G42" s="10">
        <v>52.419352512826059</v>
      </c>
      <c r="H42" s="10">
        <v>-10.05290684916663</v>
      </c>
      <c r="I42" s="10">
        <v>-10.05290684916663</v>
      </c>
      <c r="J42" s="7" t="s">
        <v>89</v>
      </c>
      <c r="K42" s="8">
        <v>1.2400000095367429</v>
      </c>
      <c r="L42" s="8">
        <v>1.26</v>
      </c>
      <c r="M42" s="8">
        <v>1.889999985694885</v>
      </c>
      <c r="N42" s="8">
        <v>2.0499999523162842</v>
      </c>
      <c r="O42" s="8">
        <v>1.629999995231628</v>
      </c>
      <c r="P42" s="8">
        <v>1.700000047683716</v>
      </c>
      <c r="Q42" s="7">
        <v>2.0299999999999998</v>
      </c>
      <c r="R42" s="7">
        <v>2</v>
      </c>
      <c r="S42" s="7">
        <v>1.97</v>
      </c>
      <c r="T42" s="7">
        <v>1.84</v>
      </c>
      <c r="U42" s="7">
        <v>1.85</v>
      </c>
      <c r="V42" s="7">
        <v>1.89</v>
      </c>
      <c r="W42" s="7">
        <v>1.98</v>
      </c>
      <c r="X42" s="7">
        <v>2.02</v>
      </c>
      <c r="Y42" s="7">
        <v>1.91</v>
      </c>
      <c r="Z42" s="7">
        <v>1.86</v>
      </c>
      <c r="AA42" s="7">
        <v>1.83</v>
      </c>
      <c r="AB42" s="7">
        <v>1.79</v>
      </c>
      <c r="AC42" s="7">
        <v>1.73</v>
      </c>
      <c r="AD42" s="7">
        <v>1.77</v>
      </c>
      <c r="AE42" s="7">
        <v>1.75</v>
      </c>
      <c r="AF42" s="7">
        <v>1.74</v>
      </c>
      <c r="AG42" s="7">
        <v>1.69</v>
      </c>
      <c r="AH42" s="7">
        <v>1.71</v>
      </c>
      <c r="AI42" s="7">
        <v>1.72</v>
      </c>
      <c r="AJ42" s="7">
        <v>1.73</v>
      </c>
      <c r="AK42" s="7">
        <v>1.7</v>
      </c>
      <c r="AL42" s="7">
        <v>1.71</v>
      </c>
      <c r="AM42" s="7">
        <v>1.72</v>
      </c>
      <c r="AN42" s="7">
        <v>1.76</v>
      </c>
      <c r="AO42" s="7">
        <v>1.75</v>
      </c>
      <c r="AP42" s="7">
        <v>1.76</v>
      </c>
      <c r="AQ42" s="7">
        <v>1.76</v>
      </c>
      <c r="AR42" s="7">
        <v>2.65</v>
      </c>
      <c r="AS42" s="7">
        <v>3.17</v>
      </c>
      <c r="AT42" s="7">
        <v>-4.76</v>
      </c>
      <c r="AU42" s="7">
        <v>-6.35</v>
      </c>
      <c r="AV42" s="7">
        <v>-3.76</v>
      </c>
      <c r="AW42" s="7">
        <v>-1.77</v>
      </c>
      <c r="AX42" s="7">
        <v>3.97</v>
      </c>
      <c r="AY42" s="7">
        <v>0.01</v>
      </c>
      <c r="AZ42" s="7">
        <v>-2.76</v>
      </c>
      <c r="BA42" s="7">
        <v>-4.2300000000000004</v>
      </c>
      <c r="BB42" s="7">
        <v>-6.61</v>
      </c>
      <c r="BC42" s="7">
        <v>-9.5299999999999994</v>
      </c>
      <c r="BD42" s="7">
        <v>-8.99</v>
      </c>
      <c r="BE42" s="7">
        <v>-7.59</v>
      </c>
      <c r="BF42" s="7">
        <v>-7.99</v>
      </c>
      <c r="BG42" s="7">
        <v>-13.23</v>
      </c>
      <c r="BH42" s="7">
        <v>-11.11</v>
      </c>
      <c r="BI42" s="7">
        <v>-12.69</v>
      </c>
      <c r="BJ42" s="7">
        <v>-10.58</v>
      </c>
      <c r="BK42" s="7">
        <v>-10.58</v>
      </c>
      <c r="BL42" s="7">
        <v>-11.38</v>
      </c>
      <c r="BM42" s="7">
        <v>-10.58</v>
      </c>
      <c r="BN42" s="7">
        <v>-10.58</v>
      </c>
      <c r="BO42" s="7">
        <v>-7.95</v>
      </c>
      <c r="BP42" s="7">
        <v>-8.99</v>
      </c>
      <c r="BQ42" s="7">
        <v>-7.41</v>
      </c>
      <c r="BR42" s="7">
        <v>-10.58</v>
      </c>
      <c r="BS42" s="24">
        <v>1.8</v>
      </c>
      <c r="BT42" s="26">
        <v>23865407.819366459</v>
      </c>
      <c r="BU42" s="26">
        <v>128588200</v>
      </c>
      <c r="BV42" s="26">
        <v>8111552</v>
      </c>
      <c r="BW42" s="8">
        <v>0.1787405172277759</v>
      </c>
    </row>
    <row r="43" spans="1:75" s="21" customFormat="1" ht="19" customHeight="1" x14ac:dyDescent="0.2">
      <c r="A43" s="1" t="s">
        <v>135</v>
      </c>
      <c r="B43" s="1" t="s">
        <v>131</v>
      </c>
      <c r="C43" s="1" t="s">
        <v>124</v>
      </c>
      <c r="D43" s="1" t="s">
        <v>98</v>
      </c>
      <c r="E43" s="1" t="s">
        <v>259</v>
      </c>
      <c r="F43" s="1" t="s">
        <v>88</v>
      </c>
      <c r="G43" s="9">
        <v>52.799997329711907</v>
      </c>
      <c r="H43" s="9">
        <v>-6.0209430129031274</v>
      </c>
      <c r="I43" s="9">
        <f>(N43-O43)/O43*100</f>
        <v>47.839996337890625</v>
      </c>
      <c r="J43" s="1" t="s">
        <v>89</v>
      </c>
      <c r="K43" s="2">
        <v>5</v>
      </c>
      <c r="L43" s="2">
        <v>4.66</v>
      </c>
      <c r="M43" s="2">
        <v>7.6399998664855957</v>
      </c>
      <c r="N43" s="2">
        <v>9.2399997711181641</v>
      </c>
      <c r="O43" s="2">
        <v>6.25</v>
      </c>
      <c r="P43" s="2">
        <v>7.179999828338623</v>
      </c>
      <c r="Q43" s="1">
        <v>8.4</v>
      </c>
      <c r="R43" s="1">
        <v>9.1199999999999992</v>
      </c>
      <c r="S43" s="1">
        <v>9</v>
      </c>
      <c r="T43" s="1">
        <v>7.3</v>
      </c>
      <c r="U43" s="1">
        <v>7.15</v>
      </c>
      <c r="V43" s="1">
        <v>7.25</v>
      </c>
      <c r="W43" s="1">
        <v>7.25</v>
      </c>
      <c r="X43" s="1">
        <v>7.49</v>
      </c>
      <c r="Y43" s="1">
        <v>7.65</v>
      </c>
      <c r="Z43" s="1">
        <v>7.35</v>
      </c>
      <c r="AA43" s="1">
        <v>7.06</v>
      </c>
      <c r="AB43" s="1">
        <v>7.15</v>
      </c>
      <c r="AC43" s="1">
        <v>7.25</v>
      </c>
      <c r="AD43" s="1">
        <v>7.1</v>
      </c>
      <c r="AE43" s="1">
        <v>7.15</v>
      </c>
      <c r="AF43" s="1">
        <v>7.09</v>
      </c>
      <c r="AG43" s="1">
        <v>7.09</v>
      </c>
      <c r="AH43" s="1">
        <v>6.93</v>
      </c>
      <c r="AI43" s="1">
        <v>6.65</v>
      </c>
      <c r="AJ43" s="1">
        <v>6.48</v>
      </c>
      <c r="AK43" s="1">
        <v>6.86</v>
      </c>
      <c r="AL43" s="1">
        <v>6.77</v>
      </c>
      <c r="AM43" s="1">
        <v>6.69</v>
      </c>
      <c r="AN43" s="1">
        <v>6.6</v>
      </c>
      <c r="AO43" s="1">
        <v>6.64</v>
      </c>
      <c r="AP43" s="1">
        <v>7.29</v>
      </c>
      <c r="AQ43" s="1">
        <v>7.23</v>
      </c>
      <c r="AR43" s="1">
        <v>9.9499999999999993</v>
      </c>
      <c r="AS43" s="1">
        <v>17.41</v>
      </c>
      <c r="AT43" s="1">
        <v>-8.81</v>
      </c>
      <c r="AU43" s="1">
        <v>-9.4499999999999993</v>
      </c>
      <c r="AV43" s="1">
        <v>-10.08</v>
      </c>
      <c r="AW43" s="1">
        <v>-9.69</v>
      </c>
      <c r="AX43" s="1">
        <v>-9.42</v>
      </c>
      <c r="AY43" s="1">
        <v>-2.4900000000000002</v>
      </c>
      <c r="AZ43" s="1">
        <v>-6.15</v>
      </c>
      <c r="BA43" s="1">
        <v>-7.59</v>
      </c>
      <c r="BB43" s="1">
        <v>-7.85</v>
      </c>
      <c r="BC43" s="1">
        <v>-6.54</v>
      </c>
      <c r="BD43" s="1">
        <v>-7.85</v>
      </c>
      <c r="BE43" s="1">
        <v>-8.3800000000000008</v>
      </c>
      <c r="BF43" s="1">
        <v>-9.69</v>
      </c>
      <c r="BG43" s="1">
        <v>-9.0299999999999994</v>
      </c>
      <c r="BH43" s="1">
        <v>-10.14</v>
      </c>
      <c r="BI43" s="1">
        <v>-13.48</v>
      </c>
      <c r="BJ43" s="1">
        <v>-16.23</v>
      </c>
      <c r="BK43" s="1">
        <v>-18.059999999999999</v>
      </c>
      <c r="BL43" s="1">
        <v>-12.04</v>
      </c>
      <c r="BM43" s="1">
        <v>-13.7</v>
      </c>
      <c r="BN43" s="1">
        <v>-13.35</v>
      </c>
      <c r="BO43" s="1">
        <v>-13.61</v>
      </c>
      <c r="BP43" s="1">
        <v>-13.68</v>
      </c>
      <c r="BQ43" s="1">
        <v>-7.85</v>
      </c>
      <c r="BR43" s="1">
        <v>-6.02</v>
      </c>
      <c r="BS43" s="22">
        <v>6.75</v>
      </c>
      <c r="BT43" s="26">
        <v>33471068.615069389</v>
      </c>
      <c r="BU43" s="26">
        <v>20649400</v>
      </c>
      <c r="BV43" s="26">
        <v>1181039</v>
      </c>
      <c r="BW43" s="2">
        <v>0.3343115680345865</v>
      </c>
    </row>
    <row r="44" spans="1:75" s="21" customFormat="1" ht="19" customHeight="1" x14ac:dyDescent="0.2">
      <c r="A44" s="1" t="s">
        <v>123</v>
      </c>
      <c r="B44" s="1" t="s">
        <v>111</v>
      </c>
      <c r="C44" s="1" t="s">
        <v>124</v>
      </c>
      <c r="D44" s="1" t="s">
        <v>125</v>
      </c>
      <c r="E44" s="1" t="s">
        <v>137</v>
      </c>
      <c r="F44" s="1" t="s">
        <v>88</v>
      </c>
      <c r="G44" s="9">
        <v>53.076913954003317</v>
      </c>
      <c r="H44" s="9">
        <v>-23.785588766514881</v>
      </c>
      <c r="I44" s="9">
        <f>(N44-O44)/O44*100</f>
        <v>61.599998474121101</v>
      </c>
      <c r="J44" s="1" t="s">
        <v>89</v>
      </c>
      <c r="K44" s="2">
        <v>3.9000000953674321</v>
      </c>
      <c r="L44" s="2">
        <v>30</v>
      </c>
      <c r="M44" s="2">
        <v>5.9699997901916504</v>
      </c>
      <c r="N44" s="2">
        <v>6.059999942779541</v>
      </c>
      <c r="O44" s="2">
        <v>3.75</v>
      </c>
      <c r="P44" s="2">
        <v>4.5500001907348633</v>
      </c>
      <c r="Q44" s="1">
        <v>6.01</v>
      </c>
      <c r="R44" s="1">
        <v>6.06</v>
      </c>
      <c r="S44" s="1">
        <v>6</v>
      </c>
      <c r="T44" s="1">
        <v>5.25</v>
      </c>
      <c r="U44" s="1">
        <v>4.87</v>
      </c>
      <c r="V44" s="1">
        <v>5.07</v>
      </c>
      <c r="W44" s="1">
        <v>4.96</v>
      </c>
      <c r="X44" s="1">
        <v>4.96</v>
      </c>
      <c r="Y44" s="1">
        <v>4.96</v>
      </c>
      <c r="Z44" s="1">
        <v>4.96</v>
      </c>
      <c r="AA44" s="1">
        <v>4.96</v>
      </c>
      <c r="AB44" s="1">
        <v>4.96</v>
      </c>
      <c r="AC44" s="1">
        <v>4.96</v>
      </c>
      <c r="AD44" s="1">
        <v>4.96</v>
      </c>
      <c r="AE44" s="1">
        <v>4.96</v>
      </c>
      <c r="AF44" s="1">
        <v>4.1900000000000004</v>
      </c>
      <c r="AG44" s="1">
        <v>4.1399999999999997</v>
      </c>
      <c r="AH44" s="1">
        <v>4.13</v>
      </c>
      <c r="AI44" s="1">
        <v>3.88</v>
      </c>
      <c r="AJ44" s="1">
        <v>3.87</v>
      </c>
      <c r="AK44" s="1">
        <v>4.5</v>
      </c>
      <c r="AL44" s="1">
        <v>5.26</v>
      </c>
      <c r="AM44" s="1">
        <v>4.9800000000000004</v>
      </c>
      <c r="AN44" s="1">
        <v>4.75</v>
      </c>
      <c r="AO44" s="1">
        <v>4.6900000000000004</v>
      </c>
      <c r="AP44" s="1">
        <v>4.5</v>
      </c>
      <c r="AQ44" s="1">
        <v>4.55</v>
      </c>
      <c r="AR44" s="1">
        <v>-14.74</v>
      </c>
      <c r="AS44" s="1">
        <v>-2.85</v>
      </c>
      <c r="AT44" s="1">
        <v>-12.4</v>
      </c>
      <c r="AU44" s="1">
        <v>-18.260000000000002</v>
      </c>
      <c r="AV44" s="1">
        <v>-19.62</v>
      </c>
      <c r="AW44" s="1">
        <v>-16.75</v>
      </c>
      <c r="AX44" s="1">
        <v>-20.43</v>
      </c>
      <c r="AY44" s="1">
        <v>-20.43</v>
      </c>
      <c r="AZ44" s="1">
        <v>-20.43</v>
      </c>
      <c r="BA44" s="1">
        <v>-20.43</v>
      </c>
      <c r="BB44" s="1">
        <v>-20.43</v>
      </c>
      <c r="BC44" s="1">
        <v>-20.43</v>
      </c>
      <c r="BD44" s="1">
        <v>-20.43</v>
      </c>
      <c r="BE44" s="1">
        <v>-20.43</v>
      </c>
      <c r="BF44" s="1">
        <v>-20.43</v>
      </c>
      <c r="BG44" s="1">
        <v>-31.32</v>
      </c>
      <c r="BH44" s="1">
        <v>-31.16</v>
      </c>
      <c r="BI44" s="1">
        <v>-37.01</v>
      </c>
      <c r="BJ44" s="1">
        <v>-35.340000000000003</v>
      </c>
      <c r="BK44" s="1">
        <v>-36.18</v>
      </c>
      <c r="BL44" s="1">
        <v>-24.96</v>
      </c>
      <c r="BM44" s="1">
        <v>-18.84</v>
      </c>
      <c r="BN44" s="1">
        <v>-22.4</v>
      </c>
      <c r="BO44" s="1">
        <v>-23.84</v>
      </c>
      <c r="BP44" s="1">
        <v>-25.28</v>
      </c>
      <c r="BQ44" s="1">
        <v>-24.79</v>
      </c>
      <c r="BR44" s="1">
        <v>-23.8</v>
      </c>
      <c r="BS44" s="22">
        <v>4.72</v>
      </c>
      <c r="BT44" s="26">
        <v>322529238.66510391</v>
      </c>
      <c r="BU44" s="26">
        <v>11210600</v>
      </c>
      <c r="BV44" s="26">
        <v>11223694</v>
      </c>
      <c r="BW44" s="2">
        <v>1.0634288497173929E-2</v>
      </c>
    </row>
    <row r="45" spans="1:75" s="21" customFormat="1" ht="19" customHeight="1" x14ac:dyDescent="0.2">
      <c r="A45" s="7" t="s">
        <v>392</v>
      </c>
      <c r="B45" s="7" t="s">
        <v>393</v>
      </c>
      <c r="C45" s="7" t="s">
        <v>124</v>
      </c>
      <c r="D45" s="7" t="s">
        <v>98</v>
      </c>
      <c r="E45" s="7" t="s">
        <v>388</v>
      </c>
      <c r="F45" s="7" t="s">
        <v>88</v>
      </c>
      <c r="G45" s="10">
        <v>55.438595669348047</v>
      </c>
      <c r="H45" s="10">
        <v>-28.216700000419792</v>
      </c>
      <c r="I45" s="10">
        <v>-28.216700000419792</v>
      </c>
      <c r="J45" s="7" t="s">
        <v>89</v>
      </c>
      <c r="K45" s="8">
        <v>2.8499999046325679</v>
      </c>
      <c r="L45" s="8">
        <v>3.04</v>
      </c>
      <c r="M45" s="8">
        <v>4.429999828338623</v>
      </c>
      <c r="N45" s="8">
        <v>4.8499999046325684</v>
      </c>
      <c r="O45" s="8">
        <v>3.0099999904632568</v>
      </c>
      <c r="P45" s="8">
        <v>3.1800000667572021</v>
      </c>
      <c r="Q45" s="7">
        <v>4.58</v>
      </c>
      <c r="R45" s="7">
        <v>4.8499999999999996</v>
      </c>
      <c r="S45" s="7">
        <v>4.04</v>
      </c>
      <c r="T45" s="7">
        <v>4.33</v>
      </c>
      <c r="U45" s="7">
        <v>3.9</v>
      </c>
      <c r="V45" s="7">
        <v>3.62</v>
      </c>
      <c r="W45" s="7">
        <v>3.57</v>
      </c>
      <c r="X45" s="7">
        <v>3.54</v>
      </c>
      <c r="Y45" s="7">
        <v>3.4</v>
      </c>
      <c r="Z45" s="7">
        <v>3.29</v>
      </c>
      <c r="AA45" s="7">
        <v>3.25</v>
      </c>
      <c r="AB45" s="7">
        <v>3.28</v>
      </c>
      <c r="AC45" s="7">
        <v>3.37</v>
      </c>
      <c r="AD45" s="7">
        <v>3.24</v>
      </c>
      <c r="AE45" s="7">
        <v>3.27</v>
      </c>
      <c r="AF45" s="7">
        <v>3.2</v>
      </c>
      <c r="AG45" s="7">
        <v>3.17</v>
      </c>
      <c r="AH45" s="7">
        <v>3.16</v>
      </c>
      <c r="AI45" s="7">
        <v>3.16</v>
      </c>
      <c r="AJ45" s="7">
        <v>3.17</v>
      </c>
      <c r="AK45" s="7">
        <v>3.17</v>
      </c>
      <c r="AL45" s="7">
        <v>3.13</v>
      </c>
      <c r="AM45" s="7">
        <v>3.17</v>
      </c>
      <c r="AN45" s="7">
        <v>3.18</v>
      </c>
      <c r="AO45" s="7">
        <v>3.15</v>
      </c>
      <c r="AP45" s="7">
        <v>3.12</v>
      </c>
      <c r="AQ45" s="7">
        <v>3.2</v>
      </c>
      <c r="AR45" s="7">
        <v>-9.7100000000000009</v>
      </c>
      <c r="AS45" s="7">
        <v>-6.55</v>
      </c>
      <c r="AT45" s="7">
        <v>-12.08</v>
      </c>
      <c r="AU45" s="7">
        <v>-14</v>
      </c>
      <c r="AV45" s="7">
        <v>-19.41</v>
      </c>
      <c r="AW45" s="7">
        <v>-22.32</v>
      </c>
      <c r="AX45" s="7">
        <v>-21.67</v>
      </c>
      <c r="AY45" s="7">
        <v>-24.38</v>
      </c>
      <c r="AZ45" s="7">
        <v>-28.22</v>
      </c>
      <c r="BA45" s="7">
        <v>-28.22</v>
      </c>
      <c r="BB45" s="7">
        <v>-26.86</v>
      </c>
      <c r="BC45" s="7">
        <v>-26.41</v>
      </c>
      <c r="BD45" s="7">
        <v>-28.22</v>
      </c>
      <c r="BE45" s="7">
        <v>-28.89</v>
      </c>
      <c r="BF45" s="7">
        <v>-27.77</v>
      </c>
      <c r="BG45" s="7">
        <v>-28.87</v>
      </c>
      <c r="BH45" s="7">
        <v>-30.25</v>
      </c>
      <c r="BI45" s="7">
        <v>-28.89</v>
      </c>
      <c r="BJ45" s="7">
        <v>-31.15</v>
      </c>
      <c r="BK45" s="7">
        <v>-29.34</v>
      </c>
      <c r="BL45" s="7">
        <v>-30.02</v>
      </c>
      <c r="BM45" s="7">
        <v>-30.25</v>
      </c>
      <c r="BN45" s="7">
        <v>-28.89</v>
      </c>
      <c r="BO45" s="7">
        <v>-29.12</v>
      </c>
      <c r="BP45" s="7">
        <v>-30.02</v>
      </c>
      <c r="BQ45" s="7">
        <v>-30.93</v>
      </c>
      <c r="BR45" s="7">
        <v>-28.44</v>
      </c>
      <c r="BS45" s="24">
        <v>3.14</v>
      </c>
      <c r="BT45" s="26">
        <v>11750840.3446579</v>
      </c>
      <c r="BU45" s="26">
        <v>25843300</v>
      </c>
      <c r="BV45" s="26">
        <v>2221601</v>
      </c>
      <c r="BW45" s="8">
        <v>6.4392300867707572E-2</v>
      </c>
    </row>
    <row r="46" spans="1:75" s="21" customFormat="1" ht="19" customHeight="1" x14ac:dyDescent="0.2">
      <c r="A46" s="1" t="s">
        <v>99</v>
      </c>
      <c r="B46" s="1" t="s">
        <v>76</v>
      </c>
      <c r="C46" s="1" t="s">
        <v>87</v>
      </c>
      <c r="D46" s="1" t="s">
        <v>78</v>
      </c>
      <c r="E46" s="1" t="s">
        <v>137</v>
      </c>
      <c r="F46" s="1" t="s">
        <v>88</v>
      </c>
      <c r="G46" s="9">
        <v>55.825248898587162</v>
      </c>
      <c r="H46" s="9">
        <v>-11.838009654986781</v>
      </c>
      <c r="I46" s="9">
        <f>(N46-O46)/O46*100</f>
        <v>35.546879147295918</v>
      </c>
      <c r="J46" s="1" t="s">
        <v>89</v>
      </c>
      <c r="K46" s="2">
        <v>2.059999942779541</v>
      </c>
      <c r="L46" s="2">
        <v>3.85</v>
      </c>
      <c r="M46" s="2">
        <v>3.2100000381469731</v>
      </c>
      <c r="N46" s="2">
        <v>3.470000028610229</v>
      </c>
      <c r="O46" s="2">
        <v>2.559999942779541</v>
      </c>
      <c r="P46" s="2">
        <v>2.8299999237060551</v>
      </c>
      <c r="Q46" s="1">
        <v>3.44</v>
      </c>
      <c r="R46" s="1">
        <v>3.4</v>
      </c>
      <c r="S46" s="1">
        <v>3.26</v>
      </c>
      <c r="T46" s="1">
        <v>3.24</v>
      </c>
      <c r="U46" s="1">
        <v>3.17</v>
      </c>
      <c r="V46" s="1">
        <v>2.98</v>
      </c>
      <c r="W46" s="1">
        <v>2.95</v>
      </c>
      <c r="X46" s="1">
        <v>2.86</v>
      </c>
      <c r="Y46" s="1">
        <v>2.75</v>
      </c>
      <c r="Z46" s="1">
        <v>2.89</v>
      </c>
      <c r="AA46" s="1">
        <v>2.88</v>
      </c>
      <c r="AB46" s="1">
        <v>2.97</v>
      </c>
      <c r="AC46" s="1">
        <v>2.92</v>
      </c>
      <c r="AD46" s="1">
        <v>2.9</v>
      </c>
      <c r="AE46" s="1">
        <v>2.95</v>
      </c>
      <c r="AF46" s="1">
        <v>2.96</v>
      </c>
      <c r="AG46" s="1">
        <v>3.21</v>
      </c>
      <c r="AH46" s="1">
        <v>3.17</v>
      </c>
      <c r="AI46" s="1">
        <v>2.96</v>
      </c>
      <c r="AJ46" s="1">
        <v>2.99</v>
      </c>
      <c r="AK46" s="1">
        <v>2.96</v>
      </c>
      <c r="AL46" s="1">
        <v>2.93</v>
      </c>
      <c r="AM46" s="1">
        <v>2.94</v>
      </c>
      <c r="AN46" s="1">
        <v>2.98</v>
      </c>
      <c r="AO46" s="1">
        <v>2.91</v>
      </c>
      <c r="AP46" s="1">
        <v>2.92</v>
      </c>
      <c r="AQ46" s="1">
        <v>2.9</v>
      </c>
      <c r="AR46" s="1">
        <v>-7.17</v>
      </c>
      <c r="AS46" s="1">
        <v>4.63</v>
      </c>
      <c r="AT46" s="1">
        <v>-3.12</v>
      </c>
      <c r="AU46" s="1">
        <v>-1.87</v>
      </c>
      <c r="AV46" s="1">
        <v>-7.32</v>
      </c>
      <c r="AW46" s="1">
        <v>-10.029999999999999</v>
      </c>
      <c r="AX46" s="1">
        <v>-14.72</v>
      </c>
      <c r="AY46" s="1">
        <v>-16.25</v>
      </c>
      <c r="AZ46" s="1">
        <v>-16.95</v>
      </c>
      <c r="BA46" s="1">
        <v>-15.28</v>
      </c>
      <c r="BB46" s="1">
        <v>-10.28</v>
      </c>
      <c r="BC46" s="1">
        <v>-10.28</v>
      </c>
      <c r="BD46" s="1">
        <v>-11.68</v>
      </c>
      <c r="BE46" s="1">
        <v>-10.69</v>
      </c>
      <c r="BF46" s="1">
        <v>-10.17</v>
      </c>
      <c r="BG46" s="1">
        <v>-7.79</v>
      </c>
      <c r="BH46" s="1">
        <v>-1.56</v>
      </c>
      <c r="BI46" s="1">
        <v>-8.1</v>
      </c>
      <c r="BJ46" s="1">
        <v>-10.28</v>
      </c>
      <c r="BK46" s="1">
        <v>-8.11</v>
      </c>
      <c r="BL46" s="1">
        <v>-9.9700000000000006</v>
      </c>
      <c r="BM46" s="1">
        <v>-12.15</v>
      </c>
      <c r="BN46" s="1">
        <v>-8.42</v>
      </c>
      <c r="BO46" s="1">
        <v>-9.35</v>
      </c>
      <c r="BP46" s="1">
        <v>-10.62</v>
      </c>
      <c r="BQ46" s="1">
        <v>-10.28</v>
      </c>
      <c r="BR46" s="1">
        <v>-11.84</v>
      </c>
      <c r="BS46" s="22">
        <v>2.56</v>
      </c>
      <c r="BT46" s="26">
        <v>456763745.42808533</v>
      </c>
      <c r="BU46" s="26">
        <v>283984500</v>
      </c>
      <c r="BV46" s="26">
        <v>132238698</v>
      </c>
      <c r="BW46" s="2">
        <v>8.6038672280333559E-2</v>
      </c>
    </row>
    <row r="47" spans="1:75" s="21" customFormat="1" ht="19" customHeight="1" x14ac:dyDescent="0.2">
      <c r="A47" s="1" t="s">
        <v>183</v>
      </c>
      <c r="B47" s="1" t="s">
        <v>159</v>
      </c>
      <c r="C47" s="1" t="s">
        <v>87</v>
      </c>
      <c r="D47" s="1" t="s">
        <v>78</v>
      </c>
      <c r="E47" s="1" t="s">
        <v>179</v>
      </c>
      <c r="F47" s="1" t="s">
        <v>88</v>
      </c>
      <c r="G47" s="9">
        <v>55.870840400741031</v>
      </c>
      <c r="H47" s="9">
        <v>-11.864408707567179</v>
      </c>
      <c r="I47" s="9">
        <f>(N47-O47)/O47*100</f>
        <v>27.131783748058467</v>
      </c>
      <c r="J47" s="1" t="s">
        <v>89</v>
      </c>
      <c r="K47" s="2">
        <v>10.22000026702881</v>
      </c>
      <c r="L47" s="2">
        <v>10.29</v>
      </c>
      <c r="M47" s="2">
        <v>15.930000305175779</v>
      </c>
      <c r="N47" s="2">
        <v>16.39999961853027</v>
      </c>
      <c r="O47" s="2">
        <v>12.89999961853027</v>
      </c>
      <c r="P47" s="2">
        <v>14.039999961853029</v>
      </c>
      <c r="Q47" s="1">
        <v>16.059999999999999</v>
      </c>
      <c r="R47" s="1">
        <v>16</v>
      </c>
      <c r="S47" s="1">
        <v>16.2</v>
      </c>
      <c r="T47" s="1">
        <v>15.92</v>
      </c>
      <c r="U47" s="1">
        <v>16</v>
      </c>
      <c r="V47" s="1">
        <v>15.9</v>
      </c>
      <c r="W47" s="1">
        <v>15.06</v>
      </c>
      <c r="X47" s="1">
        <v>14.96</v>
      </c>
      <c r="Y47" s="1">
        <v>15.35</v>
      </c>
      <c r="Z47" s="1">
        <v>15</v>
      </c>
      <c r="AA47" s="1">
        <v>14.95</v>
      </c>
      <c r="AB47" s="1">
        <v>14.75</v>
      </c>
      <c r="AC47" s="1">
        <v>14.18</v>
      </c>
      <c r="AD47" s="1">
        <v>14.45</v>
      </c>
      <c r="AE47" s="1">
        <v>14.4</v>
      </c>
      <c r="AF47" s="1">
        <v>14.3</v>
      </c>
      <c r="AG47" s="1">
        <v>14.5</v>
      </c>
      <c r="AH47" s="1">
        <v>14.19</v>
      </c>
      <c r="AI47" s="1">
        <v>14.17</v>
      </c>
      <c r="AJ47" s="1">
        <v>13.98</v>
      </c>
      <c r="AK47" s="1">
        <v>13.74</v>
      </c>
      <c r="AL47" s="1">
        <v>13.6</v>
      </c>
      <c r="AM47" s="1">
        <v>13.6</v>
      </c>
      <c r="AN47" s="1">
        <v>13.3</v>
      </c>
      <c r="AO47" s="1">
        <v>13.15</v>
      </c>
      <c r="AP47" s="1">
        <v>13.88</v>
      </c>
      <c r="AQ47" s="1">
        <v>14.14</v>
      </c>
      <c r="AR47" s="1">
        <v>-0.87</v>
      </c>
      <c r="AS47" s="1">
        <v>-2.2000000000000002</v>
      </c>
      <c r="AT47" s="1">
        <v>-0.85</v>
      </c>
      <c r="AU47" s="1">
        <v>-1.76</v>
      </c>
      <c r="AV47" s="1">
        <v>-0.19</v>
      </c>
      <c r="AW47" s="1">
        <v>-6.05</v>
      </c>
      <c r="AX47" s="1">
        <v>-6.47</v>
      </c>
      <c r="AY47" s="1">
        <v>-7.53</v>
      </c>
      <c r="AZ47" s="1">
        <v>-5.9</v>
      </c>
      <c r="BA47" s="1">
        <v>-6.59</v>
      </c>
      <c r="BB47" s="1">
        <v>-10.17</v>
      </c>
      <c r="BC47" s="1">
        <v>-11.93</v>
      </c>
      <c r="BD47" s="1">
        <v>-11.8</v>
      </c>
      <c r="BE47" s="1">
        <v>-9.92</v>
      </c>
      <c r="BF47" s="1">
        <v>-11.3</v>
      </c>
      <c r="BG47" s="1">
        <v>-10.55</v>
      </c>
      <c r="BH47" s="1">
        <v>-11.11</v>
      </c>
      <c r="BI47" s="1">
        <v>-11.08</v>
      </c>
      <c r="BJ47" s="1">
        <v>-12.27</v>
      </c>
      <c r="BK47" s="1">
        <v>-13.75</v>
      </c>
      <c r="BL47" s="1">
        <v>-15.32</v>
      </c>
      <c r="BM47" s="1">
        <v>-15.25</v>
      </c>
      <c r="BN47" s="1">
        <v>-16.95</v>
      </c>
      <c r="BO47" s="1">
        <v>-18.62</v>
      </c>
      <c r="BP47" s="1">
        <v>-18.329999999999998</v>
      </c>
      <c r="BQ47" s="1">
        <v>-13.53</v>
      </c>
      <c r="BR47" s="1">
        <v>-11.9</v>
      </c>
      <c r="BS47" s="22">
        <v>14.33</v>
      </c>
      <c r="BT47" s="26">
        <v>371183344.11087042</v>
      </c>
      <c r="BU47" s="26">
        <v>17826900</v>
      </c>
      <c r="BV47" s="26">
        <v>16015594</v>
      </c>
      <c r="BW47" s="2">
        <v>0.1282828473299211</v>
      </c>
    </row>
    <row r="48" spans="1:75" s="21" customFormat="1" ht="19" customHeight="1" x14ac:dyDescent="0.2">
      <c r="A48" s="7" t="s">
        <v>394</v>
      </c>
      <c r="B48" s="7" t="s">
        <v>106</v>
      </c>
      <c r="C48" s="7" t="s">
        <v>113</v>
      </c>
      <c r="D48" s="7" t="s">
        <v>98</v>
      </c>
      <c r="E48" s="7" t="s">
        <v>388</v>
      </c>
      <c r="F48" s="7" t="s">
        <v>88</v>
      </c>
      <c r="G48" s="10">
        <v>55.88483652238191</v>
      </c>
      <c r="H48" s="10">
        <v>-2.8788739328534541</v>
      </c>
      <c r="I48" s="10">
        <v>-2.8788739328534541</v>
      </c>
      <c r="J48" s="7" t="s">
        <v>81</v>
      </c>
      <c r="K48" s="8">
        <v>11.810000419616699</v>
      </c>
      <c r="L48" s="8">
        <v>11.85</v>
      </c>
      <c r="M48" s="8">
        <v>18.409999847412109</v>
      </c>
      <c r="N48" s="8">
        <v>19.60000038146973</v>
      </c>
      <c r="O48" s="8">
        <v>16.25</v>
      </c>
      <c r="P48" s="8">
        <v>17.879999160766602</v>
      </c>
      <c r="Q48" s="7">
        <v>18.5</v>
      </c>
      <c r="R48" s="7">
        <v>17.59</v>
      </c>
      <c r="S48" s="7">
        <v>17.559999999999999</v>
      </c>
      <c r="T48" s="7">
        <v>16.850000000000001</v>
      </c>
      <c r="U48" s="7">
        <v>17.79</v>
      </c>
      <c r="V48" s="7">
        <v>18.170000000000002</v>
      </c>
      <c r="W48" s="7">
        <v>17.29</v>
      </c>
      <c r="X48" s="7">
        <v>17.47</v>
      </c>
      <c r="Y48" s="7">
        <v>18.239999999999998</v>
      </c>
      <c r="Z48" s="7">
        <v>19.489999999999998</v>
      </c>
      <c r="AA48" s="7">
        <v>19.600000000000001</v>
      </c>
      <c r="AB48" s="7">
        <v>18.760000000000002</v>
      </c>
      <c r="AC48" s="7">
        <v>18.510000000000002</v>
      </c>
      <c r="AD48" s="7">
        <v>18.100000000000001</v>
      </c>
      <c r="AE48" s="7">
        <v>18</v>
      </c>
      <c r="AF48" s="7">
        <v>17.75</v>
      </c>
      <c r="AG48" s="7">
        <v>18.43</v>
      </c>
      <c r="AH48" s="7">
        <v>18.170000000000002</v>
      </c>
      <c r="AI48" s="7">
        <v>17.95</v>
      </c>
      <c r="AJ48" s="7">
        <v>17.66</v>
      </c>
      <c r="AK48" s="7">
        <v>17.899999999999999</v>
      </c>
      <c r="AL48" s="7">
        <v>18</v>
      </c>
      <c r="AM48" s="7">
        <v>17.850000000000001</v>
      </c>
      <c r="AN48" s="7">
        <v>17.739999999999998</v>
      </c>
      <c r="AO48" s="7">
        <v>17.75</v>
      </c>
      <c r="AP48" s="7">
        <v>18.07</v>
      </c>
      <c r="AQ48" s="7">
        <v>18.36</v>
      </c>
      <c r="AR48" s="7">
        <v>-6.43</v>
      </c>
      <c r="AS48" s="7">
        <v>-8</v>
      </c>
      <c r="AT48" s="7">
        <v>-9.23</v>
      </c>
      <c r="AU48" s="7">
        <v>-10.79</v>
      </c>
      <c r="AV48" s="7">
        <v>-3.64</v>
      </c>
      <c r="AW48" s="7">
        <v>-7.66</v>
      </c>
      <c r="AX48" s="7">
        <v>-6.57</v>
      </c>
      <c r="AY48" s="7">
        <v>-6.06</v>
      </c>
      <c r="AZ48" s="7">
        <v>-3.04</v>
      </c>
      <c r="BA48" s="7">
        <v>3.18</v>
      </c>
      <c r="BB48" s="7">
        <v>0.22</v>
      </c>
      <c r="BC48" s="7">
        <v>0.53</v>
      </c>
      <c r="BD48" s="7">
        <v>-3.93</v>
      </c>
      <c r="BE48" s="7">
        <v>-3.19</v>
      </c>
      <c r="BF48" s="7">
        <v>-4.5599999999999996</v>
      </c>
      <c r="BG48" s="7">
        <v>-4.4000000000000004</v>
      </c>
      <c r="BH48" s="7">
        <v>-1.36</v>
      </c>
      <c r="BI48" s="7">
        <v>-3.1</v>
      </c>
      <c r="BJ48" s="7">
        <v>-4.18</v>
      </c>
      <c r="BK48" s="7">
        <v>-5.13</v>
      </c>
      <c r="BL48" s="7">
        <v>-2.99</v>
      </c>
      <c r="BM48" s="7">
        <v>-3.64</v>
      </c>
      <c r="BN48" s="7">
        <v>-4.67</v>
      </c>
      <c r="BO48" s="7">
        <v>-3.72</v>
      </c>
      <c r="BP48" s="7">
        <v>-3.77</v>
      </c>
      <c r="BQ48" s="7">
        <v>-2.04</v>
      </c>
      <c r="BR48" s="7">
        <v>-2.77</v>
      </c>
      <c r="BS48" s="24">
        <v>16.7</v>
      </c>
      <c r="BT48" s="26">
        <v>2151889652.1644592</v>
      </c>
      <c r="BU48" s="26">
        <v>25743500</v>
      </c>
      <c r="BV48" s="26">
        <v>84383243</v>
      </c>
      <c r="BW48" s="8">
        <v>8.6153005520302178E-3</v>
      </c>
    </row>
    <row r="49" spans="1:75" s="21" customFormat="1" ht="19" customHeight="1" x14ac:dyDescent="0.2">
      <c r="A49" s="1" t="s">
        <v>317</v>
      </c>
      <c r="B49" s="1" t="s">
        <v>118</v>
      </c>
      <c r="C49" s="1" t="s">
        <v>142</v>
      </c>
      <c r="D49" s="1" t="s">
        <v>98</v>
      </c>
      <c r="E49" s="1" t="s">
        <v>314</v>
      </c>
      <c r="F49" s="1" t="s">
        <v>88</v>
      </c>
      <c r="G49" s="9">
        <v>56.250003492459733</v>
      </c>
      <c r="H49" s="9">
        <v>-22.000002861022949</v>
      </c>
      <c r="I49" s="9">
        <f t="shared" ref="I49:I56" si="0">(N49-O49)/O49*100</f>
        <v>49.92857234696951</v>
      </c>
      <c r="J49" s="1" t="s">
        <v>89</v>
      </c>
      <c r="K49" s="2">
        <v>1.279999971389771</v>
      </c>
      <c r="L49" s="2">
        <v>1.35</v>
      </c>
      <c r="M49" s="2">
        <v>2</v>
      </c>
      <c r="N49" s="2">
        <v>2.098999977111816</v>
      </c>
      <c r="O49" s="2">
        <v>1.3999999761581421</v>
      </c>
      <c r="P49" s="2">
        <v>1.559999942779541</v>
      </c>
      <c r="Q49" s="1">
        <v>2.0499999999999998</v>
      </c>
      <c r="R49" s="1">
        <v>1.88</v>
      </c>
      <c r="S49" s="1">
        <v>1.9</v>
      </c>
      <c r="T49" s="1">
        <v>1.81</v>
      </c>
      <c r="U49" s="1">
        <v>1.69</v>
      </c>
      <c r="V49" s="1">
        <v>1.67</v>
      </c>
      <c r="W49" s="1">
        <v>1.65</v>
      </c>
      <c r="X49" s="1">
        <v>1.65</v>
      </c>
      <c r="Y49" s="1">
        <v>1.75</v>
      </c>
      <c r="Z49" s="1">
        <v>1.78</v>
      </c>
      <c r="AA49" s="1">
        <v>1.73</v>
      </c>
      <c r="AB49" s="1">
        <v>1.69</v>
      </c>
      <c r="AC49" s="1">
        <v>1.71</v>
      </c>
      <c r="AD49" s="1">
        <v>1.67</v>
      </c>
      <c r="AE49" s="1">
        <v>1.67</v>
      </c>
      <c r="AF49" s="1">
        <v>1.64</v>
      </c>
      <c r="AG49" s="1">
        <v>1.57</v>
      </c>
      <c r="AH49" s="1">
        <v>1.55</v>
      </c>
      <c r="AI49" s="1">
        <v>1.52</v>
      </c>
      <c r="AJ49" s="1">
        <v>1.5</v>
      </c>
      <c r="AK49" s="1">
        <v>1.48</v>
      </c>
      <c r="AL49" s="1">
        <v>1.44</v>
      </c>
      <c r="AM49" s="1">
        <v>1.43</v>
      </c>
      <c r="AN49" s="1">
        <v>1.49</v>
      </c>
      <c r="AO49" s="1">
        <v>1.49</v>
      </c>
      <c r="AP49" s="1">
        <v>1.55</v>
      </c>
      <c r="AQ49" s="1">
        <v>1.61</v>
      </c>
      <c r="AR49" s="1">
        <v>-8.51</v>
      </c>
      <c r="AS49" s="1">
        <v>-10</v>
      </c>
      <c r="AT49" s="1">
        <v>-10.5</v>
      </c>
      <c r="AU49" s="1">
        <v>-16.25</v>
      </c>
      <c r="AV49" s="1">
        <v>-20</v>
      </c>
      <c r="AW49" s="1">
        <v>-17.579999999999998</v>
      </c>
      <c r="AX49" s="1">
        <v>-18.5</v>
      </c>
      <c r="AY49" s="1">
        <v>-17.89</v>
      </c>
      <c r="AZ49" s="1">
        <v>-14</v>
      </c>
      <c r="BA49" s="1">
        <v>-17</v>
      </c>
      <c r="BB49" s="1">
        <v>-17.46</v>
      </c>
      <c r="BC49" s="1">
        <v>-15.55</v>
      </c>
      <c r="BD49" s="1">
        <v>-16.91</v>
      </c>
      <c r="BE49" s="1">
        <v>-16.75</v>
      </c>
      <c r="BF49" s="1">
        <v>-19.809999999999999</v>
      </c>
      <c r="BG49" s="1">
        <v>-22.45</v>
      </c>
      <c r="BH49" s="1">
        <v>-24</v>
      </c>
      <c r="BI49" s="1">
        <v>-25.4</v>
      </c>
      <c r="BJ49" s="1">
        <v>-25.02</v>
      </c>
      <c r="BK49" s="1">
        <v>-26.38</v>
      </c>
      <c r="BL49" s="1">
        <v>-28.5</v>
      </c>
      <c r="BM49" s="1">
        <v>-29.7</v>
      </c>
      <c r="BN49" s="1">
        <v>-29</v>
      </c>
      <c r="BO49" s="1">
        <v>-27</v>
      </c>
      <c r="BP49" s="1">
        <v>-25.5</v>
      </c>
      <c r="BQ49" s="1">
        <v>-23.55</v>
      </c>
      <c r="BR49" s="1">
        <v>-22</v>
      </c>
      <c r="BS49" s="22">
        <v>1.59</v>
      </c>
      <c r="BT49" s="26">
        <v>29212200</v>
      </c>
      <c r="BU49" s="26">
        <v>5809600</v>
      </c>
      <c r="BV49" s="26">
        <v>4653921</v>
      </c>
      <c r="BW49" s="2">
        <v>0.18369864894569549</v>
      </c>
    </row>
    <row r="50" spans="1:75" s="21" customFormat="1" ht="19" customHeight="1" x14ac:dyDescent="0.2">
      <c r="A50" s="1" t="s">
        <v>318</v>
      </c>
      <c r="B50" s="1" t="s">
        <v>118</v>
      </c>
      <c r="C50" s="1" t="s">
        <v>87</v>
      </c>
      <c r="D50" s="1" t="s">
        <v>122</v>
      </c>
      <c r="E50" s="1" t="s">
        <v>314</v>
      </c>
      <c r="F50" s="1" t="s">
        <v>88</v>
      </c>
      <c r="G50" s="9">
        <v>56.400003433227539</v>
      </c>
      <c r="H50" s="9">
        <v>-6.3938617522277346</v>
      </c>
      <c r="I50" s="9">
        <f t="shared" si="0"/>
        <v>44.307694068321815</v>
      </c>
      <c r="J50" s="1" t="s">
        <v>89</v>
      </c>
      <c r="K50" s="2">
        <v>2.5</v>
      </c>
      <c r="L50" s="2">
        <v>3.09</v>
      </c>
      <c r="M50" s="2">
        <v>3.910000085830688</v>
      </c>
      <c r="N50" s="2">
        <v>4.690000057220459</v>
      </c>
      <c r="O50" s="2">
        <v>3.25</v>
      </c>
      <c r="P50" s="2">
        <v>3.660000085830688</v>
      </c>
      <c r="Q50" s="1">
        <v>4.0999999999999996</v>
      </c>
      <c r="R50" s="1">
        <v>4.33</v>
      </c>
      <c r="S50" s="1">
        <v>4.1500000000000004</v>
      </c>
      <c r="T50" s="1">
        <v>4.5999999999999996</v>
      </c>
      <c r="U50" s="1">
        <v>4.6900000000000004</v>
      </c>
      <c r="V50" s="1">
        <v>4.47</v>
      </c>
      <c r="W50" s="1">
        <v>4.3099999999999996</v>
      </c>
      <c r="X50" s="1">
        <v>4.3499999999999996</v>
      </c>
      <c r="Y50" s="1">
        <v>3.87</v>
      </c>
      <c r="Z50" s="1">
        <v>3.95</v>
      </c>
      <c r="AA50" s="1">
        <v>3.82</v>
      </c>
      <c r="AB50" s="1">
        <v>3.9</v>
      </c>
      <c r="AC50" s="1">
        <v>3.88</v>
      </c>
      <c r="AD50" s="1">
        <v>3.79</v>
      </c>
      <c r="AE50" s="1">
        <v>3.77</v>
      </c>
      <c r="AF50" s="1">
        <v>3.65</v>
      </c>
      <c r="AG50" s="1">
        <v>3.65</v>
      </c>
      <c r="AH50" s="1">
        <v>3.65</v>
      </c>
      <c r="AI50" s="1">
        <v>3.53</v>
      </c>
      <c r="AJ50" s="1">
        <v>3.33</v>
      </c>
      <c r="AK50" s="1">
        <v>3.6</v>
      </c>
      <c r="AL50" s="1">
        <v>3.51</v>
      </c>
      <c r="AM50" s="1">
        <v>3.45</v>
      </c>
      <c r="AN50" s="1">
        <v>3.49</v>
      </c>
      <c r="AO50" s="1">
        <v>3.48</v>
      </c>
      <c r="AP50" s="1">
        <v>3.43</v>
      </c>
      <c r="AQ50" s="1">
        <v>3.69</v>
      </c>
      <c r="AR50" s="1">
        <v>4.75</v>
      </c>
      <c r="AS50" s="1">
        <v>-1.79</v>
      </c>
      <c r="AT50" s="1">
        <v>-7.07</v>
      </c>
      <c r="AU50" s="1">
        <v>12.39</v>
      </c>
      <c r="AV50" s="1">
        <v>9.59</v>
      </c>
      <c r="AW50" s="1">
        <v>6.52</v>
      </c>
      <c r="AX50" s="1">
        <v>4.32</v>
      </c>
      <c r="AY50" s="1">
        <v>-3.07</v>
      </c>
      <c r="AZ50" s="1">
        <v>-4.8600000000000003</v>
      </c>
      <c r="BA50" s="1">
        <v>-2.56</v>
      </c>
      <c r="BB50" s="1">
        <v>-6.39</v>
      </c>
      <c r="BC50" s="1">
        <v>-4.8600000000000003</v>
      </c>
      <c r="BD50" s="1">
        <v>-4.09</v>
      </c>
      <c r="BE50" s="1">
        <v>-4.03</v>
      </c>
      <c r="BF50" s="1">
        <v>-5.88</v>
      </c>
      <c r="BG50" s="1">
        <v>-8.27</v>
      </c>
      <c r="BH50" s="1">
        <v>-8.44</v>
      </c>
      <c r="BI50" s="1">
        <v>-9.59</v>
      </c>
      <c r="BJ50" s="1">
        <v>-15.85</v>
      </c>
      <c r="BK50" s="1">
        <v>-15.6</v>
      </c>
      <c r="BL50" s="1">
        <v>-11.13</v>
      </c>
      <c r="BM50" s="1">
        <v>-15.34</v>
      </c>
      <c r="BN50" s="1">
        <v>-13.04</v>
      </c>
      <c r="BO50" s="1">
        <v>-14.13</v>
      </c>
      <c r="BP50" s="1">
        <v>-14.07</v>
      </c>
      <c r="BQ50" s="1">
        <v>-12.79</v>
      </c>
      <c r="BR50" s="1">
        <v>-8.6999999999999993</v>
      </c>
      <c r="BS50" s="22">
        <v>3.65</v>
      </c>
      <c r="BT50" s="26">
        <v>20437101.248626709</v>
      </c>
      <c r="BU50" s="26">
        <v>25989500</v>
      </c>
      <c r="BV50" s="26">
        <v>3566936</v>
      </c>
      <c r="BW50" s="2">
        <v>5.3004034835500272E-2</v>
      </c>
    </row>
    <row r="51" spans="1:75" s="21" customFormat="1" ht="19" customHeight="1" x14ac:dyDescent="0.2">
      <c r="A51" s="1" t="s">
        <v>195</v>
      </c>
      <c r="B51" s="1" t="s">
        <v>106</v>
      </c>
      <c r="C51" s="1" t="s">
        <v>87</v>
      </c>
      <c r="D51" s="1" t="s">
        <v>122</v>
      </c>
      <c r="E51" s="1" t="s">
        <v>206</v>
      </c>
      <c r="F51" s="1" t="s">
        <v>88</v>
      </c>
      <c r="G51" s="9">
        <v>56.521736555024823</v>
      </c>
      <c r="H51" s="9">
        <v>-14.68253525236323</v>
      </c>
      <c r="I51" s="9">
        <f t="shared" si="0"/>
        <v>29.951697776452974</v>
      </c>
      <c r="J51" s="1" t="s">
        <v>89</v>
      </c>
      <c r="K51" s="2">
        <v>1.610000014305115</v>
      </c>
      <c r="L51" s="2">
        <v>1.88</v>
      </c>
      <c r="M51" s="2">
        <v>2.5199999809265141</v>
      </c>
      <c r="N51" s="2">
        <v>2.690000057220459</v>
      </c>
      <c r="O51" s="2">
        <v>2.0699999332427979</v>
      </c>
      <c r="P51" s="2">
        <v>2.1500000953674321</v>
      </c>
      <c r="Q51" s="1">
        <v>2.58</v>
      </c>
      <c r="R51" s="1">
        <v>2.69</v>
      </c>
      <c r="S51" s="1">
        <v>2.5299999999999998</v>
      </c>
      <c r="T51" s="1">
        <v>2.4500000000000002</v>
      </c>
      <c r="U51" s="1">
        <v>2.4500000000000002</v>
      </c>
      <c r="V51" s="1">
        <v>2.42</v>
      </c>
      <c r="W51" s="1">
        <v>2.38</v>
      </c>
      <c r="X51" s="1">
        <v>2.31</v>
      </c>
      <c r="Y51" s="1">
        <v>2.2999999999999998</v>
      </c>
      <c r="Z51" s="1">
        <v>2.36</v>
      </c>
      <c r="AA51" s="1">
        <v>2.4300000000000002</v>
      </c>
      <c r="AB51" s="1">
        <v>2.39</v>
      </c>
      <c r="AC51" s="1">
        <v>2.36</v>
      </c>
      <c r="AD51" s="1">
        <v>2.37</v>
      </c>
      <c r="AE51" s="1">
        <v>2.42</v>
      </c>
      <c r="AF51" s="1">
        <v>2.48</v>
      </c>
      <c r="AG51" s="1">
        <v>2.57</v>
      </c>
      <c r="AH51" s="1">
        <v>2.65</v>
      </c>
      <c r="AI51" s="1">
        <v>2.62</v>
      </c>
      <c r="AJ51" s="1">
        <v>2.5299999999999998</v>
      </c>
      <c r="AK51" s="1">
        <v>2.4700000000000002</v>
      </c>
      <c r="AL51" s="1">
        <v>2.4500000000000002</v>
      </c>
      <c r="AM51" s="1">
        <v>2.4300000000000002</v>
      </c>
      <c r="AN51" s="1">
        <v>2.4300000000000002</v>
      </c>
      <c r="AO51" s="1">
        <v>2.2999999999999998</v>
      </c>
      <c r="AP51" s="1">
        <v>2.21</v>
      </c>
      <c r="AQ51" s="1">
        <v>2.21</v>
      </c>
      <c r="AR51" s="1">
        <v>-2.78</v>
      </c>
      <c r="AS51" s="1">
        <v>3.37</v>
      </c>
      <c r="AT51" s="1">
        <v>-11.11</v>
      </c>
      <c r="AU51" s="1">
        <v>-3.17</v>
      </c>
      <c r="AV51" s="1">
        <v>-6.13</v>
      </c>
      <c r="AW51" s="1">
        <v>-6.55</v>
      </c>
      <c r="AX51" s="1">
        <v>-9.52</v>
      </c>
      <c r="AY51" s="1">
        <v>-11.31</v>
      </c>
      <c r="AZ51" s="1">
        <v>-9.1300000000000008</v>
      </c>
      <c r="BA51" s="1">
        <v>-7.27</v>
      </c>
      <c r="BB51" s="1">
        <v>-8.34</v>
      </c>
      <c r="BC51" s="1">
        <v>-7.94</v>
      </c>
      <c r="BD51" s="1">
        <v>-7.74</v>
      </c>
      <c r="BE51" s="1">
        <v>-7.74</v>
      </c>
      <c r="BF51" s="1">
        <v>-5.95</v>
      </c>
      <c r="BG51" s="1">
        <v>-1.98</v>
      </c>
      <c r="BH51" s="1">
        <v>0.79</v>
      </c>
      <c r="BI51" s="1">
        <v>0.82</v>
      </c>
      <c r="BJ51" s="1">
        <v>-0.4</v>
      </c>
      <c r="BK51" s="1">
        <v>-4.29</v>
      </c>
      <c r="BL51" s="1">
        <v>-3.17</v>
      </c>
      <c r="BM51" s="1">
        <v>-4.17</v>
      </c>
      <c r="BN51" s="1">
        <v>-5.95</v>
      </c>
      <c r="BO51" s="1">
        <v>-9.1300000000000008</v>
      </c>
      <c r="BP51" s="1">
        <v>-12.3</v>
      </c>
      <c r="BQ51" s="1">
        <v>-15.08</v>
      </c>
      <c r="BR51" s="1">
        <v>-15.48</v>
      </c>
      <c r="BS51" s="22">
        <v>2.17</v>
      </c>
      <c r="BT51" s="26">
        <v>301885917.71507257</v>
      </c>
      <c r="BU51" s="26">
        <v>159624800</v>
      </c>
      <c r="BV51" s="26">
        <v>101797913</v>
      </c>
      <c r="BW51" s="2">
        <v>0.2304242425873701</v>
      </c>
    </row>
    <row r="52" spans="1:75" s="21" customFormat="1" ht="19" customHeight="1" x14ac:dyDescent="0.2">
      <c r="A52" s="1" t="s">
        <v>202</v>
      </c>
      <c r="B52" s="1" t="s">
        <v>106</v>
      </c>
      <c r="C52" s="1" t="s">
        <v>87</v>
      </c>
      <c r="D52" s="1" t="s">
        <v>98</v>
      </c>
      <c r="E52" s="1" t="s">
        <v>197</v>
      </c>
      <c r="F52" s="1" t="s">
        <v>88</v>
      </c>
      <c r="G52" s="9">
        <v>56.695656154466711</v>
      </c>
      <c r="H52" s="9">
        <v>-0.55494105954166473</v>
      </c>
      <c r="I52" s="9">
        <f t="shared" si="0"/>
        <v>58.29959222378325</v>
      </c>
      <c r="J52" s="1" t="s">
        <v>81</v>
      </c>
      <c r="K52" s="2">
        <v>5.75</v>
      </c>
      <c r="L52" s="2">
        <v>6.06</v>
      </c>
      <c r="M52" s="2">
        <v>9.0100002288818359</v>
      </c>
      <c r="N52" s="2">
        <v>11.72999954223633</v>
      </c>
      <c r="O52" s="2">
        <v>7.4099998474121094</v>
      </c>
      <c r="P52" s="2">
        <v>8.9600000381469727</v>
      </c>
      <c r="Q52" s="1">
        <v>9.67</v>
      </c>
      <c r="R52" s="1">
        <v>8.6199999999999992</v>
      </c>
      <c r="S52" s="1">
        <v>8.18</v>
      </c>
      <c r="T52" s="1">
        <v>10.15</v>
      </c>
      <c r="U52" s="1">
        <v>10.25</v>
      </c>
      <c r="V52" s="1">
        <v>9.5</v>
      </c>
      <c r="W52" s="1">
        <v>11.1</v>
      </c>
      <c r="X52" s="1">
        <v>11.73</v>
      </c>
      <c r="Y52" s="1">
        <v>11.45</v>
      </c>
      <c r="Z52" s="1">
        <v>10.75</v>
      </c>
      <c r="AA52" s="1">
        <v>11.4</v>
      </c>
      <c r="AB52" s="1">
        <v>11.15</v>
      </c>
      <c r="AC52" s="1">
        <v>10.35</v>
      </c>
      <c r="AD52" s="1">
        <v>10.48</v>
      </c>
      <c r="AE52" s="1">
        <v>10.16</v>
      </c>
      <c r="AF52" s="1">
        <v>10.16</v>
      </c>
      <c r="AG52" s="1">
        <v>9.32</v>
      </c>
      <c r="AH52" s="1">
        <v>9.8000000000000007</v>
      </c>
      <c r="AI52" s="1">
        <v>9.4</v>
      </c>
      <c r="AJ52" s="1">
        <v>9.3699999999999992</v>
      </c>
      <c r="AK52" s="1">
        <v>9.1999999999999993</v>
      </c>
      <c r="AL52" s="1">
        <v>8.74</v>
      </c>
      <c r="AM52" s="1">
        <v>8.6</v>
      </c>
      <c r="AN52" s="1">
        <v>8.49</v>
      </c>
      <c r="AO52" s="1">
        <v>8.68</v>
      </c>
      <c r="AP52" s="1">
        <v>8.98</v>
      </c>
      <c r="AQ52" s="1">
        <v>9.18</v>
      </c>
      <c r="AR52" s="1">
        <v>-6.44</v>
      </c>
      <c r="AS52" s="1">
        <v>-11.74</v>
      </c>
      <c r="AT52" s="1">
        <v>-11.76</v>
      </c>
      <c r="AU52" s="1">
        <v>8.99</v>
      </c>
      <c r="AV52" s="1">
        <v>-7.07</v>
      </c>
      <c r="AW52" s="1">
        <v>-0.65</v>
      </c>
      <c r="AX52" s="1">
        <v>21.28</v>
      </c>
      <c r="AY52" s="1">
        <v>19.489999999999998</v>
      </c>
      <c r="AZ52" s="1">
        <v>14.1</v>
      </c>
      <c r="BA52" s="1">
        <v>11.21</v>
      </c>
      <c r="BB52" s="1">
        <v>22.35</v>
      </c>
      <c r="BC52" s="1">
        <v>14.65</v>
      </c>
      <c r="BD52" s="1">
        <v>10.49</v>
      </c>
      <c r="BE52" s="1">
        <v>12.11</v>
      </c>
      <c r="BF52" s="1">
        <v>12.5</v>
      </c>
      <c r="BG52" s="1">
        <v>3.09</v>
      </c>
      <c r="BH52" s="1">
        <v>3.22</v>
      </c>
      <c r="BI52" s="1">
        <v>1.83</v>
      </c>
      <c r="BJ52" s="1">
        <v>0.78</v>
      </c>
      <c r="BK52" s="1">
        <v>1.66</v>
      </c>
      <c r="BL52" s="1">
        <v>-5.44</v>
      </c>
      <c r="BM52" s="1">
        <v>-8.44</v>
      </c>
      <c r="BN52" s="1">
        <v>-5.88</v>
      </c>
      <c r="BO52" s="1">
        <v>-7.21</v>
      </c>
      <c r="BP52" s="1">
        <v>-5.1100000000000003</v>
      </c>
      <c r="BQ52" s="1">
        <v>-2.33</v>
      </c>
      <c r="BR52" s="1">
        <v>-0.33</v>
      </c>
      <c r="BS52" s="22">
        <v>8.1999999999999993</v>
      </c>
      <c r="BT52" s="26">
        <v>29127618.839931492</v>
      </c>
      <c r="BU52" s="26">
        <v>31201600</v>
      </c>
      <c r="BV52" s="26">
        <v>2414393</v>
      </c>
      <c r="BW52" s="2">
        <v>6.8445774983608723E-2</v>
      </c>
    </row>
    <row r="53" spans="1:75" s="21" customFormat="1" ht="19" customHeight="1" x14ac:dyDescent="0.2">
      <c r="A53" s="1" t="s">
        <v>173</v>
      </c>
      <c r="B53" s="1" t="s">
        <v>111</v>
      </c>
      <c r="C53" s="1" t="s">
        <v>87</v>
      </c>
      <c r="D53" s="1" t="s">
        <v>109</v>
      </c>
      <c r="E53" s="1" t="s">
        <v>169</v>
      </c>
      <c r="F53" s="1" t="s">
        <v>88</v>
      </c>
      <c r="G53" s="9">
        <v>56.730774521122513</v>
      </c>
      <c r="H53" s="9">
        <v>-10.736193425044529</v>
      </c>
      <c r="I53" s="9">
        <f t="shared" si="0"/>
        <v>36.307308844137701</v>
      </c>
      <c r="J53" s="1" t="s">
        <v>89</v>
      </c>
      <c r="K53" s="2">
        <v>2.0799999237060551</v>
      </c>
      <c r="L53" s="2">
        <v>2.5</v>
      </c>
      <c r="M53" s="2">
        <v>3.2599999904632568</v>
      </c>
      <c r="N53" s="2">
        <v>3.2999999523162842</v>
      </c>
      <c r="O53" s="2">
        <v>2.4210000038146968</v>
      </c>
      <c r="P53" s="2">
        <v>2.910000085830688</v>
      </c>
      <c r="Q53" s="1">
        <v>3.3</v>
      </c>
      <c r="R53" s="1">
        <v>3.18</v>
      </c>
      <c r="S53" s="1">
        <v>2.96</v>
      </c>
      <c r="T53" s="1">
        <v>2.99</v>
      </c>
      <c r="U53" s="1">
        <v>2.9</v>
      </c>
      <c r="V53" s="1">
        <v>2.9</v>
      </c>
      <c r="W53" s="1">
        <v>2.72</v>
      </c>
      <c r="X53" s="1">
        <v>2.77</v>
      </c>
      <c r="Y53" s="1">
        <v>2.78</v>
      </c>
      <c r="Z53" s="1">
        <v>2.86</v>
      </c>
      <c r="AA53" s="1">
        <v>2.85</v>
      </c>
      <c r="AB53" s="1">
        <v>2.86</v>
      </c>
      <c r="AC53" s="1">
        <v>2.92</v>
      </c>
      <c r="AD53" s="1">
        <v>2.9</v>
      </c>
      <c r="AE53" s="1">
        <v>2.8</v>
      </c>
      <c r="AF53" s="1">
        <v>2.69</v>
      </c>
      <c r="AG53" s="1">
        <v>2.75</v>
      </c>
      <c r="AH53" s="1">
        <v>2.74</v>
      </c>
      <c r="AI53" s="1">
        <v>2.73</v>
      </c>
      <c r="AJ53" s="1">
        <v>2.71</v>
      </c>
      <c r="AK53" s="1">
        <v>2.76</v>
      </c>
      <c r="AL53" s="1">
        <v>2.72</v>
      </c>
      <c r="AM53" s="1">
        <v>2.7</v>
      </c>
      <c r="AN53" s="1">
        <v>2.66</v>
      </c>
      <c r="AO53" s="1">
        <v>2.59</v>
      </c>
      <c r="AP53" s="1">
        <v>2.66</v>
      </c>
      <c r="AQ53" s="1">
        <v>2.91</v>
      </c>
      <c r="AR53" s="1">
        <v>-9.51</v>
      </c>
      <c r="AS53" s="1">
        <v>-4.45</v>
      </c>
      <c r="AT53" s="1">
        <v>-17.48</v>
      </c>
      <c r="AU53" s="1">
        <v>-11.96</v>
      </c>
      <c r="AV53" s="1">
        <v>-14.11</v>
      </c>
      <c r="AW53" s="1">
        <v>-17.79</v>
      </c>
      <c r="AX53" s="1">
        <v>-17.170000000000002</v>
      </c>
      <c r="AY53" s="1">
        <v>-18.399999999999999</v>
      </c>
      <c r="AZ53" s="1">
        <v>-18.559999999999999</v>
      </c>
      <c r="BA53" s="1">
        <v>-14.42</v>
      </c>
      <c r="BB53" s="1">
        <v>-16.260000000000002</v>
      </c>
      <c r="BC53" s="1">
        <v>-12.27</v>
      </c>
      <c r="BD53" s="1">
        <v>-12.57</v>
      </c>
      <c r="BE53" s="1">
        <v>-14.72</v>
      </c>
      <c r="BF53" s="1">
        <v>-18.71</v>
      </c>
      <c r="BG53" s="1">
        <v>-17.55</v>
      </c>
      <c r="BH53" s="1">
        <v>-17.149999999999999</v>
      </c>
      <c r="BI53" s="1">
        <v>-16.41</v>
      </c>
      <c r="BJ53" s="1">
        <v>-18.100000000000001</v>
      </c>
      <c r="BK53" s="1">
        <v>-17.02</v>
      </c>
      <c r="BL53" s="1">
        <v>-17.18</v>
      </c>
      <c r="BM53" s="1">
        <v>-17.64</v>
      </c>
      <c r="BN53" s="1">
        <v>-19.02</v>
      </c>
      <c r="BO53" s="1">
        <v>-23.62</v>
      </c>
      <c r="BP53" s="1">
        <v>-22.7</v>
      </c>
      <c r="BQ53" s="1">
        <v>-19.48</v>
      </c>
      <c r="BR53" s="1">
        <v>-10.83</v>
      </c>
      <c r="BS53" s="22">
        <v>2.62</v>
      </c>
      <c r="BT53" s="26">
        <v>92471529.729485512</v>
      </c>
      <c r="BU53" s="26">
        <v>15160100</v>
      </c>
      <c r="BV53" s="26">
        <v>5215031</v>
      </c>
      <c r="BW53" s="2">
        <v>4.8323202680866137E-2</v>
      </c>
    </row>
    <row r="54" spans="1:75" s="21" customFormat="1" ht="19" customHeight="1" x14ac:dyDescent="0.2">
      <c r="A54" s="1" t="s">
        <v>132</v>
      </c>
      <c r="B54" s="1" t="s">
        <v>131</v>
      </c>
      <c r="C54" s="1" t="s">
        <v>124</v>
      </c>
      <c r="D54" s="1" t="s">
        <v>122</v>
      </c>
      <c r="E54" s="1" t="s">
        <v>127</v>
      </c>
      <c r="F54" s="1" t="s">
        <v>88</v>
      </c>
      <c r="G54" s="9">
        <v>57.058823611909538</v>
      </c>
      <c r="H54" s="9">
        <v>-15.35580801929351</v>
      </c>
      <c r="I54" s="9">
        <f t="shared" si="0"/>
        <v>58.62069330009718</v>
      </c>
      <c r="J54" s="1" t="s">
        <v>89</v>
      </c>
      <c r="K54" s="2">
        <v>1.700000047683716</v>
      </c>
      <c r="L54" s="2">
        <v>1.75</v>
      </c>
      <c r="M54" s="2">
        <v>2.6700000762939449</v>
      </c>
      <c r="N54" s="2">
        <v>3.220000028610229</v>
      </c>
      <c r="O54" s="2">
        <v>2.029999971389771</v>
      </c>
      <c r="P54" s="2">
        <v>2.2599999904632568</v>
      </c>
      <c r="Q54" s="1">
        <v>2.78</v>
      </c>
      <c r="R54" s="1">
        <v>3.22</v>
      </c>
      <c r="S54" s="1">
        <v>2.84</v>
      </c>
      <c r="T54" s="1">
        <v>2.5499999999999998</v>
      </c>
      <c r="U54" s="1">
        <v>2.4300000000000002</v>
      </c>
      <c r="V54" s="1">
        <v>2.75</v>
      </c>
      <c r="W54" s="1">
        <v>2.48</v>
      </c>
      <c r="X54" s="1">
        <v>2.35</v>
      </c>
      <c r="Y54" s="1">
        <v>2.39</v>
      </c>
      <c r="Z54" s="1">
        <v>2.37</v>
      </c>
      <c r="AA54" s="1">
        <v>2.2599999999999998</v>
      </c>
      <c r="AB54" s="1">
        <v>2.25</v>
      </c>
      <c r="AC54" s="1">
        <v>2.29</v>
      </c>
      <c r="AD54" s="1">
        <v>2.2799999999999998</v>
      </c>
      <c r="AE54" s="1">
        <v>2.23</v>
      </c>
      <c r="AF54" s="1">
        <v>2.2799999999999998</v>
      </c>
      <c r="AG54" s="1">
        <v>2.2000000000000002</v>
      </c>
      <c r="AH54" s="1">
        <v>2.15</v>
      </c>
      <c r="AI54" s="1">
        <v>2.2599999999999998</v>
      </c>
      <c r="AJ54" s="1">
        <v>2.2999999999999998</v>
      </c>
      <c r="AK54" s="1">
        <v>2.2200000000000002</v>
      </c>
      <c r="AL54" s="1">
        <v>2.25</v>
      </c>
      <c r="AM54" s="1">
        <v>2.34</v>
      </c>
      <c r="AN54" s="1">
        <v>2.2999999999999998</v>
      </c>
      <c r="AO54" s="1">
        <v>2.2799999999999998</v>
      </c>
      <c r="AP54" s="1">
        <v>2.27</v>
      </c>
      <c r="AQ54" s="1">
        <v>2.25</v>
      </c>
      <c r="AR54" s="1">
        <v>-2.62</v>
      </c>
      <c r="AS54" s="1">
        <v>8.61</v>
      </c>
      <c r="AT54" s="1">
        <v>-4.51</v>
      </c>
      <c r="AU54" s="1">
        <v>-15.96</v>
      </c>
      <c r="AV54" s="1">
        <v>-9.74</v>
      </c>
      <c r="AW54" s="1">
        <v>-9.74</v>
      </c>
      <c r="AX54" s="1">
        <v>-14.04</v>
      </c>
      <c r="AY54" s="1">
        <v>-15.73</v>
      </c>
      <c r="AZ54" s="1">
        <v>-11.62</v>
      </c>
      <c r="BA54" s="1">
        <v>-16.850000000000001</v>
      </c>
      <c r="BB54" s="1">
        <v>-17.600000000000001</v>
      </c>
      <c r="BC54" s="1">
        <v>-17.23</v>
      </c>
      <c r="BD54" s="1">
        <v>-16.29</v>
      </c>
      <c r="BE54" s="1">
        <v>-16.850000000000001</v>
      </c>
      <c r="BF54" s="1">
        <v>-22.84</v>
      </c>
      <c r="BG54" s="1">
        <v>-17.600000000000001</v>
      </c>
      <c r="BH54" s="1">
        <v>-19.79</v>
      </c>
      <c r="BI54" s="1">
        <v>-21.35</v>
      </c>
      <c r="BJ54" s="1">
        <v>-16.48</v>
      </c>
      <c r="BK54" s="1">
        <v>-18.350000000000001</v>
      </c>
      <c r="BL54" s="1">
        <v>-17.420000000000002</v>
      </c>
      <c r="BM54" s="1">
        <v>-16.850000000000001</v>
      </c>
      <c r="BN54" s="1">
        <v>-14.79</v>
      </c>
      <c r="BO54" s="1">
        <v>-15.73</v>
      </c>
      <c r="BP54" s="1">
        <v>-14.61</v>
      </c>
      <c r="BQ54" s="1">
        <v>-16.850000000000001</v>
      </c>
      <c r="BR54" s="1">
        <v>-16.100000000000001</v>
      </c>
      <c r="BS54" s="22">
        <v>2.17</v>
      </c>
      <c r="BT54" s="26">
        <v>58178233.662414551</v>
      </c>
      <c r="BU54" s="26">
        <v>5758200</v>
      </c>
      <c r="BV54" s="26">
        <v>7495952</v>
      </c>
      <c r="BW54" s="2">
        <v>1.776412122169406E-2</v>
      </c>
    </row>
    <row r="55" spans="1:75" s="21" customFormat="1" ht="19" customHeight="1" x14ac:dyDescent="0.2">
      <c r="A55" s="1" t="s">
        <v>280</v>
      </c>
      <c r="B55" s="1" t="s">
        <v>86</v>
      </c>
      <c r="C55" s="1" t="s">
        <v>124</v>
      </c>
      <c r="D55" s="1" t="s">
        <v>78</v>
      </c>
      <c r="E55" s="1" t="s">
        <v>274</v>
      </c>
      <c r="F55" s="1" t="s">
        <v>88</v>
      </c>
      <c r="G55" s="9">
        <v>57.307703946469523</v>
      </c>
      <c r="H55" s="9">
        <v>-19.80440466941312</v>
      </c>
      <c r="I55" s="9">
        <f t="shared" si="0"/>
        <v>74.909088828346952</v>
      </c>
      <c r="J55" s="1" t="s">
        <v>89</v>
      </c>
      <c r="K55" s="2">
        <v>2.5999999046325679</v>
      </c>
      <c r="L55" s="2">
        <v>2.64</v>
      </c>
      <c r="M55" s="2">
        <v>4.0900001525878906</v>
      </c>
      <c r="N55" s="2">
        <v>4.809999942779541</v>
      </c>
      <c r="O55" s="2">
        <v>2.75</v>
      </c>
      <c r="P55" s="2">
        <v>3.279999971389771</v>
      </c>
      <c r="Q55" s="1">
        <v>4.1399999999999997</v>
      </c>
      <c r="R55" s="1">
        <v>4.8099999999999996</v>
      </c>
      <c r="S55" s="1">
        <v>4.47</v>
      </c>
      <c r="T55" s="1">
        <v>3.99</v>
      </c>
      <c r="U55" s="1">
        <v>3.74</v>
      </c>
      <c r="V55" s="1">
        <v>3.68</v>
      </c>
      <c r="W55" s="1">
        <v>3.56</v>
      </c>
      <c r="X55" s="1">
        <v>3.54</v>
      </c>
      <c r="Y55" s="1">
        <v>3.35</v>
      </c>
      <c r="Z55" s="1">
        <v>3.22</v>
      </c>
      <c r="AA55" s="1">
        <v>3.19</v>
      </c>
      <c r="AB55" s="1">
        <v>3.09</v>
      </c>
      <c r="AC55" s="1">
        <v>3.06</v>
      </c>
      <c r="AD55" s="1">
        <v>2.93</v>
      </c>
      <c r="AE55" s="1">
        <v>2.85</v>
      </c>
      <c r="AF55" s="1">
        <v>2.81</v>
      </c>
      <c r="AG55" s="1">
        <v>3.04</v>
      </c>
      <c r="AH55" s="1">
        <v>3.19</v>
      </c>
      <c r="AI55" s="1">
        <v>3.2</v>
      </c>
      <c r="AJ55" s="1">
        <v>3.21</v>
      </c>
      <c r="AK55" s="1">
        <v>3.21</v>
      </c>
      <c r="AL55" s="1">
        <v>3.16</v>
      </c>
      <c r="AM55" s="1">
        <v>3.17</v>
      </c>
      <c r="AN55" s="1">
        <v>3.12</v>
      </c>
      <c r="AO55" s="1">
        <v>3.2</v>
      </c>
      <c r="AP55" s="1">
        <v>3.6</v>
      </c>
      <c r="AQ55" s="1">
        <v>3.49</v>
      </c>
      <c r="AR55" s="1">
        <v>-9.0500000000000007</v>
      </c>
      <c r="AS55" s="1">
        <v>17.600000000000001</v>
      </c>
      <c r="AT55" s="1">
        <v>-5.36</v>
      </c>
      <c r="AU55" s="1">
        <v>-13</v>
      </c>
      <c r="AV55" s="1">
        <v>-10.49</v>
      </c>
      <c r="AW55" s="1">
        <v>-15.38</v>
      </c>
      <c r="AX55" s="1">
        <v>-14.42</v>
      </c>
      <c r="AY55" s="1">
        <v>-18.09</v>
      </c>
      <c r="AZ55" s="1">
        <v>-21.64</v>
      </c>
      <c r="BA55" s="1">
        <v>-25.92</v>
      </c>
      <c r="BB55" s="1">
        <v>-24.38</v>
      </c>
      <c r="BC55" s="1">
        <v>-25.43</v>
      </c>
      <c r="BD55" s="1">
        <v>-28.61</v>
      </c>
      <c r="BE55" s="1">
        <v>-30.81</v>
      </c>
      <c r="BF55" s="1">
        <v>-31.3</v>
      </c>
      <c r="BG55" s="1">
        <v>-31.54</v>
      </c>
      <c r="BH55" s="1">
        <v>-27.39</v>
      </c>
      <c r="BI55" s="1">
        <v>-24.1</v>
      </c>
      <c r="BJ55" s="1">
        <v>-22.98</v>
      </c>
      <c r="BK55" s="1">
        <v>-22.25</v>
      </c>
      <c r="BL55" s="1">
        <v>-22.98</v>
      </c>
      <c r="BM55" s="1">
        <v>-22.74</v>
      </c>
      <c r="BN55" s="1">
        <v>-25.67</v>
      </c>
      <c r="BO55" s="1">
        <v>-23.72</v>
      </c>
      <c r="BP55" s="1">
        <v>-22</v>
      </c>
      <c r="BQ55" s="1">
        <v>-16.86</v>
      </c>
      <c r="BR55" s="1">
        <v>-20.29</v>
      </c>
      <c r="BS55" s="22">
        <v>3.12</v>
      </c>
      <c r="BT55" s="26">
        <v>556133680.74798584</v>
      </c>
      <c r="BU55" s="26">
        <v>5983100</v>
      </c>
      <c r="BV55" s="26">
        <v>18552240</v>
      </c>
      <c r="BW55" s="2">
        <v>1.542115669051284E-2</v>
      </c>
    </row>
    <row r="56" spans="1:75" s="21" customFormat="1" ht="19" customHeight="1" x14ac:dyDescent="0.2">
      <c r="A56" s="1" t="s">
        <v>301</v>
      </c>
      <c r="B56" s="1" t="s">
        <v>106</v>
      </c>
      <c r="C56" s="1" t="s">
        <v>87</v>
      </c>
      <c r="D56" s="1" t="s">
        <v>109</v>
      </c>
      <c r="E56" s="1" t="s">
        <v>292</v>
      </c>
      <c r="F56" s="1" t="s">
        <v>88</v>
      </c>
      <c r="G56" s="9">
        <v>57.773861235328418</v>
      </c>
      <c r="H56" s="9">
        <v>-11.086228601599521</v>
      </c>
      <c r="I56" s="9">
        <f t="shared" si="0"/>
        <v>31.101806394805205</v>
      </c>
      <c r="J56" s="1" t="s">
        <v>89</v>
      </c>
      <c r="K56" s="2">
        <v>5.6599998474121094</v>
      </c>
      <c r="L56" s="2">
        <v>5.64</v>
      </c>
      <c r="M56" s="2">
        <v>8.9300003051757812</v>
      </c>
      <c r="N56" s="2">
        <v>9.3999996185302734</v>
      </c>
      <c r="O56" s="2">
        <v>7.1700000762939453</v>
      </c>
      <c r="P56" s="2">
        <v>7.940000057220459</v>
      </c>
      <c r="Q56" s="1">
        <v>9.0500000000000007</v>
      </c>
      <c r="R56" s="1">
        <v>8.19</v>
      </c>
      <c r="S56" s="1">
        <v>7.93</v>
      </c>
      <c r="T56" s="1">
        <v>8.0500000000000007</v>
      </c>
      <c r="U56" s="1">
        <v>8.27</v>
      </c>
      <c r="V56" s="1">
        <v>8</v>
      </c>
      <c r="W56" s="1">
        <v>7.54</v>
      </c>
      <c r="X56" s="1">
        <v>7.8</v>
      </c>
      <c r="Y56" s="1">
        <v>7.8</v>
      </c>
      <c r="Z56" s="1">
        <v>7.88</v>
      </c>
      <c r="AA56" s="1">
        <v>7.69</v>
      </c>
      <c r="AB56" s="1">
        <v>7.65</v>
      </c>
      <c r="AC56" s="1">
        <v>7.6</v>
      </c>
      <c r="AD56" s="1">
        <v>7.84</v>
      </c>
      <c r="AE56" s="1">
        <v>8</v>
      </c>
      <c r="AF56" s="1">
        <v>7.99</v>
      </c>
      <c r="AG56" s="1">
        <v>7.67</v>
      </c>
      <c r="AH56" s="1">
        <v>7.77</v>
      </c>
      <c r="AI56" s="1">
        <v>7.78</v>
      </c>
      <c r="AJ56" s="1">
        <v>7.82</v>
      </c>
      <c r="AK56" s="1">
        <v>7.91</v>
      </c>
      <c r="AL56" s="1">
        <v>8.73</v>
      </c>
      <c r="AM56" s="1">
        <v>8.34</v>
      </c>
      <c r="AN56" s="1">
        <v>8.2899999999999991</v>
      </c>
      <c r="AO56" s="1">
        <v>8.24</v>
      </c>
      <c r="AP56" s="1">
        <v>9.4</v>
      </c>
      <c r="AQ56" s="1">
        <v>8.67</v>
      </c>
      <c r="AR56" s="1">
        <v>-8.48</v>
      </c>
      <c r="AS56" s="1">
        <v>-10.81</v>
      </c>
      <c r="AT56" s="1">
        <v>-14.2</v>
      </c>
      <c r="AU56" s="1">
        <v>-12.56</v>
      </c>
      <c r="AV56" s="1">
        <v>-13.22</v>
      </c>
      <c r="AW56" s="1">
        <v>-18.37</v>
      </c>
      <c r="AX56" s="1">
        <v>-16.29</v>
      </c>
      <c r="AY56" s="1">
        <v>-14.81</v>
      </c>
      <c r="AZ56" s="1">
        <v>-12.99</v>
      </c>
      <c r="BA56" s="1">
        <v>-16.010000000000002</v>
      </c>
      <c r="BB56" s="1">
        <v>-15.23</v>
      </c>
      <c r="BC56" s="1">
        <v>-18.149999999999999</v>
      </c>
      <c r="BD56" s="1">
        <v>-15.68</v>
      </c>
      <c r="BE56" s="1">
        <v>-12.32</v>
      </c>
      <c r="BF56" s="1">
        <v>-13.21</v>
      </c>
      <c r="BG56" s="1">
        <v>-14.47</v>
      </c>
      <c r="BH56" s="1">
        <v>-15.57</v>
      </c>
      <c r="BI56" s="1">
        <v>-14.78</v>
      </c>
      <c r="BJ56" s="1">
        <v>-12.99</v>
      </c>
      <c r="BK56" s="1">
        <v>-15.79</v>
      </c>
      <c r="BL56" s="1">
        <v>-12.88</v>
      </c>
      <c r="BM56" s="1">
        <v>-6.83</v>
      </c>
      <c r="BN56" s="1">
        <v>-13.32</v>
      </c>
      <c r="BO56" s="1">
        <v>-8.8800000000000008</v>
      </c>
      <c r="BP56" s="1">
        <v>-8.06</v>
      </c>
      <c r="BQ56" s="1">
        <v>-5.12</v>
      </c>
      <c r="BR56" s="1">
        <v>-11.09</v>
      </c>
      <c r="BS56" s="22">
        <v>7.17</v>
      </c>
      <c r="BT56" s="26">
        <v>162974291.56951901</v>
      </c>
      <c r="BU56" s="26">
        <v>19584700</v>
      </c>
      <c r="BV56" s="26">
        <v>4075557</v>
      </c>
      <c r="BW56" s="2">
        <v>7.7475545060466583E-2</v>
      </c>
    </row>
    <row r="57" spans="1:75" s="21" customFormat="1" ht="19" customHeight="1" x14ac:dyDescent="0.2">
      <c r="A57" s="7" t="s">
        <v>420</v>
      </c>
      <c r="B57" s="7" t="s">
        <v>106</v>
      </c>
      <c r="C57" s="7" t="s">
        <v>87</v>
      </c>
      <c r="D57" s="7" t="s">
        <v>98</v>
      </c>
      <c r="E57" s="7" t="s">
        <v>419</v>
      </c>
      <c r="F57" s="7" t="s">
        <v>88</v>
      </c>
      <c r="G57" s="10">
        <v>58.293842664746961</v>
      </c>
      <c r="H57" s="10">
        <v>-4.1916128767450864</v>
      </c>
      <c r="I57" s="10">
        <v>-4.1916128767450864</v>
      </c>
      <c r="J57" s="7" t="s">
        <v>81</v>
      </c>
      <c r="K57" s="8">
        <v>8.4399995803833008</v>
      </c>
      <c r="L57" s="8">
        <v>8.6</v>
      </c>
      <c r="M57" s="8">
        <v>13.35999965667725</v>
      </c>
      <c r="N57" s="8">
        <v>16.280000686645511</v>
      </c>
      <c r="O57" s="8">
        <v>11.920000076293951</v>
      </c>
      <c r="P57" s="8">
        <v>12.80000019073486</v>
      </c>
      <c r="Q57" s="7">
        <v>3.36</v>
      </c>
      <c r="R57" s="7">
        <v>3.21</v>
      </c>
      <c r="S57" s="7">
        <v>3.57</v>
      </c>
      <c r="T57" s="7">
        <v>3.75</v>
      </c>
      <c r="U57" s="7">
        <v>3.97</v>
      </c>
      <c r="V57" s="7">
        <v>3.89</v>
      </c>
      <c r="W57" s="7">
        <v>3.92</v>
      </c>
      <c r="X57" s="7">
        <v>3.84</v>
      </c>
      <c r="Y57" s="7">
        <v>3.98</v>
      </c>
      <c r="Z57" s="7">
        <v>3.98</v>
      </c>
      <c r="AA57" s="7">
        <v>4.07</v>
      </c>
      <c r="AB57" s="7">
        <v>4.05</v>
      </c>
      <c r="AC57" s="7">
        <v>3.97</v>
      </c>
      <c r="AD57" s="7">
        <v>3.79</v>
      </c>
      <c r="AE57" s="7">
        <v>3.6</v>
      </c>
      <c r="AF57" s="7">
        <v>3.63</v>
      </c>
      <c r="AG57" s="7">
        <v>3.6</v>
      </c>
      <c r="AH57" s="7">
        <v>3.68</v>
      </c>
      <c r="AI57" s="7">
        <v>3.62</v>
      </c>
      <c r="AJ57" s="7">
        <v>3.5</v>
      </c>
      <c r="AK57" s="7">
        <v>3.43</v>
      </c>
      <c r="AL57" s="7">
        <v>3.32</v>
      </c>
      <c r="AM57" s="7">
        <v>3.24</v>
      </c>
      <c r="AN57" s="7">
        <v>3.32</v>
      </c>
      <c r="AO57" s="7">
        <v>3.31</v>
      </c>
      <c r="AP57" s="7">
        <v>3.26</v>
      </c>
      <c r="AQ57" s="7">
        <v>3.32</v>
      </c>
      <c r="AR57" s="7">
        <v>-76.98</v>
      </c>
      <c r="AS57" s="7">
        <v>-76.72</v>
      </c>
      <c r="AT57" s="7">
        <v>-73.430000000000007</v>
      </c>
      <c r="AU57" s="7">
        <v>-72.08</v>
      </c>
      <c r="AV57" s="7">
        <v>-71.180000000000007</v>
      </c>
      <c r="AW57" s="7">
        <v>-72.61</v>
      </c>
      <c r="AX57" s="7">
        <v>-71.56</v>
      </c>
      <c r="AY57" s="7">
        <v>-71.819999999999993</v>
      </c>
      <c r="AZ57" s="7">
        <v>-71.27</v>
      </c>
      <c r="BA57" s="7">
        <v>-70.209999999999994</v>
      </c>
      <c r="BB57" s="7">
        <v>-70.58</v>
      </c>
      <c r="BC57" s="7">
        <v>-70.36</v>
      </c>
      <c r="BD57" s="7">
        <v>-72.459999999999994</v>
      </c>
      <c r="BE57" s="7">
        <v>-73.28</v>
      </c>
      <c r="BF57" s="7">
        <v>-73.37</v>
      </c>
      <c r="BG57" s="7">
        <v>-73.069999999999993</v>
      </c>
      <c r="BH57" s="7">
        <v>-73.28</v>
      </c>
      <c r="BI57" s="7">
        <v>-73.17</v>
      </c>
      <c r="BJ57" s="7">
        <v>-73.819999999999993</v>
      </c>
      <c r="BK57" s="7">
        <v>-74.400000000000006</v>
      </c>
      <c r="BL57" s="7">
        <v>-75.489999999999995</v>
      </c>
      <c r="BM57" s="7">
        <v>-76.12</v>
      </c>
      <c r="BN57" s="7">
        <v>-76.33</v>
      </c>
      <c r="BO57" s="7">
        <v>-75.3</v>
      </c>
      <c r="BP57" s="7">
        <v>-75.97</v>
      </c>
      <c r="BQ57" s="7">
        <v>-75.599999999999994</v>
      </c>
      <c r="BR57" s="7">
        <v>-76.05</v>
      </c>
      <c r="BS57" s="24">
        <v>3.6</v>
      </c>
      <c r="BT57" s="26">
        <v>408737165.49634928</v>
      </c>
      <c r="BU57" s="26">
        <v>41658400</v>
      </c>
      <c r="BV57" s="26">
        <v>20736743</v>
      </c>
      <c r="BW57" s="8">
        <v>3.410660970240119E-3</v>
      </c>
    </row>
    <row r="58" spans="1:75" s="21" customFormat="1" ht="19" customHeight="1" x14ac:dyDescent="0.2">
      <c r="A58" s="7" t="s">
        <v>491</v>
      </c>
      <c r="B58" s="7" t="s">
        <v>106</v>
      </c>
      <c r="C58" s="7" t="s">
        <v>97</v>
      </c>
      <c r="D58" s="7" t="s">
        <v>98</v>
      </c>
      <c r="E58" s="7" t="s">
        <v>493</v>
      </c>
      <c r="F58" s="7" t="s">
        <v>88</v>
      </c>
      <c r="G58" s="10">
        <v>58.730159931562511</v>
      </c>
      <c r="H58" s="10">
        <v>-3.6666631698608398</v>
      </c>
      <c r="I58" s="10">
        <v>-3.6666631698608398</v>
      </c>
      <c r="J58" s="7" t="s">
        <v>81</v>
      </c>
      <c r="K58" s="8">
        <v>1.889999985694885</v>
      </c>
      <c r="L58" s="8">
        <v>1.91</v>
      </c>
      <c r="M58" s="8">
        <v>3</v>
      </c>
      <c r="N58" s="8">
        <v>3.9900000095367432</v>
      </c>
      <c r="O58" s="8">
        <v>2.8199999332427979</v>
      </c>
      <c r="P58" s="8">
        <v>2.8900001049041748</v>
      </c>
      <c r="Q58" s="7">
        <v>3.29</v>
      </c>
      <c r="R58" s="7">
        <v>3.34</v>
      </c>
      <c r="S58" s="7">
        <v>3.43</v>
      </c>
      <c r="T58" s="7">
        <v>3.55</v>
      </c>
      <c r="U58" s="7">
        <v>3.1</v>
      </c>
      <c r="V58" s="7">
        <v>3.17</v>
      </c>
      <c r="W58" s="7">
        <v>3.94</v>
      </c>
      <c r="X58" s="7">
        <v>3.78</v>
      </c>
      <c r="Y58" s="7">
        <v>3.57</v>
      </c>
      <c r="Z58" s="7">
        <v>3.65</v>
      </c>
      <c r="AA58" s="7">
        <v>3.85</v>
      </c>
      <c r="AB58" s="7">
        <v>3.99</v>
      </c>
      <c r="AC58" s="7">
        <v>3.45</v>
      </c>
      <c r="AD58" s="7">
        <v>3.37</v>
      </c>
      <c r="AE58" s="7">
        <v>3.24</v>
      </c>
      <c r="AF58" s="7">
        <v>3.17</v>
      </c>
      <c r="AG58" s="7">
        <v>3.21</v>
      </c>
      <c r="AH58" s="7">
        <v>3.16</v>
      </c>
      <c r="AI58" s="7">
        <v>3.17</v>
      </c>
      <c r="AJ58" s="7">
        <v>3.15</v>
      </c>
      <c r="AK58" s="7">
        <v>3.13</v>
      </c>
      <c r="AL58" s="7">
        <v>3.04</v>
      </c>
      <c r="AM58" s="7">
        <v>3.12</v>
      </c>
      <c r="AN58" s="7">
        <v>3.1</v>
      </c>
      <c r="AO58" s="7">
        <v>3.13</v>
      </c>
      <c r="AP58" s="7">
        <v>3.08</v>
      </c>
      <c r="AQ58" s="7">
        <v>3.05</v>
      </c>
      <c r="AR58" s="7">
        <v>3.67</v>
      </c>
      <c r="AS58" s="7">
        <v>2</v>
      </c>
      <c r="AT58" s="7">
        <v>13</v>
      </c>
      <c r="AU58" s="7">
        <v>3.01</v>
      </c>
      <c r="AV58" s="7">
        <v>0.6</v>
      </c>
      <c r="AW58" s="7">
        <v>-0.67</v>
      </c>
      <c r="AX58" s="7">
        <v>21.67</v>
      </c>
      <c r="AY58" s="7">
        <v>10.67</v>
      </c>
      <c r="AZ58" s="7">
        <v>17.329999999999998</v>
      </c>
      <c r="BA58" s="7">
        <v>17.34</v>
      </c>
      <c r="BB58" s="7">
        <v>26.66</v>
      </c>
      <c r="BC58" s="7">
        <v>14.17</v>
      </c>
      <c r="BD58" s="7">
        <v>12.33</v>
      </c>
      <c r="BE58" s="7">
        <v>5.9</v>
      </c>
      <c r="BF58" s="7">
        <v>4.67</v>
      </c>
      <c r="BG58" s="7">
        <v>3.02</v>
      </c>
      <c r="BH58" s="7">
        <v>5</v>
      </c>
      <c r="BI58" s="7">
        <v>0.33</v>
      </c>
      <c r="BJ58" s="7">
        <v>3.68</v>
      </c>
      <c r="BK58" s="7">
        <v>1.5</v>
      </c>
      <c r="BL58" s="7">
        <v>1.33</v>
      </c>
      <c r="BM58" s="7">
        <v>-4.05</v>
      </c>
      <c r="BN58" s="7">
        <v>0.67</v>
      </c>
      <c r="BO58" s="7">
        <v>1.33</v>
      </c>
      <c r="BP58" s="7">
        <v>0.34</v>
      </c>
      <c r="BQ58" s="7">
        <v>0.33</v>
      </c>
      <c r="BR58" s="7">
        <v>-3.67</v>
      </c>
      <c r="BS58" s="24">
        <v>2.97</v>
      </c>
      <c r="BT58" s="26">
        <v>22976610</v>
      </c>
      <c r="BU58" s="26">
        <v>193814000</v>
      </c>
      <c r="BV58" s="26">
        <v>3752297</v>
      </c>
      <c r="BW58" s="8">
        <v>2.4455420239922369E-2</v>
      </c>
    </row>
    <row r="59" spans="1:75" s="21" customFormat="1" ht="19" customHeight="1" x14ac:dyDescent="0.2">
      <c r="A59" s="1" t="s">
        <v>161</v>
      </c>
      <c r="B59" s="1" t="s">
        <v>118</v>
      </c>
      <c r="C59" s="1" t="s">
        <v>87</v>
      </c>
      <c r="D59" s="1" t="s">
        <v>98</v>
      </c>
      <c r="E59" s="1" t="s">
        <v>157</v>
      </c>
      <c r="F59" s="1" t="s">
        <v>88</v>
      </c>
      <c r="G59" s="9">
        <v>58.823526238773297</v>
      </c>
      <c r="H59" s="9">
        <v>-22.222221467494212</v>
      </c>
      <c r="I59" s="9">
        <f>(N59-O59)/O59*100</f>
        <v>29.520293027866622</v>
      </c>
      <c r="J59" s="1" t="s">
        <v>89</v>
      </c>
      <c r="K59" s="2">
        <v>2.2100000381469731</v>
      </c>
      <c r="L59" s="2">
        <v>2.31</v>
      </c>
      <c r="M59" s="2">
        <v>3.5099999904632568</v>
      </c>
      <c r="N59" s="2">
        <v>3.5099999904632568</v>
      </c>
      <c r="O59" s="2">
        <v>2.7100000381469731</v>
      </c>
      <c r="P59" s="2">
        <v>2.7300000190734859</v>
      </c>
      <c r="Q59" s="1">
        <v>3.51</v>
      </c>
      <c r="R59" s="1">
        <v>3.39</v>
      </c>
      <c r="S59" s="1">
        <v>3.38</v>
      </c>
      <c r="T59" s="1">
        <v>3.04</v>
      </c>
      <c r="U59" s="1">
        <v>2.9</v>
      </c>
      <c r="V59" s="1">
        <v>3.12</v>
      </c>
      <c r="W59" s="1">
        <v>3.24</v>
      </c>
      <c r="X59" s="1">
        <v>3.18</v>
      </c>
      <c r="Y59" s="1">
        <v>3.02</v>
      </c>
      <c r="Z59" s="1">
        <v>2.97</v>
      </c>
      <c r="AA59" s="1">
        <v>2.96</v>
      </c>
      <c r="AB59" s="1">
        <v>2.95</v>
      </c>
      <c r="AC59" s="1">
        <v>2.93</v>
      </c>
      <c r="AD59" s="1">
        <v>2.94</v>
      </c>
      <c r="AE59" s="1">
        <v>3.07</v>
      </c>
      <c r="AF59" s="1">
        <v>3.09</v>
      </c>
      <c r="AG59" s="1">
        <v>2.98</v>
      </c>
      <c r="AH59" s="1">
        <v>2.99</v>
      </c>
      <c r="AI59" s="1">
        <v>2.97</v>
      </c>
      <c r="AJ59" s="1">
        <v>2.88</v>
      </c>
      <c r="AK59" s="1">
        <v>2.88</v>
      </c>
      <c r="AL59" s="1">
        <v>2.89</v>
      </c>
      <c r="AM59" s="1">
        <v>2.92</v>
      </c>
      <c r="AN59" s="1">
        <v>2.88</v>
      </c>
      <c r="AO59" s="1">
        <v>2.85</v>
      </c>
      <c r="AP59" s="1">
        <v>2.87</v>
      </c>
      <c r="AQ59" s="1">
        <v>2.77</v>
      </c>
      <c r="AR59" s="1">
        <v>-9.59</v>
      </c>
      <c r="AS59" s="1">
        <v>-4.8600000000000003</v>
      </c>
      <c r="AT59" s="1">
        <v>-13.39</v>
      </c>
      <c r="AU59" s="1">
        <v>-17.12</v>
      </c>
      <c r="AV59" s="1">
        <v>-17.95</v>
      </c>
      <c r="AW59" s="1">
        <v>-12.36</v>
      </c>
      <c r="AX59" s="1">
        <v>-10.54</v>
      </c>
      <c r="AY59" s="1">
        <v>-16.96</v>
      </c>
      <c r="AZ59" s="1">
        <v>-15.38</v>
      </c>
      <c r="BA59" s="1">
        <v>-16.809999999999999</v>
      </c>
      <c r="BB59" s="1">
        <v>-16.239999999999998</v>
      </c>
      <c r="BC59" s="1">
        <v>-17.75</v>
      </c>
      <c r="BD59" s="1">
        <v>-17.72</v>
      </c>
      <c r="BE59" s="1">
        <v>-17.09</v>
      </c>
      <c r="BF59" s="1">
        <v>-14.3</v>
      </c>
      <c r="BG59" s="1">
        <v>-15.67</v>
      </c>
      <c r="BH59" s="1">
        <v>-17.38</v>
      </c>
      <c r="BI59" s="1">
        <v>-15.81</v>
      </c>
      <c r="BJ59" s="1">
        <v>-19.09</v>
      </c>
      <c r="BK59" s="1">
        <v>-19.440000000000001</v>
      </c>
      <c r="BL59" s="1">
        <v>-18.91</v>
      </c>
      <c r="BM59" s="1">
        <v>-18.09</v>
      </c>
      <c r="BN59" s="1">
        <v>-18.66</v>
      </c>
      <c r="BO59" s="1">
        <v>-22</v>
      </c>
      <c r="BP59" s="1">
        <v>-18.95</v>
      </c>
      <c r="BQ59" s="1">
        <v>-21.65</v>
      </c>
      <c r="BR59" s="1">
        <v>-22.09</v>
      </c>
      <c r="BS59" s="22">
        <v>2.82</v>
      </c>
      <c r="BT59" s="26">
        <v>143482832.61015421</v>
      </c>
      <c r="BU59" s="26">
        <v>26637700</v>
      </c>
      <c r="BV59" s="26">
        <v>36841612</v>
      </c>
      <c r="BW59" s="2">
        <v>2.6379464611917629E-2</v>
      </c>
    </row>
    <row r="60" spans="1:75" s="21" customFormat="1" ht="19" customHeight="1" x14ac:dyDescent="0.2">
      <c r="A60" s="7" t="s">
        <v>402</v>
      </c>
      <c r="B60" s="7" t="s">
        <v>96</v>
      </c>
      <c r="C60" s="7" t="s">
        <v>87</v>
      </c>
      <c r="D60" s="7" t="s">
        <v>98</v>
      </c>
      <c r="E60" s="7" t="s">
        <v>398</v>
      </c>
      <c r="F60" s="7" t="s">
        <v>88</v>
      </c>
      <c r="G60" s="10">
        <v>59.124091910187893</v>
      </c>
      <c r="H60" s="10">
        <v>-18.807342810799661</v>
      </c>
      <c r="I60" s="10">
        <v>-18.807342810799661</v>
      </c>
      <c r="J60" s="7" t="s">
        <v>89</v>
      </c>
      <c r="K60" s="8">
        <v>1.370000004768372</v>
      </c>
      <c r="L60" s="8">
        <v>2.57</v>
      </c>
      <c r="M60" s="8">
        <v>2.1800000667572021</v>
      </c>
      <c r="N60" s="8">
        <v>2.5699999332427979</v>
      </c>
      <c r="O60" s="8">
        <v>1.6000000238418579</v>
      </c>
      <c r="P60" s="8">
        <v>1.7699999809265139</v>
      </c>
      <c r="Q60" s="7">
        <v>2.27</v>
      </c>
      <c r="R60" s="7">
        <v>2.41</v>
      </c>
      <c r="S60" s="7">
        <v>2.5</v>
      </c>
      <c r="T60" s="7">
        <v>2.36</v>
      </c>
      <c r="U60" s="7">
        <v>2.17</v>
      </c>
      <c r="V60" s="7">
        <v>2.14</v>
      </c>
      <c r="W60" s="7">
        <v>2.09</v>
      </c>
      <c r="X60" s="7">
        <v>1.94</v>
      </c>
      <c r="Y60" s="7">
        <v>1.91</v>
      </c>
      <c r="Z60" s="7">
        <v>1.96</v>
      </c>
      <c r="AA60" s="7">
        <v>1.95</v>
      </c>
      <c r="AB60" s="7">
        <v>1.91</v>
      </c>
      <c r="AC60" s="7">
        <v>1.9</v>
      </c>
      <c r="AD60" s="7">
        <v>1.81</v>
      </c>
      <c r="AE60" s="7">
        <v>1.75</v>
      </c>
      <c r="AF60" s="7">
        <v>1.76</v>
      </c>
      <c r="AG60" s="7">
        <v>1.72</v>
      </c>
      <c r="AH60" s="7">
        <v>1.77</v>
      </c>
      <c r="AI60" s="7">
        <v>1.77</v>
      </c>
      <c r="AJ60" s="7">
        <v>1.72</v>
      </c>
      <c r="AK60" s="7">
        <v>1.69</v>
      </c>
      <c r="AL60" s="7">
        <v>1.67</v>
      </c>
      <c r="AM60" s="7">
        <v>1.67</v>
      </c>
      <c r="AN60" s="7">
        <v>1.69</v>
      </c>
      <c r="AO60" s="7">
        <v>1.76</v>
      </c>
      <c r="AP60" s="7">
        <v>1.77</v>
      </c>
      <c r="AQ60" s="7">
        <v>1.79</v>
      </c>
      <c r="AR60" s="7">
        <v>0.46</v>
      </c>
      <c r="AS60" s="7">
        <v>2.75</v>
      </c>
      <c r="AT60" s="7">
        <v>0.46</v>
      </c>
      <c r="AU60" s="7">
        <v>-1.83</v>
      </c>
      <c r="AV60" s="7">
        <v>-3.22</v>
      </c>
      <c r="AW60" s="7">
        <v>-5.05</v>
      </c>
      <c r="AX60" s="7">
        <v>-11.24</v>
      </c>
      <c r="AY60" s="7">
        <v>-14.45</v>
      </c>
      <c r="AZ60" s="7">
        <v>-15.14</v>
      </c>
      <c r="BA60" s="7">
        <v>-11.93</v>
      </c>
      <c r="BB60" s="7">
        <v>-13.07</v>
      </c>
      <c r="BC60" s="7">
        <v>-15.14</v>
      </c>
      <c r="BD60" s="7">
        <v>-18.350000000000001</v>
      </c>
      <c r="BE60" s="7">
        <v>-19.72</v>
      </c>
      <c r="BF60" s="7">
        <v>-20.18</v>
      </c>
      <c r="BG60" s="7">
        <v>-22.02</v>
      </c>
      <c r="BH60" s="7">
        <v>-22.94</v>
      </c>
      <c r="BI60" s="7">
        <v>-20.18</v>
      </c>
      <c r="BJ60" s="7">
        <v>-21.27</v>
      </c>
      <c r="BK60" s="7">
        <v>-23.17</v>
      </c>
      <c r="BL60" s="7">
        <v>-24.78</v>
      </c>
      <c r="BM60" s="7">
        <v>-24.58</v>
      </c>
      <c r="BN60" s="7">
        <v>-24.77</v>
      </c>
      <c r="BO60" s="7">
        <v>-23.17</v>
      </c>
      <c r="BP60" s="7">
        <v>-19.95</v>
      </c>
      <c r="BQ60" s="7">
        <v>-18.809999999999999</v>
      </c>
      <c r="BR60" s="7">
        <v>-18.350000000000001</v>
      </c>
      <c r="BS60" s="24">
        <v>1.82</v>
      </c>
      <c r="BT60" s="26">
        <v>20892793.639791012</v>
      </c>
      <c r="BU60" s="26">
        <v>37315500</v>
      </c>
      <c r="BV60" s="26">
        <v>5577897</v>
      </c>
      <c r="BW60" s="8">
        <v>3.1421878173799191E-2</v>
      </c>
    </row>
    <row r="61" spans="1:75" s="21" customFormat="1" ht="19" customHeight="1" x14ac:dyDescent="0.2">
      <c r="A61" s="7" t="s">
        <v>551</v>
      </c>
      <c r="B61" s="7" t="s">
        <v>111</v>
      </c>
      <c r="C61" s="7" t="s">
        <v>87</v>
      </c>
      <c r="D61" s="7" t="s">
        <v>98</v>
      </c>
      <c r="E61" s="7" t="s">
        <v>549</v>
      </c>
      <c r="F61" s="7" t="s">
        <v>88</v>
      </c>
      <c r="G61" s="10">
        <v>59.162304449171621</v>
      </c>
      <c r="H61" s="10">
        <v>0</v>
      </c>
      <c r="I61" s="10">
        <v>0</v>
      </c>
      <c r="J61" s="7" t="s">
        <v>81</v>
      </c>
      <c r="K61" s="8">
        <v>1.9099999666213989</v>
      </c>
      <c r="L61" s="8">
        <v>1.93</v>
      </c>
      <c r="M61" s="8">
        <v>3.0399999618530269</v>
      </c>
      <c r="N61" s="8">
        <v>3.0699999332427979</v>
      </c>
      <c r="O61" s="8">
        <v>2.9800000190734859</v>
      </c>
      <c r="P61" s="8">
        <v>3.0399999618530269</v>
      </c>
      <c r="Q61" s="7">
        <v>3.04</v>
      </c>
      <c r="R61" s="7">
        <v>3.04</v>
      </c>
      <c r="S61" s="7">
        <v>3.02</v>
      </c>
      <c r="T61" s="7">
        <v>3.03</v>
      </c>
      <c r="U61" s="7">
        <v>3.02</v>
      </c>
      <c r="V61" s="7">
        <v>3.02</v>
      </c>
      <c r="W61" s="7">
        <v>3.01</v>
      </c>
      <c r="X61" s="7">
        <v>3.02</v>
      </c>
      <c r="Y61" s="7">
        <v>3.01</v>
      </c>
      <c r="Z61" s="7">
        <v>3.02</v>
      </c>
      <c r="AA61" s="7">
        <v>3.02</v>
      </c>
      <c r="AB61" s="7">
        <v>3.02</v>
      </c>
      <c r="AC61" s="7">
        <v>3.03</v>
      </c>
      <c r="AD61" s="7">
        <v>3.02</v>
      </c>
      <c r="AE61" s="7">
        <v>3.02</v>
      </c>
      <c r="AF61" s="7">
        <v>3.02</v>
      </c>
      <c r="AG61" s="7">
        <v>3.02</v>
      </c>
      <c r="AH61" s="7">
        <v>3.02</v>
      </c>
      <c r="AI61" s="7">
        <v>3.02</v>
      </c>
      <c r="AJ61" s="7">
        <v>3.02</v>
      </c>
      <c r="AK61" s="7">
        <v>3.02</v>
      </c>
      <c r="AL61" s="7">
        <v>3.03</v>
      </c>
      <c r="AM61" s="7">
        <v>3.03</v>
      </c>
      <c r="AN61" s="7">
        <v>3.05</v>
      </c>
      <c r="AO61" s="7">
        <v>3.05</v>
      </c>
      <c r="AP61" s="7">
        <v>3.07</v>
      </c>
      <c r="AQ61" s="7">
        <v>3.04</v>
      </c>
      <c r="AR61" s="7">
        <v>-1.32</v>
      </c>
      <c r="AS61" s="7">
        <v>-0.99</v>
      </c>
      <c r="AT61" s="7">
        <v>-1.81</v>
      </c>
      <c r="AU61" s="7">
        <v>-1.28</v>
      </c>
      <c r="AV61" s="7">
        <v>-1.1499999999999999</v>
      </c>
      <c r="AW61" s="7">
        <v>-0.99</v>
      </c>
      <c r="AX61" s="7">
        <v>-1.1499999999999999</v>
      </c>
      <c r="AY61" s="7">
        <v>-1.1000000000000001</v>
      </c>
      <c r="AZ61" s="7">
        <v>-1.1499999999999999</v>
      </c>
      <c r="BA61" s="7">
        <v>-0.99</v>
      </c>
      <c r="BB61" s="7">
        <v>-0.99</v>
      </c>
      <c r="BC61" s="7">
        <v>-0.99</v>
      </c>
      <c r="BD61" s="7">
        <v>-0.69</v>
      </c>
      <c r="BE61" s="7">
        <v>-0.99</v>
      </c>
      <c r="BF61" s="7">
        <v>-0.82</v>
      </c>
      <c r="BG61" s="7">
        <v>-0.99</v>
      </c>
      <c r="BH61" s="7">
        <v>-0.82</v>
      </c>
      <c r="BI61" s="7">
        <v>-0.66</v>
      </c>
      <c r="BJ61" s="7">
        <v>-0.82</v>
      </c>
      <c r="BK61" s="7">
        <v>-0.82</v>
      </c>
      <c r="BL61" s="7">
        <v>-0.66</v>
      </c>
      <c r="BM61" s="7">
        <v>-0.82</v>
      </c>
      <c r="BN61" s="7">
        <v>-0.33</v>
      </c>
      <c r="BO61" s="7">
        <v>0.16</v>
      </c>
      <c r="BP61" s="7">
        <v>0.33</v>
      </c>
      <c r="BQ61" s="7">
        <v>-0.49</v>
      </c>
      <c r="BR61" s="7">
        <v>-0.16</v>
      </c>
      <c r="BS61" s="24">
        <v>3</v>
      </c>
      <c r="BT61" s="26">
        <v>163620397.94683459</v>
      </c>
      <c r="BU61" s="26">
        <v>11383100</v>
      </c>
      <c r="BV61" s="26">
        <v>44173808</v>
      </c>
      <c r="BW61" s="8">
        <v>3.3190233452366158E-2</v>
      </c>
    </row>
    <row r="62" spans="1:75" s="21" customFormat="1" ht="19" customHeight="1" x14ac:dyDescent="0.2">
      <c r="A62" s="1" t="s">
        <v>319</v>
      </c>
      <c r="B62" s="1" t="s">
        <v>83</v>
      </c>
      <c r="C62" s="1" t="s">
        <v>87</v>
      </c>
      <c r="D62" s="1" t="s">
        <v>98</v>
      </c>
      <c r="E62" s="1" t="s">
        <v>314</v>
      </c>
      <c r="F62" s="1" t="s">
        <v>88</v>
      </c>
      <c r="G62" s="9">
        <v>59.66385586535722</v>
      </c>
      <c r="H62" s="9">
        <v>-13.684210196096149</v>
      </c>
      <c r="I62" s="9">
        <f>(N62-O62)/O62*100</f>
        <v>53.354633074581905</v>
      </c>
      <c r="J62" s="1" t="s">
        <v>89</v>
      </c>
      <c r="K62" s="2">
        <v>2.380000114440918</v>
      </c>
      <c r="L62" s="2">
        <v>2.5499999999999998</v>
      </c>
      <c r="M62" s="2">
        <v>3.7999999523162842</v>
      </c>
      <c r="N62" s="2">
        <v>4.8000001907348633</v>
      </c>
      <c r="O62" s="2">
        <v>3.130000114440918</v>
      </c>
      <c r="P62" s="2">
        <v>3.279999971389771</v>
      </c>
      <c r="Q62" s="1">
        <v>4.0999999999999996</v>
      </c>
      <c r="R62" s="1">
        <v>3.89</v>
      </c>
      <c r="S62" s="1">
        <v>4.8</v>
      </c>
      <c r="T62" s="1">
        <v>4.0999999999999996</v>
      </c>
      <c r="U62" s="1">
        <v>3.95</v>
      </c>
      <c r="V62" s="1">
        <v>4.28</v>
      </c>
      <c r="W62" s="1">
        <v>4.09</v>
      </c>
      <c r="X62" s="1">
        <v>3.9</v>
      </c>
      <c r="Y62" s="1">
        <v>4.0999999999999996</v>
      </c>
      <c r="Z62" s="1">
        <v>4.1500000000000004</v>
      </c>
      <c r="AA62" s="1">
        <v>3.86</v>
      </c>
      <c r="AB62" s="1">
        <v>3.7</v>
      </c>
      <c r="AC62" s="1">
        <v>3.67</v>
      </c>
      <c r="AD62" s="1">
        <v>3.56</v>
      </c>
      <c r="AE62" s="1">
        <v>3.6</v>
      </c>
      <c r="AF62" s="1">
        <v>3.55</v>
      </c>
      <c r="AG62" s="1">
        <v>3.75</v>
      </c>
      <c r="AH62" s="1">
        <v>3.63</v>
      </c>
      <c r="AI62" s="1">
        <v>3.51</v>
      </c>
      <c r="AJ62" s="1">
        <v>3.36</v>
      </c>
      <c r="AK62" s="1">
        <v>3.31</v>
      </c>
      <c r="AL62" s="1">
        <v>3.28</v>
      </c>
      <c r="AM62" s="1">
        <v>3.23</v>
      </c>
      <c r="AN62" s="1">
        <v>3.22</v>
      </c>
      <c r="AO62" s="1">
        <v>3.35</v>
      </c>
      <c r="AP62" s="1">
        <v>3.47</v>
      </c>
      <c r="AQ62" s="1">
        <v>3.31</v>
      </c>
      <c r="AR62" s="1">
        <v>2.37</v>
      </c>
      <c r="AS62" s="1">
        <v>-6.84</v>
      </c>
      <c r="AT62" s="1">
        <v>4.7300000000000004</v>
      </c>
      <c r="AU62" s="1">
        <v>0.79</v>
      </c>
      <c r="AV62" s="1">
        <v>-2.37</v>
      </c>
      <c r="AW62" s="1">
        <v>3.95</v>
      </c>
      <c r="AX62" s="1">
        <v>-2.11</v>
      </c>
      <c r="AY62" s="1">
        <v>0.53</v>
      </c>
      <c r="AZ62" s="1">
        <v>7.11</v>
      </c>
      <c r="BA62" s="1">
        <v>-1.32</v>
      </c>
      <c r="BB62" s="1">
        <v>-2.89</v>
      </c>
      <c r="BC62" s="1">
        <v>-3.94</v>
      </c>
      <c r="BD62" s="1">
        <v>-8.42</v>
      </c>
      <c r="BE62" s="1">
        <v>-8.82</v>
      </c>
      <c r="BF62" s="1">
        <v>-6.59</v>
      </c>
      <c r="BG62" s="1">
        <v>-8.16</v>
      </c>
      <c r="BH62" s="1">
        <v>-5.26</v>
      </c>
      <c r="BI62" s="1">
        <v>-8.42</v>
      </c>
      <c r="BJ62" s="1">
        <v>-11.71</v>
      </c>
      <c r="BK62" s="1">
        <v>-15.21</v>
      </c>
      <c r="BL62" s="1">
        <v>-13.82</v>
      </c>
      <c r="BM62" s="1">
        <v>-16.32</v>
      </c>
      <c r="BN62" s="1">
        <v>-15.99</v>
      </c>
      <c r="BO62" s="1">
        <v>-15.39</v>
      </c>
      <c r="BP62" s="1">
        <v>-12.39</v>
      </c>
      <c r="BQ62" s="1">
        <v>-16.05</v>
      </c>
      <c r="BR62" s="1">
        <v>-13.95</v>
      </c>
      <c r="BS62" s="22">
        <v>3.63</v>
      </c>
      <c r="BT62" s="26">
        <v>2612754.567214251</v>
      </c>
      <c r="BU62" s="26">
        <v>82760800</v>
      </c>
      <c r="BV62" s="26">
        <v>6841844</v>
      </c>
      <c r="BW62" s="2">
        <v>4.8626802949614169E-2</v>
      </c>
    </row>
    <row r="63" spans="1:75" s="21" customFormat="1" ht="19" customHeight="1" x14ac:dyDescent="0.2">
      <c r="A63" s="7" t="s">
        <v>566</v>
      </c>
      <c r="B63" s="7" t="s">
        <v>83</v>
      </c>
      <c r="C63" s="7" t="s">
        <v>87</v>
      </c>
      <c r="D63" s="7" t="s">
        <v>122</v>
      </c>
      <c r="E63" s="7" t="s">
        <v>562</v>
      </c>
      <c r="F63" s="7" t="s">
        <v>88</v>
      </c>
      <c r="G63" s="10">
        <v>60.550459652066358</v>
      </c>
      <c r="H63" s="10">
        <v>-12.380954197474891</v>
      </c>
      <c r="I63" s="10">
        <v>-12.380954197474891</v>
      </c>
      <c r="J63" s="7" t="s">
        <v>89</v>
      </c>
      <c r="K63" s="8">
        <v>3.2699999809265141</v>
      </c>
      <c r="L63" s="8">
        <v>3.41</v>
      </c>
      <c r="M63" s="8">
        <v>5.25</v>
      </c>
      <c r="N63" s="8">
        <v>5.690000057220459</v>
      </c>
      <c r="O63" s="8">
        <v>3.809999942779541</v>
      </c>
      <c r="P63" s="8">
        <v>4.5999999046325684</v>
      </c>
      <c r="Q63" s="7">
        <v>5.25</v>
      </c>
      <c r="R63" s="7">
        <v>4.7</v>
      </c>
      <c r="S63" s="7">
        <v>5.25</v>
      </c>
      <c r="T63" s="7">
        <v>4.99</v>
      </c>
      <c r="U63" s="7">
        <v>4.7699999999999996</v>
      </c>
      <c r="V63" s="7">
        <v>4.45</v>
      </c>
      <c r="W63" s="7">
        <v>4.07</v>
      </c>
      <c r="X63" s="7">
        <v>4.03</v>
      </c>
      <c r="Y63" s="7">
        <v>4.2</v>
      </c>
      <c r="Z63" s="7">
        <v>4.28</v>
      </c>
      <c r="AA63" s="7">
        <v>4.0999999999999996</v>
      </c>
      <c r="AB63" s="7">
        <v>4.1399999999999997</v>
      </c>
      <c r="AC63" s="7">
        <v>4.34</v>
      </c>
      <c r="AD63" s="7">
        <v>4.33</v>
      </c>
      <c r="AE63" s="7">
        <v>4.07</v>
      </c>
      <c r="AF63" s="7">
        <v>4.05</v>
      </c>
      <c r="AG63" s="7">
        <v>4.1500000000000004</v>
      </c>
      <c r="AH63" s="7">
        <v>4.2</v>
      </c>
      <c r="AI63" s="7">
        <v>4.13</v>
      </c>
      <c r="AJ63" s="7">
        <v>4.05</v>
      </c>
      <c r="AK63" s="7">
        <v>4.04</v>
      </c>
      <c r="AL63" s="7">
        <v>4.1399999999999997</v>
      </c>
      <c r="AM63" s="7">
        <v>4.2</v>
      </c>
      <c r="AN63" s="7">
        <v>4.25</v>
      </c>
      <c r="AO63" s="7">
        <v>4.49</v>
      </c>
      <c r="AP63" s="7">
        <v>4.4800000000000004</v>
      </c>
      <c r="AQ63" s="7">
        <v>4.6900000000000004</v>
      </c>
      <c r="AR63" s="7">
        <v>-11.43</v>
      </c>
      <c r="AS63" s="7">
        <v>-13.33</v>
      </c>
      <c r="AT63" s="7">
        <v>-13.33</v>
      </c>
      <c r="AU63" s="7">
        <v>-11.24</v>
      </c>
      <c r="AV63" s="7">
        <v>-16.95</v>
      </c>
      <c r="AW63" s="7">
        <v>-22.51</v>
      </c>
      <c r="AX63" s="7">
        <v>-26.29</v>
      </c>
      <c r="AY63" s="7">
        <v>-26.22</v>
      </c>
      <c r="AZ63" s="7">
        <v>-20.190000000000001</v>
      </c>
      <c r="BA63" s="7">
        <v>-22.82</v>
      </c>
      <c r="BB63" s="7">
        <v>-23.62</v>
      </c>
      <c r="BC63" s="7">
        <v>-21.14</v>
      </c>
      <c r="BD63" s="7">
        <v>-18.100000000000001</v>
      </c>
      <c r="BE63" s="7">
        <v>-23.62</v>
      </c>
      <c r="BF63" s="7">
        <v>-22.67</v>
      </c>
      <c r="BG63" s="7">
        <v>-23.24</v>
      </c>
      <c r="BH63" s="7">
        <v>-20.95</v>
      </c>
      <c r="BI63" s="7">
        <v>-21.33</v>
      </c>
      <c r="BJ63" s="7">
        <v>-25.33</v>
      </c>
      <c r="BK63" s="7">
        <v>-23.33</v>
      </c>
      <c r="BL63" s="7">
        <v>-24.4</v>
      </c>
      <c r="BM63" s="7">
        <v>-21.14</v>
      </c>
      <c r="BN63" s="7">
        <v>-20.38</v>
      </c>
      <c r="BO63" s="7">
        <v>-19.37</v>
      </c>
      <c r="BP63" s="7">
        <v>-17.329999999999998</v>
      </c>
      <c r="BQ63" s="7">
        <v>-16.190000000000001</v>
      </c>
      <c r="BR63" s="7">
        <v>-13.71</v>
      </c>
      <c r="BS63" s="24">
        <v>3.81</v>
      </c>
      <c r="BT63" s="26">
        <v>28249515</v>
      </c>
      <c r="BU63" s="26">
        <v>7184900</v>
      </c>
      <c r="BV63" s="26">
        <v>1530532</v>
      </c>
      <c r="BW63" s="8">
        <v>1.611531153873294E-2</v>
      </c>
    </row>
    <row r="64" spans="1:75" s="21" customFormat="1" ht="19" customHeight="1" x14ac:dyDescent="0.2">
      <c r="A64" s="1" t="s">
        <v>262</v>
      </c>
      <c r="B64" s="1" t="s">
        <v>134</v>
      </c>
      <c r="C64" s="1" t="s">
        <v>124</v>
      </c>
      <c r="D64" s="1" t="s">
        <v>109</v>
      </c>
      <c r="E64" s="1" t="s">
        <v>259</v>
      </c>
      <c r="F64" s="1" t="s">
        <v>88</v>
      </c>
      <c r="G64" s="9">
        <v>60.576924840374168</v>
      </c>
      <c r="H64" s="9">
        <v>-13.772449447586281</v>
      </c>
      <c r="I64" s="9">
        <f>(N64-O64)/O64*100</f>
        <v>56.097555065968329</v>
      </c>
      <c r="J64" s="1" t="s">
        <v>89</v>
      </c>
      <c r="K64" s="2">
        <v>1.0399999618530269</v>
      </c>
      <c r="L64" s="2">
        <v>1.18</v>
      </c>
      <c r="M64" s="2">
        <v>1.669999957084656</v>
      </c>
      <c r="N64" s="2">
        <v>1.919999957084656</v>
      </c>
      <c r="O64" s="2">
        <v>1.2300000190734861</v>
      </c>
      <c r="P64" s="2">
        <v>1.440000057220459</v>
      </c>
      <c r="Q64" s="1">
        <v>1.92</v>
      </c>
      <c r="R64" s="1">
        <v>1.64</v>
      </c>
      <c r="S64" s="1">
        <v>1.53</v>
      </c>
      <c r="T64" s="1">
        <v>1.43</v>
      </c>
      <c r="U64" s="1">
        <v>1.43</v>
      </c>
      <c r="V64" s="1">
        <v>1.37</v>
      </c>
      <c r="W64" s="1">
        <v>1.37</v>
      </c>
      <c r="X64" s="1">
        <v>1.35</v>
      </c>
      <c r="Y64" s="1">
        <v>1.35</v>
      </c>
      <c r="Z64" s="1">
        <v>1.35</v>
      </c>
      <c r="AA64" s="1">
        <v>1.35</v>
      </c>
      <c r="AB64" s="1">
        <v>1.34</v>
      </c>
      <c r="AC64" s="1">
        <v>1.33</v>
      </c>
      <c r="AD64" s="1">
        <v>1.32</v>
      </c>
      <c r="AE64" s="1">
        <v>1.29</v>
      </c>
      <c r="AF64" s="1">
        <v>1.28</v>
      </c>
      <c r="AG64" s="1">
        <v>1.28</v>
      </c>
      <c r="AH64" s="1">
        <v>1.31</v>
      </c>
      <c r="AI64" s="1">
        <v>1.46</v>
      </c>
      <c r="AJ64" s="1">
        <v>1.45</v>
      </c>
      <c r="AK64" s="1">
        <v>1.42</v>
      </c>
      <c r="AL64" s="1">
        <v>1.52</v>
      </c>
      <c r="AM64" s="1">
        <v>1.5</v>
      </c>
      <c r="AN64" s="1">
        <v>1.38</v>
      </c>
      <c r="AO64" s="1">
        <v>1.38</v>
      </c>
      <c r="AP64" s="1">
        <v>1.48</v>
      </c>
      <c r="AQ64" s="1">
        <v>1.52</v>
      </c>
      <c r="AR64" s="1">
        <v>-2.4</v>
      </c>
      <c r="AS64" s="1">
        <v>-9.59</v>
      </c>
      <c r="AT64" s="1">
        <v>-14.97</v>
      </c>
      <c r="AU64" s="1">
        <v>-16.47</v>
      </c>
      <c r="AV64" s="1">
        <v>-19.77</v>
      </c>
      <c r="AW64" s="1">
        <v>-21.26</v>
      </c>
      <c r="AX64" s="1">
        <v>-19.16</v>
      </c>
      <c r="AY64" s="1">
        <v>-20.07</v>
      </c>
      <c r="AZ64" s="1">
        <v>-22.15</v>
      </c>
      <c r="BA64" s="1">
        <v>-22.75</v>
      </c>
      <c r="BB64" s="1">
        <v>-20.95</v>
      </c>
      <c r="BC64" s="1">
        <v>-20.36</v>
      </c>
      <c r="BD64" s="1">
        <v>-21.56</v>
      </c>
      <c r="BE64" s="1">
        <v>-22.75</v>
      </c>
      <c r="BF64" s="1">
        <v>-24.77</v>
      </c>
      <c r="BG64" s="1">
        <v>-24.33</v>
      </c>
      <c r="BH64" s="1">
        <v>-24.55</v>
      </c>
      <c r="BI64" s="1">
        <v>-21.58</v>
      </c>
      <c r="BJ64" s="1">
        <v>-15.54</v>
      </c>
      <c r="BK64" s="1">
        <v>-19.16</v>
      </c>
      <c r="BL64" s="1">
        <v>-17.97</v>
      </c>
      <c r="BM64" s="1">
        <v>-11.37</v>
      </c>
      <c r="BN64" s="1">
        <v>-17.36</v>
      </c>
      <c r="BO64" s="1">
        <v>-18.559999999999999</v>
      </c>
      <c r="BP64" s="1">
        <v>-17.66</v>
      </c>
      <c r="BQ64" s="1">
        <v>-16.47</v>
      </c>
      <c r="BR64" s="1">
        <v>-16.77</v>
      </c>
      <c r="BS64" s="22">
        <v>1.29</v>
      </c>
      <c r="BT64" s="26">
        <v>38009199.023246773</v>
      </c>
      <c r="BU64" s="26">
        <v>16985100</v>
      </c>
      <c r="BV64" s="26">
        <v>12815246</v>
      </c>
      <c r="BW64" s="2">
        <v>1.2144831242412359E-2</v>
      </c>
    </row>
    <row r="65" spans="1:75" s="21" customFormat="1" ht="19" customHeight="1" x14ac:dyDescent="0.2">
      <c r="A65" s="7" t="s">
        <v>495</v>
      </c>
      <c r="B65" s="7" t="s">
        <v>96</v>
      </c>
      <c r="C65" s="7" t="s">
        <v>87</v>
      </c>
      <c r="D65" s="7" t="s">
        <v>78</v>
      </c>
      <c r="E65" s="7" t="s">
        <v>493</v>
      </c>
      <c r="F65" s="7" t="s">
        <v>88</v>
      </c>
      <c r="G65" s="10">
        <v>60.58394452748005</v>
      </c>
      <c r="H65" s="10">
        <v>-19.090912145031322</v>
      </c>
      <c r="I65" s="10">
        <v>-19.090912145031322</v>
      </c>
      <c r="J65" s="7" t="s">
        <v>89</v>
      </c>
      <c r="K65" s="8">
        <v>0.68500000238418579</v>
      </c>
      <c r="L65" s="8">
        <v>0.73</v>
      </c>
      <c r="M65" s="8">
        <v>1.1000000238418579</v>
      </c>
      <c r="N65" s="8">
        <v>1.1499999761581421</v>
      </c>
      <c r="O65" s="8">
        <v>0.80000001192092896</v>
      </c>
      <c r="P65" s="8">
        <v>0.88999998569488525</v>
      </c>
      <c r="Q65" s="7">
        <v>1.1499999999999999</v>
      </c>
      <c r="R65" s="7">
        <v>1.1499999999999999</v>
      </c>
      <c r="S65" s="7">
        <v>1.04</v>
      </c>
      <c r="T65" s="7">
        <v>0.93</v>
      </c>
      <c r="U65" s="7">
        <v>0.93</v>
      </c>
      <c r="V65" s="7">
        <v>0.95</v>
      </c>
      <c r="W65" s="7">
        <v>0.93</v>
      </c>
      <c r="X65" s="7">
        <v>0.91</v>
      </c>
      <c r="Y65" s="7">
        <v>0.9</v>
      </c>
      <c r="Z65" s="7">
        <v>0.94</v>
      </c>
      <c r="AA65" s="7">
        <v>0.91</v>
      </c>
      <c r="AB65" s="7">
        <v>0.91</v>
      </c>
      <c r="AC65" s="7">
        <v>0.91</v>
      </c>
      <c r="AD65" s="7">
        <v>0.97</v>
      </c>
      <c r="AE65" s="7">
        <v>1</v>
      </c>
      <c r="AF65" s="7">
        <v>0.99</v>
      </c>
      <c r="AG65" s="7">
        <v>0.9</v>
      </c>
      <c r="AH65" s="7">
        <v>0.87</v>
      </c>
      <c r="AI65" s="7">
        <v>0.84</v>
      </c>
      <c r="AJ65" s="7">
        <v>0.87</v>
      </c>
      <c r="AK65" s="7">
        <v>0.85</v>
      </c>
      <c r="AL65" s="7">
        <v>0.88</v>
      </c>
      <c r="AM65" s="7">
        <v>0.9</v>
      </c>
      <c r="AN65" s="7">
        <v>0.92</v>
      </c>
      <c r="AO65" s="7">
        <v>0.91</v>
      </c>
      <c r="AP65" s="7">
        <v>0.89</v>
      </c>
      <c r="AQ65" s="7">
        <v>0.9</v>
      </c>
      <c r="AR65" s="7">
        <v>-11.73</v>
      </c>
      <c r="AS65" s="7">
        <v>-9.59</v>
      </c>
      <c r="AT65" s="7">
        <v>-22.41</v>
      </c>
      <c r="AU65" s="7">
        <v>-16.82</v>
      </c>
      <c r="AV65" s="7">
        <v>-20.170000000000002</v>
      </c>
      <c r="AW65" s="7">
        <v>-15.55</v>
      </c>
      <c r="AX65" s="7">
        <v>-16.579999999999998</v>
      </c>
      <c r="AY65" s="7">
        <v>-20.03</v>
      </c>
      <c r="AZ65" s="7">
        <v>-18.2</v>
      </c>
      <c r="BA65" s="7">
        <v>-17.29</v>
      </c>
      <c r="BB65" s="7">
        <v>-19.36</v>
      </c>
      <c r="BC65" s="7">
        <v>-18.190000000000001</v>
      </c>
      <c r="BD65" s="7">
        <v>-19.09</v>
      </c>
      <c r="BE65" s="7">
        <v>-12.72</v>
      </c>
      <c r="BF65" s="7">
        <v>-10.53</v>
      </c>
      <c r="BG65" s="7">
        <v>-19.100000000000001</v>
      </c>
      <c r="BH65" s="7">
        <v>-20.65</v>
      </c>
      <c r="BI65" s="7">
        <v>-23.85</v>
      </c>
      <c r="BJ65" s="7">
        <v>-25.88</v>
      </c>
      <c r="BK65" s="7">
        <v>-23.62</v>
      </c>
      <c r="BL65" s="7">
        <v>-23.15</v>
      </c>
      <c r="BM65" s="7">
        <v>-20.9</v>
      </c>
      <c r="BN65" s="7">
        <v>-20.09</v>
      </c>
      <c r="BO65" s="7">
        <v>-17.89</v>
      </c>
      <c r="BP65" s="7">
        <v>-20.63</v>
      </c>
      <c r="BQ65" s="7">
        <v>-20.2</v>
      </c>
      <c r="BR65" s="7">
        <v>-19.82</v>
      </c>
      <c r="BS65" s="24">
        <v>0.87</v>
      </c>
      <c r="BT65" s="26">
        <v>52913411.146867283</v>
      </c>
      <c r="BU65" s="26">
        <v>38923800</v>
      </c>
      <c r="BV65" s="26">
        <v>14068856</v>
      </c>
      <c r="BW65" s="8">
        <v>9.9511289332977742E-3</v>
      </c>
    </row>
    <row r="66" spans="1:75" s="21" customFormat="1" ht="19" customHeight="1" x14ac:dyDescent="0.2">
      <c r="A66" s="1" t="s">
        <v>162</v>
      </c>
      <c r="B66" s="1" t="s">
        <v>111</v>
      </c>
      <c r="C66" s="1" t="s">
        <v>87</v>
      </c>
      <c r="D66" s="1" t="s">
        <v>125</v>
      </c>
      <c r="E66" s="1" t="s">
        <v>157</v>
      </c>
      <c r="F66" s="1" t="s">
        <v>88</v>
      </c>
      <c r="G66" s="9">
        <v>60.759486890034189</v>
      </c>
      <c r="H66" s="9">
        <v>-41.338581420696912</v>
      </c>
      <c r="I66" s="9">
        <f>(N66-O66)/O66*100</f>
        <v>85.815599119271596</v>
      </c>
      <c r="J66" s="1" t="s">
        <v>89</v>
      </c>
      <c r="K66" s="2">
        <v>1.580000042915344</v>
      </c>
      <c r="L66" s="2">
        <v>2.16</v>
      </c>
      <c r="M66" s="2">
        <v>2.5399999618530269</v>
      </c>
      <c r="N66" s="2">
        <v>2.619999885559082</v>
      </c>
      <c r="O66" s="2">
        <v>1.4099999666213989</v>
      </c>
      <c r="P66" s="2">
        <v>1.4900000095367429</v>
      </c>
      <c r="Q66" s="1">
        <v>2.62</v>
      </c>
      <c r="R66" s="1">
        <v>2.5499999999999998</v>
      </c>
      <c r="S66" s="1">
        <v>2.35</v>
      </c>
      <c r="T66" s="1">
        <v>2.35</v>
      </c>
      <c r="U66" s="1">
        <v>1.89</v>
      </c>
      <c r="V66" s="1">
        <v>1.87</v>
      </c>
      <c r="W66" s="1">
        <v>1.77</v>
      </c>
      <c r="X66" s="1">
        <v>1.68</v>
      </c>
      <c r="Y66" s="1">
        <v>1.63</v>
      </c>
      <c r="Z66" s="1">
        <v>1.58</v>
      </c>
      <c r="AA66" s="1">
        <v>1.48</v>
      </c>
      <c r="AB66" s="1">
        <v>1.49</v>
      </c>
      <c r="AC66" s="1">
        <v>1.6</v>
      </c>
      <c r="AD66" s="1">
        <v>1.68</v>
      </c>
      <c r="AE66" s="1">
        <v>1.64</v>
      </c>
      <c r="AF66" s="1">
        <v>1.6</v>
      </c>
      <c r="AG66" s="1">
        <v>1.61</v>
      </c>
      <c r="AH66" s="1">
        <v>1.61</v>
      </c>
      <c r="AI66" s="1">
        <v>1.61</v>
      </c>
      <c r="AJ66" s="1">
        <v>1.59</v>
      </c>
      <c r="AK66" s="1">
        <v>1.59</v>
      </c>
      <c r="AL66" s="1">
        <v>1.59</v>
      </c>
      <c r="AM66" s="1">
        <v>1.54</v>
      </c>
      <c r="AN66" s="1">
        <v>1.56</v>
      </c>
      <c r="AO66" s="1">
        <v>1.53</v>
      </c>
      <c r="AP66" s="1">
        <v>1.52</v>
      </c>
      <c r="AQ66" s="1">
        <v>1.5</v>
      </c>
      <c r="AR66" s="1">
        <v>-0.79</v>
      </c>
      <c r="AS66" s="1">
        <v>-14.17</v>
      </c>
      <c r="AT66" s="1">
        <v>-7.48</v>
      </c>
      <c r="AU66" s="1">
        <v>-25.59</v>
      </c>
      <c r="AV66" s="1">
        <v>-35.44</v>
      </c>
      <c r="AW66" s="1">
        <v>-32.67</v>
      </c>
      <c r="AX66" s="1">
        <v>-33.86</v>
      </c>
      <c r="AY66" s="1">
        <v>-35.04</v>
      </c>
      <c r="AZ66" s="1">
        <v>-38.97</v>
      </c>
      <c r="BA66" s="1">
        <v>-42.13</v>
      </c>
      <c r="BB66" s="1">
        <v>-44.09</v>
      </c>
      <c r="BC66" s="1">
        <v>-42.32</v>
      </c>
      <c r="BD66" s="1">
        <v>-38</v>
      </c>
      <c r="BE66" s="1">
        <v>-36.1</v>
      </c>
      <c r="BF66" s="1">
        <v>-38.19</v>
      </c>
      <c r="BG66" s="1">
        <v>-37.6</v>
      </c>
      <c r="BH66" s="1">
        <v>-37.4</v>
      </c>
      <c r="BI66" s="1">
        <v>-36.61</v>
      </c>
      <c r="BJ66" s="1">
        <v>-37.409999999999997</v>
      </c>
      <c r="BK66" s="1">
        <v>-37.4</v>
      </c>
      <c r="BL66" s="1">
        <v>-37.76</v>
      </c>
      <c r="BM66" s="1">
        <v>-40.549999999999997</v>
      </c>
      <c r="BN66" s="1">
        <v>-39.76</v>
      </c>
      <c r="BO66" s="1">
        <v>-40.94</v>
      </c>
      <c r="BP66" s="1">
        <v>-40.35</v>
      </c>
      <c r="BQ66" s="1">
        <v>-41.73</v>
      </c>
      <c r="BR66" s="1">
        <v>-41.34</v>
      </c>
      <c r="BS66" s="22">
        <v>1.55</v>
      </c>
      <c r="BT66" s="26">
        <v>53669437.193965912</v>
      </c>
      <c r="BU66" s="26">
        <v>5883300</v>
      </c>
      <c r="BV66" s="26">
        <v>12097436</v>
      </c>
      <c r="BW66" s="2">
        <v>0.2377040887011099</v>
      </c>
    </row>
    <row r="67" spans="1:75" s="21" customFormat="1" ht="19" customHeight="1" x14ac:dyDescent="0.2">
      <c r="A67" s="1" t="s">
        <v>310</v>
      </c>
      <c r="B67" s="1" t="s">
        <v>76</v>
      </c>
      <c r="C67" s="1" t="s">
        <v>87</v>
      </c>
      <c r="D67" s="1" t="s">
        <v>109</v>
      </c>
      <c r="E67" s="1" t="s">
        <v>305</v>
      </c>
      <c r="F67" s="1" t="s">
        <v>88</v>
      </c>
      <c r="G67" s="9">
        <v>61.891119768718951</v>
      </c>
      <c r="H67" s="9">
        <v>-36.991152518767763</v>
      </c>
      <c r="I67" s="9">
        <f>(N67-O67)/O67*100</f>
        <v>60.96866412303703</v>
      </c>
      <c r="J67" s="1" t="s">
        <v>89</v>
      </c>
      <c r="K67" s="2">
        <v>3.4900000095367432</v>
      </c>
      <c r="L67" s="2">
        <v>5.65</v>
      </c>
      <c r="M67" s="2">
        <v>5.6500000953674316</v>
      </c>
      <c r="N67" s="2">
        <v>5.6500000953674316</v>
      </c>
      <c r="O67" s="2">
        <v>3.5099999904632568</v>
      </c>
      <c r="P67" s="2">
        <v>3.559999942779541</v>
      </c>
      <c r="Q67" s="1">
        <v>5.65</v>
      </c>
      <c r="R67" s="1">
        <v>4.9400000000000004</v>
      </c>
      <c r="S67" s="1">
        <v>5.48</v>
      </c>
      <c r="T67" s="1">
        <v>4.6399999999999997</v>
      </c>
      <c r="U67" s="1">
        <v>4.7</v>
      </c>
      <c r="V67" s="1">
        <v>4.22</v>
      </c>
      <c r="W67" s="1">
        <v>3.97</v>
      </c>
      <c r="X67" s="1">
        <v>3.95</v>
      </c>
      <c r="Y67" s="1">
        <v>3.95</v>
      </c>
      <c r="Z67" s="1">
        <v>3.82</v>
      </c>
      <c r="AA67" s="1">
        <v>3.9</v>
      </c>
      <c r="AB67" s="1">
        <v>4.0999999999999996</v>
      </c>
      <c r="AC67" s="1">
        <v>4.03</v>
      </c>
      <c r="AD67" s="1">
        <v>4.07</v>
      </c>
      <c r="AE67" s="1">
        <v>4</v>
      </c>
      <c r="AF67" s="1">
        <v>3.96</v>
      </c>
      <c r="AG67" s="1">
        <v>3.93</v>
      </c>
      <c r="AH67" s="1">
        <v>3.79</v>
      </c>
      <c r="AI67" s="1">
        <v>3.84</v>
      </c>
      <c r="AJ67" s="1">
        <v>3.9</v>
      </c>
      <c r="AK67" s="1">
        <v>3.87</v>
      </c>
      <c r="AL67" s="1">
        <v>3.81</v>
      </c>
      <c r="AM67" s="1">
        <v>3.77</v>
      </c>
      <c r="AN67" s="1">
        <v>3.69</v>
      </c>
      <c r="AO67" s="1">
        <v>3.65</v>
      </c>
      <c r="AP67" s="1">
        <v>3.68</v>
      </c>
      <c r="AQ67" s="1">
        <v>3.63</v>
      </c>
      <c r="AR67" s="1">
        <v>-16.46</v>
      </c>
      <c r="AS67" s="1">
        <v>-13.81</v>
      </c>
      <c r="AT67" s="1">
        <v>-21.77</v>
      </c>
      <c r="AU67" s="1">
        <v>-23.19</v>
      </c>
      <c r="AV67" s="1">
        <v>-25.16</v>
      </c>
      <c r="AW67" s="1">
        <v>-33.630000000000003</v>
      </c>
      <c r="AX67" s="1">
        <v>-34.340000000000003</v>
      </c>
      <c r="AY67" s="1">
        <v>-30.25</v>
      </c>
      <c r="AZ67" s="1">
        <v>-33.630000000000003</v>
      </c>
      <c r="BA67" s="1">
        <v>-32.880000000000003</v>
      </c>
      <c r="BB67" s="1">
        <v>-32.74</v>
      </c>
      <c r="BC67" s="1">
        <v>-28.14</v>
      </c>
      <c r="BD67" s="1">
        <v>-31.68</v>
      </c>
      <c r="BE67" s="1">
        <v>-31.15</v>
      </c>
      <c r="BF67" s="1">
        <v>-29.73</v>
      </c>
      <c r="BG67" s="1">
        <v>-30.44</v>
      </c>
      <c r="BH67" s="1">
        <v>-33.270000000000003</v>
      </c>
      <c r="BI67" s="1">
        <v>-33.450000000000003</v>
      </c>
      <c r="BJ67" s="1">
        <v>-32.57</v>
      </c>
      <c r="BK67" s="1">
        <v>-34.07</v>
      </c>
      <c r="BL67" s="1">
        <v>-33.81</v>
      </c>
      <c r="BM67" s="1">
        <v>-34.51</v>
      </c>
      <c r="BN67" s="1">
        <v>-34.979999999999997</v>
      </c>
      <c r="BO67" s="1">
        <v>-36.08</v>
      </c>
      <c r="BP67" s="1">
        <v>-35.39</v>
      </c>
      <c r="BQ67" s="1">
        <v>-37.700000000000003</v>
      </c>
      <c r="BR67" s="1">
        <v>-36.99</v>
      </c>
      <c r="BS67" s="22">
        <v>3.65</v>
      </c>
      <c r="BT67" s="26">
        <v>11263727.190122601</v>
      </c>
      <c r="BU67" s="26">
        <v>3025900</v>
      </c>
      <c r="BV67" s="26">
        <v>1348396</v>
      </c>
      <c r="BW67" s="2">
        <v>1.9698960839397331E-2</v>
      </c>
    </row>
    <row r="68" spans="1:75" s="21" customFormat="1" ht="19" customHeight="1" x14ac:dyDescent="0.2">
      <c r="A68" s="1" t="s">
        <v>311</v>
      </c>
      <c r="B68" s="1" t="s">
        <v>131</v>
      </c>
      <c r="C68" s="1" t="s">
        <v>87</v>
      </c>
      <c r="D68" s="1" t="s">
        <v>98</v>
      </c>
      <c r="E68" s="1" t="s">
        <v>305</v>
      </c>
      <c r="F68" s="1" t="s">
        <v>88</v>
      </c>
      <c r="G68" s="9">
        <v>62.06896079233892</v>
      </c>
      <c r="H68" s="9">
        <v>-12.76595402900776</v>
      </c>
      <c r="I68" s="9">
        <f>(N68-O68)/O68*100</f>
        <v>29.437233056334289</v>
      </c>
      <c r="J68" s="1" t="s">
        <v>89</v>
      </c>
      <c r="K68" s="2">
        <v>1.7400000095367429</v>
      </c>
      <c r="L68" s="2">
        <v>2.99</v>
      </c>
      <c r="M68" s="2">
        <v>2.8199999332427979</v>
      </c>
      <c r="N68" s="2">
        <v>2.9900000095367432</v>
      </c>
      <c r="O68" s="2">
        <v>2.309999942779541</v>
      </c>
      <c r="P68" s="2">
        <v>2.4600000381469731</v>
      </c>
      <c r="Q68" s="1">
        <v>2.92</v>
      </c>
      <c r="R68" s="1">
        <v>2.97</v>
      </c>
      <c r="S68" s="1">
        <v>2.89</v>
      </c>
      <c r="T68" s="1">
        <v>2.72</v>
      </c>
      <c r="U68" s="1">
        <v>2.79</v>
      </c>
      <c r="V68" s="1">
        <v>2.81</v>
      </c>
      <c r="W68" s="1">
        <v>2.67</v>
      </c>
      <c r="X68" s="1">
        <v>2.62</v>
      </c>
      <c r="Y68" s="1">
        <v>2.62</v>
      </c>
      <c r="Z68" s="1">
        <v>2.69</v>
      </c>
      <c r="AA68" s="1">
        <v>2.68</v>
      </c>
      <c r="AB68" s="1">
        <v>2.74</v>
      </c>
      <c r="AC68" s="1">
        <v>2.85</v>
      </c>
      <c r="AD68" s="1">
        <v>2.8</v>
      </c>
      <c r="AE68" s="1">
        <v>2.75</v>
      </c>
      <c r="AF68" s="1">
        <v>2.72</v>
      </c>
      <c r="AG68" s="1">
        <v>2.68</v>
      </c>
      <c r="AH68" s="1">
        <v>2.72</v>
      </c>
      <c r="AI68" s="1">
        <v>2.71</v>
      </c>
      <c r="AJ68" s="1">
        <v>2.66</v>
      </c>
      <c r="AK68" s="1">
        <v>2.6</v>
      </c>
      <c r="AL68" s="1">
        <v>2.62</v>
      </c>
      <c r="AM68" s="1">
        <v>2.62</v>
      </c>
      <c r="AN68" s="1">
        <v>2.56</v>
      </c>
      <c r="AO68" s="1">
        <v>2.48</v>
      </c>
      <c r="AP68" s="1">
        <v>2.4300000000000002</v>
      </c>
      <c r="AQ68" s="1">
        <v>2.52</v>
      </c>
      <c r="AR68" s="1">
        <v>-6.36</v>
      </c>
      <c r="AS68" s="1">
        <v>5.14</v>
      </c>
      <c r="AT68" s="1">
        <v>-4.08</v>
      </c>
      <c r="AU68" s="1">
        <v>-7.09</v>
      </c>
      <c r="AV68" s="1">
        <v>-1.42</v>
      </c>
      <c r="AW68" s="1">
        <v>-5.67</v>
      </c>
      <c r="AX68" s="1">
        <v>-9.0399999999999991</v>
      </c>
      <c r="AY68" s="1">
        <v>-8.15</v>
      </c>
      <c r="AZ68" s="1">
        <v>-9.75</v>
      </c>
      <c r="BA68" s="1">
        <v>-5.4</v>
      </c>
      <c r="BB68" s="1">
        <v>-7.1</v>
      </c>
      <c r="BC68" s="1">
        <v>-3.01</v>
      </c>
      <c r="BD68" s="1">
        <v>-1.77</v>
      </c>
      <c r="BE68" s="1">
        <v>-4.6100000000000003</v>
      </c>
      <c r="BF68" s="1">
        <v>-4.78</v>
      </c>
      <c r="BG68" s="1">
        <v>-6.03</v>
      </c>
      <c r="BH68" s="1">
        <v>-5.76</v>
      </c>
      <c r="BI68" s="1">
        <v>-4.5999999999999996</v>
      </c>
      <c r="BJ68" s="1">
        <v>-6.38</v>
      </c>
      <c r="BK68" s="1">
        <v>-7.84</v>
      </c>
      <c r="BL68" s="1">
        <v>-9.2200000000000006</v>
      </c>
      <c r="BM68" s="1">
        <v>-7.25</v>
      </c>
      <c r="BN68" s="1">
        <v>-9.4</v>
      </c>
      <c r="BO68" s="1">
        <v>-13.12</v>
      </c>
      <c r="BP68" s="1">
        <v>-14.89</v>
      </c>
      <c r="BQ68" s="1">
        <v>-14.68</v>
      </c>
      <c r="BR68" s="1">
        <v>-12.41</v>
      </c>
      <c r="BS68" s="22">
        <v>2.46</v>
      </c>
      <c r="BT68" s="26">
        <v>261110561.81879041</v>
      </c>
      <c r="BU68" s="26">
        <v>45116600</v>
      </c>
      <c r="BV68" s="26">
        <v>88384997</v>
      </c>
      <c r="BW68" s="2">
        <v>2.083965675758296E-2</v>
      </c>
    </row>
    <row r="69" spans="1:75" s="21" customFormat="1" ht="19" customHeight="1" x14ac:dyDescent="0.2">
      <c r="A69" s="1" t="s">
        <v>221</v>
      </c>
      <c r="B69" s="1" t="s">
        <v>106</v>
      </c>
      <c r="C69" s="1" t="s">
        <v>87</v>
      </c>
      <c r="D69" s="1" t="s">
        <v>98</v>
      </c>
      <c r="E69" s="1" t="s">
        <v>220</v>
      </c>
      <c r="F69" s="1" t="s">
        <v>88</v>
      </c>
      <c r="G69" s="9">
        <v>62.468507878652993</v>
      </c>
      <c r="H69" s="9">
        <v>-29.147282065081988</v>
      </c>
      <c r="I69" s="9">
        <f>(N69-O69)/O69*100</f>
        <v>70.454541760042758</v>
      </c>
      <c r="J69" s="1" t="s">
        <v>89</v>
      </c>
      <c r="K69" s="2">
        <v>3.970000028610229</v>
      </c>
      <c r="L69" s="2">
        <v>4.3</v>
      </c>
      <c r="M69" s="2">
        <v>6.4499998092651367</v>
      </c>
      <c r="N69" s="2">
        <v>7.5</v>
      </c>
      <c r="O69" s="2">
        <v>4.4000000953674316</v>
      </c>
      <c r="P69" s="2">
        <v>4.570000171661377</v>
      </c>
      <c r="Q69" s="1">
        <v>7.42</v>
      </c>
      <c r="R69" s="1">
        <v>7.5</v>
      </c>
      <c r="S69" s="1">
        <v>6.36</v>
      </c>
      <c r="T69" s="1">
        <v>6.2</v>
      </c>
      <c r="U69" s="1">
        <v>5.74</v>
      </c>
      <c r="V69" s="1">
        <v>5.9</v>
      </c>
      <c r="W69" s="1">
        <v>6.03</v>
      </c>
      <c r="X69" s="1">
        <v>5.6</v>
      </c>
      <c r="Y69" s="1">
        <v>5.25</v>
      </c>
      <c r="Z69" s="1">
        <v>5.31</v>
      </c>
      <c r="AA69" s="1">
        <v>5.59</v>
      </c>
      <c r="AB69" s="1">
        <v>5.51</v>
      </c>
      <c r="AC69" s="1">
        <v>5.33</v>
      </c>
      <c r="AD69" s="1">
        <v>5.33</v>
      </c>
      <c r="AE69" s="1">
        <v>5.33</v>
      </c>
      <c r="AF69" s="1">
        <v>5.2</v>
      </c>
      <c r="AG69" s="1">
        <v>5.3</v>
      </c>
      <c r="AH69" s="1">
        <v>5.28</v>
      </c>
      <c r="AI69" s="1">
        <v>5.21</v>
      </c>
      <c r="AJ69" s="1">
        <v>5.15</v>
      </c>
      <c r="AK69" s="1">
        <v>5.08</v>
      </c>
      <c r="AL69" s="1">
        <v>5.0999999999999996</v>
      </c>
      <c r="AM69" s="1">
        <v>5.05</v>
      </c>
      <c r="AN69" s="1">
        <v>5</v>
      </c>
      <c r="AO69" s="1">
        <v>4.96</v>
      </c>
      <c r="AP69" s="1">
        <v>4.97</v>
      </c>
      <c r="AQ69" s="1">
        <v>4.71</v>
      </c>
      <c r="AR69" s="1">
        <v>10.08</v>
      </c>
      <c r="AS69" s="1">
        <v>7.29</v>
      </c>
      <c r="AT69" s="1">
        <v>-4.1100000000000003</v>
      </c>
      <c r="AU69" s="1">
        <v>-15.27</v>
      </c>
      <c r="AV69" s="1">
        <v>-15.04</v>
      </c>
      <c r="AW69" s="1">
        <v>-10.31</v>
      </c>
      <c r="AX69" s="1">
        <v>-15.16</v>
      </c>
      <c r="AY69" s="1">
        <v>-20.85</v>
      </c>
      <c r="AZ69" s="1">
        <v>-21.32</v>
      </c>
      <c r="BA69" s="1">
        <v>-18.940000000000001</v>
      </c>
      <c r="BB69" s="1">
        <v>-15.43</v>
      </c>
      <c r="BC69" s="1">
        <v>-17.36</v>
      </c>
      <c r="BD69" s="1">
        <v>-18.91</v>
      </c>
      <c r="BE69" s="1">
        <v>-17.43</v>
      </c>
      <c r="BF69" s="1">
        <v>-19.84</v>
      </c>
      <c r="BG69" s="1">
        <v>-19.690000000000001</v>
      </c>
      <c r="BH69" s="1">
        <v>-19.46</v>
      </c>
      <c r="BI69" s="1">
        <v>-19.690000000000001</v>
      </c>
      <c r="BJ69" s="1">
        <v>-20.309999999999999</v>
      </c>
      <c r="BK69" s="1">
        <v>-21.78</v>
      </c>
      <c r="BL69" s="1">
        <v>-22.48</v>
      </c>
      <c r="BM69" s="1">
        <v>-22.17</v>
      </c>
      <c r="BN69" s="1">
        <v>-23.58</v>
      </c>
      <c r="BO69" s="1">
        <v>-23.88</v>
      </c>
      <c r="BP69" s="1">
        <v>-23.56</v>
      </c>
      <c r="BQ69" s="1">
        <v>-28.99</v>
      </c>
      <c r="BR69" s="1">
        <v>-28.84</v>
      </c>
      <c r="BS69" s="22">
        <v>4.91</v>
      </c>
      <c r="BT69" s="26">
        <v>108552206.7899704</v>
      </c>
      <c r="BU69" s="26">
        <v>44502400</v>
      </c>
      <c r="BV69" s="26">
        <v>4462892</v>
      </c>
      <c r="BW69" s="2">
        <v>0.45085921864118611</v>
      </c>
    </row>
    <row r="70" spans="1:75" s="21" customFormat="1" ht="19" customHeight="1" x14ac:dyDescent="0.2">
      <c r="A70" s="7" t="s">
        <v>517</v>
      </c>
      <c r="B70" s="7" t="s">
        <v>106</v>
      </c>
      <c r="C70" s="7" t="s">
        <v>87</v>
      </c>
      <c r="D70" s="7" t="s">
        <v>98</v>
      </c>
      <c r="E70" s="7" t="s">
        <v>516</v>
      </c>
      <c r="F70" s="7" t="s">
        <v>88</v>
      </c>
      <c r="G70" s="10">
        <v>62.568296987203503</v>
      </c>
      <c r="H70" s="10">
        <v>-27.731086914674361</v>
      </c>
      <c r="I70" s="10">
        <v>-27.731086914674361</v>
      </c>
      <c r="J70" s="7" t="s">
        <v>89</v>
      </c>
      <c r="K70" s="8">
        <v>3.660000085830688</v>
      </c>
      <c r="L70" s="8">
        <v>3.79</v>
      </c>
      <c r="M70" s="8">
        <v>5.9499998092651367</v>
      </c>
      <c r="N70" s="8">
        <v>6.4699997901916504</v>
      </c>
      <c r="O70" s="8">
        <v>4.2300000190734863</v>
      </c>
      <c r="P70" s="8">
        <v>4.3000001907348633</v>
      </c>
      <c r="Q70" s="7">
        <v>6.23</v>
      </c>
      <c r="R70" s="7">
        <v>6.38</v>
      </c>
      <c r="S70" s="7">
        <v>6.01</v>
      </c>
      <c r="T70" s="7">
        <v>5.75</v>
      </c>
      <c r="U70" s="7">
        <v>5.89</v>
      </c>
      <c r="V70" s="7">
        <v>5.39</v>
      </c>
      <c r="W70" s="7">
        <v>5.53</v>
      </c>
      <c r="X70" s="7">
        <v>5.52</v>
      </c>
      <c r="Y70" s="7">
        <v>5.33</v>
      </c>
      <c r="Z70" s="7">
        <v>5.24</v>
      </c>
      <c r="AA70" s="7">
        <v>5.21</v>
      </c>
      <c r="AB70" s="7">
        <v>5.1100000000000003</v>
      </c>
      <c r="AC70" s="7">
        <v>4.7699999999999996</v>
      </c>
      <c r="AD70" s="7">
        <v>4.67</v>
      </c>
      <c r="AE70" s="7">
        <v>4.6500000000000004</v>
      </c>
      <c r="AF70" s="7">
        <v>4.54</v>
      </c>
      <c r="AG70" s="7">
        <v>4.45</v>
      </c>
      <c r="AH70" s="7">
        <v>4.5</v>
      </c>
      <c r="AI70" s="7">
        <v>4.6500000000000004</v>
      </c>
      <c r="AJ70" s="7">
        <v>4.5599999999999996</v>
      </c>
      <c r="AK70" s="7">
        <v>4.75</v>
      </c>
      <c r="AL70" s="7">
        <v>4.55</v>
      </c>
      <c r="AM70" s="7">
        <v>4.55</v>
      </c>
      <c r="AN70" s="7">
        <v>4.59</v>
      </c>
      <c r="AO70" s="7">
        <v>4.57</v>
      </c>
      <c r="AP70" s="7">
        <v>4.49</v>
      </c>
      <c r="AQ70" s="7">
        <v>4.45</v>
      </c>
      <c r="AR70" s="7">
        <v>-0.84</v>
      </c>
      <c r="AS70" s="7">
        <v>6.55</v>
      </c>
      <c r="AT70" s="7">
        <v>-7.73</v>
      </c>
      <c r="AU70" s="7">
        <v>-5.54</v>
      </c>
      <c r="AV70" s="7">
        <v>-10.42</v>
      </c>
      <c r="AW70" s="7">
        <v>-10.59</v>
      </c>
      <c r="AX70" s="7">
        <v>-8.91</v>
      </c>
      <c r="AY70" s="7">
        <v>-11.43</v>
      </c>
      <c r="AZ70" s="7">
        <v>-14.29</v>
      </c>
      <c r="BA70" s="7">
        <v>-13.11</v>
      </c>
      <c r="BB70" s="7">
        <v>-16.809999999999999</v>
      </c>
      <c r="BC70" s="7">
        <v>-21.34</v>
      </c>
      <c r="BD70" s="7">
        <v>-22.18</v>
      </c>
      <c r="BE70" s="7">
        <v>-23.19</v>
      </c>
      <c r="BF70" s="7">
        <v>-24.2</v>
      </c>
      <c r="BG70" s="7">
        <v>-25.71</v>
      </c>
      <c r="BH70" s="7">
        <v>-26.39</v>
      </c>
      <c r="BI70" s="7">
        <v>-26.05</v>
      </c>
      <c r="BJ70" s="7">
        <v>-23.7</v>
      </c>
      <c r="BK70" s="7">
        <v>-23.91</v>
      </c>
      <c r="BL70" s="7">
        <v>-24.04</v>
      </c>
      <c r="BM70" s="7">
        <v>-25.88</v>
      </c>
      <c r="BN70" s="7">
        <v>-23.78</v>
      </c>
      <c r="BO70" s="7">
        <v>-23.28</v>
      </c>
      <c r="BP70" s="7">
        <v>-25.06</v>
      </c>
      <c r="BQ70" s="7">
        <v>-26.05</v>
      </c>
      <c r="BR70" s="7">
        <v>-27.9</v>
      </c>
      <c r="BS70" s="24">
        <v>5.08</v>
      </c>
      <c r="BT70" s="26">
        <v>375221862.97178268</v>
      </c>
      <c r="BU70" s="26">
        <v>47579500</v>
      </c>
      <c r="BV70" s="26">
        <v>27569343</v>
      </c>
      <c r="BW70" s="8">
        <v>1.909363599995836E-2</v>
      </c>
    </row>
    <row r="71" spans="1:75" s="21" customFormat="1" ht="19" customHeight="1" x14ac:dyDescent="0.2">
      <c r="A71" s="1" t="s">
        <v>153</v>
      </c>
      <c r="B71" s="1" t="s">
        <v>106</v>
      </c>
      <c r="C71" s="1" t="s">
        <v>87</v>
      </c>
      <c r="D71" s="1" t="s">
        <v>98</v>
      </c>
      <c r="E71" s="1" t="s">
        <v>149</v>
      </c>
      <c r="F71" s="1" t="s">
        <v>88</v>
      </c>
      <c r="G71" s="9">
        <v>62.681572401197471</v>
      </c>
      <c r="H71" s="9">
        <v>-11.81318830672183</v>
      </c>
      <c r="I71" s="9">
        <f>(N71-O71)/O71*100</f>
        <v>37.823369818819799</v>
      </c>
      <c r="J71" s="1" t="s">
        <v>89</v>
      </c>
      <c r="K71" s="2">
        <v>8.9499998092651367</v>
      </c>
      <c r="L71" s="2">
        <v>15.45</v>
      </c>
      <c r="M71" s="2">
        <v>14.560000419616699</v>
      </c>
      <c r="N71" s="2">
        <v>15.44999980926514</v>
      </c>
      <c r="O71" s="2">
        <v>11.210000038146971</v>
      </c>
      <c r="P71" s="2">
        <v>12.840000152587891</v>
      </c>
      <c r="Q71" s="1">
        <v>14.83</v>
      </c>
      <c r="R71" s="1">
        <v>14</v>
      </c>
      <c r="S71" s="1">
        <v>12.91</v>
      </c>
      <c r="T71" s="1">
        <v>13.52</v>
      </c>
      <c r="U71" s="1">
        <v>12.8</v>
      </c>
      <c r="V71" s="1">
        <v>12.5</v>
      </c>
      <c r="W71" s="1">
        <v>11.69</v>
      </c>
      <c r="X71" s="1">
        <v>11.53</v>
      </c>
      <c r="Y71" s="1">
        <v>12.12</v>
      </c>
      <c r="Z71" s="1">
        <v>12</v>
      </c>
      <c r="AA71" s="1">
        <v>12.3</v>
      </c>
      <c r="AB71" s="1">
        <v>12.71</v>
      </c>
      <c r="AC71" s="1">
        <v>15.45</v>
      </c>
      <c r="AD71" s="1">
        <v>15.09</v>
      </c>
      <c r="AE71" s="1">
        <v>15.3</v>
      </c>
      <c r="AF71" s="1">
        <v>13.8</v>
      </c>
      <c r="AG71" s="1">
        <v>13</v>
      </c>
      <c r="AH71" s="1">
        <v>13</v>
      </c>
      <c r="AI71" s="1">
        <v>13</v>
      </c>
      <c r="AJ71" s="1">
        <v>12.89</v>
      </c>
      <c r="AK71" s="1">
        <v>12.46</v>
      </c>
      <c r="AL71" s="1">
        <v>12.46</v>
      </c>
      <c r="AM71" s="1">
        <v>14</v>
      </c>
      <c r="AN71" s="1">
        <v>14.18</v>
      </c>
      <c r="AO71" s="1">
        <v>13.67</v>
      </c>
      <c r="AP71" s="1">
        <v>13.15</v>
      </c>
      <c r="AQ71" s="1">
        <v>13.48</v>
      </c>
      <c r="AR71" s="1">
        <v>-7.54</v>
      </c>
      <c r="AS71" s="1">
        <v>-5.16</v>
      </c>
      <c r="AT71" s="1">
        <v>-16.14</v>
      </c>
      <c r="AU71" s="1">
        <v>-13.35</v>
      </c>
      <c r="AV71" s="1">
        <v>-15.38</v>
      </c>
      <c r="AW71" s="1">
        <v>-21.7</v>
      </c>
      <c r="AX71" s="1">
        <v>-21.74</v>
      </c>
      <c r="AY71" s="1">
        <v>-21.22</v>
      </c>
      <c r="AZ71" s="1">
        <v>-18.68</v>
      </c>
      <c r="BA71" s="1">
        <v>-18.82</v>
      </c>
      <c r="BB71" s="1">
        <v>-15.73</v>
      </c>
      <c r="BC71" s="1">
        <v>-13.05</v>
      </c>
      <c r="BD71" s="1">
        <v>-1.79</v>
      </c>
      <c r="BE71" s="1">
        <v>2.2000000000000002</v>
      </c>
      <c r="BF71" s="1">
        <v>-9</v>
      </c>
      <c r="BG71" s="1">
        <v>-12.45</v>
      </c>
      <c r="BH71" s="1">
        <v>-11.98</v>
      </c>
      <c r="BI71" s="1">
        <v>-10.78</v>
      </c>
      <c r="BJ71" s="1">
        <v>-11.5</v>
      </c>
      <c r="BK71" s="1">
        <v>-14.42</v>
      </c>
      <c r="BL71" s="1">
        <v>-15.12</v>
      </c>
      <c r="BM71" s="1">
        <v>-14.7</v>
      </c>
      <c r="BN71" s="1">
        <v>-3.85</v>
      </c>
      <c r="BO71" s="1">
        <v>-6.41</v>
      </c>
      <c r="BP71" s="1">
        <v>-13.87</v>
      </c>
      <c r="BQ71" s="1">
        <v>-9.7200000000000006</v>
      </c>
      <c r="BR71" s="1">
        <v>-11.02</v>
      </c>
      <c r="BS71" s="22">
        <v>11.21</v>
      </c>
      <c r="BT71" s="26">
        <v>394083883.3574295</v>
      </c>
      <c r="BU71" s="26">
        <v>1757800</v>
      </c>
      <c r="BV71" s="26">
        <v>7645751</v>
      </c>
      <c r="BW71" s="2">
        <v>1.694902175077373E-2</v>
      </c>
    </row>
    <row r="72" spans="1:75" s="21" customFormat="1" ht="19" customHeight="1" x14ac:dyDescent="0.2">
      <c r="A72" s="7" t="s">
        <v>544</v>
      </c>
      <c r="B72" s="7" t="s">
        <v>96</v>
      </c>
      <c r="C72" s="7" t="s">
        <v>87</v>
      </c>
      <c r="D72" s="7" t="s">
        <v>109</v>
      </c>
      <c r="E72" s="7" t="s">
        <v>543</v>
      </c>
      <c r="F72" s="7" t="s">
        <v>88</v>
      </c>
      <c r="G72" s="10">
        <v>62.794349636772843</v>
      </c>
      <c r="H72" s="10">
        <v>-21.50433526370383</v>
      </c>
      <c r="I72" s="10">
        <v>-21.50433526370383</v>
      </c>
      <c r="J72" s="7" t="s">
        <v>89</v>
      </c>
      <c r="K72" s="8">
        <v>6.369999885559082</v>
      </c>
      <c r="L72" s="8">
        <v>6.79</v>
      </c>
      <c r="M72" s="8">
        <v>10.36999988555908</v>
      </c>
      <c r="N72" s="8">
        <v>10.75</v>
      </c>
      <c r="O72" s="8">
        <v>7.5799999237060547</v>
      </c>
      <c r="P72" s="8">
        <v>8.1400003433227539</v>
      </c>
      <c r="Q72" s="7">
        <v>10.48</v>
      </c>
      <c r="R72" s="7">
        <v>10</v>
      </c>
      <c r="S72" s="7">
        <v>10.7</v>
      </c>
      <c r="T72" s="7">
        <v>10.09</v>
      </c>
      <c r="U72" s="7">
        <v>8.3800000000000008</v>
      </c>
      <c r="V72" s="7">
        <v>8.34</v>
      </c>
      <c r="W72" s="7">
        <v>8.32</v>
      </c>
      <c r="X72" s="7">
        <v>8.3000000000000007</v>
      </c>
      <c r="Y72" s="7">
        <v>8.2799999999999994</v>
      </c>
      <c r="Z72" s="7">
        <v>8.1</v>
      </c>
      <c r="AA72" s="7">
        <v>7.85</v>
      </c>
      <c r="AB72" s="7">
        <v>8.09</v>
      </c>
      <c r="AC72" s="7">
        <v>8.1999999999999993</v>
      </c>
      <c r="AD72" s="7">
        <v>7.98</v>
      </c>
      <c r="AE72" s="7">
        <v>8.15</v>
      </c>
      <c r="AF72" s="7">
        <v>8.07</v>
      </c>
      <c r="AG72" s="7">
        <v>8.0299999999999994</v>
      </c>
      <c r="AH72" s="7">
        <v>7.99</v>
      </c>
      <c r="AI72" s="7">
        <v>8</v>
      </c>
      <c r="AJ72" s="7">
        <v>7.98</v>
      </c>
      <c r="AK72" s="7">
        <v>7.89</v>
      </c>
      <c r="AL72" s="7">
        <v>7.78</v>
      </c>
      <c r="AM72" s="7">
        <v>7.88</v>
      </c>
      <c r="AN72" s="7">
        <v>7.83</v>
      </c>
      <c r="AO72" s="7">
        <v>8.4700000000000006</v>
      </c>
      <c r="AP72" s="7">
        <v>8.18</v>
      </c>
      <c r="AQ72" s="7">
        <v>8.58</v>
      </c>
      <c r="AR72" s="7">
        <v>-8.74</v>
      </c>
      <c r="AS72" s="7">
        <v>-4.53</v>
      </c>
      <c r="AT72" s="7">
        <v>-4.92</v>
      </c>
      <c r="AU72" s="7">
        <v>-19.190000000000001</v>
      </c>
      <c r="AV72" s="7">
        <v>-20.93</v>
      </c>
      <c r="AW72" s="7">
        <v>-20.56</v>
      </c>
      <c r="AX72" s="7">
        <v>-21.82</v>
      </c>
      <c r="AY72" s="7">
        <v>-21.41</v>
      </c>
      <c r="AZ72" s="7">
        <v>-22.98</v>
      </c>
      <c r="BA72" s="7">
        <v>-24.49</v>
      </c>
      <c r="BB72" s="7">
        <v>-24.3</v>
      </c>
      <c r="BC72" s="7">
        <v>-23.24</v>
      </c>
      <c r="BD72" s="7">
        <v>-23.14</v>
      </c>
      <c r="BE72" s="7">
        <v>-24.3</v>
      </c>
      <c r="BF72" s="7">
        <v>-22.28</v>
      </c>
      <c r="BG72" s="7">
        <v>-22.95</v>
      </c>
      <c r="BH72" s="7">
        <v>-24.69</v>
      </c>
      <c r="BI72" s="7">
        <v>-24.04</v>
      </c>
      <c r="BJ72" s="7">
        <v>-23.05</v>
      </c>
      <c r="BK72" s="7">
        <v>-24.78</v>
      </c>
      <c r="BL72" s="7">
        <v>-24.78</v>
      </c>
      <c r="BM72" s="7">
        <v>-25.65</v>
      </c>
      <c r="BN72" s="7">
        <v>-24.69</v>
      </c>
      <c r="BO72" s="7">
        <v>-24.88</v>
      </c>
      <c r="BP72" s="7">
        <v>-21.7</v>
      </c>
      <c r="BQ72" s="7">
        <v>-21.62</v>
      </c>
      <c r="BR72" s="7">
        <v>-21.1</v>
      </c>
      <c r="BS72" s="24">
        <v>7.9</v>
      </c>
      <c r="BT72" s="26">
        <v>67852257.351198196</v>
      </c>
      <c r="BU72" s="26">
        <v>18441800</v>
      </c>
      <c r="BV72" s="26">
        <v>970252</v>
      </c>
      <c r="BW72" s="8">
        <v>0.72138372299155273</v>
      </c>
    </row>
    <row r="73" spans="1:75" s="21" customFormat="1" ht="19" customHeight="1" x14ac:dyDescent="0.2">
      <c r="A73" s="7" t="s">
        <v>450</v>
      </c>
      <c r="B73" s="7" t="s">
        <v>118</v>
      </c>
      <c r="C73" s="7" t="s">
        <v>87</v>
      </c>
      <c r="D73" s="7" t="s">
        <v>98</v>
      </c>
      <c r="E73" s="7" t="s">
        <v>480</v>
      </c>
      <c r="F73" s="7" t="s">
        <v>88</v>
      </c>
      <c r="G73" s="10">
        <v>63.928579669826021</v>
      </c>
      <c r="H73" s="10">
        <v>-11.54684514573556</v>
      </c>
      <c r="I73" s="10">
        <v>-11.54684514573556</v>
      </c>
      <c r="J73" s="7" t="s">
        <v>89</v>
      </c>
      <c r="K73" s="8">
        <v>2.7999999523162842</v>
      </c>
      <c r="L73" s="8">
        <v>3.4</v>
      </c>
      <c r="M73" s="8">
        <v>4.5900001525878906</v>
      </c>
      <c r="N73" s="8">
        <v>4.8499999046325684</v>
      </c>
      <c r="O73" s="8">
        <v>3.7300000190734859</v>
      </c>
      <c r="P73" s="8">
        <v>4.059999942779541</v>
      </c>
      <c r="Q73" s="7">
        <v>4.8499999999999996</v>
      </c>
      <c r="R73" s="7">
        <v>4.4800000000000004</v>
      </c>
      <c r="S73" s="7">
        <v>4.3899999999999997</v>
      </c>
      <c r="T73" s="7">
        <v>4.66</v>
      </c>
      <c r="U73" s="7">
        <v>4.1900000000000004</v>
      </c>
      <c r="V73" s="7">
        <v>4.08</v>
      </c>
      <c r="W73" s="7">
        <v>3.94</v>
      </c>
      <c r="X73" s="7">
        <v>4.03</v>
      </c>
      <c r="Y73" s="7">
        <v>4.2</v>
      </c>
      <c r="Z73" s="7">
        <v>4.3499999999999996</v>
      </c>
      <c r="AA73" s="7">
        <v>4.4000000000000004</v>
      </c>
      <c r="AB73" s="7">
        <v>4.2699999999999996</v>
      </c>
      <c r="AC73" s="7">
        <v>4.1500000000000004</v>
      </c>
      <c r="AD73" s="7">
        <v>4.2300000000000004</v>
      </c>
      <c r="AE73" s="7">
        <v>4.25</v>
      </c>
      <c r="AF73" s="7">
        <v>4.17</v>
      </c>
      <c r="AG73" s="7">
        <v>4.07</v>
      </c>
      <c r="AH73" s="7">
        <v>4.05</v>
      </c>
      <c r="AI73" s="7">
        <v>4.0199999999999996</v>
      </c>
      <c r="AJ73" s="7">
        <v>3.92</v>
      </c>
      <c r="AK73" s="7">
        <v>4.07</v>
      </c>
      <c r="AL73" s="7">
        <v>4.05</v>
      </c>
      <c r="AM73" s="7">
        <v>4.0199999999999996</v>
      </c>
      <c r="AN73" s="7">
        <v>4.2300000000000004</v>
      </c>
      <c r="AO73" s="7">
        <v>4.17</v>
      </c>
      <c r="AP73" s="7">
        <v>4.09</v>
      </c>
      <c r="AQ73" s="7">
        <v>4.1500000000000004</v>
      </c>
      <c r="AR73" s="7">
        <v>-4.9000000000000004</v>
      </c>
      <c r="AS73" s="7">
        <v>-5.88</v>
      </c>
      <c r="AT73" s="7">
        <v>-6.97</v>
      </c>
      <c r="AU73" s="7">
        <v>-11.33</v>
      </c>
      <c r="AV73" s="7">
        <v>-11.22</v>
      </c>
      <c r="AW73" s="7">
        <v>-14.27</v>
      </c>
      <c r="AX73" s="7">
        <v>-15.69</v>
      </c>
      <c r="AY73" s="7">
        <v>-15.58</v>
      </c>
      <c r="AZ73" s="7">
        <v>-10.89</v>
      </c>
      <c r="BA73" s="7">
        <v>-5.66</v>
      </c>
      <c r="BB73" s="7">
        <v>-9.1999999999999993</v>
      </c>
      <c r="BC73" s="7">
        <v>-11.55</v>
      </c>
      <c r="BD73" s="7">
        <v>-10.85</v>
      </c>
      <c r="BE73" s="7">
        <v>-8.7100000000000009</v>
      </c>
      <c r="BF73" s="7">
        <v>-10.46</v>
      </c>
      <c r="BG73" s="7">
        <v>-13.95</v>
      </c>
      <c r="BH73" s="7">
        <v>-12.18</v>
      </c>
      <c r="BI73" s="7">
        <v>-12.64</v>
      </c>
      <c r="BJ73" s="7">
        <v>-16.78</v>
      </c>
      <c r="BK73" s="7">
        <v>-15.03</v>
      </c>
      <c r="BL73" s="7">
        <v>-11.76</v>
      </c>
      <c r="BM73" s="7">
        <v>-14.17</v>
      </c>
      <c r="BN73" s="7">
        <v>-13.36</v>
      </c>
      <c r="BO73" s="7">
        <v>-9.59</v>
      </c>
      <c r="BP73" s="7">
        <v>-11.55</v>
      </c>
      <c r="BQ73" s="7">
        <v>-11.76</v>
      </c>
      <c r="BR73" s="7">
        <v>-11.76</v>
      </c>
      <c r="BS73" s="24">
        <v>3.73</v>
      </c>
      <c r="BT73" s="26">
        <v>76327112.537384033</v>
      </c>
      <c r="BU73" s="26">
        <v>88063600</v>
      </c>
      <c r="BV73" s="26">
        <v>16542688</v>
      </c>
      <c r="BW73" s="8">
        <v>3.2721103124232293E-2</v>
      </c>
    </row>
    <row r="74" spans="1:75" s="21" customFormat="1" ht="19" customHeight="1" x14ac:dyDescent="0.2">
      <c r="A74" s="1" t="s">
        <v>258</v>
      </c>
      <c r="B74" s="1" t="s">
        <v>96</v>
      </c>
      <c r="C74" s="1" t="s">
        <v>87</v>
      </c>
      <c r="D74" s="1" t="s">
        <v>98</v>
      </c>
      <c r="E74" s="1" t="s">
        <v>250</v>
      </c>
      <c r="F74" s="1" t="s">
        <v>88</v>
      </c>
      <c r="G74" s="9">
        <v>65.104174330675519</v>
      </c>
      <c r="H74" s="9">
        <v>-15.77287028284716</v>
      </c>
      <c r="I74" s="9">
        <f>(N74-O74)/O74*100</f>
        <v>36.585359471245724</v>
      </c>
      <c r="J74" s="1" t="s">
        <v>89</v>
      </c>
      <c r="K74" s="2">
        <v>1.919999957084656</v>
      </c>
      <c r="L74" s="2">
        <v>1.92</v>
      </c>
      <c r="M74" s="2">
        <v>3.1700000762939449</v>
      </c>
      <c r="N74" s="2">
        <v>3.3599998950958252</v>
      </c>
      <c r="O74" s="2">
        <v>2.4600000381469731</v>
      </c>
      <c r="P74" s="2">
        <v>2.6700000762939449</v>
      </c>
      <c r="Q74" s="1">
        <v>3.36</v>
      </c>
      <c r="R74" s="1">
        <v>3.25</v>
      </c>
      <c r="S74" s="1">
        <v>3.15</v>
      </c>
      <c r="T74" s="1">
        <v>2.93</v>
      </c>
      <c r="U74" s="1">
        <v>2.69</v>
      </c>
      <c r="V74" s="1">
        <v>2.74</v>
      </c>
      <c r="W74" s="1">
        <v>2.7</v>
      </c>
      <c r="X74" s="1">
        <v>2.73</v>
      </c>
      <c r="Y74" s="1">
        <v>2.74</v>
      </c>
      <c r="Z74" s="1">
        <v>2.64</v>
      </c>
      <c r="AA74" s="1">
        <v>2.6</v>
      </c>
      <c r="AB74" s="1">
        <v>2.61</v>
      </c>
      <c r="AC74" s="1">
        <v>2.67</v>
      </c>
      <c r="AD74" s="1">
        <v>2.73</v>
      </c>
      <c r="AE74" s="1">
        <v>2.74</v>
      </c>
      <c r="AF74" s="1">
        <v>2.88</v>
      </c>
      <c r="AG74" s="1">
        <v>2.84</v>
      </c>
      <c r="AH74" s="1">
        <v>2.81</v>
      </c>
      <c r="AI74" s="1">
        <v>2.94</v>
      </c>
      <c r="AJ74" s="1">
        <v>2.92</v>
      </c>
      <c r="AK74" s="1">
        <v>2.86</v>
      </c>
      <c r="AL74" s="1">
        <v>2.8</v>
      </c>
      <c r="AM74" s="1">
        <v>2.77</v>
      </c>
      <c r="AN74" s="1">
        <v>2.7</v>
      </c>
      <c r="AO74" s="1">
        <v>2.7</v>
      </c>
      <c r="AP74" s="1">
        <v>2.72</v>
      </c>
      <c r="AQ74" s="1">
        <v>2.74</v>
      </c>
      <c r="AR74" s="1">
        <v>-2.84</v>
      </c>
      <c r="AS74" s="1">
        <v>-0.95</v>
      </c>
      <c r="AT74" s="1">
        <v>-8.0399999999999991</v>
      </c>
      <c r="AU74" s="1">
        <v>-15.25</v>
      </c>
      <c r="AV74" s="1">
        <v>-17.149999999999999</v>
      </c>
      <c r="AW74" s="1">
        <v>-17.03</v>
      </c>
      <c r="AX74" s="1">
        <v>-16.21</v>
      </c>
      <c r="AY74" s="1">
        <v>-13.88</v>
      </c>
      <c r="AZ74" s="1">
        <v>-17.21</v>
      </c>
      <c r="BA74" s="1">
        <v>-20.190000000000001</v>
      </c>
      <c r="BB74" s="1">
        <v>-18.3</v>
      </c>
      <c r="BC74" s="1">
        <v>-20.39</v>
      </c>
      <c r="BD74" s="1">
        <v>-17.600000000000001</v>
      </c>
      <c r="BE74" s="1">
        <v>-14.2</v>
      </c>
      <c r="BF74" s="1">
        <v>-13.57</v>
      </c>
      <c r="BG74" s="1">
        <v>-10.76</v>
      </c>
      <c r="BH74" s="1">
        <v>-13.72</v>
      </c>
      <c r="BI74" s="1">
        <v>-11.36</v>
      </c>
      <c r="BJ74" s="1">
        <v>-9.15</v>
      </c>
      <c r="BK74" s="1">
        <v>-10.73</v>
      </c>
      <c r="BL74" s="1">
        <v>-11.64</v>
      </c>
      <c r="BM74" s="1">
        <v>-14.06</v>
      </c>
      <c r="BN74" s="1">
        <v>-16.399999999999999</v>
      </c>
      <c r="BO74" s="1">
        <v>-15.14</v>
      </c>
      <c r="BP74" s="1">
        <v>-17.350000000000001</v>
      </c>
      <c r="BQ74" s="1">
        <v>-14.83</v>
      </c>
      <c r="BR74" s="1">
        <v>-15.77</v>
      </c>
      <c r="BS74" s="22">
        <v>2.54</v>
      </c>
      <c r="BT74" s="26">
        <v>69201101.665496826</v>
      </c>
      <c r="BU74" s="26">
        <v>37255400</v>
      </c>
      <c r="BV74" s="26">
        <v>17989749</v>
      </c>
      <c r="BW74" s="2">
        <v>8.3961482731082018E-2</v>
      </c>
    </row>
    <row r="75" spans="1:75" s="21" customFormat="1" ht="19" customHeight="1" x14ac:dyDescent="0.2">
      <c r="A75" s="1" t="s">
        <v>222</v>
      </c>
      <c r="B75" s="1" t="s">
        <v>106</v>
      </c>
      <c r="C75" s="1" t="s">
        <v>87</v>
      </c>
      <c r="D75" s="1" t="s">
        <v>98</v>
      </c>
      <c r="E75" s="1" t="s">
        <v>220</v>
      </c>
      <c r="F75" s="1" t="s">
        <v>88</v>
      </c>
      <c r="G75" s="9">
        <v>66.141726518491708</v>
      </c>
      <c r="H75" s="9">
        <v>-27.962082630459879</v>
      </c>
      <c r="I75" s="9">
        <f>(N75-O75)/O75*100</f>
        <v>53.999996185302734</v>
      </c>
      <c r="J75" s="1" t="s">
        <v>89</v>
      </c>
      <c r="K75" s="2">
        <v>1.2699999809265139</v>
      </c>
      <c r="L75" s="2">
        <v>1.3</v>
      </c>
      <c r="M75" s="2">
        <v>2.1099998950958252</v>
      </c>
      <c r="N75" s="2">
        <v>2.309999942779541</v>
      </c>
      <c r="O75" s="2">
        <v>1.5</v>
      </c>
      <c r="P75" s="2">
        <v>1.5199999809265139</v>
      </c>
      <c r="Q75" s="1">
        <v>2.31</v>
      </c>
      <c r="R75" s="1">
        <v>2.1800000000000002</v>
      </c>
      <c r="S75" s="1">
        <v>1.98</v>
      </c>
      <c r="T75" s="1">
        <v>2.04</v>
      </c>
      <c r="U75" s="1">
        <v>1.99</v>
      </c>
      <c r="V75" s="1">
        <v>1.96</v>
      </c>
      <c r="W75" s="1">
        <v>1.86</v>
      </c>
      <c r="X75" s="1">
        <v>1.83</v>
      </c>
      <c r="Y75" s="1">
        <v>1.82</v>
      </c>
      <c r="Z75" s="1">
        <v>1.79</v>
      </c>
      <c r="AA75" s="1">
        <v>1.82</v>
      </c>
      <c r="AB75" s="1">
        <v>1.81</v>
      </c>
      <c r="AC75" s="1">
        <v>1.8</v>
      </c>
      <c r="AD75" s="1">
        <v>1.75</v>
      </c>
      <c r="AE75" s="1">
        <v>1.7</v>
      </c>
      <c r="AF75" s="1">
        <v>1.66</v>
      </c>
      <c r="AG75" s="1">
        <v>1.62</v>
      </c>
      <c r="AH75" s="1">
        <v>1.6</v>
      </c>
      <c r="AI75" s="1">
        <v>1.67</v>
      </c>
      <c r="AJ75" s="1">
        <v>1.69</v>
      </c>
      <c r="AK75" s="1">
        <v>1.69</v>
      </c>
      <c r="AL75" s="1">
        <v>1.64</v>
      </c>
      <c r="AM75" s="1">
        <v>1.62</v>
      </c>
      <c r="AN75" s="1">
        <v>1.62</v>
      </c>
      <c r="AO75" s="1">
        <v>1.6</v>
      </c>
      <c r="AP75" s="1">
        <v>1.59</v>
      </c>
      <c r="AQ75" s="1">
        <v>1.6</v>
      </c>
      <c r="AR75" s="1">
        <v>2.91</v>
      </c>
      <c r="AS75" s="1">
        <v>-1.52</v>
      </c>
      <c r="AT75" s="1">
        <v>-9.01</v>
      </c>
      <c r="AU75" s="1">
        <v>-6.95</v>
      </c>
      <c r="AV75" s="1">
        <v>-7.82</v>
      </c>
      <c r="AW75" s="1">
        <v>-12.32</v>
      </c>
      <c r="AX75" s="1">
        <v>-16.12</v>
      </c>
      <c r="AY75" s="1">
        <v>-14.45</v>
      </c>
      <c r="AZ75" s="1">
        <v>-17.93</v>
      </c>
      <c r="BA75" s="1">
        <v>-15.64</v>
      </c>
      <c r="BB75" s="1">
        <v>-16.11</v>
      </c>
      <c r="BC75" s="1">
        <v>-15.17</v>
      </c>
      <c r="BD75" s="1">
        <v>-17.54</v>
      </c>
      <c r="BE75" s="1">
        <v>-19.899999999999999</v>
      </c>
      <c r="BF75" s="1">
        <v>-22.75</v>
      </c>
      <c r="BG75" s="1">
        <v>-26.54</v>
      </c>
      <c r="BH75" s="1">
        <v>-26.07</v>
      </c>
      <c r="BI75" s="1">
        <v>-25.06</v>
      </c>
      <c r="BJ75" s="1">
        <v>-22.04</v>
      </c>
      <c r="BK75" s="1">
        <v>-20.82</v>
      </c>
      <c r="BL75" s="1">
        <v>-22.43</v>
      </c>
      <c r="BM75" s="1">
        <v>-23.42</v>
      </c>
      <c r="BN75" s="1">
        <v>-23.93</v>
      </c>
      <c r="BO75" s="1">
        <v>-24.65</v>
      </c>
      <c r="BP75" s="1">
        <v>-26.13</v>
      </c>
      <c r="BQ75" s="1">
        <v>-25.59</v>
      </c>
      <c r="BR75" s="1">
        <v>-28.45</v>
      </c>
      <c r="BS75" s="22">
        <v>1.72</v>
      </c>
      <c r="BT75" s="26">
        <v>252225167.45996481</v>
      </c>
      <c r="BU75" s="26">
        <v>142205800</v>
      </c>
      <c r="BV75" s="26">
        <v>111876882</v>
      </c>
      <c r="BW75" s="2">
        <v>4.4974787552624143E-2</v>
      </c>
    </row>
    <row r="76" spans="1:75" s="21" customFormat="1" ht="19" customHeight="1" x14ac:dyDescent="0.2">
      <c r="A76" s="7" t="s">
        <v>317</v>
      </c>
      <c r="B76" s="7" t="s">
        <v>118</v>
      </c>
      <c r="C76" s="7" t="s">
        <v>142</v>
      </c>
      <c r="D76" s="7" t="s">
        <v>98</v>
      </c>
      <c r="E76" s="7" t="s">
        <v>504</v>
      </c>
      <c r="F76" s="7" t="s">
        <v>88</v>
      </c>
      <c r="G76" s="10">
        <v>69.359333400232217</v>
      </c>
      <c r="H76" s="10">
        <v>-24.835522549221668</v>
      </c>
      <c r="I76" s="10">
        <v>-24.835522549221668</v>
      </c>
      <c r="J76" s="7" t="s">
        <v>89</v>
      </c>
      <c r="K76" s="8">
        <v>7.179999828338623</v>
      </c>
      <c r="L76" s="8">
        <v>7.54</v>
      </c>
      <c r="M76" s="8">
        <v>12.159999847412109</v>
      </c>
      <c r="N76" s="8">
        <v>12.38000011444092</v>
      </c>
      <c r="O76" s="8">
        <v>8.9300003051757812</v>
      </c>
      <c r="P76" s="8">
        <v>9.1400003433227539</v>
      </c>
      <c r="Q76" s="7">
        <v>12.38</v>
      </c>
      <c r="R76" s="7">
        <v>11.85</v>
      </c>
      <c r="S76" s="7">
        <v>11.51</v>
      </c>
      <c r="T76" s="7">
        <v>10.44</v>
      </c>
      <c r="U76" s="7">
        <v>10.09</v>
      </c>
      <c r="V76" s="7">
        <v>9.74</v>
      </c>
      <c r="W76" s="7">
        <v>10.25</v>
      </c>
      <c r="X76" s="7">
        <v>10.3</v>
      </c>
      <c r="Y76" s="7">
        <v>9.85</v>
      </c>
      <c r="Z76" s="7">
        <v>9.6199999999999992</v>
      </c>
      <c r="AA76" s="7">
        <v>9.7799999999999994</v>
      </c>
      <c r="AB76" s="7">
        <v>9.6</v>
      </c>
      <c r="AC76" s="7">
        <v>9.56</v>
      </c>
      <c r="AD76" s="7">
        <v>9.4600000000000009</v>
      </c>
      <c r="AE76" s="7">
        <v>9.44</v>
      </c>
      <c r="AF76" s="7">
        <v>9.65</v>
      </c>
      <c r="AG76" s="7">
        <v>9.65</v>
      </c>
      <c r="AH76" s="7">
        <v>9.75</v>
      </c>
      <c r="AI76" s="7">
        <v>9.59</v>
      </c>
      <c r="AJ76" s="7">
        <v>9.67</v>
      </c>
      <c r="AK76" s="7">
        <v>9.64</v>
      </c>
      <c r="AL76" s="7">
        <v>9.6</v>
      </c>
      <c r="AM76" s="7">
        <v>9.36</v>
      </c>
      <c r="AN76" s="7">
        <v>9.2799999999999994</v>
      </c>
      <c r="AO76" s="7">
        <v>9.17</v>
      </c>
      <c r="AP76" s="7">
        <v>9.2799999999999994</v>
      </c>
      <c r="AQ76" s="7">
        <v>9.2799999999999994</v>
      </c>
      <c r="AR76" s="7">
        <v>-5.0999999999999996</v>
      </c>
      <c r="AS76" s="7">
        <v>-9.4600000000000009</v>
      </c>
      <c r="AT76" s="7">
        <v>-15.91</v>
      </c>
      <c r="AU76" s="7">
        <v>-17.91</v>
      </c>
      <c r="AV76" s="7">
        <v>-20.93</v>
      </c>
      <c r="AW76" s="7">
        <v>-20.27</v>
      </c>
      <c r="AX76" s="7">
        <v>-15.79</v>
      </c>
      <c r="AY76" s="7">
        <v>-19.57</v>
      </c>
      <c r="AZ76" s="7">
        <v>-21.97</v>
      </c>
      <c r="BA76" s="7">
        <v>-22.37</v>
      </c>
      <c r="BB76" s="7">
        <v>-21.71</v>
      </c>
      <c r="BC76" s="7">
        <v>-21.46</v>
      </c>
      <c r="BD76" s="7">
        <v>-23.01</v>
      </c>
      <c r="BE76" s="7">
        <v>-23.73</v>
      </c>
      <c r="BF76" s="7">
        <v>-23.36</v>
      </c>
      <c r="BG76" s="7">
        <v>-20.7</v>
      </c>
      <c r="BH76" s="7">
        <v>-23.36</v>
      </c>
      <c r="BI76" s="7">
        <v>-21.3</v>
      </c>
      <c r="BJ76" s="7">
        <v>-22.19</v>
      </c>
      <c r="BK76" s="7">
        <v>-21.55</v>
      </c>
      <c r="BL76" s="7">
        <v>-21.22</v>
      </c>
      <c r="BM76" s="7">
        <v>-22.99</v>
      </c>
      <c r="BN76" s="7">
        <v>-25</v>
      </c>
      <c r="BO76" s="7">
        <v>-25.25</v>
      </c>
      <c r="BP76" s="7">
        <v>-25</v>
      </c>
      <c r="BQ76" s="7">
        <v>-25.66</v>
      </c>
      <c r="BR76" s="7">
        <v>-24.84</v>
      </c>
      <c r="BS76" s="24">
        <v>9.25</v>
      </c>
      <c r="BT76" s="26">
        <v>216466237.28370669</v>
      </c>
      <c r="BU76" s="26">
        <v>59155100</v>
      </c>
      <c r="BV76" s="26">
        <v>3940535</v>
      </c>
      <c r="BW76" s="8">
        <v>0.1011436264365118</v>
      </c>
    </row>
    <row r="77" spans="1:75" s="21" customFormat="1" ht="19" customHeight="1" x14ac:dyDescent="0.2">
      <c r="A77" s="1" t="s">
        <v>174</v>
      </c>
      <c r="B77" s="1" t="s">
        <v>131</v>
      </c>
      <c r="C77" s="1" t="s">
        <v>124</v>
      </c>
      <c r="D77" s="1" t="s">
        <v>109</v>
      </c>
      <c r="E77" s="1" t="s">
        <v>169</v>
      </c>
      <c r="F77" s="1" t="s">
        <v>88</v>
      </c>
      <c r="G77" s="9">
        <v>71.929830065064223</v>
      </c>
      <c r="H77" s="9">
        <v>-8.1632695263596062</v>
      </c>
      <c r="I77" s="9">
        <f>(N77-O77)/O77*100</f>
        <v>89.024386077605072</v>
      </c>
      <c r="J77" s="1" t="s">
        <v>89</v>
      </c>
      <c r="K77" s="2">
        <v>0.56999999284744263</v>
      </c>
      <c r="L77" s="2">
        <v>0.57999999999999996</v>
      </c>
      <c r="M77" s="2">
        <v>0.98000001907348633</v>
      </c>
      <c r="N77" s="2">
        <v>1.549999952316284</v>
      </c>
      <c r="O77" s="2">
        <v>0.81999999284744263</v>
      </c>
      <c r="P77" s="2">
        <v>0.89999997615814209</v>
      </c>
      <c r="Q77" s="1">
        <v>1.1499999999999999</v>
      </c>
      <c r="R77" s="1">
        <v>1.33</v>
      </c>
      <c r="S77" s="1">
        <v>1.52</v>
      </c>
      <c r="T77" s="1">
        <v>1.55</v>
      </c>
      <c r="U77" s="1">
        <v>1.2</v>
      </c>
      <c r="V77" s="1">
        <v>1.1399999999999999</v>
      </c>
      <c r="W77" s="1">
        <v>1.1100000000000001</v>
      </c>
      <c r="X77" s="1">
        <v>1.1200000000000001</v>
      </c>
      <c r="Y77" s="1">
        <v>1.0900000000000001</v>
      </c>
      <c r="Z77" s="1">
        <v>1.04</v>
      </c>
      <c r="AA77" s="1">
        <v>0.93</v>
      </c>
      <c r="AB77" s="1">
        <v>0.9</v>
      </c>
      <c r="AC77" s="1">
        <v>0.88</v>
      </c>
      <c r="AD77" s="1">
        <v>0.89</v>
      </c>
      <c r="AE77" s="1">
        <v>0.95</v>
      </c>
      <c r="AF77" s="1">
        <v>0.95</v>
      </c>
      <c r="AG77" s="1">
        <v>0.98</v>
      </c>
      <c r="AH77" s="1">
        <v>0.94</v>
      </c>
      <c r="AI77" s="1">
        <v>0.92</v>
      </c>
      <c r="AJ77" s="1">
        <v>0.93</v>
      </c>
      <c r="AK77" s="1">
        <v>0.9</v>
      </c>
      <c r="AL77" s="1">
        <v>0.87</v>
      </c>
      <c r="AM77" s="1">
        <v>0.87</v>
      </c>
      <c r="AN77" s="1">
        <v>0.86</v>
      </c>
      <c r="AO77" s="1">
        <v>0.88</v>
      </c>
      <c r="AP77" s="1">
        <v>0.88</v>
      </c>
      <c r="AQ77" s="1">
        <v>0.91</v>
      </c>
      <c r="AR77" s="1">
        <v>10.199999999999999</v>
      </c>
      <c r="AS77" s="1">
        <v>35.71</v>
      </c>
      <c r="AT77" s="1">
        <v>48.98</v>
      </c>
      <c r="AU77" s="1">
        <v>22.45</v>
      </c>
      <c r="AV77" s="1">
        <v>15.55</v>
      </c>
      <c r="AW77" s="1">
        <v>5.0999999999999996</v>
      </c>
      <c r="AX77" s="1">
        <v>12.23</v>
      </c>
      <c r="AY77" s="1">
        <v>7.14</v>
      </c>
      <c r="AZ77" s="1">
        <v>4.7</v>
      </c>
      <c r="BA77" s="1">
        <v>-4.93</v>
      </c>
      <c r="BB77" s="1">
        <v>-11.16</v>
      </c>
      <c r="BC77" s="1">
        <v>-12.04</v>
      </c>
      <c r="BD77" s="1">
        <v>-11.48</v>
      </c>
      <c r="BE77" s="1">
        <v>-10.71</v>
      </c>
      <c r="BF77" s="1">
        <v>-4.09</v>
      </c>
      <c r="BG77" s="1">
        <v>-3.61</v>
      </c>
      <c r="BH77" s="1">
        <v>-4.59</v>
      </c>
      <c r="BI77" s="1">
        <v>-10.28</v>
      </c>
      <c r="BJ77" s="1">
        <v>-9.59</v>
      </c>
      <c r="BK77" s="1">
        <v>-8.39</v>
      </c>
      <c r="BL77" s="1">
        <v>-13.88</v>
      </c>
      <c r="BM77" s="1">
        <v>-11.27</v>
      </c>
      <c r="BN77" s="1">
        <v>-12.97</v>
      </c>
      <c r="BO77" s="1">
        <v>-14.74</v>
      </c>
      <c r="BP77" s="1">
        <v>-10.79</v>
      </c>
      <c r="BQ77" s="1">
        <v>-13.28</v>
      </c>
      <c r="BR77" s="1">
        <v>-8.16</v>
      </c>
      <c r="BS77" s="22">
        <v>0.99</v>
      </c>
      <c r="BT77" s="26">
        <v>12896604.251003269</v>
      </c>
      <c r="BU77" s="26">
        <v>98659300</v>
      </c>
      <c r="BV77" s="26">
        <v>1708066</v>
      </c>
      <c r="BW77" s="2">
        <v>0.18635579655587081</v>
      </c>
    </row>
    <row r="78" spans="1:75" s="21" customFormat="1" ht="19" customHeight="1" x14ac:dyDescent="0.2">
      <c r="A78" s="7" t="s">
        <v>281</v>
      </c>
      <c r="B78" s="7" t="s">
        <v>118</v>
      </c>
      <c r="C78" s="7" t="s">
        <v>104</v>
      </c>
      <c r="D78" s="7" t="s">
        <v>98</v>
      </c>
      <c r="E78" s="7" t="s">
        <v>562</v>
      </c>
      <c r="F78" s="7" t="s">
        <v>88</v>
      </c>
      <c r="G78" s="10">
        <v>72.38805113722546</v>
      </c>
      <c r="H78" s="10">
        <v>-18.181816774388519</v>
      </c>
      <c r="I78" s="10">
        <v>-18.181816774388519</v>
      </c>
      <c r="J78" s="7" t="s">
        <v>89</v>
      </c>
      <c r="K78" s="8">
        <v>1.3400000333786011</v>
      </c>
      <c r="L78" s="8">
        <v>1.37</v>
      </c>
      <c r="M78" s="8">
        <v>2.309999942779541</v>
      </c>
      <c r="N78" s="8">
        <v>2.4600000381469731</v>
      </c>
      <c r="O78" s="8">
        <v>1.7100000381469731</v>
      </c>
      <c r="P78" s="8">
        <v>1.889999985694885</v>
      </c>
      <c r="Q78" s="7">
        <v>2.46</v>
      </c>
      <c r="R78" s="7">
        <v>2.17</v>
      </c>
      <c r="S78" s="7">
        <v>2.46</v>
      </c>
      <c r="T78" s="7">
        <v>2.09</v>
      </c>
      <c r="U78" s="7">
        <v>2.09</v>
      </c>
      <c r="V78" s="7">
        <v>2.13</v>
      </c>
      <c r="W78" s="7">
        <v>2.06</v>
      </c>
      <c r="X78" s="7">
        <v>1.83</v>
      </c>
      <c r="Y78" s="7">
        <v>1.8</v>
      </c>
      <c r="Z78" s="7">
        <v>1.8</v>
      </c>
      <c r="AA78" s="7">
        <v>1.78</v>
      </c>
      <c r="AB78" s="7">
        <v>1.82</v>
      </c>
      <c r="AC78" s="7">
        <v>1.8</v>
      </c>
      <c r="AD78" s="7">
        <v>1.8</v>
      </c>
      <c r="AE78" s="7">
        <v>1.8</v>
      </c>
      <c r="AF78" s="7">
        <v>1.8</v>
      </c>
      <c r="AG78" s="7">
        <v>1.84</v>
      </c>
      <c r="AH78" s="7">
        <v>1.88</v>
      </c>
      <c r="AI78" s="7">
        <v>1.84</v>
      </c>
      <c r="AJ78" s="7">
        <v>1.93</v>
      </c>
      <c r="AK78" s="7">
        <v>1.95</v>
      </c>
      <c r="AL78" s="7">
        <v>2.0499999999999998</v>
      </c>
      <c r="AM78" s="7">
        <v>1.96</v>
      </c>
      <c r="AN78" s="7">
        <v>2</v>
      </c>
      <c r="AO78" s="7">
        <v>1.95</v>
      </c>
      <c r="AP78" s="7">
        <v>1.88</v>
      </c>
      <c r="AQ78" s="7">
        <v>1.92</v>
      </c>
      <c r="AR78" s="7">
        <v>-9.31</v>
      </c>
      <c r="AS78" s="7">
        <v>-7.36</v>
      </c>
      <c r="AT78" s="7">
        <v>-7.36</v>
      </c>
      <c r="AU78" s="7">
        <v>-10.39</v>
      </c>
      <c r="AV78" s="7">
        <v>-9.9600000000000009</v>
      </c>
      <c r="AW78" s="7">
        <v>-11.02</v>
      </c>
      <c r="AX78" s="7">
        <v>-23.16</v>
      </c>
      <c r="AY78" s="7">
        <v>-23.38</v>
      </c>
      <c r="AZ78" s="7">
        <v>-22.51</v>
      </c>
      <c r="BA78" s="7">
        <v>-22.94</v>
      </c>
      <c r="BB78" s="7">
        <v>-23.16</v>
      </c>
      <c r="BC78" s="7">
        <v>-22.08</v>
      </c>
      <c r="BD78" s="7">
        <v>-24.24</v>
      </c>
      <c r="BE78" s="7">
        <v>-23.81</v>
      </c>
      <c r="BF78" s="7">
        <v>-23.38</v>
      </c>
      <c r="BG78" s="7">
        <v>-22.51</v>
      </c>
      <c r="BH78" s="7">
        <v>-21.43</v>
      </c>
      <c r="BI78" s="7">
        <v>-22.94</v>
      </c>
      <c r="BJ78" s="7">
        <v>-20.56</v>
      </c>
      <c r="BK78" s="7">
        <v>-18.18</v>
      </c>
      <c r="BL78" s="7">
        <v>-16.02</v>
      </c>
      <c r="BM78" s="7">
        <v>-16.440000000000001</v>
      </c>
      <c r="BN78" s="7">
        <v>-16.45</v>
      </c>
      <c r="BO78" s="7">
        <v>-15.8</v>
      </c>
      <c r="BP78" s="7">
        <v>-22.94</v>
      </c>
      <c r="BQ78" s="7">
        <v>-19.260000000000002</v>
      </c>
      <c r="BR78" s="7">
        <v>-19.05</v>
      </c>
      <c r="BS78" s="24">
        <v>1.72</v>
      </c>
      <c r="BT78" s="26">
        <v>66638878.349304199</v>
      </c>
      <c r="BU78" s="26">
        <v>70859200</v>
      </c>
      <c r="BV78" s="26">
        <v>19715300</v>
      </c>
      <c r="BW78" s="8">
        <v>5.5943353639051903E-2</v>
      </c>
    </row>
    <row r="79" spans="1:75" s="21" customFormat="1" ht="19" customHeight="1" x14ac:dyDescent="0.2">
      <c r="A79" s="7" t="s">
        <v>414</v>
      </c>
      <c r="B79" s="7" t="s">
        <v>106</v>
      </c>
      <c r="C79" s="7" t="s">
        <v>87</v>
      </c>
      <c r="D79" s="7" t="s">
        <v>109</v>
      </c>
      <c r="E79" s="7" t="s">
        <v>412</v>
      </c>
      <c r="F79" s="7" t="s">
        <v>88</v>
      </c>
      <c r="G79" s="10">
        <v>73.170733409293888</v>
      </c>
      <c r="H79" s="10">
        <v>-24.78872923500073</v>
      </c>
      <c r="I79" s="10">
        <v>-24.78872923500073</v>
      </c>
      <c r="J79" s="7" t="s">
        <v>89</v>
      </c>
      <c r="K79" s="8">
        <v>2.0499999523162842</v>
      </c>
      <c r="L79" s="8">
        <v>2.17</v>
      </c>
      <c r="M79" s="8">
        <v>3.5499999523162842</v>
      </c>
      <c r="N79" s="8">
        <v>3.5499999523162842</v>
      </c>
      <c r="O79" s="8">
        <v>2.529999971389771</v>
      </c>
      <c r="P79" s="8">
        <v>2.6700000762939449</v>
      </c>
      <c r="Q79" s="7">
        <v>3.55</v>
      </c>
      <c r="R79" s="7">
        <v>3.19</v>
      </c>
      <c r="S79" s="7">
        <v>3.32</v>
      </c>
      <c r="T79" s="7">
        <v>3.06</v>
      </c>
      <c r="U79" s="7">
        <v>3.08</v>
      </c>
      <c r="V79" s="7">
        <v>2.94</v>
      </c>
      <c r="W79" s="7">
        <v>2.73</v>
      </c>
      <c r="X79" s="7">
        <v>2.66</v>
      </c>
      <c r="Y79" s="7">
        <v>2.7</v>
      </c>
      <c r="Z79" s="7">
        <v>2.65</v>
      </c>
      <c r="AA79" s="7">
        <v>2.68</v>
      </c>
      <c r="AB79" s="7">
        <v>2.73</v>
      </c>
      <c r="AC79" s="7">
        <v>2.84</v>
      </c>
      <c r="AD79" s="7">
        <v>2.82</v>
      </c>
      <c r="AE79" s="7">
        <v>2.86</v>
      </c>
      <c r="AF79" s="7">
        <v>2.78</v>
      </c>
      <c r="AG79" s="7">
        <v>2.75</v>
      </c>
      <c r="AH79" s="7">
        <v>2.77</v>
      </c>
      <c r="AI79" s="7">
        <v>2.94</v>
      </c>
      <c r="AJ79" s="7">
        <v>2.8</v>
      </c>
      <c r="AK79" s="7">
        <v>2.73</v>
      </c>
      <c r="AL79" s="7">
        <v>2.7</v>
      </c>
      <c r="AM79" s="7">
        <v>2.79</v>
      </c>
      <c r="AN79" s="7">
        <v>2.76</v>
      </c>
      <c r="AO79" s="7">
        <v>2.64</v>
      </c>
      <c r="AP79" s="7">
        <v>2.66</v>
      </c>
      <c r="AQ79" s="7">
        <v>2.72</v>
      </c>
      <c r="AR79" s="7">
        <v>-10.7</v>
      </c>
      <c r="AS79" s="7">
        <v>-14.37</v>
      </c>
      <c r="AT79" s="7">
        <v>-18.309999999999999</v>
      </c>
      <c r="AU79" s="7">
        <v>-16.34</v>
      </c>
      <c r="AV79" s="7">
        <v>-17.89</v>
      </c>
      <c r="AW79" s="7">
        <v>-23.73</v>
      </c>
      <c r="AX79" s="7">
        <v>-25.92</v>
      </c>
      <c r="AY79" s="7">
        <v>-28.39</v>
      </c>
      <c r="AZ79" s="7">
        <v>-25.92</v>
      </c>
      <c r="BA79" s="7">
        <v>-26.76</v>
      </c>
      <c r="BB79" s="7">
        <v>-24.51</v>
      </c>
      <c r="BC79" s="7">
        <v>-23.94</v>
      </c>
      <c r="BD79" s="7">
        <v>-24.37</v>
      </c>
      <c r="BE79" s="7">
        <v>-20.85</v>
      </c>
      <c r="BF79" s="7">
        <v>-21.83</v>
      </c>
      <c r="BG79" s="7">
        <v>-24.65</v>
      </c>
      <c r="BH79" s="7">
        <v>-24.22</v>
      </c>
      <c r="BI79" s="7">
        <v>-22.76</v>
      </c>
      <c r="BJ79" s="7">
        <v>-21.55</v>
      </c>
      <c r="BK79" s="7">
        <v>-24.37</v>
      </c>
      <c r="BL79" s="7">
        <v>-24.51</v>
      </c>
      <c r="BM79" s="7">
        <v>-24.54</v>
      </c>
      <c r="BN79" s="7">
        <v>-23.1</v>
      </c>
      <c r="BO79" s="7">
        <v>-26.76</v>
      </c>
      <c r="BP79" s="7">
        <v>-26.76</v>
      </c>
      <c r="BQ79" s="7">
        <v>-25.77</v>
      </c>
      <c r="BR79" s="7">
        <v>-24.51</v>
      </c>
      <c r="BS79" s="24">
        <v>2.5299999999999998</v>
      </c>
      <c r="BT79" s="26">
        <v>69985764.059948921</v>
      </c>
      <c r="BU79" s="26">
        <v>104663600</v>
      </c>
      <c r="BV79" s="26">
        <v>19712574</v>
      </c>
      <c r="BW79" s="8">
        <v>0.15686677954893161</v>
      </c>
    </row>
    <row r="80" spans="1:75" s="21" customFormat="1" ht="19" customHeight="1" x14ac:dyDescent="0.2">
      <c r="A80" s="7" t="s">
        <v>253</v>
      </c>
      <c r="B80" s="7" t="s">
        <v>118</v>
      </c>
      <c r="C80" s="7" t="s">
        <v>87</v>
      </c>
      <c r="D80" s="7" t="s">
        <v>122</v>
      </c>
      <c r="E80" s="7" t="s">
        <v>463</v>
      </c>
      <c r="F80" s="7" t="s">
        <v>88</v>
      </c>
      <c r="G80" s="10">
        <v>76.576577737611757</v>
      </c>
      <c r="H80" s="10">
        <v>-19.897958066551869</v>
      </c>
      <c r="I80" s="10">
        <v>-19.897958066551869</v>
      </c>
      <c r="J80" s="7" t="s">
        <v>89</v>
      </c>
      <c r="K80" s="8">
        <v>1.110000014305115</v>
      </c>
      <c r="L80" s="8">
        <v>1.1599999999999999</v>
      </c>
      <c r="M80" s="8">
        <v>1.9600000381469731</v>
      </c>
      <c r="N80" s="8">
        <v>2.5</v>
      </c>
      <c r="O80" s="8">
        <v>1.3400000333786011</v>
      </c>
      <c r="P80" s="8">
        <v>1.570000052452087</v>
      </c>
      <c r="Q80" s="7">
        <v>2.04</v>
      </c>
      <c r="R80" s="7">
        <v>1.89</v>
      </c>
      <c r="S80" s="7">
        <v>2.08</v>
      </c>
      <c r="T80" s="7">
        <v>1.72</v>
      </c>
      <c r="U80" s="7">
        <v>1.74</v>
      </c>
      <c r="V80" s="7">
        <v>1.74</v>
      </c>
      <c r="W80" s="7">
        <v>1.62</v>
      </c>
      <c r="X80" s="7">
        <v>1.61</v>
      </c>
      <c r="Y80" s="7">
        <v>1.73</v>
      </c>
      <c r="Z80" s="7">
        <v>1.72</v>
      </c>
      <c r="AA80" s="7">
        <v>1.87</v>
      </c>
      <c r="AB80" s="7">
        <v>1.87</v>
      </c>
      <c r="AC80" s="7">
        <v>1.8</v>
      </c>
      <c r="AD80" s="7">
        <v>1.86</v>
      </c>
      <c r="AE80" s="7">
        <v>2</v>
      </c>
      <c r="AF80" s="7">
        <v>2.38</v>
      </c>
      <c r="AG80" s="7">
        <v>2.5</v>
      </c>
      <c r="AH80" s="7">
        <v>2.5</v>
      </c>
      <c r="AI80" s="7">
        <v>1.99</v>
      </c>
      <c r="AJ80" s="7">
        <v>1.85</v>
      </c>
      <c r="AK80" s="7">
        <v>1.87</v>
      </c>
      <c r="AL80" s="7">
        <v>1.73</v>
      </c>
      <c r="AM80" s="7">
        <v>1.67</v>
      </c>
      <c r="AN80" s="7">
        <v>1.61</v>
      </c>
      <c r="AO80" s="7">
        <v>1.69</v>
      </c>
      <c r="AP80" s="7">
        <v>1.74</v>
      </c>
      <c r="AQ80" s="7">
        <v>1.6</v>
      </c>
      <c r="AR80" s="7">
        <v>-4.08</v>
      </c>
      <c r="AS80" s="7">
        <v>-12.07</v>
      </c>
      <c r="AT80" s="7">
        <v>-17.86</v>
      </c>
      <c r="AU80" s="7">
        <v>-18.88</v>
      </c>
      <c r="AV80" s="7">
        <v>-20.66</v>
      </c>
      <c r="AW80" s="7">
        <v>-17.829999999999998</v>
      </c>
      <c r="AX80" s="7">
        <v>-20.149999999999999</v>
      </c>
      <c r="AY80" s="7">
        <v>-21.33</v>
      </c>
      <c r="AZ80" s="7">
        <v>-15.31</v>
      </c>
      <c r="BA80" s="7">
        <v>-16.84</v>
      </c>
      <c r="BB80" s="7">
        <v>-6.17</v>
      </c>
      <c r="BC80" s="7">
        <v>-12.76</v>
      </c>
      <c r="BD80" s="7">
        <v>-13.27</v>
      </c>
      <c r="BE80" s="7">
        <v>-6.12</v>
      </c>
      <c r="BF80" s="7">
        <v>-3.06</v>
      </c>
      <c r="BG80" s="7">
        <v>13.27</v>
      </c>
      <c r="BH80" s="7">
        <v>21.94</v>
      </c>
      <c r="BI80" s="7">
        <v>-1.02</v>
      </c>
      <c r="BJ80" s="7">
        <v>-8.93</v>
      </c>
      <c r="BK80" s="7">
        <v>-6.13</v>
      </c>
      <c r="BL80" s="7">
        <v>-12.23</v>
      </c>
      <c r="BM80" s="7">
        <v>-17.36</v>
      </c>
      <c r="BN80" s="7">
        <v>-19.899999999999999</v>
      </c>
      <c r="BO80" s="7">
        <v>-20.36</v>
      </c>
      <c r="BP80" s="7">
        <v>-13.83</v>
      </c>
      <c r="BQ80" s="7">
        <v>-29.27</v>
      </c>
      <c r="BR80" s="7">
        <v>-20.059999999999999</v>
      </c>
      <c r="BS80" s="24">
        <v>1.5</v>
      </c>
      <c r="BT80" s="26">
        <v>20770120.404243469</v>
      </c>
      <c r="BU80" s="26">
        <v>53107900</v>
      </c>
      <c r="BV80" s="26">
        <v>7902307</v>
      </c>
      <c r="BW80" s="8">
        <v>4.369610039194883E-4</v>
      </c>
    </row>
    <row r="81" spans="1:75" s="21" customFormat="1" ht="19" customHeight="1" x14ac:dyDescent="0.2">
      <c r="A81" s="1" t="s">
        <v>223</v>
      </c>
      <c r="B81" s="1" t="s">
        <v>76</v>
      </c>
      <c r="C81" s="1" t="s">
        <v>87</v>
      </c>
      <c r="D81" s="1" t="s">
        <v>98</v>
      </c>
      <c r="E81" s="1" t="s">
        <v>220</v>
      </c>
      <c r="F81" s="1" t="s">
        <v>88</v>
      </c>
      <c r="G81" s="9">
        <v>76.756753447806474</v>
      </c>
      <c r="H81" s="9">
        <v>-1.2232404307749829</v>
      </c>
      <c r="I81" s="9">
        <f>(N81-O81)/O81*100</f>
        <v>31.481477393371488</v>
      </c>
      <c r="J81" s="1" t="s">
        <v>81</v>
      </c>
      <c r="K81" s="2">
        <v>1.8500000238418579</v>
      </c>
      <c r="L81" s="2">
        <v>1.85</v>
      </c>
      <c r="M81" s="2">
        <v>3.2699999809265141</v>
      </c>
      <c r="N81" s="2">
        <v>3.5499999523162842</v>
      </c>
      <c r="O81" s="2">
        <v>2.7000000476837158</v>
      </c>
      <c r="P81" s="2">
        <v>3.2300000190734859</v>
      </c>
      <c r="Q81" s="1">
        <v>3.42</v>
      </c>
      <c r="R81" s="1">
        <v>3.14</v>
      </c>
      <c r="S81" s="1">
        <v>3.08</v>
      </c>
      <c r="T81" s="1">
        <v>3.46</v>
      </c>
      <c r="U81" s="1">
        <v>3.3</v>
      </c>
      <c r="V81" s="1">
        <v>3.17</v>
      </c>
      <c r="W81" s="1">
        <v>3.05</v>
      </c>
      <c r="X81" s="1">
        <v>3.22</v>
      </c>
      <c r="Y81" s="1">
        <v>3.09</v>
      </c>
      <c r="Z81" s="1">
        <v>3.35</v>
      </c>
      <c r="AA81" s="1">
        <v>3.36</v>
      </c>
      <c r="AB81" s="1">
        <v>3.44</v>
      </c>
      <c r="AC81" s="1">
        <v>3.55</v>
      </c>
      <c r="AD81" s="1">
        <v>3.47</v>
      </c>
      <c r="AE81" s="1">
        <v>3.22</v>
      </c>
      <c r="AF81" s="1">
        <v>3.15</v>
      </c>
      <c r="AG81" s="1">
        <v>3.08</v>
      </c>
      <c r="AH81" s="1">
        <v>3.1</v>
      </c>
      <c r="AI81" s="1">
        <v>3.11</v>
      </c>
      <c r="AJ81" s="1">
        <v>3.14</v>
      </c>
      <c r="AK81" s="1">
        <v>3.23</v>
      </c>
      <c r="AL81" s="1">
        <v>3.22</v>
      </c>
      <c r="AM81" s="1">
        <v>3.14</v>
      </c>
      <c r="AN81" s="1">
        <v>3.1</v>
      </c>
      <c r="AO81" s="1">
        <v>3.17</v>
      </c>
      <c r="AP81" s="1">
        <v>3.13</v>
      </c>
      <c r="AQ81" s="1">
        <v>3.27</v>
      </c>
      <c r="AR81" s="1">
        <v>-4.04</v>
      </c>
      <c r="AS81" s="1">
        <v>-11.06</v>
      </c>
      <c r="AT81" s="1">
        <v>-11.24</v>
      </c>
      <c r="AU81" s="1">
        <v>-0.15</v>
      </c>
      <c r="AV81" s="1">
        <v>-7.34</v>
      </c>
      <c r="AW81" s="1">
        <v>-10.74</v>
      </c>
      <c r="AX81" s="1">
        <v>-9.2799999999999994</v>
      </c>
      <c r="AY81" s="1">
        <v>-6.86</v>
      </c>
      <c r="AZ81" s="1">
        <v>-7.03</v>
      </c>
      <c r="BA81" s="1">
        <v>-0.24</v>
      </c>
      <c r="BB81" s="1">
        <v>0.61</v>
      </c>
      <c r="BC81" s="1">
        <v>2.14</v>
      </c>
      <c r="BD81" s="1">
        <v>4.59</v>
      </c>
      <c r="BE81" s="1">
        <v>-3.37</v>
      </c>
      <c r="BF81" s="1">
        <v>-5.2</v>
      </c>
      <c r="BG81" s="1">
        <v>-5.96</v>
      </c>
      <c r="BH81" s="1">
        <v>-7.95</v>
      </c>
      <c r="BI81" s="1">
        <v>-8.5</v>
      </c>
      <c r="BJ81" s="1">
        <v>-6.73</v>
      </c>
      <c r="BK81" s="1">
        <v>-5.88</v>
      </c>
      <c r="BL81" s="1">
        <v>-3.36</v>
      </c>
      <c r="BM81" s="1">
        <v>-5.2</v>
      </c>
      <c r="BN81" s="1">
        <v>-6.35</v>
      </c>
      <c r="BO81" s="1">
        <v>-6.35</v>
      </c>
      <c r="BP81" s="1">
        <v>-4.8899999999999997</v>
      </c>
      <c r="BQ81" s="1">
        <v>-5.35</v>
      </c>
      <c r="BR81" s="1">
        <v>-1.23</v>
      </c>
      <c r="BS81" s="22">
        <v>2.86</v>
      </c>
      <c r="BT81" s="26">
        <v>121467092.2914982</v>
      </c>
      <c r="BU81" s="26">
        <v>73827400</v>
      </c>
      <c r="BV81" s="26">
        <v>33146038</v>
      </c>
      <c r="BW81" s="2">
        <v>1.8719039663201979E-2</v>
      </c>
    </row>
    <row r="82" spans="1:75" s="21" customFormat="1" ht="19" customHeight="1" x14ac:dyDescent="0.2">
      <c r="A82" s="7" t="s">
        <v>518</v>
      </c>
      <c r="B82" s="7" t="s">
        <v>106</v>
      </c>
      <c r="C82" s="7" t="s">
        <v>87</v>
      </c>
      <c r="D82" s="7" t="s">
        <v>98</v>
      </c>
      <c r="E82" s="7" t="s">
        <v>516</v>
      </c>
      <c r="F82" s="7" t="s">
        <v>88</v>
      </c>
      <c r="G82" s="10">
        <v>76.811598960253107</v>
      </c>
      <c r="H82" s="10">
        <v>-21.311479013986769</v>
      </c>
      <c r="I82" s="10">
        <v>-21.311479013986769</v>
      </c>
      <c r="J82" s="7" t="s">
        <v>89</v>
      </c>
      <c r="K82" s="8">
        <v>0.68999999761581421</v>
      </c>
      <c r="L82" s="8">
        <v>0.7</v>
      </c>
      <c r="M82" s="8">
        <v>1.220000028610229</v>
      </c>
      <c r="N82" s="8">
        <v>1.639999985694885</v>
      </c>
      <c r="O82" s="8">
        <v>0.93000000715255737</v>
      </c>
      <c r="P82" s="8">
        <v>0.95999997854232788</v>
      </c>
      <c r="Q82" s="7">
        <v>1.36</v>
      </c>
      <c r="R82" s="7">
        <v>1.43</v>
      </c>
      <c r="S82" s="7">
        <v>1.36</v>
      </c>
      <c r="T82" s="7">
        <v>1.1499999999999999</v>
      </c>
      <c r="U82" s="7">
        <v>1.1299999999999999</v>
      </c>
      <c r="V82" s="7">
        <v>1.18</v>
      </c>
      <c r="W82" s="7">
        <v>1.0900000000000001</v>
      </c>
      <c r="X82" s="7">
        <v>1.04</v>
      </c>
      <c r="Y82" s="7">
        <v>0.99</v>
      </c>
      <c r="Z82" s="7">
        <v>0.99</v>
      </c>
      <c r="AA82" s="7">
        <v>1.04</v>
      </c>
      <c r="AB82" s="7">
        <v>1.03</v>
      </c>
      <c r="AC82" s="7">
        <v>1.0900000000000001</v>
      </c>
      <c r="AD82" s="7">
        <v>1.0900000000000001</v>
      </c>
      <c r="AE82" s="7">
        <v>1.06</v>
      </c>
      <c r="AF82" s="7">
        <v>1.06</v>
      </c>
      <c r="AG82" s="7">
        <v>1.02</v>
      </c>
      <c r="AH82" s="7">
        <v>1.04</v>
      </c>
      <c r="AI82" s="7">
        <v>1.04</v>
      </c>
      <c r="AJ82" s="7">
        <v>1.03</v>
      </c>
      <c r="AK82" s="7">
        <v>1.03</v>
      </c>
      <c r="AL82" s="7">
        <v>1</v>
      </c>
      <c r="AM82" s="7">
        <v>0.99</v>
      </c>
      <c r="AN82" s="7">
        <v>0.99</v>
      </c>
      <c r="AO82" s="7">
        <v>1</v>
      </c>
      <c r="AP82" s="7">
        <v>1</v>
      </c>
      <c r="AQ82" s="7">
        <v>1.03</v>
      </c>
      <c r="AR82" s="7">
        <v>11.48</v>
      </c>
      <c r="AS82" s="7">
        <v>17.21</v>
      </c>
      <c r="AT82" s="7">
        <v>-9.02</v>
      </c>
      <c r="AU82" s="7">
        <v>-9.02</v>
      </c>
      <c r="AV82" s="7">
        <v>-13.22</v>
      </c>
      <c r="AW82" s="7">
        <v>-11.89</v>
      </c>
      <c r="AX82" s="7">
        <v>-14.75</v>
      </c>
      <c r="AY82" s="7">
        <v>-20.02</v>
      </c>
      <c r="AZ82" s="7">
        <v>-19.27</v>
      </c>
      <c r="BA82" s="7">
        <v>-21.32</v>
      </c>
      <c r="BB82" s="7">
        <v>-15.68</v>
      </c>
      <c r="BC82" s="7">
        <v>-16.510000000000002</v>
      </c>
      <c r="BD82" s="7">
        <v>-11.48</v>
      </c>
      <c r="BE82" s="7">
        <v>-13.22</v>
      </c>
      <c r="BF82" s="7">
        <v>-13.11</v>
      </c>
      <c r="BG82" s="7">
        <v>-17.73</v>
      </c>
      <c r="BH82" s="7">
        <v>-16.63</v>
      </c>
      <c r="BI82" s="7">
        <v>-15.16</v>
      </c>
      <c r="BJ82" s="7">
        <v>-18.100000000000001</v>
      </c>
      <c r="BK82" s="7">
        <v>-15.98</v>
      </c>
      <c r="BL82" s="7">
        <v>-18.649999999999999</v>
      </c>
      <c r="BM82" s="7">
        <v>-20.079999999999998</v>
      </c>
      <c r="BN82" s="7">
        <v>-21.61</v>
      </c>
      <c r="BO82" s="7">
        <v>-20.010000000000002</v>
      </c>
      <c r="BP82" s="7">
        <v>-21.31</v>
      </c>
      <c r="BQ82" s="7">
        <v>-18.12</v>
      </c>
      <c r="BR82" s="7">
        <v>-20.49</v>
      </c>
      <c r="BS82" s="24">
        <v>0.93</v>
      </c>
      <c r="BT82" s="26">
        <v>58521205.37238121</v>
      </c>
      <c r="BU82" s="26">
        <v>110372600</v>
      </c>
      <c r="BV82" s="26">
        <v>43041359</v>
      </c>
      <c r="BW82" s="8">
        <v>9.8845763675817017E-2</v>
      </c>
    </row>
    <row r="83" spans="1:75" s="21" customFormat="1" ht="19" customHeight="1" x14ac:dyDescent="0.2">
      <c r="A83" s="7" t="s">
        <v>471</v>
      </c>
      <c r="B83" s="7" t="s">
        <v>106</v>
      </c>
      <c r="C83" s="7" t="s">
        <v>97</v>
      </c>
      <c r="D83" s="7" t="s">
        <v>98</v>
      </c>
      <c r="E83" s="7" t="s">
        <v>469</v>
      </c>
      <c r="F83" s="7" t="s">
        <v>88</v>
      </c>
      <c r="G83" s="10">
        <v>76.936029084818657</v>
      </c>
      <c r="H83" s="10">
        <v>-16.365368502107071</v>
      </c>
      <c r="I83" s="10">
        <v>-16.365368502107071</v>
      </c>
      <c r="J83" s="7" t="s">
        <v>89</v>
      </c>
      <c r="K83" s="8">
        <v>5.940000057220459</v>
      </c>
      <c r="L83" s="8">
        <v>6</v>
      </c>
      <c r="M83" s="8">
        <v>10.510000228881839</v>
      </c>
      <c r="N83" s="8">
        <v>11.829999923706049</v>
      </c>
      <c r="O83" s="8">
        <v>7.9099998474121094</v>
      </c>
      <c r="P83" s="8">
        <v>8.7899999618530273</v>
      </c>
      <c r="Q83" s="7">
        <v>10.85</v>
      </c>
      <c r="R83" s="7">
        <v>11.11</v>
      </c>
      <c r="S83" s="7">
        <v>11.83</v>
      </c>
      <c r="T83" s="7">
        <v>11.21</v>
      </c>
      <c r="U83" s="7">
        <v>9.85</v>
      </c>
      <c r="V83" s="7">
        <v>9.56</v>
      </c>
      <c r="W83" s="7">
        <v>9.14</v>
      </c>
      <c r="X83" s="7">
        <v>9.35</v>
      </c>
      <c r="Y83" s="7">
        <v>8.7899999999999991</v>
      </c>
      <c r="Z83" s="7">
        <v>9</v>
      </c>
      <c r="AA83" s="7">
        <v>8.75</v>
      </c>
      <c r="AB83" s="7">
        <v>9</v>
      </c>
      <c r="AC83" s="7">
        <v>9.17</v>
      </c>
      <c r="AD83" s="7">
        <v>8.85</v>
      </c>
      <c r="AE83" s="7">
        <v>8.74</v>
      </c>
      <c r="AF83" s="7">
        <v>8.8000000000000007</v>
      </c>
      <c r="AG83" s="7">
        <v>8.3000000000000007</v>
      </c>
      <c r="AH83" s="7">
        <v>8.1999999999999993</v>
      </c>
      <c r="AI83" s="7">
        <v>8.34</v>
      </c>
      <c r="AJ83" s="7">
        <v>8.35</v>
      </c>
      <c r="AK83" s="7">
        <v>8.2799999999999994</v>
      </c>
      <c r="AL83" s="7">
        <v>8.56</v>
      </c>
      <c r="AM83" s="7">
        <v>8.65</v>
      </c>
      <c r="AN83" s="7">
        <v>8.9</v>
      </c>
      <c r="AO83" s="7">
        <v>9.1199999999999992</v>
      </c>
      <c r="AP83" s="7">
        <v>8.94</v>
      </c>
      <c r="AQ83" s="7">
        <v>9.0500000000000007</v>
      </c>
      <c r="AR83" s="7">
        <v>-2.2799999999999998</v>
      </c>
      <c r="AS83" s="7">
        <v>5.71</v>
      </c>
      <c r="AT83" s="7">
        <v>3.33</v>
      </c>
      <c r="AU83" s="7">
        <v>-8.3699999999999992</v>
      </c>
      <c r="AV83" s="7">
        <v>-10.37</v>
      </c>
      <c r="AW83" s="7">
        <v>-13.65</v>
      </c>
      <c r="AX83" s="7">
        <v>-14.36</v>
      </c>
      <c r="AY83" s="7">
        <v>-18.079999999999998</v>
      </c>
      <c r="AZ83" s="7">
        <v>-19.7</v>
      </c>
      <c r="BA83" s="7">
        <v>-18.79</v>
      </c>
      <c r="BB83" s="7">
        <v>-18.649999999999999</v>
      </c>
      <c r="BC83" s="7">
        <v>-16.09</v>
      </c>
      <c r="BD83" s="7">
        <v>-15.84</v>
      </c>
      <c r="BE83" s="7">
        <v>-18.079999999999998</v>
      </c>
      <c r="BF83" s="7">
        <v>-17.22</v>
      </c>
      <c r="BG83" s="7">
        <v>-22.74</v>
      </c>
      <c r="BH83" s="7">
        <v>-23.36</v>
      </c>
      <c r="BI83" s="7">
        <v>-22.98</v>
      </c>
      <c r="BJ83" s="7">
        <v>-21.69</v>
      </c>
      <c r="BK83" s="7">
        <v>-22.17</v>
      </c>
      <c r="BL83" s="7">
        <v>-21.65</v>
      </c>
      <c r="BM83" s="7">
        <v>-20.55</v>
      </c>
      <c r="BN83" s="7">
        <v>-18.829999999999998</v>
      </c>
      <c r="BO83" s="7">
        <v>-15.32</v>
      </c>
      <c r="BP83" s="7">
        <v>-15.29</v>
      </c>
      <c r="BQ83" s="7">
        <v>-15.51</v>
      </c>
      <c r="BR83" s="7">
        <v>-17.7</v>
      </c>
      <c r="BS83" s="24">
        <v>8.31</v>
      </c>
      <c r="BT83" s="26">
        <v>141504541.08161929</v>
      </c>
      <c r="BU83" s="26">
        <v>43624300</v>
      </c>
      <c r="BV83" s="26">
        <v>7347180</v>
      </c>
      <c r="BW83" s="8">
        <v>2.86695031290917E-3</v>
      </c>
    </row>
    <row r="84" spans="1:75" s="21" customFormat="1" ht="19" customHeight="1" x14ac:dyDescent="0.2">
      <c r="A84" s="1" t="s">
        <v>338</v>
      </c>
      <c r="B84" s="1" t="s">
        <v>96</v>
      </c>
      <c r="C84" s="1" t="s">
        <v>339</v>
      </c>
      <c r="D84" s="1" t="s">
        <v>78</v>
      </c>
      <c r="E84" s="1" t="s">
        <v>332</v>
      </c>
      <c r="F84" s="1" t="s">
        <v>88</v>
      </c>
      <c r="G84" s="9">
        <v>77.391304708383487</v>
      </c>
      <c r="H84" s="9">
        <v>-13.23529343016556</v>
      </c>
      <c r="I84" s="9">
        <f>(N84-O84)/O84*100</f>
        <v>53.086420479861474</v>
      </c>
      <c r="J84" s="1" t="s">
        <v>89</v>
      </c>
      <c r="K84" s="2">
        <v>1.1499999761581421</v>
      </c>
      <c r="L84" s="2">
        <v>1.17</v>
      </c>
      <c r="M84" s="2">
        <v>2.0399999618530269</v>
      </c>
      <c r="N84" s="2">
        <v>2.4800000190734859</v>
      </c>
      <c r="O84" s="2">
        <v>1.620000004768372</v>
      </c>
      <c r="P84" s="2">
        <v>1.7699999809265139</v>
      </c>
      <c r="Q84" s="1">
        <v>2.21</v>
      </c>
      <c r="R84" s="1">
        <v>2.33</v>
      </c>
      <c r="S84" s="1">
        <v>2.4</v>
      </c>
      <c r="T84" s="1">
        <v>2.48</v>
      </c>
      <c r="U84" s="1">
        <v>2.44</v>
      </c>
      <c r="V84" s="1">
        <v>1.96</v>
      </c>
      <c r="W84" s="1">
        <v>1.8</v>
      </c>
      <c r="X84" s="1">
        <v>1.81</v>
      </c>
      <c r="Y84" s="1">
        <v>1.73</v>
      </c>
      <c r="Z84" s="1">
        <v>1.72</v>
      </c>
      <c r="AA84" s="1">
        <v>1.72</v>
      </c>
      <c r="AB84" s="1">
        <v>1.98</v>
      </c>
      <c r="AC84" s="1">
        <v>1.93</v>
      </c>
      <c r="AD84" s="1">
        <v>2.15</v>
      </c>
      <c r="AE84" s="1">
        <v>2.14</v>
      </c>
      <c r="AF84" s="1">
        <v>2.02</v>
      </c>
      <c r="AG84" s="1">
        <v>2</v>
      </c>
      <c r="AH84" s="1">
        <v>1.93</v>
      </c>
      <c r="AI84" s="1">
        <v>1.85</v>
      </c>
      <c r="AJ84" s="1">
        <v>1.82</v>
      </c>
      <c r="AK84" s="1">
        <v>1.75</v>
      </c>
      <c r="AL84" s="1">
        <v>1.89</v>
      </c>
      <c r="AM84" s="1">
        <v>1.88</v>
      </c>
      <c r="AN84" s="1">
        <v>1.87</v>
      </c>
      <c r="AO84" s="1">
        <v>1.87</v>
      </c>
      <c r="AP84" s="1">
        <v>1.86</v>
      </c>
      <c r="AQ84" s="1">
        <v>1.8</v>
      </c>
      <c r="AR84" s="1">
        <v>4.09</v>
      </c>
      <c r="AS84" s="1">
        <v>-5.39</v>
      </c>
      <c r="AT84" s="1">
        <v>12.25</v>
      </c>
      <c r="AU84" s="1">
        <v>12.75</v>
      </c>
      <c r="AV84" s="1">
        <v>-5.64</v>
      </c>
      <c r="AW84" s="1">
        <v>-12.99</v>
      </c>
      <c r="AX84" s="1">
        <v>-14.71</v>
      </c>
      <c r="AY84" s="1">
        <v>-14.95</v>
      </c>
      <c r="AZ84" s="1">
        <v>-20.59</v>
      </c>
      <c r="BA84" s="1">
        <v>-18.14</v>
      </c>
      <c r="BB84" s="1">
        <v>-17.89</v>
      </c>
      <c r="BC84" s="1">
        <v>-7.84</v>
      </c>
      <c r="BD84" s="1">
        <v>-5.44</v>
      </c>
      <c r="BE84" s="1">
        <v>-0.84</v>
      </c>
      <c r="BF84" s="1">
        <v>-5.88</v>
      </c>
      <c r="BG84" s="1">
        <v>-7.35</v>
      </c>
      <c r="BH84" s="1">
        <v>-6.37</v>
      </c>
      <c r="BI84" s="1">
        <v>-13.23</v>
      </c>
      <c r="BJ84" s="1">
        <v>-12.74</v>
      </c>
      <c r="BK84" s="1">
        <v>-15.2</v>
      </c>
      <c r="BL84" s="1">
        <v>-17.11</v>
      </c>
      <c r="BM84" s="1">
        <v>-11.77</v>
      </c>
      <c r="BN84" s="1">
        <v>-11.03</v>
      </c>
      <c r="BO84" s="1">
        <v>-11.76</v>
      </c>
      <c r="BP84" s="1">
        <v>-12.25</v>
      </c>
      <c r="BQ84" s="1">
        <v>-15.62</v>
      </c>
      <c r="BR84" s="1">
        <v>-15.93</v>
      </c>
      <c r="BS84" s="22">
        <v>1.62</v>
      </c>
      <c r="BT84" s="26">
        <v>22380023.581504822</v>
      </c>
      <c r="BU84" s="26">
        <v>60606400</v>
      </c>
      <c r="BV84" s="26">
        <v>4228400</v>
      </c>
      <c r="BW84" s="2">
        <v>0.25904999527007849</v>
      </c>
    </row>
    <row r="85" spans="1:75" s="21" customFormat="1" ht="19" customHeight="1" x14ac:dyDescent="0.2">
      <c r="A85" s="7" t="s">
        <v>403</v>
      </c>
      <c r="B85" s="7" t="s">
        <v>118</v>
      </c>
      <c r="C85" s="7" t="s">
        <v>87</v>
      </c>
      <c r="D85" s="7" t="s">
        <v>109</v>
      </c>
      <c r="E85" s="7" t="s">
        <v>398</v>
      </c>
      <c r="F85" s="7" t="s">
        <v>88</v>
      </c>
      <c r="G85" s="10">
        <v>77.714279719761436</v>
      </c>
      <c r="H85" s="10">
        <v>-18.006429635660371</v>
      </c>
      <c r="I85" s="10">
        <v>-18.006429635660371</v>
      </c>
      <c r="J85" s="7" t="s">
        <v>89</v>
      </c>
      <c r="K85" s="8">
        <v>3.5</v>
      </c>
      <c r="L85" s="8">
        <v>8.4499999999999993</v>
      </c>
      <c r="M85" s="8">
        <v>6.2199997901916504</v>
      </c>
      <c r="N85" s="8">
        <v>8.4499998092651367</v>
      </c>
      <c r="O85" s="8">
        <v>4.9099998474121094</v>
      </c>
      <c r="P85" s="8">
        <v>5.0999999046325684</v>
      </c>
      <c r="Q85" s="7">
        <v>6.98</v>
      </c>
      <c r="R85" s="7">
        <v>7.14</v>
      </c>
      <c r="S85" s="7">
        <v>7.25</v>
      </c>
      <c r="T85" s="7">
        <v>8.33</v>
      </c>
      <c r="U85" s="7">
        <v>8.4499999999999993</v>
      </c>
      <c r="V85" s="7">
        <v>6.95</v>
      </c>
      <c r="W85" s="7">
        <v>7.38</v>
      </c>
      <c r="X85" s="7">
        <v>7.3</v>
      </c>
      <c r="Y85" s="7">
        <v>6.18</v>
      </c>
      <c r="Z85" s="7">
        <v>6.08</v>
      </c>
      <c r="AA85" s="7">
        <v>6.15</v>
      </c>
      <c r="AB85" s="7">
        <v>6.17</v>
      </c>
      <c r="AC85" s="7">
        <v>5.66</v>
      </c>
      <c r="AD85" s="7">
        <v>5.53</v>
      </c>
      <c r="AE85" s="7">
        <v>5.3</v>
      </c>
      <c r="AF85" s="7">
        <v>5.38</v>
      </c>
      <c r="AG85" s="7">
        <v>5.4</v>
      </c>
      <c r="AH85" s="7">
        <v>5.59</v>
      </c>
      <c r="AI85" s="7">
        <v>5.83</v>
      </c>
      <c r="AJ85" s="7">
        <v>5.48</v>
      </c>
      <c r="AK85" s="7">
        <v>5.23</v>
      </c>
      <c r="AL85" s="7">
        <v>5.45</v>
      </c>
      <c r="AM85" s="7">
        <v>5.29</v>
      </c>
      <c r="AN85" s="7">
        <v>5.22</v>
      </c>
      <c r="AO85" s="7">
        <v>5.15</v>
      </c>
      <c r="AP85" s="7">
        <v>5.18</v>
      </c>
      <c r="AQ85" s="7">
        <v>5.42</v>
      </c>
      <c r="AR85" s="7">
        <v>12.22</v>
      </c>
      <c r="AS85" s="7">
        <v>2.41</v>
      </c>
      <c r="AT85" s="7">
        <v>10.130000000000001</v>
      </c>
      <c r="AU85" s="7">
        <v>29.1</v>
      </c>
      <c r="AV85" s="7">
        <v>9.81</v>
      </c>
      <c r="AW85" s="7">
        <v>9.49</v>
      </c>
      <c r="AX85" s="7">
        <v>16.239999999999998</v>
      </c>
      <c r="AY85" s="7">
        <v>-3.94</v>
      </c>
      <c r="AZ85" s="7">
        <v>-4.34</v>
      </c>
      <c r="BA85" s="7">
        <v>-3.38</v>
      </c>
      <c r="BB85" s="7">
        <v>-1.1299999999999999</v>
      </c>
      <c r="BC85" s="7">
        <v>-9.9700000000000006</v>
      </c>
      <c r="BD85" s="7">
        <v>-11.9</v>
      </c>
      <c r="BE85" s="7">
        <v>-14.95</v>
      </c>
      <c r="BF85" s="7">
        <v>-15.76</v>
      </c>
      <c r="BG85" s="7">
        <v>-13.75</v>
      </c>
      <c r="BH85" s="7">
        <v>-14.79</v>
      </c>
      <c r="BI85" s="7">
        <v>-12.22</v>
      </c>
      <c r="BJ85" s="7">
        <v>-12.86</v>
      </c>
      <c r="BK85" s="7">
        <v>-16.88</v>
      </c>
      <c r="BL85" s="7">
        <v>-16.16</v>
      </c>
      <c r="BM85" s="7">
        <v>-14.79</v>
      </c>
      <c r="BN85" s="7">
        <v>-16.399999999999999</v>
      </c>
      <c r="BO85" s="7">
        <v>-17.850000000000001</v>
      </c>
      <c r="BP85" s="7">
        <v>-17.77</v>
      </c>
      <c r="BQ85" s="7">
        <v>-18.010000000000002</v>
      </c>
      <c r="BR85" s="7">
        <v>-18.489999999999998</v>
      </c>
      <c r="BS85" s="24">
        <v>5.74</v>
      </c>
      <c r="BT85" s="26">
        <v>74210195.496797562</v>
      </c>
      <c r="BU85" s="26">
        <v>50909900</v>
      </c>
      <c r="BV85" s="26">
        <v>6467969</v>
      </c>
      <c r="BW85" s="8">
        <v>0.1183805921147736</v>
      </c>
    </row>
    <row r="86" spans="1:75" s="21" customFormat="1" ht="19" customHeight="1" x14ac:dyDescent="0.2">
      <c r="A86" s="7" t="s">
        <v>215</v>
      </c>
      <c r="B86" s="7" t="s">
        <v>159</v>
      </c>
      <c r="C86" s="7" t="s">
        <v>216</v>
      </c>
      <c r="D86" s="7" t="s">
        <v>109</v>
      </c>
      <c r="E86" s="7" t="s">
        <v>371</v>
      </c>
      <c r="F86" s="7" t="s">
        <v>88</v>
      </c>
      <c r="G86" s="10">
        <v>77.777777777777786</v>
      </c>
      <c r="H86" s="10">
        <v>-12.019225478877489</v>
      </c>
      <c r="I86" s="10">
        <v>-12.019225478877489</v>
      </c>
      <c r="J86" s="7" t="s">
        <v>89</v>
      </c>
      <c r="K86" s="8">
        <v>1.169999957084656</v>
      </c>
      <c r="L86" s="8">
        <v>2.5499999999999998</v>
      </c>
      <c r="M86" s="8">
        <v>2.0799999237060551</v>
      </c>
      <c r="N86" s="8">
        <v>2.5499999523162842</v>
      </c>
      <c r="O86" s="8">
        <v>1.639999985694885</v>
      </c>
      <c r="P86" s="8">
        <v>1.830000042915344</v>
      </c>
      <c r="Q86" s="7">
        <v>2.19</v>
      </c>
      <c r="R86" s="7">
        <v>1.93</v>
      </c>
      <c r="S86" s="7">
        <v>1.85</v>
      </c>
      <c r="T86" s="7">
        <v>1.76</v>
      </c>
      <c r="U86" s="7">
        <v>1.93</v>
      </c>
      <c r="V86" s="7">
        <v>2.5499999999999998</v>
      </c>
      <c r="W86" s="7">
        <v>2.42</v>
      </c>
      <c r="X86" s="7">
        <v>2.13</v>
      </c>
      <c r="Y86" s="7">
        <v>2.08</v>
      </c>
      <c r="Z86" s="7">
        <v>2.0299999999999998</v>
      </c>
      <c r="AA86" s="7">
        <v>1.87</v>
      </c>
      <c r="AB86" s="7">
        <v>2</v>
      </c>
      <c r="AC86" s="7">
        <v>2.0099999999999998</v>
      </c>
      <c r="AD86" s="7">
        <v>1.91</v>
      </c>
      <c r="AE86" s="7">
        <v>1.89</v>
      </c>
      <c r="AF86" s="7">
        <v>1.89</v>
      </c>
      <c r="AG86" s="7">
        <v>1.97</v>
      </c>
      <c r="AH86" s="7">
        <v>1.95</v>
      </c>
      <c r="AI86" s="7">
        <v>1.89</v>
      </c>
      <c r="AJ86" s="7">
        <v>1.85</v>
      </c>
      <c r="AK86" s="7">
        <v>2.2599999999999998</v>
      </c>
      <c r="AL86" s="7">
        <v>2.33</v>
      </c>
      <c r="AM86" s="7">
        <v>2.2400000000000002</v>
      </c>
      <c r="AN86" s="7">
        <v>1.99</v>
      </c>
      <c r="AO86" s="7">
        <v>1.96</v>
      </c>
      <c r="AP86" s="7">
        <v>1.93</v>
      </c>
      <c r="AQ86" s="7">
        <v>1.88</v>
      </c>
      <c r="AR86" s="7">
        <v>-10.1</v>
      </c>
      <c r="AS86" s="7">
        <v>-9.61</v>
      </c>
      <c r="AT86" s="7">
        <v>-18.510000000000002</v>
      </c>
      <c r="AU86" s="7">
        <v>-20.43</v>
      </c>
      <c r="AV86" s="7">
        <v>-9.9600000000000009</v>
      </c>
      <c r="AW86" s="7">
        <v>15.87</v>
      </c>
      <c r="AX86" s="7">
        <v>1.92</v>
      </c>
      <c r="AY86" s="7">
        <v>-6.01</v>
      </c>
      <c r="AZ86" s="7">
        <v>-2.88</v>
      </c>
      <c r="BA86" s="7">
        <v>-12.02</v>
      </c>
      <c r="BB86" s="7">
        <v>-12.95</v>
      </c>
      <c r="BC86" s="7">
        <v>-6.25</v>
      </c>
      <c r="BD86" s="7">
        <v>-9.3699999999999992</v>
      </c>
      <c r="BE86" s="7">
        <v>-10.82</v>
      </c>
      <c r="BF86" s="7">
        <v>-11.54</v>
      </c>
      <c r="BG86" s="7">
        <v>-12.01</v>
      </c>
      <c r="BH86" s="7">
        <v>-8.65</v>
      </c>
      <c r="BI86" s="7">
        <v>-10.1</v>
      </c>
      <c r="BJ86" s="7">
        <v>-11.54</v>
      </c>
      <c r="BK86" s="7">
        <v>-11.78</v>
      </c>
      <c r="BL86" s="7">
        <v>5.77</v>
      </c>
      <c r="BM86" s="7">
        <v>5.01</v>
      </c>
      <c r="BN86" s="7">
        <v>-6.49</v>
      </c>
      <c r="BO86" s="7">
        <v>-7.45</v>
      </c>
      <c r="BP86" s="7">
        <v>-7.43</v>
      </c>
      <c r="BQ86" s="7">
        <v>-11.06</v>
      </c>
      <c r="BR86" s="7">
        <v>-12.5</v>
      </c>
      <c r="BS86" s="24">
        <v>1.86</v>
      </c>
      <c r="BT86" s="26">
        <v>11925866.7625618</v>
      </c>
      <c r="BU86" s="26">
        <v>70414500</v>
      </c>
      <c r="BV86" s="26">
        <v>2903202</v>
      </c>
      <c r="BW86" s="8">
        <v>5.049941409519558E-2</v>
      </c>
    </row>
    <row r="87" spans="1:75" s="21" customFormat="1" ht="19" customHeight="1" x14ac:dyDescent="0.2">
      <c r="A87" s="1" t="s">
        <v>120</v>
      </c>
      <c r="B87" s="1" t="s">
        <v>106</v>
      </c>
      <c r="C87" s="1" t="s">
        <v>87</v>
      </c>
      <c r="D87" s="1" t="s">
        <v>98</v>
      </c>
      <c r="E87" s="1" t="s">
        <v>115</v>
      </c>
      <c r="F87" s="1" t="s">
        <v>88</v>
      </c>
      <c r="G87" s="9">
        <v>79.508197201864903</v>
      </c>
      <c r="H87" s="9">
        <v>-22.374429074611509</v>
      </c>
      <c r="I87" s="9">
        <f>(N87-O87)/O87*100</f>
        <v>118.9024357002169</v>
      </c>
      <c r="J87" s="1" t="s">
        <v>89</v>
      </c>
      <c r="K87" s="2">
        <v>1.220000028610229</v>
      </c>
      <c r="L87" s="2">
        <v>1.28</v>
      </c>
      <c r="M87" s="2">
        <v>2.190000057220459</v>
      </c>
      <c r="N87" s="2">
        <v>3.589999914169312</v>
      </c>
      <c r="O87" s="2">
        <v>1.639999985694885</v>
      </c>
      <c r="P87" s="2">
        <v>1.700000047683716</v>
      </c>
      <c r="Q87" s="1">
        <v>2.4</v>
      </c>
      <c r="R87" s="1">
        <v>2.0699999999999998</v>
      </c>
      <c r="S87" s="1">
        <v>3.2</v>
      </c>
      <c r="T87" s="1">
        <v>3.1</v>
      </c>
      <c r="U87" s="1">
        <v>2.81</v>
      </c>
      <c r="V87" s="1">
        <v>2.93</v>
      </c>
      <c r="W87" s="1">
        <v>2.75</v>
      </c>
      <c r="X87" s="1">
        <v>2.72</v>
      </c>
      <c r="Y87" s="1">
        <v>3.07</v>
      </c>
      <c r="Z87" s="1">
        <v>2.89</v>
      </c>
      <c r="AA87" s="1">
        <v>3.18</v>
      </c>
      <c r="AB87" s="1">
        <v>3.5</v>
      </c>
      <c r="AC87" s="1">
        <v>3.59</v>
      </c>
      <c r="AD87" s="1">
        <v>3.22</v>
      </c>
      <c r="AE87" s="1">
        <v>3.32</v>
      </c>
      <c r="AF87" s="1">
        <v>3.23</v>
      </c>
      <c r="AG87" s="1">
        <v>3.03</v>
      </c>
      <c r="AH87" s="1">
        <v>2.9</v>
      </c>
      <c r="AI87" s="1">
        <v>2.78</v>
      </c>
      <c r="AJ87" s="1">
        <v>2.69</v>
      </c>
      <c r="AK87" s="1">
        <v>2.57</v>
      </c>
      <c r="AL87" s="1">
        <v>2.61</v>
      </c>
      <c r="AM87" s="1">
        <v>2.42</v>
      </c>
      <c r="AN87" s="1">
        <v>2.25</v>
      </c>
      <c r="AO87" s="1">
        <v>2.14</v>
      </c>
      <c r="AP87" s="1">
        <v>2.0699999999999998</v>
      </c>
      <c r="AQ87" s="1">
        <v>1.87</v>
      </c>
      <c r="AR87" s="1">
        <v>-10.050000000000001</v>
      </c>
      <c r="AS87" s="1">
        <v>-7.31</v>
      </c>
      <c r="AT87" s="1">
        <v>42.47</v>
      </c>
      <c r="AU87" s="1">
        <v>28.31</v>
      </c>
      <c r="AV87" s="1">
        <v>23.15</v>
      </c>
      <c r="AW87" s="1">
        <v>23.29</v>
      </c>
      <c r="AX87" s="1">
        <v>17.12</v>
      </c>
      <c r="AY87" s="1">
        <v>15.9</v>
      </c>
      <c r="AZ87" s="1">
        <v>31.96</v>
      </c>
      <c r="BA87" s="1">
        <v>23.29</v>
      </c>
      <c r="BB87" s="1">
        <v>39.729999999999997</v>
      </c>
      <c r="BC87" s="1">
        <v>54.93</v>
      </c>
      <c r="BD87" s="1">
        <v>43.15</v>
      </c>
      <c r="BE87" s="1">
        <v>42</v>
      </c>
      <c r="BF87" s="1">
        <v>43.97</v>
      </c>
      <c r="BG87" s="1">
        <v>32.42</v>
      </c>
      <c r="BH87" s="1">
        <v>30.14</v>
      </c>
      <c r="BI87" s="1">
        <v>23.74</v>
      </c>
      <c r="BJ87" s="1">
        <v>21</v>
      </c>
      <c r="BK87" s="1">
        <v>11.87</v>
      </c>
      <c r="BL87" s="1">
        <v>14.61</v>
      </c>
      <c r="BM87" s="1">
        <v>5.25</v>
      </c>
      <c r="BN87" s="1">
        <v>1.37</v>
      </c>
      <c r="BO87" s="1">
        <v>-5.26</v>
      </c>
      <c r="BP87" s="1">
        <v>-10.27</v>
      </c>
      <c r="BQ87" s="1">
        <v>-15.93</v>
      </c>
      <c r="BR87" s="1">
        <v>-22.83</v>
      </c>
      <c r="BS87" s="22">
        <v>2.38</v>
      </c>
      <c r="BT87" s="26">
        <v>80115239.093255997</v>
      </c>
      <c r="BU87" s="26">
        <v>178788800</v>
      </c>
      <c r="BV87" s="26">
        <v>27197483</v>
      </c>
      <c r="BW87" s="2">
        <v>2.865004088797482E-2</v>
      </c>
    </row>
    <row r="88" spans="1:75" s="21" customFormat="1" ht="19" customHeight="1" x14ac:dyDescent="0.2">
      <c r="A88" s="7" t="s">
        <v>372</v>
      </c>
      <c r="B88" s="7" t="s">
        <v>118</v>
      </c>
      <c r="C88" s="7" t="s">
        <v>87</v>
      </c>
      <c r="D88" s="7" t="s">
        <v>109</v>
      </c>
      <c r="E88" s="7" t="s">
        <v>480</v>
      </c>
      <c r="F88" s="7" t="s">
        <v>88</v>
      </c>
      <c r="G88" s="10">
        <v>79.614318880833011</v>
      </c>
      <c r="H88" s="10">
        <v>-19.478527371805949</v>
      </c>
      <c r="I88" s="10">
        <v>-19.478527371805949</v>
      </c>
      <c r="J88" s="7" t="s">
        <v>89</v>
      </c>
      <c r="K88" s="8">
        <v>7.2600002288818359</v>
      </c>
      <c r="L88" s="8">
        <v>8.15</v>
      </c>
      <c r="M88" s="8">
        <v>13.039999961853029</v>
      </c>
      <c r="N88" s="8">
        <v>14.420000076293951</v>
      </c>
      <c r="O88" s="8">
        <v>10.22000026702881</v>
      </c>
      <c r="P88" s="8">
        <v>10.5</v>
      </c>
      <c r="Q88" s="7">
        <v>13.8</v>
      </c>
      <c r="R88" s="7">
        <v>13.24</v>
      </c>
      <c r="S88" s="7">
        <v>12.3</v>
      </c>
      <c r="T88" s="7">
        <v>12.25</v>
      </c>
      <c r="U88" s="7">
        <v>11.58</v>
      </c>
      <c r="V88" s="7">
        <v>11.17</v>
      </c>
      <c r="W88" s="7">
        <v>11.2</v>
      </c>
      <c r="X88" s="7">
        <v>12.31</v>
      </c>
      <c r="Y88" s="7">
        <v>14.25</v>
      </c>
      <c r="Z88" s="7">
        <v>14.09</v>
      </c>
      <c r="AA88" s="7">
        <v>12.54</v>
      </c>
      <c r="AB88" s="7">
        <v>12.35</v>
      </c>
      <c r="AC88" s="7">
        <v>11.97</v>
      </c>
      <c r="AD88" s="7">
        <v>12.48</v>
      </c>
      <c r="AE88" s="7">
        <v>12.71</v>
      </c>
      <c r="AF88" s="7">
        <v>12.11</v>
      </c>
      <c r="AG88" s="7">
        <v>11.82</v>
      </c>
      <c r="AH88" s="7">
        <v>11.77</v>
      </c>
      <c r="AI88" s="7">
        <v>11.26</v>
      </c>
      <c r="AJ88" s="7">
        <v>11.8</v>
      </c>
      <c r="AK88" s="7">
        <v>11.79</v>
      </c>
      <c r="AL88" s="7">
        <v>11.4</v>
      </c>
      <c r="AM88" s="7">
        <v>11.2</v>
      </c>
      <c r="AN88" s="7">
        <v>11.17</v>
      </c>
      <c r="AO88" s="7">
        <v>10.98</v>
      </c>
      <c r="AP88" s="7">
        <v>10.89</v>
      </c>
      <c r="AQ88" s="7">
        <v>10.75</v>
      </c>
      <c r="AR88" s="7">
        <v>-6.85</v>
      </c>
      <c r="AS88" s="7">
        <v>-0.77</v>
      </c>
      <c r="AT88" s="7">
        <v>-6.6</v>
      </c>
      <c r="AU88" s="7">
        <v>-11.12</v>
      </c>
      <c r="AV88" s="7">
        <v>-14.8</v>
      </c>
      <c r="AW88" s="7">
        <v>-18.940000000000001</v>
      </c>
      <c r="AX88" s="7">
        <v>-15.26</v>
      </c>
      <c r="AY88" s="7">
        <v>-7.13</v>
      </c>
      <c r="AZ88" s="7">
        <v>7.78</v>
      </c>
      <c r="BA88" s="7">
        <v>-5.29</v>
      </c>
      <c r="BB88" s="7">
        <v>-11.04</v>
      </c>
      <c r="BC88" s="7">
        <v>-9.0500000000000007</v>
      </c>
      <c r="BD88" s="7">
        <v>-9.83</v>
      </c>
      <c r="BE88" s="7">
        <v>-5.98</v>
      </c>
      <c r="BF88" s="7">
        <v>-7.13</v>
      </c>
      <c r="BG88" s="7">
        <v>-11.66</v>
      </c>
      <c r="BH88" s="7">
        <v>-9.82</v>
      </c>
      <c r="BI88" s="7">
        <v>-13.73</v>
      </c>
      <c r="BJ88" s="7">
        <v>-16.170000000000002</v>
      </c>
      <c r="BK88" s="7">
        <v>-13.34</v>
      </c>
      <c r="BL88" s="7">
        <v>-13.42</v>
      </c>
      <c r="BM88" s="7">
        <v>-15.49</v>
      </c>
      <c r="BN88" s="7">
        <v>-16.41</v>
      </c>
      <c r="BO88" s="7">
        <v>-16.18</v>
      </c>
      <c r="BP88" s="7">
        <v>-17.77</v>
      </c>
      <c r="BQ88" s="7">
        <v>-17.64</v>
      </c>
      <c r="BR88" s="7">
        <v>-19.48</v>
      </c>
      <c r="BS88" s="24">
        <v>10.220000000000001</v>
      </c>
      <c r="BT88" s="26">
        <v>69088006.197891235</v>
      </c>
      <c r="BU88" s="26">
        <v>24844100</v>
      </c>
      <c r="BV88" s="26">
        <v>2421100</v>
      </c>
      <c r="BW88" s="8">
        <v>4.6179009541117672E-2</v>
      </c>
    </row>
    <row r="89" spans="1:75" s="21" customFormat="1" ht="19" customHeight="1" x14ac:dyDescent="0.2">
      <c r="A89" s="7" t="s">
        <v>453</v>
      </c>
      <c r="B89" s="7" t="s">
        <v>76</v>
      </c>
      <c r="C89" s="7" t="s">
        <v>87</v>
      </c>
      <c r="D89" s="7" t="s">
        <v>109</v>
      </c>
      <c r="E89" s="7" t="s">
        <v>510</v>
      </c>
      <c r="F89" s="7" t="s">
        <v>88</v>
      </c>
      <c r="G89" s="10">
        <v>79.702977659234691</v>
      </c>
      <c r="H89" s="10">
        <v>-24.793390275307111</v>
      </c>
      <c r="I89" s="10">
        <v>-24.793390275307111</v>
      </c>
      <c r="J89" s="7" t="s">
        <v>89</v>
      </c>
      <c r="K89" s="8">
        <v>2.0199999809265141</v>
      </c>
      <c r="L89" s="8">
        <v>2.08</v>
      </c>
      <c r="M89" s="8">
        <v>3.630000114440918</v>
      </c>
      <c r="N89" s="8">
        <v>3.8299999237060551</v>
      </c>
      <c r="O89" s="8">
        <v>2.6099998950958252</v>
      </c>
      <c r="P89" s="8">
        <v>2.7300000190734859</v>
      </c>
      <c r="Q89" s="7">
        <v>3.59</v>
      </c>
      <c r="R89" s="7">
        <v>3.83</v>
      </c>
      <c r="S89" s="7">
        <v>3.47</v>
      </c>
      <c r="T89" s="7">
        <v>3.24</v>
      </c>
      <c r="U89" s="7">
        <v>2.9</v>
      </c>
      <c r="V89" s="7">
        <v>3</v>
      </c>
      <c r="W89" s="7">
        <v>3.15</v>
      </c>
      <c r="X89" s="7">
        <v>2.99</v>
      </c>
      <c r="Y89" s="7">
        <v>2.93</v>
      </c>
      <c r="Z89" s="7">
        <v>2.85</v>
      </c>
      <c r="AA89" s="7">
        <v>2.85</v>
      </c>
      <c r="AB89" s="7">
        <v>2.81</v>
      </c>
      <c r="AC89" s="7">
        <v>2.77</v>
      </c>
      <c r="AD89" s="7">
        <v>2.8</v>
      </c>
      <c r="AE89" s="7">
        <v>2.73</v>
      </c>
      <c r="AF89" s="7">
        <v>2.79</v>
      </c>
      <c r="AG89" s="7">
        <v>2.79</v>
      </c>
      <c r="AH89" s="7">
        <v>2.92</v>
      </c>
      <c r="AI89" s="7">
        <v>3.1</v>
      </c>
      <c r="AJ89" s="7">
        <v>3.08</v>
      </c>
      <c r="AK89" s="7">
        <v>3</v>
      </c>
      <c r="AL89" s="7">
        <v>2.97</v>
      </c>
      <c r="AM89" s="7">
        <v>2.97</v>
      </c>
      <c r="AN89" s="7">
        <v>2.95</v>
      </c>
      <c r="AO89" s="7">
        <v>2.85</v>
      </c>
      <c r="AP89" s="7">
        <v>2.8</v>
      </c>
      <c r="AQ89" s="7">
        <v>2.83</v>
      </c>
      <c r="AR89" s="7">
        <v>-1.02</v>
      </c>
      <c r="AS89" s="7">
        <v>-6.09</v>
      </c>
      <c r="AT89" s="7">
        <v>-11.29</v>
      </c>
      <c r="AU89" s="7">
        <v>-20.11</v>
      </c>
      <c r="AV89" s="7">
        <v>-22.87</v>
      </c>
      <c r="AW89" s="7">
        <v>-18.98</v>
      </c>
      <c r="AX89" s="7">
        <v>-21.21</v>
      </c>
      <c r="AY89" s="7">
        <v>-19.43</v>
      </c>
      <c r="AZ89" s="7">
        <v>-21.76</v>
      </c>
      <c r="BA89" s="7">
        <v>-22.87</v>
      </c>
      <c r="BB89" s="7">
        <v>-23.03</v>
      </c>
      <c r="BC89" s="7">
        <v>-23.83</v>
      </c>
      <c r="BD89" s="7">
        <v>-25.86</v>
      </c>
      <c r="BE89" s="7">
        <v>-24.93</v>
      </c>
      <c r="BF89" s="7">
        <v>-25.9</v>
      </c>
      <c r="BG89" s="7">
        <v>-25.52</v>
      </c>
      <c r="BH89" s="7">
        <v>-23.14</v>
      </c>
      <c r="BI89" s="7">
        <v>-19.68</v>
      </c>
      <c r="BJ89" s="7">
        <v>-16.8</v>
      </c>
      <c r="BK89" s="7">
        <v>-17.96</v>
      </c>
      <c r="BL89" s="7">
        <v>-20.66</v>
      </c>
      <c r="BM89" s="7">
        <v>-20.329999999999998</v>
      </c>
      <c r="BN89" s="7">
        <v>-18.87</v>
      </c>
      <c r="BO89" s="7">
        <v>-21.76</v>
      </c>
      <c r="BP89" s="7">
        <v>-23.42</v>
      </c>
      <c r="BQ89" s="7">
        <v>-23.69</v>
      </c>
      <c r="BR89" s="7">
        <v>-24.52</v>
      </c>
      <c r="BS89" s="24">
        <v>2.67</v>
      </c>
      <c r="BT89" s="26">
        <v>31204170.683755871</v>
      </c>
      <c r="BU89" s="26">
        <v>61429500</v>
      </c>
      <c r="BV89" s="26">
        <v>7448168</v>
      </c>
      <c r="BW89" s="8">
        <v>1.6927115500080019E-2</v>
      </c>
    </row>
    <row r="90" spans="1:75" s="21" customFormat="1" ht="19" customHeight="1" x14ac:dyDescent="0.2">
      <c r="A90" s="7" t="s">
        <v>369</v>
      </c>
      <c r="B90" s="7" t="s">
        <v>106</v>
      </c>
      <c r="C90" s="7" t="s">
        <v>113</v>
      </c>
      <c r="D90" s="7" t="s">
        <v>109</v>
      </c>
      <c r="E90" s="7" t="s">
        <v>366</v>
      </c>
      <c r="F90" s="7" t="s">
        <v>88</v>
      </c>
      <c r="G90" s="10">
        <v>80.327865191099463</v>
      </c>
      <c r="H90" s="10">
        <v>-16.883113585710241</v>
      </c>
      <c r="I90" s="10">
        <v>-16.883113585710241</v>
      </c>
      <c r="J90" s="7" t="s">
        <v>89</v>
      </c>
      <c r="K90" s="8">
        <v>4.2699999809265137</v>
      </c>
      <c r="L90" s="8">
        <v>3.96</v>
      </c>
      <c r="M90" s="8">
        <v>7.6999998092651367</v>
      </c>
      <c r="N90" s="8">
        <v>8.1899995803833008</v>
      </c>
      <c r="O90" s="8">
        <v>5.820000171661377</v>
      </c>
      <c r="P90" s="8">
        <v>6.4000000953674316</v>
      </c>
      <c r="Q90" s="7">
        <v>8.01</v>
      </c>
      <c r="R90" s="7">
        <v>7.58</v>
      </c>
      <c r="S90" s="7">
        <v>8</v>
      </c>
      <c r="T90" s="7">
        <v>7.45</v>
      </c>
      <c r="U90" s="7">
        <v>6.85</v>
      </c>
      <c r="V90" s="7">
        <v>6.9</v>
      </c>
      <c r="W90" s="7">
        <v>6.88</v>
      </c>
      <c r="X90" s="7">
        <v>6.68</v>
      </c>
      <c r="Y90" s="7">
        <v>6.36</v>
      </c>
      <c r="Z90" s="7">
        <v>6.18</v>
      </c>
      <c r="AA90" s="7">
        <v>6.1</v>
      </c>
      <c r="AB90" s="7">
        <v>6.03</v>
      </c>
      <c r="AC90" s="7">
        <v>6.19</v>
      </c>
      <c r="AD90" s="7">
        <v>6.37</v>
      </c>
      <c r="AE90" s="7">
        <v>6.4</v>
      </c>
      <c r="AF90" s="7">
        <v>6.15</v>
      </c>
      <c r="AG90" s="7">
        <v>6.25</v>
      </c>
      <c r="AH90" s="7">
        <v>6.4</v>
      </c>
      <c r="AI90" s="7">
        <v>6.35</v>
      </c>
      <c r="AJ90" s="7">
        <v>6.4</v>
      </c>
      <c r="AK90" s="7">
        <v>6.65</v>
      </c>
      <c r="AL90" s="7">
        <v>6.24</v>
      </c>
      <c r="AM90" s="7">
        <v>6.13</v>
      </c>
      <c r="AN90" s="7">
        <v>6.28</v>
      </c>
      <c r="AO90" s="7">
        <v>6.34</v>
      </c>
      <c r="AP90" s="7">
        <v>6.43</v>
      </c>
      <c r="AQ90" s="7">
        <v>6.4</v>
      </c>
      <c r="AR90" s="7">
        <v>-4.29</v>
      </c>
      <c r="AS90" s="7">
        <v>-4.29</v>
      </c>
      <c r="AT90" s="7">
        <v>-4.6100000000000003</v>
      </c>
      <c r="AU90" s="7">
        <v>-11.88</v>
      </c>
      <c r="AV90" s="7">
        <v>-12.86</v>
      </c>
      <c r="AW90" s="7">
        <v>-12.47</v>
      </c>
      <c r="AX90" s="7">
        <v>-14.48</v>
      </c>
      <c r="AY90" s="7">
        <v>-17.53</v>
      </c>
      <c r="AZ90" s="7">
        <v>-20</v>
      </c>
      <c r="BA90" s="7">
        <v>-21.69</v>
      </c>
      <c r="BB90" s="7">
        <v>-23.64</v>
      </c>
      <c r="BC90" s="7">
        <v>-22.99</v>
      </c>
      <c r="BD90" s="7">
        <v>-20</v>
      </c>
      <c r="BE90" s="7">
        <v>-18.96</v>
      </c>
      <c r="BF90" s="7">
        <v>-20.39</v>
      </c>
      <c r="BG90" s="7">
        <v>-20.65</v>
      </c>
      <c r="BH90" s="7">
        <v>-20.52</v>
      </c>
      <c r="BI90" s="7">
        <v>-17.399999999999999</v>
      </c>
      <c r="BJ90" s="7">
        <v>-19.350000000000001</v>
      </c>
      <c r="BK90" s="7">
        <v>-17.28</v>
      </c>
      <c r="BL90" s="7">
        <v>-19.739999999999998</v>
      </c>
      <c r="BM90" s="7">
        <v>-21.26</v>
      </c>
      <c r="BN90" s="7">
        <v>-21.43</v>
      </c>
      <c r="BO90" s="7">
        <v>-19.52</v>
      </c>
      <c r="BP90" s="7">
        <v>-17.79</v>
      </c>
      <c r="BQ90" s="7">
        <v>-19.22</v>
      </c>
      <c r="BR90" s="7">
        <v>-18.7</v>
      </c>
      <c r="BS90" s="24">
        <v>6.12</v>
      </c>
      <c r="BT90" s="26">
        <v>55568357.623529427</v>
      </c>
      <c r="BU90" s="26">
        <v>21241000</v>
      </c>
      <c r="BV90" s="26">
        <v>3977466</v>
      </c>
      <c r="BW90" s="8">
        <v>0.1061369223520704</v>
      </c>
    </row>
    <row r="91" spans="1:75" s="21" customFormat="1" ht="19" customHeight="1" x14ac:dyDescent="0.2">
      <c r="A91" s="7" t="s">
        <v>452</v>
      </c>
      <c r="B91" s="7" t="s">
        <v>76</v>
      </c>
      <c r="C91" s="7" t="s">
        <v>97</v>
      </c>
      <c r="D91" s="7" t="s">
        <v>125</v>
      </c>
      <c r="E91" s="7" t="s">
        <v>451</v>
      </c>
      <c r="F91" s="7" t="s">
        <v>88</v>
      </c>
      <c r="G91" s="10">
        <v>80.348259562156727</v>
      </c>
      <c r="H91" s="10">
        <v>-19.724135563291352</v>
      </c>
      <c r="I91" s="10">
        <v>-19.724135563291352</v>
      </c>
      <c r="J91" s="7" t="s">
        <v>89</v>
      </c>
      <c r="K91" s="8">
        <v>4.0199999809265137</v>
      </c>
      <c r="L91" s="8">
        <v>4.04</v>
      </c>
      <c r="M91" s="8">
        <v>7.25</v>
      </c>
      <c r="N91" s="8">
        <v>7.4099998474121094</v>
      </c>
      <c r="O91" s="8">
        <v>5</v>
      </c>
      <c r="P91" s="8">
        <v>5.820000171661377</v>
      </c>
      <c r="Q91" s="7">
        <v>7.25</v>
      </c>
      <c r="R91" s="7">
        <v>6.96</v>
      </c>
      <c r="S91" s="7">
        <v>6.53</v>
      </c>
      <c r="T91" s="7">
        <v>5.97</v>
      </c>
      <c r="U91" s="7">
        <v>5.61</v>
      </c>
      <c r="V91" s="7">
        <v>5.66</v>
      </c>
      <c r="W91" s="7">
        <v>5.5</v>
      </c>
      <c r="X91" s="7">
        <v>5.54</v>
      </c>
      <c r="Y91" s="7">
        <v>5.5</v>
      </c>
      <c r="Z91" s="7">
        <v>5.97</v>
      </c>
      <c r="AA91" s="7">
        <v>5.57</v>
      </c>
      <c r="AB91" s="7">
        <v>5.45</v>
      </c>
      <c r="AC91" s="7">
        <v>5.47</v>
      </c>
      <c r="AD91" s="7">
        <v>5.47</v>
      </c>
      <c r="AE91" s="7">
        <v>5.64</v>
      </c>
      <c r="AF91" s="7">
        <v>5.53</v>
      </c>
      <c r="AG91" s="7">
        <v>5.5</v>
      </c>
      <c r="AH91" s="7">
        <v>5.44</v>
      </c>
      <c r="AI91" s="7">
        <v>5.37</v>
      </c>
      <c r="AJ91" s="7">
        <v>5.36</v>
      </c>
      <c r="AK91" s="7">
        <v>5.29</v>
      </c>
      <c r="AL91" s="7">
        <v>5.37</v>
      </c>
      <c r="AM91" s="7">
        <v>5.49</v>
      </c>
      <c r="AN91" s="7">
        <v>5.6</v>
      </c>
      <c r="AO91" s="7">
        <v>5.54</v>
      </c>
      <c r="AP91" s="7">
        <v>5.75</v>
      </c>
      <c r="AQ91" s="7">
        <v>5.95</v>
      </c>
      <c r="AR91" s="7">
        <v>-9.81</v>
      </c>
      <c r="AS91" s="7">
        <v>-14.07</v>
      </c>
      <c r="AT91" s="7">
        <v>-17.66</v>
      </c>
      <c r="AU91" s="7">
        <v>-26.9</v>
      </c>
      <c r="AV91" s="7">
        <v>-27.36</v>
      </c>
      <c r="AW91" s="7">
        <v>-26.07</v>
      </c>
      <c r="AX91" s="7">
        <v>-25.79</v>
      </c>
      <c r="AY91" s="7">
        <v>-25.52</v>
      </c>
      <c r="AZ91" s="7">
        <v>-24.97</v>
      </c>
      <c r="BA91" s="7">
        <v>-24</v>
      </c>
      <c r="BB91" s="7">
        <v>-24.96</v>
      </c>
      <c r="BC91" s="7">
        <v>-25.24</v>
      </c>
      <c r="BD91" s="7">
        <v>-26.76</v>
      </c>
      <c r="BE91" s="7">
        <v>-24.83</v>
      </c>
      <c r="BF91" s="7">
        <v>-24.14</v>
      </c>
      <c r="BG91" s="7">
        <v>-24.14</v>
      </c>
      <c r="BH91" s="7">
        <v>-25.1</v>
      </c>
      <c r="BI91" s="7">
        <v>-26.48</v>
      </c>
      <c r="BJ91" s="7">
        <v>-28.21</v>
      </c>
      <c r="BK91" s="7">
        <v>-28.08</v>
      </c>
      <c r="BL91" s="7">
        <v>-28.97</v>
      </c>
      <c r="BM91" s="7">
        <v>-26.86</v>
      </c>
      <c r="BN91" s="7">
        <v>-24.69</v>
      </c>
      <c r="BO91" s="7">
        <v>-23.72</v>
      </c>
      <c r="BP91" s="7">
        <v>-26.62</v>
      </c>
      <c r="BQ91" s="7">
        <v>-20.69</v>
      </c>
      <c r="BR91" s="7">
        <v>-19.72</v>
      </c>
      <c r="BS91" s="24">
        <v>5.19</v>
      </c>
      <c r="BT91" s="26">
        <v>64341575</v>
      </c>
      <c r="BU91" s="26">
        <v>15883600</v>
      </c>
      <c r="BV91" s="26">
        <v>3619811</v>
      </c>
      <c r="BW91" s="8">
        <v>8.7380252725901989E-4</v>
      </c>
    </row>
    <row r="92" spans="1:75" s="21" customFormat="1" ht="19" customHeight="1" x14ac:dyDescent="0.2">
      <c r="A92" s="7" t="s">
        <v>395</v>
      </c>
      <c r="B92" s="7" t="s">
        <v>106</v>
      </c>
      <c r="C92" s="7" t="s">
        <v>396</v>
      </c>
      <c r="D92" s="7" t="s">
        <v>98</v>
      </c>
      <c r="E92" s="7" t="s">
        <v>388</v>
      </c>
      <c r="F92" s="7" t="s">
        <v>88</v>
      </c>
      <c r="G92" s="10">
        <v>80.821908604596288</v>
      </c>
      <c r="H92" s="10">
        <v>-22.94372227351834</v>
      </c>
      <c r="I92" s="10">
        <v>-22.94372227351834</v>
      </c>
      <c r="J92" s="7" t="s">
        <v>89</v>
      </c>
      <c r="K92" s="8">
        <v>5.1100001335144043</v>
      </c>
      <c r="L92" s="8">
        <v>5.21</v>
      </c>
      <c r="M92" s="8">
        <v>9.2399997711181641</v>
      </c>
      <c r="N92" s="8">
        <v>9.25</v>
      </c>
      <c r="O92" s="8">
        <v>6.4099998474121094</v>
      </c>
      <c r="P92" s="8">
        <v>7.119999885559082</v>
      </c>
      <c r="Q92" s="7">
        <v>9.25</v>
      </c>
      <c r="R92" s="7">
        <v>9.19</v>
      </c>
      <c r="S92" s="7">
        <v>8.85</v>
      </c>
      <c r="T92" s="7">
        <v>8.15</v>
      </c>
      <c r="U92" s="7">
        <v>7.46</v>
      </c>
      <c r="V92" s="7">
        <v>7.23</v>
      </c>
      <c r="W92" s="7">
        <v>7.38</v>
      </c>
      <c r="X92" s="7">
        <v>7.2</v>
      </c>
      <c r="Y92" s="7">
        <v>6.82</v>
      </c>
      <c r="Z92" s="7">
        <v>6.71</v>
      </c>
      <c r="AA92" s="7">
        <v>6.93</v>
      </c>
      <c r="AB92" s="7">
        <v>6.89</v>
      </c>
      <c r="AC92" s="7">
        <v>6.78</v>
      </c>
      <c r="AD92" s="7">
        <v>6.68</v>
      </c>
      <c r="AE92" s="7">
        <v>6.65</v>
      </c>
      <c r="AF92" s="7">
        <v>6.73</v>
      </c>
      <c r="AG92" s="7">
        <v>6.65</v>
      </c>
      <c r="AH92" s="7">
        <v>6.6</v>
      </c>
      <c r="AI92" s="7">
        <v>6.7</v>
      </c>
      <c r="AJ92" s="7">
        <v>6.76</v>
      </c>
      <c r="AK92" s="7">
        <v>6.85</v>
      </c>
      <c r="AL92" s="7">
        <v>6.86</v>
      </c>
      <c r="AM92" s="7">
        <v>7.3</v>
      </c>
      <c r="AN92" s="7">
        <v>7.21</v>
      </c>
      <c r="AO92" s="7">
        <v>7.08</v>
      </c>
      <c r="AP92" s="7">
        <v>7.03</v>
      </c>
      <c r="AQ92" s="7">
        <v>7.16</v>
      </c>
      <c r="AR92" s="7">
        <v>-0.65</v>
      </c>
      <c r="AS92" s="7">
        <v>-12.23</v>
      </c>
      <c r="AT92" s="7">
        <v>-11.8</v>
      </c>
      <c r="AU92" s="7">
        <v>-19.7</v>
      </c>
      <c r="AV92" s="7">
        <v>-24.46</v>
      </c>
      <c r="AW92" s="7">
        <v>-25</v>
      </c>
      <c r="AX92" s="7">
        <v>-22.72</v>
      </c>
      <c r="AY92" s="7">
        <v>-28.57</v>
      </c>
      <c r="AZ92" s="7">
        <v>-29.65</v>
      </c>
      <c r="BA92" s="7">
        <v>-28.52</v>
      </c>
      <c r="BB92" s="7">
        <v>-27.98</v>
      </c>
      <c r="BC92" s="7">
        <v>-26.89</v>
      </c>
      <c r="BD92" s="7">
        <v>-27.97</v>
      </c>
      <c r="BE92" s="7">
        <v>-29.11</v>
      </c>
      <c r="BF92" s="7">
        <v>-28.49</v>
      </c>
      <c r="BG92" s="7">
        <v>-29.29</v>
      </c>
      <c r="BH92" s="7">
        <v>-28.58</v>
      </c>
      <c r="BI92" s="7">
        <v>-29.44</v>
      </c>
      <c r="BJ92" s="7">
        <v>-27.81</v>
      </c>
      <c r="BK92" s="7">
        <v>-27.62</v>
      </c>
      <c r="BL92" s="7">
        <v>-27.49</v>
      </c>
      <c r="BM92" s="7">
        <v>-26.16</v>
      </c>
      <c r="BN92" s="7">
        <v>-23.16</v>
      </c>
      <c r="BO92" s="7">
        <v>-26.3</v>
      </c>
      <c r="BP92" s="7">
        <v>-24.95</v>
      </c>
      <c r="BQ92" s="7">
        <v>-24.95</v>
      </c>
      <c r="BR92" s="7">
        <v>-22.94</v>
      </c>
      <c r="BS92" s="24">
        <v>6.5</v>
      </c>
      <c r="BT92" s="26">
        <v>388897730.36670679</v>
      </c>
      <c r="BU92" s="26">
        <v>12426500</v>
      </c>
      <c r="BV92" s="26">
        <v>33811146</v>
      </c>
      <c r="BW92" s="8">
        <v>2.843381883595428E-3</v>
      </c>
    </row>
    <row r="93" spans="1:75" s="21" customFormat="1" ht="19" customHeight="1" x14ac:dyDescent="0.2">
      <c r="A93" s="1" t="s">
        <v>164</v>
      </c>
      <c r="B93" s="1" t="s">
        <v>118</v>
      </c>
      <c r="C93" s="1" t="s">
        <v>142</v>
      </c>
      <c r="D93" s="1" t="s">
        <v>109</v>
      </c>
      <c r="E93" s="1" t="s">
        <v>157</v>
      </c>
      <c r="F93" s="1" t="s">
        <v>88</v>
      </c>
      <c r="G93" s="9">
        <v>81.818177877378943</v>
      </c>
      <c r="H93" s="9">
        <v>-31.25</v>
      </c>
      <c r="I93" s="9">
        <f>(N93-O93)/O93*100</f>
        <v>152.08333126372767</v>
      </c>
      <c r="J93" s="1" t="s">
        <v>89</v>
      </c>
      <c r="K93" s="2">
        <v>4.4000000953674316</v>
      </c>
      <c r="L93" s="2">
        <v>4.53</v>
      </c>
      <c r="M93" s="2">
        <v>8</v>
      </c>
      <c r="N93" s="2">
        <v>13.310000419616699</v>
      </c>
      <c r="O93" s="2">
        <v>5.2800002098083496</v>
      </c>
      <c r="P93" s="2">
        <v>5.5</v>
      </c>
      <c r="Q93" s="1">
        <v>8.4</v>
      </c>
      <c r="R93" s="1">
        <v>8.48</v>
      </c>
      <c r="S93" s="1">
        <v>13.31</v>
      </c>
      <c r="T93" s="1">
        <v>10.48</v>
      </c>
      <c r="U93" s="1">
        <v>8.5</v>
      </c>
      <c r="V93" s="1">
        <v>8.39</v>
      </c>
      <c r="W93" s="1">
        <v>8.15</v>
      </c>
      <c r="X93" s="1">
        <v>10.1</v>
      </c>
      <c r="Y93" s="1">
        <v>9.5</v>
      </c>
      <c r="Z93" s="1">
        <v>8.68</v>
      </c>
      <c r="AA93" s="1">
        <v>8.4</v>
      </c>
      <c r="AB93" s="1">
        <v>8.3800000000000008</v>
      </c>
      <c r="AC93" s="1">
        <v>7.8</v>
      </c>
      <c r="AD93" s="1">
        <v>7.2</v>
      </c>
      <c r="AE93" s="1">
        <v>7.85</v>
      </c>
      <c r="AF93" s="1">
        <v>7.58</v>
      </c>
      <c r="AG93" s="1">
        <v>7</v>
      </c>
      <c r="AH93" s="1">
        <v>7</v>
      </c>
      <c r="AI93" s="1">
        <v>6.29</v>
      </c>
      <c r="AJ93" s="1">
        <v>5.79</v>
      </c>
      <c r="AK93" s="1">
        <v>5.76</v>
      </c>
      <c r="AL93" s="1">
        <v>5.68</v>
      </c>
      <c r="AM93" s="1">
        <v>5.74</v>
      </c>
      <c r="AN93" s="1">
        <v>6.05</v>
      </c>
      <c r="AO93" s="1">
        <v>5.85</v>
      </c>
      <c r="AP93" s="1">
        <v>5.65</v>
      </c>
      <c r="AQ93" s="1">
        <v>5.64</v>
      </c>
      <c r="AR93" s="1">
        <v>-1.9</v>
      </c>
      <c r="AS93" s="1">
        <v>6</v>
      </c>
      <c r="AT93" s="1">
        <v>43.5</v>
      </c>
      <c r="AU93" s="1">
        <v>8.25</v>
      </c>
      <c r="AV93" s="1">
        <v>4.12</v>
      </c>
      <c r="AW93" s="1">
        <v>-1.88</v>
      </c>
      <c r="AX93" s="1">
        <v>-2.75</v>
      </c>
      <c r="AY93" s="1">
        <v>13.25</v>
      </c>
      <c r="AZ93" s="1">
        <v>4.37</v>
      </c>
      <c r="BA93" s="1">
        <v>4.12</v>
      </c>
      <c r="BB93" s="1">
        <v>0</v>
      </c>
      <c r="BC93" s="1">
        <v>-5.91</v>
      </c>
      <c r="BD93" s="1">
        <v>-11.5</v>
      </c>
      <c r="BE93" s="1">
        <v>-14.28</v>
      </c>
      <c r="BF93" s="1">
        <v>-6</v>
      </c>
      <c r="BG93" s="1">
        <v>-15.25</v>
      </c>
      <c r="BH93" s="1">
        <v>-12.5</v>
      </c>
      <c r="BI93" s="1">
        <v>-22.69</v>
      </c>
      <c r="BJ93" s="1">
        <v>-28.62</v>
      </c>
      <c r="BK93" s="1">
        <v>-28.12</v>
      </c>
      <c r="BL93" s="1">
        <v>-30.54</v>
      </c>
      <c r="BM93" s="1">
        <v>-30.19</v>
      </c>
      <c r="BN93" s="1">
        <v>-28.75</v>
      </c>
      <c r="BO93" s="1">
        <v>-32.5</v>
      </c>
      <c r="BP93" s="1">
        <v>-29.69</v>
      </c>
      <c r="BQ93" s="1">
        <v>-32.5</v>
      </c>
      <c r="BR93" s="1">
        <v>-31.56</v>
      </c>
      <c r="BS93" s="22">
        <v>7.12</v>
      </c>
      <c r="BT93" s="26">
        <v>27019120</v>
      </c>
      <c r="BU93" s="26">
        <v>4568000</v>
      </c>
      <c r="BV93" s="26">
        <v>1444141</v>
      </c>
      <c r="BW93" s="2">
        <v>8.7470683264307299E-3</v>
      </c>
    </row>
    <row r="94" spans="1:75" s="21" customFormat="1" ht="19" customHeight="1" x14ac:dyDescent="0.2">
      <c r="A94" s="7" t="s">
        <v>561</v>
      </c>
      <c r="B94" s="7" t="s">
        <v>96</v>
      </c>
      <c r="C94" s="7" t="s">
        <v>124</v>
      </c>
      <c r="D94" s="7" t="s">
        <v>98</v>
      </c>
      <c r="E94" s="7" t="s">
        <v>556</v>
      </c>
      <c r="F94" s="7" t="s">
        <v>88</v>
      </c>
      <c r="G94" s="10">
        <v>81.949458359463264</v>
      </c>
      <c r="H94" s="10">
        <v>-25.198412510693359</v>
      </c>
      <c r="I94" s="10">
        <v>-25.198412510693359</v>
      </c>
      <c r="J94" s="7" t="s">
        <v>89</v>
      </c>
      <c r="K94" s="8">
        <v>2.7699999809265141</v>
      </c>
      <c r="L94" s="8">
        <v>3.28</v>
      </c>
      <c r="M94" s="8">
        <v>5.0399999618530273</v>
      </c>
      <c r="N94" s="8">
        <v>5.0500001907348633</v>
      </c>
      <c r="O94" s="8">
        <v>3.529999971389771</v>
      </c>
      <c r="P94" s="8">
        <v>3.7699999809265141</v>
      </c>
      <c r="Q94" s="7">
        <v>5.05</v>
      </c>
      <c r="R94" s="7">
        <v>4.71</v>
      </c>
      <c r="S94" s="7">
        <v>4.59</v>
      </c>
      <c r="T94" s="7">
        <v>4.3899999999999997</v>
      </c>
      <c r="U94" s="7">
        <v>4.0999999999999996</v>
      </c>
      <c r="V94" s="7">
        <v>4.18</v>
      </c>
      <c r="W94" s="7">
        <v>3.95</v>
      </c>
      <c r="X94" s="7">
        <v>3.85</v>
      </c>
      <c r="Y94" s="7">
        <v>3.83</v>
      </c>
      <c r="Z94" s="7">
        <v>3.84</v>
      </c>
      <c r="AA94" s="7">
        <v>3.8</v>
      </c>
      <c r="AB94" s="7">
        <v>3.68</v>
      </c>
      <c r="AC94" s="7">
        <v>3.66</v>
      </c>
      <c r="AD94" s="7">
        <v>3.7</v>
      </c>
      <c r="AE94" s="7">
        <v>3.68</v>
      </c>
      <c r="AF94" s="7">
        <v>3.62</v>
      </c>
      <c r="AG94" s="7">
        <v>3.65</v>
      </c>
      <c r="AH94" s="7">
        <v>3.6</v>
      </c>
      <c r="AI94" s="7">
        <v>3.79</v>
      </c>
      <c r="AJ94" s="7">
        <v>3.76</v>
      </c>
      <c r="AK94" s="7">
        <v>3.75</v>
      </c>
      <c r="AL94" s="7">
        <v>3.93</v>
      </c>
      <c r="AM94" s="7">
        <v>3.83</v>
      </c>
      <c r="AN94" s="7">
        <v>3.81</v>
      </c>
      <c r="AO94" s="7">
        <v>3.79</v>
      </c>
      <c r="AP94" s="7">
        <v>3.82</v>
      </c>
      <c r="AQ94" s="7">
        <v>3.8</v>
      </c>
      <c r="AR94" s="7">
        <v>-8.1300000000000008</v>
      </c>
      <c r="AS94" s="7">
        <v>-7</v>
      </c>
      <c r="AT94" s="7">
        <v>-14.93</v>
      </c>
      <c r="AU94" s="7">
        <v>-20.03</v>
      </c>
      <c r="AV94" s="7">
        <v>-20.04</v>
      </c>
      <c r="AW94" s="7">
        <v>-23.21</v>
      </c>
      <c r="AX94" s="7">
        <v>-24.21</v>
      </c>
      <c r="AY94" s="7">
        <v>-25</v>
      </c>
      <c r="AZ94" s="7">
        <v>-24.4</v>
      </c>
      <c r="BA94" s="7">
        <v>-24.6</v>
      </c>
      <c r="BB94" s="7">
        <v>-28.57</v>
      </c>
      <c r="BC94" s="7">
        <v>-28.77</v>
      </c>
      <c r="BD94" s="7">
        <v>-28.37</v>
      </c>
      <c r="BE94" s="7">
        <v>-28.08</v>
      </c>
      <c r="BF94" s="7">
        <v>-28.97</v>
      </c>
      <c r="BG94" s="7">
        <v>-28.65</v>
      </c>
      <c r="BH94" s="7">
        <v>-28.58</v>
      </c>
      <c r="BI94" s="7">
        <v>-28.87</v>
      </c>
      <c r="BJ94" s="7">
        <v>-27.42</v>
      </c>
      <c r="BK94" s="7">
        <v>-26.59</v>
      </c>
      <c r="BL94" s="7">
        <v>-26.39</v>
      </c>
      <c r="BM94" s="7">
        <v>-24.01</v>
      </c>
      <c r="BN94" s="7">
        <v>-25.6</v>
      </c>
      <c r="BO94" s="7">
        <v>-25.19</v>
      </c>
      <c r="BP94" s="7">
        <v>-25.6</v>
      </c>
      <c r="BQ94" s="7">
        <v>-25.2</v>
      </c>
      <c r="BR94" s="7">
        <v>-25.2</v>
      </c>
      <c r="BS94" s="24">
        <v>3.7</v>
      </c>
      <c r="BT94" s="26">
        <v>325977621.53272629</v>
      </c>
      <c r="BU94" s="26">
        <v>45590600</v>
      </c>
      <c r="BV94" s="26">
        <v>13666191</v>
      </c>
      <c r="BW94" s="8">
        <v>2.9295726951277062E-2</v>
      </c>
    </row>
    <row r="95" spans="1:75" s="21" customFormat="1" ht="19" customHeight="1" x14ac:dyDescent="0.2">
      <c r="A95" s="7" t="s">
        <v>107</v>
      </c>
      <c r="B95" s="7" t="s">
        <v>96</v>
      </c>
      <c r="C95" s="7" t="s">
        <v>108</v>
      </c>
      <c r="D95" s="7" t="s">
        <v>109</v>
      </c>
      <c r="E95" s="7" t="s">
        <v>412</v>
      </c>
      <c r="F95" s="7" t="s">
        <v>88</v>
      </c>
      <c r="G95" s="10">
        <v>82.542847222890373</v>
      </c>
      <c r="H95" s="10">
        <v>-25.109172152658161</v>
      </c>
      <c r="I95" s="10">
        <v>-25.109172152658161</v>
      </c>
      <c r="J95" s="7" t="s">
        <v>89</v>
      </c>
      <c r="K95" s="8">
        <v>0.25090000033378601</v>
      </c>
      <c r="L95" s="8">
        <v>0.31</v>
      </c>
      <c r="M95" s="8">
        <v>0.45800000429153442</v>
      </c>
      <c r="N95" s="8">
        <v>0.4699999988079071</v>
      </c>
      <c r="O95" s="8">
        <v>0.32109999656677252</v>
      </c>
      <c r="P95" s="8">
        <v>0.34299999475479132</v>
      </c>
      <c r="Q95" s="7">
        <v>0.47</v>
      </c>
      <c r="R95" s="7">
        <v>0.44</v>
      </c>
      <c r="S95" s="7">
        <v>0.42</v>
      </c>
      <c r="T95" s="7">
        <v>0.41</v>
      </c>
      <c r="U95" s="7">
        <v>0.38</v>
      </c>
      <c r="V95" s="7">
        <v>0.38</v>
      </c>
      <c r="W95" s="7">
        <v>0.37</v>
      </c>
      <c r="X95" s="7">
        <v>0.35</v>
      </c>
      <c r="Y95" s="7">
        <v>0.35</v>
      </c>
      <c r="Z95" s="7">
        <v>0.35</v>
      </c>
      <c r="AA95" s="7">
        <v>0.35</v>
      </c>
      <c r="AB95" s="7">
        <v>0.35</v>
      </c>
      <c r="AC95" s="7">
        <v>0.34</v>
      </c>
      <c r="AD95" s="7">
        <v>0.39</v>
      </c>
      <c r="AE95" s="7">
        <v>0.39</v>
      </c>
      <c r="AF95" s="7">
        <v>0.37</v>
      </c>
      <c r="AG95" s="7">
        <v>0.37</v>
      </c>
      <c r="AH95" s="7">
        <v>0.38</v>
      </c>
      <c r="AI95" s="7">
        <v>0.37</v>
      </c>
      <c r="AJ95" s="7">
        <v>0.38</v>
      </c>
      <c r="AK95" s="7">
        <v>0.38</v>
      </c>
      <c r="AL95" s="7">
        <v>0.38</v>
      </c>
      <c r="AM95" s="7">
        <v>0.37</v>
      </c>
      <c r="AN95" s="7">
        <v>0.37</v>
      </c>
      <c r="AO95" s="7">
        <v>0.37</v>
      </c>
      <c r="AP95" s="7">
        <v>0.34</v>
      </c>
      <c r="AQ95" s="7">
        <v>0.35</v>
      </c>
      <c r="AR95" s="7">
        <v>-3.76</v>
      </c>
      <c r="AS95" s="7">
        <v>-11.57</v>
      </c>
      <c r="AT95" s="7">
        <v>-13.28</v>
      </c>
      <c r="AU95" s="7">
        <v>-18.489999999999998</v>
      </c>
      <c r="AV95" s="7">
        <v>-18.12</v>
      </c>
      <c r="AW95" s="7">
        <v>-19.260000000000002</v>
      </c>
      <c r="AX95" s="7">
        <v>-24.83</v>
      </c>
      <c r="AY95" s="7">
        <v>-27.73</v>
      </c>
      <c r="AZ95" s="7">
        <v>-25.61</v>
      </c>
      <c r="BA95" s="7">
        <v>-27.71</v>
      </c>
      <c r="BB95" s="7">
        <v>-24.59</v>
      </c>
      <c r="BC95" s="7">
        <v>-26.57</v>
      </c>
      <c r="BD95" s="7">
        <v>-24.67</v>
      </c>
      <c r="BE95" s="7">
        <v>-15.66</v>
      </c>
      <c r="BF95" s="7">
        <v>-19.89</v>
      </c>
      <c r="BG95" s="7">
        <v>-20.59</v>
      </c>
      <c r="BH95" s="7">
        <v>-19.739999999999998</v>
      </c>
      <c r="BI95" s="7">
        <v>-19.61</v>
      </c>
      <c r="BJ95" s="7">
        <v>-20.309999999999999</v>
      </c>
      <c r="BK95" s="7">
        <v>-17.47</v>
      </c>
      <c r="BL95" s="7">
        <v>-19.190000000000001</v>
      </c>
      <c r="BM95" s="7">
        <v>-19.61</v>
      </c>
      <c r="BN95" s="7">
        <v>-21.05</v>
      </c>
      <c r="BO95" s="7">
        <v>-20.350000000000001</v>
      </c>
      <c r="BP95" s="7">
        <v>-25.35</v>
      </c>
      <c r="BQ95" s="7">
        <v>-26.22</v>
      </c>
      <c r="BR95" s="7">
        <v>-25.09</v>
      </c>
      <c r="BS95" s="24">
        <v>0.32</v>
      </c>
      <c r="BT95" s="26">
        <v>19066540.178656582</v>
      </c>
      <c r="BU95" s="26">
        <v>59209400</v>
      </c>
      <c r="BV95" s="26">
        <v>7121643</v>
      </c>
      <c r="BW95" s="8">
        <v>0.71268020595809145</v>
      </c>
    </row>
    <row r="96" spans="1:75" s="21" customFormat="1" ht="19" customHeight="1" x14ac:dyDescent="0.2">
      <c r="A96" s="1" t="s">
        <v>158</v>
      </c>
      <c r="B96" s="1" t="s">
        <v>159</v>
      </c>
      <c r="C96" s="1" t="s">
        <v>87</v>
      </c>
      <c r="D96" s="1" t="s">
        <v>98</v>
      </c>
      <c r="E96" s="1" t="s">
        <v>214</v>
      </c>
      <c r="F96" s="1" t="s">
        <v>88</v>
      </c>
      <c r="G96" s="9">
        <v>82.658962485043716</v>
      </c>
      <c r="H96" s="9">
        <v>-33.227853234657218</v>
      </c>
      <c r="I96" s="9">
        <f>(N96-O96)/O96*100</f>
        <v>60.406093397874997</v>
      </c>
      <c r="J96" s="1" t="s">
        <v>89</v>
      </c>
      <c r="K96" s="2">
        <v>1.7300000190734861</v>
      </c>
      <c r="L96" s="2">
        <v>3.16</v>
      </c>
      <c r="M96" s="2">
        <v>3.160000085830688</v>
      </c>
      <c r="N96" s="2">
        <v>3.160000085830688</v>
      </c>
      <c r="O96" s="2">
        <v>1.970000028610229</v>
      </c>
      <c r="P96" s="2">
        <v>2.1099998950958252</v>
      </c>
      <c r="Q96" s="1">
        <v>3.16</v>
      </c>
      <c r="R96" s="1">
        <v>2.84</v>
      </c>
      <c r="S96" s="1">
        <v>2.82</v>
      </c>
      <c r="T96" s="1">
        <v>2.59</v>
      </c>
      <c r="U96" s="1">
        <v>2.64</v>
      </c>
      <c r="V96" s="1">
        <v>2.44</v>
      </c>
      <c r="W96" s="1">
        <v>2.5</v>
      </c>
      <c r="X96" s="1">
        <v>2.4500000000000002</v>
      </c>
      <c r="Y96" s="1">
        <v>2.4500000000000002</v>
      </c>
      <c r="Z96" s="1">
        <v>2.39</v>
      </c>
      <c r="AA96" s="1">
        <v>2.31</v>
      </c>
      <c r="AB96" s="1">
        <v>2.1800000000000002</v>
      </c>
      <c r="AC96" s="1">
        <v>2.29</v>
      </c>
      <c r="AD96" s="1">
        <v>2.21</v>
      </c>
      <c r="AE96" s="1">
        <v>2.33</v>
      </c>
      <c r="AF96" s="1">
        <v>2.2799999999999998</v>
      </c>
      <c r="AG96" s="1">
        <v>2.2400000000000002</v>
      </c>
      <c r="AH96" s="1">
        <v>2.2400000000000002</v>
      </c>
      <c r="AI96" s="1">
        <v>2.2200000000000002</v>
      </c>
      <c r="AJ96" s="1">
        <v>2.2200000000000002</v>
      </c>
      <c r="AK96" s="1">
        <v>2.2200000000000002</v>
      </c>
      <c r="AL96" s="1">
        <v>2.16</v>
      </c>
      <c r="AM96" s="1">
        <v>2.13</v>
      </c>
      <c r="AN96" s="1">
        <v>2.11</v>
      </c>
      <c r="AO96" s="1">
        <v>2.0699999999999998</v>
      </c>
      <c r="AP96" s="1">
        <v>2.0699999999999998</v>
      </c>
      <c r="AQ96" s="1">
        <v>2.1800000000000002</v>
      </c>
      <c r="AR96" s="1">
        <v>-14.24</v>
      </c>
      <c r="AS96" s="1">
        <v>-13.92</v>
      </c>
      <c r="AT96" s="1">
        <v>-21.2</v>
      </c>
      <c r="AU96" s="1">
        <v>-19.3</v>
      </c>
      <c r="AV96" s="1">
        <v>-26.28</v>
      </c>
      <c r="AW96" s="1">
        <v>-23.26</v>
      </c>
      <c r="AX96" s="1">
        <v>-24.37</v>
      </c>
      <c r="AY96" s="1">
        <v>-24.53</v>
      </c>
      <c r="AZ96" s="1">
        <v>-25.32</v>
      </c>
      <c r="BA96" s="1">
        <v>-28.48</v>
      </c>
      <c r="BB96" s="1">
        <v>-31.97</v>
      </c>
      <c r="BC96" s="1">
        <v>-32.28</v>
      </c>
      <c r="BD96" s="1">
        <v>-30.06</v>
      </c>
      <c r="BE96" s="1">
        <v>-30.7</v>
      </c>
      <c r="BF96" s="1">
        <v>-28.16</v>
      </c>
      <c r="BG96" s="1">
        <v>-30.38</v>
      </c>
      <c r="BH96" s="1">
        <v>-30.38</v>
      </c>
      <c r="BI96" s="1">
        <v>-31.65</v>
      </c>
      <c r="BJ96" s="1">
        <v>-30.7</v>
      </c>
      <c r="BK96" s="1">
        <v>-30.06</v>
      </c>
      <c r="BL96" s="1">
        <v>-31.96</v>
      </c>
      <c r="BM96" s="1">
        <v>-34.340000000000003</v>
      </c>
      <c r="BN96" s="1">
        <v>-33.229999999999997</v>
      </c>
      <c r="BO96" s="1">
        <v>-35.44</v>
      </c>
      <c r="BP96" s="1">
        <v>-36.22</v>
      </c>
      <c r="BQ96" s="1">
        <v>-35.44</v>
      </c>
      <c r="BR96" s="1">
        <v>-32.590000000000003</v>
      </c>
      <c r="BS96" s="22">
        <v>2.2999999999999998</v>
      </c>
      <c r="BT96" s="26">
        <v>60933017.655038834</v>
      </c>
      <c r="BU96" s="26">
        <v>37661700</v>
      </c>
      <c r="BV96" s="26">
        <v>15137020</v>
      </c>
      <c r="BW96" s="2">
        <v>3.2094494160673642E-2</v>
      </c>
    </row>
    <row r="97" spans="1:75" s="21" customFormat="1" ht="19" customHeight="1" x14ac:dyDescent="0.2">
      <c r="A97" s="1" t="s">
        <v>211</v>
      </c>
      <c r="B97" s="1" t="s">
        <v>106</v>
      </c>
      <c r="C97" s="1" t="s">
        <v>87</v>
      </c>
      <c r="D97" s="1" t="s">
        <v>98</v>
      </c>
      <c r="E97" s="1" t="s">
        <v>206</v>
      </c>
      <c r="F97" s="1" t="s">
        <v>88</v>
      </c>
      <c r="G97" s="9">
        <v>83.546315511405538</v>
      </c>
      <c r="H97" s="9">
        <v>-30.026108598689689</v>
      </c>
      <c r="I97" s="9">
        <f>(N97-O97)/O97*100</f>
        <v>81.242084064881482</v>
      </c>
      <c r="J97" s="1" t="s">
        <v>89</v>
      </c>
      <c r="K97" s="2">
        <v>6.2600002288818359</v>
      </c>
      <c r="L97" s="2">
        <v>3.37</v>
      </c>
      <c r="M97" s="2">
        <v>11.489999771118161</v>
      </c>
      <c r="N97" s="2">
        <v>14.30000019073486</v>
      </c>
      <c r="O97" s="2">
        <v>7.8899998664855957</v>
      </c>
      <c r="P97" s="2">
        <v>8.0399999618530273</v>
      </c>
      <c r="Q97" s="1">
        <v>13.61</v>
      </c>
      <c r="R97" s="1">
        <v>14</v>
      </c>
      <c r="S97" s="1">
        <v>12.49</v>
      </c>
      <c r="T97" s="1">
        <v>12.2</v>
      </c>
      <c r="U97" s="1">
        <v>11.2</v>
      </c>
      <c r="V97" s="1">
        <v>11.5</v>
      </c>
      <c r="W97" s="1">
        <v>10.98</v>
      </c>
      <c r="X97" s="1">
        <v>10.89</v>
      </c>
      <c r="Y97" s="1">
        <v>10.4</v>
      </c>
      <c r="Z97" s="1">
        <v>10.49</v>
      </c>
      <c r="AA97" s="1">
        <v>10.6</v>
      </c>
      <c r="AB97" s="1">
        <v>10.35</v>
      </c>
      <c r="AC97" s="1">
        <v>10.17</v>
      </c>
      <c r="AD97" s="1">
        <v>10.6</v>
      </c>
      <c r="AE97" s="1">
        <v>10.57</v>
      </c>
      <c r="AF97" s="1">
        <v>10.44</v>
      </c>
      <c r="AG97" s="1">
        <v>10.27</v>
      </c>
      <c r="AH97" s="1">
        <v>10.220000000000001</v>
      </c>
      <c r="AI97" s="1">
        <v>9.9700000000000006</v>
      </c>
      <c r="AJ97" s="1">
        <v>9.2799999999999994</v>
      </c>
      <c r="AK97" s="1">
        <v>8.9</v>
      </c>
      <c r="AL97" s="1">
        <v>9.2799999999999994</v>
      </c>
      <c r="AM97" s="1">
        <v>9.5299999999999994</v>
      </c>
      <c r="AN97" s="1">
        <v>9.17</v>
      </c>
      <c r="AO97" s="1">
        <v>9.1</v>
      </c>
      <c r="AP97" s="1">
        <v>8.89</v>
      </c>
      <c r="AQ97" s="1">
        <v>8.4499999999999993</v>
      </c>
      <c r="AR97" s="1">
        <v>18.45</v>
      </c>
      <c r="AS97" s="1">
        <v>20.58</v>
      </c>
      <c r="AT97" s="1">
        <v>4.96</v>
      </c>
      <c r="AU97" s="1">
        <v>-14.53</v>
      </c>
      <c r="AV97" s="1">
        <v>-2.9</v>
      </c>
      <c r="AW97" s="1">
        <v>-8.6199999999999992</v>
      </c>
      <c r="AX97" s="1">
        <v>-7.96</v>
      </c>
      <c r="AY97" s="1">
        <v>-9.83</v>
      </c>
      <c r="AZ97" s="1">
        <v>-12.49</v>
      </c>
      <c r="BA97" s="1">
        <v>-9.92</v>
      </c>
      <c r="BB97" s="1">
        <v>-12.62</v>
      </c>
      <c r="BC97" s="1">
        <v>-16.36</v>
      </c>
      <c r="BD97" s="1">
        <v>-12.22</v>
      </c>
      <c r="BE97" s="1">
        <v>-8.18</v>
      </c>
      <c r="BF97" s="1">
        <v>-9.49</v>
      </c>
      <c r="BG97" s="1">
        <v>-11.92</v>
      </c>
      <c r="BH97" s="1">
        <v>-11.23</v>
      </c>
      <c r="BI97" s="1">
        <v>-13.14</v>
      </c>
      <c r="BJ97" s="1">
        <v>-23.19</v>
      </c>
      <c r="BK97" s="1">
        <v>-28.89</v>
      </c>
      <c r="BL97" s="1">
        <v>-23.67</v>
      </c>
      <c r="BM97" s="1">
        <v>-19.760000000000002</v>
      </c>
      <c r="BN97" s="1">
        <v>-21.06</v>
      </c>
      <c r="BO97" s="1">
        <v>-24.72</v>
      </c>
      <c r="BP97" s="1">
        <v>-22.8</v>
      </c>
      <c r="BQ97" s="1">
        <v>-28.68</v>
      </c>
      <c r="BR97" s="1">
        <v>-30.37</v>
      </c>
      <c r="BS97" s="22">
        <v>9.83</v>
      </c>
      <c r="BT97" s="26">
        <v>1253490035.030365</v>
      </c>
      <c r="BU97" s="26">
        <v>230619000</v>
      </c>
      <c r="BV97" s="26">
        <v>73639067</v>
      </c>
      <c r="BW97" s="2">
        <v>0.52628992434138255</v>
      </c>
    </row>
    <row r="98" spans="1:75" s="21" customFormat="1" ht="19" customHeight="1" x14ac:dyDescent="0.2">
      <c r="A98" s="1" t="s">
        <v>240</v>
      </c>
      <c r="B98" s="1" t="s">
        <v>106</v>
      </c>
      <c r="C98" s="1" t="s">
        <v>87</v>
      </c>
      <c r="D98" s="1" t="s">
        <v>98</v>
      </c>
      <c r="E98" s="1" t="s">
        <v>234</v>
      </c>
      <c r="F98" s="1" t="s">
        <v>88</v>
      </c>
      <c r="G98" s="9">
        <v>83.941603806970406</v>
      </c>
      <c r="H98" s="9">
        <v>-1.686508706157235</v>
      </c>
      <c r="I98" s="9">
        <f>(N98-O98)/O98*100</f>
        <v>46.695096599175059</v>
      </c>
      <c r="J98" s="1" t="s">
        <v>81</v>
      </c>
      <c r="K98" s="2">
        <v>2.7400000095367432</v>
      </c>
      <c r="L98" s="2">
        <v>6.88</v>
      </c>
      <c r="M98" s="2">
        <v>5.0399999618530273</v>
      </c>
      <c r="N98" s="2">
        <v>6.880000114440918</v>
      </c>
      <c r="O98" s="2">
        <v>4.690000057220459</v>
      </c>
      <c r="P98" s="2">
        <v>4.9549999237060547</v>
      </c>
      <c r="Q98" s="1">
        <v>5.6</v>
      </c>
      <c r="R98" s="1">
        <v>5.48</v>
      </c>
      <c r="S98" s="1">
        <v>5.69</v>
      </c>
      <c r="T98" s="1">
        <v>6.18</v>
      </c>
      <c r="U98" s="1">
        <v>6.5</v>
      </c>
      <c r="V98" s="1">
        <v>6.83</v>
      </c>
      <c r="W98" s="1">
        <v>6.88</v>
      </c>
      <c r="X98" s="1">
        <v>6.58</v>
      </c>
      <c r="Y98" s="1">
        <v>6.24</v>
      </c>
      <c r="Z98" s="1">
        <v>5.86</v>
      </c>
      <c r="AA98" s="1">
        <v>5.81</v>
      </c>
      <c r="AB98" s="1">
        <v>5.93</v>
      </c>
      <c r="AC98" s="1">
        <v>5.7</v>
      </c>
      <c r="AD98" s="1">
        <v>5.8</v>
      </c>
      <c r="AE98" s="1">
        <v>5.6</v>
      </c>
      <c r="AF98" s="1">
        <v>5.54</v>
      </c>
      <c r="AG98" s="1">
        <v>5.47</v>
      </c>
      <c r="AH98" s="1">
        <v>5.53</v>
      </c>
      <c r="AI98" s="1">
        <v>5.28</v>
      </c>
      <c r="AJ98" s="1">
        <v>5.47</v>
      </c>
      <c r="AK98" s="1">
        <v>5.34</v>
      </c>
      <c r="AL98" s="1">
        <v>5.5</v>
      </c>
      <c r="AM98" s="1">
        <v>5.46</v>
      </c>
      <c r="AN98" s="1">
        <v>5.19</v>
      </c>
      <c r="AO98" s="1">
        <v>5.07</v>
      </c>
      <c r="AP98" s="1">
        <v>4.95</v>
      </c>
      <c r="AQ98" s="1">
        <v>5.0999999999999996</v>
      </c>
      <c r="AR98" s="1">
        <v>1.19</v>
      </c>
      <c r="AS98" s="1">
        <v>8.73</v>
      </c>
      <c r="AT98" s="1">
        <v>4.68</v>
      </c>
      <c r="AU98" s="1">
        <v>12.3</v>
      </c>
      <c r="AV98" s="1">
        <v>23.81</v>
      </c>
      <c r="AW98" s="1">
        <v>31.55</v>
      </c>
      <c r="AX98" s="1">
        <v>29.37</v>
      </c>
      <c r="AY98" s="1">
        <v>22.02</v>
      </c>
      <c r="AZ98" s="1">
        <v>12.5</v>
      </c>
      <c r="BA98" s="1">
        <v>8.73</v>
      </c>
      <c r="BB98" s="1">
        <v>13.89</v>
      </c>
      <c r="BC98" s="1">
        <v>11.11</v>
      </c>
      <c r="BD98" s="1">
        <v>10.119999999999999</v>
      </c>
      <c r="BE98" s="1">
        <v>9.1300000000000008</v>
      </c>
      <c r="BF98" s="1">
        <v>8.73</v>
      </c>
      <c r="BG98" s="1">
        <v>4.1399999999999997</v>
      </c>
      <c r="BH98" s="1">
        <v>7.14</v>
      </c>
      <c r="BI98" s="1">
        <v>4.17</v>
      </c>
      <c r="BJ98" s="1">
        <v>3.57</v>
      </c>
      <c r="BK98" s="1">
        <v>3.37</v>
      </c>
      <c r="BL98" s="1">
        <v>4.76</v>
      </c>
      <c r="BM98" s="1">
        <v>8.1300000000000008</v>
      </c>
      <c r="BN98" s="1">
        <v>3.27</v>
      </c>
      <c r="BO98" s="1">
        <v>-1.59</v>
      </c>
      <c r="BP98" s="1">
        <v>-2.38</v>
      </c>
      <c r="BQ98" s="1">
        <v>-3.39</v>
      </c>
      <c r="BR98" s="1">
        <v>-1.79</v>
      </c>
      <c r="BS98" s="22">
        <v>5.63</v>
      </c>
      <c r="BT98" s="26">
        <v>140884126.93367001</v>
      </c>
      <c r="BU98" s="26">
        <v>97137800</v>
      </c>
      <c r="BV98" s="26">
        <v>13846634</v>
      </c>
      <c r="BW98" s="2">
        <v>2.218048083021476E-2</v>
      </c>
    </row>
    <row r="99" spans="1:75" s="21" customFormat="1" ht="19" customHeight="1" x14ac:dyDescent="0.2">
      <c r="A99" s="1" t="s">
        <v>248</v>
      </c>
      <c r="B99" s="1" t="s">
        <v>159</v>
      </c>
      <c r="C99" s="1" t="s">
        <v>124</v>
      </c>
      <c r="D99" s="1" t="s">
        <v>98</v>
      </c>
      <c r="E99" s="1" t="s">
        <v>250</v>
      </c>
      <c r="F99" s="1" t="s">
        <v>88</v>
      </c>
      <c r="G99" s="9">
        <v>83.999996185302734</v>
      </c>
      <c r="H99" s="9">
        <v>-31.73912673906921</v>
      </c>
      <c r="I99" s="9">
        <f>(N99-O99)/O99*100</f>
        <v>64.335663694409305</v>
      </c>
      <c r="J99" s="1" t="s">
        <v>89</v>
      </c>
      <c r="K99" s="2">
        <v>1.25</v>
      </c>
      <c r="L99" s="2">
        <v>0.97</v>
      </c>
      <c r="M99" s="2">
        <v>2.2999999523162842</v>
      </c>
      <c r="N99" s="2">
        <v>2.3499999046325679</v>
      </c>
      <c r="O99" s="2">
        <v>1.429999947547913</v>
      </c>
      <c r="P99" s="2">
        <v>1.570000052452087</v>
      </c>
      <c r="Q99" s="1">
        <v>2.3199999999999998</v>
      </c>
      <c r="R99" s="1">
        <v>2.09</v>
      </c>
      <c r="S99" s="1">
        <v>2.0099999999999998</v>
      </c>
      <c r="T99" s="1">
        <v>1.75</v>
      </c>
      <c r="U99" s="1">
        <v>1.73</v>
      </c>
      <c r="V99" s="1">
        <v>1.64</v>
      </c>
      <c r="W99" s="1">
        <v>1.64</v>
      </c>
      <c r="X99" s="1">
        <v>1.62</v>
      </c>
      <c r="Y99" s="1">
        <v>1.56</v>
      </c>
      <c r="Z99" s="1">
        <v>1.53</v>
      </c>
      <c r="AA99" s="1">
        <v>1.58</v>
      </c>
      <c r="AB99" s="1">
        <v>1.57</v>
      </c>
      <c r="AC99" s="1">
        <v>1.64</v>
      </c>
      <c r="AD99" s="1">
        <v>1.61</v>
      </c>
      <c r="AE99" s="1">
        <v>1.56</v>
      </c>
      <c r="AF99" s="1">
        <v>1.56</v>
      </c>
      <c r="AG99" s="1">
        <v>1.59</v>
      </c>
      <c r="AH99" s="1">
        <v>1.57</v>
      </c>
      <c r="AI99" s="1">
        <v>1.6</v>
      </c>
      <c r="AJ99" s="1">
        <v>1.57</v>
      </c>
      <c r="AK99" s="1">
        <v>1.56</v>
      </c>
      <c r="AL99" s="1">
        <v>1.5</v>
      </c>
      <c r="AM99" s="1">
        <v>1.49</v>
      </c>
      <c r="AN99" s="1">
        <v>1.51</v>
      </c>
      <c r="AO99" s="1">
        <v>1.54</v>
      </c>
      <c r="AP99" s="1">
        <v>1.62</v>
      </c>
      <c r="AQ99" s="1">
        <v>1.6</v>
      </c>
      <c r="AR99" s="1">
        <v>-9.57</v>
      </c>
      <c r="AS99" s="1">
        <v>-16.96</v>
      </c>
      <c r="AT99" s="1">
        <v>-25.22</v>
      </c>
      <c r="AU99" s="1">
        <v>-28.26</v>
      </c>
      <c r="AV99" s="1">
        <v>-31.13</v>
      </c>
      <c r="AW99" s="1">
        <v>-29.57</v>
      </c>
      <c r="AX99" s="1">
        <v>-31.74</v>
      </c>
      <c r="AY99" s="1">
        <v>-32.229999999999997</v>
      </c>
      <c r="AZ99" s="1">
        <v>-34.35</v>
      </c>
      <c r="BA99" s="1">
        <v>-33.909999999999997</v>
      </c>
      <c r="BB99" s="1">
        <v>-33.049999999999997</v>
      </c>
      <c r="BC99" s="1">
        <v>-32.17</v>
      </c>
      <c r="BD99" s="1">
        <v>-30</v>
      </c>
      <c r="BE99" s="1">
        <v>-33.43</v>
      </c>
      <c r="BF99" s="1">
        <v>-33.43</v>
      </c>
      <c r="BG99" s="1">
        <v>-33.04</v>
      </c>
      <c r="BH99" s="1">
        <v>-32.61</v>
      </c>
      <c r="BI99" s="1">
        <v>-32.39</v>
      </c>
      <c r="BJ99" s="1">
        <v>-32.67</v>
      </c>
      <c r="BK99" s="1">
        <v>-32.61</v>
      </c>
      <c r="BL99" s="1">
        <v>-34.78</v>
      </c>
      <c r="BM99" s="1">
        <v>-36.57</v>
      </c>
      <c r="BN99" s="1">
        <v>-35.22</v>
      </c>
      <c r="BO99" s="1">
        <v>-36.08</v>
      </c>
      <c r="BP99" s="1">
        <v>-33.81</v>
      </c>
      <c r="BQ99" s="1">
        <v>-32.61</v>
      </c>
      <c r="BR99" s="1">
        <v>-32.61</v>
      </c>
      <c r="BS99" s="22">
        <v>1.45</v>
      </c>
      <c r="BT99" s="26">
        <v>66331538.624811172</v>
      </c>
      <c r="BU99" s="26">
        <v>65758000</v>
      </c>
      <c r="BV99" s="26">
        <v>11066986</v>
      </c>
      <c r="BW99" s="2">
        <v>3.5551594625673151E-2</v>
      </c>
    </row>
    <row r="100" spans="1:75" s="21" customFormat="1" ht="19" customHeight="1" x14ac:dyDescent="0.2">
      <c r="A100" s="1" t="s">
        <v>110</v>
      </c>
      <c r="B100" s="1" t="s">
        <v>111</v>
      </c>
      <c r="C100" s="1" t="s">
        <v>87</v>
      </c>
      <c r="D100" s="1" t="s">
        <v>98</v>
      </c>
      <c r="E100" s="1" t="s">
        <v>101</v>
      </c>
      <c r="F100" s="1" t="s">
        <v>88</v>
      </c>
      <c r="G100" s="9">
        <v>84.126980222421835</v>
      </c>
      <c r="H100" s="9">
        <v>-10.344828294942291</v>
      </c>
      <c r="I100" s="9">
        <f>(N100-O100)/O100*100</f>
        <v>47.999995095389252</v>
      </c>
      <c r="J100" s="1" t="s">
        <v>89</v>
      </c>
      <c r="K100" s="2">
        <v>1.2599999904632571</v>
      </c>
      <c r="L100" s="2">
        <v>2.59</v>
      </c>
      <c r="M100" s="2">
        <v>2.3199999332427979</v>
      </c>
      <c r="N100" s="2">
        <v>2.589999914169312</v>
      </c>
      <c r="O100" s="2">
        <v>1.75</v>
      </c>
      <c r="P100" s="2">
        <v>2.0799999237060551</v>
      </c>
      <c r="Q100" s="1">
        <v>2.59</v>
      </c>
      <c r="R100" s="1">
        <v>2.5299999999999998</v>
      </c>
      <c r="S100" s="1">
        <v>2.2799999999999998</v>
      </c>
      <c r="T100" s="1">
        <v>2.1800000000000002</v>
      </c>
      <c r="U100" s="1">
        <v>2.14</v>
      </c>
      <c r="V100" s="1">
        <v>1.91</v>
      </c>
      <c r="W100" s="1">
        <v>2.0699999999999998</v>
      </c>
      <c r="X100" s="1">
        <v>1.98</v>
      </c>
      <c r="Y100" s="1">
        <v>2.2000000000000002</v>
      </c>
      <c r="Z100" s="1">
        <v>2.2000000000000002</v>
      </c>
      <c r="AA100" s="1">
        <v>2.08</v>
      </c>
      <c r="AB100" s="1">
        <v>2.1</v>
      </c>
      <c r="AC100" s="1">
        <v>2.1</v>
      </c>
      <c r="AD100" s="1">
        <v>2.0499999999999998</v>
      </c>
      <c r="AE100" s="1">
        <v>1.98</v>
      </c>
      <c r="AF100" s="1">
        <v>1.98</v>
      </c>
      <c r="AG100" s="1">
        <v>1.95</v>
      </c>
      <c r="AH100" s="1">
        <v>2.04</v>
      </c>
      <c r="AI100" s="1">
        <v>2.04</v>
      </c>
      <c r="AJ100" s="1">
        <v>2.4</v>
      </c>
      <c r="AK100" s="1">
        <v>2.4</v>
      </c>
      <c r="AL100" s="1">
        <v>2.23</v>
      </c>
      <c r="AM100" s="1">
        <v>2.1800000000000002</v>
      </c>
      <c r="AN100" s="1">
        <v>2.13</v>
      </c>
      <c r="AO100" s="1">
        <v>2.09</v>
      </c>
      <c r="AP100" s="1">
        <v>2.09</v>
      </c>
      <c r="AQ100" s="1">
        <v>2.17</v>
      </c>
      <c r="AR100" s="1">
        <v>5.52</v>
      </c>
      <c r="AS100" s="1">
        <v>4.3099999999999996</v>
      </c>
      <c r="AT100" s="1">
        <v>-11.65</v>
      </c>
      <c r="AU100" s="1">
        <v>-7.97</v>
      </c>
      <c r="AV100" s="1">
        <v>-17.670000000000002</v>
      </c>
      <c r="AW100" s="1">
        <v>-19.61</v>
      </c>
      <c r="AX100" s="1">
        <v>-19.61</v>
      </c>
      <c r="AY100" s="1">
        <v>-16.38</v>
      </c>
      <c r="AZ100" s="1">
        <v>-5.6</v>
      </c>
      <c r="BA100" s="1">
        <v>-12.5</v>
      </c>
      <c r="BB100" s="1">
        <v>-12.72</v>
      </c>
      <c r="BC100" s="1">
        <v>-9.8699999999999992</v>
      </c>
      <c r="BD100" s="1">
        <v>-12.07</v>
      </c>
      <c r="BE100" s="1">
        <v>-15.3</v>
      </c>
      <c r="BF100" s="1">
        <v>-15.09</v>
      </c>
      <c r="BG100" s="1">
        <v>-17.239999999999998</v>
      </c>
      <c r="BH100" s="1">
        <v>-16.63</v>
      </c>
      <c r="BI100" s="1">
        <v>-15.08</v>
      </c>
      <c r="BJ100" s="1">
        <v>-14.66</v>
      </c>
      <c r="BK100" s="1">
        <v>1.29</v>
      </c>
      <c r="BL100" s="1">
        <v>-8.6199999999999992</v>
      </c>
      <c r="BM100" s="1">
        <v>-7.76</v>
      </c>
      <c r="BN100" s="1">
        <v>-11.64</v>
      </c>
      <c r="BO100" s="1">
        <v>-9.91</v>
      </c>
      <c r="BP100" s="1">
        <v>-12.5</v>
      </c>
      <c r="BQ100" s="1">
        <v>-9.91</v>
      </c>
      <c r="BR100" s="1">
        <v>-10.34</v>
      </c>
      <c r="BS100" s="22">
        <v>1.75</v>
      </c>
      <c r="BT100" s="26">
        <v>91768293.359398842</v>
      </c>
      <c r="BU100" s="26">
        <v>133260200</v>
      </c>
      <c r="BV100" s="26">
        <v>31961355</v>
      </c>
      <c r="BW100" s="2">
        <v>0.13520309135829819</v>
      </c>
    </row>
    <row r="101" spans="1:75" s="21" customFormat="1" ht="19" customHeight="1" x14ac:dyDescent="0.2">
      <c r="A101" s="7" t="s">
        <v>459</v>
      </c>
      <c r="B101" s="7" t="s">
        <v>83</v>
      </c>
      <c r="C101" s="7" t="s">
        <v>87</v>
      </c>
      <c r="D101" s="7" t="s">
        <v>122</v>
      </c>
      <c r="E101" s="7" t="s">
        <v>493</v>
      </c>
      <c r="F101" s="7" t="s">
        <v>88</v>
      </c>
      <c r="G101" s="10">
        <v>86.56715953182777</v>
      </c>
      <c r="H101" s="10">
        <v>-28.000001907348629</v>
      </c>
      <c r="I101" s="10">
        <v>-28.000001907348629</v>
      </c>
      <c r="J101" s="7" t="s">
        <v>89</v>
      </c>
      <c r="K101" s="8">
        <v>1.3400000333786011</v>
      </c>
      <c r="L101" s="8">
        <v>1.5</v>
      </c>
      <c r="M101" s="8">
        <v>2.5</v>
      </c>
      <c r="N101" s="8">
        <v>2.5499999523162842</v>
      </c>
      <c r="O101" s="8">
        <v>1.639999985694885</v>
      </c>
      <c r="P101" s="8">
        <v>1.799999952316284</v>
      </c>
      <c r="Q101" s="7">
        <v>2.5499999999999998</v>
      </c>
      <c r="R101" s="7">
        <v>2.2400000000000002</v>
      </c>
      <c r="S101" s="7">
        <v>2.09</v>
      </c>
      <c r="T101" s="7">
        <v>2.19</v>
      </c>
      <c r="U101" s="7">
        <v>2.21</v>
      </c>
      <c r="V101" s="7">
        <v>2.08</v>
      </c>
      <c r="W101" s="7">
        <v>2.04</v>
      </c>
      <c r="X101" s="7">
        <v>2.14</v>
      </c>
      <c r="Y101" s="7">
        <v>2.02</v>
      </c>
      <c r="Z101" s="7">
        <v>2.2599999999999998</v>
      </c>
      <c r="AA101" s="7">
        <v>2.06</v>
      </c>
      <c r="AB101" s="7">
        <v>2.0499999999999998</v>
      </c>
      <c r="AC101" s="7">
        <v>2.02</v>
      </c>
      <c r="AD101" s="7">
        <v>1.96</v>
      </c>
      <c r="AE101" s="7">
        <v>1.94</v>
      </c>
      <c r="AF101" s="7">
        <v>1.86</v>
      </c>
      <c r="AG101" s="7">
        <v>1.78</v>
      </c>
      <c r="AH101" s="7">
        <v>1.79</v>
      </c>
      <c r="AI101" s="7">
        <v>1.74</v>
      </c>
      <c r="AJ101" s="7">
        <v>1.7</v>
      </c>
      <c r="AK101" s="7">
        <v>1.7</v>
      </c>
      <c r="AL101" s="7">
        <v>1.71</v>
      </c>
      <c r="AM101" s="7">
        <v>1.85</v>
      </c>
      <c r="AN101" s="7">
        <v>1.85</v>
      </c>
      <c r="AO101" s="7">
        <v>1.75</v>
      </c>
      <c r="AP101" s="7">
        <v>1.8</v>
      </c>
      <c r="AQ101" s="7">
        <v>1.85</v>
      </c>
      <c r="AR101" s="7">
        <v>-13.8</v>
      </c>
      <c r="AS101" s="7">
        <v>-15.6</v>
      </c>
      <c r="AT101" s="7">
        <v>-19.399999999999999</v>
      </c>
      <c r="AU101" s="7">
        <v>-16.2</v>
      </c>
      <c r="AV101" s="7">
        <v>-21.6</v>
      </c>
      <c r="AW101" s="7">
        <v>-19.2</v>
      </c>
      <c r="AX101" s="7">
        <v>-19.600000000000001</v>
      </c>
      <c r="AY101" s="7">
        <v>-21.38</v>
      </c>
      <c r="AZ101" s="7">
        <v>-20.8</v>
      </c>
      <c r="BA101" s="7">
        <v>-17.989999999999998</v>
      </c>
      <c r="BB101" s="7">
        <v>-20.8</v>
      </c>
      <c r="BC101" s="7">
        <v>-20.399999999999999</v>
      </c>
      <c r="BD101" s="7">
        <v>-22</v>
      </c>
      <c r="BE101" s="7">
        <v>-22.8</v>
      </c>
      <c r="BF101" s="7">
        <v>-27.2</v>
      </c>
      <c r="BG101" s="7">
        <v>-30.4</v>
      </c>
      <c r="BH101" s="7">
        <v>-30.4</v>
      </c>
      <c r="BI101" s="7">
        <v>-32</v>
      </c>
      <c r="BJ101" s="7">
        <v>-33.4</v>
      </c>
      <c r="BK101" s="7">
        <v>-33.200000000000003</v>
      </c>
      <c r="BL101" s="7">
        <v>-33.200000000000003</v>
      </c>
      <c r="BM101" s="7">
        <v>-32.450000000000003</v>
      </c>
      <c r="BN101" s="7">
        <v>-27</v>
      </c>
      <c r="BO101" s="7">
        <v>-30</v>
      </c>
      <c r="BP101" s="7">
        <v>-31.72</v>
      </c>
      <c r="BQ101" s="7">
        <v>-29.2</v>
      </c>
      <c r="BR101" s="7">
        <v>-29.2</v>
      </c>
      <c r="BS101" s="24">
        <v>1.91</v>
      </c>
      <c r="BT101" s="26">
        <v>181158240</v>
      </c>
      <c r="BU101" s="26">
        <v>38878200</v>
      </c>
      <c r="BV101" s="26">
        <v>8428211</v>
      </c>
      <c r="BW101" s="8">
        <v>1.2665914510208629E-2</v>
      </c>
    </row>
    <row r="102" spans="1:75" s="21" customFormat="1" ht="19" customHeight="1" x14ac:dyDescent="0.2">
      <c r="A102" s="1" t="s">
        <v>112</v>
      </c>
      <c r="B102" s="1" t="s">
        <v>106</v>
      </c>
      <c r="C102" s="1" t="s">
        <v>113</v>
      </c>
      <c r="D102" s="1" t="s">
        <v>98</v>
      </c>
      <c r="E102" s="1" t="s">
        <v>305</v>
      </c>
      <c r="F102" s="1" t="s">
        <v>88</v>
      </c>
      <c r="G102" s="9">
        <v>88.184442264501072</v>
      </c>
      <c r="H102" s="9">
        <v>-24.400202632666861</v>
      </c>
      <c r="I102" s="9">
        <f>(N102-O102)/O102*100</f>
        <v>53.237408788596262</v>
      </c>
      <c r="J102" s="1" t="s">
        <v>89</v>
      </c>
      <c r="K102" s="2">
        <v>10.409999847412109</v>
      </c>
      <c r="L102" s="2">
        <v>21.3</v>
      </c>
      <c r="M102" s="2">
        <v>19.590000152587891</v>
      </c>
      <c r="N102" s="2">
        <v>21.29999923706055</v>
      </c>
      <c r="O102" s="2">
        <v>13.89999961853027</v>
      </c>
      <c r="P102" s="2">
        <v>14.810000419616699</v>
      </c>
      <c r="Q102" s="1">
        <v>21.3</v>
      </c>
      <c r="R102" s="1">
        <v>19.77</v>
      </c>
      <c r="S102" s="1">
        <v>19.53</v>
      </c>
      <c r="T102" s="1">
        <v>17.350000000000001</v>
      </c>
      <c r="U102" s="1">
        <v>17.440000000000001</v>
      </c>
      <c r="V102" s="1">
        <v>16.75</v>
      </c>
      <c r="W102" s="1">
        <v>17</v>
      </c>
      <c r="X102" s="1">
        <v>17.239999999999998</v>
      </c>
      <c r="Y102" s="1">
        <v>16.72</v>
      </c>
      <c r="Z102" s="1">
        <v>16.72</v>
      </c>
      <c r="AA102" s="1">
        <v>16.5</v>
      </c>
      <c r="AB102" s="1">
        <v>18.36</v>
      </c>
      <c r="AC102" s="1">
        <v>18.05</v>
      </c>
      <c r="AD102" s="1">
        <v>17.55</v>
      </c>
      <c r="AE102" s="1">
        <v>17.5</v>
      </c>
      <c r="AF102" s="1">
        <v>17</v>
      </c>
      <c r="AG102" s="1">
        <v>17.100000000000001</v>
      </c>
      <c r="AH102" s="1">
        <v>17</v>
      </c>
      <c r="AI102" s="1">
        <v>16.7</v>
      </c>
      <c r="AJ102" s="1">
        <v>16.3</v>
      </c>
      <c r="AK102" s="1">
        <v>15.28</v>
      </c>
      <c r="AL102" s="1">
        <v>14.6</v>
      </c>
      <c r="AM102" s="1">
        <v>15.25</v>
      </c>
      <c r="AN102" s="1">
        <v>14.93</v>
      </c>
      <c r="AO102" s="1">
        <v>14.84</v>
      </c>
      <c r="AP102" s="1">
        <v>15.5</v>
      </c>
      <c r="AQ102" s="1">
        <v>15.48</v>
      </c>
      <c r="AR102" s="1">
        <v>-1.31</v>
      </c>
      <c r="AS102" s="1">
        <v>-4.8499999999999996</v>
      </c>
      <c r="AT102" s="1">
        <v>-11.03</v>
      </c>
      <c r="AU102" s="1">
        <v>-15.88</v>
      </c>
      <c r="AV102" s="1">
        <v>-15.26</v>
      </c>
      <c r="AW102" s="1">
        <v>-18.79</v>
      </c>
      <c r="AX102" s="1">
        <v>-13.22</v>
      </c>
      <c r="AY102" s="1">
        <v>-14.87</v>
      </c>
      <c r="AZ102" s="1">
        <v>-16.690000000000001</v>
      </c>
      <c r="BA102" s="1">
        <v>-17.41</v>
      </c>
      <c r="BB102" s="1">
        <v>-17.559999999999999</v>
      </c>
      <c r="BC102" s="1">
        <v>-9.85</v>
      </c>
      <c r="BD102" s="1">
        <v>-11.89</v>
      </c>
      <c r="BE102" s="1">
        <v>-11.43</v>
      </c>
      <c r="BF102" s="1">
        <v>-14.24</v>
      </c>
      <c r="BG102" s="1">
        <v>-15.26</v>
      </c>
      <c r="BH102" s="1">
        <v>-13.53</v>
      </c>
      <c r="BI102" s="1">
        <v>-14.8</v>
      </c>
      <c r="BJ102" s="1">
        <v>-16.79</v>
      </c>
      <c r="BK102" s="1">
        <v>-22</v>
      </c>
      <c r="BL102" s="1">
        <v>-26.7</v>
      </c>
      <c r="BM102" s="1">
        <v>-28.48</v>
      </c>
      <c r="BN102" s="1">
        <v>-24.04</v>
      </c>
      <c r="BO102" s="1">
        <v>-25.78</v>
      </c>
      <c r="BP102" s="1">
        <v>-25.17</v>
      </c>
      <c r="BQ102" s="1">
        <v>-22.97</v>
      </c>
      <c r="BR102" s="1">
        <v>-23.75</v>
      </c>
      <c r="BS102" s="22">
        <v>15.7</v>
      </c>
      <c r="BT102" s="26">
        <v>87242498.479537964</v>
      </c>
      <c r="BU102" s="26">
        <v>26592200</v>
      </c>
      <c r="BV102" s="26">
        <v>3561691</v>
      </c>
      <c r="BW102" s="2">
        <v>0.1379603115486436</v>
      </c>
    </row>
    <row r="103" spans="1:75" s="21" customFormat="1" ht="19" customHeight="1" x14ac:dyDescent="0.2">
      <c r="A103" s="7" t="s">
        <v>374</v>
      </c>
      <c r="B103" s="7" t="s">
        <v>106</v>
      </c>
      <c r="C103" s="7" t="s">
        <v>87</v>
      </c>
      <c r="D103" s="7" t="s">
        <v>109</v>
      </c>
      <c r="E103" s="7" t="s">
        <v>371</v>
      </c>
      <c r="F103" s="7" t="s">
        <v>88</v>
      </c>
      <c r="G103" s="10">
        <v>88.73625515293601</v>
      </c>
      <c r="H103" s="10">
        <v>-26.783110719091269</v>
      </c>
      <c r="I103" s="10">
        <v>-26.783110719091269</v>
      </c>
      <c r="J103" s="7" t="s">
        <v>89</v>
      </c>
      <c r="K103" s="8">
        <v>3.6400001049041748</v>
      </c>
      <c r="L103" s="8">
        <v>6.92</v>
      </c>
      <c r="M103" s="8">
        <v>6.869999885559082</v>
      </c>
      <c r="N103" s="8">
        <v>6.9200000762939453</v>
      </c>
      <c r="O103" s="8">
        <v>4.755000114440918</v>
      </c>
      <c r="P103" s="8">
        <v>5.0300002098083496</v>
      </c>
      <c r="Q103" s="7">
        <v>6.92</v>
      </c>
      <c r="R103" s="7">
        <v>6.74</v>
      </c>
      <c r="S103" s="7">
        <v>6.57</v>
      </c>
      <c r="T103" s="7">
        <v>6.04</v>
      </c>
      <c r="U103" s="7">
        <v>5.93</v>
      </c>
      <c r="V103" s="7">
        <v>5.43</v>
      </c>
      <c r="W103" s="7">
        <v>5.34</v>
      </c>
      <c r="X103" s="7">
        <v>5.31</v>
      </c>
      <c r="Y103" s="7">
        <v>5.25</v>
      </c>
      <c r="Z103" s="7">
        <v>5.25</v>
      </c>
      <c r="AA103" s="7">
        <v>5.15</v>
      </c>
      <c r="AB103" s="7">
        <v>5.2</v>
      </c>
      <c r="AC103" s="7">
        <v>5.24</v>
      </c>
      <c r="AD103" s="7">
        <v>5.31</v>
      </c>
      <c r="AE103" s="7">
        <v>5.18</v>
      </c>
      <c r="AF103" s="7">
        <v>5.13</v>
      </c>
      <c r="AG103" s="7">
        <v>5.08</v>
      </c>
      <c r="AH103" s="7">
        <v>5.05</v>
      </c>
      <c r="AI103" s="7">
        <v>5.05</v>
      </c>
      <c r="AJ103" s="7">
        <v>4.9800000000000004</v>
      </c>
      <c r="AK103" s="7">
        <v>4.8600000000000003</v>
      </c>
      <c r="AL103" s="7">
        <v>5.1100000000000003</v>
      </c>
      <c r="AM103" s="7">
        <v>5.05</v>
      </c>
      <c r="AN103" s="7">
        <v>5.08</v>
      </c>
      <c r="AO103" s="7">
        <v>5.26</v>
      </c>
      <c r="AP103" s="7">
        <v>5.0599999999999996</v>
      </c>
      <c r="AQ103" s="7">
        <v>5.1100000000000003</v>
      </c>
      <c r="AR103" s="7">
        <v>-6.83</v>
      </c>
      <c r="AS103" s="7">
        <v>-10.039999999999999</v>
      </c>
      <c r="AT103" s="7">
        <v>-17.55</v>
      </c>
      <c r="AU103" s="7">
        <v>-14.56</v>
      </c>
      <c r="AV103" s="7">
        <v>-21.69</v>
      </c>
      <c r="AW103" s="7">
        <v>-25.91</v>
      </c>
      <c r="AX103" s="7">
        <v>-23.58</v>
      </c>
      <c r="AY103" s="7">
        <v>-24.31</v>
      </c>
      <c r="AZ103" s="7">
        <v>-24.16</v>
      </c>
      <c r="BA103" s="7">
        <v>-28.24</v>
      </c>
      <c r="BB103" s="7">
        <v>-25.47</v>
      </c>
      <c r="BC103" s="7">
        <v>-27.66</v>
      </c>
      <c r="BD103" s="7">
        <v>-24.29</v>
      </c>
      <c r="BE103" s="7">
        <v>-24.6</v>
      </c>
      <c r="BF103" s="7">
        <v>-27.22</v>
      </c>
      <c r="BG103" s="7">
        <v>-26.06</v>
      </c>
      <c r="BH103" s="7">
        <v>-26.59</v>
      </c>
      <c r="BI103" s="7">
        <v>-26.92</v>
      </c>
      <c r="BJ103" s="7">
        <v>-27.8</v>
      </c>
      <c r="BK103" s="7">
        <v>-29.26</v>
      </c>
      <c r="BL103" s="7">
        <v>-30.28</v>
      </c>
      <c r="BM103" s="7">
        <v>-28.12</v>
      </c>
      <c r="BN103" s="7">
        <v>-27.37</v>
      </c>
      <c r="BO103" s="7">
        <v>-27</v>
      </c>
      <c r="BP103" s="7">
        <v>-27.66</v>
      </c>
      <c r="BQ103" s="7">
        <v>-27.5</v>
      </c>
      <c r="BR103" s="7">
        <v>-27.07</v>
      </c>
      <c r="BS103" s="24">
        <v>5.08</v>
      </c>
      <c r="BT103" s="26">
        <v>141085065.6497955</v>
      </c>
      <c r="BU103" s="26">
        <v>60763200</v>
      </c>
      <c r="BV103" s="26">
        <v>15112143</v>
      </c>
      <c r="BW103" s="8">
        <v>1.702835924726228E-2</v>
      </c>
    </row>
    <row r="104" spans="1:75" s="21" customFormat="1" ht="19" customHeight="1" x14ac:dyDescent="0.2">
      <c r="A104" s="7" t="s">
        <v>481</v>
      </c>
      <c r="B104" s="7" t="s">
        <v>83</v>
      </c>
      <c r="C104" s="7" t="s">
        <v>87</v>
      </c>
      <c r="D104" s="7" t="s">
        <v>98</v>
      </c>
      <c r="E104" s="7" t="s">
        <v>480</v>
      </c>
      <c r="F104" s="7" t="s">
        <v>88</v>
      </c>
      <c r="G104" s="10">
        <v>89.570547436119</v>
      </c>
      <c r="H104" s="10">
        <v>-15.857605927101471</v>
      </c>
      <c r="I104" s="10">
        <v>-15.857605927101471</v>
      </c>
      <c r="J104" s="7" t="s">
        <v>89</v>
      </c>
      <c r="K104" s="8">
        <v>1.629999995231628</v>
      </c>
      <c r="L104" s="8">
        <v>1.69</v>
      </c>
      <c r="M104" s="8">
        <v>3.089999914169312</v>
      </c>
      <c r="N104" s="8">
        <v>4.929999828338623</v>
      </c>
      <c r="O104" s="8">
        <v>2.470000028610229</v>
      </c>
      <c r="P104" s="8">
        <v>2.5999999046325679</v>
      </c>
      <c r="Q104" s="7">
        <v>3.5</v>
      </c>
      <c r="R104" s="7">
        <v>3.8</v>
      </c>
      <c r="S104" s="7">
        <v>4.93</v>
      </c>
      <c r="T104" s="7">
        <v>4.37</v>
      </c>
      <c r="U104" s="7">
        <v>4.1500000000000004</v>
      </c>
      <c r="V104" s="7">
        <v>3.63</v>
      </c>
      <c r="W104" s="7">
        <v>3.76</v>
      </c>
      <c r="X104" s="7">
        <v>3.36</v>
      </c>
      <c r="Y104" s="7">
        <v>3.33</v>
      </c>
      <c r="Z104" s="7">
        <v>3.68</v>
      </c>
      <c r="AA104" s="7">
        <v>3.89</v>
      </c>
      <c r="AB104" s="7">
        <v>3.95</v>
      </c>
      <c r="AC104" s="7">
        <v>3.75</v>
      </c>
      <c r="AD104" s="7">
        <v>3.54</v>
      </c>
      <c r="AE104" s="7">
        <v>3.63</v>
      </c>
      <c r="AF104" s="7">
        <v>3.62</v>
      </c>
      <c r="AG104" s="7">
        <v>3.9</v>
      </c>
      <c r="AH104" s="7">
        <v>3.94</v>
      </c>
      <c r="AI104" s="7">
        <v>3.68</v>
      </c>
      <c r="AJ104" s="7">
        <v>2.87</v>
      </c>
      <c r="AK104" s="7">
        <v>2.69</v>
      </c>
      <c r="AL104" s="7">
        <v>2.75</v>
      </c>
      <c r="AM104" s="7">
        <v>2.68</v>
      </c>
      <c r="AN104" s="7">
        <v>2.68</v>
      </c>
      <c r="AO104" s="7">
        <v>2.63</v>
      </c>
      <c r="AP104" s="7">
        <v>2.57</v>
      </c>
      <c r="AQ104" s="7">
        <v>2.62</v>
      </c>
      <c r="AR104" s="7">
        <v>-2.91</v>
      </c>
      <c r="AS104" s="7">
        <v>22.98</v>
      </c>
      <c r="AT104" s="7">
        <v>34.79</v>
      </c>
      <c r="AU104" s="7">
        <v>15.67</v>
      </c>
      <c r="AV104" s="7">
        <v>16.5</v>
      </c>
      <c r="AW104" s="7">
        <v>10.61</v>
      </c>
      <c r="AX104" s="7">
        <v>8.74</v>
      </c>
      <c r="AY104" s="7">
        <v>3.88</v>
      </c>
      <c r="AZ104" s="7">
        <v>3.24</v>
      </c>
      <c r="BA104" s="7">
        <v>10.84</v>
      </c>
      <c r="BB104" s="7">
        <v>25.08</v>
      </c>
      <c r="BC104" s="7">
        <v>13.88</v>
      </c>
      <c r="BD104" s="7">
        <v>10.029999999999999</v>
      </c>
      <c r="BE104" s="7">
        <v>13.43</v>
      </c>
      <c r="BF104" s="7">
        <v>12.3</v>
      </c>
      <c r="BG104" s="7">
        <v>13.59</v>
      </c>
      <c r="BH104" s="7">
        <v>23.11</v>
      </c>
      <c r="BI104" s="7">
        <v>15.86</v>
      </c>
      <c r="BJ104" s="7">
        <v>-8.74</v>
      </c>
      <c r="BK104" s="7">
        <v>-15.53</v>
      </c>
      <c r="BL104" s="7">
        <v>-12.97</v>
      </c>
      <c r="BM104" s="7">
        <v>-18.12</v>
      </c>
      <c r="BN104" s="7">
        <v>-14.24</v>
      </c>
      <c r="BO104" s="7">
        <v>-16.18</v>
      </c>
      <c r="BP104" s="7">
        <v>-17.8</v>
      </c>
      <c r="BQ104" s="7">
        <v>-18.28</v>
      </c>
      <c r="BR104" s="7">
        <v>-18.12</v>
      </c>
      <c r="BS104" s="24">
        <v>3.09</v>
      </c>
      <c r="BT104" s="26">
        <v>110011412.9442215</v>
      </c>
      <c r="BU104" s="26">
        <v>160000100</v>
      </c>
      <c r="BV104" s="26">
        <v>13862866</v>
      </c>
      <c r="BW104" s="8">
        <v>7.7324559005331221E-3</v>
      </c>
    </row>
    <row r="105" spans="1:75" s="21" customFormat="1" ht="19" customHeight="1" x14ac:dyDescent="0.2">
      <c r="A105" s="7" t="s">
        <v>453</v>
      </c>
      <c r="B105" s="7" t="s">
        <v>76</v>
      </c>
      <c r="C105" s="7" t="s">
        <v>87</v>
      </c>
      <c r="D105" s="7" t="s">
        <v>109</v>
      </c>
      <c r="E105" s="7" t="s">
        <v>451</v>
      </c>
      <c r="F105" s="7" t="s">
        <v>88</v>
      </c>
      <c r="G105" s="10">
        <v>96.052635293918357</v>
      </c>
      <c r="H105" s="10">
        <v>-27.18120595956837</v>
      </c>
      <c r="I105" s="10">
        <v>-27.18120595956837</v>
      </c>
      <c r="J105" s="7" t="s">
        <v>89</v>
      </c>
      <c r="K105" s="8">
        <v>1.5199999809265139</v>
      </c>
      <c r="L105" s="8">
        <v>1.78</v>
      </c>
      <c r="M105" s="8">
        <v>2.9800000190734859</v>
      </c>
      <c r="N105" s="8">
        <v>3.2999999523162842</v>
      </c>
      <c r="O105" s="8">
        <v>2.0499999523162842</v>
      </c>
      <c r="P105" s="8">
        <v>2.1700000762939449</v>
      </c>
      <c r="Q105" s="7">
        <v>3</v>
      </c>
      <c r="R105" s="7">
        <v>2.8</v>
      </c>
      <c r="S105" s="7">
        <v>3.3</v>
      </c>
      <c r="T105" s="7">
        <v>3.08</v>
      </c>
      <c r="U105" s="7">
        <v>2.48</v>
      </c>
      <c r="V105" s="7">
        <v>2.39</v>
      </c>
      <c r="W105" s="7">
        <v>2.2999999999999998</v>
      </c>
      <c r="X105" s="7">
        <v>2.4300000000000002</v>
      </c>
      <c r="Y105" s="7">
        <v>2.36</v>
      </c>
      <c r="Z105" s="7">
        <v>2.4700000000000002</v>
      </c>
      <c r="AA105" s="7">
        <v>2.4300000000000002</v>
      </c>
      <c r="AB105" s="7">
        <v>2.29</v>
      </c>
      <c r="AC105" s="7">
        <v>2.2799999999999998</v>
      </c>
      <c r="AD105" s="7">
        <v>2.2799999999999998</v>
      </c>
      <c r="AE105" s="7">
        <v>2.2599999999999998</v>
      </c>
      <c r="AF105" s="7">
        <v>2.23</v>
      </c>
      <c r="AG105" s="7">
        <v>2.1800000000000002</v>
      </c>
      <c r="AH105" s="7">
        <v>2.16</v>
      </c>
      <c r="AI105" s="7">
        <v>2.25</v>
      </c>
      <c r="AJ105" s="7">
        <v>2.2000000000000002</v>
      </c>
      <c r="AK105" s="7">
        <v>2.1800000000000002</v>
      </c>
      <c r="AL105" s="7">
        <v>2.15</v>
      </c>
      <c r="AM105" s="7">
        <v>2.13</v>
      </c>
      <c r="AN105" s="7">
        <v>2.11</v>
      </c>
      <c r="AO105" s="7">
        <v>2.39</v>
      </c>
      <c r="AP105" s="7">
        <v>2.36</v>
      </c>
      <c r="AQ105" s="7">
        <v>2.33</v>
      </c>
      <c r="AR105" s="7">
        <v>-9.4</v>
      </c>
      <c r="AS105" s="7">
        <v>-12.25</v>
      </c>
      <c r="AT105" s="7">
        <v>1.68</v>
      </c>
      <c r="AU105" s="7">
        <v>-20.13</v>
      </c>
      <c r="AV105" s="7">
        <v>-23.15</v>
      </c>
      <c r="AW105" s="7">
        <v>-25.84</v>
      </c>
      <c r="AX105" s="7">
        <v>-23.99</v>
      </c>
      <c r="AY105" s="7">
        <v>-20.81</v>
      </c>
      <c r="AZ105" s="7">
        <v>-21.81</v>
      </c>
      <c r="BA105" s="7">
        <v>-19.8</v>
      </c>
      <c r="BB105" s="7">
        <v>-24.5</v>
      </c>
      <c r="BC105" s="7">
        <v>-24.16</v>
      </c>
      <c r="BD105" s="7">
        <v>-23.84</v>
      </c>
      <c r="BE105" s="7">
        <v>-24.5</v>
      </c>
      <c r="BF105" s="7">
        <v>-25.5</v>
      </c>
      <c r="BG105" s="7">
        <v>-27.18</v>
      </c>
      <c r="BH105" s="7">
        <v>-28.19</v>
      </c>
      <c r="BI105" s="7">
        <v>-27.52</v>
      </c>
      <c r="BJ105" s="7">
        <v>-27.52</v>
      </c>
      <c r="BK105" s="7">
        <v>-30.7</v>
      </c>
      <c r="BL105" s="7">
        <v>-27.52</v>
      </c>
      <c r="BM105" s="7">
        <v>-28.82</v>
      </c>
      <c r="BN105" s="7">
        <v>-29.87</v>
      </c>
      <c r="BO105" s="7">
        <v>-29.27</v>
      </c>
      <c r="BP105" s="7">
        <v>-21.82</v>
      </c>
      <c r="BQ105" s="7">
        <v>-22.48</v>
      </c>
      <c r="BR105" s="7">
        <v>-23.83</v>
      </c>
      <c r="BS105" s="24">
        <v>2.19</v>
      </c>
      <c r="BT105" s="26">
        <v>25616646.363959309</v>
      </c>
      <c r="BU105" s="26">
        <v>54212300</v>
      </c>
      <c r="BV105" s="26">
        <v>7448168</v>
      </c>
      <c r="BW105" s="8">
        <v>1.156472302987795E-2</v>
      </c>
    </row>
    <row r="106" spans="1:75" s="21" customFormat="1" ht="19" customHeight="1" x14ac:dyDescent="0.2">
      <c r="A106" s="1" t="s">
        <v>270</v>
      </c>
      <c r="B106" s="1" t="s">
        <v>96</v>
      </c>
      <c r="C106" s="1" t="s">
        <v>87</v>
      </c>
      <c r="D106" s="1" t="s">
        <v>98</v>
      </c>
      <c r="E106" s="1" t="s">
        <v>264</v>
      </c>
      <c r="F106" s="1" t="s">
        <v>88</v>
      </c>
      <c r="G106" s="9">
        <v>96.153849680748337</v>
      </c>
      <c r="H106" s="9">
        <v>-32.026145013039013</v>
      </c>
      <c r="I106" s="9">
        <f>(N106-O106)/O106*100</f>
        <v>52.999997138977093</v>
      </c>
      <c r="J106" s="1" t="s">
        <v>89</v>
      </c>
      <c r="K106" s="2">
        <v>0.77999997138977051</v>
      </c>
      <c r="L106" s="2">
        <v>1.53</v>
      </c>
      <c r="M106" s="2">
        <v>1.529999971389771</v>
      </c>
      <c r="N106" s="2">
        <v>1.529999971389771</v>
      </c>
      <c r="O106" s="2">
        <v>1</v>
      </c>
      <c r="P106" s="2">
        <v>1.0399999618530269</v>
      </c>
      <c r="Q106" s="1">
        <v>1.53</v>
      </c>
      <c r="R106" s="1">
        <v>1.44</v>
      </c>
      <c r="S106" s="1">
        <v>1.36</v>
      </c>
      <c r="T106" s="1">
        <v>1.23</v>
      </c>
      <c r="U106" s="1">
        <v>1.2</v>
      </c>
      <c r="V106" s="1">
        <v>1.19</v>
      </c>
      <c r="W106" s="1">
        <v>1.1399999999999999</v>
      </c>
      <c r="X106" s="1">
        <v>1.1100000000000001</v>
      </c>
      <c r="Y106" s="1">
        <v>1.1000000000000001</v>
      </c>
      <c r="Z106" s="1">
        <v>1.0900000000000001</v>
      </c>
      <c r="AA106" s="1">
        <v>1.1399999999999999</v>
      </c>
      <c r="AB106" s="1">
        <v>1.3</v>
      </c>
      <c r="AC106" s="1">
        <v>1.22</v>
      </c>
      <c r="AD106" s="1">
        <v>1.22</v>
      </c>
      <c r="AE106" s="1">
        <v>1.2</v>
      </c>
      <c r="AF106" s="1">
        <v>1.1599999999999999</v>
      </c>
      <c r="AG106" s="1">
        <v>1.1599999999999999</v>
      </c>
      <c r="AH106" s="1">
        <v>1.1499999999999999</v>
      </c>
      <c r="AI106" s="1">
        <v>1.1100000000000001</v>
      </c>
      <c r="AJ106" s="1">
        <v>1.1100000000000001</v>
      </c>
      <c r="AK106" s="1">
        <v>1.1100000000000001</v>
      </c>
      <c r="AL106" s="1">
        <v>1.1299999999999999</v>
      </c>
      <c r="AM106" s="1">
        <v>1.1000000000000001</v>
      </c>
      <c r="AN106" s="1">
        <v>1.06</v>
      </c>
      <c r="AO106" s="1">
        <v>1.06</v>
      </c>
      <c r="AP106" s="1">
        <v>1.07</v>
      </c>
      <c r="AQ106" s="1">
        <v>1.05</v>
      </c>
      <c r="AR106" s="1">
        <v>-8.69</v>
      </c>
      <c r="AS106" s="1">
        <v>-11.11</v>
      </c>
      <c r="AT106" s="1">
        <v>-22.68</v>
      </c>
      <c r="AU106" s="1">
        <v>-23.53</v>
      </c>
      <c r="AV106" s="1">
        <v>-22.63</v>
      </c>
      <c r="AW106" s="1">
        <v>-25.49</v>
      </c>
      <c r="AX106" s="1">
        <v>-28.1</v>
      </c>
      <c r="AY106" s="1">
        <v>-28.76</v>
      </c>
      <c r="AZ106" s="1">
        <v>-30.71</v>
      </c>
      <c r="BA106" s="1">
        <v>-29.76</v>
      </c>
      <c r="BB106" s="1">
        <v>-25.82</v>
      </c>
      <c r="BC106" s="1">
        <v>-20.2</v>
      </c>
      <c r="BD106" s="1">
        <v>-21.37</v>
      </c>
      <c r="BE106" s="1">
        <v>-21.64</v>
      </c>
      <c r="BF106" s="1">
        <v>-24.77</v>
      </c>
      <c r="BG106" s="1">
        <v>-25.49</v>
      </c>
      <c r="BH106" s="1">
        <v>-26.8</v>
      </c>
      <c r="BI106" s="1">
        <v>-28.75</v>
      </c>
      <c r="BJ106" s="1">
        <v>-28.1</v>
      </c>
      <c r="BK106" s="1">
        <v>-29.41</v>
      </c>
      <c r="BL106" s="1">
        <v>-28.1</v>
      </c>
      <c r="BM106" s="1">
        <v>-28.53</v>
      </c>
      <c r="BN106" s="1">
        <v>-32.03</v>
      </c>
      <c r="BO106" s="1">
        <v>-34.64</v>
      </c>
      <c r="BP106" s="1">
        <v>-31.37</v>
      </c>
      <c r="BQ106" s="1">
        <v>-32.68</v>
      </c>
      <c r="BR106" s="1">
        <v>-32.03</v>
      </c>
      <c r="BS106" s="22">
        <v>1.05</v>
      </c>
      <c r="BT106" s="26">
        <v>18144728.660702709</v>
      </c>
      <c r="BU106" s="26">
        <v>17414800</v>
      </c>
      <c r="BV106" s="26">
        <v>11431337</v>
      </c>
      <c r="BW106" s="2">
        <v>1.313617121076913E-2</v>
      </c>
    </row>
    <row r="107" spans="1:75" s="21" customFormat="1" ht="19" customHeight="1" x14ac:dyDescent="0.2">
      <c r="A107" s="7" t="s">
        <v>538</v>
      </c>
      <c r="B107" s="7" t="s">
        <v>118</v>
      </c>
      <c r="C107" s="7" t="s">
        <v>87</v>
      </c>
      <c r="D107" s="7" t="s">
        <v>122</v>
      </c>
      <c r="E107" s="7" t="s">
        <v>535</v>
      </c>
      <c r="F107" s="7" t="s">
        <v>88</v>
      </c>
      <c r="G107" s="10">
        <v>96.178332535441029</v>
      </c>
      <c r="H107" s="10">
        <v>-17.532466728222008</v>
      </c>
      <c r="I107" s="10">
        <v>-17.532466728222008</v>
      </c>
      <c r="J107" s="7" t="s">
        <v>89</v>
      </c>
      <c r="K107" s="8">
        <v>1.570000052452087</v>
      </c>
      <c r="L107" s="8">
        <v>1.64</v>
      </c>
      <c r="M107" s="8">
        <v>3.0799999237060551</v>
      </c>
      <c r="N107" s="8">
        <v>3.2699999809265141</v>
      </c>
      <c r="O107" s="8">
        <v>2.1099998950958252</v>
      </c>
      <c r="P107" s="8">
        <v>2.5399999618530269</v>
      </c>
      <c r="Q107" s="7">
        <v>3.27</v>
      </c>
      <c r="R107" s="7">
        <v>2.77</v>
      </c>
      <c r="S107" s="7">
        <v>2.74</v>
      </c>
      <c r="T107" s="7">
        <v>2.65</v>
      </c>
      <c r="U107" s="7">
        <v>2.7</v>
      </c>
      <c r="V107" s="7">
        <v>2.65</v>
      </c>
      <c r="W107" s="7">
        <v>2.5499999999999998</v>
      </c>
      <c r="X107" s="7">
        <v>2.37</v>
      </c>
      <c r="Y107" s="7">
        <v>2.33</v>
      </c>
      <c r="Z107" s="7">
        <v>2.23</v>
      </c>
      <c r="AA107" s="7">
        <v>2.23</v>
      </c>
      <c r="AB107" s="7">
        <v>2.3199999999999998</v>
      </c>
      <c r="AC107" s="7">
        <v>2.3199999999999998</v>
      </c>
      <c r="AD107" s="7">
        <v>2.27</v>
      </c>
      <c r="AE107" s="7">
        <v>2.35</v>
      </c>
      <c r="AF107" s="7">
        <v>2.31</v>
      </c>
      <c r="AG107" s="7">
        <v>2.2799999999999998</v>
      </c>
      <c r="AH107" s="7">
        <v>2.42</v>
      </c>
      <c r="AI107" s="7">
        <v>2.4500000000000002</v>
      </c>
      <c r="AJ107" s="7">
        <v>2.4700000000000002</v>
      </c>
      <c r="AK107" s="7">
        <v>2.36</v>
      </c>
      <c r="AL107" s="7">
        <v>2.33</v>
      </c>
      <c r="AM107" s="7">
        <v>2.4</v>
      </c>
      <c r="AN107" s="7">
        <v>2.34</v>
      </c>
      <c r="AO107" s="7">
        <v>2.3199999999999998</v>
      </c>
      <c r="AP107" s="7">
        <v>2.38</v>
      </c>
      <c r="AQ107" s="7">
        <v>2.5299999999999998</v>
      </c>
      <c r="AR107" s="7">
        <v>-11.4</v>
      </c>
      <c r="AS107" s="7">
        <v>-15.75</v>
      </c>
      <c r="AT107" s="7">
        <v>-15.42</v>
      </c>
      <c r="AU107" s="7">
        <v>-20.78</v>
      </c>
      <c r="AV107" s="7">
        <v>-17.2</v>
      </c>
      <c r="AW107" s="7">
        <v>-17.53</v>
      </c>
      <c r="AX107" s="7">
        <v>-24.35</v>
      </c>
      <c r="AY107" s="7">
        <v>-25.97</v>
      </c>
      <c r="AZ107" s="7">
        <v>-29.16</v>
      </c>
      <c r="BA107" s="7">
        <v>-30.19</v>
      </c>
      <c r="BB107" s="7">
        <v>-28.47</v>
      </c>
      <c r="BC107" s="7">
        <v>-27.8</v>
      </c>
      <c r="BD107" s="7">
        <v>-26.62</v>
      </c>
      <c r="BE107" s="7">
        <v>-28.57</v>
      </c>
      <c r="BF107" s="7">
        <v>-25.28</v>
      </c>
      <c r="BG107" s="7">
        <v>-26.95</v>
      </c>
      <c r="BH107" s="7">
        <v>-26.62</v>
      </c>
      <c r="BI107" s="7">
        <v>-24.03</v>
      </c>
      <c r="BJ107" s="7">
        <v>-22.63</v>
      </c>
      <c r="BK107" s="7">
        <v>-23.7</v>
      </c>
      <c r="BL107" s="7">
        <v>-25</v>
      </c>
      <c r="BM107" s="7">
        <v>-26.18</v>
      </c>
      <c r="BN107" s="7">
        <v>-23.86</v>
      </c>
      <c r="BO107" s="7">
        <v>-25.97</v>
      </c>
      <c r="BP107" s="7">
        <v>-26.14</v>
      </c>
      <c r="BQ107" s="7">
        <v>-23.67</v>
      </c>
      <c r="BR107" s="7">
        <v>-19.809999999999999</v>
      </c>
      <c r="BS107" s="24">
        <v>2.1800000000000002</v>
      </c>
      <c r="BT107" s="26">
        <v>36186919.103622437</v>
      </c>
      <c r="BU107" s="26">
        <v>44844300</v>
      </c>
      <c r="BV107" s="26">
        <v>9717326</v>
      </c>
      <c r="BW107" s="8">
        <v>1.7351584170377739E-2</v>
      </c>
    </row>
    <row r="108" spans="1:75" s="21" customFormat="1" ht="19" customHeight="1" x14ac:dyDescent="0.2">
      <c r="A108" s="1" t="s">
        <v>145</v>
      </c>
      <c r="B108" s="1" t="s">
        <v>118</v>
      </c>
      <c r="C108" s="1" t="s">
        <v>87</v>
      </c>
      <c r="D108" s="1" t="s">
        <v>122</v>
      </c>
      <c r="E108" s="1" t="s">
        <v>137</v>
      </c>
      <c r="F108" s="1" t="s">
        <v>88</v>
      </c>
      <c r="G108" s="9">
        <v>96.666650109821546</v>
      </c>
      <c r="H108" s="9">
        <v>-22.881350281662261</v>
      </c>
      <c r="I108" s="9">
        <f>(N108-O108)/O108*100</f>
        <v>75.294113852161104</v>
      </c>
      <c r="J108" s="1" t="s">
        <v>89</v>
      </c>
      <c r="K108" s="2">
        <v>0.60000002384185791</v>
      </c>
      <c r="L108" s="2">
        <v>0.85</v>
      </c>
      <c r="M108" s="2">
        <v>1.179999947547913</v>
      </c>
      <c r="N108" s="2">
        <v>1.4900000095367429</v>
      </c>
      <c r="O108" s="2">
        <v>0.85000002384185791</v>
      </c>
      <c r="P108" s="2">
        <v>0.9100000262260437</v>
      </c>
      <c r="Q108" s="1">
        <v>1.25</v>
      </c>
      <c r="R108" s="1">
        <v>1.1399999999999999</v>
      </c>
      <c r="S108" s="1">
        <v>1.42</v>
      </c>
      <c r="T108" s="1">
        <v>1.49</v>
      </c>
      <c r="U108" s="1">
        <v>1.36</v>
      </c>
      <c r="V108" s="1">
        <v>1.3</v>
      </c>
      <c r="W108" s="1">
        <v>1.17</v>
      </c>
      <c r="X108" s="1">
        <v>1.1399999999999999</v>
      </c>
      <c r="Y108" s="1">
        <v>1.1399999999999999</v>
      </c>
      <c r="Z108" s="1">
        <v>1.1100000000000001</v>
      </c>
      <c r="AA108" s="1">
        <v>1.03</v>
      </c>
      <c r="AB108" s="1">
        <v>1.02</v>
      </c>
      <c r="AC108" s="1">
        <v>1.04</v>
      </c>
      <c r="AD108" s="1">
        <v>1.03</v>
      </c>
      <c r="AE108" s="1">
        <v>1</v>
      </c>
      <c r="AF108" s="1">
        <v>0.99</v>
      </c>
      <c r="AG108" s="1">
        <v>0.96</v>
      </c>
      <c r="AH108" s="1">
        <v>0.96</v>
      </c>
      <c r="AI108" s="1">
        <v>0.91</v>
      </c>
      <c r="AJ108" s="1">
        <v>0.9</v>
      </c>
      <c r="AK108" s="1">
        <v>0.93</v>
      </c>
      <c r="AL108" s="1">
        <v>0.92</v>
      </c>
      <c r="AM108" s="1">
        <v>0.92</v>
      </c>
      <c r="AN108" s="1">
        <v>0.91</v>
      </c>
      <c r="AO108" s="1">
        <v>0.88</v>
      </c>
      <c r="AP108" s="1">
        <v>0.91</v>
      </c>
      <c r="AQ108" s="1">
        <v>0.91</v>
      </c>
      <c r="AR108" s="1">
        <v>-5.93</v>
      </c>
      <c r="AS108" s="1">
        <v>-7.62</v>
      </c>
      <c r="AT108" s="1">
        <v>17.8</v>
      </c>
      <c r="AU108" s="1">
        <v>15.25</v>
      </c>
      <c r="AV108" s="1">
        <v>9.32</v>
      </c>
      <c r="AW108" s="1">
        <v>-2.97</v>
      </c>
      <c r="AX108" s="1">
        <v>-11.02</v>
      </c>
      <c r="AY108" s="1">
        <v>-4.24</v>
      </c>
      <c r="AZ108" s="1">
        <v>-6.89</v>
      </c>
      <c r="BA108" s="1">
        <v>-17.79</v>
      </c>
      <c r="BB108" s="1">
        <v>-16.09</v>
      </c>
      <c r="BC108" s="1">
        <v>-16.09</v>
      </c>
      <c r="BD108" s="1">
        <v>-15.25</v>
      </c>
      <c r="BE108" s="1">
        <v>-16.96</v>
      </c>
      <c r="BF108" s="1">
        <v>-16.440000000000001</v>
      </c>
      <c r="BG108" s="1">
        <v>-18.489999999999998</v>
      </c>
      <c r="BH108" s="1">
        <v>-18.64</v>
      </c>
      <c r="BI108" s="1">
        <v>-22.88</v>
      </c>
      <c r="BJ108" s="1">
        <v>-27.11</v>
      </c>
      <c r="BK108" s="1">
        <v>-24.79</v>
      </c>
      <c r="BL108" s="1">
        <v>-23.3</v>
      </c>
      <c r="BM108" s="1">
        <v>-25.42</v>
      </c>
      <c r="BN108" s="1">
        <v>-22.84</v>
      </c>
      <c r="BO108" s="1">
        <v>-25.42</v>
      </c>
      <c r="BP108" s="1">
        <v>-25.45</v>
      </c>
      <c r="BQ108" s="1">
        <v>-22.9</v>
      </c>
      <c r="BR108" s="1">
        <v>-22.88</v>
      </c>
      <c r="BS108" s="22">
        <v>1.05</v>
      </c>
      <c r="BT108" s="26">
        <v>72234050.789129734</v>
      </c>
      <c r="BU108" s="26">
        <v>77015800</v>
      </c>
      <c r="BV108" s="26">
        <v>42837115</v>
      </c>
      <c r="BW108" s="2">
        <v>0.33934285723956897</v>
      </c>
    </row>
    <row r="109" spans="1:75" s="21" customFormat="1" ht="19" customHeight="1" x14ac:dyDescent="0.2">
      <c r="A109" s="1" t="s">
        <v>271</v>
      </c>
      <c r="B109" s="1" t="s">
        <v>106</v>
      </c>
      <c r="C109" s="1" t="s">
        <v>87</v>
      </c>
      <c r="D109" s="1" t="s">
        <v>98</v>
      </c>
      <c r="E109" s="1" t="s">
        <v>264</v>
      </c>
      <c r="F109" s="1" t="s">
        <v>88</v>
      </c>
      <c r="G109" s="9">
        <v>98.75705530384063</v>
      </c>
      <c r="H109" s="9">
        <v>-10.46048969088374</v>
      </c>
      <c r="I109" s="9">
        <f>(N109-O109)/O109*100</f>
        <v>79.955789428706197</v>
      </c>
      <c r="J109" s="1" t="s">
        <v>89</v>
      </c>
      <c r="K109" s="2">
        <v>8.8500003814697266</v>
      </c>
      <c r="L109" s="2">
        <v>24.42</v>
      </c>
      <c r="M109" s="2">
        <v>17.590000152587891</v>
      </c>
      <c r="N109" s="2">
        <v>24.420000076293949</v>
      </c>
      <c r="O109" s="2">
        <v>13.569999694824221</v>
      </c>
      <c r="P109" s="2">
        <v>15.75</v>
      </c>
      <c r="Q109" s="1">
        <v>19</v>
      </c>
      <c r="R109" s="1">
        <v>17.399999999999999</v>
      </c>
      <c r="S109" s="1">
        <v>15.9</v>
      </c>
      <c r="T109" s="1">
        <v>19</v>
      </c>
      <c r="U109" s="1">
        <v>21.92</v>
      </c>
      <c r="V109" s="1">
        <v>23.77</v>
      </c>
      <c r="W109" s="1">
        <v>24.42</v>
      </c>
      <c r="X109" s="1">
        <v>21.44</v>
      </c>
      <c r="Y109" s="1">
        <v>21.3</v>
      </c>
      <c r="Z109" s="1">
        <v>19.38</v>
      </c>
      <c r="AA109" s="1">
        <v>17.59</v>
      </c>
      <c r="AB109" s="1">
        <v>18.84</v>
      </c>
      <c r="AC109" s="1">
        <v>19.61</v>
      </c>
      <c r="AD109" s="1">
        <v>19.12</v>
      </c>
      <c r="AE109" s="1">
        <v>19.18</v>
      </c>
      <c r="AF109" s="1">
        <v>18.7</v>
      </c>
      <c r="AG109" s="1">
        <v>18.420000000000002</v>
      </c>
      <c r="AH109" s="1">
        <v>18</v>
      </c>
      <c r="AI109" s="1">
        <v>17.46</v>
      </c>
      <c r="AJ109" s="1">
        <v>18.8</v>
      </c>
      <c r="AK109" s="1">
        <v>18.3</v>
      </c>
      <c r="AL109" s="1">
        <v>18.47</v>
      </c>
      <c r="AM109" s="1">
        <v>21.85</v>
      </c>
      <c r="AN109" s="1">
        <v>22.72</v>
      </c>
      <c r="AO109" s="1">
        <v>22</v>
      </c>
      <c r="AP109" s="1">
        <v>20.38</v>
      </c>
      <c r="AQ109" s="1">
        <v>17.940000000000001</v>
      </c>
      <c r="AR109" s="1">
        <v>-7.9</v>
      </c>
      <c r="AS109" s="1">
        <v>-3.35</v>
      </c>
      <c r="AT109" s="1">
        <v>-16.54</v>
      </c>
      <c r="AU109" s="1">
        <v>3.75</v>
      </c>
      <c r="AV109" s="1">
        <v>17.440000000000001</v>
      </c>
      <c r="AW109" s="1">
        <v>29.79</v>
      </c>
      <c r="AX109" s="1">
        <v>12.34</v>
      </c>
      <c r="AY109" s="1">
        <v>13.97</v>
      </c>
      <c r="AZ109" s="1">
        <v>10.52</v>
      </c>
      <c r="BA109" s="1">
        <v>-4.49</v>
      </c>
      <c r="BB109" s="1">
        <v>-5.69</v>
      </c>
      <c r="BC109" s="1">
        <v>6.12</v>
      </c>
      <c r="BD109" s="1">
        <v>6.48</v>
      </c>
      <c r="BE109" s="1">
        <v>2.34</v>
      </c>
      <c r="BF109" s="1">
        <v>3.35</v>
      </c>
      <c r="BG109" s="1">
        <v>3.41</v>
      </c>
      <c r="BH109" s="1">
        <v>0.06</v>
      </c>
      <c r="BI109" s="1">
        <v>-1.23</v>
      </c>
      <c r="BJ109" s="1">
        <v>-5.17</v>
      </c>
      <c r="BK109" s="1">
        <v>2.96</v>
      </c>
      <c r="BL109" s="1">
        <v>-1.08</v>
      </c>
      <c r="BM109" s="1">
        <v>4.66</v>
      </c>
      <c r="BN109" s="1">
        <v>23.14</v>
      </c>
      <c r="BO109" s="1">
        <v>22.29</v>
      </c>
      <c r="BP109" s="1">
        <v>15.35</v>
      </c>
      <c r="BQ109" s="1">
        <v>-1.07</v>
      </c>
      <c r="BR109" s="1">
        <v>-9.58</v>
      </c>
      <c r="BS109" s="22">
        <v>18.64</v>
      </c>
      <c r="BT109" s="26">
        <v>236154547.0485687</v>
      </c>
      <c r="BU109" s="26">
        <v>44738600</v>
      </c>
      <c r="BV109" s="26">
        <v>5211467</v>
      </c>
      <c r="BW109" s="2">
        <v>8.2804515503983808E-2</v>
      </c>
    </row>
    <row r="110" spans="1:75" s="21" customFormat="1" ht="19" customHeight="1" x14ac:dyDescent="0.2">
      <c r="A110" s="1" t="s">
        <v>146</v>
      </c>
      <c r="B110" s="1" t="s">
        <v>96</v>
      </c>
      <c r="C110" s="1" t="s">
        <v>124</v>
      </c>
      <c r="D110" s="1" t="s">
        <v>109</v>
      </c>
      <c r="E110" s="1" t="s">
        <v>137</v>
      </c>
      <c r="F110" s="1" t="s">
        <v>88</v>
      </c>
      <c r="G110" s="9">
        <v>101.81818004482049</v>
      </c>
      <c r="H110" s="9">
        <v>-34.909908386051228</v>
      </c>
      <c r="I110" s="9">
        <f>(N110-O110)/O110*100</f>
        <v>80.894298384529975</v>
      </c>
      <c r="J110" s="1" t="s">
        <v>89</v>
      </c>
      <c r="K110" s="2">
        <v>2.2000000476837158</v>
      </c>
      <c r="L110" s="2">
        <v>2.12</v>
      </c>
      <c r="M110" s="2">
        <v>4.440000057220459</v>
      </c>
      <c r="N110" s="2">
        <v>4.4499998092651367</v>
      </c>
      <c r="O110" s="2">
        <v>2.4600000381469731</v>
      </c>
      <c r="P110" s="2">
        <v>2.8900001049041748</v>
      </c>
      <c r="Q110" s="1">
        <v>4.45</v>
      </c>
      <c r="R110" s="1">
        <v>4</v>
      </c>
      <c r="S110" s="1">
        <v>3.95</v>
      </c>
      <c r="T110" s="1">
        <v>3.9</v>
      </c>
      <c r="U110" s="1">
        <v>3.32</v>
      </c>
      <c r="V110" s="1">
        <v>3.37</v>
      </c>
      <c r="W110" s="1">
        <v>3.11</v>
      </c>
      <c r="X110" s="1">
        <v>3.11</v>
      </c>
      <c r="Y110" s="1">
        <v>3.11</v>
      </c>
      <c r="Z110" s="1">
        <v>3.11</v>
      </c>
      <c r="AA110" s="1">
        <v>3.11</v>
      </c>
      <c r="AB110" s="1">
        <v>3.11</v>
      </c>
      <c r="AC110" s="1">
        <v>3.11</v>
      </c>
      <c r="AD110" s="1">
        <v>3.11</v>
      </c>
      <c r="AE110" s="1">
        <v>3.11</v>
      </c>
      <c r="AF110" s="1">
        <v>2.62</v>
      </c>
      <c r="AG110" s="1">
        <v>2.68</v>
      </c>
      <c r="AH110" s="1">
        <v>2.61</v>
      </c>
      <c r="AI110" s="1">
        <v>2.6</v>
      </c>
      <c r="AJ110" s="1">
        <v>2.62</v>
      </c>
      <c r="AK110" s="1">
        <v>2.62</v>
      </c>
      <c r="AL110" s="1">
        <v>2.68</v>
      </c>
      <c r="AM110" s="1">
        <v>2.74</v>
      </c>
      <c r="AN110" s="1">
        <v>2.75</v>
      </c>
      <c r="AO110" s="1">
        <v>2.69</v>
      </c>
      <c r="AP110" s="1">
        <v>2.89</v>
      </c>
      <c r="AQ110" s="1">
        <v>3.1</v>
      </c>
      <c r="AR110" s="1">
        <v>-11.7</v>
      </c>
      <c r="AS110" s="1">
        <v>-16.440000000000001</v>
      </c>
      <c r="AT110" s="1">
        <v>-18.920000000000002</v>
      </c>
      <c r="AU110" s="1">
        <v>-27.03</v>
      </c>
      <c r="AV110" s="1">
        <v>-29.28</v>
      </c>
      <c r="AW110" s="1">
        <v>-32.21</v>
      </c>
      <c r="AX110" s="1">
        <v>-33.840000000000003</v>
      </c>
      <c r="AY110" s="1">
        <v>-33.840000000000003</v>
      </c>
      <c r="AZ110" s="1">
        <v>-33.840000000000003</v>
      </c>
      <c r="BA110" s="1">
        <v>-33.840000000000003</v>
      </c>
      <c r="BB110" s="1">
        <v>-33.840000000000003</v>
      </c>
      <c r="BC110" s="1">
        <v>-33.840000000000003</v>
      </c>
      <c r="BD110" s="1">
        <v>-33.840000000000003</v>
      </c>
      <c r="BE110" s="1">
        <v>-33.840000000000003</v>
      </c>
      <c r="BF110" s="1">
        <v>-33.840000000000003</v>
      </c>
      <c r="BG110" s="1">
        <v>-40.99</v>
      </c>
      <c r="BH110" s="1">
        <v>-40.92</v>
      </c>
      <c r="BI110" s="1">
        <v>-43.24</v>
      </c>
      <c r="BJ110" s="1">
        <v>-41.67</v>
      </c>
      <c r="BK110" s="1">
        <v>-43.02</v>
      </c>
      <c r="BL110" s="1">
        <v>-40.99</v>
      </c>
      <c r="BM110" s="1">
        <v>-40.69</v>
      </c>
      <c r="BN110" s="1">
        <v>-38.74</v>
      </c>
      <c r="BO110" s="1">
        <v>-39.409999999999997</v>
      </c>
      <c r="BP110" s="1">
        <v>-41.67</v>
      </c>
      <c r="BQ110" s="1">
        <v>-35.590000000000003</v>
      </c>
      <c r="BR110" s="1">
        <v>-35.36</v>
      </c>
      <c r="BS110" s="22">
        <v>2.85</v>
      </c>
      <c r="BT110" s="26">
        <v>11505372.148275379</v>
      </c>
      <c r="BU110" s="26">
        <v>9976600</v>
      </c>
      <c r="BV110" s="26">
        <v>1466986</v>
      </c>
      <c r="BW110" s="2">
        <v>2.6690779598441971E-2</v>
      </c>
    </row>
    <row r="111" spans="1:75" s="21" customFormat="1" ht="19" customHeight="1" x14ac:dyDescent="0.2">
      <c r="A111" s="1" t="s">
        <v>272</v>
      </c>
      <c r="B111" s="1" t="s">
        <v>106</v>
      </c>
      <c r="C111" s="1" t="s">
        <v>104</v>
      </c>
      <c r="D111" s="1" t="s">
        <v>109</v>
      </c>
      <c r="E111" s="1" t="s">
        <v>264</v>
      </c>
      <c r="F111" s="1" t="s">
        <v>88</v>
      </c>
      <c r="G111" s="9">
        <v>103.000005086263</v>
      </c>
      <c r="H111" s="9">
        <v>-23.973727447717039</v>
      </c>
      <c r="I111" s="9">
        <f>(N111-O111)/O111*100</f>
        <v>64.337349757519689</v>
      </c>
      <c r="J111" s="1" t="s">
        <v>89</v>
      </c>
      <c r="K111" s="2">
        <v>3</v>
      </c>
      <c r="L111" s="2">
        <v>6.82</v>
      </c>
      <c r="M111" s="2">
        <v>6.0900001525878906</v>
      </c>
      <c r="N111" s="2">
        <v>6.820000171661377</v>
      </c>
      <c r="O111" s="2">
        <v>4.1500000953674316</v>
      </c>
      <c r="P111" s="2">
        <v>4.630000114440918</v>
      </c>
      <c r="Q111" s="1">
        <v>6.22</v>
      </c>
      <c r="R111" s="1">
        <v>6.62</v>
      </c>
      <c r="S111" s="1">
        <v>6.82</v>
      </c>
      <c r="T111" s="1">
        <v>5.42</v>
      </c>
      <c r="U111" s="1">
        <v>5.69</v>
      </c>
      <c r="V111" s="1">
        <v>5.69</v>
      </c>
      <c r="W111" s="1">
        <v>5.68</v>
      </c>
      <c r="X111" s="1">
        <v>5.3</v>
      </c>
      <c r="Y111" s="1">
        <v>5.15</v>
      </c>
      <c r="Z111" s="1">
        <v>5.08</v>
      </c>
      <c r="AA111" s="1">
        <v>4.8499999999999996</v>
      </c>
      <c r="AB111" s="1">
        <v>4.75</v>
      </c>
      <c r="AC111" s="1">
        <v>4.55</v>
      </c>
      <c r="AD111" s="1">
        <v>4.66</v>
      </c>
      <c r="AE111" s="1">
        <v>4.3899999999999997</v>
      </c>
      <c r="AF111" s="1">
        <v>4.9000000000000004</v>
      </c>
      <c r="AG111" s="1">
        <v>4.8</v>
      </c>
      <c r="AH111" s="1">
        <v>4.79</v>
      </c>
      <c r="AI111" s="1">
        <v>4.76</v>
      </c>
      <c r="AJ111" s="1">
        <v>5.15</v>
      </c>
      <c r="AK111" s="1">
        <v>5</v>
      </c>
      <c r="AL111" s="1">
        <v>5.01</v>
      </c>
      <c r="AM111" s="1">
        <v>4.9400000000000004</v>
      </c>
      <c r="AN111" s="1">
        <v>4.8899999999999997</v>
      </c>
      <c r="AO111" s="1">
        <v>4.74</v>
      </c>
      <c r="AP111" s="1">
        <v>4.62</v>
      </c>
      <c r="AQ111" s="1">
        <v>4.8</v>
      </c>
      <c r="AR111" s="1">
        <v>0.82</v>
      </c>
      <c r="AS111" s="1">
        <v>-2.13</v>
      </c>
      <c r="AT111" s="1">
        <v>-16.260000000000002</v>
      </c>
      <c r="AU111" s="1">
        <v>-20.36</v>
      </c>
      <c r="AV111" s="1">
        <v>-6.73</v>
      </c>
      <c r="AW111" s="1">
        <v>-7.7</v>
      </c>
      <c r="AX111" s="1">
        <v>-17.41</v>
      </c>
      <c r="AY111" s="1">
        <v>-19.29</v>
      </c>
      <c r="AZ111" s="1">
        <v>-18.23</v>
      </c>
      <c r="BA111" s="1">
        <v>-20.53</v>
      </c>
      <c r="BB111" s="1">
        <v>-24.71</v>
      </c>
      <c r="BC111" s="1">
        <v>-25.29</v>
      </c>
      <c r="BD111" s="1">
        <v>-25.78</v>
      </c>
      <c r="BE111" s="1">
        <v>-29.06</v>
      </c>
      <c r="BF111" s="1">
        <v>-29.39</v>
      </c>
      <c r="BG111" s="1">
        <v>-24.71</v>
      </c>
      <c r="BH111" s="1">
        <v>-21.84</v>
      </c>
      <c r="BI111" s="1">
        <v>-23.65</v>
      </c>
      <c r="BJ111" s="1">
        <v>-22.66</v>
      </c>
      <c r="BK111" s="1">
        <v>-20.69</v>
      </c>
      <c r="BL111" s="1">
        <v>-20.2</v>
      </c>
      <c r="BM111" s="1">
        <v>-21.35</v>
      </c>
      <c r="BN111" s="1">
        <v>-20.03</v>
      </c>
      <c r="BO111" s="1">
        <v>-24.79</v>
      </c>
      <c r="BP111" s="1">
        <v>-24.3</v>
      </c>
      <c r="BQ111" s="1">
        <v>-24.96</v>
      </c>
      <c r="BR111" s="1">
        <v>-23.65</v>
      </c>
      <c r="BS111" s="22">
        <v>4.8600000000000003</v>
      </c>
      <c r="BT111" s="26">
        <v>375724386.41395569</v>
      </c>
      <c r="BU111" s="26">
        <v>62093900</v>
      </c>
      <c r="BV111" s="26">
        <v>54827976</v>
      </c>
      <c r="BW111" s="2">
        <v>1.458379568853682E-2</v>
      </c>
    </row>
    <row r="112" spans="1:75" s="21" customFormat="1" ht="19" customHeight="1" x14ac:dyDescent="0.2">
      <c r="A112" s="1" t="s">
        <v>95</v>
      </c>
      <c r="B112" s="1" t="s">
        <v>96</v>
      </c>
      <c r="C112" s="1" t="s">
        <v>97</v>
      </c>
      <c r="D112" s="1" t="s">
        <v>98</v>
      </c>
      <c r="E112" s="1" t="s">
        <v>79</v>
      </c>
      <c r="F112" s="1" t="s">
        <v>88</v>
      </c>
      <c r="G112" s="9">
        <v>103.96913044578289</v>
      </c>
      <c r="H112" s="9">
        <v>-40.540540018074708</v>
      </c>
      <c r="I112" s="9">
        <f>(N112-O112)/O112*100</f>
        <v>88.40580778463179</v>
      </c>
      <c r="J112" s="1" t="s">
        <v>89</v>
      </c>
      <c r="K112" s="2">
        <v>0.90700000524520874</v>
      </c>
      <c r="L112" s="2">
        <v>0.89</v>
      </c>
      <c r="M112" s="2">
        <v>1.8500000238418579</v>
      </c>
      <c r="N112" s="2">
        <v>1.950000047683716</v>
      </c>
      <c r="O112" s="2">
        <v>1.0349999666213989</v>
      </c>
      <c r="P112" s="2">
        <v>1.1000000238418579</v>
      </c>
      <c r="Q112" s="1">
        <v>1.9</v>
      </c>
      <c r="R112" s="1">
        <v>1.66</v>
      </c>
      <c r="S112" s="1">
        <v>1.7</v>
      </c>
      <c r="T112" s="1">
        <v>1.69</v>
      </c>
      <c r="U112" s="1">
        <v>1.95</v>
      </c>
      <c r="V112" s="1">
        <v>1.79</v>
      </c>
      <c r="W112" s="1">
        <v>1.69</v>
      </c>
      <c r="X112" s="1">
        <v>1.6</v>
      </c>
      <c r="Y112" s="1">
        <v>1.57</v>
      </c>
      <c r="Z112" s="1">
        <v>1.64</v>
      </c>
      <c r="AA112" s="1">
        <v>1.57</v>
      </c>
      <c r="AB112" s="1">
        <v>1.55</v>
      </c>
      <c r="AC112" s="1">
        <v>1.4</v>
      </c>
      <c r="AD112" s="1">
        <v>1.39</v>
      </c>
      <c r="AE112" s="1">
        <v>1.37</v>
      </c>
      <c r="AF112" s="1">
        <v>1.36</v>
      </c>
      <c r="AG112" s="1">
        <v>1.36</v>
      </c>
      <c r="AH112" s="1">
        <v>1.34</v>
      </c>
      <c r="AI112" s="1">
        <v>1.39</v>
      </c>
      <c r="AJ112" s="1">
        <v>1.31</v>
      </c>
      <c r="AK112" s="1">
        <v>1.31</v>
      </c>
      <c r="AL112" s="1">
        <v>1.31</v>
      </c>
      <c r="AM112" s="1">
        <v>1.26</v>
      </c>
      <c r="AN112" s="1">
        <v>1.25</v>
      </c>
      <c r="AO112" s="1">
        <v>1.21</v>
      </c>
      <c r="AP112" s="1">
        <v>1.17</v>
      </c>
      <c r="AQ112" s="1">
        <v>1.1200000000000001</v>
      </c>
      <c r="AR112" s="1">
        <v>-5.41</v>
      </c>
      <c r="AS112" s="1">
        <v>-12.43</v>
      </c>
      <c r="AT112" s="1">
        <v>-14.05</v>
      </c>
      <c r="AU112" s="1">
        <v>-9.73</v>
      </c>
      <c r="AV112" s="1">
        <v>-3.24</v>
      </c>
      <c r="AW112" s="1">
        <v>-9.4600000000000009</v>
      </c>
      <c r="AX112" s="1">
        <v>-13.51</v>
      </c>
      <c r="AY112" s="1">
        <v>-16.22</v>
      </c>
      <c r="AZ112" s="1">
        <v>-15.68</v>
      </c>
      <c r="BA112" s="1">
        <v>-17.100000000000001</v>
      </c>
      <c r="BB112" s="1">
        <v>-17.84</v>
      </c>
      <c r="BC112" s="1">
        <v>-27.03</v>
      </c>
      <c r="BD112" s="1">
        <v>-25.95</v>
      </c>
      <c r="BE112" s="1">
        <v>-26.49</v>
      </c>
      <c r="BF112" s="1">
        <v>-30.81</v>
      </c>
      <c r="BG112" s="1">
        <v>-27.03</v>
      </c>
      <c r="BH112" s="1">
        <v>-29.19</v>
      </c>
      <c r="BI112" s="1">
        <v>-28.65</v>
      </c>
      <c r="BJ112" s="1">
        <v>-30.27</v>
      </c>
      <c r="BK112" s="1">
        <v>-31.36</v>
      </c>
      <c r="BL112" s="1">
        <v>-31.58</v>
      </c>
      <c r="BM112" s="1">
        <v>-31.89</v>
      </c>
      <c r="BN112" s="1">
        <v>-32.97</v>
      </c>
      <c r="BO112" s="1">
        <v>-34.75</v>
      </c>
      <c r="BP112" s="1">
        <v>-39.86</v>
      </c>
      <c r="BQ112" s="1">
        <v>-42.43</v>
      </c>
      <c r="BR112" s="1">
        <v>-41.08</v>
      </c>
      <c r="BS112" s="22">
        <v>1.51</v>
      </c>
      <c r="BT112" s="26">
        <v>95651106.232702732</v>
      </c>
      <c r="BU112" s="26">
        <v>55833300</v>
      </c>
      <c r="BV112" s="26">
        <v>21540369</v>
      </c>
      <c r="BW112" s="2">
        <v>0.111517495359527</v>
      </c>
    </row>
    <row r="113" spans="1:75" s="21" customFormat="1" ht="19" customHeight="1" x14ac:dyDescent="0.2">
      <c r="A113" s="7" t="s">
        <v>519</v>
      </c>
      <c r="B113" s="7" t="s">
        <v>106</v>
      </c>
      <c r="C113" s="7" t="s">
        <v>87</v>
      </c>
      <c r="D113" s="7" t="s">
        <v>109</v>
      </c>
      <c r="E113" s="7" t="s">
        <v>516</v>
      </c>
      <c r="F113" s="7" t="s">
        <v>88</v>
      </c>
      <c r="G113" s="10">
        <v>107.373264598468</v>
      </c>
      <c r="H113" s="10">
        <v>-29.555553860134552</v>
      </c>
      <c r="I113" s="10">
        <v>-29.555553860134552</v>
      </c>
      <c r="J113" s="7" t="s">
        <v>89</v>
      </c>
      <c r="K113" s="8">
        <v>2.1700000762939449</v>
      </c>
      <c r="L113" s="8">
        <v>2.5</v>
      </c>
      <c r="M113" s="8">
        <v>4.5</v>
      </c>
      <c r="N113" s="8">
        <v>5.429999828338623</v>
      </c>
      <c r="O113" s="8">
        <v>3.0799999237060551</v>
      </c>
      <c r="P113" s="8">
        <v>3.1700000762939449</v>
      </c>
      <c r="Q113" s="7">
        <v>4.88</v>
      </c>
      <c r="R113" s="7">
        <v>4.2</v>
      </c>
      <c r="S113" s="7">
        <v>4.05</v>
      </c>
      <c r="T113" s="7">
        <v>5.43</v>
      </c>
      <c r="U113" s="7">
        <v>4.78</v>
      </c>
      <c r="V113" s="7">
        <v>4.28</v>
      </c>
      <c r="W113" s="7">
        <v>4.4000000000000004</v>
      </c>
      <c r="X113" s="7">
        <v>4.24</v>
      </c>
      <c r="Y113" s="7">
        <v>3.89</v>
      </c>
      <c r="Z113" s="7">
        <v>3.82</v>
      </c>
      <c r="AA113" s="7">
        <v>3.64</v>
      </c>
      <c r="AB113" s="7">
        <v>3.76</v>
      </c>
      <c r="AC113" s="7">
        <v>3.79</v>
      </c>
      <c r="AD113" s="7">
        <v>3.79</v>
      </c>
      <c r="AE113" s="7">
        <v>3.64</v>
      </c>
      <c r="AF113" s="7">
        <v>3.59</v>
      </c>
      <c r="AG113" s="7">
        <v>3.43</v>
      </c>
      <c r="AH113" s="7">
        <v>3.41</v>
      </c>
      <c r="AI113" s="7">
        <v>3.28</v>
      </c>
      <c r="AJ113" s="7">
        <v>3.36</v>
      </c>
      <c r="AK113" s="7">
        <v>3.39</v>
      </c>
      <c r="AL113" s="7">
        <v>3.47</v>
      </c>
      <c r="AM113" s="7">
        <v>3.3</v>
      </c>
      <c r="AN113" s="7">
        <v>3.33</v>
      </c>
      <c r="AO113" s="7">
        <v>3.26</v>
      </c>
      <c r="AP113" s="7">
        <v>3.28</v>
      </c>
      <c r="AQ113" s="7">
        <v>3.25</v>
      </c>
      <c r="AR113" s="7">
        <v>-9.33</v>
      </c>
      <c r="AS113" s="7">
        <v>-15.78</v>
      </c>
      <c r="AT113" s="7">
        <v>-11.87</v>
      </c>
      <c r="AU113" s="7">
        <v>2.1800000000000002</v>
      </c>
      <c r="AV113" s="7">
        <v>-10.220000000000001</v>
      </c>
      <c r="AW113" s="7">
        <v>-9.56</v>
      </c>
      <c r="AX113" s="7">
        <v>-7.48</v>
      </c>
      <c r="AY113" s="7">
        <v>-14.91</v>
      </c>
      <c r="AZ113" s="7">
        <v>-15.78</v>
      </c>
      <c r="BA113" s="7">
        <v>-19.559999999999999</v>
      </c>
      <c r="BB113" s="7">
        <v>-20.440000000000001</v>
      </c>
      <c r="BC113" s="7">
        <v>-16.940000000000001</v>
      </c>
      <c r="BD113" s="7">
        <v>-16.420000000000002</v>
      </c>
      <c r="BE113" s="7">
        <v>-20.440000000000001</v>
      </c>
      <c r="BF113" s="7">
        <v>-20.67</v>
      </c>
      <c r="BG113" s="7">
        <v>-24</v>
      </c>
      <c r="BH113" s="7">
        <v>-27.78</v>
      </c>
      <c r="BI113" s="7">
        <v>-27.78</v>
      </c>
      <c r="BJ113" s="7">
        <v>-29.65</v>
      </c>
      <c r="BK113" s="7">
        <v>-28</v>
      </c>
      <c r="BL113" s="7">
        <v>-26.44</v>
      </c>
      <c r="BM113" s="7">
        <v>-26.67</v>
      </c>
      <c r="BN113" s="7">
        <v>-27.52</v>
      </c>
      <c r="BO113" s="7">
        <v>-28.22</v>
      </c>
      <c r="BP113" s="7">
        <v>-29.11</v>
      </c>
      <c r="BQ113" s="7">
        <v>-30.44</v>
      </c>
      <c r="BR113" s="7">
        <v>-29.78</v>
      </c>
      <c r="BS113" s="24">
        <v>3.75</v>
      </c>
      <c r="BT113" s="26">
        <v>58573800</v>
      </c>
      <c r="BU113" s="26">
        <v>147802500</v>
      </c>
      <c r="BV113" s="26">
        <v>5673322</v>
      </c>
      <c r="BW113" s="8">
        <v>6.2608291931958035E-2</v>
      </c>
    </row>
    <row r="114" spans="1:75" s="21" customFormat="1" ht="19" customHeight="1" x14ac:dyDescent="0.2">
      <c r="A114" s="7" t="s">
        <v>411</v>
      </c>
      <c r="B114" s="7" t="s">
        <v>118</v>
      </c>
      <c r="C114" s="7" t="s">
        <v>87</v>
      </c>
      <c r="D114" s="7" t="s">
        <v>122</v>
      </c>
      <c r="E114" s="7" t="s">
        <v>405</v>
      </c>
      <c r="F114" s="7" t="s">
        <v>88</v>
      </c>
      <c r="G114" s="10">
        <v>110.5263215683174</v>
      </c>
      <c r="H114" s="10">
        <v>-15.62499976716936</v>
      </c>
      <c r="I114" s="10">
        <v>-15.62499976716936</v>
      </c>
      <c r="J114" s="7" t="s">
        <v>89</v>
      </c>
      <c r="K114" s="8">
        <v>0.75999999046325684</v>
      </c>
      <c r="L114" s="8">
        <v>0.81</v>
      </c>
      <c r="M114" s="8">
        <v>1.6000000238418579</v>
      </c>
      <c r="N114" s="8">
        <v>3.7999999523162842</v>
      </c>
      <c r="O114" s="8">
        <v>1.309999942779541</v>
      </c>
      <c r="P114" s="8">
        <v>1.3500000238418579</v>
      </c>
      <c r="Q114" s="7">
        <v>2.2000000000000002</v>
      </c>
      <c r="R114" s="7">
        <v>2.46</v>
      </c>
      <c r="S114" s="7">
        <v>3.8</v>
      </c>
      <c r="T114" s="7">
        <v>3.8</v>
      </c>
      <c r="U114" s="7">
        <v>3.8</v>
      </c>
      <c r="V114" s="7">
        <v>3.8</v>
      </c>
      <c r="W114" s="7">
        <v>3.8</v>
      </c>
      <c r="X114" s="7">
        <v>3.8</v>
      </c>
      <c r="Y114" s="7">
        <v>3.8</v>
      </c>
      <c r="Z114" s="7">
        <v>3.8</v>
      </c>
      <c r="AA114" s="7">
        <v>3.8</v>
      </c>
      <c r="AB114" s="7">
        <v>3.8</v>
      </c>
      <c r="AC114" s="7">
        <v>3.8</v>
      </c>
      <c r="AD114" s="7">
        <v>3.8</v>
      </c>
      <c r="AE114" s="7">
        <v>3.8</v>
      </c>
      <c r="AF114" s="7">
        <v>3.8</v>
      </c>
      <c r="AG114" s="7">
        <v>3.8</v>
      </c>
      <c r="AH114" s="7">
        <v>3.8</v>
      </c>
      <c r="AI114" s="7">
        <v>2.4900000000000002</v>
      </c>
      <c r="AJ114" s="7">
        <v>2.95</v>
      </c>
      <c r="AK114" s="7">
        <v>2.85</v>
      </c>
      <c r="AL114" s="7">
        <v>2.2599999999999998</v>
      </c>
      <c r="AM114" s="7">
        <v>2.2000000000000002</v>
      </c>
      <c r="AN114" s="7">
        <v>2.04</v>
      </c>
      <c r="AO114" s="7">
        <v>1.7</v>
      </c>
      <c r="AP114" s="7">
        <v>1.56</v>
      </c>
      <c r="AQ114" s="7">
        <v>1.45</v>
      </c>
      <c r="AR114" s="7">
        <v>30</v>
      </c>
      <c r="AS114" s="7">
        <v>48.75</v>
      </c>
      <c r="AT114" s="7">
        <v>109.37</v>
      </c>
      <c r="AU114" s="7">
        <v>109.37</v>
      </c>
      <c r="AV114" s="7">
        <v>109.37</v>
      </c>
      <c r="AW114" s="7">
        <v>109.37</v>
      </c>
      <c r="AX114" s="7">
        <v>109.37</v>
      </c>
      <c r="AY114" s="7">
        <v>109.37</v>
      </c>
      <c r="AZ114" s="7">
        <v>109.37</v>
      </c>
      <c r="BA114" s="7">
        <v>109.37</v>
      </c>
      <c r="BB114" s="7">
        <v>109.37</v>
      </c>
      <c r="BC114" s="7">
        <v>109.37</v>
      </c>
      <c r="BD114" s="7">
        <v>109.37</v>
      </c>
      <c r="BE114" s="7">
        <v>109.37</v>
      </c>
      <c r="BF114" s="7">
        <v>109.37</v>
      </c>
      <c r="BG114" s="7">
        <v>109.37</v>
      </c>
      <c r="BH114" s="7">
        <v>109.37</v>
      </c>
      <c r="BI114" s="7">
        <v>109.37</v>
      </c>
      <c r="BJ114" s="7">
        <v>46.87</v>
      </c>
      <c r="BK114" s="7">
        <v>73.75</v>
      </c>
      <c r="BL114" s="7">
        <v>18.12</v>
      </c>
      <c r="BM114" s="7">
        <v>34.380000000000003</v>
      </c>
      <c r="BN114" s="7">
        <v>19.86</v>
      </c>
      <c r="BO114" s="7">
        <v>5</v>
      </c>
      <c r="BP114" s="7">
        <v>-6.88</v>
      </c>
      <c r="BQ114" s="7">
        <v>-11.19</v>
      </c>
      <c r="BR114" s="7">
        <v>-15</v>
      </c>
      <c r="BS114" s="24">
        <v>1.58</v>
      </c>
      <c r="BT114" s="26">
        <v>15625392.232836479</v>
      </c>
      <c r="BU114" s="26">
        <v>94499200</v>
      </c>
      <c r="BV114" s="26">
        <v>3423719</v>
      </c>
      <c r="BW114" s="8">
        <v>0.17403764736533581</v>
      </c>
    </row>
    <row r="115" spans="1:75" s="21" customFormat="1" ht="19" customHeight="1" x14ac:dyDescent="0.2">
      <c r="A115" s="1" t="s">
        <v>165</v>
      </c>
      <c r="B115" s="1" t="s">
        <v>159</v>
      </c>
      <c r="C115" s="1" t="s">
        <v>87</v>
      </c>
      <c r="D115" s="1" t="s">
        <v>109</v>
      </c>
      <c r="E115" s="1" t="s">
        <v>157</v>
      </c>
      <c r="F115" s="1" t="s">
        <v>88</v>
      </c>
      <c r="G115" s="9">
        <v>111.9149030285654</v>
      </c>
      <c r="H115" s="9">
        <v>-44.17670761561601</v>
      </c>
      <c r="I115" s="9">
        <f>(N115-O115)/O115*100</f>
        <v>112.59843214438183</v>
      </c>
      <c r="J115" s="1" t="s">
        <v>89</v>
      </c>
      <c r="K115" s="2">
        <v>2.3499999046325679</v>
      </c>
      <c r="L115" s="2">
        <v>2.46</v>
      </c>
      <c r="M115" s="2">
        <v>4.9800000190734863</v>
      </c>
      <c r="N115" s="2">
        <v>5.4000000953674316</v>
      </c>
      <c r="O115" s="2">
        <v>2.5399999618530269</v>
      </c>
      <c r="P115" s="2">
        <v>2.779999971389771</v>
      </c>
      <c r="Q115" s="1">
        <v>5.4</v>
      </c>
      <c r="R115" s="1">
        <v>5.23</v>
      </c>
      <c r="S115" s="1">
        <v>4.7</v>
      </c>
      <c r="T115" s="1">
        <v>4</v>
      </c>
      <c r="U115" s="1">
        <v>3.66</v>
      </c>
      <c r="V115" s="1">
        <v>3.5</v>
      </c>
      <c r="W115" s="1">
        <v>3.45</v>
      </c>
      <c r="X115" s="1">
        <v>3.27</v>
      </c>
      <c r="Y115" s="1">
        <v>3.33</v>
      </c>
      <c r="Z115" s="1">
        <v>3.32</v>
      </c>
      <c r="AA115" s="1">
        <v>3.3</v>
      </c>
      <c r="AB115" s="1">
        <v>3.23</v>
      </c>
      <c r="AC115" s="1">
        <v>3.2</v>
      </c>
      <c r="AD115" s="1">
        <v>3.21</v>
      </c>
      <c r="AE115" s="1">
        <v>2.93</v>
      </c>
      <c r="AF115" s="1">
        <v>2.77</v>
      </c>
      <c r="AG115" s="1">
        <v>2.93</v>
      </c>
      <c r="AH115" s="1">
        <v>3.01</v>
      </c>
      <c r="AI115" s="1">
        <v>2.92</v>
      </c>
      <c r="AJ115" s="1">
        <v>2.92</v>
      </c>
      <c r="AK115" s="1">
        <v>2.92</v>
      </c>
      <c r="AL115" s="1">
        <v>3.02</v>
      </c>
      <c r="AM115" s="1">
        <v>3.15</v>
      </c>
      <c r="AN115" s="1">
        <v>3.04</v>
      </c>
      <c r="AO115" s="1">
        <v>3.03</v>
      </c>
      <c r="AP115" s="1">
        <v>2.87</v>
      </c>
      <c r="AQ115" s="1">
        <v>2.83</v>
      </c>
      <c r="AR115" s="1">
        <v>3.61</v>
      </c>
      <c r="AS115" s="1">
        <v>-11.45</v>
      </c>
      <c r="AT115" s="1">
        <v>-20.079999999999998</v>
      </c>
      <c r="AU115" s="1">
        <v>-30.52</v>
      </c>
      <c r="AV115" s="1">
        <v>-34.14</v>
      </c>
      <c r="AW115" s="1">
        <v>-32.33</v>
      </c>
      <c r="AX115" s="1">
        <v>-34.64</v>
      </c>
      <c r="AY115" s="1">
        <v>-38.43</v>
      </c>
      <c r="AZ115" s="1">
        <v>-33.729999999999997</v>
      </c>
      <c r="BA115" s="1">
        <v>-34.14</v>
      </c>
      <c r="BB115" s="1">
        <v>-36.14</v>
      </c>
      <c r="BC115" s="1">
        <v>-35.54</v>
      </c>
      <c r="BD115" s="1">
        <v>-37.549999999999997</v>
      </c>
      <c r="BE115" s="1">
        <v>-43</v>
      </c>
      <c r="BF115" s="1">
        <v>-46.08</v>
      </c>
      <c r="BG115" s="1">
        <v>-46.39</v>
      </c>
      <c r="BH115" s="1">
        <v>-42.37</v>
      </c>
      <c r="BI115" s="1">
        <v>-43.98</v>
      </c>
      <c r="BJ115" s="1">
        <v>-42.41</v>
      </c>
      <c r="BK115" s="1">
        <v>-42.57</v>
      </c>
      <c r="BL115" s="1">
        <v>-42.17</v>
      </c>
      <c r="BM115" s="1">
        <v>-39.96</v>
      </c>
      <c r="BN115" s="1">
        <v>-41.16</v>
      </c>
      <c r="BO115" s="1">
        <v>-39.86</v>
      </c>
      <c r="BP115" s="1">
        <v>-44.68</v>
      </c>
      <c r="BQ115" s="1">
        <v>-44.38</v>
      </c>
      <c r="BR115" s="1">
        <v>-47.39</v>
      </c>
      <c r="BS115" s="22">
        <v>2.9</v>
      </c>
      <c r="BT115" s="26">
        <v>14697723.05629253</v>
      </c>
      <c r="BU115" s="26">
        <v>6462600</v>
      </c>
      <c r="BV115" s="26">
        <v>2271332</v>
      </c>
      <c r="BW115" s="2">
        <v>1.4035816868692031E-3</v>
      </c>
    </row>
    <row r="116" spans="1:75" s="21" customFormat="1" ht="19" customHeight="1" x14ac:dyDescent="0.2">
      <c r="A116" s="7" t="s">
        <v>224</v>
      </c>
      <c r="B116" s="7" t="s">
        <v>106</v>
      </c>
      <c r="C116" s="7" t="s">
        <v>87</v>
      </c>
      <c r="D116" s="7" t="s">
        <v>109</v>
      </c>
      <c r="E116" s="7" t="s">
        <v>350</v>
      </c>
      <c r="F116" s="7" t="s">
        <v>88</v>
      </c>
      <c r="G116" s="10">
        <v>116.1290359794783</v>
      </c>
      <c r="H116" s="10">
        <v>-31.343284046817221</v>
      </c>
      <c r="I116" s="10">
        <v>-31.343284046817221</v>
      </c>
      <c r="J116" s="7" t="s">
        <v>89</v>
      </c>
      <c r="K116" s="8">
        <v>1.2400000095367429</v>
      </c>
      <c r="L116" s="8">
        <v>1.24</v>
      </c>
      <c r="M116" s="8">
        <v>2.6800000667572021</v>
      </c>
      <c r="N116" s="8">
        <v>2.880000114440918</v>
      </c>
      <c r="O116" s="8">
        <v>1.639999985694885</v>
      </c>
      <c r="P116" s="8">
        <v>1.8400000333786011</v>
      </c>
      <c r="Q116" s="7">
        <v>2.88</v>
      </c>
      <c r="R116" s="7">
        <v>2.4500000000000002</v>
      </c>
      <c r="S116" s="7">
        <v>2.35</v>
      </c>
      <c r="T116" s="7">
        <v>2.3199999999999998</v>
      </c>
      <c r="U116" s="7">
        <v>2.2000000000000002</v>
      </c>
      <c r="V116" s="7">
        <v>2.2799999999999998</v>
      </c>
      <c r="W116" s="7">
        <v>2.13</v>
      </c>
      <c r="X116" s="7">
        <v>2.0299999999999998</v>
      </c>
      <c r="Y116" s="7">
        <v>1.99</v>
      </c>
      <c r="Z116" s="7">
        <v>1.95</v>
      </c>
      <c r="AA116" s="7">
        <v>1.92</v>
      </c>
      <c r="AB116" s="7">
        <v>1.88</v>
      </c>
      <c r="AC116" s="7">
        <v>1.92</v>
      </c>
      <c r="AD116" s="7">
        <v>1.92</v>
      </c>
      <c r="AE116" s="7">
        <v>1.97</v>
      </c>
      <c r="AF116" s="7">
        <v>1.94</v>
      </c>
      <c r="AG116" s="7">
        <v>1.89</v>
      </c>
      <c r="AH116" s="7">
        <v>1.8</v>
      </c>
      <c r="AI116" s="7">
        <v>1.72</v>
      </c>
      <c r="AJ116" s="7">
        <v>1.7</v>
      </c>
      <c r="AK116" s="7">
        <v>1.73</v>
      </c>
      <c r="AL116" s="7">
        <v>1.73</v>
      </c>
      <c r="AM116" s="7">
        <v>1.77</v>
      </c>
      <c r="AN116" s="7">
        <v>1.81</v>
      </c>
      <c r="AO116" s="7">
        <v>1.83</v>
      </c>
      <c r="AP116" s="7">
        <v>1.85</v>
      </c>
      <c r="AQ116" s="7">
        <v>1.85</v>
      </c>
      <c r="AR116" s="7">
        <v>-11.19</v>
      </c>
      <c r="AS116" s="7">
        <v>-9.51</v>
      </c>
      <c r="AT116" s="7">
        <v>-14.74</v>
      </c>
      <c r="AU116" s="7">
        <v>-20.53</v>
      </c>
      <c r="AV116" s="7">
        <v>-19.04</v>
      </c>
      <c r="AW116" s="7">
        <v>-21.46</v>
      </c>
      <c r="AX116" s="7">
        <v>-24.63</v>
      </c>
      <c r="AY116" s="7">
        <v>-26.46</v>
      </c>
      <c r="AZ116" s="7">
        <v>-27.99</v>
      </c>
      <c r="BA116" s="7">
        <v>-29.36</v>
      </c>
      <c r="BB116" s="7">
        <v>-30.23</v>
      </c>
      <c r="BC116" s="7">
        <v>-30.6</v>
      </c>
      <c r="BD116" s="7">
        <v>-29.1</v>
      </c>
      <c r="BE116" s="7">
        <v>-29.66</v>
      </c>
      <c r="BF116" s="7">
        <v>-28.17</v>
      </c>
      <c r="BG116" s="7">
        <v>-29.59</v>
      </c>
      <c r="BH116" s="7">
        <v>-33.58</v>
      </c>
      <c r="BI116" s="7">
        <v>-36.57</v>
      </c>
      <c r="BJ116" s="7">
        <v>-36.57</v>
      </c>
      <c r="BK116" s="7">
        <v>-37.69</v>
      </c>
      <c r="BL116" s="7">
        <v>-37.31</v>
      </c>
      <c r="BM116" s="7">
        <v>-36.94</v>
      </c>
      <c r="BN116" s="7">
        <v>-35.630000000000003</v>
      </c>
      <c r="BO116" s="7">
        <v>-35.07</v>
      </c>
      <c r="BP116" s="7">
        <v>-32.090000000000003</v>
      </c>
      <c r="BQ116" s="7">
        <v>-33.4</v>
      </c>
      <c r="BR116" s="7">
        <v>-30.97</v>
      </c>
      <c r="BS116" s="24">
        <v>1.91</v>
      </c>
      <c r="BT116" s="26">
        <v>31749424.790859219</v>
      </c>
      <c r="BU116" s="26">
        <v>80741300</v>
      </c>
      <c r="BV116" s="26">
        <v>6304390</v>
      </c>
      <c r="BW116" s="8">
        <v>1.2576157249154949E-2</v>
      </c>
    </row>
    <row r="117" spans="1:75" s="21" customFormat="1" ht="19" customHeight="1" x14ac:dyDescent="0.2">
      <c r="A117" s="7" t="s">
        <v>218</v>
      </c>
      <c r="B117" s="7" t="s">
        <v>76</v>
      </c>
      <c r="C117" s="7" t="s">
        <v>87</v>
      </c>
      <c r="D117" s="7" t="s">
        <v>109</v>
      </c>
      <c r="E117" s="7" t="s">
        <v>443</v>
      </c>
      <c r="F117" s="7" t="s">
        <v>88</v>
      </c>
      <c r="G117" s="10">
        <v>116.66666356225799</v>
      </c>
      <c r="H117" s="10">
        <v>-11.2980722940178</v>
      </c>
      <c r="I117" s="10">
        <v>-11.2980722940178</v>
      </c>
      <c r="J117" s="7" t="s">
        <v>89</v>
      </c>
      <c r="K117" s="8">
        <v>1.919999957084656</v>
      </c>
      <c r="L117" s="8">
        <v>3.8</v>
      </c>
      <c r="M117" s="8">
        <v>4.1599998474121094</v>
      </c>
      <c r="N117" s="8">
        <v>6.559999942779541</v>
      </c>
      <c r="O117" s="8">
        <v>3.2100000381469731</v>
      </c>
      <c r="P117" s="8">
        <v>3.690000057220459</v>
      </c>
      <c r="Q117" s="7">
        <v>4.2</v>
      </c>
      <c r="R117" s="7">
        <v>4.45</v>
      </c>
      <c r="S117" s="7">
        <v>6.5</v>
      </c>
      <c r="T117" s="7">
        <v>5.15</v>
      </c>
      <c r="U117" s="7">
        <v>5.55</v>
      </c>
      <c r="V117" s="7">
        <v>4.79</v>
      </c>
      <c r="W117" s="7">
        <v>4.42</v>
      </c>
      <c r="X117" s="7">
        <v>4.45</v>
      </c>
      <c r="Y117" s="7">
        <v>4.28</v>
      </c>
      <c r="Z117" s="7">
        <v>4.1500000000000004</v>
      </c>
      <c r="AA117" s="7">
        <v>4.08</v>
      </c>
      <c r="AB117" s="7">
        <v>3.95</v>
      </c>
      <c r="AC117" s="7">
        <v>3.73</v>
      </c>
      <c r="AD117" s="7">
        <v>3.64</v>
      </c>
      <c r="AE117" s="7">
        <v>3.47</v>
      </c>
      <c r="AF117" s="7">
        <v>3.89</v>
      </c>
      <c r="AG117" s="7">
        <v>3.76</v>
      </c>
      <c r="AH117" s="7">
        <v>3.73</v>
      </c>
      <c r="AI117" s="7">
        <v>3.65</v>
      </c>
      <c r="AJ117" s="7">
        <v>3.81</v>
      </c>
      <c r="AK117" s="7">
        <v>3.75</v>
      </c>
      <c r="AL117" s="7">
        <v>3.93</v>
      </c>
      <c r="AM117" s="7">
        <v>3.71</v>
      </c>
      <c r="AN117" s="7">
        <v>3.83</v>
      </c>
      <c r="AO117" s="7">
        <v>3.76</v>
      </c>
      <c r="AP117" s="7">
        <v>3.9</v>
      </c>
      <c r="AQ117" s="7">
        <v>3.94</v>
      </c>
      <c r="AR117" s="7">
        <v>-7.99</v>
      </c>
      <c r="AS117" s="7">
        <v>6.97</v>
      </c>
      <c r="AT117" s="7">
        <v>11.92</v>
      </c>
      <c r="AU117" s="7">
        <v>16.53</v>
      </c>
      <c r="AV117" s="7">
        <v>12.5</v>
      </c>
      <c r="AW117" s="7">
        <v>-0.96</v>
      </c>
      <c r="AX117" s="7">
        <v>5.88</v>
      </c>
      <c r="AY117" s="7">
        <v>0.12</v>
      </c>
      <c r="AZ117" s="7">
        <v>-1.88</v>
      </c>
      <c r="BA117" s="7">
        <v>-3</v>
      </c>
      <c r="BB117" s="7">
        <v>-13.28</v>
      </c>
      <c r="BC117" s="7">
        <v>-14.66</v>
      </c>
      <c r="BD117" s="7">
        <v>-13.15</v>
      </c>
      <c r="BE117" s="7">
        <v>-17.309999999999999</v>
      </c>
      <c r="BF117" s="7">
        <v>-19.71</v>
      </c>
      <c r="BG117" s="7">
        <v>-13.46</v>
      </c>
      <c r="BH117" s="7">
        <v>-12.5</v>
      </c>
      <c r="BI117" s="7">
        <v>-15.14</v>
      </c>
      <c r="BJ117" s="7">
        <v>-14.66</v>
      </c>
      <c r="BK117" s="7">
        <v>-12.5</v>
      </c>
      <c r="BL117" s="7">
        <v>-12.51</v>
      </c>
      <c r="BM117" s="7">
        <v>-12.24</v>
      </c>
      <c r="BN117" s="7">
        <v>-11.9</v>
      </c>
      <c r="BO117" s="7">
        <v>-10.01</v>
      </c>
      <c r="BP117" s="7">
        <v>-14.76</v>
      </c>
      <c r="BQ117" s="7">
        <v>-6.49</v>
      </c>
      <c r="BR117" s="7">
        <v>-11.58</v>
      </c>
      <c r="BS117" s="24">
        <v>3.87</v>
      </c>
      <c r="BT117" s="26">
        <v>47322910.264205933</v>
      </c>
      <c r="BU117" s="26">
        <v>72516700</v>
      </c>
      <c r="BV117" s="26">
        <v>4650265</v>
      </c>
      <c r="BW117" s="8">
        <v>2.1893160927388008E-2</v>
      </c>
    </row>
    <row r="118" spans="1:75" s="21" customFormat="1" ht="19" customHeight="1" x14ac:dyDescent="0.2">
      <c r="A118" s="1" t="s">
        <v>133</v>
      </c>
      <c r="B118" s="1" t="s">
        <v>134</v>
      </c>
      <c r="C118" s="1" t="s">
        <v>87</v>
      </c>
      <c r="D118" s="1" t="s">
        <v>109</v>
      </c>
      <c r="E118" s="1" t="s">
        <v>127</v>
      </c>
      <c r="F118" s="1" t="s">
        <v>88</v>
      </c>
      <c r="G118" s="9">
        <v>117.5438640520514</v>
      </c>
      <c r="H118" s="9">
        <v>-38.709678659826103</v>
      </c>
      <c r="I118" s="9">
        <f>(N118-O118)/O118*100</f>
        <v>89.333327611287459</v>
      </c>
      <c r="J118" s="1" t="s">
        <v>89</v>
      </c>
      <c r="K118" s="2">
        <v>0.56999999284744263</v>
      </c>
      <c r="L118" s="2">
        <v>0.94</v>
      </c>
      <c r="M118" s="2">
        <v>1.2400000095367429</v>
      </c>
      <c r="N118" s="2">
        <v>1.419999957084656</v>
      </c>
      <c r="O118" s="2">
        <v>0.75</v>
      </c>
      <c r="P118" s="2">
        <v>0.75999999046325684</v>
      </c>
      <c r="Q118" s="1">
        <v>1.34</v>
      </c>
      <c r="R118" s="1">
        <v>1.42</v>
      </c>
      <c r="S118" s="1">
        <v>1.17</v>
      </c>
      <c r="T118" s="1">
        <v>1.03</v>
      </c>
      <c r="U118" s="1">
        <v>1.07</v>
      </c>
      <c r="V118" s="1">
        <v>1.07</v>
      </c>
      <c r="W118" s="1">
        <v>1.17</v>
      </c>
      <c r="X118" s="1">
        <v>1.05</v>
      </c>
      <c r="Y118" s="1">
        <v>1.05</v>
      </c>
      <c r="Z118" s="1">
        <v>1.02</v>
      </c>
      <c r="AA118" s="1">
        <v>1.1200000000000001</v>
      </c>
      <c r="AB118" s="1">
        <v>1.1000000000000001</v>
      </c>
      <c r="AC118" s="1">
        <v>1.06</v>
      </c>
      <c r="AD118" s="1">
        <v>1.06</v>
      </c>
      <c r="AE118" s="1">
        <v>1.05</v>
      </c>
      <c r="AF118" s="1">
        <v>0.99</v>
      </c>
      <c r="AG118" s="1">
        <v>0.95</v>
      </c>
      <c r="AH118" s="1">
        <v>0.89</v>
      </c>
      <c r="AI118" s="1">
        <v>0.88</v>
      </c>
      <c r="AJ118" s="1">
        <v>0.85</v>
      </c>
      <c r="AK118" s="1">
        <v>0.81</v>
      </c>
      <c r="AL118" s="1">
        <v>0.8</v>
      </c>
      <c r="AM118" s="1">
        <v>0.79</v>
      </c>
      <c r="AN118" s="1">
        <v>0.79</v>
      </c>
      <c r="AO118" s="1">
        <v>0.78</v>
      </c>
      <c r="AP118" s="1">
        <v>0.77</v>
      </c>
      <c r="AQ118" s="1">
        <v>0.77</v>
      </c>
      <c r="AR118" s="1">
        <v>8.06</v>
      </c>
      <c r="AS118" s="1">
        <v>-5.65</v>
      </c>
      <c r="AT118" s="1">
        <v>-17.73</v>
      </c>
      <c r="AU118" s="1">
        <v>-27.02</v>
      </c>
      <c r="AV118" s="1">
        <v>-20.43</v>
      </c>
      <c r="AW118" s="1">
        <v>-15.32</v>
      </c>
      <c r="AX118" s="1">
        <v>-15.32</v>
      </c>
      <c r="AY118" s="1">
        <v>-19.350000000000001</v>
      </c>
      <c r="AZ118" s="1">
        <v>-19.350000000000001</v>
      </c>
      <c r="BA118" s="1">
        <v>-21.04</v>
      </c>
      <c r="BB118" s="1">
        <v>-14.51</v>
      </c>
      <c r="BC118" s="1">
        <v>-20.12</v>
      </c>
      <c r="BD118" s="1">
        <v>-16.940000000000001</v>
      </c>
      <c r="BE118" s="1">
        <v>-17.100000000000001</v>
      </c>
      <c r="BF118" s="1">
        <v>-22.58</v>
      </c>
      <c r="BG118" s="1">
        <v>-23.79</v>
      </c>
      <c r="BH118" s="1">
        <v>-30.4</v>
      </c>
      <c r="BI118" s="1">
        <v>-29.11</v>
      </c>
      <c r="BJ118" s="1">
        <v>-31.48</v>
      </c>
      <c r="BK118" s="1">
        <v>-34.869999999999997</v>
      </c>
      <c r="BL118" s="1">
        <v>-36.159999999999997</v>
      </c>
      <c r="BM118" s="1">
        <v>-37.5</v>
      </c>
      <c r="BN118" s="1">
        <v>-36.69</v>
      </c>
      <c r="BO118" s="1">
        <v>-37.82</v>
      </c>
      <c r="BP118" s="1">
        <v>-38.229999999999997</v>
      </c>
      <c r="BQ118" s="1">
        <v>-39.520000000000003</v>
      </c>
      <c r="BR118" s="1">
        <v>-39.520000000000003</v>
      </c>
      <c r="BS118" s="22">
        <v>0.92</v>
      </c>
      <c r="BT118" s="26">
        <v>35772512.275123604</v>
      </c>
      <c r="BU118" s="26">
        <v>56958800</v>
      </c>
      <c r="BV118" s="26">
        <v>5320330</v>
      </c>
      <c r="BW118" s="2">
        <v>0.35074628829414722</v>
      </c>
    </row>
    <row r="119" spans="1:75" s="21" customFormat="1" ht="19" customHeight="1" x14ac:dyDescent="0.2">
      <c r="A119" s="7" t="s">
        <v>304</v>
      </c>
      <c r="B119" s="7" t="s">
        <v>106</v>
      </c>
      <c r="C119" s="7" t="s">
        <v>87</v>
      </c>
      <c r="D119" s="7" t="s">
        <v>98</v>
      </c>
      <c r="E119" s="7" t="s">
        <v>463</v>
      </c>
      <c r="F119" s="7" t="s">
        <v>88</v>
      </c>
      <c r="G119" s="10">
        <v>120.0000045413065</v>
      </c>
      <c r="H119" s="10">
        <v>-6.9264004924427498</v>
      </c>
      <c r="I119" s="10">
        <v>-6.9264004924427498</v>
      </c>
      <c r="J119" s="7" t="s">
        <v>89</v>
      </c>
      <c r="K119" s="8">
        <v>1.049999952316284</v>
      </c>
      <c r="L119" s="8">
        <v>1.06</v>
      </c>
      <c r="M119" s="8">
        <v>2.309999942779541</v>
      </c>
      <c r="N119" s="8">
        <v>2.6800000667572021</v>
      </c>
      <c r="O119" s="8">
        <v>1.8999999761581421</v>
      </c>
      <c r="P119" s="8">
        <v>2.1500000953674321</v>
      </c>
      <c r="Q119" s="7">
        <v>2.58</v>
      </c>
      <c r="R119" s="7">
        <v>2.2799999999999998</v>
      </c>
      <c r="S119" s="7">
        <v>2.67</v>
      </c>
      <c r="T119" s="7">
        <v>2.2999999999999998</v>
      </c>
      <c r="U119" s="7">
        <v>2.23</v>
      </c>
      <c r="V119" s="7">
        <v>2.3199999999999998</v>
      </c>
      <c r="W119" s="7">
        <v>2.17</v>
      </c>
      <c r="X119" s="7">
        <v>2.23</v>
      </c>
      <c r="Y119" s="7">
        <v>2.25</v>
      </c>
      <c r="Z119" s="7">
        <v>2.38</v>
      </c>
      <c r="AA119" s="7">
        <v>2.5</v>
      </c>
      <c r="AB119" s="7">
        <v>2.42</v>
      </c>
      <c r="AC119" s="7">
        <v>2.2599999999999998</v>
      </c>
      <c r="AD119" s="7">
        <v>2.25</v>
      </c>
      <c r="AE119" s="7">
        <v>2.2999999999999998</v>
      </c>
      <c r="AF119" s="7">
        <v>2.2599999999999998</v>
      </c>
      <c r="AG119" s="7">
        <v>2.19</v>
      </c>
      <c r="AH119" s="7">
        <v>2.16</v>
      </c>
      <c r="AI119" s="7">
        <v>2.12</v>
      </c>
      <c r="AJ119" s="7">
        <v>2.16</v>
      </c>
      <c r="AK119" s="7">
        <v>2.16</v>
      </c>
      <c r="AL119" s="7">
        <v>2.04</v>
      </c>
      <c r="AM119" s="7">
        <v>2.06</v>
      </c>
      <c r="AN119" s="7">
        <v>2.09</v>
      </c>
      <c r="AO119" s="7">
        <v>2.1800000000000002</v>
      </c>
      <c r="AP119" s="7">
        <v>2.16</v>
      </c>
      <c r="AQ119" s="7">
        <v>2.15</v>
      </c>
      <c r="AR119" s="7">
        <v>-4.37</v>
      </c>
      <c r="AS119" s="7">
        <v>-8.66</v>
      </c>
      <c r="AT119" s="7">
        <v>-4.33</v>
      </c>
      <c r="AU119" s="7">
        <v>-3.46</v>
      </c>
      <c r="AV119" s="7">
        <v>-9.1</v>
      </c>
      <c r="AW119" s="7">
        <v>-6.28</v>
      </c>
      <c r="AX119" s="7">
        <v>-10.55</v>
      </c>
      <c r="AY119" s="7">
        <v>-5.19</v>
      </c>
      <c r="AZ119" s="7">
        <v>-5.41</v>
      </c>
      <c r="BA119" s="7">
        <v>1.95</v>
      </c>
      <c r="BB119" s="7">
        <v>2.38</v>
      </c>
      <c r="BC119" s="7">
        <v>-3.46</v>
      </c>
      <c r="BD119" s="7">
        <v>-6.06</v>
      </c>
      <c r="BE119" s="7">
        <v>-5.18</v>
      </c>
      <c r="BF119" s="7">
        <v>-3.03</v>
      </c>
      <c r="BG119" s="7">
        <v>-5.63</v>
      </c>
      <c r="BH119" s="7">
        <v>-7.36</v>
      </c>
      <c r="BI119" s="7">
        <v>-10.81</v>
      </c>
      <c r="BJ119" s="7">
        <v>-9.09</v>
      </c>
      <c r="BK119" s="7">
        <v>-8.66</v>
      </c>
      <c r="BL119" s="7">
        <v>-14.46</v>
      </c>
      <c r="BM119" s="7">
        <v>-13.2</v>
      </c>
      <c r="BN119" s="7">
        <v>-12.34</v>
      </c>
      <c r="BO119" s="7">
        <v>-12.55</v>
      </c>
      <c r="BP119" s="7">
        <v>-6.93</v>
      </c>
      <c r="BQ119" s="7">
        <v>-8.8699999999999992</v>
      </c>
      <c r="BR119" s="7">
        <v>-6.93</v>
      </c>
      <c r="BS119" s="24">
        <v>2.0099999999999998</v>
      </c>
      <c r="BT119" s="26">
        <v>170285803.7818909</v>
      </c>
      <c r="BU119" s="26">
        <v>106879500</v>
      </c>
      <c r="BV119" s="26">
        <v>45864931</v>
      </c>
      <c r="BW119" s="8">
        <v>5.8118914427234174E-3</v>
      </c>
    </row>
    <row r="120" spans="1:75" s="21" customFormat="1" ht="19" customHeight="1" x14ac:dyDescent="0.2">
      <c r="A120" s="1" t="s">
        <v>158</v>
      </c>
      <c r="B120" s="1" t="s">
        <v>159</v>
      </c>
      <c r="C120" s="1" t="s">
        <v>87</v>
      </c>
      <c r="D120" s="1" t="s">
        <v>98</v>
      </c>
      <c r="E120" s="1" t="s">
        <v>179</v>
      </c>
      <c r="F120" s="1" t="s">
        <v>88</v>
      </c>
      <c r="G120" s="9">
        <v>121.17646382341771</v>
      </c>
      <c r="H120" s="9">
        <v>-11.96808640492238</v>
      </c>
      <c r="I120" s="9">
        <f>(N120-O120)/O120*100</f>
        <v>130.2547699849242</v>
      </c>
      <c r="J120" s="1" t="s">
        <v>89</v>
      </c>
      <c r="K120" s="2">
        <v>1.700000047683716</v>
      </c>
      <c r="L120" s="2">
        <v>2.3199999999999998</v>
      </c>
      <c r="M120" s="2">
        <v>3.7599999904632568</v>
      </c>
      <c r="N120" s="2">
        <v>7.2300000190734863</v>
      </c>
      <c r="O120" s="2">
        <v>3.1400001049041748</v>
      </c>
      <c r="P120" s="2">
        <v>3.309999942779541</v>
      </c>
      <c r="Q120" s="1">
        <v>4.2</v>
      </c>
      <c r="R120" s="1">
        <v>6.33</v>
      </c>
      <c r="S120" s="1">
        <v>5.25</v>
      </c>
      <c r="T120" s="1">
        <v>5</v>
      </c>
      <c r="U120" s="1">
        <v>5.99</v>
      </c>
      <c r="V120" s="1">
        <v>6.88</v>
      </c>
      <c r="W120" s="1">
        <v>7.23</v>
      </c>
      <c r="X120" s="1">
        <v>6.84</v>
      </c>
      <c r="Y120" s="1">
        <v>6.37</v>
      </c>
      <c r="Z120" s="1">
        <v>6.36</v>
      </c>
      <c r="AA120" s="1">
        <v>5.96</v>
      </c>
      <c r="AB120" s="1">
        <v>5.4</v>
      </c>
      <c r="AC120" s="1">
        <v>5</v>
      </c>
      <c r="AD120" s="1">
        <v>5.24</v>
      </c>
      <c r="AE120" s="1">
        <v>4.99</v>
      </c>
      <c r="AF120" s="1">
        <v>4.99</v>
      </c>
      <c r="AG120" s="1">
        <v>4.87</v>
      </c>
      <c r="AH120" s="1">
        <v>4.8899999999999997</v>
      </c>
      <c r="AI120" s="1">
        <v>4.71</v>
      </c>
      <c r="AJ120" s="1">
        <v>4.1500000000000004</v>
      </c>
      <c r="AK120" s="1">
        <v>3.63</v>
      </c>
      <c r="AL120" s="1">
        <v>3.85</v>
      </c>
      <c r="AM120" s="1">
        <v>3.85</v>
      </c>
      <c r="AN120" s="1">
        <v>3.98</v>
      </c>
      <c r="AO120" s="1">
        <v>3.8</v>
      </c>
      <c r="AP120" s="1">
        <v>3.73</v>
      </c>
      <c r="AQ120" s="1">
        <v>3.6</v>
      </c>
      <c r="AR120" s="1">
        <v>11.04</v>
      </c>
      <c r="AS120" s="1">
        <v>29.52</v>
      </c>
      <c r="AT120" s="1">
        <v>27.61</v>
      </c>
      <c r="AU120" s="1">
        <v>28.99</v>
      </c>
      <c r="AV120" s="1">
        <v>56.65</v>
      </c>
      <c r="AW120" s="1">
        <v>71.41</v>
      </c>
      <c r="AX120" s="1">
        <v>81.91</v>
      </c>
      <c r="AY120" s="1">
        <v>62.5</v>
      </c>
      <c r="AZ120" s="1">
        <v>63.56</v>
      </c>
      <c r="BA120" s="1">
        <v>57.85</v>
      </c>
      <c r="BB120" s="1">
        <v>40.03</v>
      </c>
      <c r="BC120" s="1">
        <v>32.71</v>
      </c>
      <c r="BD120" s="1">
        <v>23.8</v>
      </c>
      <c r="BE120" s="1">
        <v>18.09</v>
      </c>
      <c r="BF120" s="1">
        <v>32.450000000000003</v>
      </c>
      <c r="BG120" s="1">
        <v>26.86</v>
      </c>
      <c r="BH120" s="1">
        <v>28.59</v>
      </c>
      <c r="BI120" s="1">
        <v>25</v>
      </c>
      <c r="BJ120" s="1">
        <v>2.39</v>
      </c>
      <c r="BK120" s="1">
        <v>-4.79</v>
      </c>
      <c r="BL120" s="1">
        <v>-7.45</v>
      </c>
      <c r="BM120" s="1">
        <v>0.8</v>
      </c>
      <c r="BN120" s="1">
        <v>1.06</v>
      </c>
      <c r="BO120" s="1">
        <v>-2.88</v>
      </c>
      <c r="BP120" s="1">
        <v>-1.1200000000000001</v>
      </c>
      <c r="BQ120" s="1">
        <v>-8.51</v>
      </c>
      <c r="BR120" s="1">
        <v>-12.63</v>
      </c>
      <c r="BS120" s="22">
        <v>5.52</v>
      </c>
      <c r="BT120" s="26">
        <v>72502575.816106796</v>
      </c>
      <c r="BU120" s="26">
        <v>171829600</v>
      </c>
      <c r="BV120" s="26">
        <v>15137020</v>
      </c>
      <c r="BW120" s="2">
        <v>3.4847942329467758E-2</v>
      </c>
    </row>
    <row r="121" spans="1:75" s="21" customFormat="1" ht="19" customHeight="1" x14ac:dyDescent="0.2">
      <c r="A121" s="1" t="s">
        <v>160</v>
      </c>
      <c r="B121" s="1" t="s">
        <v>111</v>
      </c>
      <c r="C121" s="1" t="s">
        <v>87</v>
      </c>
      <c r="D121" s="1" t="s">
        <v>98</v>
      </c>
      <c r="E121" s="1" t="s">
        <v>284</v>
      </c>
      <c r="F121" s="1" t="s">
        <v>88</v>
      </c>
      <c r="G121" s="9">
        <v>121.96969320677761</v>
      </c>
      <c r="H121" s="9">
        <v>-2.7303808976760369</v>
      </c>
      <c r="I121" s="9">
        <f>(N121-O121)/O121*100</f>
        <v>9.2936800997068243</v>
      </c>
      <c r="J121" s="1" t="s">
        <v>81</v>
      </c>
      <c r="K121" s="2">
        <v>1.320000052452087</v>
      </c>
      <c r="L121" s="2">
        <v>1.28</v>
      </c>
      <c r="M121" s="2">
        <v>2.9300000667572021</v>
      </c>
      <c r="N121" s="2">
        <v>2.940000057220459</v>
      </c>
      <c r="O121" s="2">
        <v>2.690000057220459</v>
      </c>
      <c r="P121" s="2">
        <v>2.8499999046325679</v>
      </c>
      <c r="Q121" s="1">
        <v>2.94</v>
      </c>
      <c r="R121" s="1">
        <v>2.93</v>
      </c>
      <c r="S121" s="1">
        <v>2.92</v>
      </c>
      <c r="T121" s="1">
        <v>2.92</v>
      </c>
      <c r="U121" s="1">
        <v>2.91</v>
      </c>
      <c r="V121" s="1">
        <v>2.9</v>
      </c>
      <c r="W121" s="1">
        <v>2.89</v>
      </c>
      <c r="X121" s="1">
        <v>2.88</v>
      </c>
      <c r="Y121" s="1">
        <v>2.88</v>
      </c>
      <c r="Z121" s="1">
        <v>2.91</v>
      </c>
      <c r="AA121" s="1">
        <v>2.9</v>
      </c>
      <c r="AB121" s="1">
        <v>2.89</v>
      </c>
      <c r="AC121" s="1">
        <v>2.89</v>
      </c>
      <c r="AD121" s="1">
        <v>2.89</v>
      </c>
      <c r="AE121" s="1">
        <v>2.87</v>
      </c>
      <c r="AF121" s="1">
        <v>2.88</v>
      </c>
      <c r="AG121" s="1">
        <v>2.88</v>
      </c>
      <c r="AH121" s="1">
        <v>2.88</v>
      </c>
      <c r="AI121" s="1">
        <v>2.88</v>
      </c>
      <c r="AJ121" s="1">
        <v>2.87</v>
      </c>
      <c r="AK121" s="1">
        <v>2.87</v>
      </c>
      <c r="AL121" s="1">
        <v>2.87</v>
      </c>
      <c r="AM121" s="1">
        <v>2.87</v>
      </c>
      <c r="AN121" s="1">
        <v>2.88</v>
      </c>
      <c r="AO121" s="1">
        <v>2.87</v>
      </c>
      <c r="AP121" s="1">
        <v>2.88</v>
      </c>
      <c r="AQ121" s="1">
        <v>2.86</v>
      </c>
      <c r="AR121" s="1">
        <v>-0.26</v>
      </c>
      <c r="AS121" s="1">
        <v>-0.65</v>
      </c>
      <c r="AT121" s="1">
        <v>-0.34</v>
      </c>
      <c r="AU121" s="1">
        <v>-1.02</v>
      </c>
      <c r="AV121" s="1">
        <v>-1.02</v>
      </c>
      <c r="AW121" s="1">
        <v>-1.56</v>
      </c>
      <c r="AX121" s="1">
        <v>-1.71</v>
      </c>
      <c r="AY121" s="1">
        <v>-1.71</v>
      </c>
      <c r="AZ121" s="1">
        <v>-2.2200000000000002</v>
      </c>
      <c r="BA121" s="1">
        <v>-1.02</v>
      </c>
      <c r="BB121" s="1">
        <v>-1.54</v>
      </c>
      <c r="BC121" s="1">
        <v>-1.71</v>
      </c>
      <c r="BD121" s="1">
        <v>-1.71</v>
      </c>
      <c r="BE121" s="1">
        <v>-2.2200000000000002</v>
      </c>
      <c r="BF121" s="1">
        <v>-2.2200000000000002</v>
      </c>
      <c r="BG121" s="1">
        <v>-1.88</v>
      </c>
      <c r="BH121" s="1">
        <v>-1.88</v>
      </c>
      <c r="BI121" s="1">
        <v>-2.0499999999999998</v>
      </c>
      <c r="BJ121" s="1">
        <v>-2.0499999999999998</v>
      </c>
      <c r="BK121" s="1">
        <v>-2.0499999999999998</v>
      </c>
      <c r="BL121" s="1">
        <v>-2.2200000000000002</v>
      </c>
      <c r="BM121" s="1">
        <v>-2.2200000000000002</v>
      </c>
      <c r="BN121" s="1">
        <v>-3.75</v>
      </c>
      <c r="BO121" s="1">
        <v>-2.2200000000000002</v>
      </c>
      <c r="BP121" s="1">
        <v>-2.2200000000000002</v>
      </c>
      <c r="BQ121" s="1">
        <v>-2.39</v>
      </c>
      <c r="BR121" s="1">
        <v>-2.73</v>
      </c>
      <c r="BS121" s="22">
        <v>2.86</v>
      </c>
      <c r="BT121" s="26">
        <v>155042418.5324907</v>
      </c>
      <c r="BU121" s="26">
        <v>17954600</v>
      </c>
      <c r="BV121" s="26">
        <v>35844471</v>
      </c>
      <c r="BW121" s="2">
        <v>1.262097019091173E-2</v>
      </c>
    </row>
    <row r="122" spans="1:75" s="21" customFormat="1" ht="19" customHeight="1" x14ac:dyDescent="0.2">
      <c r="A122" s="1" t="s">
        <v>147</v>
      </c>
      <c r="B122" s="1" t="s">
        <v>96</v>
      </c>
      <c r="C122" s="1" t="s">
        <v>87</v>
      </c>
      <c r="D122" s="1" t="s">
        <v>109</v>
      </c>
      <c r="E122" s="1" t="s">
        <v>194</v>
      </c>
      <c r="F122" s="1" t="s">
        <v>88</v>
      </c>
      <c r="G122" s="9">
        <v>126.27120296423</v>
      </c>
      <c r="H122" s="9">
        <v>-38.202249849805227</v>
      </c>
      <c r="I122" s="9">
        <f>(N122-O122)/O122*100</f>
        <v>84.259252241336995</v>
      </c>
      <c r="J122" s="1" t="s">
        <v>89</v>
      </c>
      <c r="K122" s="2">
        <v>2.3599998950958252</v>
      </c>
      <c r="L122" s="2">
        <v>2.77</v>
      </c>
      <c r="M122" s="2">
        <v>5.3400001525878906</v>
      </c>
      <c r="N122" s="2">
        <v>5.9699997901916504</v>
      </c>
      <c r="O122" s="2">
        <v>3.2400000095367432</v>
      </c>
      <c r="P122" s="2">
        <v>3.2999999523162842</v>
      </c>
      <c r="Q122" s="1">
        <v>5.97</v>
      </c>
      <c r="R122" s="1">
        <v>5.17</v>
      </c>
      <c r="S122" s="1">
        <v>4.8</v>
      </c>
      <c r="T122" s="1">
        <v>4.75</v>
      </c>
      <c r="U122" s="1">
        <v>4.2</v>
      </c>
      <c r="V122" s="1">
        <v>4.0199999999999996</v>
      </c>
      <c r="W122" s="1">
        <v>3.94</v>
      </c>
      <c r="X122" s="1">
        <v>3.83</v>
      </c>
      <c r="Y122" s="1">
        <v>3.87</v>
      </c>
      <c r="Z122" s="1">
        <v>3.86</v>
      </c>
      <c r="AA122" s="1">
        <v>3.75</v>
      </c>
      <c r="AB122" s="1">
        <v>3.76</v>
      </c>
      <c r="AC122" s="1">
        <v>3.59</v>
      </c>
      <c r="AD122" s="1">
        <v>3.51</v>
      </c>
      <c r="AE122" s="1">
        <v>3.45</v>
      </c>
      <c r="AF122" s="1">
        <v>3.45</v>
      </c>
      <c r="AG122" s="1">
        <v>3.65</v>
      </c>
      <c r="AH122" s="1">
        <v>3.7</v>
      </c>
      <c r="AI122" s="1">
        <v>3.63</v>
      </c>
      <c r="AJ122" s="1">
        <v>3.5</v>
      </c>
      <c r="AK122" s="1">
        <v>3.42</v>
      </c>
      <c r="AL122" s="1">
        <v>3.39</v>
      </c>
      <c r="AM122" s="1">
        <v>3.53</v>
      </c>
      <c r="AN122" s="1">
        <v>3.47</v>
      </c>
      <c r="AO122" s="1">
        <v>3.4</v>
      </c>
      <c r="AP122" s="1">
        <v>3.43</v>
      </c>
      <c r="AQ122" s="1">
        <v>3.43</v>
      </c>
      <c r="AR122" s="1">
        <v>-4.49</v>
      </c>
      <c r="AS122" s="1">
        <v>-13.11</v>
      </c>
      <c r="AT122" s="1">
        <v>-13.48</v>
      </c>
      <c r="AU122" s="1">
        <v>-24.53</v>
      </c>
      <c r="AV122" s="1">
        <v>-27.53</v>
      </c>
      <c r="AW122" s="1">
        <v>-26.31</v>
      </c>
      <c r="AX122" s="1">
        <v>-29.03</v>
      </c>
      <c r="AY122" s="1">
        <v>-30.15</v>
      </c>
      <c r="AZ122" s="1">
        <v>-28.09</v>
      </c>
      <c r="BA122" s="1">
        <v>-31.27</v>
      </c>
      <c r="BB122" s="1">
        <v>-30.71</v>
      </c>
      <c r="BC122" s="1">
        <v>-33.33</v>
      </c>
      <c r="BD122" s="1">
        <v>-35.36</v>
      </c>
      <c r="BE122" s="1">
        <v>-35.770000000000003</v>
      </c>
      <c r="BF122" s="1">
        <v>-36.14</v>
      </c>
      <c r="BG122" s="1">
        <v>-35.770000000000003</v>
      </c>
      <c r="BH122" s="1">
        <v>-32.21</v>
      </c>
      <c r="BI122" s="1">
        <v>-32.4</v>
      </c>
      <c r="BJ122" s="1">
        <v>-35.4</v>
      </c>
      <c r="BK122" s="1">
        <v>-35.82</v>
      </c>
      <c r="BL122" s="1">
        <v>-37.270000000000003</v>
      </c>
      <c r="BM122" s="1">
        <v>-36.520000000000003</v>
      </c>
      <c r="BN122" s="1">
        <v>-35.21</v>
      </c>
      <c r="BO122" s="1">
        <v>-36.700000000000003</v>
      </c>
      <c r="BP122" s="1">
        <v>-37.39</v>
      </c>
      <c r="BQ122" s="1">
        <v>-36.520000000000003</v>
      </c>
      <c r="BR122" s="1">
        <v>-37.450000000000003</v>
      </c>
      <c r="BS122" s="22">
        <v>3.6</v>
      </c>
      <c r="BT122" s="26">
        <v>24001218.085823059</v>
      </c>
      <c r="BU122" s="26">
        <v>49197900</v>
      </c>
      <c r="BV122" s="26">
        <v>2101499</v>
      </c>
      <c r="BW122" s="2">
        <v>8.9181579434489386E-2</v>
      </c>
    </row>
    <row r="123" spans="1:75" s="21" customFormat="1" ht="19" customHeight="1" x14ac:dyDescent="0.2">
      <c r="A123" s="1" t="s">
        <v>175</v>
      </c>
      <c r="B123" s="1" t="s">
        <v>159</v>
      </c>
      <c r="C123" s="1" t="s">
        <v>87</v>
      </c>
      <c r="D123" s="1" t="s">
        <v>109</v>
      </c>
      <c r="E123" s="1" t="s">
        <v>169</v>
      </c>
      <c r="F123" s="1" t="s">
        <v>88</v>
      </c>
      <c r="G123" s="9">
        <v>130.18867981112751</v>
      </c>
      <c r="H123" s="9">
        <v>-35.519130061435767</v>
      </c>
      <c r="I123" s="9">
        <f>(N123-O123)/O123*100</f>
        <v>81.481477802182638</v>
      </c>
      <c r="J123" s="1" t="s">
        <v>89</v>
      </c>
      <c r="K123" s="2">
        <v>0.79500001668930054</v>
      </c>
      <c r="L123" s="2">
        <v>0.78</v>
      </c>
      <c r="M123" s="2">
        <v>1.830000042915344</v>
      </c>
      <c r="N123" s="2">
        <v>1.9600000381469731</v>
      </c>
      <c r="O123" s="2">
        <v>1.080000042915344</v>
      </c>
      <c r="P123" s="2">
        <v>1.179999947547913</v>
      </c>
      <c r="Q123" s="1">
        <v>1.94</v>
      </c>
      <c r="R123" s="1">
        <v>1.7</v>
      </c>
      <c r="S123" s="1">
        <v>1.9</v>
      </c>
      <c r="T123" s="1">
        <v>1.7</v>
      </c>
      <c r="U123" s="1">
        <v>1.66</v>
      </c>
      <c r="V123" s="1">
        <v>1.44</v>
      </c>
      <c r="W123" s="1">
        <v>1.42</v>
      </c>
      <c r="X123" s="1">
        <v>1.37</v>
      </c>
      <c r="Y123" s="1">
        <v>1.35</v>
      </c>
      <c r="Z123" s="1">
        <v>1.28</v>
      </c>
      <c r="AA123" s="1">
        <v>1.32</v>
      </c>
      <c r="AB123" s="1">
        <v>1.27</v>
      </c>
      <c r="AC123" s="1">
        <v>1.25</v>
      </c>
      <c r="AD123" s="1">
        <v>1.29</v>
      </c>
      <c r="AE123" s="1">
        <v>1.47</v>
      </c>
      <c r="AF123" s="1">
        <v>1.4</v>
      </c>
      <c r="AG123" s="1">
        <v>1.38</v>
      </c>
      <c r="AH123" s="1">
        <v>1.34</v>
      </c>
      <c r="AI123" s="1">
        <v>1.28</v>
      </c>
      <c r="AJ123" s="1">
        <v>1.22</v>
      </c>
      <c r="AK123" s="1">
        <v>1.18</v>
      </c>
      <c r="AL123" s="1">
        <v>1.17</v>
      </c>
      <c r="AM123" s="1">
        <v>1.17</v>
      </c>
      <c r="AN123" s="1">
        <v>1.1299999999999999</v>
      </c>
      <c r="AO123" s="1">
        <v>1.25</v>
      </c>
      <c r="AP123" s="1">
        <v>1.27</v>
      </c>
      <c r="AQ123" s="1">
        <v>1.28</v>
      </c>
      <c r="AR123" s="1">
        <v>-8.1999999999999993</v>
      </c>
      <c r="AS123" s="1">
        <v>-14.75</v>
      </c>
      <c r="AT123" s="1">
        <v>-11.2</v>
      </c>
      <c r="AU123" s="1">
        <v>-10.93</v>
      </c>
      <c r="AV123" s="1">
        <v>-21.86</v>
      </c>
      <c r="AW123" s="1">
        <v>-29.67</v>
      </c>
      <c r="AX123" s="1">
        <v>-26.23</v>
      </c>
      <c r="AY123" s="1">
        <v>-31.15</v>
      </c>
      <c r="AZ123" s="1">
        <v>-31.69</v>
      </c>
      <c r="BA123" s="1">
        <v>-32.51</v>
      </c>
      <c r="BB123" s="1">
        <v>-31.15</v>
      </c>
      <c r="BC123" s="1">
        <v>-35.68</v>
      </c>
      <c r="BD123" s="1">
        <v>-33.880000000000003</v>
      </c>
      <c r="BE123" s="1">
        <v>-31.4</v>
      </c>
      <c r="BF123" s="1">
        <v>-25.68</v>
      </c>
      <c r="BG123" s="1">
        <v>-25.13</v>
      </c>
      <c r="BH123" s="1">
        <v>-30.27</v>
      </c>
      <c r="BI123" s="1">
        <v>-32.020000000000003</v>
      </c>
      <c r="BJ123" s="1">
        <v>-34.700000000000003</v>
      </c>
      <c r="BK123" s="1">
        <v>-36.9</v>
      </c>
      <c r="BL123" s="1">
        <v>-36.61</v>
      </c>
      <c r="BM123" s="1">
        <v>-39.07</v>
      </c>
      <c r="BN123" s="1">
        <v>-40.21</v>
      </c>
      <c r="BO123" s="1">
        <v>-40.479999999999997</v>
      </c>
      <c r="BP123" s="1">
        <v>-33.880000000000003</v>
      </c>
      <c r="BQ123" s="1">
        <v>-30.6</v>
      </c>
      <c r="BR123" s="1">
        <v>-34.97</v>
      </c>
      <c r="BS123" s="22">
        <v>1.23</v>
      </c>
      <c r="BT123" s="26">
        <v>52094794.221675403</v>
      </c>
      <c r="BU123" s="26">
        <v>34647200</v>
      </c>
      <c r="BV123" s="26">
        <v>7574109</v>
      </c>
      <c r="BW123" s="2">
        <v>3.886793812975229E-2</v>
      </c>
    </row>
    <row r="124" spans="1:75" s="21" customFormat="1" ht="19" customHeight="1" x14ac:dyDescent="0.2">
      <c r="A124" s="1" t="s">
        <v>99</v>
      </c>
      <c r="B124" s="1" t="s">
        <v>76</v>
      </c>
      <c r="C124" s="1" t="s">
        <v>87</v>
      </c>
      <c r="D124" s="1" t="s">
        <v>78</v>
      </c>
      <c r="E124" s="1" t="s">
        <v>79</v>
      </c>
      <c r="F124" s="1" t="s">
        <v>88</v>
      </c>
      <c r="G124" s="9">
        <v>132.00000127156571</v>
      </c>
      <c r="H124" s="9">
        <v>-26.14942761043336</v>
      </c>
      <c r="I124" s="9">
        <f>(N124-O124)/O124*100</f>
        <v>60.173166205001593</v>
      </c>
      <c r="J124" s="1" t="s">
        <v>89</v>
      </c>
      <c r="K124" s="2">
        <v>1.5</v>
      </c>
      <c r="L124" s="2">
        <v>0.86</v>
      </c>
      <c r="M124" s="2">
        <v>3.4800000190734859</v>
      </c>
      <c r="N124" s="2">
        <v>3.7000000476837158</v>
      </c>
      <c r="O124" s="2">
        <v>2.309999942779541</v>
      </c>
      <c r="P124" s="2">
        <v>2.5699999332427979</v>
      </c>
      <c r="Q124" s="1">
        <v>3.52</v>
      </c>
      <c r="R124" s="1">
        <v>3.7</v>
      </c>
      <c r="S124" s="1">
        <v>3.25</v>
      </c>
      <c r="T124" s="1">
        <v>3.22</v>
      </c>
      <c r="U124" s="1">
        <v>3.17</v>
      </c>
      <c r="V124" s="1">
        <v>3.07</v>
      </c>
      <c r="W124" s="1">
        <v>3.15</v>
      </c>
      <c r="X124" s="1">
        <v>3.1</v>
      </c>
      <c r="Y124" s="1">
        <v>3.11</v>
      </c>
      <c r="Z124" s="1">
        <v>3.09</v>
      </c>
      <c r="AA124" s="1">
        <v>3.07</v>
      </c>
      <c r="AB124" s="1">
        <v>3.01</v>
      </c>
      <c r="AC124" s="1">
        <v>2.94</v>
      </c>
      <c r="AD124" s="1">
        <v>2.83</v>
      </c>
      <c r="AE124" s="1">
        <v>2.64</v>
      </c>
      <c r="AF124" s="1">
        <v>2.85</v>
      </c>
      <c r="AG124" s="1">
        <v>2.84</v>
      </c>
      <c r="AH124" s="1">
        <v>2.7</v>
      </c>
      <c r="AI124" s="1">
        <v>2.69</v>
      </c>
      <c r="AJ124" s="1">
        <v>2.68</v>
      </c>
      <c r="AK124" s="1">
        <v>2.64</v>
      </c>
      <c r="AL124" s="1">
        <v>2.77</v>
      </c>
      <c r="AM124" s="1">
        <v>2.78</v>
      </c>
      <c r="AN124" s="1">
        <v>2.72</v>
      </c>
      <c r="AO124" s="1">
        <v>2.7</v>
      </c>
      <c r="AP124" s="1">
        <v>2.7</v>
      </c>
      <c r="AQ124" s="1">
        <v>2.68</v>
      </c>
      <c r="AR124" s="1">
        <v>0.28999999999999998</v>
      </c>
      <c r="AS124" s="1">
        <v>-10.34</v>
      </c>
      <c r="AT124" s="1">
        <v>-12.36</v>
      </c>
      <c r="AU124" s="1">
        <v>-11.49</v>
      </c>
      <c r="AV124" s="1">
        <v>-12.93</v>
      </c>
      <c r="AW124" s="1">
        <v>-16.2</v>
      </c>
      <c r="AX124" s="1">
        <v>-11.78</v>
      </c>
      <c r="AY124" s="1">
        <v>-13.2</v>
      </c>
      <c r="AZ124" s="1">
        <v>-12.21</v>
      </c>
      <c r="BA124" s="1">
        <v>-13.65</v>
      </c>
      <c r="BB124" s="1">
        <v>-14.37</v>
      </c>
      <c r="BC124" s="1">
        <v>-15.8</v>
      </c>
      <c r="BD124" s="1">
        <v>-19.68</v>
      </c>
      <c r="BE124" s="1">
        <v>-25.86</v>
      </c>
      <c r="BF124" s="1">
        <v>-32.9</v>
      </c>
      <c r="BG124" s="1">
        <v>-18.53</v>
      </c>
      <c r="BH124" s="1">
        <v>-22.83</v>
      </c>
      <c r="BI124" s="1">
        <v>-25.51</v>
      </c>
      <c r="BJ124" s="1">
        <v>-23.28</v>
      </c>
      <c r="BK124" s="1">
        <v>-24.21</v>
      </c>
      <c r="BL124" s="1">
        <v>-27.59</v>
      </c>
      <c r="BM124" s="1">
        <v>-20.59</v>
      </c>
      <c r="BN124" s="1">
        <v>-21.84</v>
      </c>
      <c r="BO124" s="1">
        <v>-26.15</v>
      </c>
      <c r="BP124" s="1">
        <v>-23.28</v>
      </c>
      <c r="BQ124" s="1">
        <v>-23.85</v>
      </c>
      <c r="BR124" s="1">
        <v>-24.68</v>
      </c>
      <c r="BS124" s="22">
        <v>2.82</v>
      </c>
      <c r="BT124" s="26">
        <v>495183122.71404272</v>
      </c>
      <c r="BU124" s="26">
        <v>342187100</v>
      </c>
      <c r="BV124" s="26">
        <v>132238698</v>
      </c>
      <c r="BW124" s="2">
        <v>8.6038672280333559E-2</v>
      </c>
    </row>
    <row r="125" spans="1:75" s="21" customFormat="1" ht="19" customHeight="1" x14ac:dyDescent="0.2">
      <c r="A125" s="7" t="s">
        <v>542</v>
      </c>
      <c r="B125" s="7" t="s">
        <v>96</v>
      </c>
      <c r="C125" s="7" t="s">
        <v>87</v>
      </c>
      <c r="D125" s="7" t="s">
        <v>122</v>
      </c>
      <c r="E125" s="7" t="s">
        <v>540</v>
      </c>
      <c r="F125" s="7" t="s">
        <v>88</v>
      </c>
      <c r="G125" s="10">
        <v>134.73226731588289</v>
      </c>
      <c r="H125" s="10">
        <v>-49.013558521209717</v>
      </c>
      <c r="I125" s="10">
        <v>-49.013558521209717</v>
      </c>
      <c r="J125" s="7" t="s">
        <v>89</v>
      </c>
      <c r="K125" s="8">
        <v>6.9099998474121094</v>
      </c>
      <c r="L125" s="8">
        <v>7.81</v>
      </c>
      <c r="M125" s="8">
        <v>16.219999313354489</v>
      </c>
      <c r="N125" s="8">
        <v>17.75</v>
      </c>
      <c r="O125" s="8">
        <v>8.2700004577636719</v>
      </c>
      <c r="P125" s="8">
        <v>8.2700004577636719</v>
      </c>
      <c r="Q125" s="7">
        <v>17.75</v>
      </c>
      <c r="R125" s="7">
        <v>16.2</v>
      </c>
      <c r="S125" s="7">
        <v>15.78</v>
      </c>
      <c r="T125" s="7">
        <v>14.9</v>
      </c>
      <c r="U125" s="7">
        <v>14.66</v>
      </c>
      <c r="V125" s="7">
        <v>13.25</v>
      </c>
      <c r="W125" s="7">
        <v>12.18</v>
      </c>
      <c r="X125" s="7">
        <v>12.75</v>
      </c>
      <c r="Y125" s="7">
        <v>11.47</v>
      </c>
      <c r="Z125" s="7">
        <v>11.31</v>
      </c>
      <c r="AA125" s="7">
        <v>10.94</v>
      </c>
      <c r="AB125" s="7">
        <v>10.73</v>
      </c>
      <c r="AC125" s="7">
        <v>10.25</v>
      </c>
      <c r="AD125" s="7">
        <v>10.050000000000001</v>
      </c>
      <c r="AE125" s="7">
        <v>9.98</v>
      </c>
      <c r="AF125" s="7">
        <v>10.39</v>
      </c>
      <c r="AG125" s="7">
        <v>9.9700000000000006</v>
      </c>
      <c r="AH125" s="7">
        <v>9.76</v>
      </c>
      <c r="AI125" s="7">
        <v>9.6</v>
      </c>
      <c r="AJ125" s="7">
        <v>9.81</v>
      </c>
      <c r="AK125" s="7">
        <v>9.59</v>
      </c>
      <c r="AL125" s="7">
        <v>9.5</v>
      </c>
      <c r="AM125" s="7">
        <v>9.39</v>
      </c>
      <c r="AN125" s="7">
        <v>9.6</v>
      </c>
      <c r="AO125" s="7">
        <v>9.73</v>
      </c>
      <c r="AP125" s="7">
        <v>8.9</v>
      </c>
      <c r="AQ125" s="7">
        <v>8.75</v>
      </c>
      <c r="AR125" s="7">
        <v>-6.54</v>
      </c>
      <c r="AS125" s="7">
        <v>-8.14</v>
      </c>
      <c r="AT125" s="7">
        <v>-20.16</v>
      </c>
      <c r="AU125" s="7">
        <v>-11.41</v>
      </c>
      <c r="AV125" s="7">
        <v>-21.1</v>
      </c>
      <c r="AW125" s="7">
        <v>-26.63</v>
      </c>
      <c r="AX125" s="7">
        <v>-25.65</v>
      </c>
      <c r="AY125" s="7">
        <v>-30.39</v>
      </c>
      <c r="AZ125" s="7">
        <v>-30.34</v>
      </c>
      <c r="BA125" s="7">
        <v>-34.22</v>
      </c>
      <c r="BB125" s="7">
        <v>-34.22</v>
      </c>
      <c r="BC125" s="7">
        <v>-38.1</v>
      </c>
      <c r="BD125" s="7">
        <v>-39.64</v>
      </c>
      <c r="BE125" s="7">
        <v>-40.11</v>
      </c>
      <c r="BF125" s="7">
        <v>-38.53</v>
      </c>
      <c r="BG125" s="7">
        <v>-38.72</v>
      </c>
      <c r="BH125" s="7">
        <v>-40.75</v>
      </c>
      <c r="BI125" s="7">
        <v>-41.4</v>
      </c>
      <c r="BJ125" s="7">
        <v>-41.49</v>
      </c>
      <c r="BK125" s="7">
        <v>-41.25</v>
      </c>
      <c r="BL125" s="7">
        <v>-43.36</v>
      </c>
      <c r="BM125" s="7">
        <v>-42.14</v>
      </c>
      <c r="BN125" s="7">
        <v>-43.34</v>
      </c>
      <c r="BO125" s="7">
        <v>-40.81</v>
      </c>
      <c r="BP125" s="7">
        <v>-45.31</v>
      </c>
      <c r="BQ125" s="7">
        <v>-47.32</v>
      </c>
      <c r="BR125" s="7">
        <v>-46.67</v>
      </c>
      <c r="BS125" s="24">
        <v>11</v>
      </c>
      <c r="BT125" s="26">
        <v>99123659.803771973</v>
      </c>
      <c r="BU125" s="26">
        <v>13644200</v>
      </c>
      <c r="BV125" s="26">
        <v>2651100</v>
      </c>
      <c r="BW125" s="8">
        <v>6.7381087095922443E-2</v>
      </c>
    </row>
    <row r="126" spans="1:75" s="21" customFormat="1" ht="19" customHeight="1" x14ac:dyDescent="0.2">
      <c r="A126" s="7" t="s">
        <v>547</v>
      </c>
      <c r="B126" s="7" t="s">
        <v>76</v>
      </c>
      <c r="C126" s="7" t="s">
        <v>87</v>
      </c>
      <c r="D126" s="7" t="s">
        <v>122</v>
      </c>
      <c r="E126" s="7" t="s">
        <v>546</v>
      </c>
      <c r="F126" s="7" t="s">
        <v>88</v>
      </c>
      <c r="G126" s="10">
        <v>135.82088525411919</v>
      </c>
      <c r="H126" s="10">
        <v>-31.01265529902922</v>
      </c>
      <c r="I126" s="10">
        <v>-31.01265529902922</v>
      </c>
      <c r="J126" s="7" t="s">
        <v>89</v>
      </c>
      <c r="K126" s="8">
        <v>2.0099999904632568</v>
      </c>
      <c r="L126" s="8">
        <v>2.11</v>
      </c>
      <c r="M126" s="8">
        <v>4.7399997711181641</v>
      </c>
      <c r="N126" s="8">
        <v>5.1100001335144043</v>
      </c>
      <c r="O126" s="8">
        <v>3.059999942779541</v>
      </c>
      <c r="P126" s="8">
        <v>3.2699999809265141</v>
      </c>
      <c r="Q126" s="7">
        <v>5.1100000000000003</v>
      </c>
      <c r="R126" s="7">
        <v>4.66</v>
      </c>
      <c r="S126" s="7">
        <v>4.8499999999999996</v>
      </c>
      <c r="T126" s="7">
        <v>5.08</v>
      </c>
      <c r="U126" s="7">
        <v>4.7</v>
      </c>
      <c r="V126" s="7">
        <v>3.99</v>
      </c>
      <c r="W126" s="7">
        <v>3.68</v>
      </c>
      <c r="X126" s="7">
        <v>3.82</v>
      </c>
      <c r="Y126" s="7">
        <v>3.47</v>
      </c>
      <c r="Z126" s="7">
        <v>3.59</v>
      </c>
      <c r="AA126" s="7">
        <v>3.35</v>
      </c>
      <c r="AB126" s="7">
        <v>3.47</v>
      </c>
      <c r="AC126" s="7">
        <v>3.44</v>
      </c>
      <c r="AD126" s="7">
        <v>3.4</v>
      </c>
      <c r="AE126" s="7">
        <v>3.54</v>
      </c>
      <c r="AF126" s="7">
        <v>3.38</v>
      </c>
      <c r="AG126" s="7">
        <v>3.36</v>
      </c>
      <c r="AH126" s="7">
        <v>3.35</v>
      </c>
      <c r="AI126" s="7">
        <v>3.3</v>
      </c>
      <c r="AJ126" s="7">
        <v>3.35</v>
      </c>
      <c r="AK126" s="7">
        <v>3.25</v>
      </c>
      <c r="AL126" s="7">
        <v>3.18</v>
      </c>
      <c r="AM126" s="7">
        <v>3.3</v>
      </c>
      <c r="AN126" s="7">
        <v>3.32</v>
      </c>
      <c r="AO126" s="7">
        <v>3.43</v>
      </c>
      <c r="AP126" s="7">
        <v>3.41</v>
      </c>
      <c r="AQ126" s="7">
        <v>3.41</v>
      </c>
      <c r="AR126" s="7">
        <v>-4.01</v>
      </c>
      <c r="AS126" s="7">
        <v>-7.17</v>
      </c>
      <c r="AT126" s="7">
        <v>-5.46</v>
      </c>
      <c r="AU126" s="7">
        <v>-6.96</v>
      </c>
      <c r="AV126" s="7">
        <v>-16.46</v>
      </c>
      <c r="AW126" s="7">
        <v>-22.57</v>
      </c>
      <c r="AX126" s="7">
        <v>-23.31</v>
      </c>
      <c r="AY126" s="7">
        <v>-28.48</v>
      </c>
      <c r="AZ126" s="7">
        <v>-27.43</v>
      </c>
      <c r="BA126" s="7">
        <v>-30.17</v>
      </c>
      <c r="BB126" s="7">
        <v>-29.54</v>
      </c>
      <c r="BC126" s="7">
        <v>-27.64</v>
      </c>
      <c r="BD126" s="7">
        <v>-29.95</v>
      </c>
      <c r="BE126" s="7">
        <v>-29.75</v>
      </c>
      <c r="BF126" s="7">
        <v>-28.9</v>
      </c>
      <c r="BG126" s="7">
        <v>-32.700000000000003</v>
      </c>
      <c r="BH126" s="7">
        <v>-31.65</v>
      </c>
      <c r="BI126" s="7">
        <v>-30.59</v>
      </c>
      <c r="BJ126" s="7">
        <v>-30.7</v>
      </c>
      <c r="BK126" s="7">
        <v>-31.65</v>
      </c>
      <c r="BL126" s="7">
        <v>-33.33</v>
      </c>
      <c r="BM126" s="7">
        <v>-35.020000000000003</v>
      </c>
      <c r="BN126" s="7">
        <v>-32.49</v>
      </c>
      <c r="BO126" s="7">
        <v>-30.7</v>
      </c>
      <c r="BP126" s="7">
        <v>-29.54</v>
      </c>
      <c r="BQ126" s="7">
        <v>-28.27</v>
      </c>
      <c r="BR126" s="7">
        <v>-31.01</v>
      </c>
      <c r="BS126" s="24">
        <v>3.34</v>
      </c>
      <c r="BT126" s="26">
        <v>10963098.07062149</v>
      </c>
      <c r="BU126" s="26">
        <v>72666700</v>
      </c>
      <c r="BV126" s="26">
        <v>1836108</v>
      </c>
      <c r="BW126" s="8">
        <v>0.1722453145457675</v>
      </c>
    </row>
    <row r="127" spans="1:75" s="21" customFormat="1" ht="19" customHeight="1" x14ac:dyDescent="0.2">
      <c r="A127" s="7" t="s">
        <v>449</v>
      </c>
      <c r="B127" s="7" t="s">
        <v>118</v>
      </c>
      <c r="C127" s="7" t="s">
        <v>87</v>
      </c>
      <c r="D127" s="7" t="s">
        <v>98</v>
      </c>
      <c r="E127" s="7" t="s">
        <v>443</v>
      </c>
      <c r="F127" s="7" t="s">
        <v>88</v>
      </c>
      <c r="G127" s="10">
        <v>136.63061694107409</v>
      </c>
      <c r="H127" s="10">
        <v>-43.827562731804051</v>
      </c>
      <c r="I127" s="10">
        <v>-43.827562731804051</v>
      </c>
      <c r="J127" s="7" t="s">
        <v>89</v>
      </c>
      <c r="K127" s="8">
        <v>6.4699997901916504</v>
      </c>
      <c r="L127" s="8">
        <v>7.89</v>
      </c>
      <c r="M127" s="8">
        <v>15.310000419616699</v>
      </c>
      <c r="N127" s="8">
        <v>15.75</v>
      </c>
      <c r="O127" s="8">
        <v>7.7300000190734863</v>
      </c>
      <c r="P127" s="8">
        <v>8.6000003814697266</v>
      </c>
      <c r="Q127" s="7">
        <v>15.75</v>
      </c>
      <c r="R127" s="7">
        <v>14.67</v>
      </c>
      <c r="S127" s="7">
        <v>12.5</v>
      </c>
      <c r="T127" s="7">
        <v>12.14</v>
      </c>
      <c r="U127" s="7">
        <v>10.48</v>
      </c>
      <c r="V127" s="7">
        <v>11.63</v>
      </c>
      <c r="W127" s="7">
        <v>11.49</v>
      </c>
      <c r="X127" s="7">
        <v>10.74</v>
      </c>
      <c r="Y127" s="7">
        <v>11.4</v>
      </c>
      <c r="Z127" s="7">
        <v>12.22</v>
      </c>
      <c r="AA127" s="7">
        <v>10.94</v>
      </c>
      <c r="AB127" s="7">
        <v>10.8</v>
      </c>
      <c r="AC127" s="7">
        <v>10.11</v>
      </c>
      <c r="AD127" s="7">
        <v>10.050000000000001</v>
      </c>
      <c r="AE127" s="7">
        <v>9.2799999999999994</v>
      </c>
      <c r="AF127" s="7">
        <v>9.17</v>
      </c>
      <c r="AG127" s="7">
        <v>9.15</v>
      </c>
      <c r="AH127" s="7">
        <v>8.93</v>
      </c>
      <c r="AI127" s="7">
        <v>9.5</v>
      </c>
      <c r="AJ127" s="7">
        <v>9.4</v>
      </c>
      <c r="AK127" s="7">
        <v>8.65</v>
      </c>
      <c r="AL127" s="7">
        <v>8.2799999999999994</v>
      </c>
      <c r="AM127" s="7">
        <v>8.74</v>
      </c>
      <c r="AN127" s="7">
        <v>8.8800000000000008</v>
      </c>
      <c r="AO127" s="7">
        <v>8.73</v>
      </c>
      <c r="AP127" s="7">
        <v>8.74</v>
      </c>
      <c r="AQ127" s="7">
        <v>8.7799999999999994</v>
      </c>
      <c r="AR127" s="7">
        <v>-10.97</v>
      </c>
      <c r="AS127" s="7">
        <v>-21.36</v>
      </c>
      <c r="AT127" s="7">
        <v>-28.64</v>
      </c>
      <c r="AU127" s="7">
        <v>-33.86</v>
      </c>
      <c r="AV127" s="7">
        <v>-32.86</v>
      </c>
      <c r="AW127" s="7">
        <v>-27.5</v>
      </c>
      <c r="AX127" s="7">
        <v>-31.42</v>
      </c>
      <c r="AY127" s="7">
        <v>-30.89</v>
      </c>
      <c r="AZ127" s="7">
        <v>-28.8</v>
      </c>
      <c r="BA127" s="7">
        <v>-29.09</v>
      </c>
      <c r="BB127" s="7">
        <v>-30.92</v>
      </c>
      <c r="BC127" s="7">
        <v>-34.35</v>
      </c>
      <c r="BD127" s="7">
        <v>-34.520000000000003</v>
      </c>
      <c r="BE127" s="7">
        <v>-42.19</v>
      </c>
      <c r="BF127" s="7">
        <v>-40.24</v>
      </c>
      <c r="BG127" s="7">
        <v>-41.46</v>
      </c>
      <c r="BH127" s="7">
        <v>-43.46</v>
      </c>
      <c r="BI127" s="7">
        <v>-42.98</v>
      </c>
      <c r="BJ127" s="7">
        <v>-39.32</v>
      </c>
      <c r="BK127" s="7">
        <v>-43.56</v>
      </c>
      <c r="BL127" s="7">
        <v>-45.98</v>
      </c>
      <c r="BM127" s="7">
        <v>-46.24</v>
      </c>
      <c r="BN127" s="7">
        <v>-44.71</v>
      </c>
      <c r="BO127" s="7">
        <v>-45.33</v>
      </c>
      <c r="BP127" s="7">
        <v>-45.07</v>
      </c>
      <c r="BQ127" s="7">
        <v>-43.54</v>
      </c>
      <c r="BR127" s="7">
        <v>-43.76</v>
      </c>
      <c r="BS127" s="24">
        <v>9.7200000000000006</v>
      </c>
      <c r="BT127" s="26">
        <v>74180167.133131027</v>
      </c>
      <c r="BU127" s="26">
        <v>39863300</v>
      </c>
      <c r="BV127" s="26">
        <v>4059446</v>
      </c>
      <c r="BW127" s="8">
        <v>3.5819912372279369E-2</v>
      </c>
    </row>
    <row r="128" spans="1:75" s="21" customFormat="1" ht="19" customHeight="1" x14ac:dyDescent="0.2">
      <c r="A128" s="1" t="s">
        <v>231</v>
      </c>
      <c r="B128" s="1" t="s">
        <v>96</v>
      </c>
      <c r="C128" s="1" t="s">
        <v>87</v>
      </c>
      <c r="D128" s="1" t="s">
        <v>98</v>
      </c>
      <c r="E128" s="1" t="s">
        <v>226</v>
      </c>
      <c r="F128" s="1" t="s">
        <v>88</v>
      </c>
      <c r="G128" s="9">
        <v>136.88761381137519</v>
      </c>
      <c r="H128" s="9">
        <v>-39.7810261744145</v>
      </c>
      <c r="I128" s="9">
        <f t="shared" ref="I128:I135" si="1">(N128-O128)/O128*100</f>
        <v>78.527602875181884</v>
      </c>
      <c r="J128" s="1" t="s">
        <v>89</v>
      </c>
      <c r="K128" s="2">
        <v>3.470000028610229</v>
      </c>
      <c r="L128" s="2">
        <v>4.24</v>
      </c>
      <c r="M128" s="2">
        <v>8.2200002670288086</v>
      </c>
      <c r="N128" s="2">
        <v>8.7299995422363281</v>
      </c>
      <c r="O128" s="2">
        <v>4.8899998664855957</v>
      </c>
      <c r="P128" s="2">
        <v>4.9499998092651367</v>
      </c>
      <c r="Q128" s="1">
        <v>8.5</v>
      </c>
      <c r="R128" s="1">
        <v>7.98</v>
      </c>
      <c r="S128" s="1">
        <v>7.4</v>
      </c>
      <c r="T128" s="1">
        <v>7.35</v>
      </c>
      <c r="U128" s="1">
        <v>6.86</v>
      </c>
      <c r="V128" s="1">
        <v>6.43</v>
      </c>
      <c r="W128" s="1">
        <v>6.39</v>
      </c>
      <c r="X128" s="1">
        <v>6.24</v>
      </c>
      <c r="Y128" s="1">
        <v>6.59</v>
      </c>
      <c r="Z128" s="1">
        <v>6.64</v>
      </c>
      <c r="AA128" s="1">
        <v>6.17</v>
      </c>
      <c r="AB128" s="1">
        <v>5.94</v>
      </c>
      <c r="AC128" s="1">
        <v>6</v>
      </c>
      <c r="AD128" s="1">
        <v>5.87</v>
      </c>
      <c r="AE128" s="1">
        <v>5.69</v>
      </c>
      <c r="AF128" s="1">
        <v>5.7</v>
      </c>
      <c r="AG128" s="1">
        <v>5.73</v>
      </c>
      <c r="AH128" s="1">
        <v>5.82</v>
      </c>
      <c r="AI128" s="1">
        <v>5.55</v>
      </c>
      <c r="AJ128" s="1">
        <v>5.43</v>
      </c>
      <c r="AK128" s="1">
        <v>5.35</v>
      </c>
      <c r="AL128" s="1">
        <v>5.24</v>
      </c>
      <c r="AM128" s="1">
        <v>5.26</v>
      </c>
      <c r="AN128" s="1">
        <v>5.3</v>
      </c>
      <c r="AO128" s="1">
        <v>5.22</v>
      </c>
      <c r="AP128" s="1">
        <v>5.15</v>
      </c>
      <c r="AQ128" s="1">
        <v>5.05</v>
      </c>
      <c r="AR128" s="1">
        <v>-4.74</v>
      </c>
      <c r="AS128" s="1">
        <v>-9.73</v>
      </c>
      <c r="AT128" s="1">
        <v>-10.71</v>
      </c>
      <c r="AU128" s="1">
        <v>-19.59</v>
      </c>
      <c r="AV128" s="1">
        <v>-24.94</v>
      </c>
      <c r="AW128" s="1">
        <v>-22.76</v>
      </c>
      <c r="AX128" s="1">
        <v>-25.18</v>
      </c>
      <c r="AY128" s="1">
        <v>-24.33</v>
      </c>
      <c r="AZ128" s="1">
        <v>-20.440000000000001</v>
      </c>
      <c r="BA128" s="1">
        <v>-25.79</v>
      </c>
      <c r="BB128" s="1">
        <v>-28.47</v>
      </c>
      <c r="BC128" s="1">
        <v>-29.03</v>
      </c>
      <c r="BD128" s="1">
        <v>-28.95</v>
      </c>
      <c r="BE128" s="1">
        <v>-30.29</v>
      </c>
      <c r="BF128" s="1">
        <v>-31.87</v>
      </c>
      <c r="BG128" s="1">
        <v>-32.36</v>
      </c>
      <c r="BH128" s="1">
        <v>-31.35</v>
      </c>
      <c r="BI128" s="1">
        <v>-32.590000000000003</v>
      </c>
      <c r="BJ128" s="1">
        <v>-34.79</v>
      </c>
      <c r="BK128" s="1">
        <v>-35.04</v>
      </c>
      <c r="BL128" s="1">
        <v>-37.270000000000003</v>
      </c>
      <c r="BM128" s="1">
        <v>-36.86</v>
      </c>
      <c r="BN128" s="1">
        <v>-36.07</v>
      </c>
      <c r="BO128" s="1">
        <v>-36.619999999999997</v>
      </c>
      <c r="BP128" s="1">
        <v>-37.65</v>
      </c>
      <c r="BQ128" s="1">
        <v>-40.15</v>
      </c>
      <c r="BR128" s="1">
        <v>-39.78</v>
      </c>
      <c r="BS128" s="22">
        <v>5.91</v>
      </c>
      <c r="BT128" s="26">
        <v>24007003.979873661</v>
      </c>
      <c r="BU128" s="26">
        <v>42693600</v>
      </c>
      <c r="BV128" s="26">
        <v>1805533</v>
      </c>
      <c r="BW128" s="2">
        <v>8.3336610297347097E-2</v>
      </c>
    </row>
    <row r="129" spans="1:75" s="21" customFormat="1" ht="19" customHeight="1" x14ac:dyDescent="0.2">
      <c r="A129" s="1" t="s">
        <v>241</v>
      </c>
      <c r="B129" s="1" t="s">
        <v>106</v>
      </c>
      <c r="C129" s="1" t="s">
        <v>87</v>
      </c>
      <c r="D129" s="1" t="s">
        <v>122</v>
      </c>
      <c r="E129" s="1" t="s">
        <v>234</v>
      </c>
      <c r="F129" s="1" t="s">
        <v>88</v>
      </c>
      <c r="G129" s="9">
        <v>138.28124539189341</v>
      </c>
      <c r="H129" s="9">
        <v>-25.90163396206356</v>
      </c>
      <c r="I129" s="9">
        <f t="shared" si="1"/>
        <v>53.673161660519973</v>
      </c>
      <c r="J129" s="1" t="s">
        <v>89</v>
      </c>
      <c r="K129" s="2">
        <v>3.839999914169312</v>
      </c>
      <c r="L129" s="2">
        <v>10.25</v>
      </c>
      <c r="M129" s="2">
        <v>9.1499996185302734</v>
      </c>
      <c r="N129" s="2">
        <v>10.25</v>
      </c>
      <c r="O129" s="2">
        <v>6.6700000762939453</v>
      </c>
      <c r="P129" s="2">
        <v>6.7800002098083496</v>
      </c>
      <c r="Q129" s="1">
        <v>9.65</v>
      </c>
      <c r="R129" s="1">
        <v>8.35</v>
      </c>
      <c r="S129" s="1">
        <v>9.16</v>
      </c>
      <c r="T129" s="1">
        <v>10.25</v>
      </c>
      <c r="U129" s="1">
        <v>8.8699999999999992</v>
      </c>
      <c r="V129" s="1">
        <v>8.58</v>
      </c>
      <c r="W129" s="1">
        <v>8.26</v>
      </c>
      <c r="X129" s="1">
        <v>7.7</v>
      </c>
      <c r="Y129" s="1">
        <v>7.32</v>
      </c>
      <c r="Z129" s="1">
        <v>7.34</v>
      </c>
      <c r="AA129" s="1">
        <v>6.91</v>
      </c>
      <c r="AB129" s="1">
        <v>7.25</v>
      </c>
      <c r="AC129" s="1">
        <v>7.5</v>
      </c>
      <c r="AD129" s="1">
        <v>7.35</v>
      </c>
      <c r="AE129" s="1">
        <v>7.38</v>
      </c>
      <c r="AF129" s="1">
        <v>7.75</v>
      </c>
      <c r="AG129" s="1">
        <v>7.6</v>
      </c>
      <c r="AH129" s="1">
        <v>7.29</v>
      </c>
      <c r="AI129" s="1">
        <v>7.16</v>
      </c>
      <c r="AJ129" s="1">
        <v>7.38</v>
      </c>
      <c r="AK129" s="1">
        <v>7.34</v>
      </c>
      <c r="AL129" s="1">
        <v>7.4</v>
      </c>
      <c r="AM129" s="1">
        <v>7.23</v>
      </c>
      <c r="AN129" s="1">
        <v>7.14</v>
      </c>
      <c r="AO129" s="1">
        <v>6.99</v>
      </c>
      <c r="AP129" s="1">
        <v>6.98</v>
      </c>
      <c r="AQ129" s="1">
        <v>7.28</v>
      </c>
      <c r="AR129" s="1">
        <v>-3.5</v>
      </c>
      <c r="AS129" s="1">
        <v>-10.050000000000001</v>
      </c>
      <c r="AT129" s="1">
        <v>0.11</v>
      </c>
      <c r="AU129" s="1">
        <v>-4.26</v>
      </c>
      <c r="AV129" s="1">
        <v>-8.31</v>
      </c>
      <c r="AW129" s="1">
        <v>-13.77</v>
      </c>
      <c r="AX129" s="1">
        <v>-13.66</v>
      </c>
      <c r="AY129" s="1">
        <v>-20.98</v>
      </c>
      <c r="AZ129" s="1">
        <v>-22.52</v>
      </c>
      <c r="BA129" s="1">
        <v>-24.48</v>
      </c>
      <c r="BB129" s="1">
        <v>-25.46</v>
      </c>
      <c r="BC129" s="1">
        <v>-23.93</v>
      </c>
      <c r="BD129" s="1">
        <v>-22.3</v>
      </c>
      <c r="BE129" s="1">
        <v>-22.4</v>
      </c>
      <c r="BF129" s="1">
        <v>-21.53</v>
      </c>
      <c r="BG129" s="1">
        <v>-17.32</v>
      </c>
      <c r="BH129" s="1">
        <v>-22.3</v>
      </c>
      <c r="BI129" s="1">
        <v>-21.75</v>
      </c>
      <c r="BJ129" s="1">
        <v>-23.17</v>
      </c>
      <c r="BK129" s="1">
        <v>-20.66</v>
      </c>
      <c r="BL129" s="1">
        <v>-21.42</v>
      </c>
      <c r="BM129" s="1">
        <v>-21.68</v>
      </c>
      <c r="BN129" s="1">
        <v>-22.19</v>
      </c>
      <c r="BO129" s="1">
        <v>-24.26</v>
      </c>
      <c r="BP129" s="1">
        <v>-26.23</v>
      </c>
      <c r="BQ129" s="1">
        <v>-25.35</v>
      </c>
      <c r="BR129" s="1">
        <v>-25.68</v>
      </c>
      <c r="BS129" s="22">
        <v>7</v>
      </c>
      <c r="BT129" s="26">
        <v>62766618.383216858</v>
      </c>
      <c r="BU129" s="26">
        <v>47607800</v>
      </c>
      <c r="BV129" s="26">
        <v>3790695</v>
      </c>
      <c r="BW129" s="2">
        <v>1.255152419279314E-2</v>
      </c>
    </row>
    <row r="130" spans="1:75" s="21" customFormat="1" ht="19" customHeight="1" x14ac:dyDescent="0.2">
      <c r="A130" s="1" t="s">
        <v>176</v>
      </c>
      <c r="B130" s="1" t="s">
        <v>106</v>
      </c>
      <c r="C130" s="1" t="s">
        <v>87</v>
      </c>
      <c r="D130" s="1" t="s">
        <v>109</v>
      </c>
      <c r="E130" s="1" t="s">
        <v>169</v>
      </c>
      <c r="F130" s="1" t="s">
        <v>88</v>
      </c>
      <c r="G130" s="9">
        <v>139.00708974016351</v>
      </c>
      <c r="H130" s="9">
        <v>-20.771508398701531</v>
      </c>
      <c r="I130" s="9">
        <f t="shared" si="1"/>
        <v>61.471866297334586</v>
      </c>
      <c r="J130" s="1" t="s">
        <v>89</v>
      </c>
      <c r="K130" s="2">
        <v>1.4099999666213989</v>
      </c>
      <c r="L130" s="2">
        <v>1.44</v>
      </c>
      <c r="M130" s="2">
        <v>3.369999885559082</v>
      </c>
      <c r="N130" s="2">
        <v>3.7300000190734859</v>
      </c>
      <c r="O130" s="2">
        <v>2.309999942779541</v>
      </c>
      <c r="P130" s="2">
        <v>2.6700000762939449</v>
      </c>
      <c r="Q130" s="1">
        <v>3.65</v>
      </c>
      <c r="R130" s="1">
        <v>2.81</v>
      </c>
      <c r="S130" s="1">
        <v>2.94</v>
      </c>
      <c r="T130" s="1">
        <v>3.28</v>
      </c>
      <c r="U130" s="1">
        <v>2.7</v>
      </c>
      <c r="V130" s="1">
        <v>2.6</v>
      </c>
      <c r="W130" s="1">
        <v>3.1</v>
      </c>
      <c r="X130" s="1">
        <v>3.15</v>
      </c>
      <c r="Y130" s="1">
        <v>3.04</v>
      </c>
      <c r="Z130" s="1">
        <v>3.44</v>
      </c>
      <c r="AA130" s="1">
        <v>3.5</v>
      </c>
      <c r="AB130" s="1">
        <v>3.13</v>
      </c>
      <c r="AC130" s="1">
        <v>3.05</v>
      </c>
      <c r="AD130" s="1">
        <v>3.03</v>
      </c>
      <c r="AE130" s="1">
        <v>2.97</v>
      </c>
      <c r="AF130" s="1">
        <v>2.79</v>
      </c>
      <c r="AG130" s="1">
        <v>2.78</v>
      </c>
      <c r="AH130" s="1">
        <v>2.89</v>
      </c>
      <c r="AI130" s="1">
        <v>3</v>
      </c>
      <c r="AJ130" s="1">
        <v>2.96</v>
      </c>
      <c r="AK130" s="1">
        <v>2.8</v>
      </c>
      <c r="AL130" s="1">
        <v>2.85</v>
      </c>
      <c r="AM130" s="1">
        <v>2.77</v>
      </c>
      <c r="AN130" s="1">
        <v>2.67</v>
      </c>
      <c r="AO130" s="1">
        <v>2.7</v>
      </c>
      <c r="AP130" s="1">
        <v>2.69</v>
      </c>
      <c r="AQ130" s="1">
        <v>2.85</v>
      </c>
      <c r="AR130" s="1">
        <v>-20.34</v>
      </c>
      <c r="AS130" s="1">
        <v>-25.22</v>
      </c>
      <c r="AT130" s="1">
        <v>-20.77</v>
      </c>
      <c r="AU130" s="1">
        <v>-21.66</v>
      </c>
      <c r="AV130" s="1">
        <v>-25.52</v>
      </c>
      <c r="AW130" s="1">
        <v>-26.7</v>
      </c>
      <c r="AX130" s="1">
        <v>-18.399999999999999</v>
      </c>
      <c r="AY130" s="1">
        <v>-10.39</v>
      </c>
      <c r="AZ130" s="1">
        <v>-15.73</v>
      </c>
      <c r="BA130" s="1">
        <v>0.59</v>
      </c>
      <c r="BB130" s="1">
        <v>-10.09</v>
      </c>
      <c r="BC130" s="1">
        <v>-13.81</v>
      </c>
      <c r="BD130" s="1">
        <v>-13.06</v>
      </c>
      <c r="BE130" s="1">
        <v>-12.46</v>
      </c>
      <c r="BF130" s="1">
        <v>-20.77</v>
      </c>
      <c r="BG130" s="1">
        <v>-20.47</v>
      </c>
      <c r="BH130" s="1">
        <v>-18.489999999999998</v>
      </c>
      <c r="BI130" s="1">
        <v>-15.43</v>
      </c>
      <c r="BJ130" s="1">
        <v>-14.54</v>
      </c>
      <c r="BK130" s="1">
        <v>-17.21</v>
      </c>
      <c r="BL130" s="1">
        <v>-19.73</v>
      </c>
      <c r="BM130" s="1">
        <v>-18.100000000000001</v>
      </c>
      <c r="BN130" s="1">
        <v>-21.07</v>
      </c>
      <c r="BO130" s="1">
        <v>-25.52</v>
      </c>
      <c r="BP130" s="1">
        <v>-21.36</v>
      </c>
      <c r="BQ130" s="1">
        <v>-23.15</v>
      </c>
      <c r="BR130" s="1">
        <v>-21.07</v>
      </c>
      <c r="BS130" s="22">
        <v>2.37</v>
      </c>
      <c r="BT130" s="26">
        <v>31559307.52828598</v>
      </c>
      <c r="BU130" s="26">
        <v>113145700</v>
      </c>
      <c r="BV130" s="26">
        <v>11744823</v>
      </c>
      <c r="BW130" s="2">
        <v>1.6449630615974379E-2</v>
      </c>
    </row>
    <row r="131" spans="1:75" s="21" customFormat="1" ht="19" customHeight="1" x14ac:dyDescent="0.2">
      <c r="A131" s="1" t="s">
        <v>212</v>
      </c>
      <c r="B131" s="1" t="s">
        <v>111</v>
      </c>
      <c r="C131" s="1" t="s">
        <v>87</v>
      </c>
      <c r="D131" s="1" t="s">
        <v>98</v>
      </c>
      <c r="E131" s="1" t="s">
        <v>206</v>
      </c>
      <c r="F131" s="1" t="s">
        <v>88</v>
      </c>
      <c r="G131" s="9">
        <v>140.86956855254729</v>
      </c>
      <c r="H131" s="9">
        <v>-25.992780995233179</v>
      </c>
      <c r="I131" s="9">
        <f t="shared" si="1"/>
        <v>46.938778489194981</v>
      </c>
      <c r="J131" s="1" t="s">
        <v>89</v>
      </c>
      <c r="K131" s="2">
        <v>1.1499999761581421</v>
      </c>
      <c r="L131" s="2">
        <v>1.25</v>
      </c>
      <c r="M131" s="2">
        <v>2.7699999809265141</v>
      </c>
      <c r="N131" s="2">
        <v>2.880000114440918</v>
      </c>
      <c r="O131" s="2">
        <v>1.9600000381469731</v>
      </c>
      <c r="P131" s="2">
        <v>2.0499999523162842</v>
      </c>
      <c r="Q131" s="1">
        <v>2.88</v>
      </c>
      <c r="R131" s="1">
        <v>2.74</v>
      </c>
      <c r="S131" s="1">
        <v>2.48</v>
      </c>
      <c r="T131" s="1">
        <v>2.74</v>
      </c>
      <c r="U131" s="1">
        <v>2.8</v>
      </c>
      <c r="V131" s="1">
        <v>2.6</v>
      </c>
      <c r="W131" s="1">
        <v>2.57</v>
      </c>
      <c r="X131" s="1">
        <v>2.4500000000000002</v>
      </c>
      <c r="Y131" s="1">
        <v>2.5</v>
      </c>
      <c r="Z131" s="1">
        <v>2.46</v>
      </c>
      <c r="AA131" s="1">
        <v>2.4</v>
      </c>
      <c r="AB131" s="1">
        <v>2.35</v>
      </c>
      <c r="AC131" s="1">
        <v>2.2799999999999998</v>
      </c>
      <c r="AD131" s="1">
        <v>2.38</v>
      </c>
      <c r="AE131" s="1">
        <v>2.23</v>
      </c>
      <c r="AF131" s="1">
        <v>2.25</v>
      </c>
      <c r="AG131" s="1">
        <v>2.17</v>
      </c>
      <c r="AH131" s="1">
        <v>2.3199999999999998</v>
      </c>
      <c r="AI131" s="1">
        <v>2.57</v>
      </c>
      <c r="AJ131" s="1">
        <v>2.41</v>
      </c>
      <c r="AK131" s="1">
        <v>2.33</v>
      </c>
      <c r="AL131" s="1">
        <v>2.2999999999999998</v>
      </c>
      <c r="AM131" s="1">
        <v>2.27</v>
      </c>
      <c r="AN131" s="1">
        <v>2.2400000000000002</v>
      </c>
      <c r="AO131" s="1">
        <v>2.19</v>
      </c>
      <c r="AP131" s="1">
        <v>2.12</v>
      </c>
      <c r="AQ131" s="1">
        <v>2.17</v>
      </c>
      <c r="AR131" s="1">
        <v>-5.42</v>
      </c>
      <c r="AS131" s="1">
        <v>-1.21</v>
      </c>
      <c r="AT131" s="1">
        <v>-10.83</v>
      </c>
      <c r="AU131" s="1">
        <v>-2.89</v>
      </c>
      <c r="AV131" s="1">
        <v>-8.3000000000000007</v>
      </c>
      <c r="AW131" s="1">
        <v>-9.0299999999999994</v>
      </c>
      <c r="AX131" s="1">
        <v>-12.56</v>
      </c>
      <c r="AY131" s="1">
        <v>-13.15</v>
      </c>
      <c r="AZ131" s="1">
        <v>-11.19</v>
      </c>
      <c r="BA131" s="1">
        <v>-13.72</v>
      </c>
      <c r="BB131" s="1">
        <v>-15.88</v>
      </c>
      <c r="BC131" s="1">
        <v>-18.77</v>
      </c>
      <c r="BD131" s="1">
        <v>-17.84</v>
      </c>
      <c r="BE131" s="1">
        <v>-19.86</v>
      </c>
      <c r="BF131" s="1">
        <v>-22.02</v>
      </c>
      <c r="BG131" s="1">
        <v>-22.02</v>
      </c>
      <c r="BH131" s="1">
        <v>-22.74</v>
      </c>
      <c r="BI131" s="1">
        <v>-18.23</v>
      </c>
      <c r="BJ131" s="1">
        <v>-13.72</v>
      </c>
      <c r="BK131" s="1">
        <v>-16.25</v>
      </c>
      <c r="BL131" s="1">
        <v>-18.399999999999999</v>
      </c>
      <c r="BM131" s="1">
        <v>-19.14</v>
      </c>
      <c r="BN131" s="1">
        <v>-19.309999999999999</v>
      </c>
      <c r="BO131" s="1">
        <v>-22.39</v>
      </c>
      <c r="BP131" s="1">
        <v>-23.47</v>
      </c>
      <c r="BQ131" s="1">
        <v>-24.37</v>
      </c>
      <c r="BR131" s="1">
        <v>-27.44</v>
      </c>
      <c r="BS131" s="22">
        <v>2.33</v>
      </c>
      <c r="BT131" s="26">
        <v>206327060.6592865</v>
      </c>
      <c r="BU131" s="26">
        <v>37254600</v>
      </c>
      <c r="BV131" s="26">
        <v>46036233</v>
      </c>
      <c r="BW131" s="2">
        <v>1.5385489946581859E-3</v>
      </c>
    </row>
    <row r="132" spans="1:75" s="21" customFormat="1" ht="19" customHeight="1" x14ac:dyDescent="0.2">
      <c r="A132" s="1" t="s">
        <v>155</v>
      </c>
      <c r="B132" s="1" t="s">
        <v>83</v>
      </c>
      <c r="C132" s="1" t="s">
        <v>87</v>
      </c>
      <c r="D132" s="1" t="s">
        <v>109</v>
      </c>
      <c r="E132" s="1" t="s">
        <v>149</v>
      </c>
      <c r="F132" s="1" t="s">
        <v>88</v>
      </c>
      <c r="G132" s="9">
        <v>143.00699525138529</v>
      </c>
      <c r="H132" s="9">
        <v>-20.143879956139209</v>
      </c>
      <c r="I132" s="9">
        <f t="shared" si="1"/>
        <v>76.51991844785006</v>
      </c>
      <c r="J132" s="1" t="s">
        <v>89</v>
      </c>
      <c r="K132" s="2">
        <v>2.8599998950958252</v>
      </c>
      <c r="L132" s="2">
        <v>8.42</v>
      </c>
      <c r="M132" s="2">
        <v>6.9499998092651367</v>
      </c>
      <c r="N132" s="2">
        <v>8.4200000762939453</v>
      </c>
      <c r="O132" s="2">
        <v>4.7699999809265137</v>
      </c>
      <c r="P132" s="2">
        <v>5.5500001907348633</v>
      </c>
      <c r="Q132" s="1">
        <v>7.73</v>
      </c>
      <c r="R132" s="1">
        <v>6.95</v>
      </c>
      <c r="S132" s="1">
        <v>8.42</v>
      </c>
      <c r="T132" s="1">
        <v>7.4</v>
      </c>
      <c r="U132" s="1">
        <v>6.75</v>
      </c>
      <c r="V132" s="1">
        <v>6.45</v>
      </c>
      <c r="W132" s="1">
        <v>6.61</v>
      </c>
      <c r="X132" s="1">
        <v>5.54</v>
      </c>
      <c r="Y132" s="1">
        <v>5.33</v>
      </c>
      <c r="Z132" s="1">
        <v>5.7</v>
      </c>
      <c r="AA132" s="1">
        <v>5.57</v>
      </c>
      <c r="AB132" s="1">
        <v>5.18</v>
      </c>
      <c r="AC132" s="1">
        <v>5.37</v>
      </c>
      <c r="AD132" s="1">
        <v>5.36</v>
      </c>
      <c r="AE132" s="1">
        <v>6.17</v>
      </c>
      <c r="AF132" s="1">
        <v>5.92</v>
      </c>
      <c r="AG132" s="1">
        <v>5.47</v>
      </c>
      <c r="AH132" s="1">
        <v>5.34</v>
      </c>
      <c r="AI132" s="1">
        <v>5.3</v>
      </c>
      <c r="AJ132" s="1">
        <v>5.4</v>
      </c>
      <c r="AK132" s="1">
        <v>5.37</v>
      </c>
      <c r="AL132" s="1">
        <v>5.36</v>
      </c>
      <c r="AM132" s="1">
        <v>5.17</v>
      </c>
      <c r="AN132" s="1">
        <v>5.17</v>
      </c>
      <c r="AO132" s="1">
        <v>5.08</v>
      </c>
      <c r="AP132" s="1">
        <v>5.69</v>
      </c>
      <c r="AQ132" s="1">
        <v>5.89</v>
      </c>
      <c r="AR132" s="1">
        <v>0.14000000000000001</v>
      </c>
      <c r="AS132" s="1">
        <v>-3.31</v>
      </c>
      <c r="AT132" s="1">
        <v>5.3</v>
      </c>
      <c r="AU132" s="1">
        <v>-4.07</v>
      </c>
      <c r="AV132" s="1">
        <v>-13.53</v>
      </c>
      <c r="AW132" s="1">
        <v>-9.35</v>
      </c>
      <c r="AX132" s="1">
        <v>-22.45</v>
      </c>
      <c r="AY132" s="1">
        <v>-24.39</v>
      </c>
      <c r="AZ132" s="1">
        <v>-26.42</v>
      </c>
      <c r="BA132" s="1">
        <v>-21.61</v>
      </c>
      <c r="BB132" s="1">
        <v>-27.77</v>
      </c>
      <c r="BC132" s="1">
        <v>-27.05</v>
      </c>
      <c r="BD132" s="1">
        <v>-25.61</v>
      </c>
      <c r="BE132" s="1">
        <v>-24.75</v>
      </c>
      <c r="BF132" s="1">
        <v>-16.55</v>
      </c>
      <c r="BG132" s="1">
        <v>-23.6</v>
      </c>
      <c r="BH132" s="1">
        <v>-25.41</v>
      </c>
      <c r="BI132" s="1">
        <v>-24.75</v>
      </c>
      <c r="BJ132" s="1">
        <v>-25.9</v>
      </c>
      <c r="BK132" s="1">
        <v>-23.02</v>
      </c>
      <c r="BL132" s="1">
        <v>-25.04</v>
      </c>
      <c r="BM132" s="1">
        <v>-25.9</v>
      </c>
      <c r="BN132" s="1">
        <v>-26.26</v>
      </c>
      <c r="BO132" s="1">
        <v>-27.7</v>
      </c>
      <c r="BP132" s="1">
        <v>-27.63</v>
      </c>
      <c r="BQ132" s="1">
        <v>-20.43</v>
      </c>
      <c r="BR132" s="1">
        <v>-20.29</v>
      </c>
      <c r="BS132" s="22">
        <v>4.95</v>
      </c>
      <c r="BT132" s="26">
        <v>99464922.270298004</v>
      </c>
      <c r="BU132" s="26">
        <v>17486100</v>
      </c>
      <c r="BV132" s="26">
        <v>13946435</v>
      </c>
      <c r="BW132" s="2">
        <v>8.4820242592461795E-3</v>
      </c>
    </row>
    <row r="133" spans="1:75" s="21" customFormat="1" ht="19" customHeight="1" x14ac:dyDescent="0.2">
      <c r="A133" s="1" t="s">
        <v>248</v>
      </c>
      <c r="B133" s="1" t="s">
        <v>159</v>
      </c>
      <c r="C133" s="1" t="s">
        <v>124</v>
      </c>
      <c r="D133" s="1" t="s">
        <v>98</v>
      </c>
      <c r="E133" s="1" t="s">
        <v>242</v>
      </c>
      <c r="F133" s="1" t="s">
        <v>88</v>
      </c>
      <c r="G133" s="9">
        <v>143.4052748538864</v>
      </c>
      <c r="H133" s="9">
        <v>-38.423644452357813</v>
      </c>
      <c r="I133" s="9">
        <f t="shared" si="1"/>
        <v>80.799999237060547</v>
      </c>
      <c r="J133" s="1" t="s">
        <v>89</v>
      </c>
      <c r="K133" s="2">
        <v>0.83399999141693115</v>
      </c>
      <c r="L133" s="2">
        <v>0.97</v>
      </c>
      <c r="M133" s="2">
        <v>2.029999971389771</v>
      </c>
      <c r="N133" s="2">
        <v>2.2599999904632568</v>
      </c>
      <c r="O133" s="2">
        <v>1.25</v>
      </c>
      <c r="P133" s="2">
        <v>1.25</v>
      </c>
      <c r="Q133" s="1">
        <v>2.2599999999999998</v>
      </c>
      <c r="R133" s="1">
        <v>2.25</v>
      </c>
      <c r="S133" s="1">
        <v>2.09</v>
      </c>
      <c r="T133" s="1">
        <v>1.91</v>
      </c>
      <c r="U133" s="1">
        <v>1.74</v>
      </c>
      <c r="V133" s="1">
        <v>1.7</v>
      </c>
      <c r="W133" s="1">
        <v>1.62</v>
      </c>
      <c r="X133" s="1">
        <v>1.77</v>
      </c>
      <c r="Y133" s="1">
        <v>1.73</v>
      </c>
      <c r="Z133" s="1">
        <v>1.62</v>
      </c>
      <c r="AA133" s="1">
        <v>1.6</v>
      </c>
      <c r="AB133" s="1">
        <v>1.63</v>
      </c>
      <c r="AC133" s="1">
        <v>1.58</v>
      </c>
      <c r="AD133" s="1">
        <v>1.47</v>
      </c>
      <c r="AE133" s="1">
        <v>1.45</v>
      </c>
      <c r="AF133" s="1">
        <v>1.43</v>
      </c>
      <c r="AG133" s="1">
        <v>1.47</v>
      </c>
      <c r="AH133" s="1">
        <v>1.43</v>
      </c>
      <c r="AI133" s="1">
        <v>1.48</v>
      </c>
      <c r="AJ133" s="1">
        <v>1.4</v>
      </c>
      <c r="AK133" s="1">
        <v>1.38</v>
      </c>
      <c r="AL133" s="1">
        <v>1.38</v>
      </c>
      <c r="AM133" s="1">
        <v>1.34</v>
      </c>
      <c r="AN133" s="1">
        <v>1.33</v>
      </c>
      <c r="AO133" s="1">
        <v>1.39</v>
      </c>
      <c r="AP133" s="1">
        <v>1.37</v>
      </c>
      <c r="AQ133" s="1">
        <v>1.35</v>
      </c>
      <c r="AR133" s="1">
        <v>2.46</v>
      </c>
      <c r="AS133" s="1">
        <v>-5.99</v>
      </c>
      <c r="AT133" s="1">
        <v>-7.88</v>
      </c>
      <c r="AU133" s="1">
        <v>-16.75</v>
      </c>
      <c r="AV133" s="1">
        <v>-19.21</v>
      </c>
      <c r="AW133" s="1">
        <v>-24.14</v>
      </c>
      <c r="AX133" s="1">
        <v>-22.91</v>
      </c>
      <c r="AY133" s="1">
        <v>-16.16</v>
      </c>
      <c r="AZ133" s="1">
        <v>-22.17</v>
      </c>
      <c r="BA133" s="1">
        <v>-21.43</v>
      </c>
      <c r="BB133" s="1">
        <v>-23.15</v>
      </c>
      <c r="BC133" s="1">
        <v>-22.17</v>
      </c>
      <c r="BD133" s="1">
        <v>-28.57</v>
      </c>
      <c r="BE133" s="1">
        <v>-30.05</v>
      </c>
      <c r="BF133" s="1">
        <v>-29.84</v>
      </c>
      <c r="BG133" s="1">
        <v>-30.05</v>
      </c>
      <c r="BH133" s="1">
        <v>-31.03</v>
      </c>
      <c r="BI133" s="1">
        <v>-30.97</v>
      </c>
      <c r="BJ133" s="1">
        <v>-32.020000000000003</v>
      </c>
      <c r="BK133" s="1">
        <v>-33.5</v>
      </c>
      <c r="BL133" s="1">
        <v>-32.020000000000003</v>
      </c>
      <c r="BM133" s="1">
        <v>-34.479999999999997</v>
      </c>
      <c r="BN133" s="1">
        <v>-36.950000000000003</v>
      </c>
      <c r="BO133" s="1">
        <v>-35.47</v>
      </c>
      <c r="BP133" s="1">
        <v>-33.74</v>
      </c>
      <c r="BQ133" s="1">
        <v>-33.5</v>
      </c>
      <c r="BR133" s="1">
        <v>-38.42</v>
      </c>
      <c r="BS133" s="22">
        <v>1.51</v>
      </c>
      <c r="BT133" s="26">
        <v>58544793.174886703</v>
      </c>
      <c r="BU133" s="26">
        <v>124244800</v>
      </c>
      <c r="BV133" s="26">
        <v>11066986</v>
      </c>
      <c r="BW133" s="2">
        <v>3.6402503807269657E-2</v>
      </c>
    </row>
    <row r="134" spans="1:75" s="21" customFormat="1" ht="19" customHeight="1" x14ac:dyDescent="0.2">
      <c r="A134" s="1" t="s">
        <v>193</v>
      </c>
      <c r="B134" s="1" t="s">
        <v>83</v>
      </c>
      <c r="C134" s="1" t="s">
        <v>87</v>
      </c>
      <c r="D134" s="1" t="s">
        <v>122</v>
      </c>
      <c r="E134" s="1" t="s">
        <v>186</v>
      </c>
      <c r="F134" s="1" t="s">
        <v>88</v>
      </c>
      <c r="G134" s="9">
        <v>143.58974946791389</v>
      </c>
      <c r="H134" s="9">
        <v>-28.947366274624951</v>
      </c>
      <c r="I134" s="9">
        <f t="shared" si="1"/>
        <v>73.553705655130784</v>
      </c>
      <c r="J134" s="1" t="s">
        <v>89</v>
      </c>
      <c r="K134" s="2">
        <v>0.77999997138977051</v>
      </c>
      <c r="L134" s="2">
        <v>2.1</v>
      </c>
      <c r="M134" s="2">
        <v>1.8999999761581421</v>
      </c>
      <c r="N134" s="2">
        <v>2.0999999046325679</v>
      </c>
      <c r="O134" s="2">
        <v>1.2100000381469731</v>
      </c>
      <c r="P134" s="2">
        <v>1.3500000238418579</v>
      </c>
      <c r="Q134" s="1">
        <v>2.1</v>
      </c>
      <c r="R134" s="1">
        <v>1.91</v>
      </c>
      <c r="S134" s="1">
        <v>1.78</v>
      </c>
      <c r="T134" s="1">
        <v>1.88</v>
      </c>
      <c r="U134" s="1">
        <v>1.76</v>
      </c>
      <c r="V134" s="1">
        <v>1.6</v>
      </c>
      <c r="W134" s="1">
        <v>1.56</v>
      </c>
      <c r="X134" s="1">
        <v>1.7</v>
      </c>
      <c r="Y134" s="1">
        <v>1.64</v>
      </c>
      <c r="Z134" s="1">
        <v>1.6</v>
      </c>
      <c r="AA134" s="1">
        <v>1.59</v>
      </c>
      <c r="AB134" s="1">
        <v>1.62</v>
      </c>
      <c r="AC134" s="1">
        <v>1.53</v>
      </c>
      <c r="AD134" s="1">
        <v>1.53</v>
      </c>
      <c r="AE134" s="1">
        <v>1.5</v>
      </c>
      <c r="AF134" s="1">
        <v>1.45</v>
      </c>
      <c r="AG134" s="1">
        <v>1.36</v>
      </c>
      <c r="AH134" s="1">
        <v>1.31</v>
      </c>
      <c r="AI134" s="1">
        <v>1.28</v>
      </c>
      <c r="AJ134" s="1">
        <v>1.35</v>
      </c>
      <c r="AK134" s="1">
        <v>1.3</v>
      </c>
      <c r="AL134" s="1">
        <v>1.33</v>
      </c>
      <c r="AM134" s="1">
        <v>1.38</v>
      </c>
      <c r="AN134" s="1">
        <v>1.34</v>
      </c>
      <c r="AO134" s="1">
        <v>1.27</v>
      </c>
      <c r="AP134" s="1">
        <v>1.25</v>
      </c>
      <c r="AQ134" s="1">
        <v>1.39</v>
      </c>
      <c r="AR134" s="1">
        <v>-0.53</v>
      </c>
      <c r="AS134" s="1">
        <v>-8.42</v>
      </c>
      <c r="AT134" s="1">
        <v>-19.47</v>
      </c>
      <c r="AU134" s="1">
        <v>-7.89</v>
      </c>
      <c r="AV134" s="1">
        <v>-20.79</v>
      </c>
      <c r="AW134" s="1">
        <v>-19.47</v>
      </c>
      <c r="AX134" s="1">
        <v>-20</v>
      </c>
      <c r="AY134" s="1">
        <v>-14.19</v>
      </c>
      <c r="AZ134" s="1">
        <v>-19.47</v>
      </c>
      <c r="BA134" s="1">
        <v>-16.579999999999998</v>
      </c>
      <c r="BB134" s="1">
        <v>-19.47</v>
      </c>
      <c r="BC134" s="1">
        <v>-22.11</v>
      </c>
      <c r="BD134" s="1">
        <v>-20</v>
      </c>
      <c r="BE134" s="1">
        <v>-21.37</v>
      </c>
      <c r="BF134" s="1">
        <v>-25.79</v>
      </c>
      <c r="BG134" s="1">
        <v>-28.68</v>
      </c>
      <c r="BH134" s="1">
        <v>-31.43</v>
      </c>
      <c r="BI134" s="1">
        <v>-32.99</v>
      </c>
      <c r="BJ134" s="1">
        <v>-33.68</v>
      </c>
      <c r="BK134" s="1">
        <v>-33.68</v>
      </c>
      <c r="BL134" s="1">
        <v>-33</v>
      </c>
      <c r="BM134" s="1">
        <v>-30.79</v>
      </c>
      <c r="BN134" s="1">
        <v>-30.53</v>
      </c>
      <c r="BO134" s="1">
        <v>-33.42</v>
      </c>
      <c r="BP134" s="1">
        <v>-34.21</v>
      </c>
      <c r="BQ134" s="1">
        <v>-35.79</v>
      </c>
      <c r="BR134" s="1">
        <v>-31.58</v>
      </c>
      <c r="BS134" s="22">
        <v>1.48</v>
      </c>
      <c r="BT134" s="26">
        <v>15726603.802657129</v>
      </c>
      <c r="BU134" s="26">
        <v>41284300</v>
      </c>
      <c r="BV134" s="26">
        <v>4002586</v>
      </c>
      <c r="BW134" s="2">
        <v>2.1345200327987951E-2</v>
      </c>
    </row>
    <row r="135" spans="1:75" s="21" customFormat="1" ht="19" customHeight="1" x14ac:dyDescent="0.2">
      <c r="A135" s="1" t="s">
        <v>219</v>
      </c>
      <c r="B135" s="1" t="s">
        <v>106</v>
      </c>
      <c r="C135" s="1" t="s">
        <v>113</v>
      </c>
      <c r="D135" s="1" t="s">
        <v>109</v>
      </c>
      <c r="E135" s="1" t="s">
        <v>214</v>
      </c>
      <c r="F135" s="1" t="s">
        <v>88</v>
      </c>
      <c r="G135" s="9">
        <v>149.1525582971336</v>
      </c>
      <c r="H135" s="9">
        <v>-19.0476167306261</v>
      </c>
      <c r="I135" s="9">
        <f t="shared" si="1"/>
        <v>44.247787797336208</v>
      </c>
      <c r="J135" s="1" t="s">
        <v>89</v>
      </c>
      <c r="K135" s="2">
        <v>0.5899999737739563</v>
      </c>
      <c r="L135" s="2">
        <v>1.63</v>
      </c>
      <c r="M135" s="2">
        <v>1.470000028610229</v>
      </c>
      <c r="N135" s="2">
        <v>1.629999995231628</v>
      </c>
      <c r="O135" s="2">
        <v>1.129999995231628</v>
      </c>
      <c r="P135" s="2">
        <v>1.190000057220459</v>
      </c>
      <c r="Q135" s="1">
        <v>1.47</v>
      </c>
      <c r="R135" s="1">
        <v>1.43</v>
      </c>
      <c r="S135" s="1">
        <v>1.59</v>
      </c>
      <c r="T135" s="1">
        <v>1.63</v>
      </c>
      <c r="U135" s="1">
        <v>1.34</v>
      </c>
      <c r="V135" s="1">
        <v>1.34</v>
      </c>
      <c r="W135" s="1">
        <v>1.33</v>
      </c>
      <c r="X135" s="1">
        <v>1.3</v>
      </c>
      <c r="Y135" s="1">
        <v>1.3</v>
      </c>
      <c r="Z135" s="1">
        <v>1.28</v>
      </c>
      <c r="AA135" s="1">
        <v>1.24</v>
      </c>
      <c r="AB135" s="1">
        <v>1.21</v>
      </c>
      <c r="AC135" s="1">
        <v>1.28</v>
      </c>
      <c r="AD135" s="1">
        <v>1.27</v>
      </c>
      <c r="AE135" s="1">
        <v>1.24</v>
      </c>
      <c r="AF135" s="1">
        <v>1.22</v>
      </c>
      <c r="AG135" s="1">
        <v>1.28</v>
      </c>
      <c r="AH135" s="1">
        <v>1.23</v>
      </c>
      <c r="AI135" s="1">
        <v>1.23</v>
      </c>
      <c r="AJ135" s="1">
        <v>1.22</v>
      </c>
      <c r="AK135" s="1">
        <v>1.2</v>
      </c>
      <c r="AL135" s="1">
        <v>1.19</v>
      </c>
      <c r="AM135" s="1">
        <v>1.25</v>
      </c>
      <c r="AN135" s="1">
        <v>1.2</v>
      </c>
      <c r="AO135" s="1">
        <v>1.2</v>
      </c>
      <c r="AP135" s="1">
        <v>1.2</v>
      </c>
      <c r="AQ135" s="1">
        <v>1.25</v>
      </c>
      <c r="AR135" s="1">
        <v>-13.61</v>
      </c>
      <c r="AS135" s="1">
        <v>-11.9</v>
      </c>
      <c r="AT135" s="1">
        <v>3.06</v>
      </c>
      <c r="AU135" s="1">
        <v>-12.93</v>
      </c>
      <c r="AV135" s="1">
        <v>-19.39</v>
      </c>
      <c r="AW135" s="1">
        <v>-15.97</v>
      </c>
      <c r="AX135" s="1">
        <v>-13.61</v>
      </c>
      <c r="AY135" s="1">
        <v>-14.97</v>
      </c>
      <c r="AZ135" s="1">
        <v>-12.93</v>
      </c>
      <c r="BA135" s="1">
        <v>-18.37</v>
      </c>
      <c r="BB135" s="1">
        <v>-17.690000000000001</v>
      </c>
      <c r="BC135" s="1">
        <v>-18.79</v>
      </c>
      <c r="BD135" s="1">
        <v>-14.29</v>
      </c>
      <c r="BE135" s="1">
        <v>-17.350000000000001</v>
      </c>
      <c r="BF135" s="1">
        <v>-17.27</v>
      </c>
      <c r="BG135" s="1">
        <v>-19.73</v>
      </c>
      <c r="BH135" s="1">
        <v>-16.670000000000002</v>
      </c>
      <c r="BI135" s="1">
        <v>-17</v>
      </c>
      <c r="BJ135" s="1">
        <v>-17.690000000000001</v>
      </c>
      <c r="BK135" s="1">
        <v>-18.37</v>
      </c>
      <c r="BL135" s="1">
        <v>-20.07</v>
      </c>
      <c r="BM135" s="1">
        <v>-21.77</v>
      </c>
      <c r="BN135" s="1">
        <v>-19.05</v>
      </c>
      <c r="BO135" s="1">
        <v>-20.41</v>
      </c>
      <c r="BP135" s="1">
        <v>-19.73</v>
      </c>
      <c r="BQ135" s="1">
        <v>-21.09</v>
      </c>
      <c r="BR135" s="1">
        <v>-18.37</v>
      </c>
      <c r="BS135" s="22">
        <v>1.18</v>
      </c>
      <c r="BT135" s="26">
        <v>26582598.51737022</v>
      </c>
      <c r="BU135" s="26">
        <v>47089700</v>
      </c>
      <c r="BV135" s="26">
        <v>9964378</v>
      </c>
      <c r="BW135" s="2">
        <v>1.138876907319253E-2</v>
      </c>
    </row>
    <row r="136" spans="1:75" s="21" customFormat="1" ht="19" customHeight="1" x14ac:dyDescent="0.2">
      <c r="A136" s="7" t="s">
        <v>467</v>
      </c>
      <c r="B136" s="7" t="s">
        <v>106</v>
      </c>
      <c r="C136" s="7" t="s">
        <v>353</v>
      </c>
      <c r="D136" s="7" t="s">
        <v>125</v>
      </c>
      <c r="E136" s="7" t="s">
        <v>463</v>
      </c>
      <c r="F136" s="7" t="s">
        <v>88</v>
      </c>
      <c r="G136" s="10">
        <v>155.05442747560889</v>
      </c>
      <c r="H136" s="10">
        <v>-35.975612105180097</v>
      </c>
      <c r="I136" s="10">
        <v>-35.975612105180097</v>
      </c>
      <c r="J136" s="7" t="s">
        <v>89</v>
      </c>
      <c r="K136" s="8">
        <v>0.64300000667572021</v>
      </c>
      <c r="L136" s="8">
        <v>0.65</v>
      </c>
      <c r="M136" s="8">
        <v>1.639999985694885</v>
      </c>
      <c r="N136" s="8">
        <v>2.440000057220459</v>
      </c>
      <c r="O136" s="8">
        <v>1.0199999809265139</v>
      </c>
      <c r="P136" s="8">
        <v>1.049999952316284</v>
      </c>
      <c r="Q136" s="7">
        <v>1.79</v>
      </c>
      <c r="R136" s="7">
        <v>2.0299999999999998</v>
      </c>
      <c r="S136" s="7">
        <v>2.44</v>
      </c>
      <c r="T136" s="7">
        <v>2.17</v>
      </c>
      <c r="U136" s="7">
        <v>1.85</v>
      </c>
      <c r="V136" s="7">
        <v>1.63</v>
      </c>
      <c r="W136" s="7">
        <v>1.6</v>
      </c>
      <c r="X136" s="7">
        <v>1.52</v>
      </c>
      <c r="Y136" s="7">
        <v>1.53</v>
      </c>
      <c r="Z136" s="7">
        <v>1.55</v>
      </c>
      <c r="AA136" s="7">
        <v>1.48</v>
      </c>
      <c r="AB136" s="7">
        <v>1.59</v>
      </c>
      <c r="AC136" s="7">
        <v>1.74</v>
      </c>
      <c r="AD136" s="7">
        <v>1.74</v>
      </c>
      <c r="AE136" s="7">
        <v>1.58</v>
      </c>
      <c r="AF136" s="7">
        <v>1.6</v>
      </c>
      <c r="AG136" s="7">
        <v>1.55</v>
      </c>
      <c r="AH136" s="7">
        <v>1.48</v>
      </c>
      <c r="AI136" s="7">
        <v>1.45</v>
      </c>
      <c r="AJ136" s="7">
        <v>1.55</v>
      </c>
      <c r="AK136" s="7">
        <v>1.57</v>
      </c>
      <c r="AL136" s="7">
        <v>1.65</v>
      </c>
      <c r="AM136" s="7">
        <v>1.66</v>
      </c>
      <c r="AN136" s="7">
        <v>1.45</v>
      </c>
      <c r="AO136" s="7">
        <v>1.28</v>
      </c>
      <c r="AP136" s="7">
        <v>1.24</v>
      </c>
      <c r="AQ136" s="7">
        <v>1.1499999999999999</v>
      </c>
      <c r="AR136" s="7">
        <v>9.15</v>
      </c>
      <c r="AS136" s="7">
        <v>23.78</v>
      </c>
      <c r="AT136" s="7">
        <v>12.8</v>
      </c>
      <c r="AU136" s="7">
        <v>14.63</v>
      </c>
      <c r="AV136" s="7">
        <v>-4.2699999999999996</v>
      </c>
      <c r="AW136" s="7">
        <v>-12.18</v>
      </c>
      <c r="AX136" s="7">
        <v>-7.93</v>
      </c>
      <c r="AY136" s="7">
        <v>-11.25</v>
      </c>
      <c r="AZ136" s="7">
        <v>-7.32</v>
      </c>
      <c r="BA136" s="7">
        <v>-13.41</v>
      </c>
      <c r="BB136" s="7">
        <v>-11.59</v>
      </c>
      <c r="BC136" s="7">
        <v>-5.49</v>
      </c>
      <c r="BD136" s="7">
        <v>6.1</v>
      </c>
      <c r="BE136" s="7">
        <v>-6.71</v>
      </c>
      <c r="BF136" s="7">
        <v>-6.71</v>
      </c>
      <c r="BG136" s="7">
        <v>-8.5399999999999991</v>
      </c>
      <c r="BH136" s="7">
        <v>-12.2</v>
      </c>
      <c r="BI136" s="7">
        <v>-14.25</v>
      </c>
      <c r="BJ136" s="7">
        <v>-13.41</v>
      </c>
      <c r="BK136" s="7">
        <v>-7.93</v>
      </c>
      <c r="BL136" s="7">
        <v>-6.48</v>
      </c>
      <c r="BM136" s="7">
        <v>-0.96</v>
      </c>
      <c r="BN136" s="7">
        <v>-13.41</v>
      </c>
      <c r="BO136" s="7">
        <v>-23.17</v>
      </c>
      <c r="BP136" s="7">
        <v>-27.35</v>
      </c>
      <c r="BQ136" s="7">
        <v>-31.71</v>
      </c>
      <c r="BR136" s="7">
        <v>-35.979999999999997</v>
      </c>
      <c r="BS136" s="24">
        <v>1.37</v>
      </c>
      <c r="BT136" s="26">
        <v>60270983.47427845</v>
      </c>
      <c r="BU136" s="26">
        <v>212907600</v>
      </c>
      <c r="BV136" s="26">
        <v>19610267</v>
      </c>
      <c r="BW136" s="8">
        <v>3.1734040133160862E-2</v>
      </c>
    </row>
    <row r="137" spans="1:75" s="21" customFormat="1" ht="19" customHeight="1" x14ac:dyDescent="0.2">
      <c r="A137" s="1" t="s">
        <v>166</v>
      </c>
      <c r="B137" s="1" t="s">
        <v>159</v>
      </c>
      <c r="C137" s="1" t="s">
        <v>87</v>
      </c>
      <c r="D137" s="1" t="s">
        <v>109</v>
      </c>
      <c r="E137" s="1" t="s">
        <v>157</v>
      </c>
      <c r="F137" s="1" t="s">
        <v>88</v>
      </c>
      <c r="G137" s="9">
        <v>156.0747546934756</v>
      </c>
      <c r="H137" s="9">
        <v>-44.890511488773491</v>
      </c>
      <c r="I137" s="9">
        <f>(N137-O137)/O137*100</f>
        <v>246.80850937910813</v>
      </c>
      <c r="J137" s="1" t="s">
        <v>89</v>
      </c>
      <c r="K137" s="2">
        <v>1.070000052452087</v>
      </c>
      <c r="L137" s="2">
        <v>1.1499999999999999</v>
      </c>
      <c r="M137" s="2">
        <v>2.7400000095367432</v>
      </c>
      <c r="N137" s="2">
        <v>4.8899998664855957</v>
      </c>
      <c r="O137" s="2">
        <v>1.4099999666213989</v>
      </c>
      <c r="P137" s="2">
        <v>1.5099999904632571</v>
      </c>
      <c r="Q137" s="1">
        <v>3.12</v>
      </c>
      <c r="R137" s="1">
        <v>2.98</v>
      </c>
      <c r="S137" s="1">
        <v>4</v>
      </c>
      <c r="T137" s="1">
        <v>4.8899999999999997</v>
      </c>
      <c r="U137" s="1">
        <v>4.1500000000000004</v>
      </c>
      <c r="V137" s="1">
        <v>3.25</v>
      </c>
      <c r="W137" s="1">
        <v>3.24</v>
      </c>
      <c r="X137" s="1">
        <v>2.76</v>
      </c>
      <c r="Y137" s="1">
        <v>2.69</v>
      </c>
      <c r="Z137" s="1">
        <v>2.9</v>
      </c>
      <c r="AA137" s="1">
        <v>2.62</v>
      </c>
      <c r="AB137" s="1">
        <v>2.4500000000000002</v>
      </c>
      <c r="AC137" s="1">
        <v>2.4300000000000002</v>
      </c>
      <c r="AD137" s="1">
        <v>2.37</v>
      </c>
      <c r="AE137" s="1">
        <v>2.0699999999999998</v>
      </c>
      <c r="AF137" s="1">
        <v>1.94</v>
      </c>
      <c r="AG137" s="1">
        <v>1.97</v>
      </c>
      <c r="AH137" s="1">
        <v>1.82</v>
      </c>
      <c r="AI137" s="1">
        <v>2.2200000000000002</v>
      </c>
      <c r="AJ137" s="1">
        <v>2.2200000000000002</v>
      </c>
      <c r="AK137" s="1">
        <v>2.0499999999999998</v>
      </c>
      <c r="AL137" s="1">
        <v>2</v>
      </c>
      <c r="AM137" s="1">
        <v>1.95</v>
      </c>
      <c r="AN137" s="1">
        <v>1.88</v>
      </c>
      <c r="AO137" s="1">
        <v>1.74</v>
      </c>
      <c r="AP137" s="1">
        <v>1.6</v>
      </c>
      <c r="AQ137" s="1">
        <v>1.53</v>
      </c>
      <c r="AR137" s="1">
        <v>8.39</v>
      </c>
      <c r="AS137" s="1">
        <v>-2.19</v>
      </c>
      <c r="AT137" s="1">
        <v>31.75</v>
      </c>
      <c r="AU137" s="1">
        <v>42.7</v>
      </c>
      <c r="AV137" s="1">
        <v>17.88</v>
      </c>
      <c r="AW137" s="1">
        <v>10.58</v>
      </c>
      <c r="AX137" s="1">
        <v>0.55000000000000004</v>
      </c>
      <c r="AY137" s="1">
        <v>-4.01</v>
      </c>
      <c r="AZ137" s="1">
        <v>-8.76</v>
      </c>
      <c r="BA137" s="1">
        <v>-7.3</v>
      </c>
      <c r="BB137" s="1">
        <v>-15.33</v>
      </c>
      <c r="BC137" s="1">
        <v>-11.68</v>
      </c>
      <c r="BD137" s="1">
        <v>-13.87</v>
      </c>
      <c r="BE137" s="1">
        <v>-25.54</v>
      </c>
      <c r="BF137" s="1">
        <v>-35.770000000000003</v>
      </c>
      <c r="BG137" s="1">
        <v>-29.2</v>
      </c>
      <c r="BH137" s="1">
        <v>-33.94</v>
      </c>
      <c r="BI137" s="1">
        <v>-36.96</v>
      </c>
      <c r="BJ137" s="1">
        <v>-19.71</v>
      </c>
      <c r="BK137" s="1">
        <v>-25.36</v>
      </c>
      <c r="BL137" s="1">
        <v>-32.479999999999997</v>
      </c>
      <c r="BM137" s="1">
        <v>-32.479999999999997</v>
      </c>
      <c r="BN137" s="1">
        <v>-31.39</v>
      </c>
      <c r="BO137" s="1">
        <v>-36.74</v>
      </c>
      <c r="BP137" s="1">
        <v>-41.97</v>
      </c>
      <c r="BQ137" s="1">
        <v>-47.81</v>
      </c>
      <c r="BR137" s="1">
        <v>-45.99</v>
      </c>
      <c r="BS137" s="22">
        <v>2.2200000000000002</v>
      </c>
      <c r="BT137" s="26">
        <v>13775898.04794788</v>
      </c>
      <c r="BU137" s="26">
        <v>57204000</v>
      </c>
      <c r="BV137" s="26">
        <v>2537868</v>
      </c>
      <c r="BW137" s="2">
        <v>3.3948574157521193E-2</v>
      </c>
    </row>
    <row r="138" spans="1:75" s="21" customFormat="1" ht="19" customHeight="1" x14ac:dyDescent="0.2">
      <c r="A138" s="7" t="s">
        <v>472</v>
      </c>
      <c r="B138" s="7" t="s">
        <v>106</v>
      </c>
      <c r="C138" s="7" t="s">
        <v>87</v>
      </c>
      <c r="D138" s="7" t="s">
        <v>98</v>
      </c>
      <c r="E138" s="7" t="s">
        <v>469</v>
      </c>
      <c r="F138" s="7" t="s">
        <v>88</v>
      </c>
      <c r="G138" s="10">
        <v>156.6502518017339</v>
      </c>
      <c r="H138" s="10">
        <v>-33.589251193603033</v>
      </c>
      <c r="I138" s="10">
        <v>-33.589251193603033</v>
      </c>
      <c r="J138" s="7" t="s">
        <v>89</v>
      </c>
      <c r="K138" s="8">
        <v>2.029999971389771</v>
      </c>
      <c r="L138" s="8">
        <v>2.1800000000000002</v>
      </c>
      <c r="M138" s="8">
        <v>5.2100000381469727</v>
      </c>
      <c r="N138" s="8">
        <v>6.0999999046325684</v>
      </c>
      <c r="O138" s="8">
        <v>3.4300000667572021</v>
      </c>
      <c r="P138" s="8">
        <v>3.4600000381469731</v>
      </c>
      <c r="Q138" s="7">
        <v>5.85</v>
      </c>
      <c r="R138" s="7">
        <v>5.67</v>
      </c>
      <c r="S138" s="7">
        <v>5.68</v>
      </c>
      <c r="T138" s="7">
        <v>5.35</v>
      </c>
      <c r="U138" s="7">
        <v>4.6500000000000004</v>
      </c>
      <c r="V138" s="7">
        <v>4.72</v>
      </c>
      <c r="W138" s="7">
        <v>4.83</v>
      </c>
      <c r="X138" s="7">
        <v>4.8899999999999997</v>
      </c>
      <c r="Y138" s="7">
        <v>4.8</v>
      </c>
      <c r="Z138" s="7">
        <v>4.88</v>
      </c>
      <c r="AA138" s="7">
        <v>4.8600000000000003</v>
      </c>
      <c r="AB138" s="7">
        <v>4.84</v>
      </c>
      <c r="AC138" s="7">
        <v>4.6500000000000004</v>
      </c>
      <c r="AD138" s="7">
        <v>4.4800000000000004</v>
      </c>
      <c r="AE138" s="7">
        <v>4.25</v>
      </c>
      <c r="AF138" s="7">
        <v>4.38</v>
      </c>
      <c r="AG138" s="7">
        <v>4.33</v>
      </c>
      <c r="AH138" s="7">
        <v>4.3499999999999996</v>
      </c>
      <c r="AI138" s="7">
        <v>4.3899999999999997</v>
      </c>
      <c r="AJ138" s="7">
        <v>4.3</v>
      </c>
      <c r="AK138" s="7">
        <v>4.24</v>
      </c>
      <c r="AL138" s="7">
        <v>4.2699999999999996</v>
      </c>
      <c r="AM138" s="7">
        <v>4.29</v>
      </c>
      <c r="AN138" s="7">
        <v>4.03</v>
      </c>
      <c r="AO138" s="7">
        <v>3.79</v>
      </c>
      <c r="AP138" s="7">
        <v>3.75</v>
      </c>
      <c r="AQ138" s="7">
        <v>3.75</v>
      </c>
      <c r="AR138" s="7">
        <v>-1.73</v>
      </c>
      <c r="AS138" s="7">
        <v>6.33</v>
      </c>
      <c r="AT138" s="7">
        <v>1.1499999999999999</v>
      </c>
      <c r="AU138" s="7">
        <v>-13.92</v>
      </c>
      <c r="AV138" s="7">
        <v>-13.44</v>
      </c>
      <c r="AW138" s="7">
        <v>-16.47</v>
      </c>
      <c r="AX138" s="7">
        <v>-12.86</v>
      </c>
      <c r="AY138" s="7">
        <v>-9.2100000000000009</v>
      </c>
      <c r="AZ138" s="7">
        <v>-13.53</v>
      </c>
      <c r="BA138" s="7">
        <v>-9.2100000000000009</v>
      </c>
      <c r="BB138" s="7">
        <v>-10.84</v>
      </c>
      <c r="BC138" s="7">
        <v>-12.09</v>
      </c>
      <c r="BD138" s="7">
        <v>-14.03</v>
      </c>
      <c r="BE138" s="7">
        <v>-19.48</v>
      </c>
      <c r="BF138" s="7">
        <v>-20.54</v>
      </c>
      <c r="BG138" s="7">
        <v>-18.329999999999998</v>
      </c>
      <c r="BH138" s="7">
        <v>-20.350000000000001</v>
      </c>
      <c r="BI138" s="7">
        <v>-18.34</v>
      </c>
      <c r="BJ138" s="7">
        <v>-19.190000000000001</v>
      </c>
      <c r="BK138" s="7">
        <v>-19.559999999999999</v>
      </c>
      <c r="BL138" s="7">
        <v>-20.149999999999999</v>
      </c>
      <c r="BM138" s="7">
        <v>-19.579999999999998</v>
      </c>
      <c r="BN138" s="7">
        <v>-24.28</v>
      </c>
      <c r="BO138" s="7">
        <v>-28.5</v>
      </c>
      <c r="BP138" s="7">
        <v>-28.5</v>
      </c>
      <c r="BQ138" s="7">
        <v>-30.71</v>
      </c>
      <c r="BR138" s="7">
        <v>-33.4</v>
      </c>
      <c r="BS138" s="24">
        <v>4.2699999999999996</v>
      </c>
      <c r="BT138" s="26">
        <v>314940855.30595779</v>
      </c>
      <c r="BU138" s="26">
        <v>193963100</v>
      </c>
      <c r="BV138" s="26">
        <v>16343688</v>
      </c>
      <c r="BW138" s="8">
        <v>4.4856460793916281E-3</v>
      </c>
    </row>
    <row r="139" spans="1:75" s="21" customFormat="1" ht="19" customHeight="1" x14ac:dyDescent="0.2">
      <c r="A139" s="7" t="s">
        <v>117</v>
      </c>
      <c r="B139" s="7" t="s">
        <v>118</v>
      </c>
      <c r="C139" s="7" t="s">
        <v>87</v>
      </c>
      <c r="D139" s="7" t="s">
        <v>109</v>
      </c>
      <c r="E139" s="7" t="s">
        <v>359</v>
      </c>
      <c r="F139" s="7" t="s">
        <v>88</v>
      </c>
      <c r="G139" s="10">
        <v>158.0578383750651</v>
      </c>
      <c r="H139" s="10">
        <v>-33.146512934465846</v>
      </c>
      <c r="I139" s="10">
        <v>-33.146512934465846</v>
      </c>
      <c r="J139" s="7" t="s">
        <v>89</v>
      </c>
      <c r="K139" s="8">
        <v>4.8400001525878906</v>
      </c>
      <c r="L139" s="8">
        <v>4.5999999999999996</v>
      </c>
      <c r="M139" s="8">
        <v>12.489999771118161</v>
      </c>
      <c r="N139" s="8">
        <v>12.960000038146971</v>
      </c>
      <c r="O139" s="8">
        <v>7.9899997711181641</v>
      </c>
      <c r="P139" s="8">
        <v>8.3500003814697266</v>
      </c>
      <c r="Q139" s="7">
        <v>12.96</v>
      </c>
      <c r="R139" s="7">
        <v>11.21</v>
      </c>
      <c r="S139" s="7">
        <v>10.69</v>
      </c>
      <c r="T139" s="7">
        <v>11.5</v>
      </c>
      <c r="U139" s="7">
        <v>11.8</v>
      </c>
      <c r="V139" s="7">
        <v>10.39</v>
      </c>
      <c r="W139" s="7">
        <v>9.5299999999999994</v>
      </c>
      <c r="X139" s="7">
        <v>9.4</v>
      </c>
      <c r="Y139" s="7">
        <v>9.1999999999999993</v>
      </c>
      <c r="Z139" s="7">
        <v>8.9499999999999993</v>
      </c>
      <c r="AA139" s="7">
        <v>8.9600000000000009</v>
      </c>
      <c r="AB139" s="7">
        <v>9.11</v>
      </c>
      <c r="AC139" s="7">
        <v>8.8000000000000007</v>
      </c>
      <c r="AD139" s="7">
        <v>8.9700000000000006</v>
      </c>
      <c r="AE139" s="7">
        <v>8.7799999999999994</v>
      </c>
      <c r="AF139" s="7">
        <v>8.6999999999999993</v>
      </c>
      <c r="AG139" s="7">
        <v>8.41</v>
      </c>
      <c r="AH139" s="7">
        <v>8.26</v>
      </c>
      <c r="AI139" s="7">
        <v>8.61</v>
      </c>
      <c r="AJ139" s="7">
        <v>8.58</v>
      </c>
      <c r="AK139" s="7">
        <v>8.9499999999999993</v>
      </c>
      <c r="AL139" s="7">
        <v>8.8000000000000007</v>
      </c>
      <c r="AM139" s="7">
        <v>8.76</v>
      </c>
      <c r="AN139" s="7">
        <v>8.77</v>
      </c>
      <c r="AO139" s="7">
        <v>9.51</v>
      </c>
      <c r="AP139" s="7">
        <v>9.25</v>
      </c>
      <c r="AQ139" s="7">
        <v>8.58</v>
      </c>
      <c r="AR139" s="7">
        <v>-9.93</v>
      </c>
      <c r="AS139" s="7">
        <v>-15.93</v>
      </c>
      <c r="AT139" s="7">
        <v>-20.420000000000002</v>
      </c>
      <c r="AU139" s="7">
        <v>-7.93</v>
      </c>
      <c r="AV139" s="7">
        <v>-18.73</v>
      </c>
      <c r="AW139" s="7">
        <v>-23.97</v>
      </c>
      <c r="AX139" s="7">
        <v>-29.58</v>
      </c>
      <c r="AY139" s="7">
        <v>-27.73</v>
      </c>
      <c r="AZ139" s="7">
        <v>-28.74</v>
      </c>
      <c r="BA139" s="7">
        <v>-30.9</v>
      </c>
      <c r="BB139" s="7">
        <v>-29.22</v>
      </c>
      <c r="BC139" s="7">
        <v>-30.46</v>
      </c>
      <c r="BD139" s="7">
        <v>-31.47</v>
      </c>
      <c r="BE139" s="7">
        <v>-30.73</v>
      </c>
      <c r="BF139" s="7">
        <v>-30.62</v>
      </c>
      <c r="BG139" s="7">
        <v>-33.42</v>
      </c>
      <c r="BH139" s="7">
        <v>-34.590000000000003</v>
      </c>
      <c r="BI139" s="7">
        <v>-35.630000000000003</v>
      </c>
      <c r="BJ139" s="7">
        <v>-31.47</v>
      </c>
      <c r="BK139" s="7">
        <v>-32.369999999999997</v>
      </c>
      <c r="BL139" s="7">
        <v>-32.409999999999997</v>
      </c>
      <c r="BM139" s="7">
        <v>-29.94</v>
      </c>
      <c r="BN139" s="7">
        <v>-31.39</v>
      </c>
      <c r="BO139" s="7">
        <v>-31.27</v>
      </c>
      <c r="BP139" s="7">
        <v>-27.22</v>
      </c>
      <c r="BQ139" s="7">
        <v>-31.95</v>
      </c>
      <c r="BR139" s="7">
        <v>-33.15</v>
      </c>
      <c r="BS139" s="24">
        <v>8.69</v>
      </c>
      <c r="BT139" s="26">
        <v>245251137.50572199</v>
      </c>
      <c r="BU139" s="26">
        <v>51521500</v>
      </c>
      <c r="BV139" s="26">
        <v>1481523</v>
      </c>
      <c r="BW139" s="8">
        <v>0.26078366653774532</v>
      </c>
    </row>
    <row r="140" spans="1:75" s="21" customFormat="1" ht="19" customHeight="1" x14ac:dyDescent="0.2">
      <c r="A140" s="7" t="s">
        <v>340</v>
      </c>
      <c r="B140" s="7" t="s">
        <v>83</v>
      </c>
      <c r="C140" s="7" t="s">
        <v>87</v>
      </c>
      <c r="D140" s="7" t="s">
        <v>109</v>
      </c>
      <c r="E140" s="7" t="s">
        <v>341</v>
      </c>
      <c r="F140" s="7" t="s">
        <v>88</v>
      </c>
      <c r="G140" s="10">
        <v>159.25924454206361</v>
      </c>
      <c r="H140" s="10">
        <v>-35.714286322496378</v>
      </c>
      <c r="I140" s="10">
        <v>-35.714286322496378</v>
      </c>
      <c r="J140" s="7" t="s">
        <v>89</v>
      </c>
      <c r="K140" s="8">
        <v>0.27000001072883612</v>
      </c>
      <c r="L140" s="8">
        <v>0.21</v>
      </c>
      <c r="M140" s="8">
        <v>0.69999998807907104</v>
      </c>
      <c r="N140" s="8">
        <v>0.87999999523162842</v>
      </c>
      <c r="O140" s="8">
        <v>0.43000000715255737</v>
      </c>
      <c r="P140" s="8">
        <v>0.44999998807907099</v>
      </c>
      <c r="Q140" s="7">
        <v>0.88</v>
      </c>
      <c r="R140" s="7">
        <v>0.79</v>
      </c>
      <c r="S140" s="7">
        <v>0.65</v>
      </c>
      <c r="T140" s="7">
        <v>0.65</v>
      </c>
      <c r="U140" s="7">
        <v>0.6</v>
      </c>
      <c r="V140" s="7">
        <v>0.56000000000000005</v>
      </c>
      <c r="W140" s="7">
        <v>0.5</v>
      </c>
      <c r="X140" s="7">
        <v>0.53</v>
      </c>
      <c r="Y140" s="7">
        <v>0.59</v>
      </c>
      <c r="Z140" s="7">
        <v>0.64</v>
      </c>
      <c r="AA140" s="7">
        <v>0.59</v>
      </c>
      <c r="AB140" s="7">
        <v>0.56999999999999995</v>
      </c>
      <c r="AC140" s="7">
        <v>0.56000000000000005</v>
      </c>
      <c r="AD140" s="7">
        <v>0.56999999999999995</v>
      </c>
      <c r="AE140" s="7">
        <v>0.56000000000000005</v>
      </c>
      <c r="AF140" s="7">
        <v>0.55000000000000004</v>
      </c>
      <c r="AG140" s="7">
        <v>0.53</v>
      </c>
      <c r="AH140" s="7">
        <v>0.52</v>
      </c>
      <c r="AI140" s="7">
        <v>0.53</v>
      </c>
      <c r="AJ140" s="7">
        <v>0.5</v>
      </c>
      <c r="AK140" s="7">
        <v>0.5</v>
      </c>
      <c r="AL140" s="7">
        <v>0.5</v>
      </c>
      <c r="AM140" s="7">
        <v>0.51</v>
      </c>
      <c r="AN140" s="7">
        <v>0.52</v>
      </c>
      <c r="AO140" s="7">
        <v>0.51</v>
      </c>
      <c r="AP140" s="7">
        <v>0.48</v>
      </c>
      <c r="AQ140" s="7">
        <v>0.46</v>
      </c>
      <c r="AR140" s="7">
        <v>13.71</v>
      </c>
      <c r="AS140" s="7">
        <v>2.54</v>
      </c>
      <c r="AT140" s="7">
        <v>-18.53</v>
      </c>
      <c r="AU140" s="7">
        <v>-15.74</v>
      </c>
      <c r="AV140" s="7">
        <v>-22.87</v>
      </c>
      <c r="AW140" s="7">
        <v>-34.9</v>
      </c>
      <c r="AX140" s="7">
        <v>-30.46</v>
      </c>
      <c r="AY140" s="7">
        <v>-28.29</v>
      </c>
      <c r="AZ140" s="7">
        <v>-17.899999999999999</v>
      </c>
      <c r="BA140" s="7">
        <v>-19.239999999999998</v>
      </c>
      <c r="BB140" s="7">
        <v>-18.64</v>
      </c>
      <c r="BC140" s="7">
        <v>-21.37</v>
      </c>
      <c r="BD140" s="7">
        <v>-22.87</v>
      </c>
      <c r="BE140" s="7">
        <v>-22.17</v>
      </c>
      <c r="BF140" s="7">
        <v>-21.89</v>
      </c>
      <c r="BG140" s="7">
        <v>-26.01</v>
      </c>
      <c r="BH140" s="7">
        <v>-26.3</v>
      </c>
      <c r="BI140" s="7">
        <v>-28.1</v>
      </c>
      <c r="BJ140" s="7">
        <v>-28.73</v>
      </c>
      <c r="BK140" s="7">
        <v>-28.69</v>
      </c>
      <c r="BL140" s="7">
        <v>-32.9</v>
      </c>
      <c r="BM140" s="7">
        <v>-30.71</v>
      </c>
      <c r="BN140" s="7">
        <v>-28.59</v>
      </c>
      <c r="BO140" s="7">
        <v>-27.51</v>
      </c>
      <c r="BP140" s="7">
        <v>-31.79</v>
      </c>
      <c r="BQ140" s="7">
        <v>-34.86</v>
      </c>
      <c r="BR140" s="7">
        <v>-36.04</v>
      </c>
      <c r="BS140" s="24">
        <v>0.45</v>
      </c>
      <c r="BT140" s="26">
        <v>143733091.95223999</v>
      </c>
      <c r="BU140" s="26">
        <v>184785400</v>
      </c>
      <c r="BV140" s="26">
        <v>194411547</v>
      </c>
      <c r="BW140" s="8">
        <v>4.3311177396268552E-2</v>
      </c>
    </row>
    <row r="141" spans="1:75" s="21" customFormat="1" ht="19" customHeight="1" x14ac:dyDescent="0.2">
      <c r="A141" s="7" t="s">
        <v>444</v>
      </c>
      <c r="B141" s="7" t="s">
        <v>76</v>
      </c>
      <c r="C141" s="7" t="s">
        <v>124</v>
      </c>
      <c r="D141" s="7" t="s">
        <v>109</v>
      </c>
      <c r="E141" s="7" t="s">
        <v>451</v>
      </c>
      <c r="F141" s="7" t="s">
        <v>88</v>
      </c>
      <c r="G141" s="10">
        <v>159.25925468057611</v>
      </c>
      <c r="H141" s="10">
        <v>-29.999998637608119</v>
      </c>
      <c r="I141" s="10">
        <v>-29.999998637608119</v>
      </c>
      <c r="J141" s="7" t="s">
        <v>89</v>
      </c>
      <c r="K141" s="8">
        <v>1.3500000238418579</v>
      </c>
      <c r="L141" s="8">
        <v>1.95</v>
      </c>
      <c r="M141" s="8">
        <v>3.5</v>
      </c>
      <c r="N141" s="8">
        <v>3.75</v>
      </c>
      <c r="O141" s="8">
        <v>1.940000057220459</v>
      </c>
      <c r="P141" s="8">
        <v>2.4500000476837158</v>
      </c>
      <c r="Q141" s="7">
        <v>3.75</v>
      </c>
      <c r="R141" s="7">
        <v>3.4</v>
      </c>
      <c r="S141" s="7">
        <v>2.74</v>
      </c>
      <c r="T141" s="7">
        <v>2.4700000000000002</v>
      </c>
      <c r="U141" s="7">
        <v>2.39</v>
      </c>
      <c r="V141" s="7">
        <v>2.2400000000000002</v>
      </c>
      <c r="W141" s="7">
        <v>2.34</v>
      </c>
      <c r="X141" s="7">
        <v>2.25</v>
      </c>
      <c r="Y141" s="7">
        <v>2.2400000000000002</v>
      </c>
      <c r="Z141" s="7">
        <v>2.4700000000000002</v>
      </c>
      <c r="AA141" s="7">
        <v>2.4</v>
      </c>
      <c r="AB141" s="7">
        <v>2.5</v>
      </c>
      <c r="AC141" s="7">
        <v>2.85</v>
      </c>
      <c r="AD141" s="7">
        <v>2.75</v>
      </c>
      <c r="AE141" s="7">
        <v>2.6</v>
      </c>
      <c r="AF141" s="7">
        <v>2.7</v>
      </c>
      <c r="AG141" s="7">
        <v>2.64</v>
      </c>
      <c r="AH141" s="7">
        <v>2.54</v>
      </c>
      <c r="AI141" s="7">
        <v>2.4900000000000002</v>
      </c>
      <c r="AJ141" s="7">
        <v>2.34</v>
      </c>
      <c r="AK141" s="7">
        <v>2.34</v>
      </c>
      <c r="AL141" s="7">
        <v>2.38</v>
      </c>
      <c r="AM141" s="7">
        <v>2.39</v>
      </c>
      <c r="AN141" s="7">
        <v>2.35</v>
      </c>
      <c r="AO141" s="7">
        <v>2.37</v>
      </c>
      <c r="AP141" s="7">
        <v>2.4500000000000002</v>
      </c>
      <c r="AQ141" s="7">
        <v>2.57</v>
      </c>
      <c r="AR141" s="7">
        <v>-10</v>
      </c>
      <c r="AS141" s="7">
        <v>-8.86</v>
      </c>
      <c r="AT141" s="7">
        <v>-32.14</v>
      </c>
      <c r="AU141" s="7">
        <v>-31.98</v>
      </c>
      <c r="AV141" s="7">
        <v>-42.86</v>
      </c>
      <c r="AW141" s="7">
        <v>-39</v>
      </c>
      <c r="AX141" s="7">
        <v>-36.14</v>
      </c>
      <c r="AY141" s="7">
        <v>-39.53</v>
      </c>
      <c r="AZ141" s="7">
        <v>-38.07</v>
      </c>
      <c r="BA141" s="7">
        <v>-31.57</v>
      </c>
      <c r="BB141" s="7">
        <v>-35.14</v>
      </c>
      <c r="BC141" s="7">
        <v>-30.29</v>
      </c>
      <c r="BD141" s="7">
        <v>-25.71</v>
      </c>
      <c r="BE141" s="7">
        <v>-26.57</v>
      </c>
      <c r="BF141" s="7">
        <v>-26.66</v>
      </c>
      <c r="BG141" s="7">
        <v>-27.14</v>
      </c>
      <c r="BH141" s="7">
        <v>-27.43</v>
      </c>
      <c r="BI141" s="7">
        <v>-29.43</v>
      </c>
      <c r="BJ141" s="7">
        <v>-33.43</v>
      </c>
      <c r="BK141" s="7">
        <v>-37.43</v>
      </c>
      <c r="BL141" s="7">
        <v>-35.43</v>
      </c>
      <c r="BM141" s="7">
        <v>-32.14</v>
      </c>
      <c r="BN141" s="7">
        <v>-36.29</v>
      </c>
      <c r="BO141" s="7">
        <v>-32.86</v>
      </c>
      <c r="BP141" s="7">
        <v>-34.29</v>
      </c>
      <c r="BQ141" s="7">
        <v>-33.14</v>
      </c>
      <c r="BR141" s="7">
        <v>-29.71</v>
      </c>
      <c r="BS141" s="24">
        <v>1.94</v>
      </c>
      <c r="BT141" s="26">
        <v>232635550</v>
      </c>
      <c r="BU141" s="26">
        <v>198509000</v>
      </c>
      <c r="BV141" s="26">
        <v>20408792</v>
      </c>
      <c r="BW141" s="8">
        <v>4.4673491699067737E-2</v>
      </c>
    </row>
    <row r="142" spans="1:75" s="21" customFormat="1" ht="19" customHeight="1" x14ac:dyDescent="0.2">
      <c r="A142" s="7" t="s">
        <v>539</v>
      </c>
      <c r="B142" s="7" t="s">
        <v>118</v>
      </c>
      <c r="C142" s="7" t="s">
        <v>87</v>
      </c>
      <c r="D142" s="7" t="s">
        <v>98</v>
      </c>
      <c r="E142" s="7" t="s">
        <v>535</v>
      </c>
      <c r="F142" s="7" t="s">
        <v>88</v>
      </c>
      <c r="G142" s="10">
        <v>159.5890317005254</v>
      </c>
      <c r="H142" s="10">
        <v>-32.717678681201782</v>
      </c>
      <c r="I142" s="10">
        <v>-32.717678681201782</v>
      </c>
      <c r="J142" s="7" t="s">
        <v>89</v>
      </c>
      <c r="K142" s="8">
        <v>1.4600000381469731</v>
      </c>
      <c r="L142" s="8">
        <v>1.58</v>
      </c>
      <c r="M142" s="8">
        <v>3.7899999618530269</v>
      </c>
      <c r="N142" s="8">
        <v>4.5</v>
      </c>
      <c r="O142" s="8">
        <v>2.410000085830688</v>
      </c>
      <c r="P142" s="8">
        <v>2.5499999523162842</v>
      </c>
      <c r="Q142" s="7">
        <v>4.4000000000000004</v>
      </c>
      <c r="R142" s="7">
        <v>4.07</v>
      </c>
      <c r="S142" s="7">
        <v>4.5</v>
      </c>
      <c r="T142" s="7">
        <v>4.08</v>
      </c>
      <c r="U142" s="7">
        <v>4.25</v>
      </c>
      <c r="V142" s="7">
        <v>4.1500000000000004</v>
      </c>
      <c r="W142" s="7">
        <v>4.13</v>
      </c>
      <c r="X142" s="7">
        <v>3.53</v>
      </c>
      <c r="Y142" s="7">
        <v>3.39</v>
      </c>
      <c r="Z142" s="7">
        <v>3.08</v>
      </c>
      <c r="AA142" s="7">
        <v>3</v>
      </c>
      <c r="AB142" s="7">
        <v>2.93</v>
      </c>
      <c r="AC142" s="7">
        <v>3</v>
      </c>
      <c r="AD142" s="7">
        <v>2.9</v>
      </c>
      <c r="AE142" s="7">
        <v>2.9</v>
      </c>
      <c r="AF142" s="7">
        <v>2.78</v>
      </c>
      <c r="AG142" s="7">
        <v>2.79</v>
      </c>
      <c r="AH142" s="7">
        <v>2.87</v>
      </c>
      <c r="AI142" s="7">
        <v>2.76</v>
      </c>
      <c r="AJ142" s="7">
        <v>2.77</v>
      </c>
      <c r="AK142" s="7">
        <v>2.87</v>
      </c>
      <c r="AL142" s="7">
        <v>2.92</v>
      </c>
      <c r="AM142" s="7">
        <v>2.85</v>
      </c>
      <c r="AN142" s="7">
        <v>2.85</v>
      </c>
      <c r="AO142" s="7">
        <v>2.82</v>
      </c>
      <c r="AP142" s="7">
        <v>2.67</v>
      </c>
      <c r="AQ142" s="7">
        <v>2.6</v>
      </c>
      <c r="AR142" s="7">
        <v>7.17</v>
      </c>
      <c r="AS142" s="7">
        <v>-6.33</v>
      </c>
      <c r="AT142" s="7">
        <v>-5.54</v>
      </c>
      <c r="AU142" s="7">
        <v>4.25</v>
      </c>
      <c r="AV142" s="7">
        <v>0.27</v>
      </c>
      <c r="AW142" s="7">
        <v>-1.58</v>
      </c>
      <c r="AX142" s="7">
        <v>-10.029999999999999</v>
      </c>
      <c r="AY142" s="7">
        <v>-11.7</v>
      </c>
      <c r="AZ142" s="7">
        <v>-19.27</v>
      </c>
      <c r="BA142" s="7">
        <v>-24.54</v>
      </c>
      <c r="BB142" s="7">
        <v>-25.59</v>
      </c>
      <c r="BC142" s="7">
        <v>-24.54</v>
      </c>
      <c r="BD142" s="7">
        <v>-24.01</v>
      </c>
      <c r="BE142" s="7">
        <v>-25.59</v>
      </c>
      <c r="BF142" s="7">
        <v>-27.18</v>
      </c>
      <c r="BG142" s="7">
        <v>-30.21</v>
      </c>
      <c r="BH142" s="7">
        <v>-26.39</v>
      </c>
      <c r="BI142" s="7">
        <v>-27.7</v>
      </c>
      <c r="BJ142" s="7">
        <v>-28.36</v>
      </c>
      <c r="BK142" s="7">
        <v>-27.31</v>
      </c>
      <c r="BL142" s="7">
        <v>-26.12</v>
      </c>
      <c r="BM142" s="7">
        <v>-25.73</v>
      </c>
      <c r="BN142" s="7">
        <v>-27.84</v>
      </c>
      <c r="BO142" s="7">
        <v>-25.7</v>
      </c>
      <c r="BP142" s="7">
        <v>-29.82</v>
      </c>
      <c r="BQ142" s="7">
        <v>-33.24</v>
      </c>
      <c r="BR142" s="7">
        <v>-32.72</v>
      </c>
      <c r="BS142" s="24">
        <v>3.02</v>
      </c>
      <c r="BT142" s="26">
        <v>22932001.169185638</v>
      </c>
      <c r="BU142" s="26">
        <v>170926900</v>
      </c>
      <c r="BV142" s="26">
        <v>4341141</v>
      </c>
      <c r="BW142" s="8">
        <v>4.9779309172404217E-2</v>
      </c>
    </row>
    <row r="143" spans="1:75" s="21" customFormat="1" ht="19" customHeight="1" x14ac:dyDescent="0.2">
      <c r="A143" s="7" t="s">
        <v>387</v>
      </c>
      <c r="B143" s="7" t="s">
        <v>96</v>
      </c>
      <c r="C143" s="7" t="s">
        <v>87</v>
      </c>
      <c r="D143" s="7" t="s">
        <v>109</v>
      </c>
      <c r="E143" s="7" t="s">
        <v>382</v>
      </c>
      <c r="F143" s="7" t="s">
        <v>88</v>
      </c>
      <c r="G143" s="10">
        <v>165.4390923938191</v>
      </c>
      <c r="H143" s="10">
        <v>-25.186762918902978</v>
      </c>
      <c r="I143" s="10">
        <v>-25.186762918902978</v>
      </c>
      <c r="J143" s="7" t="s">
        <v>89</v>
      </c>
      <c r="K143" s="8">
        <v>3.529999971389771</v>
      </c>
      <c r="L143" s="8">
        <v>3.4</v>
      </c>
      <c r="M143" s="8">
        <v>9.369999885559082</v>
      </c>
      <c r="N143" s="8">
        <v>10.25</v>
      </c>
      <c r="O143" s="8">
        <v>6.820000171661377</v>
      </c>
      <c r="P143" s="8">
        <v>7.0100002288818359</v>
      </c>
      <c r="Q143" s="7">
        <v>9.81</v>
      </c>
      <c r="R143" s="7">
        <v>10.25</v>
      </c>
      <c r="S143" s="7">
        <v>9.11</v>
      </c>
      <c r="T143" s="7">
        <v>9.6999999999999993</v>
      </c>
      <c r="U143" s="7">
        <v>9.64</v>
      </c>
      <c r="V143" s="7">
        <v>8.4</v>
      </c>
      <c r="W143" s="7">
        <v>8.1999999999999993</v>
      </c>
      <c r="X143" s="7">
        <v>8.3000000000000007</v>
      </c>
      <c r="Y143" s="7">
        <v>8.75</v>
      </c>
      <c r="Z143" s="7">
        <v>8.48</v>
      </c>
      <c r="AA143" s="7">
        <v>7.97</v>
      </c>
      <c r="AB143" s="7">
        <v>7.89</v>
      </c>
      <c r="AC143" s="7">
        <v>7.5</v>
      </c>
      <c r="AD143" s="7">
        <v>7.5</v>
      </c>
      <c r="AE143" s="7">
        <v>7.36</v>
      </c>
      <c r="AF143" s="7">
        <v>7.3</v>
      </c>
      <c r="AG143" s="7">
        <v>7.37</v>
      </c>
      <c r="AH143" s="7">
        <v>7.9</v>
      </c>
      <c r="AI143" s="7">
        <v>7.9</v>
      </c>
      <c r="AJ143" s="7">
        <v>7.65</v>
      </c>
      <c r="AK143" s="7">
        <v>7.55</v>
      </c>
      <c r="AL143" s="7">
        <v>7.45</v>
      </c>
      <c r="AM143" s="7">
        <v>7.71</v>
      </c>
      <c r="AN143" s="7">
        <v>7.81</v>
      </c>
      <c r="AO143" s="7">
        <v>8.31</v>
      </c>
      <c r="AP143" s="7">
        <v>7.5</v>
      </c>
      <c r="AQ143" s="7">
        <v>7.29</v>
      </c>
      <c r="AR143" s="7">
        <v>4.7</v>
      </c>
      <c r="AS143" s="7">
        <v>-2.35</v>
      </c>
      <c r="AT143" s="7">
        <v>-11.53</v>
      </c>
      <c r="AU143" s="7">
        <v>0.85</v>
      </c>
      <c r="AV143" s="7">
        <v>-12.54</v>
      </c>
      <c r="AW143" s="7">
        <v>-16.010000000000002</v>
      </c>
      <c r="AX143" s="7">
        <v>-14.62</v>
      </c>
      <c r="AY143" s="7">
        <v>-12.57</v>
      </c>
      <c r="AZ143" s="7">
        <v>-10.89</v>
      </c>
      <c r="BA143" s="7">
        <v>-17.13</v>
      </c>
      <c r="BB143" s="7">
        <v>-17.16</v>
      </c>
      <c r="BC143" s="7">
        <v>-22.73</v>
      </c>
      <c r="BD143" s="7">
        <v>-22.41</v>
      </c>
      <c r="BE143" s="7">
        <v>-22.79</v>
      </c>
      <c r="BF143" s="7">
        <v>-23.94</v>
      </c>
      <c r="BG143" s="7">
        <v>-23.48</v>
      </c>
      <c r="BH143" s="7">
        <v>-23.75</v>
      </c>
      <c r="BI143" s="7">
        <v>-18.36</v>
      </c>
      <c r="BJ143" s="7">
        <v>-22.11</v>
      </c>
      <c r="BK143" s="7">
        <v>-20.28</v>
      </c>
      <c r="BL143" s="7">
        <v>-22.31</v>
      </c>
      <c r="BM143" s="7">
        <v>-22.09</v>
      </c>
      <c r="BN143" s="7">
        <v>-19.16</v>
      </c>
      <c r="BO143" s="7">
        <v>-19.53</v>
      </c>
      <c r="BP143" s="7">
        <v>-21.34</v>
      </c>
      <c r="BQ143" s="7">
        <v>-22.36</v>
      </c>
      <c r="BR143" s="7">
        <v>-24.76</v>
      </c>
      <c r="BS143" s="24">
        <v>7.5</v>
      </c>
      <c r="BT143" s="26">
        <v>111455211.6387367</v>
      </c>
      <c r="BU143" s="26">
        <v>32591700</v>
      </c>
      <c r="BV143" s="26">
        <v>1292737</v>
      </c>
      <c r="BW143" s="8">
        <v>0.17003535908696049</v>
      </c>
    </row>
    <row r="144" spans="1:75" s="21" customFormat="1" ht="19" customHeight="1" x14ac:dyDescent="0.2">
      <c r="A144" s="1" t="s">
        <v>320</v>
      </c>
      <c r="B144" s="1" t="s">
        <v>83</v>
      </c>
      <c r="C144" s="1" t="s">
        <v>87</v>
      </c>
      <c r="D144" s="1" t="s">
        <v>122</v>
      </c>
      <c r="E144" s="1" t="s">
        <v>314</v>
      </c>
      <c r="F144" s="1" t="s">
        <v>88</v>
      </c>
      <c r="G144" s="9">
        <v>166.3013702209324</v>
      </c>
      <c r="H144" s="9">
        <v>-16.666665031422681</v>
      </c>
      <c r="I144" s="9">
        <f>(N144-O144)/O144*100</f>
        <v>94.80691968792631</v>
      </c>
      <c r="J144" s="1" t="s">
        <v>89</v>
      </c>
      <c r="K144" s="2">
        <v>3.6500000953674321</v>
      </c>
      <c r="L144" s="2">
        <v>3.65</v>
      </c>
      <c r="M144" s="2">
        <v>9.7200002670288086</v>
      </c>
      <c r="N144" s="2">
        <v>14.63000011444092</v>
      </c>
      <c r="O144" s="2">
        <v>7.5100002288818359</v>
      </c>
      <c r="P144" s="2">
        <v>8.1000003814697266</v>
      </c>
      <c r="Q144" s="1">
        <v>11.27</v>
      </c>
      <c r="R144" s="1">
        <v>11.27</v>
      </c>
      <c r="S144" s="1">
        <v>10.95</v>
      </c>
      <c r="T144" s="1">
        <v>11.26</v>
      </c>
      <c r="U144" s="1">
        <v>13.9</v>
      </c>
      <c r="V144" s="1">
        <v>14.63</v>
      </c>
      <c r="W144" s="1">
        <v>14.38</v>
      </c>
      <c r="X144" s="1">
        <v>12.94</v>
      </c>
      <c r="Y144" s="1">
        <v>14.21</v>
      </c>
      <c r="Z144" s="1">
        <v>14.5</v>
      </c>
      <c r="AA144" s="1">
        <v>12.99</v>
      </c>
      <c r="AB144" s="1">
        <v>12.4</v>
      </c>
      <c r="AC144" s="1">
        <v>11.65</v>
      </c>
      <c r="AD144" s="1">
        <v>11.75</v>
      </c>
      <c r="AE144" s="1">
        <v>12</v>
      </c>
      <c r="AF144" s="1">
        <v>11.61</v>
      </c>
      <c r="AG144" s="1">
        <v>12.5</v>
      </c>
      <c r="AH144" s="1">
        <v>12.91</v>
      </c>
      <c r="AI144" s="1">
        <v>11.82</v>
      </c>
      <c r="AJ144" s="1">
        <v>11.15</v>
      </c>
      <c r="AK144" s="1">
        <v>10.92</v>
      </c>
      <c r="AL144" s="1">
        <v>10.72</v>
      </c>
      <c r="AM144" s="1">
        <v>10.199999999999999</v>
      </c>
      <c r="AN144" s="1">
        <v>9.5500000000000007</v>
      </c>
      <c r="AO144" s="1">
        <v>8.94</v>
      </c>
      <c r="AP144" s="1">
        <v>8.36</v>
      </c>
      <c r="AQ144" s="1">
        <v>8.26</v>
      </c>
      <c r="AR144" s="1">
        <v>15.95</v>
      </c>
      <c r="AS144" s="1">
        <v>15.95</v>
      </c>
      <c r="AT144" s="1">
        <v>0.51</v>
      </c>
      <c r="AU144" s="1">
        <v>9.16</v>
      </c>
      <c r="AV144" s="1">
        <v>27.78</v>
      </c>
      <c r="AW144" s="1">
        <v>43.21</v>
      </c>
      <c r="AX144" s="1">
        <v>24.59</v>
      </c>
      <c r="AY144" s="1">
        <v>24.49</v>
      </c>
      <c r="AZ144" s="1">
        <v>41.36</v>
      </c>
      <c r="BA144" s="1">
        <v>31.28</v>
      </c>
      <c r="BB144" s="1">
        <v>17.39</v>
      </c>
      <c r="BC144" s="1">
        <v>16.98</v>
      </c>
      <c r="BD144" s="1">
        <v>12.14</v>
      </c>
      <c r="BE144" s="1">
        <v>18.829999999999998</v>
      </c>
      <c r="BF144" s="1">
        <v>13.99</v>
      </c>
      <c r="BG144" s="1">
        <v>17.95</v>
      </c>
      <c r="BH144" s="1">
        <v>24.59</v>
      </c>
      <c r="BI144" s="1">
        <v>21.6</v>
      </c>
      <c r="BJ144" s="1">
        <v>12.56</v>
      </c>
      <c r="BK144" s="1">
        <v>5.97</v>
      </c>
      <c r="BL144" s="1">
        <v>5.56</v>
      </c>
      <c r="BM144" s="1">
        <v>4.42</v>
      </c>
      <c r="BN144" s="1">
        <v>-4.32</v>
      </c>
      <c r="BO144" s="1">
        <v>-8.02</v>
      </c>
      <c r="BP144" s="1">
        <v>-15.38</v>
      </c>
      <c r="BQ144" s="1">
        <v>-15.64</v>
      </c>
      <c r="BR144" s="1">
        <v>-17.899999999999999</v>
      </c>
      <c r="BS144" s="22">
        <v>11.38</v>
      </c>
      <c r="BT144" s="26">
        <v>19830452.944784161</v>
      </c>
      <c r="BU144" s="26">
        <v>56367400</v>
      </c>
      <c r="BV144" s="26">
        <v>790585</v>
      </c>
      <c r="BW144" s="2">
        <v>0.13659884768873681</v>
      </c>
    </row>
    <row r="145" spans="1:75" s="21" customFormat="1" ht="19" customHeight="1" x14ac:dyDescent="0.2">
      <c r="A145" s="1" t="s">
        <v>167</v>
      </c>
      <c r="B145" s="1" t="s">
        <v>159</v>
      </c>
      <c r="C145" s="1" t="s">
        <v>87</v>
      </c>
      <c r="D145" s="1" t="s">
        <v>109</v>
      </c>
      <c r="E145" s="1" t="s">
        <v>214</v>
      </c>
      <c r="F145" s="1" t="s">
        <v>88</v>
      </c>
      <c r="G145" s="9">
        <v>168.99489386189529</v>
      </c>
      <c r="H145" s="9">
        <v>-60.671310619698062</v>
      </c>
      <c r="I145" s="9">
        <f>(N145-O145)/O145*100</f>
        <v>164.9006639246951</v>
      </c>
      <c r="J145" s="1" t="s">
        <v>89</v>
      </c>
      <c r="K145" s="2">
        <v>5.869999885559082</v>
      </c>
      <c r="L145" s="2">
        <v>16</v>
      </c>
      <c r="M145" s="2">
        <v>15.789999961853029</v>
      </c>
      <c r="N145" s="2">
        <v>16</v>
      </c>
      <c r="O145" s="2">
        <v>6.0399999618530273</v>
      </c>
      <c r="P145" s="2">
        <v>6.2100000381469727</v>
      </c>
      <c r="Q145" s="1">
        <v>16</v>
      </c>
      <c r="R145" s="1">
        <v>13.41</v>
      </c>
      <c r="S145" s="1">
        <v>12.65</v>
      </c>
      <c r="T145" s="1">
        <v>11.18</v>
      </c>
      <c r="U145" s="1">
        <v>11.63</v>
      </c>
      <c r="V145" s="1">
        <v>10.36</v>
      </c>
      <c r="W145" s="1">
        <v>9.5</v>
      </c>
      <c r="X145" s="1">
        <v>9.5500000000000007</v>
      </c>
      <c r="Y145" s="1">
        <v>9.4499999999999993</v>
      </c>
      <c r="Z145" s="1">
        <v>9.2200000000000006</v>
      </c>
      <c r="AA145" s="1">
        <v>8.73</v>
      </c>
      <c r="AB145" s="1">
        <v>8.61</v>
      </c>
      <c r="AC145" s="1">
        <v>8.49</v>
      </c>
      <c r="AD145" s="1">
        <v>8.39</v>
      </c>
      <c r="AE145" s="1">
        <v>8.6</v>
      </c>
      <c r="AF145" s="1">
        <v>8.5500000000000007</v>
      </c>
      <c r="AG145" s="1">
        <v>8.3699999999999992</v>
      </c>
      <c r="AH145" s="1">
        <v>8.2799999999999994</v>
      </c>
      <c r="AI145" s="1">
        <v>8.41</v>
      </c>
      <c r="AJ145" s="1">
        <v>8.25</v>
      </c>
      <c r="AK145" s="1">
        <v>8.0500000000000007</v>
      </c>
      <c r="AL145" s="1">
        <v>7.85</v>
      </c>
      <c r="AM145" s="1">
        <v>7.7</v>
      </c>
      <c r="AN145" s="1">
        <v>7.15</v>
      </c>
      <c r="AO145" s="1">
        <v>6.98</v>
      </c>
      <c r="AP145" s="1">
        <v>6.76</v>
      </c>
      <c r="AQ145" s="1">
        <v>6.38</v>
      </c>
      <c r="AR145" s="1">
        <v>-19.059999999999999</v>
      </c>
      <c r="AS145" s="1">
        <v>-21.72</v>
      </c>
      <c r="AT145" s="1">
        <v>-32.869999999999997</v>
      </c>
      <c r="AU145" s="1">
        <v>-30.83</v>
      </c>
      <c r="AV145" s="1">
        <v>-35.909999999999997</v>
      </c>
      <c r="AW145" s="1">
        <v>-40</v>
      </c>
      <c r="AX145" s="1">
        <v>-40.909999999999997</v>
      </c>
      <c r="AY145" s="1">
        <v>-41.99</v>
      </c>
      <c r="AZ145" s="1">
        <v>-42.24</v>
      </c>
      <c r="BA145" s="1">
        <v>-47.15</v>
      </c>
      <c r="BB145" s="1">
        <v>-46.17</v>
      </c>
      <c r="BC145" s="1">
        <v>-47.44</v>
      </c>
      <c r="BD145" s="1">
        <v>-47.56</v>
      </c>
      <c r="BE145" s="1">
        <v>-49.65</v>
      </c>
      <c r="BF145" s="1">
        <v>-46.83</v>
      </c>
      <c r="BG145" s="1">
        <v>-48.07</v>
      </c>
      <c r="BH145" s="1">
        <v>-49.34</v>
      </c>
      <c r="BI145" s="1">
        <v>-48.12</v>
      </c>
      <c r="BJ145" s="1">
        <v>-48.01</v>
      </c>
      <c r="BK145" s="1">
        <v>-49.34</v>
      </c>
      <c r="BL145" s="1">
        <v>-50.38</v>
      </c>
      <c r="BM145" s="1">
        <v>-51.38</v>
      </c>
      <c r="BN145" s="1">
        <v>-54.46</v>
      </c>
      <c r="BO145" s="1">
        <v>-56.62</v>
      </c>
      <c r="BP145" s="1">
        <v>-58.41</v>
      </c>
      <c r="BQ145" s="1">
        <v>-60.35</v>
      </c>
      <c r="BR145" s="1">
        <v>-59.91</v>
      </c>
      <c r="BS145" s="22">
        <v>9.0399999999999991</v>
      </c>
      <c r="BT145" s="26">
        <v>58415104.858875267</v>
      </c>
      <c r="BU145" s="26">
        <v>18061200</v>
      </c>
      <c r="BV145" s="26">
        <v>1351096</v>
      </c>
      <c r="BW145" s="2">
        <v>0.29185786946301367</v>
      </c>
    </row>
    <row r="146" spans="1:75" s="21" customFormat="1" ht="19" customHeight="1" x14ac:dyDescent="0.2">
      <c r="A146" s="1" t="s">
        <v>184</v>
      </c>
      <c r="B146" s="1" t="s">
        <v>159</v>
      </c>
      <c r="C146" s="1" t="s">
        <v>87</v>
      </c>
      <c r="D146" s="1" t="s">
        <v>122</v>
      </c>
      <c r="E146" s="1" t="s">
        <v>179</v>
      </c>
      <c r="F146" s="1" t="s">
        <v>88</v>
      </c>
      <c r="G146" s="9">
        <v>169.4805261557573</v>
      </c>
      <c r="H146" s="9">
        <v>-34.891565162015247</v>
      </c>
      <c r="I146" s="9">
        <f>(N146-O146)/O146*100</f>
        <v>93.968252334344854</v>
      </c>
      <c r="J146" s="1" t="s">
        <v>89</v>
      </c>
      <c r="K146" s="2">
        <v>7.6999998092651367</v>
      </c>
      <c r="L146" s="2">
        <v>18.899999999999999</v>
      </c>
      <c r="M146" s="2">
        <v>20.75</v>
      </c>
      <c r="N146" s="2">
        <v>24.440000534057621</v>
      </c>
      <c r="O146" s="2">
        <v>12.60000038146973</v>
      </c>
      <c r="P146" s="2">
        <v>13.510000228881839</v>
      </c>
      <c r="Q146" s="1">
        <v>22</v>
      </c>
      <c r="R146" s="1">
        <v>22</v>
      </c>
      <c r="S146" s="1">
        <v>22</v>
      </c>
      <c r="T146" s="1">
        <v>19.8</v>
      </c>
      <c r="U146" s="1">
        <v>21.8</v>
      </c>
      <c r="V146" s="1">
        <v>20.56</v>
      </c>
      <c r="W146" s="1">
        <v>18.7</v>
      </c>
      <c r="X146" s="1">
        <v>18.5</v>
      </c>
      <c r="Y146" s="1">
        <v>18.399999999999999</v>
      </c>
      <c r="Z146" s="1">
        <v>18.100000000000001</v>
      </c>
      <c r="AA146" s="1">
        <v>16</v>
      </c>
      <c r="AB146" s="1">
        <v>15.3</v>
      </c>
      <c r="AC146" s="1">
        <v>14.98</v>
      </c>
      <c r="AD146" s="1">
        <v>15.5</v>
      </c>
      <c r="AE146" s="1">
        <v>15.5</v>
      </c>
      <c r="AF146" s="1">
        <v>14.8</v>
      </c>
      <c r="AG146" s="1">
        <v>14.72</v>
      </c>
      <c r="AH146" s="1">
        <v>14.37</v>
      </c>
      <c r="AI146" s="1">
        <v>13.74</v>
      </c>
      <c r="AJ146" s="1">
        <v>13.48</v>
      </c>
      <c r="AK146" s="1">
        <v>15.14</v>
      </c>
      <c r="AL146" s="1">
        <v>16</v>
      </c>
      <c r="AM146" s="1">
        <v>15.55</v>
      </c>
      <c r="AN146" s="1">
        <v>14.98</v>
      </c>
      <c r="AO146" s="1">
        <v>14.3</v>
      </c>
      <c r="AP146" s="1">
        <v>14.09</v>
      </c>
      <c r="AQ146" s="1">
        <v>13.51</v>
      </c>
      <c r="AR146" s="1">
        <v>6.02</v>
      </c>
      <c r="AS146" s="1">
        <v>6.02</v>
      </c>
      <c r="AT146" s="1">
        <v>-11.47</v>
      </c>
      <c r="AU146" s="1">
        <v>-16.14</v>
      </c>
      <c r="AV146" s="1">
        <v>-2.8</v>
      </c>
      <c r="AW146" s="1">
        <v>-14.94</v>
      </c>
      <c r="AX146" s="1">
        <v>-17.59</v>
      </c>
      <c r="AY146" s="1">
        <v>-13.16</v>
      </c>
      <c r="AZ146" s="1">
        <v>-15.04</v>
      </c>
      <c r="BA146" s="1">
        <v>-23.78</v>
      </c>
      <c r="BB146" s="1">
        <v>-28.88</v>
      </c>
      <c r="BC146" s="1">
        <v>-28.48</v>
      </c>
      <c r="BD146" s="1">
        <v>-35.39</v>
      </c>
      <c r="BE146" s="1">
        <v>-25.54</v>
      </c>
      <c r="BF146" s="1">
        <v>-30.84</v>
      </c>
      <c r="BG146" s="1">
        <v>-29.83</v>
      </c>
      <c r="BH146" s="1">
        <v>-31.61</v>
      </c>
      <c r="BI146" s="1">
        <v>-33.49</v>
      </c>
      <c r="BJ146" s="1">
        <v>-37.35</v>
      </c>
      <c r="BK146" s="1">
        <v>-36.96</v>
      </c>
      <c r="BL146" s="1">
        <v>-27.04</v>
      </c>
      <c r="BM146" s="1">
        <v>-32.31</v>
      </c>
      <c r="BN146" s="1">
        <v>-29.4</v>
      </c>
      <c r="BO146" s="1">
        <v>-33.880000000000003</v>
      </c>
      <c r="BP146" s="1">
        <v>-36.479999999999997</v>
      </c>
      <c r="BQ146" s="1">
        <v>-36.39</v>
      </c>
      <c r="BR146" s="1">
        <v>-34.89</v>
      </c>
      <c r="BS146" s="22">
        <v>17</v>
      </c>
      <c r="BT146" s="26">
        <v>25869232.5</v>
      </c>
      <c r="BU146" s="26">
        <v>13783300</v>
      </c>
      <c r="BV146" s="26">
        <v>521160</v>
      </c>
      <c r="BW146" s="2">
        <v>0.12811036917645249</v>
      </c>
    </row>
    <row r="147" spans="1:75" s="21" customFormat="1" ht="19" customHeight="1" x14ac:dyDescent="0.2">
      <c r="A147" s="7" t="s">
        <v>476</v>
      </c>
      <c r="B147" s="7" t="s">
        <v>106</v>
      </c>
      <c r="C147" s="7" t="s">
        <v>87</v>
      </c>
      <c r="D147" s="7" t="s">
        <v>122</v>
      </c>
      <c r="E147" s="7" t="s">
        <v>474</v>
      </c>
      <c r="F147" s="7" t="s">
        <v>88</v>
      </c>
      <c r="G147" s="10">
        <v>174.39024629584389</v>
      </c>
      <c r="H147" s="10">
        <v>-30.222219891018341</v>
      </c>
      <c r="I147" s="10">
        <v>-30.222219891018341</v>
      </c>
      <c r="J147" s="7" t="s">
        <v>89</v>
      </c>
      <c r="K147" s="8">
        <v>0.81999999284744263</v>
      </c>
      <c r="L147" s="8">
        <v>0.88</v>
      </c>
      <c r="M147" s="8">
        <v>2.25</v>
      </c>
      <c r="N147" s="8">
        <v>2.5</v>
      </c>
      <c r="O147" s="8">
        <v>1.3400000333786011</v>
      </c>
      <c r="P147" s="8">
        <v>1.570000052452087</v>
      </c>
      <c r="Q147" s="7">
        <v>2.5</v>
      </c>
      <c r="R147" s="7">
        <v>2.4</v>
      </c>
      <c r="S147" s="7">
        <v>2.35</v>
      </c>
      <c r="T147" s="7">
        <v>1.85</v>
      </c>
      <c r="U147" s="7">
        <v>1.81</v>
      </c>
      <c r="V147" s="7">
        <v>1.83</v>
      </c>
      <c r="W147" s="7">
        <v>1.82</v>
      </c>
      <c r="X147" s="7">
        <v>1.77</v>
      </c>
      <c r="Y147" s="7">
        <v>1.75</v>
      </c>
      <c r="Z147" s="7">
        <v>1.72</v>
      </c>
      <c r="AA147" s="7">
        <v>1.55</v>
      </c>
      <c r="AB147" s="7">
        <v>1.54</v>
      </c>
      <c r="AC147" s="7">
        <v>1.53</v>
      </c>
      <c r="AD147" s="7">
        <v>1.54</v>
      </c>
      <c r="AE147" s="7">
        <v>1.55</v>
      </c>
      <c r="AF147" s="7">
        <v>1.51</v>
      </c>
      <c r="AG147" s="7">
        <v>1.51</v>
      </c>
      <c r="AH147" s="7">
        <v>1.47</v>
      </c>
      <c r="AI147" s="7">
        <v>1.42</v>
      </c>
      <c r="AJ147" s="7">
        <v>1.42</v>
      </c>
      <c r="AK147" s="7">
        <v>1.48</v>
      </c>
      <c r="AL147" s="7">
        <v>1.5</v>
      </c>
      <c r="AM147" s="7">
        <v>1.48</v>
      </c>
      <c r="AN147" s="7">
        <v>1.45</v>
      </c>
      <c r="AO147" s="7">
        <v>1.48</v>
      </c>
      <c r="AP147" s="7">
        <v>1.64</v>
      </c>
      <c r="AQ147" s="7">
        <v>1.63</v>
      </c>
      <c r="AR147" s="7">
        <v>-4.8899999999999997</v>
      </c>
      <c r="AS147" s="7">
        <v>0.89</v>
      </c>
      <c r="AT147" s="7">
        <v>-18.68</v>
      </c>
      <c r="AU147" s="7">
        <v>-23.11</v>
      </c>
      <c r="AV147" s="7">
        <v>-22.55</v>
      </c>
      <c r="AW147" s="7">
        <v>-23.86</v>
      </c>
      <c r="AX147" s="7">
        <v>-24</v>
      </c>
      <c r="AY147" s="7">
        <v>-23.56</v>
      </c>
      <c r="AZ147" s="7">
        <v>-24.44</v>
      </c>
      <c r="BA147" s="7">
        <v>-33.65</v>
      </c>
      <c r="BB147" s="7">
        <v>-31.78</v>
      </c>
      <c r="BC147" s="7">
        <v>-33.01</v>
      </c>
      <c r="BD147" s="7">
        <v>-36</v>
      </c>
      <c r="BE147" s="7">
        <v>-33.33</v>
      </c>
      <c r="BF147" s="7">
        <v>-33.17</v>
      </c>
      <c r="BG147" s="7">
        <v>-34.22</v>
      </c>
      <c r="BH147" s="7">
        <v>-35.11</v>
      </c>
      <c r="BI147" s="7">
        <v>-36.89</v>
      </c>
      <c r="BJ147" s="7">
        <v>-39.92</v>
      </c>
      <c r="BK147" s="7">
        <v>-38.67</v>
      </c>
      <c r="BL147" s="7">
        <v>-34.659999999999997</v>
      </c>
      <c r="BM147" s="7">
        <v>-34.67</v>
      </c>
      <c r="BN147" s="7">
        <v>-36.44</v>
      </c>
      <c r="BO147" s="7">
        <v>-35.78</v>
      </c>
      <c r="BP147" s="7">
        <v>-35.78</v>
      </c>
      <c r="BQ147" s="7">
        <v>-29.06</v>
      </c>
      <c r="BR147" s="7">
        <v>-31.56</v>
      </c>
      <c r="BS147" s="24">
        <v>1.66</v>
      </c>
      <c r="BT147" s="26">
        <v>163324800</v>
      </c>
      <c r="BU147" s="26">
        <v>112349700</v>
      </c>
      <c r="BV147" s="26">
        <v>3938856</v>
      </c>
      <c r="BW147" s="8">
        <v>4.5287261072758178E-3</v>
      </c>
    </row>
    <row r="148" spans="1:75" s="21" customFormat="1" ht="19" customHeight="1" x14ac:dyDescent="0.2">
      <c r="A148" s="7" t="s">
        <v>228</v>
      </c>
      <c r="B148" s="7" t="s">
        <v>76</v>
      </c>
      <c r="C148" s="7" t="s">
        <v>87</v>
      </c>
      <c r="D148" s="7" t="s">
        <v>98</v>
      </c>
      <c r="E148" s="7" t="s">
        <v>504</v>
      </c>
      <c r="F148" s="7" t="s">
        <v>88</v>
      </c>
      <c r="G148" s="10">
        <v>175.94936804365719</v>
      </c>
      <c r="H148" s="10">
        <v>-39.449540732555278</v>
      </c>
      <c r="I148" s="10">
        <v>-39.449540732555278</v>
      </c>
      <c r="J148" s="7" t="s">
        <v>89</v>
      </c>
      <c r="K148" s="8">
        <v>0.79000002145767212</v>
      </c>
      <c r="L148" s="8">
        <v>0.88</v>
      </c>
      <c r="M148" s="8">
        <v>2.1800000667572021</v>
      </c>
      <c r="N148" s="8">
        <v>3.339999914169312</v>
      </c>
      <c r="O148" s="8">
        <v>1.2699999809265139</v>
      </c>
      <c r="P148" s="8">
        <v>1.320000052452087</v>
      </c>
      <c r="Q148" s="7">
        <v>3.12</v>
      </c>
      <c r="R148" s="7">
        <v>3.26</v>
      </c>
      <c r="S148" s="7">
        <v>2.73</v>
      </c>
      <c r="T148" s="7">
        <v>2.23</v>
      </c>
      <c r="U148" s="7">
        <v>2.08</v>
      </c>
      <c r="V148" s="7">
        <v>2.0699999999999998</v>
      </c>
      <c r="W148" s="7">
        <v>1.96</v>
      </c>
      <c r="X148" s="7">
        <v>1.82</v>
      </c>
      <c r="Y148" s="7">
        <v>1.75</v>
      </c>
      <c r="Z148" s="7">
        <v>1.67</v>
      </c>
      <c r="AA148" s="7">
        <v>1.67</v>
      </c>
      <c r="AB148" s="7">
        <v>1.63</v>
      </c>
      <c r="AC148" s="7">
        <v>1.54</v>
      </c>
      <c r="AD148" s="7">
        <v>1.49</v>
      </c>
      <c r="AE148" s="7">
        <v>1.48</v>
      </c>
      <c r="AF148" s="7">
        <v>1.52</v>
      </c>
      <c r="AG148" s="7">
        <v>1.46</v>
      </c>
      <c r="AH148" s="7">
        <v>1.39</v>
      </c>
      <c r="AI148" s="7">
        <v>1.43</v>
      </c>
      <c r="AJ148" s="7">
        <v>1.39</v>
      </c>
      <c r="AK148" s="7">
        <v>1.47</v>
      </c>
      <c r="AL148" s="7">
        <v>1.48</v>
      </c>
      <c r="AM148" s="7">
        <v>1.42</v>
      </c>
      <c r="AN148" s="7">
        <v>1.35</v>
      </c>
      <c r="AO148" s="7">
        <v>1.34</v>
      </c>
      <c r="AP148" s="7">
        <v>1.34</v>
      </c>
      <c r="AQ148" s="7">
        <v>1.37</v>
      </c>
      <c r="AR148" s="7">
        <v>41.74</v>
      </c>
      <c r="AS148" s="7">
        <v>20.41</v>
      </c>
      <c r="AT148" s="7">
        <v>0.46</v>
      </c>
      <c r="AU148" s="7">
        <v>-6.43</v>
      </c>
      <c r="AV148" s="7">
        <v>-14.45</v>
      </c>
      <c r="AW148" s="7">
        <v>-11.15</v>
      </c>
      <c r="AX148" s="7">
        <v>-21.17</v>
      </c>
      <c r="AY148" s="7">
        <v>-19.72</v>
      </c>
      <c r="AZ148" s="7">
        <v>-27.29</v>
      </c>
      <c r="BA148" s="7">
        <v>-26.83</v>
      </c>
      <c r="BB148" s="7">
        <v>-26.99</v>
      </c>
      <c r="BC148" s="7">
        <v>-29.59</v>
      </c>
      <c r="BD148" s="7">
        <v>-32.340000000000003</v>
      </c>
      <c r="BE148" s="7">
        <v>-34.86</v>
      </c>
      <c r="BF148" s="7">
        <v>-32.340000000000003</v>
      </c>
      <c r="BG148" s="7">
        <v>-33.479999999999997</v>
      </c>
      <c r="BH148" s="7">
        <v>-37.61</v>
      </c>
      <c r="BI148" s="7">
        <v>-36.700000000000003</v>
      </c>
      <c r="BJ148" s="7">
        <v>-37.159999999999997</v>
      </c>
      <c r="BK148" s="7">
        <v>-37.159999999999997</v>
      </c>
      <c r="BL148" s="7">
        <v>-32.68</v>
      </c>
      <c r="BM148" s="7">
        <v>-36.24</v>
      </c>
      <c r="BN148" s="7">
        <v>-40.14</v>
      </c>
      <c r="BO148" s="7">
        <v>-40.14</v>
      </c>
      <c r="BP148" s="7">
        <v>-40.6</v>
      </c>
      <c r="BQ148" s="7">
        <v>-40.14</v>
      </c>
      <c r="BR148" s="7">
        <v>-40.369999999999997</v>
      </c>
      <c r="BS148" s="24">
        <v>1.57</v>
      </c>
      <c r="BT148" s="26">
        <v>20323181.422348019</v>
      </c>
      <c r="BU148" s="26">
        <v>154195400</v>
      </c>
      <c r="BV148" s="26">
        <v>6682320</v>
      </c>
      <c r="BW148" s="8">
        <v>1.623941984221049E-2</v>
      </c>
    </row>
    <row r="149" spans="1:75" s="21" customFormat="1" ht="19" customHeight="1" x14ac:dyDescent="0.2">
      <c r="A149" s="1" t="s">
        <v>281</v>
      </c>
      <c r="B149" s="1" t="s">
        <v>118</v>
      </c>
      <c r="C149" s="1" t="s">
        <v>104</v>
      </c>
      <c r="D149" s="1" t="s">
        <v>98</v>
      </c>
      <c r="E149" s="1" t="s">
        <v>274</v>
      </c>
      <c r="F149" s="1" t="s">
        <v>88</v>
      </c>
      <c r="G149" s="9">
        <v>176.7567470040612</v>
      </c>
      <c r="H149" s="9">
        <v>-45.703124345163801</v>
      </c>
      <c r="I149" s="9">
        <f>(N149-O149)/O149*100</f>
        <v>150.00000946105479</v>
      </c>
      <c r="J149" s="1" t="s">
        <v>89</v>
      </c>
      <c r="K149" s="2">
        <v>0.92500001192092896</v>
      </c>
      <c r="L149" s="2">
        <v>0.95</v>
      </c>
      <c r="M149" s="2">
        <v>2.559999942779541</v>
      </c>
      <c r="N149" s="2">
        <v>3.1500000953674321</v>
      </c>
      <c r="O149" s="2">
        <v>1.2599999904632571</v>
      </c>
      <c r="P149" s="2">
        <v>1.389999985694885</v>
      </c>
      <c r="Q149" s="1">
        <v>3.14</v>
      </c>
      <c r="R149" s="1">
        <v>3.15</v>
      </c>
      <c r="S149" s="1">
        <v>2.13</v>
      </c>
      <c r="T149" s="1">
        <v>2.5</v>
      </c>
      <c r="U149" s="1">
        <v>2.2999999999999998</v>
      </c>
      <c r="V149" s="1">
        <v>2.29</v>
      </c>
      <c r="W149" s="1">
        <v>2.0699999999999998</v>
      </c>
      <c r="X149" s="1">
        <v>1.97</v>
      </c>
      <c r="Y149" s="1">
        <v>1.83</v>
      </c>
      <c r="Z149" s="1">
        <v>1.67</v>
      </c>
      <c r="AA149" s="1">
        <v>1.68</v>
      </c>
      <c r="AB149" s="1">
        <v>1.63</v>
      </c>
      <c r="AC149" s="1">
        <v>1.52</v>
      </c>
      <c r="AD149" s="1">
        <v>1.5</v>
      </c>
      <c r="AE149" s="1">
        <v>1.49</v>
      </c>
      <c r="AF149" s="1">
        <v>1.48</v>
      </c>
      <c r="AG149" s="1">
        <v>1.37</v>
      </c>
      <c r="AH149" s="1">
        <v>1.34</v>
      </c>
      <c r="AI149" s="1">
        <v>1.39</v>
      </c>
      <c r="AJ149" s="1">
        <v>1.44</v>
      </c>
      <c r="AK149" s="1">
        <v>1.46</v>
      </c>
      <c r="AL149" s="1">
        <v>1.52</v>
      </c>
      <c r="AM149" s="1">
        <v>1.5</v>
      </c>
      <c r="AN149" s="1">
        <v>1.42</v>
      </c>
      <c r="AO149" s="1">
        <v>1.43</v>
      </c>
      <c r="AP149" s="1">
        <v>1.4</v>
      </c>
      <c r="AQ149" s="1">
        <v>1.49</v>
      </c>
      <c r="AR149" s="1">
        <v>22.66</v>
      </c>
      <c r="AS149" s="1">
        <v>-13.91</v>
      </c>
      <c r="AT149" s="1">
        <v>-28.94</v>
      </c>
      <c r="AU149" s="1">
        <v>-10.95</v>
      </c>
      <c r="AV149" s="1">
        <v>-15.62</v>
      </c>
      <c r="AW149" s="1">
        <v>-19.920000000000002</v>
      </c>
      <c r="AX149" s="1">
        <v>-23.83</v>
      </c>
      <c r="AY149" s="1">
        <v>-28.91</v>
      </c>
      <c r="AZ149" s="1">
        <v>-39.06</v>
      </c>
      <c r="BA149" s="1">
        <v>-35.159999999999997</v>
      </c>
      <c r="BB149" s="1">
        <v>-38.68</v>
      </c>
      <c r="BC149" s="1">
        <v>-44.14</v>
      </c>
      <c r="BD149" s="1">
        <v>-41.8</v>
      </c>
      <c r="BE149" s="1">
        <v>-41.99</v>
      </c>
      <c r="BF149" s="1">
        <v>-42.19</v>
      </c>
      <c r="BG149" s="1">
        <v>-47.07</v>
      </c>
      <c r="BH149" s="1">
        <v>-49.23</v>
      </c>
      <c r="BI149" s="1">
        <v>-48.83</v>
      </c>
      <c r="BJ149" s="1">
        <v>-48.63</v>
      </c>
      <c r="BK149" s="1">
        <v>-44.73</v>
      </c>
      <c r="BL149" s="1">
        <v>-45.7</v>
      </c>
      <c r="BM149" s="1">
        <v>-42.97</v>
      </c>
      <c r="BN149" s="1">
        <v>-45.12</v>
      </c>
      <c r="BO149" s="1">
        <v>-45.9</v>
      </c>
      <c r="BP149" s="1">
        <v>-45.31</v>
      </c>
      <c r="BQ149" s="1">
        <v>-45.31</v>
      </c>
      <c r="BR149" s="1">
        <v>-46.48</v>
      </c>
      <c r="BS149" s="22">
        <v>1.56</v>
      </c>
      <c r="BT149" s="26">
        <v>72627198.376655579</v>
      </c>
      <c r="BU149" s="26">
        <v>18510300</v>
      </c>
      <c r="BV149" s="26">
        <v>19296990</v>
      </c>
      <c r="BW149" s="2">
        <v>8.7992324191493082E-2</v>
      </c>
    </row>
    <row r="150" spans="1:75" s="21" customFormat="1" ht="19" customHeight="1" x14ac:dyDescent="0.2">
      <c r="A150" s="7" t="s">
        <v>527</v>
      </c>
      <c r="B150" s="7" t="s">
        <v>83</v>
      </c>
      <c r="C150" s="7" t="s">
        <v>87</v>
      </c>
      <c r="D150" s="7" t="s">
        <v>122</v>
      </c>
      <c r="E150" s="7" t="s">
        <v>521</v>
      </c>
      <c r="F150" s="7" t="s">
        <v>88</v>
      </c>
      <c r="G150" s="10">
        <v>178.35051216979329</v>
      </c>
      <c r="H150" s="10">
        <v>-47.407409925683162</v>
      </c>
      <c r="I150" s="10">
        <v>-47.407409925683162</v>
      </c>
      <c r="J150" s="7" t="s">
        <v>89</v>
      </c>
      <c r="K150" s="8">
        <v>0.97000002861022949</v>
      </c>
      <c r="L150" s="8">
        <v>0.97</v>
      </c>
      <c r="M150" s="8">
        <v>2.7000000476837158</v>
      </c>
      <c r="N150" s="8">
        <v>4.3600001335144043</v>
      </c>
      <c r="O150" s="8">
        <v>1.3500000238418579</v>
      </c>
      <c r="P150" s="8">
        <v>1.419999957084656</v>
      </c>
      <c r="Q150" s="7">
        <v>3.79</v>
      </c>
      <c r="R150" s="7">
        <v>2.88</v>
      </c>
      <c r="S150" s="7">
        <v>4.3600000000000003</v>
      </c>
      <c r="T150" s="7">
        <v>3.2</v>
      </c>
      <c r="U150" s="7">
        <v>2.5499999999999998</v>
      </c>
      <c r="V150" s="7">
        <v>2.48</v>
      </c>
      <c r="W150" s="7">
        <v>2.25</v>
      </c>
      <c r="X150" s="7">
        <v>2.2999999999999998</v>
      </c>
      <c r="Y150" s="7">
        <v>2.35</v>
      </c>
      <c r="Z150" s="7">
        <v>2</v>
      </c>
      <c r="AA150" s="7">
        <v>1.9</v>
      </c>
      <c r="AB150" s="7">
        <v>1.85</v>
      </c>
      <c r="AC150" s="7">
        <v>1.85</v>
      </c>
      <c r="AD150" s="7">
        <v>1.75</v>
      </c>
      <c r="AE150" s="7">
        <v>1.89</v>
      </c>
      <c r="AF150" s="7">
        <v>1.8</v>
      </c>
      <c r="AG150" s="7">
        <v>1.72</v>
      </c>
      <c r="AH150" s="7">
        <v>1.61</v>
      </c>
      <c r="AI150" s="7">
        <v>1.51</v>
      </c>
      <c r="AJ150" s="7">
        <v>1.44</v>
      </c>
      <c r="AK150" s="7">
        <v>1.46</v>
      </c>
      <c r="AL150" s="7">
        <v>1.42</v>
      </c>
      <c r="AM150" s="7">
        <v>1.42</v>
      </c>
      <c r="AN150" s="7">
        <v>1.61</v>
      </c>
      <c r="AO150" s="7">
        <v>1.57</v>
      </c>
      <c r="AP150" s="7">
        <v>1.68</v>
      </c>
      <c r="AQ150" s="7">
        <v>1.6</v>
      </c>
      <c r="AR150" s="7">
        <v>-4.07</v>
      </c>
      <c r="AS150" s="7">
        <v>4.07</v>
      </c>
      <c r="AT150" s="7">
        <v>10</v>
      </c>
      <c r="AU150" s="7">
        <v>-9.26</v>
      </c>
      <c r="AV150" s="7">
        <v>-13.33</v>
      </c>
      <c r="AW150" s="7">
        <v>-18.329999999999998</v>
      </c>
      <c r="AX150" s="7">
        <v>-17.41</v>
      </c>
      <c r="AY150" s="7">
        <v>-14.81</v>
      </c>
      <c r="AZ150" s="7">
        <v>-26.11</v>
      </c>
      <c r="BA150" s="7">
        <v>-30.37</v>
      </c>
      <c r="BB150" s="7">
        <v>-33.33</v>
      </c>
      <c r="BC150" s="7">
        <v>-31.48</v>
      </c>
      <c r="BD150" s="7">
        <v>-39.630000000000003</v>
      </c>
      <c r="BE150" s="7">
        <v>-35.19</v>
      </c>
      <c r="BF150" s="7">
        <v>-33.700000000000003</v>
      </c>
      <c r="BG150" s="7">
        <v>-36.659999999999997</v>
      </c>
      <c r="BH150" s="7">
        <v>-40.590000000000003</v>
      </c>
      <c r="BI150" s="7">
        <v>-45.15</v>
      </c>
      <c r="BJ150" s="7">
        <v>-46.89</v>
      </c>
      <c r="BK150" s="7">
        <v>-48.56</v>
      </c>
      <c r="BL150" s="7">
        <v>-48.42</v>
      </c>
      <c r="BM150" s="7">
        <v>-48.06</v>
      </c>
      <c r="BN150" s="7">
        <v>-48.52</v>
      </c>
      <c r="BO150" s="7">
        <v>-41.87</v>
      </c>
      <c r="BP150" s="7">
        <v>-43.33</v>
      </c>
      <c r="BQ150" s="7">
        <v>-41.07</v>
      </c>
      <c r="BR150" s="7">
        <v>-43.7</v>
      </c>
      <c r="BS150" s="24">
        <v>1.92</v>
      </c>
      <c r="BT150" s="26">
        <v>28847880.50947189</v>
      </c>
      <c r="BU150" s="26">
        <v>69097200</v>
      </c>
      <c r="BV150" s="26">
        <v>5182494</v>
      </c>
      <c r="BW150" s="8">
        <v>3.135922588622389E-2</v>
      </c>
    </row>
    <row r="151" spans="1:75" s="21" customFormat="1" ht="19" customHeight="1" x14ac:dyDescent="0.2">
      <c r="A151" s="7" t="s">
        <v>461</v>
      </c>
      <c r="B151" s="7" t="s">
        <v>83</v>
      </c>
      <c r="C151" s="7" t="s">
        <v>87</v>
      </c>
      <c r="D151" s="7" t="s">
        <v>122</v>
      </c>
      <c r="E151" s="7" t="s">
        <v>454</v>
      </c>
      <c r="F151" s="7" t="s">
        <v>88</v>
      </c>
      <c r="G151" s="10">
        <v>179.81650081811469</v>
      </c>
      <c r="H151" s="10">
        <v>-2.2950798143336781</v>
      </c>
      <c r="I151" s="10">
        <v>-2.2950798143336781</v>
      </c>
      <c r="J151" s="7" t="s">
        <v>81</v>
      </c>
      <c r="K151" s="8">
        <v>1.0900000333786011</v>
      </c>
      <c r="L151" s="8">
        <v>1.17</v>
      </c>
      <c r="M151" s="8">
        <v>3.0499999523162842</v>
      </c>
      <c r="N151" s="8">
        <v>6.3600001335144043</v>
      </c>
      <c r="O151" s="8">
        <v>2.75</v>
      </c>
      <c r="P151" s="8">
        <v>2.9800000190734859</v>
      </c>
      <c r="Q151" s="7">
        <v>3.47</v>
      </c>
      <c r="R151" s="7">
        <v>4.4800000000000004</v>
      </c>
      <c r="S151" s="7">
        <v>3.18</v>
      </c>
      <c r="T151" s="7">
        <v>6.12</v>
      </c>
      <c r="U151" s="7">
        <v>6.36</v>
      </c>
      <c r="V151" s="7">
        <v>4.88</v>
      </c>
      <c r="W151" s="7">
        <v>5</v>
      </c>
      <c r="X151" s="7">
        <v>4.5999999999999996</v>
      </c>
      <c r="Y151" s="7">
        <v>4.24</v>
      </c>
      <c r="Z151" s="7">
        <v>3.85</v>
      </c>
      <c r="AA151" s="7">
        <v>3.61</v>
      </c>
      <c r="AB151" s="7">
        <v>3.45</v>
      </c>
      <c r="AC151" s="7">
        <v>3.86</v>
      </c>
      <c r="AD151" s="7">
        <v>4.0999999999999996</v>
      </c>
      <c r="AE151" s="7">
        <v>4.87</v>
      </c>
      <c r="AF151" s="7">
        <v>4.5</v>
      </c>
      <c r="AG151" s="7">
        <v>4.3600000000000003</v>
      </c>
      <c r="AH151" s="7">
        <v>4.08</v>
      </c>
      <c r="AI151" s="7">
        <v>4.28</v>
      </c>
      <c r="AJ151" s="7">
        <v>4.1500000000000004</v>
      </c>
      <c r="AK151" s="7">
        <v>4.3499999999999996</v>
      </c>
      <c r="AL151" s="7">
        <v>4.2300000000000004</v>
      </c>
      <c r="AM151" s="7">
        <v>4.26</v>
      </c>
      <c r="AN151" s="7">
        <v>3.89</v>
      </c>
      <c r="AO151" s="7">
        <v>3.5</v>
      </c>
      <c r="AP151" s="7">
        <v>3.25</v>
      </c>
      <c r="AQ151" s="7">
        <v>3.08</v>
      </c>
      <c r="AR151" s="7">
        <v>13.77</v>
      </c>
      <c r="AS151" s="7">
        <v>28.2</v>
      </c>
      <c r="AT151" s="7">
        <v>0.98</v>
      </c>
      <c r="AU151" s="7">
        <v>100.66</v>
      </c>
      <c r="AV151" s="7">
        <v>55.08</v>
      </c>
      <c r="AW151" s="7">
        <v>29.76</v>
      </c>
      <c r="AX151" s="7">
        <v>44.26</v>
      </c>
      <c r="AY151" s="7">
        <v>37.75</v>
      </c>
      <c r="AZ151" s="7">
        <v>15.41</v>
      </c>
      <c r="BA151" s="7">
        <v>13.45</v>
      </c>
      <c r="BB151" s="7">
        <v>1.97</v>
      </c>
      <c r="BC151" s="7">
        <v>6.23</v>
      </c>
      <c r="BD151" s="7">
        <v>20</v>
      </c>
      <c r="BE151" s="7">
        <v>31.99</v>
      </c>
      <c r="BF151" s="7">
        <v>37.07</v>
      </c>
      <c r="BG151" s="7">
        <v>40.299999999999997</v>
      </c>
      <c r="BH151" s="7">
        <v>21.64</v>
      </c>
      <c r="BI151" s="7">
        <v>31.48</v>
      </c>
      <c r="BJ151" s="7">
        <v>30.07</v>
      </c>
      <c r="BK151" s="7">
        <v>29.18</v>
      </c>
      <c r="BL151" s="7">
        <v>38.03</v>
      </c>
      <c r="BM151" s="7">
        <v>31.97</v>
      </c>
      <c r="BN151" s="7">
        <v>21.64</v>
      </c>
      <c r="BO151" s="7">
        <v>14.1</v>
      </c>
      <c r="BP151" s="7">
        <v>-4.5</v>
      </c>
      <c r="BQ151" s="7">
        <v>0.69</v>
      </c>
      <c r="BR151" s="7">
        <v>-1.31</v>
      </c>
      <c r="BS151" s="24">
        <v>3.44</v>
      </c>
      <c r="BT151" s="26">
        <v>21229768.668093681</v>
      </c>
      <c r="BU151" s="26">
        <v>145878700</v>
      </c>
      <c r="BV151" s="26">
        <v>6122453</v>
      </c>
      <c r="BW151" s="8">
        <v>1.7352848604962751E-2</v>
      </c>
    </row>
    <row r="152" spans="1:75" s="21" customFormat="1" ht="19" customHeight="1" x14ac:dyDescent="0.2">
      <c r="A152" s="7" t="s">
        <v>219</v>
      </c>
      <c r="B152" s="7" t="s">
        <v>106</v>
      </c>
      <c r="C152" s="7" t="s">
        <v>113</v>
      </c>
      <c r="D152" s="7" t="s">
        <v>98</v>
      </c>
      <c r="E152" s="7" t="s">
        <v>343</v>
      </c>
      <c r="F152" s="7" t="s">
        <v>88</v>
      </c>
      <c r="G152" s="10">
        <v>181.48147297821271</v>
      </c>
      <c r="H152" s="10">
        <v>-9.7368392158412842</v>
      </c>
      <c r="I152" s="10">
        <v>-9.7368392158412842</v>
      </c>
      <c r="J152" s="7" t="s">
        <v>89</v>
      </c>
      <c r="K152" s="8">
        <v>1.3500000238418579</v>
      </c>
      <c r="L152" s="8">
        <v>5.15</v>
      </c>
      <c r="M152" s="8">
        <v>3.7999999523162842</v>
      </c>
      <c r="N152" s="8">
        <v>5.1500000953674316</v>
      </c>
      <c r="O152" s="8">
        <v>3.1800000667572021</v>
      </c>
      <c r="P152" s="8">
        <v>3.4300000667572021</v>
      </c>
      <c r="Q152" s="7">
        <v>3.84</v>
      </c>
      <c r="R152" s="7">
        <v>3.55</v>
      </c>
      <c r="S152" s="7">
        <v>3.75</v>
      </c>
      <c r="T152" s="7">
        <v>3.6</v>
      </c>
      <c r="U152" s="7">
        <v>4.55</v>
      </c>
      <c r="V152" s="7">
        <v>5.15</v>
      </c>
      <c r="W152" s="7">
        <v>4.5</v>
      </c>
      <c r="X152" s="7">
        <v>3.96</v>
      </c>
      <c r="Y152" s="7">
        <v>3.82</v>
      </c>
      <c r="Z152" s="7">
        <v>3.97</v>
      </c>
      <c r="AA152" s="7">
        <v>3.93</v>
      </c>
      <c r="AB152" s="7">
        <v>3.8</v>
      </c>
      <c r="AC152" s="7">
        <v>4.3</v>
      </c>
      <c r="AD152" s="7">
        <v>4.45</v>
      </c>
      <c r="AE152" s="7">
        <v>4.45</v>
      </c>
      <c r="AF152" s="7">
        <v>4.28</v>
      </c>
      <c r="AG152" s="7">
        <v>3.93</v>
      </c>
      <c r="AH152" s="7">
        <v>3.87</v>
      </c>
      <c r="AI152" s="7">
        <v>3.66</v>
      </c>
      <c r="AJ152" s="7">
        <v>3.62</v>
      </c>
      <c r="AK152" s="7">
        <v>3.6</v>
      </c>
      <c r="AL152" s="7">
        <v>3.44</v>
      </c>
      <c r="AM152" s="7">
        <v>3.59</v>
      </c>
      <c r="AN152" s="7">
        <v>3.54</v>
      </c>
      <c r="AO152" s="7">
        <v>4.05</v>
      </c>
      <c r="AP152" s="7">
        <v>3.74</v>
      </c>
      <c r="AQ152" s="7">
        <v>3.63</v>
      </c>
      <c r="AR152" s="7">
        <v>-16.04</v>
      </c>
      <c r="AS152" s="7">
        <v>-12.37</v>
      </c>
      <c r="AT152" s="7">
        <v>-14.47</v>
      </c>
      <c r="AU152" s="7">
        <v>-10.53</v>
      </c>
      <c r="AV152" s="7">
        <v>12.63</v>
      </c>
      <c r="AW152" s="7">
        <v>14.21</v>
      </c>
      <c r="AX152" s="7">
        <v>1.32</v>
      </c>
      <c r="AY152" s="7">
        <v>-2.11</v>
      </c>
      <c r="AZ152" s="7">
        <v>-3.16</v>
      </c>
      <c r="BA152" s="7">
        <v>2.63</v>
      </c>
      <c r="BB152" s="7">
        <v>-2.11</v>
      </c>
      <c r="BC152" s="7">
        <v>-1.84</v>
      </c>
      <c r="BD152" s="7">
        <v>5.79</v>
      </c>
      <c r="BE152" s="7">
        <v>13.46</v>
      </c>
      <c r="BF152" s="7">
        <v>9.74</v>
      </c>
      <c r="BG152" s="7">
        <v>1.32</v>
      </c>
      <c r="BH152" s="7">
        <v>-0.92</v>
      </c>
      <c r="BI152" s="7">
        <v>-3.68</v>
      </c>
      <c r="BJ152" s="7">
        <v>-10.26</v>
      </c>
      <c r="BK152" s="7">
        <v>-7.11</v>
      </c>
      <c r="BL152" s="7">
        <v>-12.7</v>
      </c>
      <c r="BM152" s="7">
        <v>-12.37</v>
      </c>
      <c r="BN152" s="7">
        <v>-7.11</v>
      </c>
      <c r="BO152" s="7">
        <v>-10.26</v>
      </c>
      <c r="BP152" s="7">
        <v>-4.87</v>
      </c>
      <c r="BQ152" s="7">
        <v>-8.42</v>
      </c>
      <c r="BR152" s="7">
        <v>-8.9499999999999993</v>
      </c>
      <c r="BS152" s="24">
        <v>3.56</v>
      </c>
      <c r="BT152" s="26">
        <v>68716919.137716293</v>
      </c>
      <c r="BU152" s="26">
        <v>110116700</v>
      </c>
      <c r="BV152" s="26">
        <v>9964378</v>
      </c>
      <c r="BW152" s="8">
        <v>1.53570047222215E-2</v>
      </c>
    </row>
    <row r="153" spans="1:75" s="21" customFormat="1" ht="19" customHeight="1" x14ac:dyDescent="0.2">
      <c r="A153" s="7" t="s">
        <v>528</v>
      </c>
      <c r="B153" s="7" t="s">
        <v>76</v>
      </c>
      <c r="C153" s="7" t="s">
        <v>87</v>
      </c>
      <c r="D153" s="7" t="s">
        <v>98</v>
      </c>
      <c r="E153" s="7" t="s">
        <v>521</v>
      </c>
      <c r="F153" s="7" t="s">
        <v>88</v>
      </c>
      <c r="G153" s="10">
        <v>188.75739344453319</v>
      </c>
      <c r="H153" s="10">
        <v>-45.081967133022523</v>
      </c>
      <c r="I153" s="10">
        <v>-45.081967133022523</v>
      </c>
      <c r="J153" s="7" t="s">
        <v>89</v>
      </c>
      <c r="K153" s="8">
        <v>1.690000057220459</v>
      </c>
      <c r="L153" s="8">
        <v>1.69</v>
      </c>
      <c r="M153" s="8">
        <v>4.880000114440918</v>
      </c>
      <c r="N153" s="8">
        <v>6.1399998664855957</v>
      </c>
      <c r="O153" s="8">
        <v>2.130000114440918</v>
      </c>
      <c r="P153" s="8">
        <v>2.6800000667572021</v>
      </c>
      <c r="Q153" s="7">
        <v>5.35</v>
      </c>
      <c r="R153" s="7">
        <v>5.25</v>
      </c>
      <c r="S153" s="7">
        <v>5.4</v>
      </c>
      <c r="T153" s="7">
        <v>4.49</v>
      </c>
      <c r="U153" s="7">
        <v>4.13</v>
      </c>
      <c r="V153" s="7">
        <v>4.3</v>
      </c>
      <c r="W153" s="7">
        <v>4.1900000000000004</v>
      </c>
      <c r="X153" s="7">
        <v>4.07</v>
      </c>
      <c r="Y153" s="7">
        <v>3.73</v>
      </c>
      <c r="Z153" s="7">
        <v>3.66</v>
      </c>
      <c r="AA153" s="7">
        <v>3.4</v>
      </c>
      <c r="AB153" s="7">
        <v>3.25</v>
      </c>
      <c r="AC153" s="7">
        <v>3.59</v>
      </c>
      <c r="AD153" s="7">
        <v>3.53</v>
      </c>
      <c r="AE153" s="7">
        <v>3.32</v>
      </c>
      <c r="AF153" s="7">
        <v>3.24</v>
      </c>
      <c r="AG153" s="7">
        <v>2.9</v>
      </c>
      <c r="AH153" s="7">
        <v>2.4</v>
      </c>
      <c r="AI153" s="7">
        <v>2.2599999999999998</v>
      </c>
      <c r="AJ153" s="7">
        <v>2.4</v>
      </c>
      <c r="AK153" s="7">
        <v>2.4</v>
      </c>
      <c r="AL153" s="7">
        <v>2.46</v>
      </c>
      <c r="AM153" s="7">
        <v>2.5499999999999998</v>
      </c>
      <c r="AN153" s="7">
        <v>2.54</v>
      </c>
      <c r="AO153" s="7">
        <v>2.9</v>
      </c>
      <c r="AP153" s="7">
        <v>2.73</v>
      </c>
      <c r="AQ153" s="7">
        <v>2.7</v>
      </c>
      <c r="AR153" s="7">
        <v>7.99</v>
      </c>
      <c r="AS153" s="7">
        <v>6.37</v>
      </c>
      <c r="AT153" s="7">
        <v>-10.039999999999999</v>
      </c>
      <c r="AU153" s="7">
        <v>-18.850000000000001</v>
      </c>
      <c r="AV153" s="7">
        <v>-17.55</v>
      </c>
      <c r="AW153" s="7">
        <v>-19.260000000000002</v>
      </c>
      <c r="AX153" s="7">
        <v>-18.03</v>
      </c>
      <c r="AY153" s="7">
        <v>-23.77</v>
      </c>
      <c r="AZ153" s="7">
        <v>-30.33</v>
      </c>
      <c r="BA153" s="7">
        <v>-30.64</v>
      </c>
      <c r="BB153" s="7">
        <v>-36.270000000000003</v>
      </c>
      <c r="BC153" s="7">
        <v>-35.86</v>
      </c>
      <c r="BD153" s="7">
        <v>-30.6</v>
      </c>
      <c r="BE153" s="7">
        <v>-33.81</v>
      </c>
      <c r="BF153" s="7">
        <v>-33.61</v>
      </c>
      <c r="BG153" s="7">
        <v>-40.159999999999997</v>
      </c>
      <c r="BH153" s="7">
        <v>-52.46</v>
      </c>
      <c r="BI153" s="7">
        <v>-55.94</v>
      </c>
      <c r="BJ153" s="7">
        <v>-54.92</v>
      </c>
      <c r="BK153" s="7">
        <v>-51.13</v>
      </c>
      <c r="BL153" s="7">
        <v>-52.26</v>
      </c>
      <c r="BM153" s="7">
        <v>-50.33</v>
      </c>
      <c r="BN153" s="7">
        <v>-49.59</v>
      </c>
      <c r="BO153" s="7">
        <v>-48.16</v>
      </c>
      <c r="BP153" s="7">
        <v>-47.54</v>
      </c>
      <c r="BQ153" s="7">
        <v>-45.7</v>
      </c>
      <c r="BR153" s="7">
        <v>-46.11</v>
      </c>
      <c r="BS153" s="24">
        <v>3.37</v>
      </c>
      <c r="BT153" s="26">
        <v>90562066.123771667</v>
      </c>
      <c r="BU153" s="26">
        <v>126368100</v>
      </c>
      <c r="BV153" s="26">
        <v>6299357</v>
      </c>
      <c r="BW153" s="8">
        <v>9.0357317421444761E-2</v>
      </c>
    </row>
    <row r="154" spans="1:75" s="21" customFormat="1" ht="19" customHeight="1" x14ac:dyDescent="0.2">
      <c r="A154" s="1" t="s">
        <v>147</v>
      </c>
      <c r="B154" s="1" t="s">
        <v>96</v>
      </c>
      <c r="C154" s="1" t="s">
        <v>87</v>
      </c>
      <c r="D154" s="1" t="s">
        <v>109</v>
      </c>
      <c r="E154" s="1" t="s">
        <v>137</v>
      </c>
      <c r="F154" s="1" t="s">
        <v>88</v>
      </c>
      <c r="G154" s="9">
        <v>197.35683069234869</v>
      </c>
      <c r="H154" s="9">
        <v>-57.777779190628621</v>
      </c>
      <c r="I154" s="9">
        <f>(N154-O154)/O154*100</f>
        <v>198.92857243211904</v>
      </c>
      <c r="J154" s="1" t="s">
        <v>89</v>
      </c>
      <c r="K154" s="2">
        <v>2.2699999809265141</v>
      </c>
      <c r="L154" s="2">
        <v>1.6</v>
      </c>
      <c r="M154" s="2">
        <v>6.75</v>
      </c>
      <c r="N154" s="2">
        <v>8.369999885559082</v>
      </c>
      <c r="O154" s="2">
        <v>2.7999999523162842</v>
      </c>
      <c r="P154" s="2">
        <v>2.8499999046325679</v>
      </c>
      <c r="Q154" s="1">
        <v>7.16</v>
      </c>
      <c r="R154" s="1">
        <v>8.3699999999999992</v>
      </c>
      <c r="S154" s="1">
        <v>7.82</v>
      </c>
      <c r="T154" s="1">
        <v>8.24</v>
      </c>
      <c r="U154" s="1">
        <v>6.25</v>
      </c>
      <c r="V154" s="1">
        <v>5.75</v>
      </c>
      <c r="W154" s="1">
        <v>5.4</v>
      </c>
      <c r="X154" s="1">
        <v>5.4</v>
      </c>
      <c r="Y154" s="1">
        <v>5.4</v>
      </c>
      <c r="Z154" s="1">
        <v>5.4</v>
      </c>
      <c r="AA154" s="1">
        <v>5.4</v>
      </c>
      <c r="AB154" s="1">
        <v>5.4</v>
      </c>
      <c r="AC154" s="1">
        <v>5.4</v>
      </c>
      <c r="AD154" s="1">
        <v>5.4</v>
      </c>
      <c r="AE154" s="1">
        <v>5.4</v>
      </c>
      <c r="AF154" s="1">
        <v>4.1500000000000004</v>
      </c>
      <c r="AG154" s="1">
        <v>4.0599999999999996</v>
      </c>
      <c r="AH154" s="1">
        <v>4</v>
      </c>
      <c r="AI154" s="1">
        <v>3.97</v>
      </c>
      <c r="AJ154" s="1">
        <v>3.5</v>
      </c>
      <c r="AK154" s="1">
        <v>3.5</v>
      </c>
      <c r="AL154" s="1">
        <v>3.58</v>
      </c>
      <c r="AM154" s="1">
        <v>3.49</v>
      </c>
      <c r="AN154" s="1">
        <v>3.33</v>
      </c>
      <c r="AO154" s="1">
        <v>3.19</v>
      </c>
      <c r="AP154" s="1">
        <v>3.2</v>
      </c>
      <c r="AQ154" s="1">
        <v>3.26</v>
      </c>
      <c r="AR154" s="1">
        <v>-3.11</v>
      </c>
      <c r="AS154" s="1">
        <v>3.41</v>
      </c>
      <c r="AT154" s="1">
        <v>14.22</v>
      </c>
      <c r="AU154" s="1">
        <v>-7.55</v>
      </c>
      <c r="AV154" s="1">
        <v>-19.53</v>
      </c>
      <c r="AW154" s="1">
        <v>-21.48</v>
      </c>
      <c r="AX154" s="1">
        <v>-30.22</v>
      </c>
      <c r="AY154" s="1">
        <v>-30.22</v>
      </c>
      <c r="AZ154" s="1">
        <v>-30.22</v>
      </c>
      <c r="BA154" s="1">
        <v>-30.22</v>
      </c>
      <c r="BB154" s="1">
        <v>-30.22</v>
      </c>
      <c r="BC154" s="1">
        <v>-30.22</v>
      </c>
      <c r="BD154" s="1">
        <v>-30.22</v>
      </c>
      <c r="BE154" s="1">
        <v>-30.22</v>
      </c>
      <c r="BF154" s="1">
        <v>-30.22</v>
      </c>
      <c r="BG154" s="1">
        <v>-41.63</v>
      </c>
      <c r="BH154" s="1">
        <v>-42.52</v>
      </c>
      <c r="BI154" s="1">
        <v>-41.48</v>
      </c>
      <c r="BJ154" s="1">
        <v>-50.44</v>
      </c>
      <c r="BK154" s="1">
        <v>-51.56</v>
      </c>
      <c r="BL154" s="1">
        <v>-50.81</v>
      </c>
      <c r="BM154" s="1">
        <v>-47.56</v>
      </c>
      <c r="BN154" s="1">
        <v>-50.67</v>
      </c>
      <c r="BO154" s="1">
        <v>-52.38</v>
      </c>
      <c r="BP154" s="1">
        <v>-55.03</v>
      </c>
      <c r="BQ154" s="1">
        <v>-53.48</v>
      </c>
      <c r="BR154" s="1">
        <v>-58.52</v>
      </c>
      <c r="BS154" s="22">
        <v>4.71</v>
      </c>
      <c r="BT154" s="26">
        <v>30338617.5</v>
      </c>
      <c r="BU154" s="26">
        <v>28272400</v>
      </c>
      <c r="BV154" s="26">
        <v>2101499</v>
      </c>
      <c r="BW154" s="2">
        <v>9.0870849807684895E-2</v>
      </c>
    </row>
    <row r="155" spans="1:75" s="21" customFormat="1" ht="19" customHeight="1" x14ac:dyDescent="0.2">
      <c r="A155" s="1" t="s">
        <v>177</v>
      </c>
      <c r="B155" s="1" t="s">
        <v>106</v>
      </c>
      <c r="C155" s="1" t="s">
        <v>87</v>
      </c>
      <c r="D155" s="1" t="s">
        <v>125</v>
      </c>
      <c r="E155" s="1" t="s">
        <v>169</v>
      </c>
      <c r="F155" s="1" t="s">
        <v>88</v>
      </c>
      <c r="G155" s="9">
        <v>201.50215988821139</v>
      </c>
      <c r="H155" s="9">
        <v>-22.064059355059591</v>
      </c>
      <c r="I155" s="9">
        <f>(N155-O155)/O155*100</f>
        <v>72.413796883370338</v>
      </c>
      <c r="J155" s="1" t="s">
        <v>89</v>
      </c>
      <c r="K155" s="2">
        <v>4.6599998474121094</v>
      </c>
      <c r="L155" s="2">
        <v>4.18</v>
      </c>
      <c r="M155" s="2">
        <v>14.05000019073486</v>
      </c>
      <c r="N155" s="2">
        <v>15</v>
      </c>
      <c r="O155" s="2">
        <v>8.6999998092651367</v>
      </c>
      <c r="P155" s="2">
        <v>10.94999980926514</v>
      </c>
      <c r="Q155" s="1">
        <v>15</v>
      </c>
      <c r="R155" s="1">
        <v>14.32</v>
      </c>
      <c r="S155" s="1">
        <v>11.2</v>
      </c>
      <c r="T155" s="1">
        <v>10.4</v>
      </c>
      <c r="U155" s="1">
        <v>10.42</v>
      </c>
      <c r="V155" s="1">
        <v>9.94</v>
      </c>
      <c r="W155" s="1">
        <v>10.16</v>
      </c>
      <c r="X155" s="1">
        <v>9.76</v>
      </c>
      <c r="Y155" s="1">
        <v>9.39</v>
      </c>
      <c r="Z155" s="1">
        <v>10.3</v>
      </c>
      <c r="AA155" s="1">
        <v>10.94</v>
      </c>
      <c r="AB155" s="1">
        <v>12.69</v>
      </c>
      <c r="AC155" s="1">
        <v>12.1</v>
      </c>
      <c r="AD155" s="1">
        <v>13.37</v>
      </c>
      <c r="AE155" s="1">
        <v>13.88</v>
      </c>
      <c r="AF155" s="1">
        <v>14.48</v>
      </c>
      <c r="AG155" s="1">
        <v>13.65</v>
      </c>
      <c r="AH155" s="1">
        <v>12.82</v>
      </c>
      <c r="AI155" s="1">
        <v>13</v>
      </c>
      <c r="AJ155" s="1">
        <v>12.58</v>
      </c>
      <c r="AK155" s="1">
        <v>13.22</v>
      </c>
      <c r="AL155" s="1">
        <v>12.59</v>
      </c>
      <c r="AM155" s="1">
        <v>12.3</v>
      </c>
      <c r="AN155" s="1">
        <v>11.75</v>
      </c>
      <c r="AO155" s="1">
        <v>11.6</v>
      </c>
      <c r="AP155" s="1">
        <v>11.75</v>
      </c>
      <c r="AQ155" s="1">
        <v>11.35</v>
      </c>
      <c r="AR155" s="1">
        <v>-7.26</v>
      </c>
      <c r="AS155" s="1">
        <v>-14.73</v>
      </c>
      <c r="AT155" s="1">
        <v>-29.82</v>
      </c>
      <c r="AU155" s="1">
        <v>-31.99</v>
      </c>
      <c r="AV155" s="1">
        <v>-31.69</v>
      </c>
      <c r="AW155" s="1">
        <v>-34.159999999999997</v>
      </c>
      <c r="AX155" s="1">
        <v>-30.75</v>
      </c>
      <c r="AY155" s="1">
        <v>-34.229999999999997</v>
      </c>
      <c r="AZ155" s="1">
        <v>-37.01</v>
      </c>
      <c r="BA155" s="1">
        <v>-27.62</v>
      </c>
      <c r="BB155" s="1">
        <v>-23.99</v>
      </c>
      <c r="BC155" s="1">
        <v>-18.29</v>
      </c>
      <c r="BD155" s="1">
        <v>-17.93</v>
      </c>
      <c r="BE155" s="1">
        <v>-10.39</v>
      </c>
      <c r="BF155" s="1">
        <v>-9.07</v>
      </c>
      <c r="BG155" s="1">
        <v>-3.06</v>
      </c>
      <c r="BH155" s="1">
        <v>-8.9700000000000006</v>
      </c>
      <c r="BI155" s="1">
        <v>-15.55</v>
      </c>
      <c r="BJ155" s="1">
        <v>-11.6</v>
      </c>
      <c r="BK155" s="1">
        <v>-11.74</v>
      </c>
      <c r="BL155" s="1">
        <v>-13.01</v>
      </c>
      <c r="BM155" s="1">
        <v>-13.7</v>
      </c>
      <c r="BN155" s="1">
        <v>-16.8</v>
      </c>
      <c r="BO155" s="1">
        <v>-23.49</v>
      </c>
      <c r="BP155" s="1">
        <v>-20.64</v>
      </c>
      <c r="BQ155" s="1">
        <v>-21.89</v>
      </c>
      <c r="BR155" s="1">
        <v>-21.64</v>
      </c>
      <c r="BS155" s="22">
        <v>8.6999999999999993</v>
      </c>
      <c r="BT155" s="26">
        <v>261159998.54536059</v>
      </c>
      <c r="BU155" s="26">
        <v>40084800</v>
      </c>
      <c r="BV155" s="26">
        <v>3901041</v>
      </c>
      <c r="BW155" s="2">
        <v>1.6858064296171201E-2</v>
      </c>
    </row>
    <row r="156" spans="1:75" s="21" customFormat="1" ht="19" customHeight="1" x14ac:dyDescent="0.2">
      <c r="A156" s="1" t="s">
        <v>144</v>
      </c>
      <c r="B156" s="1" t="s">
        <v>111</v>
      </c>
      <c r="C156" s="1" t="s">
        <v>87</v>
      </c>
      <c r="D156" s="1" t="s">
        <v>98</v>
      </c>
      <c r="E156" s="1" t="s">
        <v>332</v>
      </c>
      <c r="F156" s="1" t="s">
        <v>88</v>
      </c>
      <c r="G156" s="9">
        <v>207.14286200854269</v>
      </c>
      <c r="H156" s="9">
        <v>-49.922478843584841</v>
      </c>
      <c r="I156" s="9">
        <f>(N156-O156)/O156*100</f>
        <v>119.43573274099894</v>
      </c>
      <c r="J156" s="1" t="s">
        <v>89</v>
      </c>
      <c r="K156" s="2">
        <v>2.0999999046325679</v>
      </c>
      <c r="L156" s="2">
        <v>2.95</v>
      </c>
      <c r="M156" s="2">
        <v>6.4499998092651367</v>
      </c>
      <c r="N156" s="2">
        <v>7</v>
      </c>
      <c r="O156" s="2">
        <v>3.190000057220459</v>
      </c>
      <c r="P156" s="2">
        <v>3.2300000190734859</v>
      </c>
      <c r="Q156" s="1">
        <v>7</v>
      </c>
      <c r="R156" s="1">
        <v>6.35</v>
      </c>
      <c r="S156" s="1">
        <v>6.09</v>
      </c>
      <c r="T156" s="1">
        <v>5.85</v>
      </c>
      <c r="U156" s="1">
        <v>6.7</v>
      </c>
      <c r="V156" s="1">
        <v>5.88</v>
      </c>
      <c r="W156" s="1">
        <v>5.84</v>
      </c>
      <c r="X156" s="1">
        <v>5.89</v>
      </c>
      <c r="Y156" s="1">
        <v>5.73</v>
      </c>
      <c r="Z156" s="1">
        <v>6.12</v>
      </c>
      <c r="AA156" s="1">
        <v>5.6</v>
      </c>
      <c r="AB156" s="1">
        <v>5.45</v>
      </c>
      <c r="AC156" s="1">
        <v>5.75</v>
      </c>
      <c r="AD156" s="1">
        <v>5.6</v>
      </c>
      <c r="AE156" s="1">
        <v>5.55</v>
      </c>
      <c r="AF156" s="1">
        <v>5.6</v>
      </c>
      <c r="AG156" s="1">
        <v>5.8</v>
      </c>
      <c r="AH156" s="1">
        <v>4.99</v>
      </c>
      <c r="AI156" s="1">
        <v>4.88</v>
      </c>
      <c r="AJ156" s="1">
        <v>4.58</v>
      </c>
      <c r="AK156" s="1">
        <v>4.82</v>
      </c>
      <c r="AL156" s="1">
        <v>4.5999999999999996</v>
      </c>
      <c r="AM156" s="1">
        <v>4.49</v>
      </c>
      <c r="AN156" s="1">
        <v>4.17</v>
      </c>
      <c r="AO156" s="1">
        <v>3.86</v>
      </c>
      <c r="AP156" s="1">
        <v>3.69</v>
      </c>
      <c r="AQ156" s="1">
        <v>3.55</v>
      </c>
      <c r="AR156" s="1">
        <v>-2.02</v>
      </c>
      <c r="AS156" s="1">
        <v>-4.34</v>
      </c>
      <c r="AT156" s="1">
        <v>-10.31</v>
      </c>
      <c r="AU156" s="1">
        <v>-14.57</v>
      </c>
      <c r="AV156" s="1">
        <v>-10.7</v>
      </c>
      <c r="AW156" s="1">
        <v>-15.5</v>
      </c>
      <c r="AX156" s="1">
        <v>-14.57</v>
      </c>
      <c r="AY156" s="1">
        <v>-15.35</v>
      </c>
      <c r="AZ156" s="1">
        <v>-12.71</v>
      </c>
      <c r="BA156" s="1">
        <v>-14.26</v>
      </c>
      <c r="BB156" s="1">
        <v>-15.66</v>
      </c>
      <c r="BC156" s="1">
        <v>-19.84</v>
      </c>
      <c r="BD156" s="1">
        <v>-16.670000000000002</v>
      </c>
      <c r="BE156" s="1">
        <v>-16.899999999999999</v>
      </c>
      <c r="BF156" s="1">
        <v>-17.05</v>
      </c>
      <c r="BG156" s="1">
        <v>-14.26</v>
      </c>
      <c r="BH156" s="1">
        <v>-26.22</v>
      </c>
      <c r="BI156" s="1">
        <v>-26.27</v>
      </c>
      <c r="BJ156" s="1">
        <v>-29.47</v>
      </c>
      <c r="BK156" s="1">
        <v>-32.4</v>
      </c>
      <c r="BL156" s="1">
        <v>-30.23</v>
      </c>
      <c r="BM156" s="1">
        <v>-30.62</v>
      </c>
      <c r="BN156" s="1">
        <v>-37.049999999999997</v>
      </c>
      <c r="BO156" s="1">
        <v>-42.01</v>
      </c>
      <c r="BP156" s="1">
        <v>-43.18</v>
      </c>
      <c r="BQ156" s="1">
        <v>-45.04</v>
      </c>
      <c r="BR156" s="1">
        <v>-49.3</v>
      </c>
      <c r="BS156" s="22">
        <v>5.07</v>
      </c>
      <c r="BT156" s="26">
        <v>24212073.784017559</v>
      </c>
      <c r="BU156" s="26">
        <v>72549600</v>
      </c>
      <c r="BV156" s="26">
        <v>1825852</v>
      </c>
      <c r="BW156" s="2">
        <v>0.63335637280568191</v>
      </c>
    </row>
    <row r="157" spans="1:75" s="21" customFormat="1" ht="19" customHeight="1" x14ac:dyDescent="0.2">
      <c r="A157" s="1" t="s">
        <v>121</v>
      </c>
      <c r="B157" s="1" t="s">
        <v>76</v>
      </c>
      <c r="C157" s="1" t="s">
        <v>87</v>
      </c>
      <c r="D157" s="1" t="s">
        <v>122</v>
      </c>
      <c r="E157" s="1" t="s">
        <v>115</v>
      </c>
      <c r="F157" s="1" t="s">
        <v>88</v>
      </c>
      <c r="G157" s="9">
        <v>232.394361467594</v>
      </c>
      <c r="H157" s="9">
        <v>-35.381354070093238</v>
      </c>
      <c r="I157" s="9">
        <f>(N157-O157)/O157*100</f>
        <v>136.46210237676638</v>
      </c>
      <c r="J157" s="1" t="s">
        <v>89</v>
      </c>
      <c r="K157" s="2">
        <v>1.419999957084656</v>
      </c>
      <c r="L157" s="2">
        <v>1.47</v>
      </c>
      <c r="M157" s="2">
        <v>4.7199997901916504</v>
      </c>
      <c r="N157" s="2">
        <v>6.5500001907348633</v>
      </c>
      <c r="O157" s="2">
        <v>2.7699999809265141</v>
      </c>
      <c r="P157" s="2">
        <v>3.0499999523162842</v>
      </c>
      <c r="Q157" s="1">
        <v>5.0999999999999996</v>
      </c>
      <c r="R157" s="1">
        <v>4.5</v>
      </c>
      <c r="S157" s="1">
        <v>6.4</v>
      </c>
      <c r="T157" s="1">
        <v>6.55</v>
      </c>
      <c r="U157" s="1">
        <v>5.92</v>
      </c>
      <c r="V157" s="1">
        <v>5.8</v>
      </c>
      <c r="W157" s="1">
        <v>5.46</v>
      </c>
      <c r="X157" s="1">
        <v>5.55</v>
      </c>
      <c r="Y157" s="1">
        <v>5.03</v>
      </c>
      <c r="Z157" s="1">
        <v>4.68</v>
      </c>
      <c r="AA157" s="1">
        <v>4.8600000000000003</v>
      </c>
      <c r="AB157" s="1">
        <v>4.6100000000000003</v>
      </c>
      <c r="AC157" s="1">
        <v>4.5</v>
      </c>
      <c r="AD157" s="1">
        <v>4.7</v>
      </c>
      <c r="AE157" s="1">
        <v>4.4000000000000004</v>
      </c>
      <c r="AF157" s="1">
        <v>4.12</v>
      </c>
      <c r="AG157" s="1">
        <v>4.07</v>
      </c>
      <c r="AH157" s="1">
        <v>3.9</v>
      </c>
      <c r="AI157" s="1">
        <v>3.84</v>
      </c>
      <c r="AJ157" s="1">
        <v>3.84</v>
      </c>
      <c r="AK157" s="1">
        <v>3.64</v>
      </c>
      <c r="AL157" s="1">
        <v>3.44</v>
      </c>
      <c r="AM157" s="1">
        <v>3.76</v>
      </c>
      <c r="AN157" s="1">
        <v>3.71</v>
      </c>
      <c r="AO157" s="1">
        <v>3.26</v>
      </c>
      <c r="AP157" s="1">
        <v>3.11</v>
      </c>
      <c r="AQ157" s="1">
        <v>2.99</v>
      </c>
      <c r="AR157" s="1">
        <v>-7.2</v>
      </c>
      <c r="AS157" s="1">
        <v>-11.23</v>
      </c>
      <c r="AT157" s="1">
        <v>22.77</v>
      </c>
      <c r="AU157" s="1">
        <v>24.79</v>
      </c>
      <c r="AV157" s="1">
        <v>10.59</v>
      </c>
      <c r="AW157" s="1">
        <v>15.04</v>
      </c>
      <c r="AX157" s="1">
        <v>13.92</v>
      </c>
      <c r="AY157" s="1">
        <v>6.39</v>
      </c>
      <c r="AZ157" s="1">
        <v>-2.33</v>
      </c>
      <c r="BA157" s="1">
        <v>-2.3199999999999998</v>
      </c>
      <c r="BB157" s="1">
        <v>-2.44</v>
      </c>
      <c r="BC157" s="1">
        <v>-9.5299999999999994</v>
      </c>
      <c r="BD157" s="1">
        <v>-8.9</v>
      </c>
      <c r="BE157" s="1">
        <v>-8.4700000000000006</v>
      </c>
      <c r="BF157" s="1">
        <v>-13.77</v>
      </c>
      <c r="BG157" s="1">
        <v>-17.59</v>
      </c>
      <c r="BH157" s="1">
        <v>-17.16</v>
      </c>
      <c r="BI157" s="1">
        <v>-22.03</v>
      </c>
      <c r="BJ157" s="1">
        <v>-20.55</v>
      </c>
      <c r="BK157" s="1">
        <v>-23.31</v>
      </c>
      <c r="BL157" s="1">
        <v>-27.44</v>
      </c>
      <c r="BM157" s="1">
        <v>-31.43</v>
      </c>
      <c r="BN157" s="1">
        <v>-23.73</v>
      </c>
      <c r="BO157" s="1">
        <v>-32.42</v>
      </c>
      <c r="BP157" s="1">
        <v>-36.020000000000003</v>
      </c>
      <c r="BQ157" s="1">
        <v>-38.979999999999997</v>
      </c>
      <c r="BR157" s="1">
        <v>-37.71</v>
      </c>
      <c r="BS157" s="22">
        <v>4.57</v>
      </c>
      <c r="BT157" s="26">
        <v>28849205.11762619</v>
      </c>
      <c r="BU157" s="26">
        <v>126172600</v>
      </c>
      <c r="BV157" s="26">
        <v>5127027</v>
      </c>
      <c r="BW157" s="2">
        <v>0.57538082011270864</v>
      </c>
    </row>
    <row r="158" spans="1:75" s="21" customFormat="1" ht="19" customHeight="1" x14ac:dyDescent="0.2">
      <c r="A158" s="7" t="s">
        <v>492</v>
      </c>
      <c r="B158" s="7" t="s">
        <v>83</v>
      </c>
      <c r="C158" s="7" t="s">
        <v>87</v>
      </c>
      <c r="D158" s="7" t="s">
        <v>122</v>
      </c>
      <c r="E158" s="7" t="s">
        <v>489</v>
      </c>
      <c r="F158" s="7" t="s">
        <v>88</v>
      </c>
      <c r="G158" s="10">
        <v>237.8378334839559</v>
      </c>
      <c r="H158" s="10">
        <v>-41.599998474121087</v>
      </c>
      <c r="I158" s="10">
        <v>-41.599998474121087</v>
      </c>
      <c r="J158" s="7" t="s">
        <v>89</v>
      </c>
      <c r="K158" s="8">
        <v>0.37000000476837158</v>
      </c>
      <c r="L158" s="8">
        <v>0.55000000000000004</v>
      </c>
      <c r="M158" s="8">
        <v>1.25</v>
      </c>
      <c r="N158" s="8">
        <v>1.6000000238418579</v>
      </c>
      <c r="O158" s="8">
        <v>0.73000001907348633</v>
      </c>
      <c r="P158" s="8">
        <v>0.73000001907348633</v>
      </c>
      <c r="Q158" s="7">
        <v>1.42</v>
      </c>
      <c r="R158" s="7">
        <v>1.6</v>
      </c>
      <c r="S158" s="7">
        <v>1.33</v>
      </c>
      <c r="T158" s="7">
        <v>1.18</v>
      </c>
      <c r="U158" s="7">
        <v>1.04</v>
      </c>
      <c r="V158" s="7">
        <v>0.95</v>
      </c>
      <c r="W158" s="7">
        <v>1.02</v>
      </c>
      <c r="X158" s="7">
        <v>0.96</v>
      </c>
      <c r="Y158" s="7">
        <v>0.93</v>
      </c>
      <c r="Z158" s="7">
        <v>0.89</v>
      </c>
      <c r="AA158" s="7">
        <v>0.89</v>
      </c>
      <c r="AB158" s="7">
        <v>0.93</v>
      </c>
      <c r="AC158" s="7">
        <v>0.89</v>
      </c>
      <c r="AD158" s="7">
        <v>0.86</v>
      </c>
      <c r="AE158" s="7">
        <v>0.84</v>
      </c>
      <c r="AF158" s="7">
        <v>0.83</v>
      </c>
      <c r="AG158" s="7">
        <v>0.85</v>
      </c>
      <c r="AH158" s="7">
        <v>0.88</v>
      </c>
      <c r="AI158" s="7">
        <v>0.86</v>
      </c>
      <c r="AJ158" s="7">
        <v>0.84</v>
      </c>
      <c r="AK158" s="7">
        <v>0.84</v>
      </c>
      <c r="AL158" s="7">
        <v>0.83</v>
      </c>
      <c r="AM158" s="7">
        <v>0.81</v>
      </c>
      <c r="AN158" s="7">
        <v>0.79</v>
      </c>
      <c r="AO158" s="7">
        <v>0.76</v>
      </c>
      <c r="AP158" s="7">
        <v>0.79</v>
      </c>
      <c r="AQ158" s="7">
        <v>0.8</v>
      </c>
      <c r="AR158" s="7">
        <v>13.6</v>
      </c>
      <c r="AS158" s="7">
        <v>24</v>
      </c>
      <c r="AT158" s="7">
        <v>-11.6</v>
      </c>
      <c r="AU158" s="7">
        <v>-18.399999999999999</v>
      </c>
      <c r="AV158" s="7">
        <v>-24.7</v>
      </c>
      <c r="AW158" s="7">
        <v>-24.72</v>
      </c>
      <c r="AX158" s="7">
        <v>-23.98</v>
      </c>
      <c r="AY158" s="7">
        <v>-27.3</v>
      </c>
      <c r="AZ158" s="7">
        <v>-30.48</v>
      </c>
      <c r="BA158" s="7">
        <v>-28.96</v>
      </c>
      <c r="BB158" s="7">
        <v>-29.48</v>
      </c>
      <c r="BC158" s="7">
        <v>-28.8</v>
      </c>
      <c r="BD158" s="7">
        <v>-31.5</v>
      </c>
      <c r="BE158" s="7">
        <v>-33.06</v>
      </c>
      <c r="BF158" s="7">
        <v>-34.130000000000003</v>
      </c>
      <c r="BG158" s="7">
        <v>-34.4</v>
      </c>
      <c r="BH158" s="7">
        <v>-32.22</v>
      </c>
      <c r="BI158" s="7">
        <v>-31.19</v>
      </c>
      <c r="BJ158" s="7">
        <v>-34.4</v>
      </c>
      <c r="BK158" s="7">
        <v>-33.07</v>
      </c>
      <c r="BL158" s="7">
        <v>-34.4</v>
      </c>
      <c r="BM158" s="7">
        <v>-39.08</v>
      </c>
      <c r="BN158" s="7">
        <v>-38.39</v>
      </c>
      <c r="BO158" s="7">
        <v>-39.96</v>
      </c>
      <c r="BP158" s="7">
        <v>-39.99</v>
      </c>
      <c r="BQ158" s="7">
        <v>-37.68</v>
      </c>
      <c r="BR158" s="7">
        <v>-38.4</v>
      </c>
      <c r="BS158" s="24">
        <v>0.86</v>
      </c>
      <c r="BT158" s="26">
        <v>24942375</v>
      </c>
      <c r="BU158" s="26">
        <v>121877200</v>
      </c>
      <c r="BV158" s="26">
        <v>14941877</v>
      </c>
      <c r="BW158" s="8">
        <v>1.068051892007945E-2</v>
      </c>
    </row>
    <row r="159" spans="1:75" s="21" customFormat="1" ht="19" customHeight="1" x14ac:dyDescent="0.2">
      <c r="A159" s="1" t="s">
        <v>123</v>
      </c>
      <c r="B159" s="1" t="s">
        <v>111</v>
      </c>
      <c r="C159" s="1" t="s">
        <v>124</v>
      </c>
      <c r="D159" s="1" t="s">
        <v>125</v>
      </c>
      <c r="E159" s="1" t="s">
        <v>115</v>
      </c>
      <c r="F159" s="1" t="s">
        <v>88</v>
      </c>
      <c r="G159" s="9">
        <v>257.28812852490751</v>
      </c>
      <c r="H159" s="9">
        <v>-44.971534993106673</v>
      </c>
      <c r="I159" s="9">
        <f>(N159-O159)/O159*100</f>
        <v>457.62080598240954</v>
      </c>
      <c r="J159" s="1" t="s">
        <v>89</v>
      </c>
      <c r="K159" s="2">
        <v>2.9500000476837158</v>
      </c>
      <c r="L159" s="2">
        <v>3.1</v>
      </c>
      <c r="M159" s="2">
        <v>10.539999961853029</v>
      </c>
      <c r="N159" s="2">
        <v>30</v>
      </c>
      <c r="O159" s="2">
        <v>5.380000114440918</v>
      </c>
      <c r="P159" s="2">
        <v>5.8000001907348633</v>
      </c>
      <c r="Q159" s="1">
        <v>12.65</v>
      </c>
      <c r="R159" s="1">
        <v>17.239999999999998</v>
      </c>
      <c r="S159" s="1">
        <v>13.44</v>
      </c>
      <c r="T159" s="1">
        <v>14.78</v>
      </c>
      <c r="U159" s="1">
        <v>14.31</v>
      </c>
      <c r="V159" s="1">
        <v>21.4</v>
      </c>
      <c r="W159" s="1">
        <v>29.61</v>
      </c>
      <c r="X159" s="1">
        <v>30</v>
      </c>
      <c r="Y159" s="1">
        <v>29</v>
      </c>
      <c r="Z159" s="1">
        <v>27.26</v>
      </c>
      <c r="AA159" s="1">
        <v>26</v>
      </c>
      <c r="AB159" s="1">
        <v>25.5</v>
      </c>
      <c r="AC159" s="1">
        <v>24</v>
      </c>
      <c r="AD159" s="1">
        <v>27</v>
      </c>
      <c r="AE159" s="1">
        <v>26.49</v>
      </c>
      <c r="AF159" s="1">
        <v>24.5</v>
      </c>
      <c r="AG159" s="1">
        <v>24.8</v>
      </c>
      <c r="AH159" s="1">
        <v>25.3</v>
      </c>
      <c r="AI159" s="1">
        <v>25</v>
      </c>
      <c r="AJ159" s="1">
        <v>26.33</v>
      </c>
      <c r="AK159" s="1">
        <v>23</v>
      </c>
      <c r="AL159" s="1">
        <v>20.86</v>
      </c>
      <c r="AM159" s="1">
        <v>14</v>
      </c>
      <c r="AN159" s="1">
        <v>10.79</v>
      </c>
      <c r="AO159" s="1">
        <v>7.5</v>
      </c>
      <c r="AP159" s="1">
        <v>6.45</v>
      </c>
      <c r="AQ159" s="1">
        <v>6.2</v>
      </c>
      <c r="AR159" s="1">
        <v>20.02</v>
      </c>
      <c r="AS159" s="1">
        <v>63.57</v>
      </c>
      <c r="AT159" s="1">
        <v>-15.37</v>
      </c>
      <c r="AU159" s="1">
        <v>32.07</v>
      </c>
      <c r="AV159" s="1">
        <v>8.35</v>
      </c>
      <c r="AW159" s="1">
        <v>89.85</v>
      </c>
      <c r="AX159" s="1">
        <v>180.93</v>
      </c>
      <c r="AY159" s="1">
        <v>174.1</v>
      </c>
      <c r="AZ159" s="1">
        <v>92.03</v>
      </c>
      <c r="BA159" s="1">
        <v>140.51</v>
      </c>
      <c r="BB159" s="1">
        <v>119.35</v>
      </c>
      <c r="BC159" s="1">
        <v>113.47</v>
      </c>
      <c r="BD159" s="1">
        <v>118.22</v>
      </c>
      <c r="BE159" s="1">
        <v>139.18</v>
      </c>
      <c r="BF159" s="1">
        <v>123.91</v>
      </c>
      <c r="BG159" s="1">
        <v>123.09</v>
      </c>
      <c r="BH159" s="1">
        <v>131.26</v>
      </c>
      <c r="BI159" s="1">
        <v>129.32</v>
      </c>
      <c r="BJ159" s="1">
        <v>126.25</v>
      </c>
      <c r="BK159" s="1">
        <v>77.7</v>
      </c>
      <c r="BL159" s="1">
        <v>98.29</v>
      </c>
      <c r="BM159" s="1">
        <v>23.62</v>
      </c>
      <c r="BN159" s="1">
        <v>-4.74</v>
      </c>
      <c r="BO159" s="1">
        <v>-36.24</v>
      </c>
      <c r="BP159" s="1">
        <v>-41.65</v>
      </c>
      <c r="BQ159" s="1">
        <v>-45.45</v>
      </c>
      <c r="BR159" s="1">
        <v>-43.45</v>
      </c>
      <c r="BS159" s="22">
        <v>11.41</v>
      </c>
      <c r="BT159" s="26">
        <v>569423497.9391098</v>
      </c>
      <c r="BU159" s="26">
        <v>40185100</v>
      </c>
      <c r="BV159" s="26">
        <v>11223694</v>
      </c>
      <c r="BW159" s="2">
        <v>1.0634288497173929E-2</v>
      </c>
    </row>
    <row r="160" spans="1:75" s="21" customFormat="1" ht="19" customHeight="1" x14ac:dyDescent="0.2">
      <c r="A160" s="7" t="s">
        <v>482</v>
      </c>
      <c r="B160" s="7" t="s">
        <v>96</v>
      </c>
      <c r="C160" s="7" t="s">
        <v>87</v>
      </c>
      <c r="D160" s="7" t="s">
        <v>98</v>
      </c>
      <c r="E160" s="7" t="s">
        <v>480</v>
      </c>
      <c r="F160" s="7" t="s">
        <v>88</v>
      </c>
      <c r="G160" s="10">
        <v>288.23530511735112</v>
      </c>
      <c r="H160" s="10">
        <v>-40.909093645759597</v>
      </c>
      <c r="I160" s="10">
        <v>-40.909093645759597</v>
      </c>
      <c r="J160" s="7" t="s">
        <v>89</v>
      </c>
      <c r="K160" s="8">
        <v>0.50999999046325684</v>
      </c>
      <c r="L160" s="8">
        <v>0.56999999999999995</v>
      </c>
      <c r="M160" s="8">
        <v>1.9800000190734861</v>
      </c>
      <c r="N160" s="8">
        <v>2.3599998950958252</v>
      </c>
      <c r="O160" s="8">
        <v>0.92000001668930054</v>
      </c>
      <c r="P160" s="8">
        <v>1.169999957084656</v>
      </c>
      <c r="Q160" s="7">
        <v>2.02</v>
      </c>
      <c r="R160" s="7">
        <v>1.78</v>
      </c>
      <c r="S160" s="7">
        <v>1.57</v>
      </c>
      <c r="T160" s="7">
        <v>1.53</v>
      </c>
      <c r="U160" s="7">
        <v>1.41</v>
      </c>
      <c r="V160" s="7">
        <v>1.3</v>
      </c>
      <c r="W160" s="7">
        <v>1.27</v>
      </c>
      <c r="X160" s="7">
        <v>1.26</v>
      </c>
      <c r="Y160" s="7">
        <v>1.19</v>
      </c>
      <c r="Z160" s="7">
        <v>1.28</v>
      </c>
      <c r="AA160" s="7">
        <v>1.27</v>
      </c>
      <c r="AB160" s="7">
        <v>1.25</v>
      </c>
      <c r="AC160" s="7">
        <v>1.2</v>
      </c>
      <c r="AD160" s="7">
        <v>1.2</v>
      </c>
      <c r="AE160" s="7">
        <v>1.2</v>
      </c>
      <c r="AF160" s="7">
        <v>1.1100000000000001</v>
      </c>
      <c r="AG160" s="7">
        <v>1.1299999999999999</v>
      </c>
      <c r="AH160" s="7">
        <v>1.07</v>
      </c>
      <c r="AI160" s="7">
        <v>1</v>
      </c>
      <c r="AJ160" s="7">
        <v>1.03</v>
      </c>
      <c r="AK160" s="7">
        <v>1.1499999999999999</v>
      </c>
      <c r="AL160" s="7">
        <v>1.1100000000000001</v>
      </c>
      <c r="AM160" s="7">
        <v>1.1200000000000001</v>
      </c>
      <c r="AN160" s="7">
        <v>1.17</v>
      </c>
      <c r="AO160" s="7">
        <v>1.2</v>
      </c>
      <c r="AP160" s="7">
        <v>1.18</v>
      </c>
      <c r="AQ160" s="7">
        <v>1.18</v>
      </c>
      <c r="AR160" s="7">
        <v>-9.6</v>
      </c>
      <c r="AS160" s="7">
        <v>-16.920000000000002</v>
      </c>
      <c r="AT160" s="7">
        <v>-29.29</v>
      </c>
      <c r="AU160" s="7">
        <v>-30.3</v>
      </c>
      <c r="AV160" s="7">
        <v>-34.85</v>
      </c>
      <c r="AW160" s="7">
        <v>-37.369999999999997</v>
      </c>
      <c r="AX160" s="7">
        <v>-38.89</v>
      </c>
      <c r="AY160" s="7">
        <v>-41.41</v>
      </c>
      <c r="AZ160" s="7">
        <v>-42.42</v>
      </c>
      <c r="BA160" s="7">
        <v>-39.39</v>
      </c>
      <c r="BB160" s="7">
        <v>-38.130000000000003</v>
      </c>
      <c r="BC160" s="7">
        <v>-40.4</v>
      </c>
      <c r="BD160" s="7">
        <v>-40.909999999999997</v>
      </c>
      <c r="BE160" s="7">
        <v>-39.9</v>
      </c>
      <c r="BF160" s="7">
        <v>-45.2</v>
      </c>
      <c r="BG160" s="7">
        <v>-44.7</v>
      </c>
      <c r="BH160" s="7">
        <v>-46.21</v>
      </c>
      <c r="BI160" s="7">
        <v>-49.49</v>
      </c>
      <c r="BJ160" s="7">
        <v>-51.44</v>
      </c>
      <c r="BK160" s="7">
        <v>-48.48</v>
      </c>
      <c r="BL160" s="7">
        <v>-46.21</v>
      </c>
      <c r="BM160" s="7">
        <v>-45.96</v>
      </c>
      <c r="BN160" s="7">
        <v>-43.69</v>
      </c>
      <c r="BO160" s="7">
        <v>-41.41</v>
      </c>
      <c r="BP160" s="7">
        <v>-40.4</v>
      </c>
      <c r="BQ160" s="7">
        <v>-41.92</v>
      </c>
      <c r="BR160" s="7">
        <v>-41.16</v>
      </c>
      <c r="BS160" s="24">
        <v>1.1299999999999999</v>
      </c>
      <c r="BT160" s="26">
        <v>35649702.343416207</v>
      </c>
      <c r="BU160" s="26">
        <v>66880600</v>
      </c>
      <c r="BV160" s="26">
        <v>11126299</v>
      </c>
      <c r="BW160" s="8">
        <v>1.1148271316454831E-2</v>
      </c>
    </row>
    <row r="161" spans="1:75" s="21" customFormat="1" ht="19" customHeight="1" x14ac:dyDescent="0.2">
      <c r="A161" s="7" t="s">
        <v>450</v>
      </c>
      <c r="B161" s="7" t="s">
        <v>118</v>
      </c>
      <c r="C161" s="7" t="s">
        <v>87</v>
      </c>
      <c r="D161" s="7" t="s">
        <v>98</v>
      </c>
      <c r="E161" s="7" t="s">
        <v>443</v>
      </c>
      <c r="F161" s="7" t="s">
        <v>88</v>
      </c>
      <c r="G161" s="10">
        <v>296.55172732724031</v>
      </c>
      <c r="H161" s="10">
        <v>-14.565214168822539</v>
      </c>
      <c r="I161" s="10">
        <v>-14.565214168822539</v>
      </c>
      <c r="J161" s="7" t="s">
        <v>89</v>
      </c>
      <c r="K161" s="8">
        <v>1.1599999666213989</v>
      </c>
      <c r="L161" s="8">
        <v>4.57</v>
      </c>
      <c r="M161" s="8">
        <v>4.5999999046325684</v>
      </c>
      <c r="N161" s="8">
        <v>8.5</v>
      </c>
      <c r="O161" s="8">
        <v>3.2999999523162842</v>
      </c>
      <c r="P161" s="8">
        <v>3.9300000667572021</v>
      </c>
      <c r="Q161" s="7">
        <v>5.3</v>
      </c>
      <c r="R161" s="7">
        <v>5.2</v>
      </c>
      <c r="S161" s="7">
        <v>8.5</v>
      </c>
      <c r="T161" s="7">
        <v>8.1</v>
      </c>
      <c r="U161" s="7">
        <v>7.95</v>
      </c>
      <c r="V161" s="7">
        <v>6.4</v>
      </c>
      <c r="W161" s="7">
        <v>5.75</v>
      </c>
      <c r="X161" s="7">
        <v>5.65</v>
      </c>
      <c r="Y161" s="7">
        <v>6.1</v>
      </c>
      <c r="Z161" s="7">
        <v>5.7</v>
      </c>
      <c r="AA161" s="7">
        <v>5.79</v>
      </c>
      <c r="AB161" s="7">
        <v>5.9</v>
      </c>
      <c r="AC161" s="7">
        <v>5.45</v>
      </c>
      <c r="AD161" s="7">
        <v>5.38</v>
      </c>
      <c r="AE161" s="7">
        <v>4.8600000000000003</v>
      </c>
      <c r="AF161" s="7">
        <v>4.3499999999999996</v>
      </c>
      <c r="AG161" s="7">
        <v>3.91</v>
      </c>
      <c r="AH161" s="7">
        <v>3.94</v>
      </c>
      <c r="AI161" s="7">
        <v>4.49</v>
      </c>
      <c r="AJ161" s="7">
        <v>4.17</v>
      </c>
      <c r="AK161" s="7">
        <v>3.99</v>
      </c>
      <c r="AL161" s="7">
        <v>4.13</v>
      </c>
      <c r="AM161" s="7">
        <v>3.96</v>
      </c>
      <c r="AN161" s="7">
        <v>4.2</v>
      </c>
      <c r="AO161" s="7">
        <v>4.08</v>
      </c>
      <c r="AP161" s="7">
        <v>4.1399999999999997</v>
      </c>
      <c r="AQ161" s="7">
        <v>4.09</v>
      </c>
      <c r="AR161" s="7">
        <v>-4.78</v>
      </c>
      <c r="AS161" s="7">
        <v>13.04</v>
      </c>
      <c r="AT161" s="7">
        <v>72.83</v>
      </c>
      <c r="AU161" s="7">
        <v>71.739999999999995</v>
      </c>
      <c r="AV161" s="7">
        <v>30.22</v>
      </c>
      <c r="AW161" s="7">
        <v>23.91</v>
      </c>
      <c r="AX161" s="7">
        <v>10.43</v>
      </c>
      <c r="AY161" s="7">
        <v>14.78</v>
      </c>
      <c r="AZ161" s="7">
        <v>22.83</v>
      </c>
      <c r="BA161" s="7">
        <v>13.72</v>
      </c>
      <c r="BB161" s="7">
        <v>20.65</v>
      </c>
      <c r="BC161" s="7">
        <v>15.52</v>
      </c>
      <c r="BD161" s="7">
        <v>16.52</v>
      </c>
      <c r="BE161" s="7">
        <v>0.43</v>
      </c>
      <c r="BF161" s="7">
        <v>-10</v>
      </c>
      <c r="BG161" s="7">
        <v>-15.87</v>
      </c>
      <c r="BH161" s="7">
        <v>-22.33</v>
      </c>
      <c r="BI161" s="7">
        <v>-16.739999999999998</v>
      </c>
      <c r="BJ161" s="7">
        <v>-10</v>
      </c>
      <c r="BK161" s="7">
        <v>-15.19</v>
      </c>
      <c r="BL161" s="7">
        <v>-19.670000000000002</v>
      </c>
      <c r="BM161" s="7">
        <v>-16.739999999999998</v>
      </c>
      <c r="BN161" s="7">
        <v>-14.46</v>
      </c>
      <c r="BO161" s="7">
        <v>-12.39</v>
      </c>
      <c r="BP161" s="7">
        <v>-13.83</v>
      </c>
      <c r="BQ161" s="7">
        <v>-14.13</v>
      </c>
      <c r="BR161" s="7">
        <v>-13.91</v>
      </c>
      <c r="BS161" s="24">
        <v>4.0999999999999996</v>
      </c>
      <c r="BT161" s="26">
        <v>76493398.414134979</v>
      </c>
      <c r="BU161" s="26">
        <v>267806100</v>
      </c>
      <c r="BV161" s="26">
        <v>16542688</v>
      </c>
      <c r="BW161" s="8">
        <v>3.5470716729953437E-2</v>
      </c>
    </row>
    <row r="162" spans="1:75" s="21" customFormat="1" ht="19" customHeight="1" x14ac:dyDescent="0.2">
      <c r="A162" s="1" t="s">
        <v>282</v>
      </c>
      <c r="B162" s="1" t="s">
        <v>159</v>
      </c>
      <c r="C162" s="1" t="s">
        <v>124</v>
      </c>
      <c r="D162" s="1" t="s">
        <v>98</v>
      </c>
      <c r="E162" s="1" t="s">
        <v>274</v>
      </c>
      <c r="F162" s="1" t="s">
        <v>88</v>
      </c>
      <c r="G162" s="9">
        <v>304.37756083897511</v>
      </c>
      <c r="H162" s="9">
        <v>-52.198916205256268</v>
      </c>
      <c r="I162" s="9">
        <f>(N162-O162)/O162*100</f>
        <v>124.12561816950345</v>
      </c>
      <c r="J162" s="1" t="s">
        <v>89</v>
      </c>
      <c r="K162" s="2">
        <v>7.309999942779541</v>
      </c>
      <c r="L162" s="2">
        <v>7.86</v>
      </c>
      <c r="M162" s="2">
        <v>29.559999465942379</v>
      </c>
      <c r="N162" s="2">
        <v>31.39999961853027</v>
      </c>
      <c r="O162" s="2">
        <v>14.010000228881839</v>
      </c>
      <c r="P162" s="2">
        <v>14.13000011444092</v>
      </c>
      <c r="Q162" s="1">
        <v>31.4</v>
      </c>
      <c r="R162" s="1">
        <v>26.35</v>
      </c>
      <c r="S162" s="1">
        <v>28</v>
      </c>
      <c r="T162" s="1">
        <v>26.8</v>
      </c>
      <c r="U162" s="1">
        <v>29.49</v>
      </c>
      <c r="V162" s="1">
        <v>26</v>
      </c>
      <c r="W162" s="1">
        <v>22.97</v>
      </c>
      <c r="X162" s="1">
        <v>21.7</v>
      </c>
      <c r="Y162" s="1">
        <v>21.05</v>
      </c>
      <c r="Z162" s="1">
        <v>21.3</v>
      </c>
      <c r="AA162" s="1">
        <v>19.8</v>
      </c>
      <c r="AB162" s="1">
        <v>19.14</v>
      </c>
      <c r="AC162" s="1">
        <v>20.69</v>
      </c>
      <c r="AD162" s="1">
        <v>21.5</v>
      </c>
      <c r="AE162" s="1">
        <v>20.100000000000001</v>
      </c>
      <c r="AF162" s="1">
        <v>18.7</v>
      </c>
      <c r="AG162" s="1">
        <v>18.46</v>
      </c>
      <c r="AH162" s="1">
        <v>17.989999999999998</v>
      </c>
      <c r="AI162" s="1">
        <v>17.34</v>
      </c>
      <c r="AJ162" s="1">
        <v>19</v>
      </c>
      <c r="AK162" s="1">
        <v>16.95</v>
      </c>
      <c r="AL162" s="1">
        <v>16.489999999999998</v>
      </c>
      <c r="AM162" s="1">
        <v>16.850000000000001</v>
      </c>
      <c r="AN162" s="1">
        <v>16.86</v>
      </c>
      <c r="AO162" s="1">
        <v>16.489999999999998</v>
      </c>
      <c r="AP162" s="1">
        <v>15.89</v>
      </c>
      <c r="AQ162" s="1">
        <v>14.98</v>
      </c>
      <c r="AR162" s="1">
        <v>-11.54</v>
      </c>
      <c r="AS162" s="1">
        <v>-18.13</v>
      </c>
      <c r="AT162" s="1">
        <v>-18.28</v>
      </c>
      <c r="AU162" s="1">
        <v>-18.3</v>
      </c>
      <c r="AV162" s="1">
        <v>-14.95</v>
      </c>
      <c r="AW162" s="1">
        <v>-24.86</v>
      </c>
      <c r="AX162" s="1">
        <v>-30.26</v>
      </c>
      <c r="AY162" s="1">
        <v>-30.13</v>
      </c>
      <c r="AZ162" s="1">
        <v>-31.56</v>
      </c>
      <c r="BA162" s="1">
        <v>-35.69</v>
      </c>
      <c r="BB162" s="1">
        <v>-35.18</v>
      </c>
      <c r="BC162" s="1">
        <v>-38.53</v>
      </c>
      <c r="BD162" s="1">
        <v>-31.12</v>
      </c>
      <c r="BE162" s="1">
        <v>-34.840000000000003</v>
      </c>
      <c r="BF162" s="1">
        <v>-37.11</v>
      </c>
      <c r="BG162" s="1">
        <v>-37.92</v>
      </c>
      <c r="BH162" s="1">
        <v>-42.86</v>
      </c>
      <c r="BI162" s="1">
        <v>-42.19</v>
      </c>
      <c r="BJ162" s="1">
        <v>-43.78</v>
      </c>
      <c r="BK162" s="1">
        <v>-42.9</v>
      </c>
      <c r="BL162" s="1">
        <v>-45.87</v>
      </c>
      <c r="BM162" s="1">
        <v>-47.73</v>
      </c>
      <c r="BN162" s="1">
        <v>-46.96</v>
      </c>
      <c r="BO162" s="1">
        <v>-45.64</v>
      </c>
      <c r="BP162" s="1">
        <v>-47.68</v>
      </c>
      <c r="BQ162" s="1">
        <v>-49.66</v>
      </c>
      <c r="BR162" s="1">
        <v>-52.59</v>
      </c>
      <c r="BS162" s="22">
        <v>18.53</v>
      </c>
      <c r="BT162" s="26">
        <v>72184336.295852661</v>
      </c>
      <c r="BU162" s="26">
        <v>26665900</v>
      </c>
      <c r="BV162" s="26">
        <v>1397327</v>
      </c>
      <c r="BW162" s="2">
        <v>7.0716446472443462E-2</v>
      </c>
    </row>
    <row r="163" spans="1:75" s="21" customFormat="1" ht="19" customHeight="1" x14ac:dyDescent="0.2">
      <c r="A163" s="7" t="s">
        <v>348</v>
      </c>
      <c r="B163" s="7" t="s">
        <v>118</v>
      </c>
      <c r="C163" s="7" t="s">
        <v>87</v>
      </c>
      <c r="D163" s="7" t="s">
        <v>98</v>
      </c>
      <c r="E163" s="7" t="s">
        <v>343</v>
      </c>
      <c r="F163" s="7" t="s">
        <v>88</v>
      </c>
      <c r="G163" s="10">
        <v>311.39703906917879</v>
      </c>
      <c r="H163" s="10">
        <v>-51.742624683972863</v>
      </c>
      <c r="I163" s="10">
        <v>-51.742624683972863</v>
      </c>
      <c r="J163" s="7" t="s">
        <v>89</v>
      </c>
      <c r="K163" s="8">
        <v>2.720000028610229</v>
      </c>
      <c r="L163" s="8">
        <v>13.42</v>
      </c>
      <c r="M163" s="8">
        <v>11.189999580383301</v>
      </c>
      <c r="N163" s="8">
        <v>13.420000076293951</v>
      </c>
      <c r="O163" s="8">
        <v>5.3000001907348633</v>
      </c>
      <c r="P163" s="8">
        <v>5.4000000953674316</v>
      </c>
      <c r="Q163" s="7">
        <v>13.42</v>
      </c>
      <c r="R163" s="7">
        <v>9.4700000000000006</v>
      </c>
      <c r="S163" s="7">
        <v>9.0500000000000007</v>
      </c>
      <c r="T163" s="7">
        <v>8.8000000000000007</v>
      </c>
      <c r="U163" s="7">
        <v>8.6</v>
      </c>
      <c r="V163" s="7">
        <v>8.68</v>
      </c>
      <c r="W163" s="7">
        <v>9.49</v>
      </c>
      <c r="X163" s="7">
        <v>8.3000000000000007</v>
      </c>
      <c r="Y163" s="7">
        <v>8.15</v>
      </c>
      <c r="Z163" s="7">
        <v>7.39</v>
      </c>
      <c r="AA163" s="7">
        <v>7.24</v>
      </c>
      <c r="AB163" s="7">
        <v>6.85</v>
      </c>
      <c r="AC163" s="7">
        <v>6.49</v>
      </c>
      <c r="AD163" s="7">
        <v>6.35</v>
      </c>
      <c r="AE163" s="7">
        <v>7.4</v>
      </c>
      <c r="AF163" s="7">
        <v>7.11</v>
      </c>
      <c r="AG163" s="7">
        <v>6.8</v>
      </c>
      <c r="AH163" s="7">
        <v>6.98</v>
      </c>
      <c r="AI163" s="7">
        <v>6.6</v>
      </c>
      <c r="AJ163" s="7">
        <v>6.5</v>
      </c>
      <c r="AK163" s="7">
        <v>6.45</v>
      </c>
      <c r="AL163" s="7">
        <v>7.25</v>
      </c>
      <c r="AM163" s="7">
        <v>6.88</v>
      </c>
      <c r="AN163" s="7">
        <v>6.63</v>
      </c>
      <c r="AO163" s="7">
        <v>6.55</v>
      </c>
      <c r="AP163" s="7">
        <v>6.6</v>
      </c>
      <c r="AQ163" s="7">
        <v>6.2</v>
      </c>
      <c r="AR163" s="7">
        <v>-15.7</v>
      </c>
      <c r="AS163" s="7">
        <v>-20.82</v>
      </c>
      <c r="AT163" s="7">
        <v>-28.95</v>
      </c>
      <c r="AU163" s="7">
        <v>-26.01</v>
      </c>
      <c r="AV163" s="7">
        <v>-29.22</v>
      </c>
      <c r="AW163" s="7">
        <v>-28.06</v>
      </c>
      <c r="AX163" s="7">
        <v>-27.26</v>
      </c>
      <c r="AY163" s="7">
        <v>-27.7</v>
      </c>
      <c r="AZ163" s="7">
        <v>-36.82</v>
      </c>
      <c r="BA163" s="7">
        <v>-35.78</v>
      </c>
      <c r="BB163" s="7">
        <v>-40.659999999999997</v>
      </c>
      <c r="BC163" s="7">
        <v>-42.45</v>
      </c>
      <c r="BD163" s="7">
        <v>-46.98</v>
      </c>
      <c r="BE163" s="7">
        <v>-43.79</v>
      </c>
      <c r="BF163" s="7">
        <v>-36.65</v>
      </c>
      <c r="BG163" s="7">
        <v>-40.5</v>
      </c>
      <c r="BH163" s="7">
        <v>-40.69</v>
      </c>
      <c r="BI163" s="7">
        <v>-43.74</v>
      </c>
      <c r="BJ163" s="7">
        <v>-43.25</v>
      </c>
      <c r="BK163" s="7">
        <v>-43.04</v>
      </c>
      <c r="BL163" s="7">
        <v>-43.58</v>
      </c>
      <c r="BM163" s="7">
        <v>-39.229999999999997</v>
      </c>
      <c r="BN163" s="7">
        <v>-41.02</v>
      </c>
      <c r="BO163" s="7">
        <v>-42.94</v>
      </c>
      <c r="BP163" s="7">
        <v>-44.86</v>
      </c>
      <c r="BQ163" s="7">
        <v>-44.42</v>
      </c>
      <c r="BR163" s="7">
        <v>-51.74</v>
      </c>
      <c r="BS163" s="24">
        <v>7.07</v>
      </c>
      <c r="BT163" s="26">
        <v>50369209.41119194</v>
      </c>
      <c r="BU163" s="26">
        <v>36666000</v>
      </c>
      <c r="BV163" s="26">
        <v>1650346</v>
      </c>
      <c r="BW163" s="8">
        <v>7.0783338766537446E-2</v>
      </c>
    </row>
    <row r="164" spans="1:75" s="21" customFormat="1" ht="19" customHeight="1" x14ac:dyDescent="0.2">
      <c r="A164" s="1" t="s">
        <v>135</v>
      </c>
      <c r="B164" s="1" t="s">
        <v>131</v>
      </c>
      <c r="C164" s="1" t="s">
        <v>124</v>
      </c>
      <c r="D164" s="1" t="s">
        <v>98</v>
      </c>
      <c r="E164" s="1" t="s">
        <v>127</v>
      </c>
      <c r="F164" s="1" t="s">
        <v>88</v>
      </c>
      <c r="G164" s="9">
        <v>395.49548910980201</v>
      </c>
      <c r="H164" s="9">
        <v>-34.999999133023337</v>
      </c>
      <c r="I164" s="9">
        <f>(N164-O164)/O164*100</f>
        <v>156.07320727483679</v>
      </c>
      <c r="J164" s="1" t="s">
        <v>89</v>
      </c>
      <c r="K164" s="2">
        <v>2.220000028610229</v>
      </c>
      <c r="L164" s="2">
        <v>2.21</v>
      </c>
      <c r="M164" s="2">
        <v>11</v>
      </c>
      <c r="N164" s="2">
        <v>15.39000034332275</v>
      </c>
      <c r="O164" s="2">
        <v>6.0100002288818359</v>
      </c>
      <c r="P164" s="2">
        <v>7.1500000953674316</v>
      </c>
      <c r="Q164" s="1">
        <v>12.2</v>
      </c>
      <c r="R164" s="1">
        <v>12.5</v>
      </c>
      <c r="S164" s="1">
        <v>10.29</v>
      </c>
      <c r="T164" s="1">
        <v>9.18</v>
      </c>
      <c r="U164" s="1">
        <v>15.39</v>
      </c>
      <c r="V164" s="1">
        <v>14.96</v>
      </c>
      <c r="W164" s="1">
        <v>15.3</v>
      </c>
      <c r="X164" s="1">
        <v>10.8</v>
      </c>
      <c r="Y164" s="1">
        <v>10</v>
      </c>
      <c r="Z164" s="1">
        <v>9.9</v>
      </c>
      <c r="AA164" s="1">
        <v>10.5</v>
      </c>
      <c r="AB164" s="1">
        <v>9.89</v>
      </c>
      <c r="AC164" s="1">
        <v>9.5</v>
      </c>
      <c r="AD164" s="1">
        <v>8.9499999999999993</v>
      </c>
      <c r="AE164" s="1">
        <v>8.3000000000000007</v>
      </c>
      <c r="AF164" s="1">
        <v>7.67</v>
      </c>
      <c r="AG164" s="1">
        <v>7.3</v>
      </c>
      <c r="AH164" s="1">
        <v>7.31</v>
      </c>
      <c r="AI164" s="1">
        <v>7.14</v>
      </c>
      <c r="AJ164" s="1">
        <v>8.3699999999999992</v>
      </c>
      <c r="AK164" s="1">
        <v>7.74</v>
      </c>
      <c r="AL164" s="1">
        <v>7.7</v>
      </c>
      <c r="AM164" s="1">
        <v>6.67</v>
      </c>
      <c r="AN164" s="1">
        <v>7.47</v>
      </c>
      <c r="AO164" s="1">
        <v>7.25</v>
      </c>
      <c r="AP164" s="1">
        <v>7.31</v>
      </c>
      <c r="AQ164" s="1">
        <v>7.5</v>
      </c>
      <c r="AR164" s="1">
        <v>7.45</v>
      </c>
      <c r="AS164" s="1">
        <v>-0.92</v>
      </c>
      <c r="AT164" s="1">
        <v>-23.64</v>
      </c>
      <c r="AU164" s="1">
        <v>-23</v>
      </c>
      <c r="AV164" s="1">
        <v>31.82</v>
      </c>
      <c r="AW164" s="1">
        <v>29.55</v>
      </c>
      <c r="AX164" s="1">
        <v>-10.27</v>
      </c>
      <c r="AY164" s="1">
        <v>-11.64</v>
      </c>
      <c r="AZ164" s="1">
        <v>-11.82</v>
      </c>
      <c r="BA164" s="1">
        <v>-23.45</v>
      </c>
      <c r="BB164" s="1">
        <v>-10.73</v>
      </c>
      <c r="BC164" s="1">
        <v>-20.27</v>
      </c>
      <c r="BD164" s="1">
        <v>-18.82</v>
      </c>
      <c r="BE164" s="1">
        <v>-24.55</v>
      </c>
      <c r="BF164" s="1">
        <v>-32.72</v>
      </c>
      <c r="BG164" s="1">
        <v>-36.549999999999997</v>
      </c>
      <c r="BH164" s="1">
        <v>-33.64</v>
      </c>
      <c r="BI164" s="1">
        <v>-38.82</v>
      </c>
      <c r="BJ164" s="1">
        <v>-36.549999999999997</v>
      </c>
      <c r="BK164" s="1">
        <v>-32.270000000000003</v>
      </c>
      <c r="BL164" s="1">
        <v>-30.45</v>
      </c>
      <c r="BM164" s="1">
        <v>-39.729999999999997</v>
      </c>
      <c r="BN164" s="1">
        <v>-42.63</v>
      </c>
      <c r="BO164" s="1">
        <v>-37.270000000000003</v>
      </c>
      <c r="BP164" s="1">
        <v>-39.909999999999997</v>
      </c>
      <c r="BQ164" s="1">
        <v>-37.909999999999997</v>
      </c>
      <c r="BR164" s="1">
        <v>-35.450000000000003</v>
      </c>
      <c r="BS164" s="22">
        <v>8.77</v>
      </c>
      <c r="BT164" s="26">
        <v>48191330</v>
      </c>
      <c r="BU164" s="26">
        <v>65019500</v>
      </c>
      <c r="BV164" s="26">
        <v>1181039</v>
      </c>
      <c r="BW164" s="2">
        <v>0.34978777161465457</v>
      </c>
    </row>
    <row r="165" spans="1:75" s="21" customFormat="1" ht="19" customHeight="1" x14ac:dyDescent="0.2">
      <c r="A165" s="1" t="s">
        <v>148</v>
      </c>
      <c r="B165" s="1" t="s">
        <v>134</v>
      </c>
      <c r="C165" s="1" t="s">
        <v>142</v>
      </c>
      <c r="D165" s="1" t="s">
        <v>98</v>
      </c>
      <c r="E165" s="1" t="s">
        <v>137</v>
      </c>
      <c r="F165" s="1" t="s">
        <v>88</v>
      </c>
      <c r="G165" s="9">
        <v>406.31578980390378</v>
      </c>
      <c r="H165" s="9">
        <v>-69.438668480300137</v>
      </c>
      <c r="I165" s="9">
        <f>(N165-O165)/O165*100</f>
        <v>340.87590808981201</v>
      </c>
      <c r="J165" s="1" t="s">
        <v>89</v>
      </c>
      <c r="K165" s="2">
        <v>0.94999998807907104</v>
      </c>
      <c r="L165" s="2">
        <v>1.23</v>
      </c>
      <c r="M165" s="2">
        <v>4.809999942779541</v>
      </c>
      <c r="N165" s="2">
        <v>6.0399999618530273</v>
      </c>
      <c r="O165" s="2">
        <v>1.370000004768372</v>
      </c>
      <c r="P165" s="2">
        <v>1.470000028610229</v>
      </c>
      <c r="Q165" s="1">
        <v>5.5</v>
      </c>
      <c r="R165" s="1">
        <v>4.2699999999999996</v>
      </c>
      <c r="S165" s="1">
        <v>4.08</v>
      </c>
      <c r="T165" s="1">
        <v>6.04</v>
      </c>
      <c r="U165" s="1">
        <v>5.6</v>
      </c>
      <c r="V165" s="1">
        <v>4.4000000000000004</v>
      </c>
      <c r="W165" s="1">
        <v>3.95</v>
      </c>
      <c r="X165" s="1">
        <v>3.95</v>
      </c>
      <c r="Y165" s="1">
        <v>3.95</v>
      </c>
      <c r="Z165" s="1">
        <v>3.95</v>
      </c>
      <c r="AA165" s="1">
        <v>3.95</v>
      </c>
      <c r="AB165" s="1">
        <v>3.95</v>
      </c>
      <c r="AC165" s="1">
        <v>3.95</v>
      </c>
      <c r="AD165" s="1">
        <v>3.95</v>
      </c>
      <c r="AE165" s="1">
        <v>3.95</v>
      </c>
      <c r="AF165" s="1">
        <v>2.2200000000000002</v>
      </c>
      <c r="AG165" s="1">
        <v>2.1800000000000002</v>
      </c>
      <c r="AH165" s="1">
        <v>2.13</v>
      </c>
      <c r="AI165" s="1">
        <v>2.1</v>
      </c>
      <c r="AJ165" s="1">
        <v>2.0299999999999998</v>
      </c>
      <c r="AK165" s="1">
        <v>1.9</v>
      </c>
      <c r="AL165" s="1">
        <v>1.94</v>
      </c>
      <c r="AM165" s="1">
        <v>2</v>
      </c>
      <c r="AN165" s="1">
        <v>1.9</v>
      </c>
      <c r="AO165" s="1">
        <v>1.85</v>
      </c>
      <c r="AP165" s="1">
        <v>1.8</v>
      </c>
      <c r="AQ165" s="1">
        <v>1.62</v>
      </c>
      <c r="AR165" s="1">
        <v>-12.06</v>
      </c>
      <c r="AS165" s="1">
        <v>-22.04</v>
      </c>
      <c r="AT165" s="1">
        <v>-27.03</v>
      </c>
      <c r="AU165" s="1">
        <v>15.38</v>
      </c>
      <c r="AV165" s="1">
        <v>-17.88</v>
      </c>
      <c r="AW165" s="1">
        <v>-22.66</v>
      </c>
      <c r="AX165" s="1">
        <v>-30.35</v>
      </c>
      <c r="AY165" s="1">
        <v>-30.35</v>
      </c>
      <c r="AZ165" s="1">
        <v>-30.35</v>
      </c>
      <c r="BA165" s="1">
        <v>-30.35</v>
      </c>
      <c r="BB165" s="1">
        <v>-30.35</v>
      </c>
      <c r="BC165" s="1">
        <v>-30.35</v>
      </c>
      <c r="BD165" s="1">
        <v>-30.35</v>
      </c>
      <c r="BE165" s="1">
        <v>-30.35</v>
      </c>
      <c r="BF165" s="1">
        <v>-30.35</v>
      </c>
      <c r="BG165" s="1">
        <v>-54.68</v>
      </c>
      <c r="BH165" s="1">
        <v>-56.96</v>
      </c>
      <c r="BI165" s="1">
        <v>-58.01</v>
      </c>
      <c r="BJ165" s="1">
        <v>-58.42</v>
      </c>
      <c r="BK165" s="1">
        <v>-62.58</v>
      </c>
      <c r="BL165" s="1">
        <v>-61.54</v>
      </c>
      <c r="BM165" s="1">
        <v>-60.95</v>
      </c>
      <c r="BN165" s="1">
        <v>-62.79</v>
      </c>
      <c r="BO165" s="1">
        <v>-62.79</v>
      </c>
      <c r="BP165" s="1">
        <v>-63.41</v>
      </c>
      <c r="BQ165" s="1">
        <v>-66.95</v>
      </c>
      <c r="BR165" s="1">
        <v>-69.849999999999994</v>
      </c>
      <c r="BS165" s="22">
        <v>3.27</v>
      </c>
      <c r="BT165" s="26">
        <v>119821427.5745869</v>
      </c>
      <c r="BU165" s="26">
        <v>47780600</v>
      </c>
      <c r="BV165" s="26">
        <v>9448461</v>
      </c>
      <c r="BW165" s="2">
        <v>1.172677751434863E-2</v>
      </c>
    </row>
    <row r="166" spans="1:75" s="21" customFormat="1" ht="19" customHeight="1" x14ac:dyDescent="0.2">
      <c r="A166" s="1" t="s">
        <v>167</v>
      </c>
      <c r="B166" s="1" t="s">
        <v>159</v>
      </c>
      <c r="C166" s="1" t="s">
        <v>87</v>
      </c>
      <c r="D166" s="1" t="s">
        <v>98</v>
      </c>
      <c r="E166" s="1" t="s">
        <v>157</v>
      </c>
      <c r="F166" s="1" t="s">
        <v>88</v>
      </c>
      <c r="G166" s="9">
        <v>563.90039129334946</v>
      </c>
      <c r="H166" s="9">
        <v>-47.562497854232788</v>
      </c>
      <c r="I166" s="9">
        <f>(N166-O166)/O166*100</f>
        <v>194.48716348288204</v>
      </c>
      <c r="J166" s="1" t="s">
        <v>89</v>
      </c>
      <c r="K166" s="2">
        <v>2.410000085830688</v>
      </c>
      <c r="L166" s="2">
        <v>3.34</v>
      </c>
      <c r="M166" s="2">
        <v>16</v>
      </c>
      <c r="N166" s="2">
        <v>22.969999313354489</v>
      </c>
      <c r="O166" s="2">
        <v>7.8000001907348633</v>
      </c>
      <c r="P166" s="2">
        <v>8.3900003433227539</v>
      </c>
      <c r="Q166" s="1">
        <v>20.5</v>
      </c>
      <c r="R166" s="1">
        <v>18.75</v>
      </c>
      <c r="S166" s="1">
        <v>22.97</v>
      </c>
      <c r="T166" s="1">
        <v>18.25</v>
      </c>
      <c r="U166" s="1">
        <v>16.75</v>
      </c>
      <c r="V166" s="1">
        <v>20.399999999999999</v>
      </c>
      <c r="W166" s="1">
        <v>20</v>
      </c>
      <c r="X166" s="1">
        <v>18.45</v>
      </c>
      <c r="Y166" s="1">
        <v>16.45</v>
      </c>
      <c r="Z166" s="1">
        <v>17</v>
      </c>
      <c r="AA166" s="1">
        <v>17.95</v>
      </c>
      <c r="AB166" s="1">
        <v>16.36</v>
      </c>
      <c r="AC166" s="1">
        <v>16.7</v>
      </c>
      <c r="AD166" s="1">
        <v>16.3</v>
      </c>
      <c r="AE166" s="1">
        <v>14.8</v>
      </c>
      <c r="AF166" s="1">
        <v>13.05</v>
      </c>
      <c r="AG166" s="1">
        <v>10.4</v>
      </c>
      <c r="AH166" s="1">
        <v>11.19</v>
      </c>
      <c r="AI166" s="1">
        <v>15</v>
      </c>
      <c r="AJ166" s="1">
        <v>14.9</v>
      </c>
      <c r="AK166" s="1">
        <v>15</v>
      </c>
      <c r="AL166" s="1">
        <v>14.5</v>
      </c>
      <c r="AM166" s="1">
        <v>14</v>
      </c>
      <c r="AN166" s="1">
        <v>13.9</v>
      </c>
      <c r="AO166" s="1">
        <v>13.75</v>
      </c>
      <c r="AP166" s="1">
        <v>11.5</v>
      </c>
      <c r="AQ166" s="1">
        <v>9</v>
      </c>
      <c r="AR166" s="1">
        <v>4.0599999999999996</v>
      </c>
      <c r="AS166" s="1">
        <v>17.190000000000001</v>
      </c>
      <c r="AT166" s="1">
        <v>9.94</v>
      </c>
      <c r="AU166" s="1">
        <v>0.37</v>
      </c>
      <c r="AV166" s="1">
        <v>-1.44</v>
      </c>
      <c r="AW166" s="1">
        <v>14.37</v>
      </c>
      <c r="AX166" s="1">
        <v>14.69</v>
      </c>
      <c r="AY166" s="1">
        <v>2.13</v>
      </c>
      <c r="AZ166" s="1">
        <v>0.5</v>
      </c>
      <c r="BA166" s="1">
        <v>-1.57</v>
      </c>
      <c r="BB166" s="1">
        <v>1</v>
      </c>
      <c r="BC166" s="1">
        <v>0.13</v>
      </c>
      <c r="BD166" s="1">
        <v>-3.13</v>
      </c>
      <c r="BE166" s="1">
        <v>-9.8800000000000008</v>
      </c>
      <c r="BF166" s="1">
        <v>-19.38</v>
      </c>
      <c r="BG166" s="1">
        <v>-37.5</v>
      </c>
      <c r="BH166" s="1">
        <v>-41.06</v>
      </c>
      <c r="BI166" s="1">
        <v>-31.25</v>
      </c>
      <c r="BJ166" s="1">
        <v>-16.75</v>
      </c>
      <c r="BK166" s="1">
        <v>-8.31</v>
      </c>
      <c r="BL166" s="1">
        <v>-17.190000000000001</v>
      </c>
      <c r="BM166" s="1">
        <v>-16</v>
      </c>
      <c r="BN166" s="1">
        <v>-19.25</v>
      </c>
      <c r="BO166" s="1">
        <v>-17.37</v>
      </c>
      <c r="BP166" s="1">
        <v>-30.66</v>
      </c>
      <c r="BQ166" s="1">
        <v>-43</v>
      </c>
      <c r="BR166" s="1">
        <v>-46.88</v>
      </c>
      <c r="BS166" s="22">
        <v>14.41</v>
      </c>
      <c r="BT166" s="26">
        <v>59192000</v>
      </c>
      <c r="BU166" s="26">
        <v>59138700</v>
      </c>
      <c r="BV166" s="26">
        <v>1351096</v>
      </c>
      <c r="BW166" s="2">
        <v>0.3139880511821514</v>
      </c>
    </row>
    <row r="167" spans="1:75" s="21" customFormat="1" ht="19" customHeight="1" x14ac:dyDescent="0.2">
      <c r="A167" s="7" t="s">
        <v>462</v>
      </c>
      <c r="B167" s="7" t="s">
        <v>106</v>
      </c>
      <c r="C167" s="7" t="s">
        <v>140</v>
      </c>
      <c r="D167" s="7" t="s">
        <v>125</v>
      </c>
      <c r="E167" s="7" t="s">
        <v>454</v>
      </c>
      <c r="F167" s="7" t="s">
        <v>88</v>
      </c>
      <c r="G167" s="10">
        <v>573.77049789028877</v>
      </c>
      <c r="H167" s="10">
        <v>-42.092456517615418</v>
      </c>
      <c r="I167" s="10">
        <v>-42.092456517615418</v>
      </c>
      <c r="J167" s="7" t="s">
        <v>89</v>
      </c>
      <c r="K167" s="8">
        <v>1.220000028610229</v>
      </c>
      <c r="L167" s="8">
        <v>1.48</v>
      </c>
      <c r="M167" s="8">
        <v>8.2200002670288086</v>
      </c>
      <c r="N167" s="8">
        <v>14.22999954223633</v>
      </c>
      <c r="O167" s="8">
        <v>4.679999828338623</v>
      </c>
      <c r="P167" s="8">
        <v>4.7600002288818359</v>
      </c>
      <c r="Q167" s="7">
        <v>10.9</v>
      </c>
      <c r="R167" s="7">
        <v>14.23</v>
      </c>
      <c r="S167" s="7">
        <v>10.39</v>
      </c>
      <c r="T167" s="7">
        <v>10.199999999999999</v>
      </c>
      <c r="U167" s="7">
        <v>10.25</v>
      </c>
      <c r="V167" s="7">
        <v>11.7</v>
      </c>
      <c r="W167" s="7">
        <v>10.59</v>
      </c>
      <c r="X167" s="7">
        <v>11.2</v>
      </c>
      <c r="Y167" s="7">
        <v>10.48</v>
      </c>
      <c r="Z167" s="7">
        <v>10.199999999999999</v>
      </c>
      <c r="AA167" s="7">
        <v>10.25</v>
      </c>
      <c r="AB167" s="7">
        <v>10.84</v>
      </c>
      <c r="AC167" s="7">
        <v>9.69</v>
      </c>
      <c r="AD167" s="7">
        <v>9.6</v>
      </c>
      <c r="AE167" s="7">
        <v>9.36</v>
      </c>
      <c r="AF167" s="7">
        <v>8.99</v>
      </c>
      <c r="AG167" s="7">
        <v>8.8800000000000008</v>
      </c>
      <c r="AH167" s="7">
        <v>8.26</v>
      </c>
      <c r="AI167" s="7">
        <v>8</v>
      </c>
      <c r="AJ167" s="7">
        <v>8.34</v>
      </c>
      <c r="AK167" s="7">
        <v>8.15</v>
      </c>
      <c r="AL167" s="7">
        <v>7.75</v>
      </c>
      <c r="AM167" s="7">
        <v>6.94</v>
      </c>
      <c r="AN167" s="7">
        <v>6.49</v>
      </c>
      <c r="AO167" s="7">
        <v>6</v>
      </c>
      <c r="AP167" s="7">
        <v>5.75</v>
      </c>
      <c r="AQ167" s="7">
        <v>5.27</v>
      </c>
      <c r="AR167" s="7">
        <v>32.6</v>
      </c>
      <c r="AS167" s="7">
        <v>49.51</v>
      </c>
      <c r="AT167" s="7">
        <v>22.99</v>
      </c>
      <c r="AU167" s="7">
        <v>19.22</v>
      </c>
      <c r="AV167" s="7">
        <v>9.61</v>
      </c>
      <c r="AW167" s="7">
        <v>11.07</v>
      </c>
      <c r="AX167" s="7">
        <v>28.22</v>
      </c>
      <c r="AY167" s="7">
        <v>20.440000000000001</v>
      </c>
      <c r="AZ167" s="7">
        <v>22.87</v>
      </c>
      <c r="BA167" s="7">
        <v>13.02</v>
      </c>
      <c r="BB167" s="7">
        <v>23.26</v>
      </c>
      <c r="BC167" s="7">
        <v>17.03</v>
      </c>
      <c r="BD167" s="7">
        <v>14.15</v>
      </c>
      <c r="BE167" s="7">
        <v>13.14</v>
      </c>
      <c r="BF167" s="7">
        <v>9.3699999999999992</v>
      </c>
      <c r="BG167" s="7">
        <v>2.92</v>
      </c>
      <c r="BH167" s="7">
        <v>-4.08</v>
      </c>
      <c r="BI167" s="7">
        <v>-3.54</v>
      </c>
      <c r="BJ167" s="7">
        <v>-6.45</v>
      </c>
      <c r="BK167" s="7">
        <v>-1.58</v>
      </c>
      <c r="BL167" s="7">
        <v>-6.2</v>
      </c>
      <c r="BM167" s="7">
        <v>-17.52</v>
      </c>
      <c r="BN167" s="7">
        <v>-27.13</v>
      </c>
      <c r="BO167" s="7">
        <v>-29.81</v>
      </c>
      <c r="BP167" s="7">
        <v>-30.29</v>
      </c>
      <c r="BQ167" s="7">
        <v>-38.799999999999997</v>
      </c>
      <c r="BR167" s="7">
        <v>-41.61</v>
      </c>
      <c r="BS167" s="24">
        <v>8.65</v>
      </c>
      <c r="BT167" s="26">
        <v>95140749.090671539</v>
      </c>
      <c r="BU167" s="26">
        <v>62124800</v>
      </c>
      <c r="BV167" s="26">
        <v>7432174</v>
      </c>
      <c r="BW167" s="8">
        <v>4.5647478113402624E-3</v>
      </c>
    </row>
    <row r="169" spans="1:75" x14ac:dyDescent="0.2">
      <c r="F169">
        <f>(167-33)/167</f>
        <v>0.80239520958083832</v>
      </c>
    </row>
  </sheetData>
  <conditionalFormatting sqref="AR2:BR167 G2:I167">
    <cfRule type="cellIs" dxfId="23" priority="5" operator="lessThan">
      <formula>0</formula>
    </cfRule>
    <cfRule type="cellIs" dxfId="22" priority="6" operator="greaterThan">
      <formula>0</formula>
    </cfRule>
  </conditionalFormatting>
  <conditionalFormatting sqref="J2:J167">
    <cfRule type="cellIs" dxfId="21" priority="3" operator="equal">
      <formula>"Go"</formula>
    </cfRule>
    <cfRule type="cellIs" dxfId="20" priority="4" operator="equal">
      <formula>"Fall"</formula>
    </cfRule>
  </conditionalFormatting>
  <conditionalFormatting sqref="F2:F167">
    <cfRule type="cellIs" dxfId="19" priority="1" operator="equal">
      <formula>"Red"</formula>
    </cfRule>
    <cfRule type="cellIs" dxfId="18" priority="2" operator="equal">
      <formula>"Green"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W338"/>
  <sheetViews>
    <sheetView topLeftCell="A28" zoomScale="91" workbookViewId="0">
      <selection activeCell="F339" sqref="F339"/>
    </sheetView>
  </sheetViews>
  <sheetFormatPr baseColWidth="10" defaultRowHeight="16" x14ac:dyDescent="0.2"/>
  <cols>
    <col min="72" max="72" width="18.6640625" style="20" bestFit="1" customWidth="1"/>
  </cols>
  <sheetData>
    <row r="1" spans="1:75" s="6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5" t="s">
        <v>73</v>
      </c>
      <c r="BW1" s="4" t="s">
        <v>74</v>
      </c>
    </row>
    <row r="2" spans="1:75" s="28" customFormat="1" ht="19" customHeight="1" x14ac:dyDescent="0.2">
      <c r="A2" s="1" t="s">
        <v>107</v>
      </c>
      <c r="B2" s="1" t="s">
        <v>96</v>
      </c>
      <c r="C2" s="1" t="s">
        <v>108</v>
      </c>
      <c r="D2" s="1" t="s">
        <v>109</v>
      </c>
      <c r="E2" s="1" t="s">
        <v>101</v>
      </c>
      <c r="F2" s="1" t="s">
        <v>80</v>
      </c>
      <c r="G2" s="9">
        <v>38.438876272524013</v>
      </c>
      <c r="H2" s="9">
        <v>73.404255251692348</v>
      </c>
      <c r="I2" s="9">
        <f>(N2-O2)/O2*100</f>
        <v>208.23527200824313</v>
      </c>
      <c r="J2" s="1" t="s">
        <v>81</v>
      </c>
      <c r="K2" s="2">
        <v>0.67900002002716064</v>
      </c>
      <c r="L2" s="2">
        <v>2.62</v>
      </c>
      <c r="M2" s="2">
        <v>0.93999999761581421</v>
      </c>
      <c r="N2" s="2">
        <v>2.619999885559082</v>
      </c>
      <c r="O2" s="2">
        <v>0.85000002384185791</v>
      </c>
      <c r="P2" s="2">
        <v>1.629999995231628</v>
      </c>
      <c r="Q2" s="1">
        <v>0.95</v>
      </c>
      <c r="R2" s="1">
        <v>0.98</v>
      </c>
      <c r="S2" s="1">
        <v>1.2</v>
      </c>
      <c r="T2" s="1">
        <v>1.2</v>
      </c>
      <c r="U2" s="1">
        <v>1.06</v>
      </c>
      <c r="V2" s="1">
        <v>1.18</v>
      </c>
      <c r="W2" s="1">
        <v>1.27</v>
      </c>
      <c r="X2" s="1">
        <v>1.48</v>
      </c>
      <c r="Y2" s="1">
        <v>1.36</v>
      </c>
      <c r="Z2" s="1">
        <v>1.32</v>
      </c>
      <c r="AA2" s="1">
        <v>1.25</v>
      </c>
      <c r="AB2" s="1">
        <v>1.28</v>
      </c>
      <c r="AC2" s="1">
        <v>1.38</v>
      </c>
      <c r="AD2" s="1">
        <v>1.45</v>
      </c>
      <c r="AE2" s="1">
        <v>1.72</v>
      </c>
      <c r="AF2" s="1">
        <v>1.83</v>
      </c>
      <c r="AG2" s="1">
        <v>1.72</v>
      </c>
      <c r="AH2" s="1">
        <v>1.67</v>
      </c>
      <c r="AI2" s="1">
        <v>1.92</v>
      </c>
      <c r="AJ2" s="1">
        <v>2.0299999999999998</v>
      </c>
      <c r="AK2" s="1">
        <v>2.1800000000000002</v>
      </c>
      <c r="AL2" s="1">
        <v>2.5</v>
      </c>
      <c r="AM2" s="1">
        <v>2.62</v>
      </c>
      <c r="AN2" s="1">
        <v>2.0699999999999998</v>
      </c>
      <c r="AO2" s="1">
        <v>1.86</v>
      </c>
      <c r="AP2" s="1">
        <v>1.85</v>
      </c>
      <c r="AQ2" s="1">
        <v>1.95</v>
      </c>
      <c r="AR2" s="1">
        <v>0.42</v>
      </c>
      <c r="AS2" s="1">
        <v>-3.76</v>
      </c>
      <c r="AT2" s="1">
        <v>24.47</v>
      </c>
      <c r="AU2" s="1">
        <v>9.57</v>
      </c>
      <c r="AV2" s="1">
        <v>11.7</v>
      </c>
      <c r="AW2" s="1">
        <v>25.52</v>
      </c>
      <c r="AX2" s="1">
        <v>30.69</v>
      </c>
      <c r="AY2" s="1">
        <v>43.62</v>
      </c>
      <c r="AZ2" s="1">
        <v>32.99</v>
      </c>
      <c r="BA2" s="1">
        <v>31.91</v>
      </c>
      <c r="BB2" s="1">
        <v>30.84</v>
      </c>
      <c r="BC2" s="1">
        <v>36.17</v>
      </c>
      <c r="BD2" s="1">
        <v>44.67</v>
      </c>
      <c r="BE2" s="1">
        <v>50</v>
      </c>
      <c r="BF2" s="1">
        <v>74.47</v>
      </c>
      <c r="BG2" s="1">
        <v>65.959999999999994</v>
      </c>
      <c r="BH2" s="1">
        <v>76.599999999999994</v>
      </c>
      <c r="BI2" s="1">
        <v>70.209999999999994</v>
      </c>
      <c r="BJ2" s="1">
        <v>90.43</v>
      </c>
      <c r="BK2" s="1">
        <v>104.26</v>
      </c>
      <c r="BL2" s="1">
        <v>122.34</v>
      </c>
      <c r="BM2" s="1">
        <v>161.69999999999999</v>
      </c>
      <c r="BN2" s="1">
        <v>117.02</v>
      </c>
      <c r="BO2" s="1">
        <v>97.87</v>
      </c>
      <c r="BP2" s="1">
        <v>84.03</v>
      </c>
      <c r="BQ2" s="1">
        <v>86.17</v>
      </c>
      <c r="BR2" s="1">
        <v>71.16</v>
      </c>
      <c r="BS2" s="22">
        <v>1.04</v>
      </c>
      <c r="BT2" s="26">
        <v>6738822.3829078674</v>
      </c>
      <c r="BU2" s="26">
        <v>159968000</v>
      </c>
      <c r="BV2" s="26">
        <v>7121643</v>
      </c>
      <c r="BW2" s="2">
        <v>0.58976446867668042</v>
      </c>
    </row>
    <row r="3" spans="1:75" s="28" customFormat="1" ht="19" customHeight="1" x14ac:dyDescent="0.2">
      <c r="A3" s="1" t="s">
        <v>146</v>
      </c>
      <c r="B3" s="1" t="s">
        <v>96</v>
      </c>
      <c r="C3" s="1" t="s">
        <v>124</v>
      </c>
      <c r="D3" s="1" t="s">
        <v>98</v>
      </c>
      <c r="E3" s="1" t="s">
        <v>194</v>
      </c>
      <c r="F3" s="1" t="s">
        <v>80</v>
      </c>
      <c r="G3" s="9">
        <v>17.872344397376221</v>
      </c>
      <c r="H3" s="9">
        <v>1.0830314655719271</v>
      </c>
      <c r="I3" s="9">
        <f>(N3-O3)/O3*100</f>
        <v>21.721309793472823</v>
      </c>
      <c r="J3" s="1" t="s">
        <v>81</v>
      </c>
      <c r="K3" s="2">
        <v>2.3499999046325679</v>
      </c>
      <c r="L3" s="2">
        <v>2.4</v>
      </c>
      <c r="M3" s="2">
        <v>2.7699999809265141</v>
      </c>
      <c r="N3" s="2">
        <v>2.970000028610229</v>
      </c>
      <c r="O3" s="2">
        <v>2.440000057220459</v>
      </c>
      <c r="P3" s="2">
        <v>2.7999999523162842</v>
      </c>
      <c r="Q3" s="1">
        <v>2.91</v>
      </c>
      <c r="R3" s="1">
        <v>2.97</v>
      </c>
      <c r="S3" s="1">
        <v>2.78</v>
      </c>
      <c r="T3" s="1">
        <v>2.72</v>
      </c>
      <c r="U3" s="1">
        <v>2.72</v>
      </c>
      <c r="V3" s="1">
        <v>2.73</v>
      </c>
      <c r="W3" s="1">
        <v>2.84</v>
      </c>
      <c r="X3" s="1">
        <v>2.89</v>
      </c>
      <c r="Y3" s="1">
        <v>2.74</v>
      </c>
      <c r="Z3" s="1">
        <v>2.7</v>
      </c>
      <c r="AA3" s="1">
        <v>2.7</v>
      </c>
      <c r="AB3" s="1">
        <v>2.66</v>
      </c>
      <c r="AC3" s="1">
        <v>2.69</v>
      </c>
      <c r="AD3" s="1">
        <v>2.75</v>
      </c>
      <c r="AE3" s="1">
        <v>2.7</v>
      </c>
      <c r="AF3" s="1">
        <v>2.69</v>
      </c>
      <c r="AG3" s="1">
        <v>2.69</v>
      </c>
      <c r="AH3" s="1">
        <v>2.6</v>
      </c>
      <c r="AI3" s="1">
        <v>2.58</v>
      </c>
      <c r="AJ3" s="1">
        <v>2.57</v>
      </c>
      <c r="AK3" s="1">
        <v>2.56</v>
      </c>
      <c r="AL3" s="1">
        <v>2.6</v>
      </c>
      <c r="AM3" s="1">
        <v>2.64</v>
      </c>
      <c r="AN3" s="1">
        <v>2.68</v>
      </c>
      <c r="AO3" s="1">
        <v>2.67</v>
      </c>
      <c r="AP3" s="1">
        <v>2.73</v>
      </c>
      <c r="AQ3" s="1">
        <v>2.88</v>
      </c>
      <c r="AR3" s="1">
        <v>2.5299999999999998</v>
      </c>
      <c r="AS3" s="1">
        <v>-2.5299999999999998</v>
      </c>
      <c r="AT3" s="1">
        <v>-1.26</v>
      </c>
      <c r="AU3" s="1">
        <v>-6.49</v>
      </c>
      <c r="AV3" s="1">
        <v>-2.17</v>
      </c>
      <c r="AW3" s="1">
        <v>-3.65</v>
      </c>
      <c r="AX3" s="1">
        <v>-1.44</v>
      </c>
      <c r="AY3" s="1">
        <v>-1.08</v>
      </c>
      <c r="AZ3" s="1">
        <v>-4.33</v>
      </c>
      <c r="BA3" s="1">
        <v>-3.25</v>
      </c>
      <c r="BB3" s="1">
        <v>-4.6900000000000004</v>
      </c>
      <c r="BC3" s="1">
        <v>-5.05</v>
      </c>
      <c r="BD3" s="1">
        <v>-2.89</v>
      </c>
      <c r="BE3" s="1">
        <v>-2.93</v>
      </c>
      <c r="BF3" s="1">
        <v>-3.97</v>
      </c>
      <c r="BG3" s="1">
        <v>-3.25</v>
      </c>
      <c r="BH3" s="1">
        <v>-8.84</v>
      </c>
      <c r="BI3" s="1">
        <v>-6.86</v>
      </c>
      <c r="BJ3" s="1">
        <v>-7.58</v>
      </c>
      <c r="BK3" s="1">
        <v>-7.22</v>
      </c>
      <c r="BL3" s="1">
        <v>-8.3000000000000007</v>
      </c>
      <c r="BM3" s="1">
        <v>-7.22</v>
      </c>
      <c r="BN3" s="1">
        <v>-6.14</v>
      </c>
      <c r="BO3" s="1">
        <v>-3.25</v>
      </c>
      <c r="BP3" s="1">
        <v>-3.61</v>
      </c>
      <c r="BQ3" s="1">
        <v>-1.81</v>
      </c>
      <c r="BR3" s="1">
        <v>0.72</v>
      </c>
      <c r="BS3" s="22">
        <v>2.59</v>
      </c>
      <c r="BT3" s="26">
        <v>7177900.9505748749</v>
      </c>
      <c r="BU3" s="26">
        <v>2579300</v>
      </c>
      <c r="BV3" s="26">
        <v>1466986</v>
      </c>
      <c r="BW3" s="2">
        <v>2.6354716404928199E-2</v>
      </c>
    </row>
    <row r="4" spans="1:75" s="28" customFormat="1" ht="19" customHeight="1" x14ac:dyDescent="0.2">
      <c r="A4" s="1" t="s">
        <v>215</v>
      </c>
      <c r="B4" s="1" t="s">
        <v>159</v>
      </c>
      <c r="C4" s="1" t="s">
        <v>216</v>
      </c>
      <c r="D4" s="1" t="s">
        <v>98</v>
      </c>
      <c r="E4" s="1" t="s">
        <v>214</v>
      </c>
      <c r="F4" s="1" t="s">
        <v>80</v>
      </c>
      <c r="G4" s="9">
        <v>25.99999904632568</v>
      </c>
      <c r="H4" s="9">
        <v>11.111110059882799</v>
      </c>
      <c r="I4" s="9">
        <f>(N4-O4)/O4*100</f>
        <v>51.639342660450382</v>
      </c>
      <c r="J4" s="1" t="s">
        <v>81</v>
      </c>
      <c r="K4" s="2">
        <v>1</v>
      </c>
      <c r="L4" s="2">
        <v>1.85</v>
      </c>
      <c r="M4" s="2">
        <v>1.2599999904632571</v>
      </c>
      <c r="N4" s="2">
        <v>1.8500000238418579</v>
      </c>
      <c r="O4" s="2">
        <v>1.220000028610229</v>
      </c>
      <c r="P4" s="2">
        <v>1.3999999761581421</v>
      </c>
      <c r="Q4" s="1">
        <v>1.69</v>
      </c>
      <c r="R4" s="1">
        <v>1.85</v>
      </c>
      <c r="S4" s="1">
        <v>1.69</v>
      </c>
      <c r="T4" s="1">
        <v>1.49</v>
      </c>
      <c r="U4" s="1">
        <v>1.48</v>
      </c>
      <c r="V4" s="1">
        <v>1.44</v>
      </c>
      <c r="W4" s="1">
        <v>1.34</v>
      </c>
      <c r="X4" s="1">
        <v>1.35</v>
      </c>
      <c r="Y4" s="1">
        <v>1.32</v>
      </c>
      <c r="Z4" s="1">
        <v>1.3</v>
      </c>
      <c r="AA4" s="1">
        <v>1.33</v>
      </c>
      <c r="AB4" s="1">
        <v>1.34</v>
      </c>
      <c r="AC4" s="1">
        <v>1.38</v>
      </c>
      <c r="AD4" s="1">
        <v>1.3</v>
      </c>
      <c r="AE4" s="1">
        <v>1.25</v>
      </c>
      <c r="AF4" s="1">
        <v>1.27</v>
      </c>
      <c r="AG4" s="1">
        <v>1.32</v>
      </c>
      <c r="AH4" s="1">
        <v>1.31</v>
      </c>
      <c r="AI4" s="1">
        <v>1.28</v>
      </c>
      <c r="AJ4" s="1">
        <v>1.28</v>
      </c>
      <c r="AK4" s="1">
        <v>1.29</v>
      </c>
      <c r="AL4" s="1">
        <v>1.32</v>
      </c>
      <c r="AM4" s="1">
        <v>1.32</v>
      </c>
      <c r="AN4" s="1">
        <v>1.35</v>
      </c>
      <c r="AO4" s="1">
        <v>1.32</v>
      </c>
      <c r="AP4" s="1">
        <v>1.32</v>
      </c>
      <c r="AQ4" s="1">
        <v>1.42</v>
      </c>
      <c r="AR4" s="1">
        <v>19.84</v>
      </c>
      <c r="AS4" s="1">
        <v>24.6</v>
      </c>
      <c r="AT4" s="1">
        <v>16.98</v>
      </c>
      <c r="AU4" s="1">
        <v>16.670000000000002</v>
      </c>
      <c r="AV4" s="1">
        <v>2.38</v>
      </c>
      <c r="AW4" s="1">
        <v>6.35</v>
      </c>
      <c r="AX4" s="1">
        <v>3.97</v>
      </c>
      <c r="AY4" s="1">
        <v>5.31</v>
      </c>
      <c r="AZ4" s="1">
        <v>2.38</v>
      </c>
      <c r="BA4" s="1">
        <v>1.59</v>
      </c>
      <c r="BB4" s="1">
        <v>3.06</v>
      </c>
      <c r="BC4" s="1">
        <v>5.56</v>
      </c>
      <c r="BD4" s="1">
        <v>0</v>
      </c>
      <c r="BE4" s="1">
        <v>-2.38</v>
      </c>
      <c r="BF4" s="1">
        <v>-1.01</v>
      </c>
      <c r="BG4" s="1">
        <v>0</v>
      </c>
      <c r="BH4" s="1">
        <v>3.57</v>
      </c>
      <c r="BI4" s="1">
        <v>0.01</v>
      </c>
      <c r="BJ4" s="1">
        <v>0</v>
      </c>
      <c r="BK4" s="1">
        <v>0.28000000000000003</v>
      </c>
      <c r="BL4" s="1">
        <v>0.4</v>
      </c>
      <c r="BM4" s="1">
        <v>3.57</v>
      </c>
      <c r="BN4" s="1">
        <v>4.76</v>
      </c>
      <c r="BO4" s="1">
        <v>3.17</v>
      </c>
      <c r="BP4" s="1">
        <v>3.18</v>
      </c>
      <c r="BQ4" s="1">
        <v>3.18</v>
      </c>
      <c r="BR4" s="1">
        <v>8.73</v>
      </c>
      <c r="BS4" s="22">
        <v>1.27</v>
      </c>
      <c r="BT4" s="26">
        <v>7224323.3453202248</v>
      </c>
      <c r="BU4" s="26">
        <v>7123100</v>
      </c>
      <c r="BV4" s="26">
        <v>2903202</v>
      </c>
      <c r="BW4" s="2">
        <v>2.020527679438083E-2</v>
      </c>
    </row>
    <row r="5" spans="1:75" s="28" customFormat="1" ht="19" customHeight="1" x14ac:dyDescent="0.2">
      <c r="A5" s="7" t="s">
        <v>146</v>
      </c>
      <c r="B5" s="7" t="s">
        <v>96</v>
      </c>
      <c r="C5" s="7" t="s">
        <v>124</v>
      </c>
      <c r="D5" s="7" t="s">
        <v>109</v>
      </c>
      <c r="E5" s="7" t="s">
        <v>529</v>
      </c>
      <c r="F5" s="7" t="s">
        <v>80</v>
      </c>
      <c r="G5" s="10">
        <v>15.510198719448971</v>
      </c>
      <c r="H5" s="10">
        <v>38.162550927220828</v>
      </c>
      <c r="I5" s="10">
        <v>38.162550927220828</v>
      </c>
      <c r="J5" s="7" t="s">
        <v>81</v>
      </c>
      <c r="K5" s="8">
        <v>2.4500000476837158</v>
      </c>
      <c r="L5" s="8">
        <v>2.59</v>
      </c>
      <c r="M5" s="8">
        <v>2.8299999237060551</v>
      </c>
      <c r="N5" s="8">
        <v>4.3000001907348633</v>
      </c>
      <c r="O5" s="8">
        <v>2.5799999237060551</v>
      </c>
      <c r="P5" s="8">
        <v>3.910000085830688</v>
      </c>
      <c r="Q5" s="7">
        <v>2.97</v>
      </c>
      <c r="R5" s="7">
        <v>3.04</v>
      </c>
      <c r="S5" s="7">
        <v>3.18</v>
      </c>
      <c r="T5" s="7">
        <v>2.75</v>
      </c>
      <c r="U5" s="7">
        <v>2.78</v>
      </c>
      <c r="V5" s="7">
        <v>2.85</v>
      </c>
      <c r="W5" s="7">
        <v>3.18</v>
      </c>
      <c r="X5" s="7">
        <v>3.04</v>
      </c>
      <c r="Y5" s="7">
        <v>3.07</v>
      </c>
      <c r="Z5" s="7">
        <v>2.98</v>
      </c>
      <c r="AA5" s="7">
        <v>3.1</v>
      </c>
      <c r="AB5" s="7">
        <v>3.5</v>
      </c>
      <c r="AC5" s="7">
        <v>3.53</v>
      </c>
      <c r="AD5" s="7">
        <v>3.17</v>
      </c>
      <c r="AE5" s="7">
        <v>3.03</v>
      </c>
      <c r="AF5" s="7">
        <v>2.86</v>
      </c>
      <c r="AG5" s="7">
        <v>2.81</v>
      </c>
      <c r="AH5" s="7">
        <v>2.94</v>
      </c>
      <c r="AI5" s="7">
        <v>2.89</v>
      </c>
      <c r="AJ5" s="7">
        <v>2.85</v>
      </c>
      <c r="AK5" s="7">
        <v>2.86</v>
      </c>
      <c r="AL5" s="7">
        <v>2.86</v>
      </c>
      <c r="AM5" s="7">
        <v>2.83</v>
      </c>
      <c r="AN5" s="7">
        <v>2.8</v>
      </c>
      <c r="AO5" s="7">
        <v>2.95</v>
      </c>
      <c r="AP5" s="7">
        <v>2.98</v>
      </c>
      <c r="AQ5" s="7">
        <v>4.3</v>
      </c>
      <c r="AR5" s="7">
        <v>-4.59</v>
      </c>
      <c r="AS5" s="7">
        <v>2.12</v>
      </c>
      <c r="AT5" s="7">
        <v>-6.36</v>
      </c>
      <c r="AU5" s="7">
        <v>-6.71</v>
      </c>
      <c r="AV5" s="7">
        <v>-2.9</v>
      </c>
      <c r="AW5" s="7">
        <v>-4.24</v>
      </c>
      <c r="AX5" s="7">
        <v>6.71</v>
      </c>
      <c r="AY5" s="7">
        <v>5.3</v>
      </c>
      <c r="AZ5" s="7">
        <v>4.2</v>
      </c>
      <c r="BA5" s="7">
        <v>4.24</v>
      </c>
      <c r="BB5" s="7">
        <v>6.01</v>
      </c>
      <c r="BC5" s="7">
        <v>19.079999999999998</v>
      </c>
      <c r="BD5" s="7">
        <v>12.01</v>
      </c>
      <c r="BE5" s="7">
        <v>1.06</v>
      </c>
      <c r="BF5" s="7">
        <v>0.53</v>
      </c>
      <c r="BG5" s="7">
        <v>-1.41</v>
      </c>
      <c r="BH5" s="7">
        <v>-2.83</v>
      </c>
      <c r="BI5" s="7">
        <v>1.77</v>
      </c>
      <c r="BJ5" s="7">
        <v>-2.2999999999999998</v>
      </c>
      <c r="BK5" s="7">
        <v>-0.18</v>
      </c>
      <c r="BL5" s="7">
        <v>-2.83</v>
      </c>
      <c r="BM5" s="7">
        <v>-0.65</v>
      </c>
      <c r="BN5" s="7">
        <v>-1.41</v>
      </c>
      <c r="BO5" s="7">
        <v>-1.1499999999999999</v>
      </c>
      <c r="BP5" s="7">
        <v>0.35</v>
      </c>
      <c r="BQ5" s="7">
        <v>4.16</v>
      </c>
      <c r="BR5" s="7">
        <v>37.81</v>
      </c>
      <c r="BS5" s="24">
        <v>2.7</v>
      </c>
      <c r="BT5" s="26">
        <v>7333378.8022995004</v>
      </c>
      <c r="BU5" s="26">
        <v>16471100</v>
      </c>
      <c r="BV5" s="26">
        <v>1466986</v>
      </c>
      <c r="BW5" s="8">
        <v>1.7152229128294341</v>
      </c>
    </row>
    <row r="6" spans="1:75" s="28" customFormat="1" ht="19" customHeight="1" x14ac:dyDescent="0.2">
      <c r="A6" s="7" t="s">
        <v>455</v>
      </c>
      <c r="B6" s="7" t="s">
        <v>83</v>
      </c>
      <c r="C6" s="7" t="s">
        <v>87</v>
      </c>
      <c r="D6" s="7" t="s">
        <v>122</v>
      </c>
      <c r="E6" s="7" t="s">
        <v>454</v>
      </c>
      <c r="F6" s="7" t="s">
        <v>80</v>
      </c>
      <c r="G6" s="10">
        <v>16.666669820351601</v>
      </c>
      <c r="H6" s="10">
        <v>17.00680239008944</v>
      </c>
      <c r="I6" s="10">
        <v>17.00680239008944</v>
      </c>
      <c r="J6" s="7" t="s">
        <v>81</v>
      </c>
      <c r="K6" s="8">
        <v>1.2599999904632571</v>
      </c>
      <c r="L6" s="8">
        <v>1.29</v>
      </c>
      <c r="M6" s="8">
        <v>1.470000028610229</v>
      </c>
      <c r="N6" s="8">
        <v>2.130000114440918</v>
      </c>
      <c r="O6" s="8">
        <v>1.370000004768372</v>
      </c>
      <c r="P6" s="8">
        <v>1.720000028610229</v>
      </c>
      <c r="Q6" s="7">
        <v>1.65</v>
      </c>
      <c r="R6" s="7">
        <v>2.0299999999999998</v>
      </c>
      <c r="S6" s="7">
        <v>1.61</v>
      </c>
      <c r="T6" s="7">
        <v>1.85</v>
      </c>
      <c r="U6" s="7">
        <v>2.13</v>
      </c>
      <c r="V6" s="7">
        <v>1.66</v>
      </c>
      <c r="W6" s="7">
        <v>1.64</v>
      </c>
      <c r="X6" s="7">
        <v>1.6</v>
      </c>
      <c r="Y6" s="7">
        <v>1.56</v>
      </c>
      <c r="Z6" s="7">
        <v>1.47</v>
      </c>
      <c r="AA6" s="7">
        <v>1.47</v>
      </c>
      <c r="AB6" s="7">
        <v>1.47</v>
      </c>
      <c r="AC6" s="7">
        <v>1.56</v>
      </c>
      <c r="AD6" s="7">
        <v>1.64</v>
      </c>
      <c r="AE6" s="7">
        <v>1.65</v>
      </c>
      <c r="AF6" s="7">
        <v>1.59</v>
      </c>
      <c r="AG6" s="7">
        <v>1.57</v>
      </c>
      <c r="AH6" s="7">
        <v>1.56</v>
      </c>
      <c r="AI6" s="7">
        <v>1.63</v>
      </c>
      <c r="AJ6" s="7">
        <v>1.62</v>
      </c>
      <c r="AK6" s="7">
        <v>1.55</v>
      </c>
      <c r="AL6" s="7">
        <v>1.56</v>
      </c>
      <c r="AM6" s="7">
        <v>1.58</v>
      </c>
      <c r="AN6" s="7">
        <v>1.57</v>
      </c>
      <c r="AO6" s="7">
        <v>1.57</v>
      </c>
      <c r="AP6" s="7">
        <v>1.6</v>
      </c>
      <c r="AQ6" s="7">
        <v>1.75</v>
      </c>
      <c r="AR6" s="7">
        <v>7.84</v>
      </c>
      <c r="AS6" s="7">
        <v>17.010000000000002</v>
      </c>
      <c r="AT6" s="7">
        <v>-3.74</v>
      </c>
      <c r="AU6" s="7">
        <v>20.41</v>
      </c>
      <c r="AV6" s="7">
        <v>6.13</v>
      </c>
      <c r="AW6" s="7">
        <v>12.12</v>
      </c>
      <c r="AX6" s="7">
        <v>5.44</v>
      </c>
      <c r="AY6" s="7">
        <v>4.08</v>
      </c>
      <c r="AZ6" s="7">
        <v>-2.04</v>
      </c>
      <c r="BA6" s="7">
        <v>-0.02</v>
      </c>
      <c r="BB6" s="7">
        <v>0</v>
      </c>
      <c r="BC6" s="7">
        <v>0</v>
      </c>
      <c r="BD6" s="7">
        <v>3.87</v>
      </c>
      <c r="BE6" s="7">
        <v>8.84</v>
      </c>
      <c r="BF6" s="7">
        <v>11.56</v>
      </c>
      <c r="BG6" s="7">
        <v>6.85</v>
      </c>
      <c r="BH6" s="7">
        <v>4.08</v>
      </c>
      <c r="BI6" s="7">
        <v>6.12</v>
      </c>
      <c r="BJ6" s="7">
        <v>10.199999999999999</v>
      </c>
      <c r="BK6" s="7">
        <v>5.44</v>
      </c>
      <c r="BL6" s="7">
        <v>4.76</v>
      </c>
      <c r="BM6" s="7">
        <v>5.44</v>
      </c>
      <c r="BN6" s="7">
        <v>6.12</v>
      </c>
      <c r="BO6" s="7">
        <v>6.8</v>
      </c>
      <c r="BP6" s="7">
        <v>5.44</v>
      </c>
      <c r="BQ6" s="7">
        <v>8.84</v>
      </c>
      <c r="BR6" s="7">
        <v>17.010000000000002</v>
      </c>
      <c r="BS6" s="24">
        <v>1.37</v>
      </c>
      <c r="BT6" s="26">
        <v>7543937.246825695</v>
      </c>
      <c r="BU6" s="26">
        <v>3020900</v>
      </c>
      <c r="BV6" s="26">
        <v>2071916</v>
      </c>
      <c r="BW6" s="8">
        <v>1.424816450087745E-2</v>
      </c>
    </row>
    <row r="7" spans="1:75" s="28" customFormat="1" ht="19" customHeight="1" x14ac:dyDescent="0.2">
      <c r="A7" s="1" t="s">
        <v>315</v>
      </c>
      <c r="B7" s="1" t="s">
        <v>83</v>
      </c>
      <c r="C7" s="1" t="s">
        <v>87</v>
      </c>
      <c r="D7" s="1" t="s">
        <v>109</v>
      </c>
      <c r="E7" s="1" t="s">
        <v>314</v>
      </c>
      <c r="F7" s="1" t="s">
        <v>80</v>
      </c>
      <c r="G7" s="9">
        <v>21.756479559962131</v>
      </c>
      <c r="H7" s="9">
        <v>28.360656493775672</v>
      </c>
      <c r="I7" s="9">
        <f t="shared" ref="I7:I13" si="0">(N7-O7)/O7*100</f>
        <v>42.62294992263903</v>
      </c>
      <c r="J7" s="1" t="s">
        <v>81</v>
      </c>
      <c r="K7" s="2">
        <v>5.0100002288818359</v>
      </c>
      <c r="L7" s="2">
        <v>5.4</v>
      </c>
      <c r="M7" s="2">
        <v>6.0999999046325684</v>
      </c>
      <c r="N7" s="2">
        <v>8.6999998092651367</v>
      </c>
      <c r="O7" s="2">
        <v>6.0999999046325684</v>
      </c>
      <c r="P7" s="2">
        <v>7.8299999237060547</v>
      </c>
      <c r="Q7" s="1">
        <v>7.5</v>
      </c>
      <c r="R7" s="1">
        <v>7.15</v>
      </c>
      <c r="S7" s="1">
        <v>8.32</v>
      </c>
      <c r="T7" s="1">
        <v>7.5</v>
      </c>
      <c r="U7" s="1">
        <v>8.1999999999999993</v>
      </c>
      <c r="V7" s="1">
        <v>8.6999999999999993</v>
      </c>
      <c r="W7" s="1">
        <v>8.2899999999999991</v>
      </c>
      <c r="X7" s="1">
        <v>7.78</v>
      </c>
      <c r="Y7" s="1">
        <v>7.57</v>
      </c>
      <c r="Z7" s="1">
        <v>7.3</v>
      </c>
      <c r="AA7" s="1">
        <v>6.9</v>
      </c>
      <c r="AB7" s="1">
        <v>6.98</v>
      </c>
      <c r="AC7" s="1">
        <v>7.27</v>
      </c>
      <c r="AD7" s="1">
        <v>7.2</v>
      </c>
      <c r="AE7" s="1">
        <v>7.53</v>
      </c>
      <c r="AF7" s="1">
        <v>7.37</v>
      </c>
      <c r="AG7" s="1">
        <v>7.2</v>
      </c>
      <c r="AH7" s="1">
        <v>7.3</v>
      </c>
      <c r="AI7" s="1">
        <v>7.13</v>
      </c>
      <c r="AJ7" s="1">
        <v>7.02</v>
      </c>
      <c r="AK7" s="1">
        <v>7.07</v>
      </c>
      <c r="AL7" s="1">
        <v>6.95</v>
      </c>
      <c r="AM7" s="1">
        <v>6.84</v>
      </c>
      <c r="AN7" s="1">
        <v>6.72</v>
      </c>
      <c r="AO7" s="1">
        <v>6.6</v>
      </c>
      <c r="AP7" s="1">
        <v>7.02</v>
      </c>
      <c r="AQ7" s="1">
        <v>7.86</v>
      </c>
      <c r="AR7" s="1">
        <v>18.03</v>
      </c>
      <c r="AS7" s="1">
        <v>12.21</v>
      </c>
      <c r="AT7" s="1">
        <v>16.079999999999998</v>
      </c>
      <c r="AU7" s="1">
        <v>16.399999999999999</v>
      </c>
      <c r="AV7" s="1">
        <v>27.5</v>
      </c>
      <c r="AW7" s="1">
        <v>28.2</v>
      </c>
      <c r="AX7" s="1">
        <v>28.19</v>
      </c>
      <c r="AY7" s="1">
        <v>17.21</v>
      </c>
      <c r="AZ7" s="1">
        <v>18.38</v>
      </c>
      <c r="BA7" s="1">
        <v>12.69</v>
      </c>
      <c r="BB7" s="1">
        <v>8.85</v>
      </c>
      <c r="BC7" s="1">
        <v>12.3</v>
      </c>
      <c r="BD7" s="1">
        <v>12.95</v>
      </c>
      <c r="BE7" s="1">
        <v>15.74</v>
      </c>
      <c r="BF7" s="1">
        <v>19.84</v>
      </c>
      <c r="BG7" s="1">
        <v>15.57</v>
      </c>
      <c r="BH7" s="1">
        <v>16</v>
      </c>
      <c r="BI7" s="1">
        <v>16.89</v>
      </c>
      <c r="BJ7" s="1">
        <v>15.62</v>
      </c>
      <c r="BK7" s="1">
        <v>14.18</v>
      </c>
      <c r="BL7" s="1">
        <v>11.8</v>
      </c>
      <c r="BM7" s="1">
        <v>8.1999999999999993</v>
      </c>
      <c r="BN7" s="1">
        <v>11.12</v>
      </c>
      <c r="BO7" s="1">
        <v>4.92</v>
      </c>
      <c r="BP7" s="1">
        <v>6.07</v>
      </c>
      <c r="BQ7" s="1">
        <v>14.92</v>
      </c>
      <c r="BR7" s="1">
        <v>28.36</v>
      </c>
      <c r="BS7" s="22">
        <v>6.96</v>
      </c>
      <c r="BT7" s="26">
        <v>8538474.8665094376</v>
      </c>
      <c r="BU7" s="26">
        <v>3934500</v>
      </c>
      <c r="BV7" s="26">
        <v>600592</v>
      </c>
      <c r="BW7" s="2">
        <v>0.1388013826357993</v>
      </c>
    </row>
    <row r="8" spans="1:75" s="28" customFormat="1" ht="19" customHeight="1" x14ac:dyDescent="0.2">
      <c r="A8" s="1" t="s">
        <v>228</v>
      </c>
      <c r="B8" s="1" t="s">
        <v>76</v>
      </c>
      <c r="C8" s="1" t="s">
        <v>87</v>
      </c>
      <c r="D8" s="1" t="s">
        <v>98</v>
      </c>
      <c r="E8" s="1" t="s">
        <v>226</v>
      </c>
      <c r="F8" s="1" t="s">
        <v>80</v>
      </c>
      <c r="G8" s="9">
        <v>25.333333015441891</v>
      </c>
      <c r="H8" s="9">
        <v>4.255321442460307</v>
      </c>
      <c r="I8" s="9">
        <f t="shared" si="0"/>
        <v>59.090907243657696</v>
      </c>
      <c r="J8" s="1" t="s">
        <v>81</v>
      </c>
      <c r="K8" s="2">
        <v>0.75</v>
      </c>
      <c r="L8" s="2">
        <v>0.89</v>
      </c>
      <c r="M8" s="2">
        <v>0.93999999761581421</v>
      </c>
      <c r="N8" s="2">
        <v>1.3999999761581421</v>
      </c>
      <c r="O8" s="2">
        <v>0.87999999523162842</v>
      </c>
      <c r="P8" s="2">
        <v>0.98000001907348633</v>
      </c>
      <c r="Q8" s="1">
        <v>0.99</v>
      </c>
      <c r="R8" s="1">
        <v>1.35</v>
      </c>
      <c r="S8" s="1">
        <v>1.4</v>
      </c>
      <c r="T8" s="1">
        <v>1.19</v>
      </c>
      <c r="U8" s="1">
        <v>1.07</v>
      </c>
      <c r="V8" s="1">
        <v>1.1200000000000001</v>
      </c>
      <c r="W8" s="1">
        <v>1.05</v>
      </c>
      <c r="X8" s="1">
        <v>1.19</v>
      </c>
      <c r="Y8" s="1">
        <v>1.19</v>
      </c>
      <c r="Z8" s="1">
        <v>1.1200000000000001</v>
      </c>
      <c r="AA8" s="1">
        <v>1.0900000000000001</v>
      </c>
      <c r="AB8" s="1">
        <v>1.07</v>
      </c>
      <c r="AC8" s="1">
        <v>1.1000000000000001</v>
      </c>
      <c r="AD8" s="1">
        <v>1.07</v>
      </c>
      <c r="AE8" s="1">
        <v>1.08</v>
      </c>
      <c r="AF8" s="1">
        <v>1.05</v>
      </c>
      <c r="AG8" s="1">
        <v>1</v>
      </c>
      <c r="AH8" s="1">
        <v>1.02</v>
      </c>
      <c r="AI8" s="1">
        <v>1.02</v>
      </c>
      <c r="AJ8" s="1">
        <v>1.01</v>
      </c>
      <c r="AK8" s="1">
        <v>0.99</v>
      </c>
      <c r="AL8" s="1">
        <v>0.99</v>
      </c>
      <c r="AM8" s="1">
        <v>0.99</v>
      </c>
      <c r="AN8" s="1">
        <v>1.01</v>
      </c>
      <c r="AO8" s="1">
        <v>1.03</v>
      </c>
      <c r="AP8" s="1">
        <v>1.05</v>
      </c>
      <c r="AQ8" s="1">
        <v>1.03</v>
      </c>
      <c r="AR8" s="1">
        <v>-0.3</v>
      </c>
      <c r="AS8" s="1">
        <v>40.53</v>
      </c>
      <c r="AT8" s="1">
        <v>19.149999999999999</v>
      </c>
      <c r="AU8" s="1">
        <v>10.64</v>
      </c>
      <c r="AV8" s="1">
        <v>13.83</v>
      </c>
      <c r="AW8" s="1">
        <v>10.210000000000001</v>
      </c>
      <c r="AX8" s="1">
        <v>6.38</v>
      </c>
      <c r="AY8" s="1">
        <v>26.6</v>
      </c>
      <c r="AZ8" s="1">
        <v>15.43</v>
      </c>
      <c r="BA8" s="1">
        <v>13.83</v>
      </c>
      <c r="BB8" s="1">
        <v>12.78</v>
      </c>
      <c r="BC8" s="1">
        <v>9.0399999999999991</v>
      </c>
      <c r="BD8" s="1">
        <v>13.83</v>
      </c>
      <c r="BE8" s="1">
        <v>12.77</v>
      </c>
      <c r="BF8" s="1">
        <v>9.09</v>
      </c>
      <c r="BG8" s="1">
        <v>5.85</v>
      </c>
      <c r="BH8" s="1">
        <v>-1.05</v>
      </c>
      <c r="BI8" s="1">
        <v>4.3899999999999997</v>
      </c>
      <c r="BJ8" s="1">
        <v>5.35</v>
      </c>
      <c r="BK8" s="1">
        <v>1.65</v>
      </c>
      <c r="BL8" s="1">
        <v>2.66</v>
      </c>
      <c r="BM8" s="1">
        <v>5.21</v>
      </c>
      <c r="BN8" s="1">
        <v>5.04</v>
      </c>
      <c r="BO8" s="1">
        <v>7.45</v>
      </c>
      <c r="BP8" s="1">
        <v>9.0399999999999991</v>
      </c>
      <c r="BQ8" s="1">
        <v>8.5299999999999994</v>
      </c>
      <c r="BR8" s="1">
        <v>5.56</v>
      </c>
      <c r="BS8" s="22">
        <v>0.98</v>
      </c>
      <c r="BT8" s="26">
        <v>8763206.3777732849</v>
      </c>
      <c r="BU8" s="26">
        <v>15266700</v>
      </c>
      <c r="BV8" s="26">
        <v>6359386</v>
      </c>
      <c r="BW8" s="2">
        <v>9.6921306553808817E-3</v>
      </c>
    </row>
    <row r="9" spans="1:75" s="28" customFormat="1" ht="19" customHeight="1" x14ac:dyDescent="0.2">
      <c r="A9" s="1" t="s">
        <v>265</v>
      </c>
      <c r="B9" s="1" t="s">
        <v>118</v>
      </c>
      <c r="C9" s="1" t="s">
        <v>97</v>
      </c>
      <c r="D9" s="1" t="s">
        <v>98</v>
      </c>
      <c r="E9" s="1" t="s">
        <v>264</v>
      </c>
      <c r="F9" s="1" t="s">
        <v>80</v>
      </c>
      <c r="G9" s="9">
        <v>18.26087326093079</v>
      </c>
      <c r="H9" s="9">
        <v>2.941173634727138</v>
      </c>
      <c r="I9" s="9">
        <f t="shared" si="0"/>
        <v>24.999995193173849</v>
      </c>
      <c r="J9" s="1" t="s">
        <v>81</v>
      </c>
      <c r="K9" s="2">
        <v>1.1499999761581421</v>
      </c>
      <c r="L9" s="2">
        <v>1.55</v>
      </c>
      <c r="M9" s="2">
        <v>1.360000014305115</v>
      </c>
      <c r="N9" s="2">
        <v>1.549999952316284</v>
      </c>
      <c r="O9" s="2">
        <v>1.2400000095367429</v>
      </c>
      <c r="P9" s="2">
        <v>1.3999999761581421</v>
      </c>
      <c r="Q9" s="1">
        <v>1.45</v>
      </c>
      <c r="R9" s="1">
        <v>1.53</v>
      </c>
      <c r="S9" s="1">
        <v>1.45</v>
      </c>
      <c r="T9" s="1">
        <v>1.47</v>
      </c>
      <c r="U9" s="1">
        <v>1.44</v>
      </c>
      <c r="V9" s="1">
        <v>1.42</v>
      </c>
      <c r="W9" s="1">
        <v>1.38</v>
      </c>
      <c r="X9" s="1">
        <v>1.35</v>
      </c>
      <c r="Y9" s="1">
        <v>1.41</v>
      </c>
      <c r="Z9" s="1">
        <v>1.39</v>
      </c>
      <c r="AA9" s="1">
        <v>1.39</v>
      </c>
      <c r="AB9" s="1">
        <v>1.38</v>
      </c>
      <c r="AC9" s="1">
        <v>1.37</v>
      </c>
      <c r="AD9" s="1">
        <v>1.35</v>
      </c>
      <c r="AE9" s="1">
        <v>1.35</v>
      </c>
      <c r="AF9" s="1">
        <v>1.35</v>
      </c>
      <c r="AG9" s="1">
        <v>1.29</v>
      </c>
      <c r="AH9" s="1">
        <v>1.29</v>
      </c>
      <c r="AI9" s="1">
        <v>1.28</v>
      </c>
      <c r="AJ9" s="1">
        <v>1.28</v>
      </c>
      <c r="AK9" s="1">
        <v>1.36</v>
      </c>
      <c r="AL9" s="1">
        <v>1.34</v>
      </c>
      <c r="AM9" s="1">
        <v>1.36</v>
      </c>
      <c r="AN9" s="1">
        <v>1.41</v>
      </c>
      <c r="AO9" s="1">
        <v>1.4</v>
      </c>
      <c r="AP9" s="1">
        <v>1.45</v>
      </c>
      <c r="AQ9" s="1">
        <v>1.46</v>
      </c>
      <c r="AR9" s="1">
        <v>4.24</v>
      </c>
      <c r="AS9" s="1">
        <v>9.5500000000000007</v>
      </c>
      <c r="AT9" s="1">
        <v>0.89</v>
      </c>
      <c r="AU9" s="1">
        <v>2.21</v>
      </c>
      <c r="AV9" s="1">
        <v>2.95</v>
      </c>
      <c r="AW9" s="1">
        <v>0.37</v>
      </c>
      <c r="AX9" s="1">
        <v>-1.4</v>
      </c>
      <c r="AY9" s="1">
        <v>-3.57</v>
      </c>
      <c r="AZ9" s="1">
        <v>1.76</v>
      </c>
      <c r="BA9" s="1">
        <v>1.85</v>
      </c>
      <c r="BB9" s="1">
        <v>-1.49</v>
      </c>
      <c r="BC9" s="1">
        <v>0</v>
      </c>
      <c r="BD9" s="1">
        <v>-1.84</v>
      </c>
      <c r="BE9" s="1">
        <v>-1.1000000000000001</v>
      </c>
      <c r="BF9" s="1">
        <v>-2.94</v>
      </c>
      <c r="BG9" s="1">
        <v>-4.78</v>
      </c>
      <c r="BH9" s="1">
        <v>-5.88</v>
      </c>
      <c r="BI9" s="1">
        <v>-6.25</v>
      </c>
      <c r="BJ9" s="1">
        <v>-6.25</v>
      </c>
      <c r="BK9" s="1">
        <v>-6.25</v>
      </c>
      <c r="BL9" s="1">
        <v>-1.47</v>
      </c>
      <c r="BM9" s="1">
        <v>-2.57</v>
      </c>
      <c r="BN9" s="1">
        <v>0</v>
      </c>
      <c r="BO9" s="1">
        <v>2.21</v>
      </c>
      <c r="BP9" s="1">
        <v>2.29</v>
      </c>
      <c r="BQ9" s="1">
        <v>2.96</v>
      </c>
      <c r="BR9" s="1">
        <v>2.21</v>
      </c>
      <c r="BS9" s="22">
        <v>1.31</v>
      </c>
      <c r="BT9" s="26">
        <v>9718777.7022266388</v>
      </c>
      <c r="BU9" s="26">
        <v>9325500</v>
      </c>
      <c r="BV9" s="26">
        <v>6420463</v>
      </c>
      <c r="BW9" s="2">
        <v>4.5648577057448972E-2</v>
      </c>
    </row>
    <row r="10" spans="1:75" s="28" customFormat="1" ht="19" customHeight="1" x14ac:dyDescent="0.2">
      <c r="A10" s="1" t="s">
        <v>285</v>
      </c>
      <c r="B10" s="1" t="s">
        <v>76</v>
      </c>
      <c r="C10" s="1" t="s">
        <v>87</v>
      </c>
      <c r="D10" s="1" t="s">
        <v>98</v>
      </c>
      <c r="E10" s="1" t="s">
        <v>284</v>
      </c>
      <c r="F10" s="1" t="s">
        <v>80</v>
      </c>
      <c r="G10" s="9">
        <v>16.24999916180969</v>
      </c>
      <c r="H10" s="9">
        <v>29.032262199420352</v>
      </c>
      <c r="I10" s="9">
        <f t="shared" si="0"/>
        <v>87.912086688468918</v>
      </c>
      <c r="J10" s="1" t="s">
        <v>81</v>
      </c>
      <c r="K10" s="2">
        <v>0.80000001192092896</v>
      </c>
      <c r="L10" s="2">
        <v>0.8</v>
      </c>
      <c r="M10" s="2">
        <v>0.93000000715255737</v>
      </c>
      <c r="N10" s="2">
        <v>1.7100000381469731</v>
      </c>
      <c r="O10" s="2">
        <v>0.9100000262260437</v>
      </c>
      <c r="P10" s="2">
        <v>1.200000047683716</v>
      </c>
      <c r="Q10" s="1">
        <v>0.98</v>
      </c>
      <c r="R10" s="1">
        <v>1.08</v>
      </c>
      <c r="S10" s="1">
        <v>1.1200000000000001</v>
      </c>
      <c r="T10" s="1">
        <v>1.1299999999999999</v>
      </c>
      <c r="U10" s="1">
        <v>1.1200000000000001</v>
      </c>
      <c r="V10" s="1">
        <v>1.17</v>
      </c>
      <c r="W10" s="1">
        <v>1.2</v>
      </c>
      <c r="X10" s="1">
        <v>1.71</v>
      </c>
      <c r="Y10" s="1">
        <v>1.56</v>
      </c>
      <c r="Z10" s="1">
        <v>1.45</v>
      </c>
      <c r="AA10" s="1">
        <v>1.37</v>
      </c>
      <c r="AB10" s="1">
        <v>1.2</v>
      </c>
      <c r="AC10" s="1">
        <v>1.25</v>
      </c>
      <c r="AD10" s="1">
        <v>1.4</v>
      </c>
      <c r="AE10" s="1">
        <v>1.33</v>
      </c>
      <c r="AF10" s="1">
        <v>1.29</v>
      </c>
      <c r="AG10" s="1">
        <v>1.34</v>
      </c>
      <c r="AH10" s="1">
        <v>1.39</v>
      </c>
      <c r="AI10" s="1">
        <v>1.47</v>
      </c>
      <c r="AJ10" s="1">
        <v>1.64</v>
      </c>
      <c r="AK10" s="1">
        <v>1.42</v>
      </c>
      <c r="AL10" s="1">
        <v>1.38</v>
      </c>
      <c r="AM10" s="1">
        <v>1.4</v>
      </c>
      <c r="AN10" s="1">
        <v>1.3</v>
      </c>
      <c r="AO10" s="1">
        <v>1.26</v>
      </c>
      <c r="AP10" s="1">
        <v>1.23</v>
      </c>
      <c r="AQ10" s="1">
        <v>1.2</v>
      </c>
      <c r="AR10" s="1">
        <v>1.08</v>
      </c>
      <c r="AS10" s="1">
        <v>7.73</v>
      </c>
      <c r="AT10" s="1">
        <v>9.68</v>
      </c>
      <c r="AU10" s="1">
        <v>12.88</v>
      </c>
      <c r="AV10" s="1">
        <v>15.59</v>
      </c>
      <c r="AW10" s="1">
        <v>21.51</v>
      </c>
      <c r="AX10" s="1">
        <v>28.71</v>
      </c>
      <c r="AY10" s="1">
        <v>66.67</v>
      </c>
      <c r="AZ10" s="1">
        <v>51.61</v>
      </c>
      <c r="BA10" s="1">
        <v>47.3</v>
      </c>
      <c r="BB10" s="1">
        <v>27.42</v>
      </c>
      <c r="BC10" s="1">
        <v>21.1</v>
      </c>
      <c r="BD10" s="1">
        <v>33.869999999999997</v>
      </c>
      <c r="BE10" s="1">
        <v>37.630000000000003</v>
      </c>
      <c r="BF10" s="1">
        <v>28.67</v>
      </c>
      <c r="BG10" s="1">
        <v>32.619999999999997</v>
      </c>
      <c r="BH10" s="1">
        <v>34.409999999999997</v>
      </c>
      <c r="BI10" s="1">
        <v>40.32</v>
      </c>
      <c r="BJ10" s="1">
        <v>54.84</v>
      </c>
      <c r="BK10" s="1">
        <v>49.75</v>
      </c>
      <c r="BL10" s="1">
        <v>36.56</v>
      </c>
      <c r="BM10" s="1">
        <v>46.24</v>
      </c>
      <c r="BN10" s="1">
        <v>39.78</v>
      </c>
      <c r="BO10" s="1">
        <v>28.12</v>
      </c>
      <c r="BP10" s="1">
        <v>30.1</v>
      </c>
      <c r="BQ10" s="1">
        <v>25.96</v>
      </c>
      <c r="BR10" s="1">
        <v>26.88</v>
      </c>
      <c r="BS10" s="22">
        <v>1.03</v>
      </c>
      <c r="BT10" s="26">
        <v>20628609.158653021</v>
      </c>
      <c r="BU10" s="26">
        <v>121200300</v>
      </c>
      <c r="BV10" s="26">
        <v>18579500</v>
      </c>
      <c r="BW10" s="2">
        <v>1.49851077800802</v>
      </c>
    </row>
    <row r="11" spans="1:75" s="28" customFormat="1" ht="19" customHeight="1" x14ac:dyDescent="0.2">
      <c r="A11" s="1" t="s">
        <v>190</v>
      </c>
      <c r="B11" s="1" t="s">
        <v>96</v>
      </c>
      <c r="C11" s="1" t="s">
        <v>124</v>
      </c>
      <c r="D11" s="1" t="s">
        <v>109</v>
      </c>
      <c r="E11" s="1" t="s">
        <v>186</v>
      </c>
      <c r="F11" s="1" t="s">
        <v>80</v>
      </c>
      <c r="G11" s="9">
        <v>36.034115919010077</v>
      </c>
      <c r="H11" s="9">
        <v>2.8213138731956979</v>
      </c>
      <c r="I11" s="9">
        <f t="shared" si="0"/>
        <v>80.240540579291519</v>
      </c>
      <c r="J11" s="1" t="s">
        <v>81</v>
      </c>
      <c r="K11" s="2">
        <v>4.690000057220459</v>
      </c>
      <c r="L11" s="2">
        <v>10.49</v>
      </c>
      <c r="M11" s="2">
        <v>6.380000114440918</v>
      </c>
      <c r="N11" s="2">
        <v>10.489999771118161</v>
      </c>
      <c r="O11" s="2">
        <v>5.820000171661377</v>
      </c>
      <c r="P11" s="2">
        <v>6.559999942779541</v>
      </c>
      <c r="Q11" s="1">
        <v>6.67</v>
      </c>
      <c r="R11" s="1">
        <v>6.9</v>
      </c>
      <c r="S11" s="1">
        <v>10.18</v>
      </c>
      <c r="T11" s="1">
        <v>10.49</v>
      </c>
      <c r="U11" s="1">
        <v>8.3800000000000008</v>
      </c>
      <c r="V11" s="1">
        <v>7.97</v>
      </c>
      <c r="W11" s="1">
        <v>7.99</v>
      </c>
      <c r="X11" s="1">
        <v>6.95</v>
      </c>
      <c r="Y11" s="1">
        <v>6.98</v>
      </c>
      <c r="Z11" s="1">
        <v>6.88</v>
      </c>
      <c r="AA11" s="1">
        <v>6.88</v>
      </c>
      <c r="AB11" s="1">
        <v>6.8</v>
      </c>
      <c r="AC11" s="1">
        <v>7.27</v>
      </c>
      <c r="AD11" s="1">
        <v>7.52</v>
      </c>
      <c r="AE11" s="1">
        <v>7.65</v>
      </c>
      <c r="AF11" s="1">
        <v>7.22</v>
      </c>
      <c r="AG11" s="1">
        <v>6.97</v>
      </c>
      <c r="AH11" s="1">
        <v>6.76</v>
      </c>
      <c r="AI11" s="1">
        <v>6.75</v>
      </c>
      <c r="AJ11" s="1">
        <v>6.59</v>
      </c>
      <c r="AK11" s="1">
        <v>6.35</v>
      </c>
      <c r="AL11" s="1">
        <v>6.27</v>
      </c>
      <c r="AM11" s="1">
        <v>6.3</v>
      </c>
      <c r="AN11" s="1">
        <v>6.3</v>
      </c>
      <c r="AO11" s="1">
        <v>6.37</v>
      </c>
      <c r="AP11" s="1">
        <v>6.45</v>
      </c>
      <c r="AQ11" s="1">
        <v>6.73</v>
      </c>
      <c r="AR11" s="1">
        <v>-3.61</v>
      </c>
      <c r="AS11" s="1">
        <v>7.84</v>
      </c>
      <c r="AT11" s="1">
        <v>56.03</v>
      </c>
      <c r="AU11" s="1">
        <v>25.86</v>
      </c>
      <c r="AV11" s="1">
        <v>24.91</v>
      </c>
      <c r="AW11" s="1">
        <v>22.1</v>
      </c>
      <c r="AX11" s="1">
        <v>8.6199999999999992</v>
      </c>
      <c r="AY11" s="1">
        <v>4.2300000000000004</v>
      </c>
      <c r="AZ11" s="1">
        <v>0.47</v>
      </c>
      <c r="BA11" s="1">
        <v>4.8099999999999996</v>
      </c>
      <c r="BB11" s="1">
        <v>1.83</v>
      </c>
      <c r="BC11" s="1">
        <v>2.04</v>
      </c>
      <c r="BD11" s="1">
        <v>9.09</v>
      </c>
      <c r="BE11" s="1">
        <v>13.79</v>
      </c>
      <c r="BF11" s="1">
        <v>7.52</v>
      </c>
      <c r="BG11" s="1">
        <v>7.68</v>
      </c>
      <c r="BH11" s="1">
        <v>4.28</v>
      </c>
      <c r="BI11" s="1">
        <v>3.5</v>
      </c>
      <c r="BJ11" s="1">
        <v>3.3</v>
      </c>
      <c r="BK11" s="1">
        <v>-2.98</v>
      </c>
      <c r="BL11" s="1">
        <v>-4.55</v>
      </c>
      <c r="BM11" s="1">
        <v>-3.92</v>
      </c>
      <c r="BN11" s="1">
        <v>-2.02</v>
      </c>
      <c r="BO11" s="1">
        <v>-5.42</v>
      </c>
      <c r="BP11" s="1">
        <v>-1.57</v>
      </c>
      <c r="BQ11" s="1">
        <v>-2.82</v>
      </c>
      <c r="BR11" s="1">
        <v>2.82</v>
      </c>
      <c r="BS11" s="22">
        <v>6.22</v>
      </c>
      <c r="BT11" s="26">
        <v>20836059.573745731</v>
      </c>
      <c r="BU11" s="26">
        <v>31232700</v>
      </c>
      <c r="BV11" s="26">
        <v>1346113</v>
      </c>
      <c r="BW11" s="2">
        <v>0.2076289286263486</v>
      </c>
    </row>
    <row r="12" spans="1:75" s="28" customFormat="1" ht="19" customHeight="1" x14ac:dyDescent="0.2">
      <c r="A12" s="1" t="s">
        <v>75</v>
      </c>
      <c r="B12" s="1" t="s">
        <v>76</v>
      </c>
      <c r="C12" s="1" t="s">
        <v>77</v>
      </c>
      <c r="D12" s="1" t="s">
        <v>78</v>
      </c>
      <c r="E12" s="1" t="s">
        <v>79</v>
      </c>
      <c r="F12" s="1" t="s">
        <v>80</v>
      </c>
      <c r="G12" s="9">
        <v>27.726427685464639</v>
      </c>
      <c r="H12" s="9">
        <v>31.548480400681239</v>
      </c>
      <c r="I12" s="9">
        <f t="shared" si="0"/>
        <v>106.94645139297185</v>
      </c>
      <c r="J12" s="1" t="s">
        <v>81</v>
      </c>
      <c r="K12" s="2">
        <v>0.54100000858306885</v>
      </c>
      <c r="L12" s="2">
        <v>0.5</v>
      </c>
      <c r="M12" s="2">
        <v>0.69099998474121094</v>
      </c>
      <c r="N12" s="2">
        <v>1.429999947547913</v>
      </c>
      <c r="O12" s="2">
        <v>0.69099998474121094</v>
      </c>
      <c r="P12" s="2">
        <v>0.9089999794960022</v>
      </c>
      <c r="Q12" s="1">
        <v>0.84</v>
      </c>
      <c r="R12" s="1">
        <v>1.1399999999999999</v>
      </c>
      <c r="S12" s="1">
        <v>1.28</v>
      </c>
      <c r="T12" s="1">
        <v>1.35</v>
      </c>
      <c r="U12" s="1">
        <v>1.27</v>
      </c>
      <c r="V12" s="1">
        <v>1.19</v>
      </c>
      <c r="W12" s="1">
        <v>1.18</v>
      </c>
      <c r="X12" s="1">
        <v>1.1000000000000001</v>
      </c>
      <c r="Y12" s="1">
        <v>1.07</v>
      </c>
      <c r="Z12" s="1">
        <v>1.05</v>
      </c>
      <c r="AA12" s="1">
        <v>1.0900000000000001</v>
      </c>
      <c r="AB12" s="1">
        <v>1.0900000000000001</v>
      </c>
      <c r="AC12" s="1">
        <v>1.07</v>
      </c>
      <c r="AD12" s="1">
        <v>1.07</v>
      </c>
      <c r="AE12" s="1">
        <v>1.05</v>
      </c>
      <c r="AF12" s="1">
        <v>1.03</v>
      </c>
      <c r="AG12" s="1">
        <v>1.01</v>
      </c>
      <c r="AH12" s="1">
        <v>1.04</v>
      </c>
      <c r="AI12" s="1">
        <v>1.04</v>
      </c>
      <c r="AJ12" s="1">
        <v>1.01</v>
      </c>
      <c r="AK12" s="1">
        <v>1</v>
      </c>
      <c r="AL12" s="1">
        <v>1</v>
      </c>
      <c r="AM12" s="1">
        <v>0.92</v>
      </c>
      <c r="AN12" s="1">
        <v>0.92</v>
      </c>
      <c r="AO12" s="1">
        <v>0.92</v>
      </c>
      <c r="AP12" s="1">
        <v>0.9</v>
      </c>
      <c r="AQ12" s="1">
        <v>0.9</v>
      </c>
      <c r="AR12" s="1">
        <v>21.56</v>
      </c>
      <c r="AS12" s="1">
        <v>64.98</v>
      </c>
      <c r="AT12" s="1">
        <v>85.24</v>
      </c>
      <c r="AU12" s="1">
        <v>85.24</v>
      </c>
      <c r="AV12" s="1">
        <v>71.489999999999995</v>
      </c>
      <c r="AW12" s="1">
        <v>69.31</v>
      </c>
      <c r="AX12" s="1">
        <v>47.7</v>
      </c>
      <c r="AY12" s="1">
        <v>50.51</v>
      </c>
      <c r="AZ12" s="1">
        <v>52.68</v>
      </c>
      <c r="BA12" s="1">
        <v>44.73</v>
      </c>
      <c r="BB12" s="1">
        <v>53.4</v>
      </c>
      <c r="BC12" s="1">
        <v>51.92</v>
      </c>
      <c r="BD12" s="1">
        <v>54.85</v>
      </c>
      <c r="BE12" s="1">
        <v>50.51</v>
      </c>
      <c r="BF12" s="1">
        <v>49.04</v>
      </c>
      <c r="BG12" s="1">
        <v>45.99</v>
      </c>
      <c r="BH12" s="1">
        <v>45.34</v>
      </c>
      <c r="BI12" s="1">
        <v>49.78</v>
      </c>
      <c r="BJ12" s="1">
        <v>45.44</v>
      </c>
      <c r="BK12" s="1">
        <v>44.7</v>
      </c>
      <c r="BL12" s="1">
        <v>38.99</v>
      </c>
      <c r="BM12" s="1">
        <v>32.43</v>
      </c>
      <c r="BN12" s="1">
        <v>32.43</v>
      </c>
      <c r="BO12" s="1">
        <v>24.62</v>
      </c>
      <c r="BP12" s="1">
        <v>27.35</v>
      </c>
      <c r="BQ12" s="1">
        <v>23.15</v>
      </c>
      <c r="BR12" s="1">
        <v>29.59</v>
      </c>
      <c r="BS12" s="22">
        <v>1.01</v>
      </c>
      <c r="BT12" s="26">
        <v>21649167.721939091</v>
      </c>
      <c r="BU12" s="26">
        <v>6978700</v>
      </c>
      <c r="BV12" s="26">
        <v>10066090</v>
      </c>
      <c r="BW12" s="2">
        <v>2.9371384519709241E-2</v>
      </c>
    </row>
    <row r="13" spans="1:75" s="28" customFormat="1" ht="19" customHeight="1" x14ac:dyDescent="0.2">
      <c r="A13" s="1" t="s">
        <v>253</v>
      </c>
      <c r="B13" s="1" t="s">
        <v>118</v>
      </c>
      <c r="C13" s="1" t="s">
        <v>87</v>
      </c>
      <c r="D13" s="1" t="s">
        <v>122</v>
      </c>
      <c r="E13" s="1" t="s">
        <v>250</v>
      </c>
      <c r="F13" s="1" t="s">
        <v>80</v>
      </c>
      <c r="G13" s="9">
        <v>23.52940268995053</v>
      </c>
      <c r="H13" s="9">
        <v>0.95238008737019531</v>
      </c>
      <c r="I13" s="9">
        <f t="shared" si="0"/>
        <v>40.625005626740659</v>
      </c>
      <c r="J13" s="1" t="s">
        <v>81</v>
      </c>
      <c r="K13" s="2">
        <v>1.700000047683716</v>
      </c>
      <c r="L13" s="2">
        <v>1.5</v>
      </c>
      <c r="M13" s="2">
        <v>2.0999999046325679</v>
      </c>
      <c r="N13" s="2">
        <v>2.7000000476837158</v>
      </c>
      <c r="O13" s="2">
        <v>1.919999957084656</v>
      </c>
      <c r="P13" s="2">
        <v>2.119999885559082</v>
      </c>
      <c r="Q13" s="1">
        <v>2.15</v>
      </c>
      <c r="R13" s="1">
        <v>2.17</v>
      </c>
      <c r="S13" s="1">
        <v>2.36</v>
      </c>
      <c r="T13" s="1">
        <v>2.16</v>
      </c>
      <c r="U13" s="1">
        <v>2.5499999999999998</v>
      </c>
      <c r="V13" s="1">
        <v>2.6</v>
      </c>
      <c r="W13" s="1">
        <v>2.4500000000000002</v>
      </c>
      <c r="X13" s="1">
        <v>2.25</v>
      </c>
      <c r="Y13" s="1">
        <v>2.2599999999999998</v>
      </c>
      <c r="Z13" s="1">
        <v>2.17</v>
      </c>
      <c r="AA13" s="1">
        <v>2.15</v>
      </c>
      <c r="AB13" s="1">
        <v>2.04</v>
      </c>
      <c r="AC13" s="1">
        <v>2.12</v>
      </c>
      <c r="AD13" s="1">
        <v>2.08</v>
      </c>
      <c r="AE13" s="1">
        <v>2.04</v>
      </c>
      <c r="AF13" s="1">
        <v>2.06</v>
      </c>
      <c r="AG13" s="1">
        <v>2.06</v>
      </c>
      <c r="AH13" s="1">
        <v>2.0099999999999998</v>
      </c>
      <c r="AI13" s="1">
        <v>2.0099999999999998</v>
      </c>
      <c r="AJ13" s="1">
        <v>2</v>
      </c>
      <c r="AK13" s="1">
        <v>2.04</v>
      </c>
      <c r="AL13" s="1">
        <v>2.0699999999999998</v>
      </c>
      <c r="AM13" s="1">
        <v>1.99</v>
      </c>
      <c r="AN13" s="1">
        <v>2.02</v>
      </c>
      <c r="AO13" s="1">
        <v>2.1</v>
      </c>
      <c r="AP13" s="1">
        <v>2.08</v>
      </c>
      <c r="AQ13" s="1">
        <v>2.17</v>
      </c>
      <c r="AR13" s="1">
        <v>0.49</v>
      </c>
      <c r="AS13" s="1">
        <v>2.38</v>
      </c>
      <c r="AT13" s="1">
        <v>2.14</v>
      </c>
      <c r="AU13" s="1">
        <v>1.43</v>
      </c>
      <c r="AV13" s="1">
        <v>13.1</v>
      </c>
      <c r="AW13" s="1">
        <v>10</v>
      </c>
      <c r="AX13" s="1">
        <v>7.74</v>
      </c>
      <c r="AY13" s="1">
        <v>2.86</v>
      </c>
      <c r="AZ13" s="1">
        <v>2.59</v>
      </c>
      <c r="BA13" s="1">
        <v>2.17</v>
      </c>
      <c r="BB13" s="1">
        <v>-2.86</v>
      </c>
      <c r="BC13" s="1">
        <v>-4.05</v>
      </c>
      <c r="BD13" s="1">
        <v>-4.76</v>
      </c>
      <c r="BE13" s="1">
        <v>-7.54</v>
      </c>
      <c r="BF13" s="1">
        <v>-3.81</v>
      </c>
      <c r="BG13" s="1">
        <v>-2.38</v>
      </c>
      <c r="BH13" s="1">
        <v>-4.5199999999999996</v>
      </c>
      <c r="BI13" s="1">
        <v>-4.7</v>
      </c>
      <c r="BJ13" s="1">
        <v>-4.76</v>
      </c>
      <c r="BK13" s="1">
        <v>-4.76</v>
      </c>
      <c r="BL13" s="1">
        <v>-2.86</v>
      </c>
      <c r="BM13" s="1">
        <v>-6.02</v>
      </c>
      <c r="BN13" s="1">
        <v>-6.67</v>
      </c>
      <c r="BO13" s="1">
        <v>-5.24</v>
      </c>
      <c r="BP13" s="1">
        <v>-1.04</v>
      </c>
      <c r="BQ13" s="1">
        <v>-4.76</v>
      </c>
      <c r="BR13" s="1">
        <v>0.24</v>
      </c>
      <c r="BS13" s="22">
        <v>2.11</v>
      </c>
      <c r="BT13" s="26">
        <v>21943319.00348663</v>
      </c>
      <c r="BU13" s="26">
        <v>5434300</v>
      </c>
      <c r="BV13" s="26">
        <v>7450567</v>
      </c>
      <c r="BW13" s="2">
        <v>4.7019240280639042E-3</v>
      </c>
    </row>
    <row r="14" spans="1:75" s="28" customFormat="1" ht="19" customHeight="1" x14ac:dyDescent="0.2">
      <c r="A14" s="7" t="s">
        <v>509</v>
      </c>
      <c r="B14" s="7" t="s">
        <v>131</v>
      </c>
      <c r="C14" s="7" t="s">
        <v>87</v>
      </c>
      <c r="D14" s="7" t="s">
        <v>109</v>
      </c>
      <c r="E14" s="7" t="s">
        <v>510</v>
      </c>
      <c r="F14" s="7" t="s">
        <v>80</v>
      </c>
      <c r="G14" s="10">
        <v>15.652172590999699</v>
      </c>
      <c r="H14" s="10">
        <v>0.25062632680088343</v>
      </c>
      <c r="I14" s="10">
        <v>0.25062632680088343</v>
      </c>
      <c r="J14" s="7" t="s">
        <v>81</v>
      </c>
      <c r="K14" s="8">
        <v>3.4500000476837158</v>
      </c>
      <c r="L14" s="8">
        <v>3.55</v>
      </c>
      <c r="M14" s="8">
        <v>3.9900000095367432</v>
      </c>
      <c r="N14" s="8">
        <v>4.0799999237060547</v>
      </c>
      <c r="O14" s="8">
        <v>3.6500000953674321</v>
      </c>
      <c r="P14" s="8">
        <v>4</v>
      </c>
      <c r="Q14" s="7">
        <v>4.08</v>
      </c>
      <c r="R14" s="7">
        <v>3.92</v>
      </c>
      <c r="S14" s="7">
        <v>4.0199999999999996</v>
      </c>
      <c r="T14" s="7">
        <v>4.05</v>
      </c>
      <c r="U14" s="7">
        <v>4.01</v>
      </c>
      <c r="V14" s="7">
        <v>3.88</v>
      </c>
      <c r="W14" s="7">
        <v>3.85</v>
      </c>
      <c r="X14" s="7">
        <v>3.79</v>
      </c>
      <c r="Y14" s="7">
        <v>3.73</v>
      </c>
      <c r="Z14" s="7">
        <v>3.85</v>
      </c>
      <c r="AA14" s="7">
        <v>3.77</v>
      </c>
      <c r="AB14" s="7">
        <v>3.8</v>
      </c>
      <c r="AC14" s="7">
        <v>3.79</v>
      </c>
      <c r="AD14" s="7">
        <v>3.78</v>
      </c>
      <c r="AE14" s="7">
        <v>3.8</v>
      </c>
      <c r="AF14" s="7">
        <v>3.77</v>
      </c>
      <c r="AG14" s="7">
        <v>3.7</v>
      </c>
      <c r="AH14" s="7">
        <v>3.74</v>
      </c>
      <c r="AI14" s="7">
        <v>3.78</v>
      </c>
      <c r="AJ14" s="7">
        <v>3.78</v>
      </c>
      <c r="AK14" s="7">
        <v>3.76</v>
      </c>
      <c r="AL14" s="7">
        <v>3.86</v>
      </c>
      <c r="AM14" s="7">
        <v>3.89</v>
      </c>
      <c r="AN14" s="7">
        <v>3.94</v>
      </c>
      <c r="AO14" s="7">
        <v>3.94</v>
      </c>
      <c r="AP14" s="7">
        <v>4.0199999999999996</v>
      </c>
      <c r="AQ14" s="7">
        <v>4.07</v>
      </c>
      <c r="AR14" s="7">
        <v>-2.76</v>
      </c>
      <c r="AS14" s="7">
        <v>-2.2599999999999998</v>
      </c>
      <c r="AT14" s="7">
        <v>-1.5</v>
      </c>
      <c r="AU14" s="7">
        <v>0.5</v>
      </c>
      <c r="AV14" s="7">
        <v>-3.51</v>
      </c>
      <c r="AW14" s="7">
        <v>-3.26</v>
      </c>
      <c r="AX14" s="7">
        <v>-7.02</v>
      </c>
      <c r="AY14" s="7">
        <v>-6.48</v>
      </c>
      <c r="AZ14" s="7">
        <v>-8.27</v>
      </c>
      <c r="BA14" s="7">
        <v>-6.02</v>
      </c>
      <c r="BB14" s="7">
        <v>-5.51</v>
      </c>
      <c r="BC14" s="7">
        <v>-5.26</v>
      </c>
      <c r="BD14" s="7">
        <v>-5.0199999999999996</v>
      </c>
      <c r="BE14" s="7">
        <v>-5.26</v>
      </c>
      <c r="BF14" s="7">
        <v>-4.76</v>
      </c>
      <c r="BG14" s="7">
        <v>-7.27</v>
      </c>
      <c r="BH14" s="7">
        <v>-7.27</v>
      </c>
      <c r="BI14" s="7">
        <v>-6.52</v>
      </c>
      <c r="BJ14" s="7">
        <v>-5.72</v>
      </c>
      <c r="BK14" s="7">
        <v>-6.52</v>
      </c>
      <c r="BL14" s="7">
        <v>-6.64</v>
      </c>
      <c r="BM14" s="7">
        <v>-3.76</v>
      </c>
      <c r="BN14" s="7">
        <v>-3.51</v>
      </c>
      <c r="BO14" s="7">
        <v>-1.25</v>
      </c>
      <c r="BP14" s="7">
        <v>-2.2599999999999998</v>
      </c>
      <c r="BQ14" s="7">
        <v>0.63</v>
      </c>
      <c r="BR14" s="7">
        <v>0.25</v>
      </c>
      <c r="BS14" s="24">
        <v>3.65</v>
      </c>
      <c r="BT14" s="26">
        <v>22777314.054441448</v>
      </c>
      <c r="BU14" s="26">
        <v>612700</v>
      </c>
      <c r="BV14" s="26">
        <v>4494632</v>
      </c>
      <c r="BW14" s="8">
        <v>1.476650368706493E-3</v>
      </c>
    </row>
    <row r="15" spans="1:75" s="28" customFormat="1" ht="19" customHeight="1" x14ac:dyDescent="0.2">
      <c r="A15" s="1" t="s">
        <v>218</v>
      </c>
      <c r="B15" s="1" t="s">
        <v>76</v>
      </c>
      <c r="C15" s="1" t="s">
        <v>87</v>
      </c>
      <c r="D15" s="1" t="s">
        <v>109</v>
      </c>
      <c r="E15" s="1" t="s">
        <v>214</v>
      </c>
      <c r="F15" s="1" t="s">
        <v>80</v>
      </c>
      <c r="G15" s="9">
        <v>48.175179877680833</v>
      </c>
      <c r="H15" s="9">
        <v>144.33498069220551</v>
      </c>
      <c r="I15" s="9">
        <f>(N15-O15)/O15*100</f>
        <v>168.1081067148659</v>
      </c>
      <c r="J15" s="1" t="s">
        <v>81</v>
      </c>
      <c r="K15" s="2">
        <v>1.370000004768372</v>
      </c>
      <c r="L15" s="2">
        <v>4.96</v>
      </c>
      <c r="M15" s="2">
        <v>2.029999971389771</v>
      </c>
      <c r="N15" s="2">
        <v>4.9600000381469727</v>
      </c>
      <c r="O15" s="2">
        <v>1.8500000238418579</v>
      </c>
      <c r="P15" s="2">
        <v>4.9600000381469727</v>
      </c>
      <c r="Q15" s="1">
        <v>2.0299999999999998</v>
      </c>
      <c r="R15" s="1">
        <v>1.93</v>
      </c>
      <c r="S15" s="1">
        <v>2.78</v>
      </c>
      <c r="T15" s="1">
        <v>2.87</v>
      </c>
      <c r="U15" s="1">
        <v>3.01</v>
      </c>
      <c r="V15" s="1">
        <v>3.06</v>
      </c>
      <c r="W15" s="1">
        <v>2.84</v>
      </c>
      <c r="X15" s="1">
        <v>2.93</v>
      </c>
      <c r="Y15" s="1">
        <v>2.78</v>
      </c>
      <c r="Z15" s="1">
        <v>2.61</v>
      </c>
      <c r="AA15" s="1">
        <v>2.6</v>
      </c>
      <c r="AB15" s="1">
        <v>2.52</v>
      </c>
      <c r="AC15" s="1">
        <v>2.39</v>
      </c>
      <c r="AD15" s="1">
        <v>2.36</v>
      </c>
      <c r="AE15" s="1">
        <v>2.29</v>
      </c>
      <c r="AF15" s="1">
        <v>2.4900000000000002</v>
      </c>
      <c r="AG15" s="1">
        <v>2.5499999999999998</v>
      </c>
      <c r="AH15" s="1">
        <v>2.75</v>
      </c>
      <c r="AI15" s="1">
        <v>2.96</v>
      </c>
      <c r="AJ15" s="1">
        <v>3.44</v>
      </c>
      <c r="AK15" s="1">
        <v>3.64</v>
      </c>
      <c r="AL15" s="1">
        <v>3.59</v>
      </c>
      <c r="AM15" s="1">
        <v>4.05</v>
      </c>
      <c r="AN15" s="1">
        <v>4.18</v>
      </c>
      <c r="AO15" s="1">
        <v>4.45</v>
      </c>
      <c r="AP15" s="1">
        <v>4.28</v>
      </c>
      <c r="AQ15" s="1">
        <v>4.96</v>
      </c>
      <c r="AR15" s="1">
        <v>-5.42</v>
      </c>
      <c r="AS15" s="1">
        <v>-7.39</v>
      </c>
      <c r="AT15" s="1">
        <v>28.08</v>
      </c>
      <c r="AU15" s="1">
        <v>25.62</v>
      </c>
      <c r="AV15" s="1">
        <v>43.85</v>
      </c>
      <c r="AW15" s="1">
        <v>30.54</v>
      </c>
      <c r="AX15" s="1">
        <v>35.96</v>
      </c>
      <c r="AY15" s="1">
        <v>34.49</v>
      </c>
      <c r="AZ15" s="1">
        <v>26.55</v>
      </c>
      <c r="BA15" s="1">
        <v>22.17</v>
      </c>
      <c r="BB15" s="1">
        <v>19.71</v>
      </c>
      <c r="BC15" s="1">
        <v>15.27</v>
      </c>
      <c r="BD15" s="1">
        <v>14.78</v>
      </c>
      <c r="BE15" s="1">
        <v>9.36</v>
      </c>
      <c r="BF15" s="1">
        <v>11.08</v>
      </c>
      <c r="BG15" s="1">
        <v>16.68</v>
      </c>
      <c r="BH15" s="1">
        <v>23</v>
      </c>
      <c r="BI15" s="1">
        <v>28.08</v>
      </c>
      <c r="BJ15" s="1">
        <v>38.42</v>
      </c>
      <c r="BK15" s="1">
        <v>56.16</v>
      </c>
      <c r="BL15" s="1">
        <v>76.349999999999994</v>
      </c>
      <c r="BM15" s="1">
        <v>65.52</v>
      </c>
      <c r="BN15" s="1">
        <v>90.15</v>
      </c>
      <c r="BO15" s="1">
        <v>102.95</v>
      </c>
      <c r="BP15" s="1">
        <v>100</v>
      </c>
      <c r="BQ15" s="1">
        <v>103.94</v>
      </c>
      <c r="BR15" s="1">
        <v>141.38999999999999</v>
      </c>
      <c r="BS15" s="22">
        <v>2.54</v>
      </c>
      <c r="BT15" s="26">
        <v>23092670.674538609</v>
      </c>
      <c r="BU15" s="26">
        <v>146324200</v>
      </c>
      <c r="BV15" s="26">
        <v>4139277</v>
      </c>
      <c r="BW15" s="2">
        <v>5.1782956298889883E-2</v>
      </c>
    </row>
    <row r="16" spans="1:75" s="28" customFormat="1" ht="19" customHeight="1" x14ac:dyDescent="0.2">
      <c r="A16" s="7" t="s">
        <v>378</v>
      </c>
      <c r="B16" s="7" t="s">
        <v>106</v>
      </c>
      <c r="C16" s="7" t="s">
        <v>87</v>
      </c>
      <c r="D16" s="7" t="s">
        <v>109</v>
      </c>
      <c r="E16" s="7" t="s">
        <v>376</v>
      </c>
      <c r="F16" s="7" t="s">
        <v>80</v>
      </c>
      <c r="G16" s="10">
        <v>23.41463562138803</v>
      </c>
      <c r="H16" s="10">
        <v>6.3241141359696451</v>
      </c>
      <c r="I16" s="10">
        <v>6.3241141359696451</v>
      </c>
      <c r="J16" s="7" t="s">
        <v>81</v>
      </c>
      <c r="K16" s="8">
        <v>4.0999999046325684</v>
      </c>
      <c r="L16" s="8">
        <v>4.84</v>
      </c>
      <c r="M16" s="8">
        <v>5.059999942779541</v>
      </c>
      <c r="N16" s="8">
        <v>6.5</v>
      </c>
      <c r="O16" s="8">
        <v>4.6500000953674316</v>
      </c>
      <c r="P16" s="8">
        <v>5.380000114440918</v>
      </c>
      <c r="Q16" s="7">
        <v>5.14</v>
      </c>
      <c r="R16" s="7">
        <v>4.97</v>
      </c>
      <c r="S16" s="7">
        <v>5.58</v>
      </c>
      <c r="T16" s="7">
        <v>6.5</v>
      </c>
      <c r="U16" s="7">
        <v>5.67</v>
      </c>
      <c r="V16" s="7">
        <v>5.45</v>
      </c>
      <c r="W16" s="7">
        <v>5.3</v>
      </c>
      <c r="X16" s="7">
        <v>5.18</v>
      </c>
      <c r="Y16" s="7">
        <v>5.15</v>
      </c>
      <c r="Z16" s="7">
        <v>5.15</v>
      </c>
      <c r="AA16" s="7">
        <v>5.28</v>
      </c>
      <c r="AB16" s="7">
        <v>5.2</v>
      </c>
      <c r="AC16" s="7">
        <v>5.14</v>
      </c>
      <c r="AD16" s="7">
        <v>5.0999999999999996</v>
      </c>
      <c r="AE16" s="7">
        <v>5.09</v>
      </c>
      <c r="AF16" s="7">
        <v>5.05</v>
      </c>
      <c r="AG16" s="7">
        <v>4.79</v>
      </c>
      <c r="AH16" s="7">
        <v>4.8</v>
      </c>
      <c r="AI16" s="7">
        <v>4.82</v>
      </c>
      <c r="AJ16" s="7">
        <v>4.8899999999999997</v>
      </c>
      <c r="AK16" s="7">
        <v>4.88</v>
      </c>
      <c r="AL16" s="7">
        <v>4.88</v>
      </c>
      <c r="AM16" s="7">
        <v>4.97</v>
      </c>
      <c r="AN16" s="7">
        <v>4.92</v>
      </c>
      <c r="AO16" s="7">
        <v>5.21</v>
      </c>
      <c r="AP16" s="7">
        <v>5.28</v>
      </c>
      <c r="AQ16" s="7">
        <v>5.55</v>
      </c>
      <c r="AR16" s="7">
        <v>-2.17</v>
      </c>
      <c r="AS16" s="7">
        <v>-3.56</v>
      </c>
      <c r="AT16" s="7">
        <v>1.88</v>
      </c>
      <c r="AU16" s="7">
        <v>11.96</v>
      </c>
      <c r="AV16" s="7">
        <v>2.57</v>
      </c>
      <c r="AW16" s="7">
        <v>3.26</v>
      </c>
      <c r="AX16" s="7">
        <v>0.2</v>
      </c>
      <c r="AY16" s="7">
        <v>-0.79</v>
      </c>
      <c r="AZ16" s="7">
        <v>1.19</v>
      </c>
      <c r="BA16" s="7">
        <v>1.51</v>
      </c>
      <c r="BB16" s="7">
        <v>2.75</v>
      </c>
      <c r="BC16" s="7">
        <v>1.19</v>
      </c>
      <c r="BD16" s="7">
        <v>-0.4</v>
      </c>
      <c r="BE16" s="7">
        <v>0.59</v>
      </c>
      <c r="BF16" s="7">
        <v>-0.4</v>
      </c>
      <c r="BG16" s="7">
        <v>-5.43</v>
      </c>
      <c r="BH16" s="7">
        <v>-7.51</v>
      </c>
      <c r="BI16" s="7">
        <v>-5.43</v>
      </c>
      <c r="BJ16" s="7">
        <v>-5.63</v>
      </c>
      <c r="BK16" s="7">
        <v>-4.3499999999999996</v>
      </c>
      <c r="BL16" s="7">
        <v>-3.95</v>
      </c>
      <c r="BM16" s="7">
        <v>-4.54</v>
      </c>
      <c r="BN16" s="7">
        <v>-3.56</v>
      </c>
      <c r="BO16" s="7">
        <v>-3.16</v>
      </c>
      <c r="BP16" s="7">
        <v>2.56</v>
      </c>
      <c r="BQ16" s="7">
        <v>2.78</v>
      </c>
      <c r="BR16" s="7">
        <v>5.93</v>
      </c>
      <c r="BS16" s="24">
        <v>5.01</v>
      </c>
      <c r="BT16" s="26">
        <v>23411405.335254669</v>
      </c>
      <c r="BU16" s="26">
        <v>9562100</v>
      </c>
      <c r="BV16" s="26">
        <v>2638129</v>
      </c>
      <c r="BW16" s="8">
        <v>1.875912815484004E-2</v>
      </c>
    </row>
    <row r="17" spans="1:75" s="28" customFormat="1" ht="19" customHeight="1" x14ac:dyDescent="0.2">
      <c r="A17" s="7" t="s">
        <v>567</v>
      </c>
      <c r="B17" s="7" t="s">
        <v>118</v>
      </c>
      <c r="C17" s="7" t="s">
        <v>87</v>
      </c>
      <c r="D17" s="7" t="s">
        <v>98</v>
      </c>
      <c r="E17" s="7" t="s">
        <v>568</v>
      </c>
      <c r="F17" s="7" t="s">
        <v>80</v>
      </c>
      <c r="G17" s="10">
        <v>41.314545950309537</v>
      </c>
      <c r="H17" s="10">
        <v>20.598010828639222</v>
      </c>
      <c r="I17" s="10">
        <v>20.598010828639222</v>
      </c>
      <c r="J17" s="7" t="s">
        <v>81</v>
      </c>
      <c r="K17" s="8">
        <v>2.130000114440918</v>
      </c>
      <c r="L17" s="8">
        <v>2.21</v>
      </c>
      <c r="M17" s="8">
        <v>3.0099999904632568</v>
      </c>
      <c r="N17" s="8">
        <v>3.880000114440918</v>
      </c>
      <c r="O17" s="8">
        <v>2.720000028610229</v>
      </c>
      <c r="P17" s="8">
        <v>3.630000114440918</v>
      </c>
      <c r="Q17" s="7">
        <v>3.15</v>
      </c>
      <c r="R17" s="7">
        <v>2.97</v>
      </c>
      <c r="S17" s="7">
        <v>3.39</v>
      </c>
      <c r="T17" s="7">
        <v>3.17</v>
      </c>
      <c r="U17" s="7">
        <v>3.33</v>
      </c>
      <c r="V17" s="7">
        <v>3.33</v>
      </c>
      <c r="W17" s="7">
        <v>3.24</v>
      </c>
      <c r="X17" s="7">
        <v>3.33</v>
      </c>
      <c r="Y17" s="7">
        <v>3.48</v>
      </c>
      <c r="Z17" s="7">
        <v>3.7</v>
      </c>
      <c r="AA17" s="7">
        <v>3.88</v>
      </c>
      <c r="AB17" s="7">
        <v>3.56</v>
      </c>
      <c r="AC17" s="7">
        <v>3.34</v>
      </c>
      <c r="AD17" s="7">
        <v>3.35</v>
      </c>
      <c r="AE17" s="7">
        <v>3.27</v>
      </c>
      <c r="AF17" s="7">
        <v>3.45</v>
      </c>
      <c r="AG17" s="7">
        <v>3.53</v>
      </c>
      <c r="AH17" s="7">
        <v>3.44</v>
      </c>
      <c r="AI17" s="7">
        <v>3.5</v>
      </c>
      <c r="AJ17" s="7">
        <v>3.55</v>
      </c>
      <c r="AK17" s="7">
        <v>3.6</v>
      </c>
      <c r="AL17" s="7">
        <v>3.35</v>
      </c>
      <c r="AM17" s="7">
        <v>3.3</v>
      </c>
      <c r="AN17" s="7">
        <v>3.39</v>
      </c>
      <c r="AO17" s="7">
        <v>3.44</v>
      </c>
      <c r="AP17" s="7">
        <v>3.79</v>
      </c>
      <c r="AQ17" s="7">
        <v>3.78</v>
      </c>
      <c r="AR17" s="7">
        <v>-4.32</v>
      </c>
      <c r="AS17" s="7">
        <v>-7.31</v>
      </c>
      <c r="AT17" s="7">
        <v>2.33</v>
      </c>
      <c r="AU17" s="7">
        <v>2.97</v>
      </c>
      <c r="AV17" s="7">
        <v>10.3</v>
      </c>
      <c r="AW17" s="7">
        <v>0.83</v>
      </c>
      <c r="AX17" s="7">
        <v>4.9800000000000004</v>
      </c>
      <c r="AY17" s="7">
        <v>9.3000000000000007</v>
      </c>
      <c r="AZ17" s="7">
        <v>9.14</v>
      </c>
      <c r="BA17" s="7">
        <v>20.27</v>
      </c>
      <c r="BB17" s="7">
        <v>14.28</v>
      </c>
      <c r="BC17" s="7">
        <v>10.47</v>
      </c>
      <c r="BD17" s="7">
        <v>8.64</v>
      </c>
      <c r="BE17" s="7">
        <v>7.97</v>
      </c>
      <c r="BF17" s="7">
        <v>8.4700000000000006</v>
      </c>
      <c r="BG17" s="7">
        <v>13.29</v>
      </c>
      <c r="BH17" s="7">
        <v>10.130000000000001</v>
      </c>
      <c r="BI17" s="7">
        <v>12.46</v>
      </c>
      <c r="BJ17" s="7">
        <v>12.29</v>
      </c>
      <c r="BK17" s="7">
        <v>15.95</v>
      </c>
      <c r="BL17" s="7">
        <v>9.64</v>
      </c>
      <c r="BM17" s="7">
        <v>7.97</v>
      </c>
      <c r="BN17" s="7">
        <v>7.31</v>
      </c>
      <c r="BO17" s="7">
        <v>11.96</v>
      </c>
      <c r="BP17" s="7">
        <v>11.38</v>
      </c>
      <c r="BQ17" s="7">
        <v>25.25</v>
      </c>
      <c r="BR17" s="7">
        <v>20.27</v>
      </c>
      <c r="BS17" s="24">
        <v>2.93</v>
      </c>
      <c r="BT17" s="26">
        <v>23545363.725399971</v>
      </c>
      <c r="BU17" s="26">
        <v>131792200</v>
      </c>
      <c r="BV17" s="26">
        <v>6668587</v>
      </c>
      <c r="BW17" s="8">
        <v>0.59745325359030332</v>
      </c>
    </row>
    <row r="18" spans="1:75" s="28" customFormat="1" ht="19" customHeight="1" x14ac:dyDescent="0.2">
      <c r="A18" s="7" t="s">
        <v>372</v>
      </c>
      <c r="B18" s="7" t="s">
        <v>118</v>
      </c>
      <c r="C18" s="7" t="s">
        <v>87</v>
      </c>
      <c r="D18" s="7" t="s">
        <v>98</v>
      </c>
      <c r="E18" s="7" t="s">
        <v>443</v>
      </c>
      <c r="F18" s="7" t="s">
        <v>80</v>
      </c>
      <c r="G18" s="10">
        <v>33.137825442226251</v>
      </c>
      <c r="H18" s="10">
        <v>74.008814135386046</v>
      </c>
      <c r="I18" s="10">
        <v>74.008814135386046</v>
      </c>
      <c r="J18" s="7" t="s">
        <v>81</v>
      </c>
      <c r="K18" s="8">
        <v>3.410000085830688</v>
      </c>
      <c r="L18" s="8">
        <v>5.39</v>
      </c>
      <c r="M18" s="8">
        <v>4.5399999618530273</v>
      </c>
      <c r="N18" s="8">
        <v>14.30000019073486</v>
      </c>
      <c r="O18" s="8">
        <v>4.1500000953674316</v>
      </c>
      <c r="P18" s="8">
        <v>7.9000000953674316</v>
      </c>
      <c r="Q18" s="7">
        <v>4.6399999999999997</v>
      </c>
      <c r="R18" s="7">
        <v>4.5</v>
      </c>
      <c r="S18" s="7">
        <v>5.58</v>
      </c>
      <c r="T18" s="7">
        <v>7</v>
      </c>
      <c r="U18" s="7">
        <v>9.5299999999999994</v>
      </c>
      <c r="V18" s="7">
        <v>10.89</v>
      </c>
      <c r="W18" s="7">
        <v>14.3</v>
      </c>
      <c r="X18" s="7">
        <v>11.01</v>
      </c>
      <c r="Y18" s="7">
        <v>10.38</v>
      </c>
      <c r="Z18" s="7">
        <v>9.34</v>
      </c>
      <c r="AA18" s="7">
        <v>7.48</v>
      </c>
      <c r="AB18" s="7">
        <v>7.09</v>
      </c>
      <c r="AC18" s="7">
        <v>6.76</v>
      </c>
      <c r="AD18" s="7">
        <v>9.44</v>
      </c>
      <c r="AE18" s="7">
        <v>9.9499999999999993</v>
      </c>
      <c r="AF18" s="7">
        <v>9.2100000000000009</v>
      </c>
      <c r="AG18" s="7">
        <v>7.5</v>
      </c>
      <c r="AH18" s="7">
        <v>7.8</v>
      </c>
      <c r="AI18" s="7">
        <v>7.5</v>
      </c>
      <c r="AJ18" s="7">
        <v>7.1</v>
      </c>
      <c r="AK18" s="7">
        <v>6.8</v>
      </c>
      <c r="AL18" s="7">
        <v>6.5</v>
      </c>
      <c r="AM18" s="7">
        <v>6.7</v>
      </c>
      <c r="AN18" s="7">
        <v>7.6</v>
      </c>
      <c r="AO18" s="7">
        <v>6.6</v>
      </c>
      <c r="AP18" s="7">
        <v>6.87</v>
      </c>
      <c r="AQ18" s="7">
        <v>7.83</v>
      </c>
      <c r="AR18" s="7">
        <v>-7.93</v>
      </c>
      <c r="AS18" s="7">
        <v>-2.75</v>
      </c>
      <c r="AT18" s="7">
        <v>22.91</v>
      </c>
      <c r="AU18" s="7">
        <v>51.76</v>
      </c>
      <c r="AV18" s="7">
        <v>107.27</v>
      </c>
      <c r="AW18" s="7">
        <v>139.87</v>
      </c>
      <c r="AX18" s="7">
        <v>175.77</v>
      </c>
      <c r="AY18" s="7">
        <v>98.46</v>
      </c>
      <c r="AZ18" s="7">
        <v>99.34</v>
      </c>
      <c r="BA18" s="7">
        <v>56.39</v>
      </c>
      <c r="BB18" s="7">
        <v>54.94</v>
      </c>
      <c r="BC18" s="7">
        <v>36.56</v>
      </c>
      <c r="BD18" s="7">
        <v>43.64</v>
      </c>
      <c r="BE18" s="7">
        <v>74.23</v>
      </c>
      <c r="BF18" s="7">
        <v>95.06</v>
      </c>
      <c r="BG18" s="7">
        <v>58.96</v>
      </c>
      <c r="BH18" s="7">
        <v>46.89</v>
      </c>
      <c r="BI18" s="7">
        <v>56.61</v>
      </c>
      <c r="BJ18" s="7">
        <v>54.19</v>
      </c>
      <c r="BK18" s="7">
        <v>45.93</v>
      </c>
      <c r="BL18" s="7">
        <v>34.75</v>
      </c>
      <c r="BM18" s="7">
        <v>36.72</v>
      </c>
      <c r="BN18" s="7">
        <v>43.28</v>
      </c>
      <c r="BO18" s="7">
        <v>39.869999999999997</v>
      </c>
      <c r="BP18" s="7">
        <v>36.56</v>
      </c>
      <c r="BQ18" s="7">
        <v>45.59</v>
      </c>
      <c r="BR18" s="7">
        <v>72.47</v>
      </c>
      <c r="BS18" s="24">
        <v>7.61</v>
      </c>
      <c r="BT18" s="26">
        <v>24053646.197891239</v>
      </c>
      <c r="BU18" s="26">
        <v>28272100</v>
      </c>
      <c r="BV18" s="26">
        <v>2421100</v>
      </c>
      <c r="BW18" s="8">
        <v>4.9587790673660731E-2</v>
      </c>
    </row>
    <row r="19" spans="1:75" s="28" customFormat="1" ht="19" customHeight="1" x14ac:dyDescent="0.2">
      <c r="A19" s="7" t="s">
        <v>202</v>
      </c>
      <c r="B19" s="7" t="s">
        <v>106</v>
      </c>
      <c r="C19" s="7" t="s">
        <v>87</v>
      </c>
      <c r="D19" s="7" t="s">
        <v>98</v>
      </c>
      <c r="E19" s="7" t="s">
        <v>549</v>
      </c>
      <c r="F19" s="7" t="s">
        <v>80</v>
      </c>
      <c r="G19" s="10">
        <v>26.98412313963502</v>
      </c>
      <c r="H19" s="10">
        <v>40.374994277954102</v>
      </c>
      <c r="I19" s="10">
        <v>40.374994277954102</v>
      </c>
      <c r="J19" s="7" t="s">
        <v>81</v>
      </c>
      <c r="K19" s="8">
        <v>6.3000001907348633</v>
      </c>
      <c r="L19" s="8">
        <v>6.59</v>
      </c>
      <c r="M19" s="8">
        <v>8</v>
      </c>
      <c r="N19" s="8">
        <v>11.420000076293951</v>
      </c>
      <c r="O19" s="8">
        <v>7.070000171661377</v>
      </c>
      <c r="P19" s="8">
        <v>11.22999954223633</v>
      </c>
      <c r="Q19" s="7">
        <v>8.0299999999999994</v>
      </c>
      <c r="R19" s="7">
        <v>7.76</v>
      </c>
      <c r="S19" s="7">
        <v>7.65</v>
      </c>
      <c r="T19" s="7">
        <v>7.37</v>
      </c>
      <c r="U19" s="7">
        <v>7.44</v>
      </c>
      <c r="V19" s="7">
        <v>7.47</v>
      </c>
      <c r="W19" s="7">
        <v>7.42</v>
      </c>
      <c r="X19" s="7">
        <v>7.58</v>
      </c>
      <c r="Y19" s="7">
        <v>7.55</v>
      </c>
      <c r="Z19" s="7">
        <v>7.6</v>
      </c>
      <c r="AA19" s="7">
        <v>7.54</v>
      </c>
      <c r="AB19" s="7">
        <v>7.69</v>
      </c>
      <c r="AC19" s="7">
        <v>7.65</v>
      </c>
      <c r="AD19" s="7">
        <v>7.63</v>
      </c>
      <c r="AE19" s="7">
        <v>7.65</v>
      </c>
      <c r="AF19" s="7">
        <v>7.68</v>
      </c>
      <c r="AG19" s="7">
        <v>7.62</v>
      </c>
      <c r="AH19" s="7">
        <v>7.61</v>
      </c>
      <c r="AI19" s="7">
        <v>7.58</v>
      </c>
      <c r="AJ19" s="7">
        <v>7.54</v>
      </c>
      <c r="AK19" s="7">
        <v>7.66</v>
      </c>
      <c r="AL19" s="7">
        <v>8.92</v>
      </c>
      <c r="AM19" s="7">
        <v>9.4</v>
      </c>
      <c r="AN19" s="7">
        <v>9.68</v>
      </c>
      <c r="AO19" s="7">
        <v>9.9700000000000006</v>
      </c>
      <c r="AP19" s="7">
        <v>10.79</v>
      </c>
      <c r="AQ19" s="7">
        <v>11.42</v>
      </c>
      <c r="AR19" s="7">
        <v>-0.63</v>
      </c>
      <c r="AS19" s="7">
        <v>-6.79</v>
      </c>
      <c r="AT19" s="7">
        <v>-8.25</v>
      </c>
      <c r="AU19" s="7">
        <v>-9.75</v>
      </c>
      <c r="AV19" s="7">
        <v>-8.75</v>
      </c>
      <c r="AW19" s="7">
        <v>-7.63</v>
      </c>
      <c r="AX19" s="7">
        <v>-9.3800000000000008</v>
      </c>
      <c r="AY19" s="7">
        <v>-6.38</v>
      </c>
      <c r="AZ19" s="7">
        <v>-7.25</v>
      </c>
      <c r="BA19" s="7">
        <v>-6.25</v>
      </c>
      <c r="BB19" s="7">
        <v>-6.29</v>
      </c>
      <c r="BC19" s="7">
        <v>-5</v>
      </c>
      <c r="BD19" s="7">
        <v>-4.6900000000000004</v>
      </c>
      <c r="BE19" s="7">
        <v>-6.88</v>
      </c>
      <c r="BF19" s="7">
        <v>-4.99</v>
      </c>
      <c r="BG19" s="7">
        <v>-4.5</v>
      </c>
      <c r="BH19" s="7">
        <v>-6.25</v>
      </c>
      <c r="BI19" s="7">
        <v>-6.12</v>
      </c>
      <c r="BJ19" s="7">
        <v>-6.75</v>
      </c>
      <c r="BK19" s="7">
        <v>-6</v>
      </c>
      <c r="BL19" s="7">
        <v>-4.62</v>
      </c>
      <c r="BM19" s="7">
        <v>6.19</v>
      </c>
      <c r="BN19" s="7">
        <v>13.37</v>
      </c>
      <c r="BO19" s="7">
        <v>19.12</v>
      </c>
      <c r="BP19" s="7">
        <v>21.69</v>
      </c>
      <c r="BQ19" s="7">
        <v>31.75</v>
      </c>
      <c r="BR19" s="7">
        <v>39.869999999999997</v>
      </c>
      <c r="BS19" s="24">
        <v>7.07</v>
      </c>
      <c r="BT19" s="26">
        <v>25862480</v>
      </c>
      <c r="BU19" s="26">
        <v>31117200</v>
      </c>
      <c r="BV19" s="26">
        <v>2367420</v>
      </c>
      <c r="BW19" s="8">
        <v>9.7753575622407514</v>
      </c>
    </row>
    <row r="20" spans="1:75" s="28" customFormat="1" ht="19" customHeight="1" x14ac:dyDescent="0.2">
      <c r="A20" s="7" t="s">
        <v>513</v>
      </c>
      <c r="B20" s="7" t="s">
        <v>106</v>
      </c>
      <c r="C20" s="7" t="s">
        <v>97</v>
      </c>
      <c r="D20" s="7" t="s">
        <v>109</v>
      </c>
      <c r="E20" s="7" t="s">
        <v>510</v>
      </c>
      <c r="F20" s="7" t="s">
        <v>80</v>
      </c>
      <c r="G20" s="10">
        <v>20.689656589884581</v>
      </c>
      <c r="H20" s="10">
        <v>2.142855135761927</v>
      </c>
      <c r="I20" s="10">
        <v>2.142855135761927</v>
      </c>
      <c r="J20" s="7" t="s">
        <v>81</v>
      </c>
      <c r="K20" s="8">
        <v>1.1599999666213989</v>
      </c>
      <c r="L20" s="8">
        <v>1.24</v>
      </c>
      <c r="M20" s="8">
        <v>1.3999999761581421</v>
      </c>
      <c r="N20" s="8">
        <v>1.5900000333786011</v>
      </c>
      <c r="O20" s="8">
        <v>1.299999952316284</v>
      </c>
      <c r="P20" s="8">
        <v>1.429999947547913</v>
      </c>
      <c r="Q20" s="7">
        <v>1.48</v>
      </c>
      <c r="R20" s="7">
        <v>1.58</v>
      </c>
      <c r="S20" s="7">
        <v>1.58</v>
      </c>
      <c r="T20" s="7">
        <v>1.43</v>
      </c>
      <c r="U20" s="7">
        <v>1.38</v>
      </c>
      <c r="V20" s="7">
        <v>1.41</v>
      </c>
      <c r="W20" s="7">
        <v>1.43</v>
      </c>
      <c r="X20" s="7">
        <v>1.38</v>
      </c>
      <c r="Y20" s="7">
        <v>1.37</v>
      </c>
      <c r="Z20" s="7">
        <v>1.36</v>
      </c>
      <c r="AA20" s="7">
        <v>1.36</v>
      </c>
      <c r="AB20" s="7">
        <v>1.36</v>
      </c>
      <c r="AC20" s="7">
        <v>1.36</v>
      </c>
      <c r="AD20" s="7">
        <v>1.36</v>
      </c>
      <c r="AE20" s="7">
        <v>1.36</v>
      </c>
      <c r="AF20" s="7">
        <v>1.41</v>
      </c>
      <c r="AG20" s="7">
        <v>1.4</v>
      </c>
      <c r="AH20" s="7">
        <v>1.36</v>
      </c>
      <c r="AI20" s="7">
        <v>1.37</v>
      </c>
      <c r="AJ20" s="7">
        <v>1.38</v>
      </c>
      <c r="AK20" s="7">
        <v>1.37</v>
      </c>
      <c r="AL20" s="7">
        <v>1.42</v>
      </c>
      <c r="AM20" s="7">
        <v>1.41</v>
      </c>
      <c r="AN20" s="7">
        <v>1.4</v>
      </c>
      <c r="AO20" s="7">
        <v>1.4</v>
      </c>
      <c r="AP20" s="7">
        <v>1.43</v>
      </c>
      <c r="AQ20" s="7">
        <v>1.45</v>
      </c>
      <c r="AR20" s="7">
        <v>-0.54</v>
      </c>
      <c r="AS20" s="7">
        <v>10.71</v>
      </c>
      <c r="AT20" s="7">
        <v>0.79</v>
      </c>
      <c r="AU20" s="7">
        <v>-4.99</v>
      </c>
      <c r="AV20" s="7">
        <v>-2.79</v>
      </c>
      <c r="AW20" s="7">
        <v>0.71</v>
      </c>
      <c r="AX20" s="7">
        <v>-1.79</v>
      </c>
      <c r="AY20" s="7">
        <v>-2.86</v>
      </c>
      <c r="AZ20" s="7">
        <v>-3.21</v>
      </c>
      <c r="BA20" s="7">
        <v>-4.29</v>
      </c>
      <c r="BB20" s="7">
        <v>-3.57</v>
      </c>
      <c r="BC20" s="7">
        <v>-3.5</v>
      </c>
      <c r="BD20" s="7">
        <v>-3.56</v>
      </c>
      <c r="BE20" s="7">
        <v>-3.49</v>
      </c>
      <c r="BF20" s="7">
        <v>-2.86</v>
      </c>
      <c r="BG20" s="7">
        <v>-0.01</v>
      </c>
      <c r="BH20" s="7">
        <v>-2.86</v>
      </c>
      <c r="BI20" s="7">
        <v>-2.86</v>
      </c>
      <c r="BJ20" s="7">
        <v>-2.78</v>
      </c>
      <c r="BK20" s="7">
        <v>-2.5</v>
      </c>
      <c r="BL20" s="7">
        <v>-2.14</v>
      </c>
      <c r="BM20" s="7">
        <v>-1.43</v>
      </c>
      <c r="BN20" s="7">
        <v>-1.23</v>
      </c>
      <c r="BO20" s="7">
        <v>-0.71</v>
      </c>
      <c r="BP20" s="7">
        <v>-0.36</v>
      </c>
      <c r="BQ20" s="7">
        <v>1.43</v>
      </c>
      <c r="BR20" s="7">
        <v>1.44</v>
      </c>
      <c r="BS20" s="24">
        <v>1.33</v>
      </c>
      <c r="BT20" s="26">
        <v>26822599.543213841</v>
      </c>
      <c r="BU20" s="26">
        <v>15036200</v>
      </c>
      <c r="BV20" s="26">
        <v>16829042</v>
      </c>
      <c r="BW20" s="8">
        <v>1.2598994048502579E-2</v>
      </c>
    </row>
    <row r="21" spans="1:75" s="28" customFormat="1" ht="19" customHeight="1" x14ac:dyDescent="0.2">
      <c r="A21" s="1" t="s">
        <v>219</v>
      </c>
      <c r="B21" s="1" t="s">
        <v>106</v>
      </c>
      <c r="C21" s="1" t="s">
        <v>113</v>
      </c>
      <c r="D21" s="1" t="s">
        <v>98</v>
      </c>
      <c r="E21" s="1" t="s">
        <v>220</v>
      </c>
      <c r="F21" s="1" t="s">
        <v>80</v>
      </c>
      <c r="G21" s="9">
        <v>25.210078814366501</v>
      </c>
      <c r="H21" s="9">
        <v>25.503355221438859</v>
      </c>
      <c r="I21" s="9">
        <f>(N21-O21)/O21*100</f>
        <v>72.794108817218529</v>
      </c>
      <c r="J21" s="1" t="s">
        <v>81</v>
      </c>
      <c r="K21" s="2">
        <v>1.190000057220459</v>
      </c>
      <c r="L21" s="2">
        <v>1.63</v>
      </c>
      <c r="M21" s="2">
        <v>1.4900000095367429</v>
      </c>
      <c r="N21" s="2">
        <v>2.3499999046325679</v>
      </c>
      <c r="O21" s="2">
        <v>1.360000014305115</v>
      </c>
      <c r="P21" s="2">
        <v>1.870000004768372</v>
      </c>
      <c r="Q21" s="1">
        <v>1.64</v>
      </c>
      <c r="R21" s="1">
        <v>1.8</v>
      </c>
      <c r="S21" s="1">
        <v>1.7</v>
      </c>
      <c r="T21" s="1">
        <v>1.89</v>
      </c>
      <c r="U21" s="1">
        <v>2.2000000000000002</v>
      </c>
      <c r="V21" s="1">
        <v>2.35</v>
      </c>
      <c r="W21" s="1">
        <v>2.17</v>
      </c>
      <c r="X21" s="1">
        <v>2.0299999999999998</v>
      </c>
      <c r="Y21" s="1">
        <v>2.02</v>
      </c>
      <c r="Z21" s="1">
        <v>1.81</v>
      </c>
      <c r="AA21" s="1">
        <v>1.75</v>
      </c>
      <c r="AB21" s="1">
        <v>1.77</v>
      </c>
      <c r="AC21" s="1">
        <v>1.78</v>
      </c>
      <c r="AD21" s="1">
        <v>1.75</v>
      </c>
      <c r="AE21" s="1">
        <v>1.69</v>
      </c>
      <c r="AF21" s="1">
        <v>1.8</v>
      </c>
      <c r="AG21" s="1">
        <v>2.04</v>
      </c>
      <c r="AH21" s="1">
        <v>1.93</v>
      </c>
      <c r="AI21" s="1">
        <v>1.83</v>
      </c>
      <c r="AJ21" s="1">
        <v>1.8</v>
      </c>
      <c r="AK21" s="1">
        <v>1.77</v>
      </c>
      <c r="AL21" s="1">
        <v>1.86</v>
      </c>
      <c r="AM21" s="1">
        <v>1.8</v>
      </c>
      <c r="AN21" s="1">
        <v>1.79</v>
      </c>
      <c r="AO21" s="1">
        <v>1.89</v>
      </c>
      <c r="AP21" s="1">
        <v>2</v>
      </c>
      <c r="AQ21" s="1">
        <v>1.9</v>
      </c>
      <c r="AR21" s="1">
        <v>10.050000000000001</v>
      </c>
      <c r="AS21" s="1">
        <v>10</v>
      </c>
      <c r="AT21" s="1">
        <v>5.05</v>
      </c>
      <c r="AU21" s="1">
        <v>22.15</v>
      </c>
      <c r="AV21" s="1">
        <v>46.98</v>
      </c>
      <c r="AW21" s="1">
        <v>38.26</v>
      </c>
      <c r="AX21" s="1">
        <v>27.18</v>
      </c>
      <c r="AY21" s="1">
        <v>35.57</v>
      </c>
      <c r="AZ21" s="1">
        <v>20.2</v>
      </c>
      <c r="BA21" s="1">
        <v>16.11</v>
      </c>
      <c r="BB21" s="1">
        <v>15.43</v>
      </c>
      <c r="BC21" s="1">
        <v>15.43</v>
      </c>
      <c r="BD21" s="1">
        <v>17.45</v>
      </c>
      <c r="BE21" s="1">
        <v>11.41</v>
      </c>
      <c r="BF21" s="1">
        <v>12.74</v>
      </c>
      <c r="BG21" s="1">
        <v>20.81</v>
      </c>
      <c r="BH21" s="1">
        <v>29.53</v>
      </c>
      <c r="BI21" s="1">
        <v>22.15</v>
      </c>
      <c r="BJ21" s="1">
        <v>20.81</v>
      </c>
      <c r="BK21" s="1">
        <v>16.78</v>
      </c>
      <c r="BL21" s="1">
        <v>18.12</v>
      </c>
      <c r="BM21" s="1">
        <v>16.11</v>
      </c>
      <c r="BN21" s="1">
        <v>18.03</v>
      </c>
      <c r="BO21" s="1">
        <v>18</v>
      </c>
      <c r="BP21" s="1">
        <v>22.82</v>
      </c>
      <c r="BQ21" s="1">
        <v>24.77</v>
      </c>
      <c r="BR21" s="1">
        <v>24.16</v>
      </c>
      <c r="BS21" s="22">
        <v>1.76</v>
      </c>
      <c r="BT21" s="26">
        <v>26944266.172456741</v>
      </c>
      <c r="BU21" s="26">
        <v>46239900</v>
      </c>
      <c r="BV21" s="26">
        <v>9964378</v>
      </c>
      <c r="BW21" s="2">
        <v>1.1273859743177151E-2</v>
      </c>
    </row>
    <row r="22" spans="1:75" s="28" customFormat="1" ht="19" customHeight="1" x14ac:dyDescent="0.2">
      <c r="A22" s="7" t="s">
        <v>422</v>
      </c>
      <c r="B22" s="7" t="s">
        <v>134</v>
      </c>
      <c r="C22" s="7" t="s">
        <v>124</v>
      </c>
      <c r="D22" s="7" t="s">
        <v>98</v>
      </c>
      <c r="E22" s="7" t="s">
        <v>423</v>
      </c>
      <c r="F22" s="7" t="s">
        <v>80</v>
      </c>
      <c r="G22" s="10">
        <v>18.206517003293609</v>
      </c>
      <c r="H22" s="10">
        <v>6.8965562600444104</v>
      </c>
      <c r="I22" s="10">
        <v>6.8965562600444104</v>
      </c>
      <c r="J22" s="7" t="s">
        <v>81</v>
      </c>
      <c r="K22" s="8">
        <v>3.6800000667572021</v>
      </c>
      <c r="L22" s="8">
        <v>3.91</v>
      </c>
      <c r="M22" s="8">
        <v>4.3499999046325684</v>
      </c>
      <c r="N22" s="8">
        <v>4.6999998092651367</v>
      </c>
      <c r="O22" s="8">
        <v>4.2800002098083496</v>
      </c>
      <c r="P22" s="8">
        <v>4.6500000953674316</v>
      </c>
      <c r="Q22" s="7">
        <v>4.53</v>
      </c>
      <c r="R22" s="7">
        <v>4.45</v>
      </c>
      <c r="S22" s="7">
        <v>4.7</v>
      </c>
      <c r="T22" s="7">
        <v>4.53</v>
      </c>
      <c r="U22" s="7">
        <v>4.5</v>
      </c>
      <c r="V22" s="7">
        <v>4.49</v>
      </c>
      <c r="W22" s="7">
        <v>4.47</v>
      </c>
      <c r="X22" s="7">
        <v>4.5</v>
      </c>
      <c r="Y22" s="7">
        <v>4.5</v>
      </c>
      <c r="Z22" s="7">
        <v>4.5199999999999996</v>
      </c>
      <c r="AA22" s="7">
        <v>4.5</v>
      </c>
      <c r="AB22" s="7">
        <v>4.5</v>
      </c>
      <c r="AC22" s="7">
        <v>4.5</v>
      </c>
      <c r="AD22" s="7">
        <v>4.5</v>
      </c>
      <c r="AE22" s="7">
        <v>4.5</v>
      </c>
      <c r="AF22" s="7">
        <v>4.5</v>
      </c>
      <c r="AG22" s="7">
        <v>4.49</v>
      </c>
      <c r="AH22" s="7">
        <v>4.4800000000000004</v>
      </c>
      <c r="AI22" s="7">
        <v>4.42</v>
      </c>
      <c r="AJ22" s="7">
        <v>4.42</v>
      </c>
      <c r="AK22" s="7">
        <v>4.4000000000000004</v>
      </c>
      <c r="AL22" s="7">
        <v>4.47</v>
      </c>
      <c r="AM22" s="7">
        <v>4.4800000000000004</v>
      </c>
      <c r="AN22" s="7">
        <v>4.5</v>
      </c>
      <c r="AO22" s="7">
        <v>4.5999999999999996</v>
      </c>
      <c r="AP22" s="7">
        <v>4.58</v>
      </c>
      <c r="AQ22" s="7">
        <v>4.57</v>
      </c>
      <c r="AR22" s="7">
        <v>2.2999999999999998</v>
      </c>
      <c r="AS22" s="7">
        <v>0.23</v>
      </c>
      <c r="AT22" s="7">
        <v>2.99</v>
      </c>
      <c r="AU22" s="7">
        <v>2.84</v>
      </c>
      <c r="AV22" s="7">
        <v>2.5299999999999998</v>
      </c>
      <c r="AW22" s="7">
        <v>2.5299999999999998</v>
      </c>
      <c r="AX22" s="7">
        <v>2.2999999999999998</v>
      </c>
      <c r="AY22" s="7">
        <v>3.06</v>
      </c>
      <c r="AZ22" s="7">
        <v>3.22</v>
      </c>
      <c r="BA22" s="7">
        <v>3.45</v>
      </c>
      <c r="BB22" s="7">
        <v>2.99</v>
      </c>
      <c r="BC22" s="7">
        <v>3.22</v>
      </c>
      <c r="BD22" s="7">
        <v>3.2</v>
      </c>
      <c r="BE22" s="7">
        <v>3</v>
      </c>
      <c r="BF22" s="7">
        <v>3.45</v>
      </c>
      <c r="BG22" s="7">
        <v>3.45</v>
      </c>
      <c r="BH22" s="7">
        <v>3.22</v>
      </c>
      <c r="BI22" s="7">
        <v>1.1499999999999999</v>
      </c>
      <c r="BJ22" s="7">
        <v>1.38</v>
      </c>
      <c r="BK22" s="7">
        <v>1.1499999999999999</v>
      </c>
      <c r="BL22" s="7">
        <v>1.03</v>
      </c>
      <c r="BM22" s="7">
        <v>2.87</v>
      </c>
      <c r="BN22" s="7">
        <v>2.76</v>
      </c>
      <c r="BO22" s="7">
        <v>2.99</v>
      </c>
      <c r="BP22" s="7">
        <v>5.29</v>
      </c>
      <c r="BQ22" s="7">
        <v>2.99</v>
      </c>
      <c r="BR22" s="7">
        <v>5.0599999999999996</v>
      </c>
      <c r="BS22" s="24">
        <v>4.42</v>
      </c>
      <c r="BT22" s="26">
        <v>28697123.370857239</v>
      </c>
      <c r="BU22" s="26">
        <v>1035100</v>
      </c>
      <c r="BV22" s="26">
        <v>2247479</v>
      </c>
      <c r="BW22" s="8">
        <v>1.804243777138741E-3</v>
      </c>
    </row>
    <row r="23" spans="1:75" s="28" customFormat="1" ht="19" customHeight="1" x14ac:dyDescent="0.2">
      <c r="A23" s="1" t="s">
        <v>260</v>
      </c>
      <c r="B23" s="1" t="s">
        <v>131</v>
      </c>
      <c r="C23" s="1" t="s">
        <v>124</v>
      </c>
      <c r="D23" s="1" t="s">
        <v>98</v>
      </c>
      <c r="E23" s="1" t="s">
        <v>259</v>
      </c>
      <c r="F23" s="1" t="s">
        <v>80</v>
      </c>
      <c r="G23" s="9">
        <v>19.48051996306679</v>
      </c>
      <c r="H23" s="9">
        <v>3.0434754214800011</v>
      </c>
      <c r="I23" s="9">
        <f>(N23-O23)/O23*100</f>
        <v>14.182696495888655</v>
      </c>
      <c r="J23" s="1" t="s">
        <v>81</v>
      </c>
      <c r="K23" s="2">
        <v>3.8499999046325679</v>
      </c>
      <c r="L23" s="2">
        <v>4.55</v>
      </c>
      <c r="M23" s="2">
        <v>4.5999999046325684</v>
      </c>
      <c r="N23" s="2">
        <v>4.75</v>
      </c>
      <c r="O23" s="2">
        <v>4.1599998474121094</v>
      </c>
      <c r="P23" s="2">
        <v>4.7399997711181641</v>
      </c>
      <c r="Q23" s="1">
        <v>4.5999999999999996</v>
      </c>
      <c r="R23" s="1">
        <v>4.75</v>
      </c>
      <c r="S23" s="1">
        <v>4.62</v>
      </c>
      <c r="T23" s="1">
        <v>4.5</v>
      </c>
      <c r="U23" s="1">
        <v>4.53</v>
      </c>
      <c r="V23" s="1">
        <v>4.59</v>
      </c>
      <c r="W23" s="1">
        <v>4.57</v>
      </c>
      <c r="X23" s="1">
        <v>4.55</v>
      </c>
      <c r="Y23" s="1">
        <v>4.5199999999999996</v>
      </c>
      <c r="Z23" s="1">
        <v>4.7</v>
      </c>
      <c r="AA23" s="1">
        <v>4.74</v>
      </c>
      <c r="AB23" s="1">
        <v>4.51</v>
      </c>
      <c r="AC23" s="1">
        <v>4.4800000000000004</v>
      </c>
      <c r="AD23" s="1">
        <v>4.53</v>
      </c>
      <c r="AE23" s="1">
        <v>4.32</v>
      </c>
      <c r="AF23" s="1">
        <v>4.45</v>
      </c>
      <c r="AG23" s="1">
        <v>4.3</v>
      </c>
      <c r="AH23" s="1">
        <v>4.4000000000000004</v>
      </c>
      <c r="AI23" s="1">
        <v>4.3499999999999996</v>
      </c>
      <c r="AJ23" s="1">
        <v>4.38</v>
      </c>
      <c r="AK23" s="1">
        <v>4.38</v>
      </c>
      <c r="AL23" s="1">
        <v>4.25</v>
      </c>
      <c r="AM23" s="1">
        <v>4.25</v>
      </c>
      <c r="AN23" s="1">
        <v>4.38</v>
      </c>
      <c r="AO23" s="1">
        <v>4.3499999999999996</v>
      </c>
      <c r="AP23" s="1">
        <v>4.6900000000000004</v>
      </c>
      <c r="AQ23" s="1">
        <v>4.74</v>
      </c>
      <c r="AR23" s="1">
        <v>-1.74</v>
      </c>
      <c r="AS23" s="1">
        <v>-1.8</v>
      </c>
      <c r="AT23" s="1">
        <v>-1.0900000000000001</v>
      </c>
      <c r="AU23" s="1">
        <v>-3.35</v>
      </c>
      <c r="AV23" s="1">
        <v>-2.83</v>
      </c>
      <c r="AW23" s="1">
        <v>-2.17</v>
      </c>
      <c r="AX23" s="1">
        <v>-2.4900000000000002</v>
      </c>
      <c r="AY23" s="1">
        <v>-1.74</v>
      </c>
      <c r="AZ23" s="1">
        <v>-1.74</v>
      </c>
      <c r="BA23" s="1">
        <v>2.17</v>
      </c>
      <c r="BB23" s="1">
        <v>-1.96</v>
      </c>
      <c r="BC23" s="1">
        <v>-2.83</v>
      </c>
      <c r="BD23" s="1">
        <v>-2.82</v>
      </c>
      <c r="BE23" s="1">
        <v>-9.56</v>
      </c>
      <c r="BF23" s="1">
        <v>-6.52</v>
      </c>
      <c r="BG23" s="1">
        <v>-6.7</v>
      </c>
      <c r="BH23" s="1">
        <v>-7.61</v>
      </c>
      <c r="BI23" s="1">
        <v>-4.3499999999999996</v>
      </c>
      <c r="BJ23" s="1">
        <v>-5.43</v>
      </c>
      <c r="BK23" s="1">
        <v>-6.52</v>
      </c>
      <c r="BL23" s="1">
        <v>-6.52</v>
      </c>
      <c r="BM23" s="1">
        <v>-7.61</v>
      </c>
      <c r="BN23" s="1">
        <v>-7.61</v>
      </c>
      <c r="BO23" s="1">
        <v>-4.78</v>
      </c>
      <c r="BP23" s="1">
        <v>-5.52</v>
      </c>
      <c r="BQ23" s="1">
        <v>0.87</v>
      </c>
      <c r="BR23" s="1">
        <v>3.04</v>
      </c>
      <c r="BS23" s="22">
        <v>4.3099999999999996</v>
      </c>
      <c r="BT23" s="26">
        <v>29133317.39600658</v>
      </c>
      <c r="BU23" s="26">
        <v>220700</v>
      </c>
      <c r="BV23" s="26">
        <v>2711933</v>
      </c>
      <c r="BW23" s="2">
        <v>8.7819278721118846E-3</v>
      </c>
    </row>
    <row r="24" spans="1:75" s="28" customFormat="1" ht="19" customHeight="1" x14ac:dyDescent="0.2">
      <c r="A24" s="7" t="s">
        <v>522</v>
      </c>
      <c r="B24" s="7" t="s">
        <v>83</v>
      </c>
      <c r="C24" s="7" t="s">
        <v>87</v>
      </c>
      <c r="D24" s="7" t="s">
        <v>78</v>
      </c>
      <c r="E24" s="7" t="s">
        <v>521</v>
      </c>
      <c r="F24" s="7" t="s">
        <v>80</v>
      </c>
      <c r="G24" s="10">
        <v>22.602733909849039</v>
      </c>
      <c r="H24" s="10">
        <v>0.55865869700381099</v>
      </c>
      <c r="I24" s="10">
        <v>0.55865869700381099</v>
      </c>
      <c r="J24" s="7" t="s">
        <v>81</v>
      </c>
      <c r="K24" s="8">
        <v>1.4600000381469731</v>
      </c>
      <c r="L24" s="8">
        <v>1.51</v>
      </c>
      <c r="M24" s="8">
        <v>1.7899999618530269</v>
      </c>
      <c r="N24" s="8">
        <v>1.889999985694885</v>
      </c>
      <c r="O24" s="8">
        <v>1.639999985694885</v>
      </c>
      <c r="P24" s="8">
        <v>1.799999952316284</v>
      </c>
      <c r="Q24" s="7">
        <v>1.81</v>
      </c>
      <c r="R24" s="7">
        <v>1.79</v>
      </c>
      <c r="S24" s="7">
        <v>1.73</v>
      </c>
      <c r="T24" s="7">
        <v>1.72</v>
      </c>
      <c r="U24" s="7">
        <v>1.79</v>
      </c>
      <c r="V24" s="7">
        <v>1.77</v>
      </c>
      <c r="W24" s="7">
        <v>1.77</v>
      </c>
      <c r="X24" s="7">
        <v>1.75</v>
      </c>
      <c r="Y24" s="7">
        <v>1.78</v>
      </c>
      <c r="Z24" s="7">
        <v>1.89</v>
      </c>
      <c r="AA24" s="7">
        <v>1.83</v>
      </c>
      <c r="AB24" s="7">
        <v>1.88</v>
      </c>
      <c r="AC24" s="7">
        <v>1.86</v>
      </c>
      <c r="AD24" s="7">
        <v>1.86</v>
      </c>
      <c r="AE24" s="7">
        <v>1.84</v>
      </c>
      <c r="AF24" s="7">
        <v>1.79</v>
      </c>
      <c r="AG24" s="7">
        <v>1.78</v>
      </c>
      <c r="AH24" s="7">
        <v>1.77</v>
      </c>
      <c r="AI24" s="7">
        <v>1.75</v>
      </c>
      <c r="AJ24" s="7">
        <v>1.73</v>
      </c>
      <c r="AK24" s="7">
        <v>1.77</v>
      </c>
      <c r="AL24" s="7">
        <v>1.75</v>
      </c>
      <c r="AM24" s="7">
        <v>1.74</v>
      </c>
      <c r="AN24" s="7">
        <v>1.77</v>
      </c>
      <c r="AO24" s="7">
        <v>1.77</v>
      </c>
      <c r="AP24" s="7">
        <v>1.76</v>
      </c>
      <c r="AQ24" s="7">
        <v>1.8</v>
      </c>
      <c r="AR24" s="7">
        <v>0.06</v>
      </c>
      <c r="AS24" s="7">
        <v>-3.9</v>
      </c>
      <c r="AT24" s="7">
        <v>-5.0199999999999996</v>
      </c>
      <c r="AU24" s="7">
        <v>-4.47</v>
      </c>
      <c r="AV24" s="7">
        <v>-1.28</v>
      </c>
      <c r="AW24" s="7">
        <v>-1.1299999999999999</v>
      </c>
      <c r="AX24" s="7">
        <v>-4.47</v>
      </c>
      <c r="AY24" s="7">
        <v>-3.84</v>
      </c>
      <c r="AZ24" s="7">
        <v>-1.1200000000000001</v>
      </c>
      <c r="BA24" s="7">
        <v>1.96</v>
      </c>
      <c r="BB24" s="7">
        <v>1.68</v>
      </c>
      <c r="BC24" s="7">
        <v>3.91</v>
      </c>
      <c r="BD24" s="7">
        <v>3.35</v>
      </c>
      <c r="BE24" s="7">
        <v>0</v>
      </c>
      <c r="BF24" s="7">
        <v>-0.83</v>
      </c>
      <c r="BG24" s="7">
        <v>-0.65</v>
      </c>
      <c r="BH24" s="7">
        <v>-0.56000000000000005</v>
      </c>
      <c r="BI24" s="7">
        <v>-2.0099999999999998</v>
      </c>
      <c r="BJ24" s="7">
        <v>-3.9</v>
      </c>
      <c r="BK24" s="7">
        <v>-3.94</v>
      </c>
      <c r="BL24" s="7">
        <v>-1.1200000000000001</v>
      </c>
      <c r="BM24" s="7">
        <v>-4.47</v>
      </c>
      <c r="BN24" s="7">
        <v>-3.91</v>
      </c>
      <c r="BO24" s="7">
        <v>-2.23</v>
      </c>
      <c r="BP24" s="7">
        <v>-2.79</v>
      </c>
      <c r="BQ24" s="7">
        <v>-1.68</v>
      </c>
      <c r="BR24" s="7">
        <v>-1.68</v>
      </c>
      <c r="BS24" s="24">
        <v>1.7</v>
      </c>
      <c r="BT24" s="26">
        <v>30429999.351501461</v>
      </c>
      <c r="BU24" s="26">
        <v>2048000</v>
      </c>
      <c r="BV24" s="26">
        <v>12545660</v>
      </c>
      <c r="BW24" s="8">
        <v>4.2163584857233486E-3</v>
      </c>
    </row>
    <row r="25" spans="1:75" s="28" customFormat="1" ht="19" customHeight="1" x14ac:dyDescent="0.2">
      <c r="A25" s="7" t="s">
        <v>312</v>
      </c>
      <c r="B25" s="7" t="s">
        <v>106</v>
      </c>
      <c r="C25" s="7" t="s">
        <v>140</v>
      </c>
      <c r="D25" s="7" t="s">
        <v>98</v>
      </c>
      <c r="E25" s="7" t="s">
        <v>388</v>
      </c>
      <c r="F25" s="7" t="s">
        <v>80</v>
      </c>
      <c r="G25" s="10">
        <v>43.850270072788433</v>
      </c>
      <c r="H25" s="10">
        <v>1.1152405483875369</v>
      </c>
      <c r="I25" s="10">
        <v>1.1152405483875369</v>
      </c>
      <c r="J25" s="7" t="s">
        <v>81</v>
      </c>
      <c r="K25" s="8">
        <v>1.870000004768372</v>
      </c>
      <c r="L25" s="8">
        <v>2</v>
      </c>
      <c r="M25" s="8">
        <v>2.690000057220459</v>
      </c>
      <c r="N25" s="8">
        <v>4.3299999237060547</v>
      </c>
      <c r="O25" s="8">
        <v>2.5999999046325679</v>
      </c>
      <c r="P25" s="8">
        <v>2.720000028610229</v>
      </c>
      <c r="Q25" s="7">
        <v>3.2</v>
      </c>
      <c r="R25" s="7">
        <v>3.67</v>
      </c>
      <c r="S25" s="7">
        <v>4</v>
      </c>
      <c r="T25" s="7">
        <v>4.33</v>
      </c>
      <c r="U25" s="7">
        <v>3.47</v>
      </c>
      <c r="V25" s="7">
        <v>3.32</v>
      </c>
      <c r="W25" s="7">
        <v>3.24</v>
      </c>
      <c r="X25" s="7">
        <v>3.37</v>
      </c>
      <c r="Y25" s="7">
        <v>3</v>
      </c>
      <c r="Z25" s="7">
        <v>3.16</v>
      </c>
      <c r="AA25" s="7">
        <v>2.98</v>
      </c>
      <c r="AB25" s="7">
        <v>3.08</v>
      </c>
      <c r="AC25" s="7">
        <v>3.09</v>
      </c>
      <c r="AD25" s="7">
        <v>3.01</v>
      </c>
      <c r="AE25" s="7">
        <v>3.08</v>
      </c>
      <c r="AF25" s="7">
        <v>2.99</v>
      </c>
      <c r="AG25" s="7">
        <v>3.05</v>
      </c>
      <c r="AH25" s="7">
        <v>3.03</v>
      </c>
      <c r="AI25" s="7">
        <v>3.14</v>
      </c>
      <c r="AJ25" s="7">
        <v>2.96</v>
      </c>
      <c r="AK25" s="7">
        <v>2.93</v>
      </c>
      <c r="AL25" s="7">
        <v>2.85</v>
      </c>
      <c r="AM25" s="7">
        <v>2.84</v>
      </c>
      <c r="AN25" s="7">
        <v>2.77</v>
      </c>
      <c r="AO25" s="7">
        <v>2.79</v>
      </c>
      <c r="AP25" s="7">
        <v>2.9</v>
      </c>
      <c r="AQ25" s="7">
        <v>2.82</v>
      </c>
      <c r="AR25" s="7">
        <v>14.13</v>
      </c>
      <c r="AS25" s="7">
        <v>19.14</v>
      </c>
      <c r="AT25" s="7">
        <v>34.57</v>
      </c>
      <c r="AU25" s="7">
        <v>25.28</v>
      </c>
      <c r="AV25" s="7">
        <v>23.05</v>
      </c>
      <c r="AW25" s="7">
        <v>13.75</v>
      </c>
      <c r="AX25" s="7">
        <v>15.99</v>
      </c>
      <c r="AY25" s="7">
        <v>8.93</v>
      </c>
      <c r="AZ25" s="7">
        <v>8.59</v>
      </c>
      <c r="BA25" s="7">
        <v>8.92</v>
      </c>
      <c r="BB25" s="7">
        <v>4.5199999999999996</v>
      </c>
      <c r="BC25" s="7">
        <v>14.09</v>
      </c>
      <c r="BD25" s="7">
        <v>10.78</v>
      </c>
      <c r="BE25" s="7">
        <v>11.52</v>
      </c>
      <c r="BF25" s="7">
        <v>11.52</v>
      </c>
      <c r="BG25" s="7">
        <v>9.67</v>
      </c>
      <c r="BH25" s="7">
        <v>12.64</v>
      </c>
      <c r="BI25" s="7">
        <v>11.16</v>
      </c>
      <c r="BJ25" s="7">
        <v>8.93</v>
      </c>
      <c r="BK25" s="7">
        <v>8.64</v>
      </c>
      <c r="BL25" s="7">
        <v>2.23</v>
      </c>
      <c r="BM25" s="7">
        <v>3.9</v>
      </c>
      <c r="BN25" s="7">
        <v>1.82</v>
      </c>
      <c r="BO25" s="7">
        <v>2.29</v>
      </c>
      <c r="BP25" s="7">
        <v>1.86</v>
      </c>
      <c r="BQ25" s="7">
        <v>3.53</v>
      </c>
      <c r="BR25" s="7">
        <v>0.93</v>
      </c>
      <c r="BS25" s="24">
        <v>2.88</v>
      </c>
      <c r="BT25" s="26">
        <v>33920362.721538544</v>
      </c>
      <c r="BU25" s="26">
        <v>150912200</v>
      </c>
      <c r="BV25" s="26">
        <v>6382937</v>
      </c>
      <c r="BW25" s="8">
        <v>0.1386125227305236</v>
      </c>
    </row>
    <row r="26" spans="1:75" s="28" customFormat="1" ht="19" customHeight="1" x14ac:dyDescent="0.2">
      <c r="A26" s="7" t="s">
        <v>569</v>
      </c>
      <c r="B26" s="7" t="s">
        <v>76</v>
      </c>
      <c r="C26" s="7" t="s">
        <v>124</v>
      </c>
      <c r="D26" s="7" t="s">
        <v>98</v>
      </c>
      <c r="E26" s="7" t="s">
        <v>568</v>
      </c>
      <c r="F26" s="7" t="s">
        <v>80</v>
      </c>
      <c r="G26" s="10">
        <v>47.43590488157983</v>
      </c>
      <c r="H26" s="10">
        <v>49.565210901271293</v>
      </c>
      <c r="I26" s="10">
        <v>49.565210901271293</v>
      </c>
      <c r="J26" s="7" t="s">
        <v>81</v>
      </c>
      <c r="K26" s="8">
        <v>2.339999914169312</v>
      </c>
      <c r="L26" s="8">
        <v>2.4500000000000002</v>
      </c>
      <c r="M26" s="8">
        <v>3.4500000476837158</v>
      </c>
      <c r="N26" s="8">
        <v>10</v>
      </c>
      <c r="O26" s="8">
        <v>3.2599999904632568</v>
      </c>
      <c r="P26" s="8">
        <v>5.1599998474121094</v>
      </c>
      <c r="Q26" s="7">
        <v>3.99</v>
      </c>
      <c r="R26" s="7">
        <v>4.55</v>
      </c>
      <c r="S26" s="7">
        <v>5.97</v>
      </c>
      <c r="T26" s="7">
        <v>5.8</v>
      </c>
      <c r="U26" s="7">
        <v>7</v>
      </c>
      <c r="V26" s="7">
        <v>6.9</v>
      </c>
      <c r="W26" s="7">
        <v>6.46</v>
      </c>
      <c r="X26" s="7">
        <v>7.68</v>
      </c>
      <c r="Y26" s="7">
        <v>9.66</v>
      </c>
      <c r="Z26" s="7">
        <v>10</v>
      </c>
      <c r="AA26" s="7">
        <v>9.85</v>
      </c>
      <c r="AB26" s="7">
        <v>8.09</v>
      </c>
      <c r="AC26" s="7">
        <v>7.89</v>
      </c>
      <c r="AD26" s="7">
        <v>7.09</v>
      </c>
      <c r="AE26" s="7">
        <v>6.33</v>
      </c>
      <c r="AF26" s="7">
        <v>6.46</v>
      </c>
      <c r="AG26" s="7">
        <v>6.09</v>
      </c>
      <c r="AH26" s="7">
        <v>5.56</v>
      </c>
      <c r="AI26" s="7">
        <v>5.53</v>
      </c>
      <c r="AJ26" s="7">
        <v>5.41</v>
      </c>
      <c r="AK26" s="7">
        <v>5.93</v>
      </c>
      <c r="AL26" s="7">
        <v>6.1</v>
      </c>
      <c r="AM26" s="7">
        <v>5.97</v>
      </c>
      <c r="AN26" s="7">
        <v>5.25</v>
      </c>
      <c r="AO26" s="7">
        <v>4.9000000000000004</v>
      </c>
      <c r="AP26" s="7">
        <v>4.9000000000000004</v>
      </c>
      <c r="AQ26" s="7">
        <v>5.21</v>
      </c>
      <c r="AR26" s="7">
        <v>8.41</v>
      </c>
      <c r="AS26" s="7">
        <v>31.88</v>
      </c>
      <c r="AT26" s="7">
        <v>50.72</v>
      </c>
      <c r="AU26" s="7">
        <v>52.17</v>
      </c>
      <c r="AV26" s="7">
        <v>93.04</v>
      </c>
      <c r="AW26" s="7">
        <v>66.73</v>
      </c>
      <c r="AX26" s="7">
        <v>78.84</v>
      </c>
      <c r="AY26" s="7">
        <v>107.54</v>
      </c>
      <c r="AZ26" s="7">
        <v>154.78</v>
      </c>
      <c r="BA26" s="7">
        <v>174.79</v>
      </c>
      <c r="BB26" s="7">
        <v>123.19</v>
      </c>
      <c r="BC26" s="7">
        <v>125.21</v>
      </c>
      <c r="BD26" s="7">
        <v>94.64</v>
      </c>
      <c r="BE26" s="7">
        <v>73.97</v>
      </c>
      <c r="BF26" s="7">
        <v>75.069999999999993</v>
      </c>
      <c r="BG26" s="7">
        <v>74.2</v>
      </c>
      <c r="BH26" s="7">
        <v>56.81</v>
      </c>
      <c r="BI26" s="7">
        <v>57.97</v>
      </c>
      <c r="BJ26" s="7">
        <v>46.96</v>
      </c>
      <c r="BK26" s="7">
        <v>55.94</v>
      </c>
      <c r="BL26" s="7">
        <v>68.12</v>
      </c>
      <c r="BM26" s="7">
        <v>72.75</v>
      </c>
      <c r="BN26" s="7">
        <v>50.72</v>
      </c>
      <c r="BO26" s="7">
        <v>39.42</v>
      </c>
      <c r="BP26" s="7">
        <v>34.61</v>
      </c>
      <c r="BQ26" s="7">
        <v>35.86</v>
      </c>
      <c r="BR26" s="7">
        <v>47.83</v>
      </c>
      <c r="BS26" s="24">
        <v>5.56</v>
      </c>
      <c r="BT26" s="26">
        <v>34572795.477843277</v>
      </c>
      <c r="BU26" s="26">
        <v>166001800</v>
      </c>
      <c r="BV26" s="26">
        <v>1184098</v>
      </c>
      <c r="BW26" s="8">
        <v>3.0150485855055922</v>
      </c>
    </row>
    <row r="27" spans="1:75" s="28" customFormat="1" ht="19" customHeight="1" x14ac:dyDescent="0.2">
      <c r="A27" s="1" t="s">
        <v>168</v>
      </c>
      <c r="B27" s="1" t="s">
        <v>76</v>
      </c>
      <c r="C27" s="1" t="s">
        <v>87</v>
      </c>
      <c r="D27" s="1" t="s">
        <v>122</v>
      </c>
      <c r="E27" s="1" t="s">
        <v>169</v>
      </c>
      <c r="F27" s="1" t="s">
        <v>80</v>
      </c>
      <c r="G27" s="9">
        <v>22.6315764707211</v>
      </c>
      <c r="H27" s="9">
        <v>25.32189578999845</v>
      </c>
      <c r="I27" s="9">
        <f>(N27-O27)/O27*100</f>
        <v>78.111597907974073</v>
      </c>
      <c r="J27" s="1" t="s">
        <v>81</v>
      </c>
      <c r="K27" s="2">
        <v>1.8999999761581421</v>
      </c>
      <c r="L27" s="2">
        <v>2.9</v>
      </c>
      <c r="M27" s="2">
        <v>2.3299999237060551</v>
      </c>
      <c r="N27" s="2">
        <v>4.1500000953674316</v>
      </c>
      <c r="O27" s="2">
        <v>2.3299999237060551</v>
      </c>
      <c r="P27" s="2">
        <v>2.9200000762939449</v>
      </c>
      <c r="Q27" s="1">
        <v>2.85</v>
      </c>
      <c r="R27" s="1">
        <v>3.9</v>
      </c>
      <c r="S27" s="1">
        <v>4.1500000000000004</v>
      </c>
      <c r="T27" s="1">
        <v>3.46</v>
      </c>
      <c r="U27" s="1">
        <v>4</v>
      </c>
      <c r="V27" s="1">
        <v>4</v>
      </c>
      <c r="W27" s="1">
        <v>3.3</v>
      </c>
      <c r="X27" s="1">
        <v>3.29</v>
      </c>
      <c r="Y27" s="1">
        <v>3.3</v>
      </c>
      <c r="Z27" s="1">
        <v>3.28</v>
      </c>
      <c r="AA27" s="1">
        <v>3.15</v>
      </c>
      <c r="AB27" s="1">
        <v>3.37</v>
      </c>
      <c r="AC27" s="1">
        <v>3.3</v>
      </c>
      <c r="AD27" s="1">
        <v>3.29</v>
      </c>
      <c r="AE27" s="1">
        <v>3.13</v>
      </c>
      <c r="AF27" s="1">
        <v>3.1</v>
      </c>
      <c r="AG27" s="1">
        <v>3.15</v>
      </c>
      <c r="AH27" s="1">
        <v>3.1</v>
      </c>
      <c r="AI27" s="1">
        <v>3.05</v>
      </c>
      <c r="AJ27" s="1">
        <v>2.89</v>
      </c>
      <c r="AK27" s="1">
        <v>2.97</v>
      </c>
      <c r="AL27" s="1">
        <v>2.96</v>
      </c>
      <c r="AM27" s="1">
        <v>2.91</v>
      </c>
      <c r="AN27" s="1">
        <v>2.99</v>
      </c>
      <c r="AO27" s="1">
        <v>2.96</v>
      </c>
      <c r="AP27" s="1">
        <v>2.94</v>
      </c>
      <c r="AQ27" s="1">
        <v>2.94</v>
      </c>
      <c r="AR27" s="1">
        <v>22.31</v>
      </c>
      <c r="AS27" s="1">
        <v>67.38</v>
      </c>
      <c r="AT27" s="1">
        <v>48.07</v>
      </c>
      <c r="AU27" s="1">
        <v>47.24</v>
      </c>
      <c r="AV27" s="1">
        <v>70.849999999999994</v>
      </c>
      <c r="AW27" s="1">
        <v>37.340000000000003</v>
      </c>
      <c r="AX27" s="1">
        <v>38.79</v>
      </c>
      <c r="AY27" s="1">
        <v>40.770000000000003</v>
      </c>
      <c r="AZ27" s="1">
        <v>40.56</v>
      </c>
      <c r="BA27" s="1">
        <v>33.909999999999997</v>
      </c>
      <c r="BB27" s="1">
        <v>15.88</v>
      </c>
      <c r="BC27" s="1">
        <v>39.909999999999997</v>
      </c>
      <c r="BD27" s="1">
        <v>41.48</v>
      </c>
      <c r="BE27" s="1">
        <v>35.880000000000003</v>
      </c>
      <c r="BF27" s="1">
        <v>32.619999999999997</v>
      </c>
      <c r="BG27" s="1">
        <v>32.619999999999997</v>
      </c>
      <c r="BH27" s="1">
        <v>33.909999999999997</v>
      </c>
      <c r="BI27" s="1">
        <v>31.33</v>
      </c>
      <c r="BJ27" s="1">
        <v>24.03</v>
      </c>
      <c r="BK27" s="1">
        <v>22.61</v>
      </c>
      <c r="BL27" s="1">
        <v>23.18</v>
      </c>
      <c r="BM27" s="1">
        <v>27.04</v>
      </c>
      <c r="BN27" s="1">
        <v>23.43</v>
      </c>
      <c r="BO27" s="1">
        <v>26.74</v>
      </c>
      <c r="BP27" s="1">
        <v>23.18</v>
      </c>
      <c r="BQ27" s="1">
        <v>26.18</v>
      </c>
      <c r="BR27" s="1">
        <v>26.18</v>
      </c>
      <c r="BS27" s="22">
        <v>3.02</v>
      </c>
      <c r="BT27" s="26">
        <v>36723361.797523499</v>
      </c>
      <c r="BU27" s="26">
        <v>595300</v>
      </c>
      <c r="BV27" s="26">
        <v>1564130</v>
      </c>
      <c r="BW27" s="2">
        <v>6.9431568987232521E-4</v>
      </c>
    </row>
    <row r="28" spans="1:75" s="28" customFormat="1" ht="19" customHeight="1" x14ac:dyDescent="0.2">
      <c r="A28" s="1" t="s">
        <v>188</v>
      </c>
      <c r="B28" s="1" t="s">
        <v>111</v>
      </c>
      <c r="C28" s="1" t="s">
        <v>87</v>
      </c>
      <c r="D28" s="1" t="s">
        <v>109</v>
      </c>
      <c r="E28" s="1" t="s">
        <v>186</v>
      </c>
      <c r="F28" s="1" t="s">
        <v>80</v>
      </c>
      <c r="G28" s="9">
        <v>22.365701380147971</v>
      </c>
      <c r="H28" s="9">
        <v>9.6243086867772103</v>
      </c>
      <c r="I28" s="9">
        <f>(N28-O28)/O28*100</f>
        <v>31.022220187717032</v>
      </c>
      <c r="J28" s="1" t="s">
        <v>81</v>
      </c>
      <c r="K28" s="2">
        <v>19.360000610351559</v>
      </c>
      <c r="L28" s="2">
        <v>29.48</v>
      </c>
      <c r="M28" s="2">
        <v>23.690000534057621</v>
      </c>
      <c r="N28" s="2">
        <v>29.479999542236332</v>
      </c>
      <c r="O28" s="2">
        <v>22.5</v>
      </c>
      <c r="P28" s="2">
        <v>25.969999313354489</v>
      </c>
      <c r="Q28" s="1">
        <v>26.48</v>
      </c>
      <c r="R28" s="1">
        <v>29.48</v>
      </c>
      <c r="S28" s="1">
        <v>27.8</v>
      </c>
      <c r="T28" s="1">
        <v>26.44</v>
      </c>
      <c r="U28" s="1">
        <v>25.27</v>
      </c>
      <c r="V28" s="1">
        <v>24.52</v>
      </c>
      <c r="W28" s="1">
        <v>25.2</v>
      </c>
      <c r="X28" s="1">
        <v>24.5</v>
      </c>
      <c r="Y28" s="1">
        <v>23.8</v>
      </c>
      <c r="Z28" s="1">
        <v>23.45</v>
      </c>
      <c r="AA28" s="1">
        <v>23.1</v>
      </c>
      <c r="AB28" s="1">
        <v>23.12</v>
      </c>
      <c r="AC28" s="1">
        <v>23.8</v>
      </c>
      <c r="AD28" s="1">
        <v>23.6</v>
      </c>
      <c r="AE28" s="1">
        <v>24.5</v>
      </c>
      <c r="AF28" s="1">
        <v>24.46</v>
      </c>
      <c r="AG28" s="1">
        <v>24.39</v>
      </c>
      <c r="AH28" s="1">
        <v>24.3</v>
      </c>
      <c r="AI28" s="1">
        <v>24.8</v>
      </c>
      <c r="AJ28" s="1">
        <v>27</v>
      </c>
      <c r="AK28" s="1">
        <v>27.5</v>
      </c>
      <c r="AL28" s="1">
        <v>26.4</v>
      </c>
      <c r="AM28" s="1">
        <v>25.9</v>
      </c>
      <c r="AN28" s="1">
        <v>24.72</v>
      </c>
      <c r="AO28" s="1">
        <v>26.23</v>
      </c>
      <c r="AP28" s="1">
        <v>26.71</v>
      </c>
      <c r="AQ28" s="1">
        <v>26.25</v>
      </c>
      <c r="AR28" s="1">
        <v>11.78</v>
      </c>
      <c r="AS28" s="1">
        <v>20.81</v>
      </c>
      <c r="AT28" s="1">
        <v>7.57</v>
      </c>
      <c r="AU28" s="1">
        <v>5.14</v>
      </c>
      <c r="AV28" s="1">
        <v>3.14</v>
      </c>
      <c r="AW28" s="1">
        <v>-0.16</v>
      </c>
      <c r="AX28" s="1">
        <v>2.2400000000000002</v>
      </c>
      <c r="AY28" s="1">
        <v>0.08</v>
      </c>
      <c r="AZ28" s="1">
        <v>-3.34</v>
      </c>
      <c r="BA28" s="1">
        <v>-4.33</v>
      </c>
      <c r="BB28" s="1">
        <v>-3.08</v>
      </c>
      <c r="BC28" s="1">
        <v>-3.8</v>
      </c>
      <c r="BD28" s="1">
        <v>-2.2000000000000002</v>
      </c>
      <c r="BE28" s="1">
        <v>-1.01</v>
      </c>
      <c r="BF28" s="1">
        <v>2.2200000000000002</v>
      </c>
      <c r="BG28" s="1">
        <v>1.01</v>
      </c>
      <c r="BH28" s="1">
        <v>1.01</v>
      </c>
      <c r="BI28" s="1">
        <v>0.32</v>
      </c>
      <c r="BJ28" s="1">
        <v>3</v>
      </c>
      <c r="BK28" s="1">
        <v>10</v>
      </c>
      <c r="BL28" s="1">
        <v>8.44</v>
      </c>
      <c r="BM28" s="1">
        <v>7.68</v>
      </c>
      <c r="BN28" s="1">
        <v>3.88</v>
      </c>
      <c r="BO28" s="1">
        <v>1.73</v>
      </c>
      <c r="BP28" s="1">
        <v>9.8800000000000008</v>
      </c>
      <c r="BQ28" s="1">
        <v>9.91</v>
      </c>
      <c r="BR28" s="1">
        <v>8.57</v>
      </c>
      <c r="BS28" s="22">
        <v>22.8</v>
      </c>
      <c r="BT28" s="26">
        <v>37486109.245071411</v>
      </c>
      <c r="BU28" s="26">
        <v>11903000</v>
      </c>
      <c r="BV28" s="26">
        <v>22814710</v>
      </c>
      <c r="BW28" s="2">
        <v>6.5009373338517119E-3</v>
      </c>
    </row>
    <row r="29" spans="1:75" s="28" customFormat="1" ht="19" customHeight="1" x14ac:dyDescent="0.2">
      <c r="A29" s="1" t="s">
        <v>273</v>
      </c>
      <c r="B29" s="1" t="s">
        <v>106</v>
      </c>
      <c r="C29" s="1" t="s">
        <v>113</v>
      </c>
      <c r="D29" s="1" t="s">
        <v>109</v>
      </c>
      <c r="E29" s="1" t="s">
        <v>274</v>
      </c>
      <c r="F29" s="1" t="s">
        <v>80</v>
      </c>
      <c r="G29" s="9">
        <v>22.566371354661669</v>
      </c>
      <c r="H29" s="9">
        <v>104.69314495798061</v>
      </c>
      <c r="I29" s="9">
        <f>(N29-O29)/O29*100</f>
        <v>290.1515068730925</v>
      </c>
      <c r="J29" s="1" t="s">
        <v>81</v>
      </c>
      <c r="K29" s="2">
        <v>2.2599999904632568</v>
      </c>
      <c r="L29" s="2">
        <v>2.2999999999999998</v>
      </c>
      <c r="M29" s="2">
        <v>2.7699999809265141</v>
      </c>
      <c r="N29" s="2">
        <v>10.30000019073486</v>
      </c>
      <c r="O29" s="2">
        <v>2.6400001049041748</v>
      </c>
      <c r="P29" s="2">
        <v>5.6700000762939453</v>
      </c>
      <c r="Q29" s="1">
        <v>2.9</v>
      </c>
      <c r="R29" s="1">
        <v>3.18</v>
      </c>
      <c r="S29" s="1">
        <v>3.66</v>
      </c>
      <c r="T29" s="1">
        <v>3.77</v>
      </c>
      <c r="U29" s="1">
        <v>3.84</v>
      </c>
      <c r="V29" s="1">
        <v>4.08</v>
      </c>
      <c r="W29" s="1">
        <v>4.3</v>
      </c>
      <c r="X29" s="1">
        <v>4.57</v>
      </c>
      <c r="Y29" s="1">
        <v>5.0999999999999996</v>
      </c>
      <c r="Z29" s="1">
        <v>6.2</v>
      </c>
      <c r="AA29" s="1">
        <v>7</v>
      </c>
      <c r="AB29" s="1">
        <v>6.86</v>
      </c>
      <c r="AC29" s="1">
        <v>6.25</v>
      </c>
      <c r="AD29" s="1">
        <v>6.09</v>
      </c>
      <c r="AE29" s="1">
        <v>6.04</v>
      </c>
      <c r="AF29" s="1">
        <v>6.42</v>
      </c>
      <c r="AG29" s="1">
        <v>7.88</v>
      </c>
      <c r="AH29" s="1">
        <v>8.3699999999999992</v>
      </c>
      <c r="AI29" s="1">
        <v>8.81</v>
      </c>
      <c r="AJ29" s="1">
        <v>9.5</v>
      </c>
      <c r="AK29" s="1">
        <v>9.8800000000000008</v>
      </c>
      <c r="AL29" s="1">
        <v>10.3</v>
      </c>
      <c r="AM29" s="1">
        <v>9.11</v>
      </c>
      <c r="AN29" s="1">
        <v>8.5500000000000007</v>
      </c>
      <c r="AO29" s="1">
        <v>7.65</v>
      </c>
      <c r="AP29" s="1">
        <v>6.87</v>
      </c>
      <c r="AQ29" s="1">
        <v>6.13</v>
      </c>
      <c r="AR29" s="1">
        <v>-0.72</v>
      </c>
      <c r="AS29" s="1">
        <v>13.9</v>
      </c>
      <c r="AT29" s="1">
        <v>27.08</v>
      </c>
      <c r="AU29" s="1">
        <v>22.38</v>
      </c>
      <c r="AV29" s="1">
        <v>36.64</v>
      </c>
      <c r="AW29" s="1">
        <v>46.57</v>
      </c>
      <c r="AX29" s="1">
        <v>41.16</v>
      </c>
      <c r="AY29" s="1">
        <v>63.84</v>
      </c>
      <c r="AZ29" s="1">
        <v>68.95</v>
      </c>
      <c r="BA29" s="1">
        <v>101.62</v>
      </c>
      <c r="BB29" s="1">
        <v>148.74</v>
      </c>
      <c r="BC29" s="1">
        <v>122.56</v>
      </c>
      <c r="BD29" s="1">
        <v>120.04</v>
      </c>
      <c r="BE29" s="1">
        <v>117.69</v>
      </c>
      <c r="BF29" s="1">
        <v>103.25</v>
      </c>
      <c r="BG29" s="1">
        <v>123.1</v>
      </c>
      <c r="BH29" s="1">
        <v>175.45</v>
      </c>
      <c r="BI29" s="1">
        <v>183.03</v>
      </c>
      <c r="BJ29" s="1">
        <v>203.25</v>
      </c>
      <c r="BK29" s="1">
        <v>229.07</v>
      </c>
      <c r="BL29" s="1">
        <v>214.44</v>
      </c>
      <c r="BM29" s="1">
        <v>228.01</v>
      </c>
      <c r="BN29" s="1">
        <v>201.81</v>
      </c>
      <c r="BO29" s="1">
        <v>148.74</v>
      </c>
      <c r="BP29" s="1">
        <v>140.07</v>
      </c>
      <c r="BQ29" s="1">
        <v>108.3</v>
      </c>
      <c r="BR29" s="1">
        <v>102.94</v>
      </c>
      <c r="BS29" s="22">
        <v>3.63</v>
      </c>
      <c r="BT29" s="26">
        <v>38141514.73736763</v>
      </c>
      <c r="BU29" s="26">
        <v>375601800</v>
      </c>
      <c r="BV29" s="26">
        <v>6144339</v>
      </c>
      <c r="BW29" s="2">
        <v>0.1573609463930945</v>
      </c>
    </row>
    <row r="30" spans="1:75" s="28" customFormat="1" ht="19" customHeight="1" x14ac:dyDescent="0.2">
      <c r="A30" s="1" t="s">
        <v>249</v>
      </c>
      <c r="B30" s="1" t="s">
        <v>111</v>
      </c>
      <c r="C30" s="1" t="s">
        <v>87</v>
      </c>
      <c r="D30" s="1" t="s">
        <v>109</v>
      </c>
      <c r="E30" s="1" t="s">
        <v>250</v>
      </c>
      <c r="F30" s="1" t="s">
        <v>80</v>
      </c>
      <c r="G30" s="9">
        <v>16.822424179831771</v>
      </c>
      <c r="H30" s="9">
        <v>7.2000026702880859</v>
      </c>
      <c r="I30" s="9">
        <f>(N30-O30)/O30*100</f>
        <v>32.758621221206681</v>
      </c>
      <c r="J30" s="1" t="s">
        <v>81</v>
      </c>
      <c r="K30" s="2">
        <v>1.070000052452087</v>
      </c>
      <c r="L30" s="2">
        <v>1</v>
      </c>
      <c r="M30" s="2">
        <v>1.25</v>
      </c>
      <c r="N30" s="2">
        <v>1.5399999618530269</v>
      </c>
      <c r="O30" s="2">
        <v>1.1599999666213989</v>
      </c>
      <c r="P30" s="2">
        <v>1.3400000333786011</v>
      </c>
      <c r="Q30" s="1">
        <v>1.54</v>
      </c>
      <c r="R30" s="1">
        <v>1.53</v>
      </c>
      <c r="S30" s="1">
        <v>1.53</v>
      </c>
      <c r="T30" s="1">
        <v>1.43</v>
      </c>
      <c r="U30" s="1">
        <v>1.44</v>
      </c>
      <c r="V30" s="1">
        <v>1.45</v>
      </c>
      <c r="W30" s="1">
        <v>1.34</v>
      </c>
      <c r="X30" s="1">
        <v>1.3</v>
      </c>
      <c r="Y30" s="1">
        <v>1.25</v>
      </c>
      <c r="Z30" s="1">
        <v>1.28</v>
      </c>
      <c r="AA30" s="1">
        <v>1.3</v>
      </c>
      <c r="AB30" s="1">
        <v>1.28</v>
      </c>
      <c r="AC30" s="1">
        <v>1.33</v>
      </c>
      <c r="AD30" s="1">
        <v>1.34</v>
      </c>
      <c r="AE30" s="1">
        <v>1.32</v>
      </c>
      <c r="AF30" s="1">
        <v>1.33</v>
      </c>
      <c r="AG30" s="1">
        <v>1.32</v>
      </c>
      <c r="AH30" s="1">
        <v>1.31</v>
      </c>
      <c r="AI30" s="1">
        <v>1.28</v>
      </c>
      <c r="AJ30" s="1">
        <v>1.29</v>
      </c>
      <c r="AK30" s="1">
        <v>1.31</v>
      </c>
      <c r="AL30" s="1">
        <v>1.3</v>
      </c>
      <c r="AM30" s="1">
        <v>1.29</v>
      </c>
      <c r="AN30" s="1">
        <v>1.29</v>
      </c>
      <c r="AO30" s="1">
        <v>1.4</v>
      </c>
      <c r="AP30" s="1">
        <v>1.4</v>
      </c>
      <c r="AQ30" s="1">
        <v>1.37</v>
      </c>
      <c r="AR30" s="1">
        <v>20.8</v>
      </c>
      <c r="AS30" s="1">
        <v>8.8000000000000007</v>
      </c>
      <c r="AT30" s="1">
        <v>12.4</v>
      </c>
      <c r="AU30" s="1">
        <v>5.6</v>
      </c>
      <c r="AV30" s="1">
        <v>13.47</v>
      </c>
      <c r="AW30" s="1">
        <v>7.2</v>
      </c>
      <c r="AX30" s="1">
        <v>3.51</v>
      </c>
      <c r="AY30" s="1">
        <v>-4.8</v>
      </c>
      <c r="AZ30" s="1">
        <v>-2.8</v>
      </c>
      <c r="BA30" s="1">
        <v>0.8</v>
      </c>
      <c r="BB30" s="1">
        <v>2.4</v>
      </c>
      <c r="BC30" s="1">
        <v>2</v>
      </c>
      <c r="BD30" s="1">
        <v>5.58</v>
      </c>
      <c r="BE30" s="1">
        <v>2.4</v>
      </c>
      <c r="BF30" s="1">
        <v>5.59</v>
      </c>
      <c r="BG30" s="1">
        <v>2.4</v>
      </c>
      <c r="BH30" s="1">
        <v>4.0999999999999996</v>
      </c>
      <c r="BI30" s="1">
        <v>1.61</v>
      </c>
      <c r="BJ30" s="1">
        <v>2.39</v>
      </c>
      <c r="BK30" s="1">
        <v>1.2</v>
      </c>
      <c r="BL30" s="1">
        <v>2.41</v>
      </c>
      <c r="BM30" s="1">
        <v>1.6</v>
      </c>
      <c r="BN30" s="1">
        <v>3.2</v>
      </c>
      <c r="BO30" s="1">
        <v>3.6</v>
      </c>
      <c r="BP30" s="1">
        <v>8.8000000000000007</v>
      </c>
      <c r="BQ30" s="1">
        <v>4.8</v>
      </c>
      <c r="BR30" s="1">
        <v>6.4</v>
      </c>
      <c r="BS30" s="22">
        <v>1.1599999999999999</v>
      </c>
      <c r="BT30" s="26">
        <v>39611875</v>
      </c>
      <c r="BU30" s="26">
        <v>21954600</v>
      </c>
      <c r="BV30" s="26">
        <v>23714556</v>
      </c>
      <c r="BW30" s="2">
        <v>3.5094395189182552E-2</v>
      </c>
    </row>
    <row r="31" spans="1:75" s="28" customFormat="1" ht="19" customHeight="1" x14ac:dyDescent="0.2">
      <c r="A31" s="7" t="s">
        <v>467</v>
      </c>
      <c r="B31" s="7" t="s">
        <v>106</v>
      </c>
      <c r="C31" s="7" t="s">
        <v>353</v>
      </c>
      <c r="D31" s="7" t="s">
        <v>125</v>
      </c>
      <c r="E31" s="7" t="s">
        <v>516</v>
      </c>
      <c r="F31" s="7" t="s">
        <v>80</v>
      </c>
      <c r="G31" s="10">
        <v>27.76469825955845</v>
      </c>
      <c r="H31" s="10">
        <v>5.8931871559560518</v>
      </c>
      <c r="I31" s="10">
        <v>5.8931871559560518</v>
      </c>
      <c r="J31" s="7" t="s">
        <v>81</v>
      </c>
      <c r="K31" s="8">
        <v>0.85000002384185791</v>
      </c>
      <c r="L31" s="8">
        <v>0.9</v>
      </c>
      <c r="M31" s="8">
        <v>1.0859999656677251</v>
      </c>
      <c r="N31" s="8">
        <v>1.379999995231628</v>
      </c>
      <c r="O31" s="8">
        <v>1.0099999904632571</v>
      </c>
      <c r="P31" s="8">
        <v>1.1499999761581421</v>
      </c>
      <c r="Q31" s="7">
        <v>1.1000000000000001</v>
      </c>
      <c r="R31" s="7">
        <v>1.18</v>
      </c>
      <c r="S31" s="7">
        <v>1.38</v>
      </c>
      <c r="T31" s="7">
        <v>1.38</v>
      </c>
      <c r="U31" s="7">
        <v>1.19</v>
      </c>
      <c r="V31" s="7">
        <v>1.17</v>
      </c>
      <c r="W31" s="7">
        <v>1.1000000000000001</v>
      </c>
      <c r="X31" s="7">
        <v>1.07</v>
      </c>
      <c r="Y31" s="7">
        <v>1.06</v>
      </c>
      <c r="Z31" s="7">
        <v>1.1000000000000001</v>
      </c>
      <c r="AA31" s="7">
        <v>1.07</v>
      </c>
      <c r="AB31" s="7">
        <v>1.07</v>
      </c>
      <c r="AC31" s="7">
        <v>1.0900000000000001</v>
      </c>
      <c r="AD31" s="7">
        <v>1.1399999999999999</v>
      </c>
      <c r="AE31" s="7">
        <v>1.1000000000000001</v>
      </c>
      <c r="AF31" s="7">
        <v>1.1100000000000001</v>
      </c>
      <c r="AG31" s="7">
        <v>1.1000000000000001</v>
      </c>
      <c r="AH31" s="7">
        <v>1.1100000000000001</v>
      </c>
      <c r="AI31" s="7">
        <v>1.1100000000000001</v>
      </c>
      <c r="AJ31" s="7">
        <v>1.1100000000000001</v>
      </c>
      <c r="AK31" s="7">
        <v>1.1000000000000001</v>
      </c>
      <c r="AL31" s="7">
        <v>1.0900000000000001</v>
      </c>
      <c r="AM31" s="7">
        <v>1.1100000000000001</v>
      </c>
      <c r="AN31" s="7">
        <v>1.1499999999999999</v>
      </c>
      <c r="AO31" s="7">
        <v>1.1200000000000001</v>
      </c>
      <c r="AP31" s="7">
        <v>1.1399999999999999</v>
      </c>
      <c r="AQ31" s="7">
        <v>1.1599999999999999</v>
      </c>
      <c r="AR31" s="7">
        <v>-5.16</v>
      </c>
      <c r="AS31" s="7">
        <v>7.73</v>
      </c>
      <c r="AT31" s="7">
        <v>26.15</v>
      </c>
      <c r="AU31" s="7">
        <v>5.41</v>
      </c>
      <c r="AV31" s="7">
        <v>4.05</v>
      </c>
      <c r="AW31" s="7">
        <v>-0.99</v>
      </c>
      <c r="AX31" s="7">
        <v>-1.47</v>
      </c>
      <c r="AY31" s="7">
        <v>-6.68</v>
      </c>
      <c r="AZ31" s="7">
        <v>-2.39</v>
      </c>
      <c r="BA31" s="7">
        <v>-1.47</v>
      </c>
      <c r="BB31" s="7">
        <v>-2.29</v>
      </c>
      <c r="BC31" s="7">
        <v>-4.24</v>
      </c>
      <c r="BD31" s="7">
        <v>-0.55000000000000004</v>
      </c>
      <c r="BE31" s="7">
        <v>-0.55000000000000004</v>
      </c>
      <c r="BF31" s="7">
        <v>-0.54</v>
      </c>
      <c r="BG31" s="7">
        <v>2.1</v>
      </c>
      <c r="BH31" s="7">
        <v>-2.5</v>
      </c>
      <c r="BI31" s="7">
        <v>2.2000000000000002</v>
      </c>
      <c r="BJ31" s="7">
        <v>1.29</v>
      </c>
      <c r="BK31" s="7">
        <v>-1.47</v>
      </c>
      <c r="BL31" s="7">
        <v>1.28</v>
      </c>
      <c r="BM31" s="7">
        <v>-1.33</v>
      </c>
      <c r="BN31" s="7">
        <v>1.49</v>
      </c>
      <c r="BO31" s="7">
        <v>2.85</v>
      </c>
      <c r="BP31" s="7">
        <v>1.34</v>
      </c>
      <c r="BQ31" s="7">
        <v>3.09</v>
      </c>
      <c r="BR31" s="7">
        <v>3.13</v>
      </c>
      <c r="BS31" s="24">
        <v>1.01</v>
      </c>
      <c r="BT31" s="26">
        <v>39911150.33826828</v>
      </c>
      <c r="BU31" s="26">
        <v>24552500</v>
      </c>
      <c r="BV31" s="26">
        <v>19610267</v>
      </c>
      <c r="BW31" s="8">
        <v>7.8082006736573242E-2</v>
      </c>
    </row>
    <row r="32" spans="1:75" s="28" customFormat="1" ht="19" customHeight="1" x14ac:dyDescent="0.2">
      <c r="A32" s="1" t="s">
        <v>213</v>
      </c>
      <c r="B32" s="1" t="s">
        <v>118</v>
      </c>
      <c r="C32" s="1" t="s">
        <v>87</v>
      </c>
      <c r="D32" s="1" t="s">
        <v>109</v>
      </c>
      <c r="E32" s="1" t="s">
        <v>214</v>
      </c>
      <c r="F32" s="1" t="s">
        <v>80</v>
      </c>
      <c r="G32" s="9">
        <v>24.999995032946469</v>
      </c>
      <c r="H32" s="9">
        <v>19.666663805643719</v>
      </c>
      <c r="I32" s="9">
        <f>(N32-O32)/O32*100</f>
        <v>25</v>
      </c>
      <c r="J32" s="1" t="s">
        <v>81</v>
      </c>
      <c r="K32" s="2">
        <v>2.4000000953674321</v>
      </c>
      <c r="L32" s="2">
        <v>3.75</v>
      </c>
      <c r="M32" s="2">
        <v>3</v>
      </c>
      <c r="N32" s="2">
        <v>3.75</v>
      </c>
      <c r="O32" s="2">
        <v>3</v>
      </c>
      <c r="P32" s="2">
        <v>3.589999914169312</v>
      </c>
      <c r="Q32" s="1">
        <v>3.1</v>
      </c>
      <c r="R32" s="1">
        <v>3.29</v>
      </c>
      <c r="S32" s="1">
        <v>3.25</v>
      </c>
      <c r="T32" s="1">
        <v>3.3</v>
      </c>
      <c r="U32" s="1">
        <v>3.58</v>
      </c>
      <c r="V32" s="1">
        <v>3.32</v>
      </c>
      <c r="W32" s="1">
        <v>3.2</v>
      </c>
      <c r="X32" s="1">
        <v>3.25</v>
      </c>
      <c r="Y32" s="1">
        <v>3.22</v>
      </c>
      <c r="Z32" s="1">
        <v>3.24</v>
      </c>
      <c r="AA32" s="1">
        <v>3.24</v>
      </c>
      <c r="AB32" s="1">
        <v>3.27</v>
      </c>
      <c r="AC32" s="1">
        <v>3.22</v>
      </c>
      <c r="AD32" s="1">
        <v>3.18</v>
      </c>
      <c r="AE32" s="1">
        <v>3.22</v>
      </c>
      <c r="AF32" s="1">
        <v>3.3</v>
      </c>
      <c r="AG32" s="1">
        <v>3.25</v>
      </c>
      <c r="AH32" s="1">
        <v>3.23</v>
      </c>
      <c r="AI32" s="1">
        <v>3.27</v>
      </c>
      <c r="AJ32" s="1">
        <v>3.4</v>
      </c>
      <c r="AK32" s="1">
        <v>3.56</v>
      </c>
      <c r="AL32" s="1">
        <v>3.75</v>
      </c>
      <c r="AM32" s="1">
        <v>3.72</v>
      </c>
      <c r="AN32" s="1">
        <v>3.65</v>
      </c>
      <c r="AO32" s="1">
        <v>3.62</v>
      </c>
      <c r="AP32" s="1">
        <v>3.69</v>
      </c>
      <c r="AQ32" s="1">
        <v>3.69</v>
      </c>
      <c r="AR32" s="1">
        <v>3</v>
      </c>
      <c r="AS32" s="1">
        <v>6.41</v>
      </c>
      <c r="AT32" s="1">
        <v>6.71</v>
      </c>
      <c r="AU32" s="1">
        <v>8.9700000000000006</v>
      </c>
      <c r="AV32" s="1">
        <v>9.67</v>
      </c>
      <c r="AW32" s="1">
        <v>6.23</v>
      </c>
      <c r="AX32" s="1">
        <v>2.5</v>
      </c>
      <c r="AY32" s="1">
        <v>3.67</v>
      </c>
      <c r="AZ32" s="1">
        <v>6.54</v>
      </c>
      <c r="BA32" s="1">
        <v>6.17</v>
      </c>
      <c r="BB32" s="1">
        <v>8</v>
      </c>
      <c r="BC32" s="1">
        <v>6.33</v>
      </c>
      <c r="BD32" s="1">
        <v>5.67</v>
      </c>
      <c r="BE32" s="1">
        <v>5.33</v>
      </c>
      <c r="BF32" s="1">
        <v>6.67</v>
      </c>
      <c r="BG32" s="1">
        <v>8.17</v>
      </c>
      <c r="BH32" s="1">
        <v>7</v>
      </c>
      <c r="BI32" s="1">
        <v>6.67</v>
      </c>
      <c r="BJ32" s="1">
        <v>8</v>
      </c>
      <c r="BK32" s="1">
        <v>11.17</v>
      </c>
      <c r="BL32" s="1">
        <v>18.329999999999998</v>
      </c>
      <c r="BM32" s="1">
        <v>24</v>
      </c>
      <c r="BN32" s="1">
        <v>20</v>
      </c>
      <c r="BO32" s="1">
        <v>20.34</v>
      </c>
      <c r="BP32" s="1">
        <v>20.56</v>
      </c>
      <c r="BQ32" s="1">
        <v>22.33</v>
      </c>
      <c r="BR32" s="1">
        <v>20.329999999999998</v>
      </c>
      <c r="BS32" s="22">
        <v>3.05</v>
      </c>
      <c r="BT32" s="26">
        <v>40587000</v>
      </c>
      <c r="BU32" s="26">
        <v>1542700</v>
      </c>
      <c r="BV32" s="26">
        <v>9975777</v>
      </c>
      <c r="BW32" s="2">
        <v>1.625838268036665E-3</v>
      </c>
    </row>
    <row r="33" spans="1:75" s="28" customFormat="1" ht="19" customHeight="1" x14ac:dyDescent="0.2">
      <c r="A33" s="1" t="s">
        <v>150</v>
      </c>
      <c r="B33" s="1" t="s">
        <v>76</v>
      </c>
      <c r="C33" s="1" t="s">
        <v>87</v>
      </c>
      <c r="D33" s="1" t="s">
        <v>122</v>
      </c>
      <c r="E33" s="1" t="s">
        <v>149</v>
      </c>
      <c r="F33" s="1" t="s">
        <v>80</v>
      </c>
      <c r="G33" s="9">
        <v>23.41137275755964</v>
      </c>
      <c r="H33" s="9">
        <v>0.81300734212910508</v>
      </c>
      <c r="I33" s="9">
        <f>(N33-O33)/O33*100</f>
        <v>31.092434617710495</v>
      </c>
      <c r="J33" s="1" t="s">
        <v>81</v>
      </c>
      <c r="K33" s="2">
        <v>2.9900000095367432</v>
      </c>
      <c r="L33" s="2">
        <v>4.68</v>
      </c>
      <c r="M33" s="2">
        <v>3.690000057220459</v>
      </c>
      <c r="N33" s="2">
        <v>4.679999828338623</v>
      </c>
      <c r="O33" s="2">
        <v>3.5699999332427979</v>
      </c>
      <c r="P33" s="2">
        <v>3.720000028610229</v>
      </c>
      <c r="Q33" s="1">
        <v>3.89</v>
      </c>
      <c r="R33" s="1">
        <v>4.37</v>
      </c>
      <c r="S33" s="1">
        <v>4.3899999999999997</v>
      </c>
      <c r="T33" s="1">
        <v>4.68</v>
      </c>
      <c r="U33" s="1">
        <v>4.55</v>
      </c>
      <c r="V33" s="1">
        <v>4.09</v>
      </c>
      <c r="W33" s="1">
        <v>3.92</v>
      </c>
      <c r="X33" s="1">
        <v>3.9</v>
      </c>
      <c r="Y33" s="1">
        <v>4.25</v>
      </c>
      <c r="Z33" s="1">
        <v>4.13</v>
      </c>
      <c r="AA33" s="1">
        <v>4.09</v>
      </c>
      <c r="AB33" s="1">
        <v>3.95</v>
      </c>
      <c r="AC33" s="1">
        <v>3.95</v>
      </c>
      <c r="AD33" s="1">
        <v>3.9</v>
      </c>
      <c r="AE33" s="1">
        <v>3.88</v>
      </c>
      <c r="AF33" s="1">
        <v>3.88</v>
      </c>
      <c r="AG33" s="1">
        <v>4</v>
      </c>
      <c r="AH33" s="1">
        <v>3.98</v>
      </c>
      <c r="AI33" s="1">
        <v>3.98</v>
      </c>
      <c r="AJ33" s="1">
        <v>3.99</v>
      </c>
      <c r="AK33" s="1">
        <v>3.95</v>
      </c>
      <c r="AL33" s="1">
        <v>3.88</v>
      </c>
      <c r="AM33" s="1">
        <v>3.88</v>
      </c>
      <c r="AN33" s="1">
        <v>3.78</v>
      </c>
      <c r="AO33" s="1">
        <v>3.81</v>
      </c>
      <c r="AP33" s="1">
        <v>3.78</v>
      </c>
      <c r="AQ33" s="1">
        <v>3.77</v>
      </c>
      <c r="AR33" s="1">
        <v>0.53</v>
      </c>
      <c r="AS33" s="1">
        <v>14.63</v>
      </c>
      <c r="AT33" s="1">
        <v>14.36</v>
      </c>
      <c r="AU33" s="1">
        <v>21.68</v>
      </c>
      <c r="AV33" s="1">
        <v>7.45</v>
      </c>
      <c r="AW33" s="1">
        <v>5.69</v>
      </c>
      <c r="AX33" s="1">
        <v>1.58</v>
      </c>
      <c r="AY33" s="1">
        <v>4.34</v>
      </c>
      <c r="AZ33" s="1">
        <v>7.59</v>
      </c>
      <c r="BA33" s="1">
        <v>6.64</v>
      </c>
      <c r="BB33" s="1">
        <v>5.69</v>
      </c>
      <c r="BC33" s="1">
        <v>4.95</v>
      </c>
      <c r="BD33" s="1">
        <v>5.5</v>
      </c>
      <c r="BE33" s="1">
        <v>4.2</v>
      </c>
      <c r="BF33" s="1">
        <v>5.08</v>
      </c>
      <c r="BG33" s="1">
        <v>5.15</v>
      </c>
      <c r="BH33" s="1">
        <v>6.94</v>
      </c>
      <c r="BI33" s="1">
        <v>6.5</v>
      </c>
      <c r="BJ33" s="1">
        <v>6.78</v>
      </c>
      <c r="BK33" s="1">
        <v>6.78</v>
      </c>
      <c r="BL33" s="1">
        <v>5.04</v>
      </c>
      <c r="BM33" s="1">
        <v>4.88</v>
      </c>
      <c r="BN33" s="1">
        <v>2.85</v>
      </c>
      <c r="BO33" s="1">
        <v>0.27</v>
      </c>
      <c r="BP33" s="1">
        <v>2.44</v>
      </c>
      <c r="BQ33" s="1">
        <v>-1.9</v>
      </c>
      <c r="BR33" s="1">
        <v>0.54</v>
      </c>
      <c r="BS33" s="22">
        <v>3.69</v>
      </c>
      <c r="BT33" s="26">
        <v>43754913.678503036</v>
      </c>
      <c r="BU33" s="26">
        <v>9864900</v>
      </c>
      <c r="BV33" s="26">
        <v>10199551</v>
      </c>
      <c r="BW33" s="2">
        <v>7.0390353457715944E-3</v>
      </c>
    </row>
    <row r="34" spans="1:75" s="28" customFormat="1" ht="19" customHeight="1" x14ac:dyDescent="0.2">
      <c r="A34" s="1" t="s">
        <v>288</v>
      </c>
      <c r="B34" s="1" t="s">
        <v>76</v>
      </c>
      <c r="C34" s="1" t="s">
        <v>87</v>
      </c>
      <c r="D34" s="1" t="s">
        <v>78</v>
      </c>
      <c r="E34" s="1" t="s">
        <v>284</v>
      </c>
      <c r="F34" s="1" t="s">
        <v>80</v>
      </c>
      <c r="G34" s="9">
        <v>38.461549042245032</v>
      </c>
      <c r="H34" s="9">
        <v>2.777775018303593</v>
      </c>
      <c r="I34" s="9">
        <f>(N34-O34)/O34*100</f>
        <v>55.208337795920748</v>
      </c>
      <c r="J34" s="1" t="s">
        <v>81</v>
      </c>
      <c r="K34" s="2">
        <v>0.77999997138977051</v>
      </c>
      <c r="L34" s="2">
        <v>0.83</v>
      </c>
      <c r="M34" s="2">
        <v>1.080000042915344</v>
      </c>
      <c r="N34" s="2">
        <v>1.4900000095367429</v>
      </c>
      <c r="O34" s="2">
        <v>0.95999997854232788</v>
      </c>
      <c r="P34" s="2">
        <v>1.110000014305115</v>
      </c>
      <c r="Q34" s="1">
        <v>1.29</v>
      </c>
      <c r="R34" s="1">
        <v>1.28</v>
      </c>
      <c r="S34" s="1">
        <v>1.49</v>
      </c>
      <c r="T34" s="1">
        <v>1.27</v>
      </c>
      <c r="U34" s="1">
        <v>1.21</v>
      </c>
      <c r="V34" s="1">
        <v>1.21</v>
      </c>
      <c r="W34" s="1">
        <v>1.2</v>
      </c>
      <c r="X34" s="1">
        <v>1.2</v>
      </c>
      <c r="Y34" s="1">
        <v>1.17</v>
      </c>
      <c r="Z34" s="1">
        <v>1.1399999999999999</v>
      </c>
      <c r="AA34" s="1">
        <v>1.1200000000000001</v>
      </c>
      <c r="AB34" s="1">
        <v>1.06</v>
      </c>
      <c r="AC34" s="1">
        <v>1.06</v>
      </c>
      <c r="AD34" s="1">
        <v>1.1000000000000001</v>
      </c>
      <c r="AE34" s="1">
        <v>1.1000000000000001</v>
      </c>
      <c r="AF34" s="1">
        <v>1.06</v>
      </c>
      <c r="AG34" s="1">
        <v>1.04</v>
      </c>
      <c r="AH34" s="1">
        <v>1.03</v>
      </c>
      <c r="AI34" s="1">
        <v>1.02</v>
      </c>
      <c r="AJ34" s="1">
        <v>1</v>
      </c>
      <c r="AK34" s="1">
        <v>1.01</v>
      </c>
      <c r="AL34" s="1">
        <v>1.0900000000000001</v>
      </c>
      <c r="AM34" s="1">
        <v>1.08</v>
      </c>
      <c r="AN34" s="1">
        <v>1.08</v>
      </c>
      <c r="AO34" s="1">
        <v>1.1399999999999999</v>
      </c>
      <c r="AP34" s="1">
        <v>1.18</v>
      </c>
      <c r="AQ34" s="1">
        <v>1.1100000000000001</v>
      </c>
      <c r="AR34" s="1">
        <v>11.11</v>
      </c>
      <c r="AS34" s="1">
        <v>10.28</v>
      </c>
      <c r="AT34" s="1">
        <v>15.28</v>
      </c>
      <c r="AU34" s="1">
        <v>11.11</v>
      </c>
      <c r="AV34" s="1">
        <v>6.02</v>
      </c>
      <c r="AW34" s="1">
        <v>6.02</v>
      </c>
      <c r="AX34" s="1">
        <v>7.87</v>
      </c>
      <c r="AY34" s="1">
        <v>6.11</v>
      </c>
      <c r="AZ34" s="1">
        <v>5.09</v>
      </c>
      <c r="BA34" s="1">
        <v>-1.85</v>
      </c>
      <c r="BB34" s="1">
        <v>-4.63</v>
      </c>
      <c r="BC34" s="1">
        <v>-3.24</v>
      </c>
      <c r="BD34" s="1">
        <v>-2.57</v>
      </c>
      <c r="BE34" s="1">
        <v>-3.24</v>
      </c>
      <c r="BF34" s="1">
        <v>-3.25</v>
      </c>
      <c r="BG34" s="1">
        <v>-4.63</v>
      </c>
      <c r="BH34" s="1">
        <v>-5.56</v>
      </c>
      <c r="BI34" s="1">
        <v>-8.33</v>
      </c>
      <c r="BJ34" s="1">
        <v>-8.32</v>
      </c>
      <c r="BK34" s="1">
        <v>-7.41</v>
      </c>
      <c r="BL34" s="1">
        <v>-6.49</v>
      </c>
      <c r="BM34" s="1">
        <v>-5.09</v>
      </c>
      <c r="BN34" s="1">
        <v>-1.39</v>
      </c>
      <c r="BO34" s="1">
        <v>-0.74</v>
      </c>
      <c r="BP34" s="1">
        <v>2.78</v>
      </c>
      <c r="BQ34" s="1">
        <v>-3.7</v>
      </c>
      <c r="BR34" s="1">
        <v>0</v>
      </c>
      <c r="BS34" s="22">
        <v>1.07</v>
      </c>
      <c r="BT34" s="26">
        <v>46946197.865474217</v>
      </c>
      <c r="BU34" s="26">
        <v>11799100</v>
      </c>
      <c r="BV34" s="26">
        <v>31803896</v>
      </c>
      <c r="BW34" s="2">
        <v>3.3205051355972241E-3</v>
      </c>
    </row>
    <row r="35" spans="1:75" s="28" customFormat="1" ht="19" customHeight="1" x14ac:dyDescent="0.2">
      <c r="A35" s="7" t="s">
        <v>479</v>
      </c>
      <c r="B35" s="7" t="s">
        <v>76</v>
      </c>
      <c r="C35" s="7" t="s">
        <v>87</v>
      </c>
      <c r="D35" s="7" t="s">
        <v>109</v>
      </c>
      <c r="E35" s="7" t="s">
        <v>480</v>
      </c>
      <c r="F35" s="7" t="s">
        <v>80</v>
      </c>
      <c r="G35" s="10">
        <v>15.624999379118311</v>
      </c>
      <c r="H35" s="10">
        <v>24.14413747206207</v>
      </c>
      <c r="I35" s="10">
        <v>24.14413747206207</v>
      </c>
      <c r="J35" s="7" t="s">
        <v>81</v>
      </c>
      <c r="K35" s="8">
        <v>4.8000001907348633</v>
      </c>
      <c r="L35" s="8">
        <v>9.43</v>
      </c>
      <c r="M35" s="8">
        <v>5.5500001907348633</v>
      </c>
      <c r="N35" s="8">
        <v>7.4099998474121094</v>
      </c>
      <c r="O35" s="8">
        <v>4.8400001525878906</v>
      </c>
      <c r="P35" s="8">
        <v>6.8899998664855957</v>
      </c>
      <c r="Q35" s="7">
        <v>5.69</v>
      </c>
      <c r="R35" s="7">
        <v>5.35</v>
      </c>
      <c r="S35" s="7">
        <v>6.28</v>
      </c>
      <c r="T35" s="7">
        <v>5.92</v>
      </c>
      <c r="U35" s="7">
        <v>5.56</v>
      </c>
      <c r="V35" s="7">
        <v>5.25</v>
      </c>
      <c r="W35" s="7">
        <v>5.6</v>
      </c>
      <c r="X35" s="7">
        <v>5.79</v>
      </c>
      <c r="Y35" s="7">
        <v>5.97</v>
      </c>
      <c r="Z35" s="7">
        <v>5.8</v>
      </c>
      <c r="AA35" s="7">
        <v>5.58</v>
      </c>
      <c r="AB35" s="7">
        <v>5.79</v>
      </c>
      <c r="AC35" s="7">
        <v>5.85</v>
      </c>
      <c r="AD35" s="7">
        <v>5.56</v>
      </c>
      <c r="AE35" s="7">
        <v>5.63</v>
      </c>
      <c r="AF35" s="7">
        <v>5.8</v>
      </c>
      <c r="AG35" s="7">
        <v>6.11</v>
      </c>
      <c r="AH35" s="7">
        <v>6.35</v>
      </c>
      <c r="AI35" s="7">
        <v>6.24</v>
      </c>
      <c r="AJ35" s="7">
        <v>5.93</v>
      </c>
      <c r="AK35" s="7">
        <v>5.99</v>
      </c>
      <c r="AL35" s="7">
        <v>6.25</v>
      </c>
      <c r="AM35" s="7">
        <v>6.22</v>
      </c>
      <c r="AN35" s="7">
        <v>6.65</v>
      </c>
      <c r="AO35" s="7">
        <v>6.86</v>
      </c>
      <c r="AP35" s="7">
        <v>7.41</v>
      </c>
      <c r="AQ35" s="7">
        <v>7.11</v>
      </c>
      <c r="AR35" s="7">
        <v>-5.95</v>
      </c>
      <c r="AS35" s="7">
        <v>-9.64</v>
      </c>
      <c r="AT35" s="7">
        <v>-5.59</v>
      </c>
      <c r="AU35" s="7">
        <v>-0.9</v>
      </c>
      <c r="AV35" s="7">
        <v>-5.68</v>
      </c>
      <c r="AW35" s="7">
        <v>-8.11</v>
      </c>
      <c r="AX35" s="7">
        <v>-3.6</v>
      </c>
      <c r="AY35" s="7">
        <v>0.72</v>
      </c>
      <c r="AZ35" s="7">
        <v>2.88</v>
      </c>
      <c r="BA35" s="7">
        <v>-1.71</v>
      </c>
      <c r="BB35" s="7">
        <v>-1.68</v>
      </c>
      <c r="BC35" s="7">
        <v>3.24</v>
      </c>
      <c r="BD35" s="7">
        <v>-1.08</v>
      </c>
      <c r="BE35" s="7">
        <v>-1.45</v>
      </c>
      <c r="BF35" s="7">
        <v>-1.44</v>
      </c>
      <c r="BG35" s="7">
        <v>2.34</v>
      </c>
      <c r="BH35" s="7">
        <v>7.93</v>
      </c>
      <c r="BI35" s="7">
        <v>11.71</v>
      </c>
      <c r="BJ35" s="7">
        <v>4.4800000000000004</v>
      </c>
      <c r="BK35" s="7">
        <v>6.31</v>
      </c>
      <c r="BL35" s="7">
        <v>5.96</v>
      </c>
      <c r="BM35" s="7">
        <v>10.09</v>
      </c>
      <c r="BN35" s="7">
        <v>9.19</v>
      </c>
      <c r="BO35" s="7">
        <v>15.01</v>
      </c>
      <c r="BP35" s="7">
        <v>22.88</v>
      </c>
      <c r="BQ35" s="7">
        <v>26.85</v>
      </c>
      <c r="BR35" s="7">
        <v>23.6</v>
      </c>
      <c r="BS35" s="24">
        <v>5.01</v>
      </c>
      <c r="BT35" s="26">
        <v>48429523.664360046</v>
      </c>
      <c r="BU35" s="26">
        <v>42385100</v>
      </c>
      <c r="BV35" s="26">
        <v>3005337</v>
      </c>
      <c r="BW35" s="8">
        <v>2.0773377494770141E-2</v>
      </c>
    </row>
    <row r="36" spans="1:75" s="28" customFormat="1" ht="19" customHeight="1" x14ac:dyDescent="0.2">
      <c r="A36" s="7" t="s">
        <v>173</v>
      </c>
      <c r="B36" s="7" t="s">
        <v>111</v>
      </c>
      <c r="C36" s="7" t="s">
        <v>87</v>
      </c>
      <c r="D36" s="7" t="s">
        <v>98</v>
      </c>
      <c r="E36" s="7" t="s">
        <v>405</v>
      </c>
      <c r="F36" s="7" t="s">
        <v>80</v>
      </c>
      <c r="G36" s="10">
        <v>28.148147297821271</v>
      </c>
      <c r="H36" s="10">
        <v>4.0462388711583257</v>
      </c>
      <c r="I36" s="10">
        <v>4.0462388711583257</v>
      </c>
      <c r="J36" s="7" t="s">
        <v>81</v>
      </c>
      <c r="K36" s="8">
        <v>1.3500000238418579</v>
      </c>
      <c r="L36" s="8">
        <v>1.55</v>
      </c>
      <c r="M36" s="8">
        <v>1.7300000190734861</v>
      </c>
      <c r="N36" s="8">
        <v>2.880000114440918</v>
      </c>
      <c r="O36" s="8">
        <v>1.559999942779541</v>
      </c>
      <c r="P36" s="8">
        <v>1.799999952316284</v>
      </c>
      <c r="Q36" s="7">
        <v>1.85</v>
      </c>
      <c r="R36" s="7">
        <v>1.79</v>
      </c>
      <c r="S36" s="7">
        <v>1.75</v>
      </c>
      <c r="T36" s="7">
        <v>1.74</v>
      </c>
      <c r="U36" s="7">
        <v>1.85</v>
      </c>
      <c r="V36" s="7">
        <v>1.92</v>
      </c>
      <c r="W36" s="7">
        <v>1.94</v>
      </c>
      <c r="X36" s="7">
        <v>2</v>
      </c>
      <c r="Y36" s="7">
        <v>2.0499999999999998</v>
      </c>
      <c r="Z36" s="7">
        <v>2.04</v>
      </c>
      <c r="AA36" s="7">
        <v>2.33</v>
      </c>
      <c r="AB36" s="7">
        <v>2.44</v>
      </c>
      <c r="AC36" s="7">
        <v>2.6</v>
      </c>
      <c r="AD36" s="7">
        <v>2.88</v>
      </c>
      <c r="AE36" s="7">
        <v>2.63</v>
      </c>
      <c r="AF36" s="7">
        <v>2.69</v>
      </c>
      <c r="AG36" s="7">
        <v>2.38</v>
      </c>
      <c r="AH36" s="7">
        <v>2.2000000000000002</v>
      </c>
      <c r="AI36" s="7">
        <v>2.1800000000000002</v>
      </c>
      <c r="AJ36" s="7">
        <v>2.11</v>
      </c>
      <c r="AK36" s="7">
        <v>1.96</v>
      </c>
      <c r="AL36" s="7">
        <v>1.94</v>
      </c>
      <c r="AM36" s="7">
        <v>2.09</v>
      </c>
      <c r="AN36" s="7">
        <v>2.17</v>
      </c>
      <c r="AO36" s="7">
        <v>2.0499999999999998</v>
      </c>
      <c r="AP36" s="7">
        <v>1.97</v>
      </c>
      <c r="AQ36" s="7">
        <v>1.9</v>
      </c>
      <c r="AR36" s="7">
        <v>2.72</v>
      </c>
      <c r="AS36" s="7">
        <v>-4.91</v>
      </c>
      <c r="AT36" s="7">
        <v>-7.51</v>
      </c>
      <c r="AU36" s="7">
        <v>-1.1599999999999999</v>
      </c>
      <c r="AV36" s="7">
        <v>-0.57999999999999996</v>
      </c>
      <c r="AW36" s="7">
        <v>7.88</v>
      </c>
      <c r="AX36" s="7">
        <v>7.8</v>
      </c>
      <c r="AY36" s="7">
        <v>14.74</v>
      </c>
      <c r="AZ36" s="7">
        <v>14.64</v>
      </c>
      <c r="BA36" s="7">
        <v>16.18</v>
      </c>
      <c r="BB36" s="7">
        <v>32.950000000000003</v>
      </c>
      <c r="BC36" s="7">
        <v>33.53</v>
      </c>
      <c r="BD36" s="7">
        <v>49.71</v>
      </c>
      <c r="BE36" s="7">
        <v>52.02</v>
      </c>
      <c r="BF36" s="7">
        <v>46.66</v>
      </c>
      <c r="BG36" s="7">
        <v>32.950000000000003</v>
      </c>
      <c r="BH36" s="7">
        <v>26.01</v>
      </c>
      <c r="BI36" s="7">
        <v>21.39</v>
      </c>
      <c r="BJ36" s="7">
        <v>21.1</v>
      </c>
      <c r="BK36" s="7">
        <v>12.72</v>
      </c>
      <c r="BL36" s="7">
        <v>9.83</v>
      </c>
      <c r="BM36" s="7">
        <v>7.51</v>
      </c>
      <c r="BN36" s="7">
        <v>17.920000000000002</v>
      </c>
      <c r="BO36" s="7">
        <v>15.9</v>
      </c>
      <c r="BP36" s="7">
        <v>8.67</v>
      </c>
      <c r="BQ36" s="7">
        <v>8.9600000000000009</v>
      </c>
      <c r="BR36" s="7">
        <v>3.47</v>
      </c>
      <c r="BS36" s="24">
        <v>1.67</v>
      </c>
      <c r="BT36" s="26">
        <v>50486417.556619637</v>
      </c>
      <c r="BU36" s="26">
        <v>140109000</v>
      </c>
      <c r="BV36" s="26">
        <v>7644745</v>
      </c>
      <c r="BW36" s="8">
        <v>0.26257605714775312</v>
      </c>
    </row>
    <row r="37" spans="1:75" s="28" customFormat="1" ht="19" customHeight="1" x14ac:dyDescent="0.2">
      <c r="A37" s="7" t="s">
        <v>369</v>
      </c>
      <c r="B37" s="7" t="s">
        <v>106</v>
      </c>
      <c r="C37" s="7" t="s">
        <v>113</v>
      </c>
      <c r="D37" s="7" t="s">
        <v>109</v>
      </c>
      <c r="E37" s="7" t="s">
        <v>412</v>
      </c>
      <c r="F37" s="7" t="s">
        <v>80</v>
      </c>
      <c r="G37" s="10">
        <v>18.032785603770051</v>
      </c>
      <c r="H37" s="10">
        <v>1.388894223872668</v>
      </c>
      <c r="I37" s="10">
        <v>1.388894223872668</v>
      </c>
      <c r="J37" s="7" t="s">
        <v>81</v>
      </c>
      <c r="K37" s="8">
        <v>6.0999999046325684</v>
      </c>
      <c r="L37" s="8">
        <v>5.96</v>
      </c>
      <c r="M37" s="8">
        <v>7.1999998092651367</v>
      </c>
      <c r="N37" s="8">
        <v>7.4200000762939453</v>
      </c>
      <c r="O37" s="8">
        <v>6.3499999046325684</v>
      </c>
      <c r="P37" s="8">
        <v>7.3000001907348633</v>
      </c>
      <c r="Q37" s="7">
        <v>7.26</v>
      </c>
      <c r="R37" s="7">
        <v>7.1</v>
      </c>
      <c r="S37" s="7">
        <v>7.15</v>
      </c>
      <c r="T37" s="7">
        <v>7.34</v>
      </c>
      <c r="U37" s="7">
        <v>7.06</v>
      </c>
      <c r="V37" s="7">
        <v>7.34</v>
      </c>
      <c r="W37" s="7">
        <v>6.99</v>
      </c>
      <c r="X37" s="7">
        <v>7.15</v>
      </c>
      <c r="Y37" s="7">
        <v>7.05</v>
      </c>
      <c r="Z37" s="7">
        <v>6.95</v>
      </c>
      <c r="AA37" s="7">
        <v>6.85</v>
      </c>
      <c r="AB37" s="7">
        <v>6.56</v>
      </c>
      <c r="AC37" s="7">
        <v>6.59</v>
      </c>
      <c r="AD37" s="7">
        <v>6.53</v>
      </c>
      <c r="AE37" s="7">
        <v>6.55</v>
      </c>
      <c r="AF37" s="7">
        <v>6.5</v>
      </c>
      <c r="AG37" s="7">
        <v>6.54</v>
      </c>
      <c r="AH37" s="7">
        <v>6.5</v>
      </c>
      <c r="AI37" s="7">
        <v>6.55</v>
      </c>
      <c r="AJ37" s="7">
        <v>6.72</v>
      </c>
      <c r="AK37" s="7">
        <v>6.74</v>
      </c>
      <c r="AL37" s="7">
        <v>6.84</v>
      </c>
      <c r="AM37" s="7">
        <v>6.78</v>
      </c>
      <c r="AN37" s="7">
        <v>6.88</v>
      </c>
      <c r="AO37" s="7">
        <v>6.89</v>
      </c>
      <c r="AP37" s="7">
        <v>6.99</v>
      </c>
      <c r="AQ37" s="7">
        <v>7.42</v>
      </c>
      <c r="AR37" s="7">
        <v>-3.47</v>
      </c>
      <c r="AS37" s="7">
        <v>-1.95</v>
      </c>
      <c r="AT37" s="7">
        <v>-2.09</v>
      </c>
      <c r="AU37" s="7">
        <v>-2.08</v>
      </c>
      <c r="AV37" s="7">
        <v>-2.54</v>
      </c>
      <c r="AW37" s="7">
        <v>-3.33</v>
      </c>
      <c r="AX37" s="7">
        <v>-3.19</v>
      </c>
      <c r="AY37" s="7">
        <v>-2.92</v>
      </c>
      <c r="AZ37" s="7">
        <v>-4.17</v>
      </c>
      <c r="BA37" s="7">
        <v>-4.8600000000000003</v>
      </c>
      <c r="BB37" s="7">
        <v>-9.86</v>
      </c>
      <c r="BC37" s="7">
        <v>-10.07</v>
      </c>
      <c r="BD37" s="7">
        <v>-9.58</v>
      </c>
      <c r="BE37" s="7">
        <v>-10.14</v>
      </c>
      <c r="BF37" s="7">
        <v>-10.33</v>
      </c>
      <c r="BG37" s="7">
        <v>-10.97</v>
      </c>
      <c r="BH37" s="7">
        <v>-9.89</v>
      </c>
      <c r="BI37" s="7">
        <v>-10.14</v>
      </c>
      <c r="BJ37" s="7">
        <v>-9.31</v>
      </c>
      <c r="BK37" s="7">
        <v>-8.75</v>
      </c>
      <c r="BL37" s="7">
        <v>-7.78</v>
      </c>
      <c r="BM37" s="7">
        <v>-5.83</v>
      </c>
      <c r="BN37" s="7">
        <v>-6.32</v>
      </c>
      <c r="BO37" s="7">
        <v>-5.14</v>
      </c>
      <c r="BP37" s="7">
        <v>-5.44</v>
      </c>
      <c r="BQ37" s="7">
        <v>-4.4400000000000004</v>
      </c>
      <c r="BR37" s="7">
        <v>1.25</v>
      </c>
      <c r="BS37" s="24">
        <v>6.82</v>
      </c>
      <c r="BT37" s="26">
        <v>51960022.623529427</v>
      </c>
      <c r="BU37" s="26">
        <v>6933200</v>
      </c>
      <c r="BV37" s="26">
        <v>3977466</v>
      </c>
      <c r="BW37" s="8">
        <v>0.1061369223520704</v>
      </c>
    </row>
    <row r="38" spans="1:75" s="28" customFormat="1" ht="19" customHeight="1" x14ac:dyDescent="0.2">
      <c r="A38" s="1" t="s">
        <v>201</v>
      </c>
      <c r="B38" s="1" t="s">
        <v>159</v>
      </c>
      <c r="C38" s="1" t="s">
        <v>124</v>
      </c>
      <c r="D38" s="1" t="s">
        <v>98</v>
      </c>
      <c r="E38" s="1" t="s">
        <v>197</v>
      </c>
      <c r="F38" s="1" t="s">
        <v>80</v>
      </c>
      <c r="G38" s="9">
        <v>41.15854130569209</v>
      </c>
      <c r="H38" s="9">
        <v>45.788333329557076</v>
      </c>
      <c r="I38" s="9">
        <f>(N38-O38)/O38*100</f>
        <v>67.079209498407437</v>
      </c>
      <c r="J38" s="1" t="s">
        <v>81</v>
      </c>
      <c r="K38" s="2">
        <v>3.279999971389771</v>
      </c>
      <c r="L38" s="2">
        <v>2.2200000000000002</v>
      </c>
      <c r="M38" s="2">
        <v>4.630000114440918</v>
      </c>
      <c r="N38" s="2">
        <v>6.75</v>
      </c>
      <c r="O38" s="2">
        <v>4.0399999618530273</v>
      </c>
      <c r="P38" s="2">
        <v>6.75</v>
      </c>
      <c r="Q38" s="1">
        <v>4.76</v>
      </c>
      <c r="R38" s="1">
        <v>4.41</v>
      </c>
      <c r="S38" s="1">
        <v>4.83</v>
      </c>
      <c r="T38" s="1">
        <v>4.41</v>
      </c>
      <c r="U38" s="1">
        <v>5.43</v>
      </c>
      <c r="V38" s="1">
        <v>4.87</v>
      </c>
      <c r="W38" s="1">
        <v>4.6500000000000004</v>
      </c>
      <c r="X38" s="1">
        <v>4.57</v>
      </c>
      <c r="Y38" s="1">
        <v>4.79</v>
      </c>
      <c r="Z38" s="1">
        <v>4.53</v>
      </c>
      <c r="AA38" s="1">
        <v>4.5999999999999996</v>
      </c>
      <c r="AB38" s="1">
        <v>5.15</v>
      </c>
      <c r="AC38" s="1">
        <v>5.91</v>
      </c>
      <c r="AD38" s="1">
        <v>5.97</v>
      </c>
      <c r="AE38" s="1">
        <v>5.68</v>
      </c>
      <c r="AF38" s="1">
        <v>5.37</v>
      </c>
      <c r="AG38" s="1">
        <v>5.85</v>
      </c>
      <c r="AH38" s="1">
        <v>5.56</v>
      </c>
      <c r="AI38" s="1">
        <v>5.48</v>
      </c>
      <c r="AJ38" s="1">
        <v>6.25</v>
      </c>
      <c r="AK38" s="1">
        <v>5.8</v>
      </c>
      <c r="AL38" s="1">
        <v>5.63</v>
      </c>
      <c r="AM38" s="1">
        <v>5.73</v>
      </c>
      <c r="AN38" s="1">
        <v>5.47</v>
      </c>
      <c r="AO38" s="1">
        <v>5.44</v>
      </c>
      <c r="AP38" s="1">
        <v>5.97</v>
      </c>
      <c r="AQ38" s="1">
        <v>6.75</v>
      </c>
      <c r="AR38" s="1">
        <v>-7.13</v>
      </c>
      <c r="AS38" s="1">
        <v>-9.61</v>
      </c>
      <c r="AT38" s="1">
        <v>-12.1</v>
      </c>
      <c r="AU38" s="1">
        <v>-8.2100000000000009</v>
      </c>
      <c r="AV38" s="1">
        <v>4.32</v>
      </c>
      <c r="AW38" s="1">
        <v>-2.57</v>
      </c>
      <c r="AX38" s="1">
        <v>-4.0199999999999996</v>
      </c>
      <c r="AY38" s="1">
        <v>-7.77</v>
      </c>
      <c r="AZ38" s="1">
        <v>-3.52</v>
      </c>
      <c r="BA38" s="1">
        <v>-4.12</v>
      </c>
      <c r="BB38" s="1">
        <v>-3.89</v>
      </c>
      <c r="BC38" s="1">
        <v>9.7200000000000006</v>
      </c>
      <c r="BD38" s="1">
        <v>20.95</v>
      </c>
      <c r="BE38" s="1">
        <v>19.87</v>
      </c>
      <c r="BF38" s="1">
        <v>10.8</v>
      </c>
      <c r="BG38" s="1">
        <v>10.039999999999999</v>
      </c>
      <c r="BH38" s="1">
        <v>19.329999999999998</v>
      </c>
      <c r="BI38" s="1">
        <v>17.71</v>
      </c>
      <c r="BJ38" s="1">
        <v>16.899999999999999</v>
      </c>
      <c r="BK38" s="1">
        <v>25.59</v>
      </c>
      <c r="BL38" s="1">
        <v>14.69</v>
      </c>
      <c r="BM38" s="1">
        <v>15.33</v>
      </c>
      <c r="BN38" s="1">
        <v>16.2</v>
      </c>
      <c r="BO38" s="1">
        <v>15.77</v>
      </c>
      <c r="BP38" s="1">
        <v>15.55</v>
      </c>
      <c r="BQ38" s="1">
        <v>24.19</v>
      </c>
      <c r="BR38" s="1">
        <v>43.2</v>
      </c>
      <c r="BS38" s="22">
        <v>4.21</v>
      </c>
      <c r="BT38" s="26">
        <v>53280189.316940308</v>
      </c>
      <c r="BU38" s="26">
        <v>25937900</v>
      </c>
      <c r="BV38" s="26">
        <v>3764928</v>
      </c>
      <c r="BW38" s="2">
        <v>1.9433040950583919E-2</v>
      </c>
    </row>
    <row r="39" spans="1:75" s="28" customFormat="1" ht="19" customHeight="1" x14ac:dyDescent="0.2">
      <c r="A39" s="1" t="s">
        <v>331</v>
      </c>
      <c r="B39" s="1" t="s">
        <v>106</v>
      </c>
      <c r="C39" s="1" t="s">
        <v>87</v>
      </c>
      <c r="D39" s="1" t="s">
        <v>109</v>
      </c>
      <c r="E39" s="1" t="s">
        <v>332</v>
      </c>
      <c r="F39" s="1" t="s">
        <v>80</v>
      </c>
      <c r="G39" s="9">
        <v>15.31915523931443</v>
      </c>
      <c r="H39" s="9">
        <v>7.0110721234666871</v>
      </c>
      <c r="I39" s="9">
        <f>(N39-O39)/O39*100</f>
        <v>14.559391943077699</v>
      </c>
      <c r="J39" s="1" t="s">
        <v>81</v>
      </c>
      <c r="K39" s="2">
        <v>2.3499999046325679</v>
      </c>
      <c r="L39" s="2">
        <v>2.58</v>
      </c>
      <c r="M39" s="2">
        <v>2.7100000381469731</v>
      </c>
      <c r="N39" s="2">
        <v>2.9900000095367432</v>
      </c>
      <c r="O39" s="2">
        <v>2.6099998950958252</v>
      </c>
      <c r="P39" s="2">
        <v>2.9000000953674321</v>
      </c>
      <c r="Q39" s="1">
        <v>2.8</v>
      </c>
      <c r="R39" s="1">
        <v>2.74</v>
      </c>
      <c r="S39" s="1">
        <v>2.95</v>
      </c>
      <c r="T39" s="1">
        <v>2.99</v>
      </c>
      <c r="U39" s="1">
        <v>2.94</v>
      </c>
      <c r="V39" s="1">
        <v>2.92</v>
      </c>
      <c r="W39" s="1">
        <v>2.95</v>
      </c>
      <c r="X39" s="1">
        <v>2.89</v>
      </c>
      <c r="Y39" s="1">
        <v>2.9</v>
      </c>
      <c r="Z39" s="1">
        <v>2.89</v>
      </c>
      <c r="AA39" s="1">
        <v>2.9</v>
      </c>
      <c r="AB39" s="1">
        <v>2.86</v>
      </c>
      <c r="AC39" s="1">
        <v>2.87</v>
      </c>
      <c r="AD39" s="1">
        <v>2.87</v>
      </c>
      <c r="AE39" s="1">
        <v>2.84</v>
      </c>
      <c r="AF39" s="1">
        <v>2.84</v>
      </c>
      <c r="AG39" s="1">
        <v>2.83</v>
      </c>
      <c r="AH39" s="1">
        <v>2.86</v>
      </c>
      <c r="AI39" s="1">
        <v>2.84</v>
      </c>
      <c r="AJ39" s="1">
        <v>2.83</v>
      </c>
      <c r="AK39" s="1">
        <v>2.84</v>
      </c>
      <c r="AL39" s="1">
        <v>2.82</v>
      </c>
      <c r="AM39" s="1">
        <v>2.82</v>
      </c>
      <c r="AN39" s="1">
        <v>2.87</v>
      </c>
      <c r="AO39" s="1">
        <v>2.85</v>
      </c>
      <c r="AP39" s="1">
        <v>2.87</v>
      </c>
      <c r="AQ39" s="1">
        <v>2.91</v>
      </c>
      <c r="AR39" s="1">
        <v>1.1100000000000001</v>
      </c>
      <c r="AS39" s="1">
        <v>0.92</v>
      </c>
      <c r="AT39" s="1">
        <v>8.86</v>
      </c>
      <c r="AU39" s="1">
        <v>7.72</v>
      </c>
      <c r="AV39" s="1">
        <v>6.46</v>
      </c>
      <c r="AW39" s="1">
        <v>6.46</v>
      </c>
      <c r="AX39" s="1">
        <v>4.9800000000000004</v>
      </c>
      <c r="AY39" s="1">
        <v>6.64</v>
      </c>
      <c r="AZ39" s="1">
        <v>5.72</v>
      </c>
      <c r="BA39" s="1">
        <v>4.91</v>
      </c>
      <c r="BB39" s="1">
        <v>4.9800000000000004</v>
      </c>
      <c r="BC39" s="1">
        <v>3.14</v>
      </c>
      <c r="BD39" s="1">
        <v>5.9</v>
      </c>
      <c r="BE39" s="1">
        <v>4.79</v>
      </c>
      <c r="BF39" s="1">
        <v>3.69</v>
      </c>
      <c r="BG39" s="1">
        <v>3.94</v>
      </c>
      <c r="BH39" s="1">
        <v>4.43</v>
      </c>
      <c r="BI39" s="1">
        <v>4.43</v>
      </c>
      <c r="BJ39" s="1">
        <v>3.69</v>
      </c>
      <c r="BK39" s="1">
        <v>3.58</v>
      </c>
      <c r="BL39" s="1">
        <v>4.0599999999999996</v>
      </c>
      <c r="BM39" s="1">
        <v>4.0599999999999996</v>
      </c>
      <c r="BN39" s="1">
        <v>3.83</v>
      </c>
      <c r="BO39" s="1">
        <v>5.72</v>
      </c>
      <c r="BP39" s="1">
        <v>4.8</v>
      </c>
      <c r="BQ39" s="1">
        <v>5.9</v>
      </c>
      <c r="BR39" s="1">
        <v>7.01</v>
      </c>
      <c r="BS39" s="22">
        <v>2.81</v>
      </c>
      <c r="BT39" s="26">
        <v>53977509.759807587</v>
      </c>
      <c r="BU39" s="26">
        <v>535700</v>
      </c>
      <c r="BV39" s="26">
        <v>9864974</v>
      </c>
      <c r="BW39" s="2">
        <v>1.599852163827294E-2</v>
      </c>
    </row>
    <row r="40" spans="1:75" s="28" customFormat="1" ht="19" customHeight="1" x14ac:dyDescent="0.2">
      <c r="A40" s="1" t="s">
        <v>117</v>
      </c>
      <c r="B40" s="1" t="s">
        <v>118</v>
      </c>
      <c r="C40" s="1" t="s">
        <v>87</v>
      </c>
      <c r="D40" s="1" t="s">
        <v>109</v>
      </c>
      <c r="E40" s="1" t="s">
        <v>115</v>
      </c>
      <c r="F40" s="1" t="s">
        <v>80</v>
      </c>
      <c r="G40" s="9">
        <v>37.614674684967589</v>
      </c>
      <c r="H40" s="9">
        <v>11.99999650319417</v>
      </c>
      <c r="I40" s="9">
        <f>(N40-O40)/O40*100</f>
        <v>143.10955123387933</v>
      </c>
      <c r="J40" s="1" t="s">
        <v>81</v>
      </c>
      <c r="K40" s="2">
        <v>2.1800000667572021</v>
      </c>
      <c r="L40" s="2">
        <v>2.2999999999999998</v>
      </c>
      <c r="M40" s="2">
        <v>3</v>
      </c>
      <c r="N40" s="2">
        <v>6.880000114440918</v>
      </c>
      <c r="O40" s="2">
        <v>2.8299999237060551</v>
      </c>
      <c r="P40" s="2">
        <v>3.3599998950958252</v>
      </c>
      <c r="Q40" s="1">
        <v>3.75</v>
      </c>
      <c r="R40" s="1">
        <v>4.72</v>
      </c>
      <c r="S40" s="1">
        <v>4.1100000000000003</v>
      </c>
      <c r="T40" s="1">
        <v>4.8899999999999997</v>
      </c>
      <c r="U40" s="1">
        <v>6.88</v>
      </c>
      <c r="V40" s="1">
        <v>5.87</v>
      </c>
      <c r="W40" s="1">
        <v>5.43</v>
      </c>
      <c r="X40" s="1">
        <v>5.2</v>
      </c>
      <c r="Y40" s="1">
        <v>4.6900000000000004</v>
      </c>
      <c r="Z40" s="1">
        <v>4.74</v>
      </c>
      <c r="AA40" s="1">
        <v>4.55</v>
      </c>
      <c r="AB40" s="1">
        <v>4.3499999999999996</v>
      </c>
      <c r="AC40" s="1">
        <v>4.58</v>
      </c>
      <c r="AD40" s="1">
        <v>4.47</v>
      </c>
      <c r="AE40" s="1">
        <v>4.4400000000000004</v>
      </c>
      <c r="AF40" s="1">
        <v>4.25</v>
      </c>
      <c r="AG40" s="1">
        <v>4.0999999999999996</v>
      </c>
      <c r="AH40" s="1">
        <v>3.99</v>
      </c>
      <c r="AI40" s="1">
        <v>4.32</v>
      </c>
      <c r="AJ40" s="1">
        <v>4.0999999999999996</v>
      </c>
      <c r="AK40" s="1">
        <v>4.0999999999999996</v>
      </c>
      <c r="AL40" s="1">
        <v>3.94</v>
      </c>
      <c r="AM40" s="1">
        <v>3.82</v>
      </c>
      <c r="AN40" s="1">
        <v>3.73</v>
      </c>
      <c r="AO40" s="1">
        <v>3.39</v>
      </c>
      <c r="AP40" s="1">
        <v>3.3</v>
      </c>
      <c r="AQ40" s="1">
        <v>3.5</v>
      </c>
      <c r="AR40" s="1">
        <v>24</v>
      </c>
      <c r="AS40" s="1">
        <v>40.67</v>
      </c>
      <c r="AT40" s="1">
        <v>29.65</v>
      </c>
      <c r="AU40" s="1">
        <v>61.67</v>
      </c>
      <c r="AV40" s="1">
        <v>80</v>
      </c>
      <c r="AW40" s="1">
        <v>81</v>
      </c>
      <c r="AX40" s="1">
        <v>57.34</v>
      </c>
      <c r="AY40" s="1">
        <v>55</v>
      </c>
      <c r="AZ40" s="1">
        <v>43.67</v>
      </c>
      <c r="BA40" s="1">
        <v>50.33</v>
      </c>
      <c r="BB40" s="1">
        <v>42.33</v>
      </c>
      <c r="BC40" s="1">
        <v>38</v>
      </c>
      <c r="BD40" s="1">
        <v>49</v>
      </c>
      <c r="BE40" s="1">
        <v>42.67</v>
      </c>
      <c r="BF40" s="1">
        <v>41</v>
      </c>
      <c r="BG40" s="1">
        <v>36.32</v>
      </c>
      <c r="BH40" s="1">
        <v>30.67</v>
      </c>
      <c r="BI40" s="1">
        <v>31.51</v>
      </c>
      <c r="BJ40" s="1">
        <v>31</v>
      </c>
      <c r="BK40" s="1">
        <v>35.33</v>
      </c>
      <c r="BL40" s="1">
        <v>29.67</v>
      </c>
      <c r="BM40" s="1">
        <v>27.34</v>
      </c>
      <c r="BN40" s="1">
        <v>19.170000000000002</v>
      </c>
      <c r="BO40" s="1">
        <v>10.26</v>
      </c>
      <c r="BP40" s="1">
        <v>-4.7699999999999996</v>
      </c>
      <c r="BQ40" s="1">
        <v>10</v>
      </c>
      <c r="BR40" s="1">
        <v>10.33</v>
      </c>
      <c r="BS40" s="22">
        <v>4.12</v>
      </c>
      <c r="BT40" s="26">
        <v>58907400</v>
      </c>
      <c r="BU40" s="26">
        <v>29688000</v>
      </c>
      <c r="BV40" s="26">
        <v>1481523</v>
      </c>
      <c r="BW40" s="2">
        <v>0.27471595108547081</v>
      </c>
    </row>
    <row r="41" spans="1:75" s="28" customFormat="1" ht="19" customHeight="1" x14ac:dyDescent="0.2">
      <c r="A41" s="7" t="s">
        <v>536</v>
      </c>
      <c r="B41" s="7" t="s">
        <v>159</v>
      </c>
      <c r="C41" s="7" t="s">
        <v>87</v>
      </c>
      <c r="D41" s="7" t="s">
        <v>109</v>
      </c>
      <c r="E41" s="7" t="s">
        <v>535</v>
      </c>
      <c r="F41" s="7" t="s">
        <v>80</v>
      </c>
      <c r="G41" s="10">
        <v>33.456789018758663</v>
      </c>
      <c r="H41" s="10">
        <v>2.1276552572463592</v>
      </c>
      <c r="I41" s="10">
        <v>2.1276552572463592</v>
      </c>
      <c r="J41" s="7" t="s">
        <v>81</v>
      </c>
      <c r="K41" s="8">
        <v>8.1000003814697266</v>
      </c>
      <c r="L41" s="8">
        <v>9.39</v>
      </c>
      <c r="M41" s="8">
        <v>10.810000419616699</v>
      </c>
      <c r="N41" s="8">
        <v>11.35499954223633</v>
      </c>
      <c r="O41" s="8">
        <v>10.80000019073486</v>
      </c>
      <c r="P41" s="8">
        <v>11.039999961853029</v>
      </c>
      <c r="Q41" s="7">
        <v>11.35</v>
      </c>
      <c r="R41" s="7">
        <v>11.35</v>
      </c>
      <c r="S41" s="7">
        <v>11.32</v>
      </c>
      <c r="T41" s="7">
        <v>11.06</v>
      </c>
      <c r="U41" s="7">
        <v>10.99</v>
      </c>
      <c r="V41" s="7">
        <v>11.06</v>
      </c>
      <c r="W41" s="7">
        <v>11.05</v>
      </c>
      <c r="X41" s="7">
        <v>11.1</v>
      </c>
      <c r="Y41" s="7">
        <v>11.07</v>
      </c>
      <c r="Z41" s="7">
        <v>11.07</v>
      </c>
      <c r="AA41" s="7">
        <v>11.07</v>
      </c>
      <c r="AB41" s="7">
        <v>11.07</v>
      </c>
      <c r="AC41" s="7">
        <v>11.1</v>
      </c>
      <c r="AD41" s="7">
        <v>11.1</v>
      </c>
      <c r="AE41" s="7">
        <v>11.07</v>
      </c>
      <c r="AF41" s="7">
        <v>11.09</v>
      </c>
      <c r="AG41" s="7">
        <v>11.08</v>
      </c>
      <c r="AH41" s="7">
        <v>11.08</v>
      </c>
      <c r="AI41" s="7">
        <v>11.04</v>
      </c>
      <c r="AJ41" s="7">
        <v>11.04</v>
      </c>
      <c r="AK41" s="7">
        <v>11.04</v>
      </c>
      <c r="AL41" s="7">
        <v>11.04</v>
      </c>
      <c r="AM41" s="7">
        <v>11.02</v>
      </c>
      <c r="AN41" s="7">
        <v>11.02</v>
      </c>
      <c r="AO41" s="7">
        <v>11.04</v>
      </c>
      <c r="AP41" s="7">
        <v>11.04</v>
      </c>
      <c r="AQ41" s="7">
        <v>11.04</v>
      </c>
      <c r="AR41" s="7">
        <v>2.46</v>
      </c>
      <c r="AS41" s="7">
        <v>5</v>
      </c>
      <c r="AT41" s="7">
        <v>4.72</v>
      </c>
      <c r="AU41" s="7">
        <v>2.13</v>
      </c>
      <c r="AV41" s="7">
        <v>1.67</v>
      </c>
      <c r="AW41" s="7">
        <v>2.14</v>
      </c>
      <c r="AX41" s="7">
        <v>2.2200000000000002</v>
      </c>
      <c r="AY41" s="7">
        <v>2.68</v>
      </c>
      <c r="AZ41" s="7">
        <v>2.4300000000000002</v>
      </c>
      <c r="BA41" s="7">
        <v>2.41</v>
      </c>
      <c r="BB41" s="7">
        <v>2.41</v>
      </c>
      <c r="BC41" s="7">
        <v>2.41</v>
      </c>
      <c r="BD41" s="7">
        <v>2.58</v>
      </c>
      <c r="BE41" s="7">
        <v>2.58</v>
      </c>
      <c r="BF41" s="7">
        <v>2.41</v>
      </c>
      <c r="BG41" s="7">
        <v>2.54</v>
      </c>
      <c r="BH41" s="7">
        <v>2.5</v>
      </c>
      <c r="BI41" s="7">
        <v>2.5</v>
      </c>
      <c r="BJ41" s="7">
        <v>1.77</v>
      </c>
      <c r="BK41" s="7">
        <v>1.77</v>
      </c>
      <c r="BL41" s="7">
        <v>1.77</v>
      </c>
      <c r="BM41" s="7">
        <v>1.77</v>
      </c>
      <c r="BN41" s="7">
        <v>1.67</v>
      </c>
      <c r="BO41" s="7">
        <v>1.67</v>
      </c>
      <c r="BP41" s="7">
        <v>1.67</v>
      </c>
      <c r="BQ41" s="7">
        <v>1.67</v>
      </c>
      <c r="BR41" s="7">
        <v>2.13</v>
      </c>
      <c r="BS41" s="24">
        <v>10.99</v>
      </c>
      <c r="BT41" s="26">
        <v>59175023.297023773</v>
      </c>
      <c r="BU41" s="26">
        <v>35000</v>
      </c>
      <c r="BV41" s="26">
        <v>5077321</v>
      </c>
      <c r="BW41" s="8">
        <v>7.3426517645821488E-3</v>
      </c>
    </row>
    <row r="42" spans="1:75" s="28" customFormat="1" ht="19" customHeight="1" x14ac:dyDescent="0.2">
      <c r="A42" s="1" t="s">
        <v>275</v>
      </c>
      <c r="B42" s="1" t="s">
        <v>106</v>
      </c>
      <c r="C42" s="1" t="s">
        <v>87</v>
      </c>
      <c r="D42" s="1" t="s">
        <v>98</v>
      </c>
      <c r="E42" s="1" t="s">
        <v>274</v>
      </c>
      <c r="F42" s="1" t="s">
        <v>80</v>
      </c>
      <c r="G42" s="9">
        <v>28.662414868814739</v>
      </c>
      <c r="H42" s="9">
        <v>5.9406002530069664</v>
      </c>
      <c r="I42" s="9">
        <f>(N42-O42)/O42*100</f>
        <v>39.175256084896674</v>
      </c>
      <c r="J42" s="1" t="s">
        <v>81</v>
      </c>
      <c r="K42" s="2">
        <v>0.7850000262260437</v>
      </c>
      <c r="L42" s="2">
        <v>0.82</v>
      </c>
      <c r="M42" s="2">
        <v>1.0099999904632571</v>
      </c>
      <c r="N42" s="2">
        <v>1.3500000238418579</v>
      </c>
      <c r="O42" s="2">
        <v>0.97000002861022949</v>
      </c>
      <c r="P42" s="2">
        <v>1.070000052452087</v>
      </c>
      <c r="Q42" s="1">
        <v>1.06</v>
      </c>
      <c r="R42" s="1">
        <v>1.1299999999999999</v>
      </c>
      <c r="S42" s="1">
        <v>1.22</v>
      </c>
      <c r="T42" s="1">
        <v>1.21</v>
      </c>
      <c r="U42" s="1">
        <v>1.1200000000000001</v>
      </c>
      <c r="V42" s="1">
        <v>1.1499999999999999</v>
      </c>
      <c r="W42" s="1">
        <v>1.1200000000000001</v>
      </c>
      <c r="X42" s="1">
        <v>1.19</v>
      </c>
      <c r="Y42" s="1">
        <v>1.28</v>
      </c>
      <c r="Z42" s="1">
        <v>1.35</v>
      </c>
      <c r="AA42" s="1">
        <v>1.21</v>
      </c>
      <c r="AB42" s="1">
        <v>1.17</v>
      </c>
      <c r="AC42" s="1">
        <v>1.18</v>
      </c>
      <c r="AD42" s="1">
        <v>1.1100000000000001</v>
      </c>
      <c r="AE42" s="1">
        <v>1.1000000000000001</v>
      </c>
      <c r="AF42" s="1">
        <v>1.1499999999999999</v>
      </c>
      <c r="AG42" s="1">
        <v>1.1399999999999999</v>
      </c>
      <c r="AH42" s="1">
        <v>1.1200000000000001</v>
      </c>
      <c r="AI42" s="1">
        <v>1.1000000000000001</v>
      </c>
      <c r="AJ42" s="1">
        <v>1.1200000000000001</v>
      </c>
      <c r="AK42" s="1">
        <v>1.1200000000000001</v>
      </c>
      <c r="AL42" s="1">
        <v>1.08</v>
      </c>
      <c r="AM42" s="1">
        <v>1.05</v>
      </c>
      <c r="AN42" s="1">
        <v>1.04</v>
      </c>
      <c r="AO42" s="1">
        <v>1.05</v>
      </c>
      <c r="AP42" s="1">
        <v>1.08</v>
      </c>
      <c r="AQ42" s="1">
        <v>1.0900000000000001</v>
      </c>
      <c r="AR42" s="1">
        <v>2.48</v>
      </c>
      <c r="AS42" s="1">
        <v>8.51</v>
      </c>
      <c r="AT42" s="1">
        <v>17.82</v>
      </c>
      <c r="AU42" s="1">
        <v>7.43</v>
      </c>
      <c r="AV42" s="1">
        <v>5.43</v>
      </c>
      <c r="AW42" s="1">
        <v>7.91</v>
      </c>
      <c r="AX42" s="1">
        <v>9.9</v>
      </c>
      <c r="AY42" s="1">
        <v>17.010000000000002</v>
      </c>
      <c r="AZ42" s="1">
        <v>26.24</v>
      </c>
      <c r="BA42" s="1">
        <v>19.8</v>
      </c>
      <c r="BB42" s="1">
        <v>12.85</v>
      </c>
      <c r="BC42" s="1">
        <v>15.84</v>
      </c>
      <c r="BD42" s="1">
        <v>7.92</v>
      </c>
      <c r="BE42" s="1">
        <v>6.44</v>
      </c>
      <c r="BF42" s="1">
        <v>8.8000000000000007</v>
      </c>
      <c r="BG42" s="1">
        <v>8.9</v>
      </c>
      <c r="BH42" s="1">
        <v>9.9</v>
      </c>
      <c r="BI42" s="1">
        <v>7.43</v>
      </c>
      <c r="BJ42" s="1">
        <v>7.43</v>
      </c>
      <c r="BK42" s="1">
        <v>8.91</v>
      </c>
      <c r="BL42" s="1">
        <v>6.6</v>
      </c>
      <c r="BM42" s="1">
        <v>3.39</v>
      </c>
      <c r="BN42" s="1">
        <v>2.48</v>
      </c>
      <c r="BO42" s="1">
        <v>0.99</v>
      </c>
      <c r="BP42" s="1">
        <v>3.96</v>
      </c>
      <c r="BQ42" s="1">
        <v>4.46</v>
      </c>
      <c r="BR42" s="1">
        <v>5.45</v>
      </c>
      <c r="BS42" s="22">
        <v>1.06</v>
      </c>
      <c r="BT42" s="26">
        <v>61007231.423950203</v>
      </c>
      <c r="BU42" s="26">
        <v>76038000</v>
      </c>
      <c r="BV42" s="26">
        <v>45930566</v>
      </c>
      <c r="BW42" s="2">
        <v>3.3190860308579692E-2</v>
      </c>
    </row>
    <row r="43" spans="1:75" s="28" customFormat="1" ht="19" customHeight="1" x14ac:dyDescent="0.2">
      <c r="A43" s="7" t="s">
        <v>377</v>
      </c>
      <c r="B43" s="7" t="s">
        <v>83</v>
      </c>
      <c r="C43" s="7" t="s">
        <v>87</v>
      </c>
      <c r="D43" s="7" t="s">
        <v>125</v>
      </c>
      <c r="E43" s="7" t="s">
        <v>376</v>
      </c>
      <c r="F43" s="7" t="s">
        <v>80</v>
      </c>
      <c r="G43" s="10">
        <v>20.689663677238599</v>
      </c>
      <c r="H43" s="10">
        <v>6.0317400968115642</v>
      </c>
      <c r="I43" s="10">
        <v>6.0317400968115642</v>
      </c>
      <c r="J43" s="7" t="s">
        <v>81</v>
      </c>
      <c r="K43" s="8">
        <v>2.6099998950958252</v>
      </c>
      <c r="L43" s="8">
        <v>2.94</v>
      </c>
      <c r="M43" s="8">
        <v>3.1500000953674321</v>
      </c>
      <c r="N43" s="8">
        <v>3.470000028610229</v>
      </c>
      <c r="O43" s="8">
        <v>2.8499999046325679</v>
      </c>
      <c r="P43" s="8">
        <v>3.339999914169312</v>
      </c>
      <c r="Q43" s="7">
        <v>3.16</v>
      </c>
      <c r="R43" s="7">
        <v>3.1</v>
      </c>
      <c r="S43" s="7">
        <v>3.15</v>
      </c>
      <c r="T43" s="7">
        <v>3.07</v>
      </c>
      <c r="U43" s="7">
        <v>3.35</v>
      </c>
      <c r="V43" s="7">
        <v>3.47</v>
      </c>
      <c r="W43" s="7">
        <v>3.46</v>
      </c>
      <c r="X43" s="7">
        <v>3.45</v>
      </c>
      <c r="Y43" s="7">
        <v>3.34</v>
      </c>
      <c r="Z43" s="7">
        <v>3.22</v>
      </c>
      <c r="AA43" s="7">
        <v>3.12</v>
      </c>
      <c r="AB43" s="7">
        <v>3.08</v>
      </c>
      <c r="AC43" s="7">
        <v>3.15</v>
      </c>
      <c r="AD43" s="7">
        <v>3.15</v>
      </c>
      <c r="AE43" s="7">
        <v>3.09</v>
      </c>
      <c r="AF43" s="7">
        <v>3.14</v>
      </c>
      <c r="AG43" s="7">
        <v>3.22</v>
      </c>
      <c r="AH43" s="7">
        <v>3.09</v>
      </c>
      <c r="AI43" s="7">
        <v>3.07</v>
      </c>
      <c r="AJ43" s="7">
        <v>3.05</v>
      </c>
      <c r="AK43" s="7">
        <v>3.16</v>
      </c>
      <c r="AL43" s="7">
        <v>3.12</v>
      </c>
      <c r="AM43" s="7">
        <v>3.18</v>
      </c>
      <c r="AN43" s="7">
        <v>3.28</v>
      </c>
      <c r="AO43" s="7">
        <v>3.26</v>
      </c>
      <c r="AP43" s="7">
        <v>3.28</v>
      </c>
      <c r="AQ43" s="7">
        <v>3.39</v>
      </c>
      <c r="AR43" s="7">
        <v>-4.76</v>
      </c>
      <c r="AS43" s="7">
        <v>-6.98</v>
      </c>
      <c r="AT43" s="7">
        <v>-6.03</v>
      </c>
      <c r="AU43" s="7">
        <v>-3.49</v>
      </c>
      <c r="AV43" s="7">
        <v>3.03</v>
      </c>
      <c r="AW43" s="7">
        <v>3.01</v>
      </c>
      <c r="AX43" s="7">
        <v>4.13</v>
      </c>
      <c r="AY43" s="7">
        <v>5.87</v>
      </c>
      <c r="AZ43" s="7">
        <v>0</v>
      </c>
      <c r="BA43" s="7">
        <v>-2.13</v>
      </c>
      <c r="BB43" s="7">
        <v>-3.31</v>
      </c>
      <c r="BC43" s="7">
        <v>-3.49</v>
      </c>
      <c r="BD43" s="7">
        <v>-0.79</v>
      </c>
      <c r="BE43" s="7">
        <v>-2.7</v>
      </c>
      <c r="BF43" s="7">
        <v>-2.7</v>
      </c>
      <c r="BG43" s="7">
        <v>-0.95</v>
      </c>
      <c r="BH43" s="7">
        <v>-2.06</v>
      </c>
      <c r="BI43" s="7">
        <v>-2.7</v>
      </c>
      <c r="BJ43" s="7">
        <v>-3.74</v>
      </c>
      <c r="BK43" s="7">
        <v>-5.08</v>
      </c>
      <c r="BL43" s="7">
        <v>-1.43</v>
      </c>
      <c r="BM43" s="7">
        <v>-2.86</v>
      </c>
      <c r="BN43" s="7">
        <v>0.32</v>
      </c>
      <c r="BO43" s="7">
        <v>-2.15</v>
      </c>
      <c r="BP43" s="7">
        <v>1.27</v>
      </c>
      <c r="BQ43" s="7">
        <v>3.49</v>
      </c>
      <c r="BR43" s="7">
        <v>5.71</v>
      </c>
      <c r="BS43" s="24">
        <v>3.07</v>
      </c>
      <c r="BT43" s="26">
        <v>65507086.983251572</v>
      </c>
      <c r="BU43" s="26">
        <v>15675200</v>
      </c>
      <c r="BV43" s="26">
        <v>15390831</v>
      </c>
      <c r="BW43" s="8">
        <v>7.9340940070097579E-2</v>
      </c>
    </row>
    <row r="44" spans="1:75" s="28" customFormat="1" ht="19" customHeight="1" x14ac:dyDescent="0.2">
      <c r="A44" s="7" t="s">
        <v>347</v>
      </c>
      <c r="B44" s="7" t="s">
        <v>106</v>
      </c>
      <c r="C44" s="7" t="s">
        <v>87</v>
      </c>
      <c r="D44" s="7" t="s">
        <v>98</v>
      </c>
      <c r="E44" s="7" t="s">
        <v>343</v>
      </c>
      <c r="F44" s="7" t="s">
        <v>80</v>
      </c>
      <c r="G44" s="10">
        <v>26.760558808345952</v>
      </c>
      <c r="H44" s="10">
        <v>20.740738255169859</v>
      </c>
      <c r="I44" s="10">
        <v>20.740738255169859</v>
      </c>
      <c r="J44" s="7" t="s">
        <v>81</v>
      </c>
      <c r="K44" s="8">
        <v>2.130000114440918</v>
      </c>
      <c r="L44" s="8">
        <v>3.3</v>
      </c>
      <c r="M44" s="8">
        <v>2.7000000476837158</v>
      </c>
      <c r="N44" s="8">
        <v>3.2999999523162842</v>
      </c>
      <c r="O44" s="8">
        <v>2.440000057220459</v>
      </c>
      <c r="P44" s="8">
        <v>3.2599999904632568</v>
      </c>
      <c r="Q44" s="7">
        <v>3.15</v>
      </c>
      <c r="R44" s="7">
        <v>3.04</v>
      </c>
      <c r="S44" s="7">
        <v>2.74</v>
      </c>
      <c r="T44" s="7">
        <v>2.65</v>
      </c>
      <c r="U44" s="7">
        <v>2.69</v>
      </c>
      <c r="V44" s="7">
        <v>2.67</v>
      </c>
      <c r="W44" s="7">
        <v>2.74</v>
      </c>
      <c r="X44" s="7">
        <v>2.67</v>
      </c>
      <c r="Y44" s="7">
        <v>2.6</v>
      </c>
      <c r="Z44" s="7">
        <v>2.58</v>
      </c>
      <c r="AA44" s="7">
        <v>2.57</v>
      </c>
      <c r="AB44" s="7">
        <v>2.57</v>
      </c>
      <c r="AC44" s="7">
        <v>2.5499999999999998</v>
      </c>
      <c r="AD44" s="7">
        <v>2.57</v>
      </c>
      <c r="AE44" s="7">
        <v>2.6</v>
      </c>
      <c r="AF44" s="7">
        <v>2.6</v>
      </c>
      <c r="AG44" s="7">
        <v>2.65</v>
      </c>
      <c r="AH44" s="7">
        <v>2.67</v>
      </c>
      <c r="AI44" s="7">
        <v>2.66</v>
      </c>
      <c r="AJ44" s="7">
        <v>2.64</v>
      </c>
      <c r="AK44" s="7">
        <v>2.63</v>
      </c>
      <c r="AL44" s="7">
        <v>2.83</v>
      </c>
      <c r="AM44" s="7">
        <v>2.85</v>
      </c>
      <c r="AN44" s="7">
        <v>2.9</v>
      </c>
      <c r="AO44" s="7">
        <v>2.92</v>
      </c>
      <c r="AP44" s="7">
        <v>2.96</v>
      </c>
      <c r="AQ44" s="7">
        <v>3.3</v>
      </c>
      <c r="AR44" s="7">
        <v>7.35</v>
      </c>
      <c r="AS44" s="7">
        <v>0.01</v>
      </c>
      <c r="AT44" s="7">
        <v>-9.2799999999999994</v>
      </c>
      <c r="AU44" s="7">
        <v>-2.2200000000000002</v>
      </c>
      <c r="AV44" s="7">
        <v>-5.93</v>
      </c>
      <c r="AW44" s="7">
        <v>-2.59</v>
      </c>
      <c r="AX44" s="7">
        <v>-1.48</v>
      </c>
      <c r="AY44" s="7">
        <v>-4.09</v>
      </c>
      <c r="AZ44" s="7">
        <v>-4.63</v>
      </c>
      <c r="BA44" s="7">
        <v>-4.8099999999999996</v>
      </c>
      <c r="BB44" s="7">
        <v>-7.41</v>
      </c>
      <c r="BC44" s="7">
        <v>-5.93</v>
      </c>
      <c r="BD44" s="7">
        <v>-6.85</v>
      </c>
      <c r="BE44" s="7">
        <v>-5.57</v>
      </c>
      <c r="BF44" s="7">
        <v>-4.91</v>
      </c>
      <c r="BG44" s="7">
        <v>-4.4400000000000004</v>
      </c>
      <c r="BH44" s="7">
        <v>-2.96</v>
      </c>
      <c r="BI44" s="7">
        <v>-2.61</v>
      </c>
      <c r="BJ44" s="7">
        <v>-4.63</v>
      </c>
      <c r="BK44" s="7">
        <v>-2.94</v>
      </c>
      <c r="BL44" s="7">
        <v>-4.05</v>
      </c>
      <c r="BM44" s="7">
        <v>1.42</v>
      </c>
      <c r="BN44" s="7">
        <v>1.85</v>
      </c>
      <c r="BO44" s="7">
        <v>4.8099999999999996</v>
      </c>
      <c r="BP44" s="7">
        <v>6.94</v>
      </c>
      <c r="BQ44" s="7">
        <v>9.24</v>
      </c>
      <c r="BR44" s="7">
        <v>20.5</v>
      </c>
      <c r="BS44" s="24">
        <v>2.5099999999999998</v>
      </c>
      <c r="BT44" s="26">
        <v>66269611.170363434</v>
      </c>
      <c r="BU44" s="26">
        <v>60368700</v>
      </c>
      <c r="BV44" s="26">
        <v>24156017</v>
      </c>
      <c r="BW44" s="8">
        <v>0.1646171635000919</v>
      </c>
    </row>
    <row r="45" spans="1:75" s="28" customFormat="1" ht="19" customHeight="1" x14ac:dyDescent="0.2">
      <c r="A45" s="7" t="s">
        <v>444</v>
      </c>
      <c r="B45" s="7" t="s">
        <v>76</v>
      </c>
      <c r="C45" s="7" t="s">
        <v>124</v>
      </c>
      <c r="D45" s="7" t="s">
        <v>109</v>
      </c>
      <c r="E45" s="7" t="s">
        <v>443</v>
      </c>
      <c r="F45" s="7" t="s">
        <v>80</v>
      </c>
      <c r="G45" s="10">
        <v>27.272728504228201</v>
      </c>
      <c r="H45" s="10">
        <v>20.53571590127385</v>
      </c>
      <c r="I45" s="10">
        <v>20.53571590127385</v>
      </c>
      <c r="J45" s="7" t="s">
        <v>81</v>
      </c>
      <c r="K45" s="8">
        <v>0.87999999523162842</v>
      </c>
      <c r="L45" s="8">
        <v>1.49</v>
      </c>
      <c r="M45" s="8">
        <v>1.120000004768372</v>
      </c>
      <c r="N45" s="8">
        <v>1.950000047683716</v>
      </c>
      <c r="O45" s="8">
        <v>0.98000001907348633</v>
      </c>
      <c r="P45" s="8">
        <v>1.3500000238418579</v>
      </c>
      <c r="Q45" s="7">
        <v>1.1200000000000001</v>
      </c>
      <c r="R45" s="7">
        <v>1.18</v>
      </c>
      <c r="S45" s="7">
        <v>1.23</v>
      </c>
      <c r="T45" s="7">
        <v>1.37</v>
      </c>
      <c r="U45" s="7">
        <v>1.29</v>
      </c>
      <c r="V45" s="7">
        <v>1.1399999999999999</v>
      </c>
      <c r="W45" s="7">
        <v>1.1100000000000001</v>
      </c>
      <c r="X45" s="7">
        <v>1.1200000000000001</v>
      </c>
      <c r="Y45" s="7">
        <v>1.1399999999999999</v>
      </c>
      <c r="Z45" s="7">
        <v>1.1499999999999999</v>
      </c>
      <c r="AA45" s="7">
        <v>1.1399999999999999</v>
      </c>
      <c r="AB45" s="7">
        <v>1.22</v>
      </c>
      <c r="AC45" s="7">
        <v>1.26</v>
      </c>
      <c r="AD45" s="7">
        <v>1.26</v>
      </c>
      <c r="AE45" s="7">
        <v>1.4</v>
      </c>
      <c r="AF45" s="7">
        <v>1.55</v>
      </c>
      <c r="AG45" s="7">
        <v>1.95</v>
      </c>
      <c r="AH45" s="7">
        <v>1.63</v>
      </c>
      <c r="AI45" s="7">
        <v>1.54</v>
      </c>
      <c r="AJ45" s="7">
        <v>1.53</v>
      </c>
      <c r="AK45" s="7">
        <v>1.65</v>
      </c>
      <c r="AL45" s="7">
        <v>1.54</v>
      </c>
      <c r="AM45" s="7">
        <v>1.48</v>
      </c>
      <c r="AN45" s="7">
        <v>1.36</v>
      </c>
      <c r="AO45" s="7">
        <v>1.32</v>
      </c>
      <c r="AP45" s="7">
        <v>1.27</v>
      </c>
      <c r="AQ45" s="7">
        <v>1.39</v>
      </c>
      <c r="AR45" s="7">
        <v>-9.3800000000000008</v>
      </c>
      <c r="AS45" s="7">
        <v>4.46</v>
      </c>
      <c r="AT45" s="7">
        <v>7.59</v>
      </c>
      <c r="AU45" s="7">
        <v>14.73</v>
      </c>
      <c r="AV45" s="7">
        <v>0.03</v>
      </c>
      <c r="AW45" s="7">
        <v>-1.79</v>
      </c>
      <c r="AX45" s="7">
        <v>-5.8</v>
      </c>
      <c r="AY45" s="7">
        <v>-2.2000000000000002</v>
      </c>
      <c r="AZ45" s="7">
        <v>0</v>
      </c>
      <c r="BA45" s="7">
        <v>0</v>
      </c>
      <c r="BB45" s="7">
        <v>-0.01</v>
      </c>
      <c r="BC45" s="7">
        <v>5.56</v>
      </c>
      <c r="BD45" s="7">
        <v>9.82</v>
      </c>
      <c r="BE45" s="7">
        <v>9.82</v>
      </c>
      <c r="BF45" s="7">
        <v>15.18</v>
      </c>
      <c r="BG45" s="7">
        <v>36.01</v>
      </c>
      <c r="BH45" s="7">
        <v>40.799999999999997</v>
      </c>
      <c r="BI45" s="7">
        <v>35.71</v>
      </c>
      <c r="BJ45" s="7">
        <v>29.02</v>
      </c>
      <c r="BK45" s="7">
        <v>28.57</v>
      </c>
      <c r="BL45" s="7">
        <v>36.61</v>
      </c>
      <c r="BM45" s="7">
        <v>29.02</v>
      </c>
      <c r="BN45" s="7">
        <v>18.760000000000002</v>
      </c>
      <c r="BO45" s="7">
        <v>16.96</v>
      </c>
      <c r="BP45" s="7">
        <v>5.36</v>
      </c>
      <c r="BQ45" s="7">
        <v>12.1</v>
      </c>
      <c r="BR45" s="7">
        <v>19.2</v>
      </c>
      <c r="BS45" s="24">
        <v>1.03</v>
      </c>
      <c r="BT45" s="26">
        <v>74443376.316940784</v>
      </c>
      <c r="BU45" s="26">
        <v>89551200</v>
      </c>
      <c r="BV45" s="26">
        <v>20408792</v>
      </c>
      <c r="BW45" s="8">
        <v>4.5230506538554559E-2</v>
      </c>
    </row>
    <row r="46" spans="1:75" s="28" customFormat="1" ht="19" customHeight="1" x14ac:dyDescent="0.2">
      <c r="A46" s="7" t="s">
        <v>289</v>
      </c>
      <c r="B46" s="7" t="s">
        <v>118</v>
      </c>
      <c r="C46" s="7" t="s">
        <v>87</v>
      </c>
      <c r="D46" s="7" t="s">
        <v>109</v>
      </c>
      <c r="E46" s="7" t="s">
        <v>434</v>
      </c>
      <c r="F46" s="7" t="s">
        <v>80</v>
      </c>
      <c r="G46" s="10">
        <v>15.60283927788929</v>
      </c>
      <c r="H46" s="10">
        <v>4.9079781073236113</v>
      </c>
      <c r="I46" s="10">
        <v>4.9079781073236113</v>
      </c>
      <c r="J46" s="7" t="s">
        <v>81</v>
      </c>
      <c r="K46" s="8">
        <v>1.4099999666213989</v>
      </c>
      <c r="L46" s="8">
        <v>1.48</v>
      </c>
      <c r="M46" s="8">
        <v>1.629999995231628</v>
      </c>
      <c r="N46" s="8">
        <v>1.8500000238418579</v>
      </c>
      <c r="O46" s="8">
        <v>1.570000052452087</v>
      </c>
      <c r="P46" s="8">
        <v>1.7100000381469731</v>
      </c>
      <c r="Q46" s="7">
        <v>1.7</v>
      </c>
      <c r="R46" s="7">
        <v>1.73</v>
      </c>
      <c r="S46" s="7">
        <v>1.85</v>
      </c>
      <c r="T46" s="7">
        <v>1.77</v>
      </c>
      <c r="U46" s="7">
        <v>1.74</v>
      </c>
      <c r="V46" s="7">
        <v>1.74</v>
      </c>
      <c r="W46" s="7">
        <v>1.67</v>
      </c>
      <c r="X46" s="7">
        <v>1.65</v>
      </c>
      <c r="Y46" s="7">
        <v>1.67</v>
      </c>
      <c r="Z46" s="7">
        <v>1.71</v>
      </c>
      <c r="AA46" s="7">
        <v>1.7</v>
      </c>
      <c r="AB46" s="7">
        <v>1.7</v>
      </c>
      <c r="AC46" s="7">
        <v>1.69</v>
      </c>
      <c r="AD46" s="7">
        <v>1.73</v>
      </c>
      <c r="AE46" s="7">
        <v>1.69</v>
      </c>
      <c r="AF46" s="7">
        <v>1.68</v>
      </c>
      <c r="AG46" s="7">
        <v>1.68</v>
      </c>
      <c r="AH46" s="7">
        <v>1.68</v>
      </c>
      <c r="AI46" s="7">
        <v>1.67</v>
      </c>
      <c r="AJ46" s="7">
        <v>1.66</v>
      </c>
      <c r="AK46" s="7">
        <v>1.66</v>
      </c>
      <c r="AL46" s="7">
        <v>1.66</v>
      </c>
      <c r="AM46" s="7">
        <v>1.65</v>
      </c>
      <c r="AN46" s="7">
        <v>1.66</v>
      </c>
      <c r="AO46" s="7">
        <v>1.7</v>
      </c>
      <c r="AP46" s="7">
        <v>1.75</v>
      </c>
      <c r="AQ46" s="7">
        <v>1.74</v>
      </c>
      <c r="AR46" s="7">
        <v>2.85</v>
      </c>
      <c r="AS46" s="7">
        <v>3.68</v>
      </c>
      <c r="AT46" s="7">
        <v>5.83</v>
      </c>
      <c r="AU46" s="7">
        <v>6.13</v>
      </c>
      <c r="AV46" s="7">
        <v>3.69</v>
      </c>
      <c r="AW46" s="7">
        <v>1.59</v>
      </c>
      <c r="AX46" s="7">
        <v>1.84</v>
      </c>
      <c r="AY46" s="7">
        <v>0.31</v>
      </c>
      <c r="AZ46" s="7">
        <v>2.17</v>
      </c>
      <c r="BA46" s="7">
        <v>3.68</v>
      </c>
      <c r="BB46" s="7">
        <v>2.76</v>
      </c>
      <c r="BC46" s="7">
        <v>2.63</v>
      </c>
      <c r="BD46" s="7">
        <v>3.66</v>
      </c>
      <c r="BE46" s="7">
        <v>1.85</v>
      </c>
      <c r="BF46" s="7">
        <v>1.84</v>
      </c>
      <c r="BG46" s="7">
        <v>0.61</v>
      </c>
      <c r="BH46" s="7">
        <v>1.53</v>
      </c>
      <c r="BI46" s="7">
        <v>2.15</v>
      </c>
      <c r="BJ46" s="7">
        <v>-0.31</v>
      </c>
      <c r="BK46" s="7">
        <v>0.61</v>
      </c>
      <c r="BL46" s="7">
        <v>1.29</v>
      </c>
      <c r="BM46" s="7">
        <v>0.7</v>
      </c>
      <c r="BN46" s="7">
        <v>0.5</v>
      </c>
      <c r="BO46" s="7">
        <v>1.83</v>
      </c>
      <c r="BP46" s="7">
        <v>2.4500000000000002</v>
      </c>
      <c r="BQ46" s="7">
        <v>6.14</v>
      </c>
      <c r="BR46" s="7">
        <v>5.52</v>
      </c>
      <c r="BS46" s="24">
        <v>1.58</v>
      </c>
      <c r="BT46" s="26">
        <v>82920870.757424831</v>
      </c>
      <c r="BU46" s="26">
        <v>35573800</v>
      </c>
      <c r="BV46" s="26">
        <v>44089905</v>
      </c>
      <c r="BW46" s="8">
        <v>1.050206390782652E-2</v>
      </c>
    </row>
    <row r="47" spans="1:75" s="28" customFormat="1" ht="19" customHeight="1" x14ac:dyDescent="0.2">
      <c r="A47" s="1" t="s">
        <v>207</v>
      </c>
      <c r="B47" s="1" t="s">
        <v>159</v>
      </c>
      <c r="C47" s="1" t="s">
        <v>87</v>
      </c>
      <c r="D47" s="1" t="s">
        <v>98</v>
      </c>
      <c r="E47" s="1" t="s">
        <v>206</v>
      </c>
      <c r="F47" s="1" t="s">
        <v>80</v>
      </c>
      <c r="G47" s="9">
        <v>16.45569281892752</v>
      </c>
      <c r="H47" s="9">
        <v>0.310558707279667</v>
      </c>
      <c r="I47" s="9">
        <f>(N47-O47)/O47*100</f>
        <v>0.54389817751874592</v>
      </c>
      <c r="J47" s="1" t="s">
        <v>81</v>
      </c>
      <c r="K47" s="2">
        <v>11.060000419616699</v>
      </c>
      <c r="L47" s="2">
        <v>11.22</v>
      </c>
      <c r="M47" s="2">
        <v>12.88000011444092</v>
      </c>
      <c r="N47" s="2">
        <v>12.939999580383301</v>
      </c>
      <c r="O47" s="2">
        <v>12.86999988555908</v>
      </c>
      <c r="P47" s="2">
        <v>12.920000076293951</v>
      </c>
      <c r="Q47" s="1">
        <v>12.94</v>
      </c>
      <c r="R47" s="1">
        <v>12.9</v>
      </c>
      <c r="S47" s="1">
        <v>12.9</v>
      </c>
      <c r="T47" s="1">
        <v>12.88</v>
      </c>
      <c r="U47" s="1">
        <v>12.9</v>
      </c>
      <c r="V47" s="1">
        <v>12.92</v>
      </c>
      <c r="W47" s="1">
        <v>12.88</v>
      </c>
      <c r="X47" s="1">
        <v>12.89</v>
      </c>
      <c r="Y47" s="1">
        <v>12.9</v>
      </c>
      <c r="Z47" s="1">
        <v>12.92</v>
      </c>
      <c r="AA47" s="1">
        <v>12.9</v>
      </c>
      <c r="AB47" s="1">
        <v>12.92</v>
      </c>
      <c r="AC47" s="1">
        <v>12.92</v>
      </c>
      <c r="AD47" s="1">
        <v>12.92</v>
      </c>
      <c r="AE47" s="1">
        <v>12.92</v>
      </c>
      <c r="AF47" s="1">
        <v>12.91</v>
      </c>
      <c r="AG47" s="1">
        <v>12.9</v>
      </c>
      <c r="AH47" s="1">
        <v>12.91</v>
      </c>
      <c r="AI47" s="1">
        <v>12.91</v>
      </c>
      <c r="AJ47" s="1">
        <v>12.91</v>
      </c>
      <c r="AK47" s="1">
        <v>12.9</v>
      </c>
      <c r="AL47" s="1">
        <v>12.91</v>
      </c>
      <c r="AM47" s="1">
        <v>12.91</v>
      </c>
      <c r="AN47" s="1">
        <v>12.91</v>
      </c>
      <c r="AO47" s="1">
        <v>12.91</v>
      </c>
      <c r="AP47" s="1">
        <v>12.92</v>
      </c>
      <c r="AQ47" s="1">
        <v>12.92</v>
      </c>
      <c r="AR47" s="1">
        <v>0</v>
      </c>
      <c r="AS47" s="1">
        <v>0</v>
      </c>
      <c r="AT47" s="1">
        <v>-0.04</v>
      </c>
      <c r="AU47" s="1">
        <v>0</v>
      </c>
      <c r="AV47" s="1">
        <v>0</v>
      </c>
      <c r="AW47" s="1">
        <v>0.31</v>
      </c>
      <c r="AX47" s="1">
        <v>0</v>
      </c>
      <c r="AY47" s="1">
        <v>0.08</v>
      </c>
      <c r="AZ47" s="1">
        <v>0.16</v>
      </c>
      <c r="BA47" s="1">
        <v>0.23</v>
      </c>
      <c r="BB47" s="1">
        <v>0.16</v>
      </c>
      <c r="BC47" s="1">
        <v>0.16</v>
      </c>
      <c r="BD47" s="1">
        <v>0.31</v>
      </c>
      <c r="BE47" s="1">
        <v>0.31</v>
      </c>
      <c r="BF47" s="1">
        <v>0.31</v>
      </c>
      <c r="BG47" s="1">
        <v>0.16</v>
      </c>
      <c r="BH47" s="1">
        <v>0.16</v>
      </c>
      <c r="BI47" s="1">
        <v>0.23</v>
      </c>
      <c r="BJ47" s="1">
        <v>0.23</v>
      </c>
      <c r="BK47" s="1">
        <v>0.23</v>
      </c>
      <c r="BL47" s="1">
        <v>0.16</v>
      </c>
      <c r="BM47" s="1">
        <v>0.23</v>
      </c>
      <c r="BN47" s="1">
        <v>0.23</v>
      </c>
      <c r="BO47" s="1">
        <v>0.23</v>
      </c>
      <c r="BP47" s="1">
        <v>0.23</v>
      </c>
      <c r="BQ47" s="1">
        <v>0.31</v>
      </c>
      <c r="BR47" s="1">
        <v>0.27</v>
      </c>
      <c r="BS47" s="22">
        <v>12.88</v>
      </c>
      <c r="BT47" s="26">
        <v>84592749.551620483</v>
      </c>
      <c r="BU47" s="26">
        <v>86400</v>
      </c>
      <c r="BV47" s="26">
        <v>1876082</v>
      </c>
      <c r="BW47" s="2">
        <v>5.1703496968682604E-4</v>
      </c>
    </row>
    <row r="48" spans="1:75" s="28" customFormat="1" ht="19" customHeight="1" x14ac:dyDescent="0.2">
      <c r="A48" s="7" t="s">
        <v>508</v>
      </c>
      <c r="B48" s="7" t="s">
        <v>76</v>
      </c>
      <c r="C48" s="7" t="s">
        <v>87</v>
      </c>
      <c r="D48" s="7" t="s">
        <v>98</v>
      </c>
      <c r="E48" s="7" t="s">
        <v>504</v>
      </c>
      <c r="F48" s="7" t="s">
        <v>80</v>
      </c>
      <c r="G48" s="10">
        <v>31.120330841875759</v>
      </c>
      <c r="H48" s="10">
        <v>8.2278475759885641</v>
      </c>
      <c r="I48" s="10">
        <v>8.2278475759885641</v>
      </c>
      <c r="J48" s="7" t="s">
        <v>81</v>
      </c>
      <c r="K48" s="8">
        <v>2.410000085830688</v>
      </c>
      <c r="L48" s="8">
        <v>2.4500000000000002</v>
      </c>
      <c r="M48" s="8">
        <v>3.160000085830688</v>
      </c>
      <c r="N48" s="8">
        <v>3.75</v>
      </c>
      <c r="O48" s="8">
        <v>3.0699999332427979</v>
      </c>
      <c r="P48" s="8">
        <v>3.4200000762939449</v>
      </c>
      <c r="Q48" s="7">
        <v>3.27</v>
      </c>
      <c r="R48" s="7">
        <v>3.2</v>
      </c>
      <c r="S48" s="7">
        <v>3.65</v>
      </c>
      <c r="T48" s="7">
        <v>3.7</v>
      </c>
      <c r="U48" s="7">
        <v>3.75</v>
      </c>
      <c r="V48" s="7">
        <v>3.71</v>
      </c>
      <c r="W48" s="7">
        <v>3.65</v>
      </c>
      <c r="X48" s="7">
        <v>3.5</v>
      </c>
      <c r="Y48" s="7">
        <v>3.44</v>
      </c>
      <c r="Z48" s="7">
        <v>3.36</v>
      </c>
      <c r="AA48" s="7">
        <v>3.39</v>
      </c>
      <c r="AB48" s="7">
        <v>3.43</v>
      </c>
      <c r="AC48" s="7">
        <v>3.45</v>
      </c>
      <c r="AD48" s="7">
        <v>3.37</v>
      </c>
      <c r="AE48" s="7">
        <v>3.37</v>
      </c>
      <c r="AF48" s="7">
        <v>3.36</v>
      </c>
      <c r="AG48" s="7">
        <v>3.44</v>
      </c>
      <c r="AH48" s="7">
        <v>3.43</v>
      </c>
      <c r="AI48" s="7">
        <v>3.52</v>
      </c>
      <c r="AJ48" s="7">
        <v>3.56</v>
      </c>
      <c r="AK48" s="7">
        <v>3.52</v>
      </c>
      <c r="AL48" s="7">
        <v>3.41</v>
      </c>
      <c r="AM48" s="7">
        <v>3.38</v>
      </c>
      <c r="AN48" s="7">
        <v>3.45</v>
      </c>
      <c r="AO48" s="7">
        <v>3.43</v>
      </c>
      <c r="AP48" s="7">
        <v>3.43</v>
      </c>
      <c r="AQ48" s="7">
        <v>3.5</v>
      </c>
      <c r="AR48" s="7">
        <v>0.92</v>
      </c>
      <c r="AS48" s="7">
        <v>-0.32</v>
      </c>
      <c r="AT48" s="7">
        <v>3.47</v>
      </c>
      <c r="AU48" s="7">
        <v>9.9700000000000006</v>
      </c>
      <c r="AV48" s="7">
        <v>17.25</v>
      </c>
      <c r="AW48" s="7">
        <v>11.55</v>
      </c>
      <c r="AX48" s="7">
        <v>10.130000000000001</v>
      </c>
      <c r="AY48" s="7">
        <v>6.02</v>
      </c>
      <c r="AZ48" s="7">
        <v>4.1100000000000003</v>
      </c>
      <c r="BA48" s="7">
        <v>5.0599999999999996</v>
      </c>
      <c r="BB48" s="7">
        <v>6.65</v>
      </c>
      <c r="BC48" s="7">
        <v>7.12</v>
      </c>
      <c r="BD48" s="7">
        <v>5.37</v>
      </c>
      <c r="BE48" s="7">
        <v>5.7</v>
      </c>
      <c r="BF48" s="7">
        <v>6.01</v>
      </c>
      <c r="BG48" s="7">
        <v>4.43</v>
      </c>
      <c r="BH48" s="7">
        <v>7.6</v>
      </c>
      <c r="BI48" s="7">
        <v>7.91</v>
      </c>
      <c r="BJ48" s="7">
        <v>5.7</v>
      </c>
      <c r="BK48" s="7">
        <v>11.39</v>
      </c>
      <c r="BL48" s="7">
        <v>6.65</v>
      </c>
      <c r="BM48" s="7">
        <v>6.17</v>
      </c>
      <c r="BN48" s="7">
        <v>6.84</v>
      </c>
      <c r="BO48" s="7">
        <v>8.23</v>
      </c>
      <c r="BP48" s="7">
        <v>7.91</v>
      </c>
      <c r="BQ48" s="7">
        <v>7.6</v>
      </c>
      <c r="BR48" s="7">
        <v>7.91</v>
      </c>
      <c r="BS48" s="24">
        <v>3.24</v>
      </c>
      <c r="BT48" s="26">
        <v>84969874.307918549</v>
      </c>
      <c r="BU48" s="26">
        <v>22902500</v>
      </c>
      <c r="BV48" s="26">
        <v>13004151</v>
      </c>
      <c r="BW48" s="8">
        <v>1.0508029320791489E-2</v>
      </c>
    </row>
    <row r="49" spans="1:75" s="28" customFormat="1" ht="19" customHeight="1" x14ac:dyDescent="0.2">
      <c r="A49" s="7" t="s">
        <v>460</v>
      </c>
      <c r="B49" s="7" t="s">
        <v>76</v>
      </c>
      <c r="C49" s="7" t="s">
        <v>142</v>
      </c>
      <c r="D49" s="7" t="s">
        <v>98</v>
      </c>
      <c r="E49" s="7" t="s">
        <v>454</v>
      </c>
      <c r="F49" s="7" t="s">
        <v>80</v>
      </c>
      <c r="G49" s="10">
        <v>45.098043798896263</v>
      </c>
      <c r="H49" s="10">
        <v>7.4324333032088239</v>
      </c>
      <c r="I49" s="10">
        <v>7.4324333032088239</v>
      </c>
      <c r="J49" s="7" t="s">
        <v>81</v>
      </c>
      <c r="K49" s="8">
        <v>1.0199999809265139</v>
      </c>
      <c r="L49" s="8">
        <v>1.03</v>
      </c>
      <c r="M49" s="8">
        <v>1.4800000190734861</v>
      </c>
      <c r="N49" s="8">
        <v>2.160000085830688</v>
      </c>
      <c r="O49" s="8">
        <v>1.2599999904632571</v>
      </c>
      <c r="P49" s="8">
        <v>1.5900000333786011</v>
      </c>
      <c r="Q49" s="7">
        <v>1.51</v>
      </c>
      <c r="R49" s="7">
        <v>1.92</v>
      </c>
      <c r="S49" s="7">
        <v>2.16</v>
      </c>
      <c r="T49" s="7">
        <v>1.68</v>
      </c>
      <c r="U49" s="7">
        <v>1.62</v>
      </c>
      <c r="V49" s="7">
        <v>1.56</v>
      </c>
      <c r="W49" s="7">
        <v>1.53</v>
      </c>
      <c r="X49" s="7">
        <v>1.53</v>
      </c>
      <c r="Y49" s="7">
        <v>1.58</v>
      </c>
      <c r="Z49" s="7">
        <v>1.52</v>
      </c>
      <c r="AA49" s="7">
        <v>1.55</v>
      </c>
      <c r="AB49" s="7">
        <v>1.53</v>
      </c>
      <c r="AC49" s="7">
        <v>1.47</v>
      </c>
      <c r="AD49" s="7">
        <v>1.46</v>
      </c>
      <c r="AE49" s="7">
        <v>1.37</v>
      </c>
      <c r="AF49" s="7">
        <v>1.37</v>
      </c>
      <c r="AG49" s="7">
        <v>1.36</v>
      </c>
      <c r="AH49" s="7">
        <v>1.35</v>
      </c>
      <c r="AI49" s="7">
        <v>1.34</v>
      </c>
      <c r="AJ49" s="7">
        <v>1.38</v>
      </c>
      <c r="AK49" s="7">
        <v>1.39</v>
      </c>
      <c r="AL49" s="7">
        <v>1.42</v>
      </c>
      <c r="AM49" s="7">
        <v>1.38</v>
      </c>
      <c r="AN49" s="7">
        <v>1.37</v>
      </c>
      <c r="AO49" s="7">
        <v>1.41</v>
      </c>
      <c r="AP49" s="7">
        <v>1.58</v>
      </c>
      <c r="AQ49" s="7">
        <v>1.65</v>
      </c>
      <c r="AR49" s="7">
        <v>1.35</v>
      </c>
      <c r="AS49" s="7">
        <v>29.73</v>
      </c>
      <c r="AT49" s="7">
        <v>12.16</v>
      </c>
      <c r="AU49" s="7">
        <v>0</v>
      </c>
      <c r="AV49" s="7">
        <v>5.55</v>
      </c>
      <c r="AW49" s="7">
        <v>-0.68</v>
      </c>
      <c r="AX49" s="7">
        <v>1.35</v>
      </c>
      <c r="AY49" s="7">
        <v>1.69</v>
      </c>
      <c r="AZ49" s="7">
        <v>0.68</v>
      </c>
      <c r="BA49" s="7">
        <v>2.0299999999999998</v>
      </c>
      <c r="BB49" s="7">
        <v>2.0299999999999998</v>
      </c>
      <c r="BC49" s="7">
        <v>-1.35</v>
      </c>
      <c r="BD49" s="7">
        <v>-0.7</v>
      </c>
      <c r="BE49" s="7">
        <v>-9.8000000000000007</v>
      </c>
      <c r="BF49" s="7">
        <v>-8.7799999999999994</v>
      </c>
      <c r="BG49" s="7">
        <v>-9.4600000000000009</v>
      </c>
      <c r="BH49" s="7">
        <v>-13.51</v>
      </c>
      <c r="BI49" s="7">
        <v>-10.14</v>
      </c>
      <c r="BJ49" s="7">
        <v>-10.81</v>
      </c>
      <c r="BK49" s="7">
        <v>-7.43</v>
      </c>
      <c r="BL49" s="7">
        <v>-7.43</v>
      </c>
      <c r="BM49" s="7">
        <v>-7.43</v>
      </c>
      <c r="BN49" s="7">
        <v>-9.4600000000000009</v>
      </c>
      <c r="BO49" s="7">
        <v>-8.11</v>
      </c>
      <c r="BP49" s="7">
        <v>-5.41</v>
      </c>
      <c r="BQ49" s="7">
        <v>0</v>
      </c>
      <c r="BR49" s="7">
        <v>8.11</v>
      </c>
      <c r="BS49" s="24">
        <v>1.42</v>
      </c>
      <c r="BT49" s="26">
        <v>87858425.132274628</v>
      </c>
      <c r="BU49" s="26">
        <v>14647500</v>
      </c>
      <c r="BV49" s="26">
        <v>16665944</v>
      </c>
      <c r="BW49" s="8">
        <v>2.5924124070019678E-3</v>
      </c>
    </row>
    <row r="50" spans="1:75" s="28" customFormat="1" ht="19" customHeight="1" x14ac:dyDescent="0.2">
      <c r="A50" s="1" t="s">
        <v>291</v>
      </c>
      <c r="B50" s="1" t="s">
        <v>96</v>
      </c>
      <c r="C50" s="1" t="s">
        <v>87</v>
      </c>
      <c r="D50" s="1" t="s">
        <v>109</v>
      </c>
      <c r="E50" s="1" t="s">
        <v>292</v>
      </c>
      <c r="F50" s="1" t="s">
        <v>80</v>
      </c>
      <c r="G50" s="9">
        <v>17.84430782092852</v>
      </c>
      <c r="H50" s="9">
        <v>1.5243863435390701</v>
      </c>
      <c r="I50" s="9">
        <f>(N50-O50)/O50*100</f>
        <v>21.840346046311737</v>
      </c>
      <c r="J50" s="1" t="s">
        <v>81</v>
      </c>
      <c r="K50" s="2">
        <v>8.3500003814697266</v>
      </c>
      <c r="L50" s="2">
        <v>8.9</v>
      </c>
      <c r="M50" s="2">
        <v>9.8400001525878906</v>
      </c>
      <c r="N50" s="2">
        <v>10.989999771118161</v>
      </c>
      <c r="O50" s="2">
        <v>9.0200004577636719</v>
      </c>
      <c r="P50" s="2">
        <v>9.9899997711181641</v>
      </c>
      <c r="Q50" s="1">
        <v>10.3</v>
      </c>
      <c r="R50" s="1">
        <v>9.93</v>
      </c>
      <c r="S50" s="1">
        <v>10.99</v>
      </c>
      <c r="T50" s="1">
        <v>10.44</v>
      </c>
      <c r="U50" s="1">
        <v>10.45</v>
      </c>
      <c r="V50" s="1">
        <v>10</v>
      </c>
      <c r="W50" s="1">
        <v>9.68</v>
      </c>
      <c r="X50" s="1">
        <v>9.44</v>
      </c>
      <c r="Y50" s="1">
        <v>9.4</v>
      </c>
      <c r="Z50" s="1">
        <v>9.6199999999999992</v>
      </c>
      <c r="AA50" s="1">
        <v>9.85</v>
      </c>
      <c r="AB50" s="1">
        <v>10.050000000000001</v>
      </c>
      <c r="AC50" s="1">
        <v>9.98</v>
      </c>
      <c r="AD50" s="1">
        <v>9.66</v>
      </c>
      <c r="AE50" s="1">
        <v>9.75</v>
      </c>
      <c r="AF50" s="1">
        <v>9.67</v>
      </c>
      <c r="AG50" s="1">
        <v>9.5299999999999994</v>
      </c>
      <c r="AH50" s="1">
        <v>9.65</v>
      </c>
      <c r="AI50" s="1">
        <v>9.64</v>
      </c>
      <c r="AJ50" s="1">
        <v>9.6</v>
      </c>
      <c r="AK50" s="1">
        <v>9.3800000000000008</v>
      </c>
      <c r="AL50" s="1">
        <v>9.4</v>
      </c>
      <c r="AM50" s="1">
        <v>9.3000000000000007</v>
      </c>
      <c r="AN50" s="1">
        <v>9.4499999999999993</v>
      </c>
      <c r="AO50" s="1">
        <v>9.99</v>
      </c>
      <c r="AP50" s="1">
        <v>9.76</v>
      </c>
      <c r="AQ50" s="1">
        <v>9.93</v>
      </c>
      <c r="AR50" s="1">
        <v>0.2</v>
      </c>
      <c r="AS50" s="1">
        <v>-6.5</v>
      </c>
      <c r="AT50" s="1">
        <v>1.59</v>
      </c>
      <c r="AU50" s="1">
        <v>5.69</v>
      </c>
      <c r="AV50" s="1">
        <v>2.64</v>
      </c>
      <c r="AW50" s="1">
        <v>-2.74</v>
      </c>
      <c r="AX50" s="1">
        <v>-3.74</v>
      </c>
      <c r="AY50" s="1">
        <v>-4.6100000000000003</v>
      </c>
      <c r="AZ50" s="1">
        <v>-4.4800000000000004</v>
      </c>
      <c r="BA50" s="1">
        <v>-2.64</v>
      </c>
      <c r="BB50" s="1">
        <v>-1.32</v>
      </c>
      <c r="BC50" s="1">
        <v>0.53</v>
      </c>
      <c r="BD50" s="1">
        <v>-1.42</v>
      </c>
      <c r="BE50" s="1">
        <v>-1.83</v>
      </c>
      <c r="BF50" s="1">
        <v>-1.62</v>
      </c>
      <c r="BG50" s="1">
        <v>-2.54</v>
      </c>
      <c r="BH50" s="1">
        <v>-4.2699999999999996</v>
      </c>
      <c r="BI50" s="1">
        <v>-2.25</v>
      </c>
      <c r="BJ50" s="1">
        <v>-2.34</v>
      </c>
      <c r="BK50" s="1">
        <v>-4.91</v>
      </c>
      <c r="BL50" s="1">
        <v>-4.67</v>
      </c>
      <c r="BM50" s="1">
        <v>-7.62</v>
      </c>
      <c r="BN50" s="1">
        <v>-6.3</v>
      </c>
      <c r="BO50" s="1">
        <v>-3.91</v>
      </c>
      <c r="BP50" s="1">
        <v>-0.91</v>
      </c>
      <c r="BQ50" s="1">
        <v>-1.22</v>
      </c>
      <c r="BR50" s="1">
        <v>0.91</v>
      </c>
      <c r="BS50" s="22">
        <v>9.02</v>
      </c>
      <c r="BT50" s="26">
        <v>97657179.914360046</v>
      </c>
      <c r="BU50" s="26">
        <v>407000</v>
      </c>
      <c r="BV50" s="26">
        <v>5880965</v>
      </c>
      <c r="BW50" s="2">
        <v>5.6052025475410924E-3</v>
      </c>
    </row>
    <row r="51" spans="1:75" s="28" customFormat="1" ht="19" customHeight="1" x14ac:dyDescent="0.2">
      <c r="A51" s="1" t="s">
        <v>297</v>
      </c>
      <c r="B51" s="1" t="s">
        <v>106</v>
      </c>
      <c r="C51" s="1" t="s">
        <v>87</v>
      </c>
      <c r="D51" s="1" t="s">
        <v>109</v>
      </c>
      <c r="E51" s="1" t="s">
        <v>292</v>
      </c>
      <c r="F51" s="1" t="s">
        <v>80</v>
      </c>
      <c r="G51" s="9">
        <v>26.94610419391854</v>
      </c>
      <c r="H51" s="9">
        <v>5.424529044557735</v>
      </c>
      <c r="I51" s="9">
        <f>(N51-O51)/O51*100</f>
        <v>26.90476585137349</v>
      </c>
      <c r="J51" s="1" t="s">
        <v>81</v>
      </c>
      <c r="K51" s="2">
        <v>1.669999957084656</v>
      </c>
      <c r="L51" s="2">
        <v>1.67</v>
      </c>
      <c r="M51" s="2">
        <v>2.119999885559082</v>
      </c>
      <c r="N51" s="2">
        <v>2.6649999618530269</v>
      </c>
      <c r="O51" s="2">
        <v>2.0999999046325679</v>
      </c>
      <c r="P51" s="2">
        <v>2.2349998950958252</v>
      </c>
      <c r="Q51" s="1">
        <v>2.35</v>
      </c>
      <c r="R51" s="1">
        <v>2.4</v>
      </c>
      <c r="S51" s="1">
        <v>2.65</v>
      </c>
      <c r="T51" s="1">
        <v>2.44</v>
      </c>
      <c r="U51" s="1">
        <v>2.48</v>
      </c>
      <c r="V51" s="1">
        <v>2.6</v>
      </c>
      <c r="W51" s="1">
        <v>2.4300000000000002</v>
      </c>
      <c r="X51" s="1">
        <v>2.37</v>
      </c>
      <c r="Y51" s="1">
        <v>2.44</v>
      </c>
      <c r="Z51" s="1">
        <v>2.4500000000000002</v>
      </c>
      <c r="AA51" s="1">
        <v>2.41</v>
      </c>
      <c r="AB51" s="1">
        <v>2.37</v>
      </c>
      <c r="AC51" s="1">
        <v>2.38</v>
      </c>
      <c r="AD51" s="1">
        <v>2.48</v>
      </c>
      <c r="AE51" s="1">
        <v>2.44</v>
      </c>
      <c r="AF51" s="1">
        <v>2.42</v>
      </c>
      <c r="AG51" s="1">
        <v>2.38</v>
      </c>
      <c r="AH51" s="1">
        <v>2.4</v>
      </c>
      <c r="AI51" s="1">
        <v>2.4500000000000002</v>
      </c>
      <c r="AJ51" s="1">
        <v>2.37</v>
      </c>
      <c r="AK51" s="1">
        <v>2.4</v>
      </c>
      <c r="AL51" s="1">
        <v>2.38</v>
      </c>
      <c r="AM51" s="1">
        <v>2.39</v>
      </c>
      <c r="AN51" s="1">
        <v>2.4700000000000002</v>
      </c>
      <c r="AO51" s="1">
        <v>2.4</v>
      </c>
      <c r="AP51" s="1">
        <v>2.36</v>
      </c>
      <c r="AQ51" s="1">
        <v>2.2799999999999998</v>
      </c>
      <c r="AR51" s="1">
        <v>10.38</v>
      </c>
      <c r="AS51" s="1">
        <v>9.91</v>
      </c>
      <c r="AT51" s="1">
        <v>14.62</v>
      </c>
      <c r="AU51" s="1">
        <v>7.55</v>
      </c>
      <c r="AV51" s="1">
        <v>16.98</v>
      </c>
      <c r="AW51" s="1">
        <v>12.97</v>
      </c>
      <c r="AX51" s="1">
        <v>11.01</v>
      </c>
      <c r="AY51" s="1">
        <v>10.67</v>
      </c>
      <c r="AZ51" s="1">
        <v>15.09</v>
      </c>
      <c r="BA51" s="1">
        <v>10.38</v>
      </c>
      <c r="BB51" s="1">
        <v>10.85</v>
      </c>
      <c r="BC51" s="1">
        <v>11.08</v>
      </c>
      <c r="BD51" s="1">
        <v>11.79</v>
      </c>
      <c r="BE51" s="1">
        <v>12.26</v>
      </c>
      <c r="BF51" s="1">
        <v>12.74</v>
      </c>
      <c r="BG51" s="1">
        <v>12.06</v>
      </c>
      <c r="BH51" s="1">
        <v>9.67</v>
      </c>
      <c r="BI51" s="1">
        <v>12.26</v>
      </c>
      <c r="BJ51" s="1">
        <v>10.38</v>
      </c>
      <c r="BK51" s="1">
        <v>10.85</v>
      </c>
      <c r="BL51" s="1">
        <v>11.11</v>
      </c>
      <c r="BM51" s="1">
        <v>12.26</v>
      </c>
      <c r="BN51" s="1">
        <v>11.79</v>
      </c>
      <c r="BO51" s="1">
        <v>11.79</v>
      </c>
      <c r="BP51" s="1">
        <v>10.85</v>
      </c>
      <c r="BQ51" s="1">
        <v>5.9</v>
      </c>
      <c r="BR51" s="1">
        <v>5.33</v>
      </c>
      <c r="BS51" s="22">
        <v>2.2799999999999998</v>
      </c>
      <c r="BT51" s="26">
        <v>101841614.50243001</v>
      </c>
      <c r="BU51" s="26">
        <v>12197600</v>
      </c>
      <c r="BV51" s="26">
        <v>40346689</v>
      </c>
      <c r="BW51" s="2">
        <v>1.1003678641387399E-2</v>
      </c>
    </row>
    <row r="52" spans="1:75" s="28" customFormat="1" ht="19" customHeight="1" x14ac:dyDescent="0.2">
      <c r="A52" s="1" t="s">
        <v>289</v>
      </c>
      <c r="B52" s="1" t="s">
        <v>118</v>
      </c>
      <c r="C52" s="1" t="s">
        <v>87</v>
      </c>
      <c r="D52" s="1" t="s">
        <v>98</v>
      </c>
      <c r="E52" s="1" t="s">
        <v>284</v>
      </c>
      <c r="F52" s="1" t="s">
        <v>80</v>
      </c>
      <c r="G52" s="9">
        <v>40.336124099469032</v>
      </c>
      <c r="H52" s="9">
        <v>25.748500514848519</v>
      </c>
      <c r="I52" s="9">
        <f>(N52-O52)/O52*100</f>
        <v>51.46580444566009</v>
      </c>
      <c r="J52" s="1" t="s">
        <v>81</v>
      </c>
      <c r="K52" s="2">
        <v>2.380000114440918</v>
      </c>
      <c r="L52" s="2">
        <v>2.73</v>
      </c>
      <c r="M52" s="2">
        <v>3.339999914169312</v>
      </c>
      <c r="N52" s="2">
        <v>4.6500000953674316</v>
      </c>
      <c r="O52" s="2">
        <v>3.0699999332427979</v>
      </c>
      <c r="P52" s="2">
        <v>4.1999998092651367</v>
      </c>
      <c r="Q52" s="1">
        <v>3.4</v>
      </c>
      <c r="R52" s="1">
        <v>3.85</v>
      </c>
      <c r="S52" s="1">
        <v>4.09</v>
      </c>
      <c r="T52" s="1">
        <v>4.6500000000000004</v>
      </c>
      <c r="U52" s="1">
        <v>4.37</v>
      </c>
      <c r="V52" s="1">
        <v>4.1900000000000004</v>
      </c>
      <c r="W52" s="1">
        <v>3.98</v>
      </c>
      <c r="X52" s="1">
        <v>3.81</v>
      </c>
      <c r="Y52" s="1">
        <v>4.1399999999999997</v>
      </c>
      <c r="Z52" s="1">
        <v>4.04</v>
      </c>
      <c r="AA52" s="1">
        <v>4.13</v>
      </c>
      <c r="AB52" s="1">
        <v>3.88</v>
      </c>
      <c r="AC52" s="1">
        <v>3.84</v>
      </c>
      <c r="AD52" s="1">
        <v>3.77</v>
      </c>
      <c r="AE52" s="1">
        <v>3.74</v>
      </c>
      <c r="AF52" s="1">
        <v>3.57</v>
      </c>
      <c r="AG52" s="1">
        <v>3.49</v>
      </c>
      <c r="AH52" s="1">
        <v>3.47</v>
      </c>
      <c r="AI52" s="1">
        <v>3.52</v>
      </c>
      <c r="AJ52" s="1">
        <v>3.42</v>
      </c>
      <c r="AK52" s="1">
        <v>3.95</v>
      </c>
      <c r="AL52" s="1">
        <v>3.89</v>
      </c>
      <c r="AM52" s="1">
        <v>3.89</v>
      </c>
      <c r="AN52" s="1">
        <v>4.2300000000000004</v>
      </c>
      <c r="AO52" s="1">
        <v>4.2699999999999996</v>
      </c>
      <c r="AP52" s="1">
        <v>4.49</v>
      </c>
      <c r="AQ52" s="1">
        <v>4.55</v>
      </c>
      <c r="AR52" s="1">
        <v>1.1399999999999999</v>
      </c>
      <c r="AS52" s="1">
        <v>12.86</v>
      </c>
      <c r="AT52" s="1">
        <v>21.86</v>
      </c>
      <c r="AU52" s="1">
        <v>26.35</v>
      </c>
      <c r="AV52" s="1">
        <v>19.48</v>
      </c>
      <c r="AW52" s="1">
        <v>14.97</v>
      </c>
      <c r="AX52" s="1">
        <v>12.72</v>
      </c>
      <c r="AY52" s="1">
        <v>10.18</v>
      </c>
      <c r="AZ52" s="1">
        <v>18.86</v>
      </c>
      <c r="BA52" s="1">
        <v>15.27</v>
      </c>
      <c r="BB52" s="1">
        <v>16.16</v>
      </c>
      <c r="BC52" s="1">
        <v>13.92</v>
      </c>
      <c r="BD52" s="1">
        <v>12.66</v>
      </c>
      <c r="BE52" s="1">
        <v>11.93</v>
      </c>
      <c r="BF52" s="1">
        <v>2.1</v>
      </c>
      <c r="BG52" s="1">
        <v>2.69</v>
      </c>
      <c r="BH52" s="1">
        <v>0.3</v>
      </c>
      <c r="BI52" s="1">
        <v>2.69</v>
      </c>
      <c r="BJ52" s="1">
        <v>-0.15</v>
      </c>
      <c r="BK52" s="1">
        <v>-3.29</v>
      </c>
      <c r="BL52" s="1">
        <v>14.67</v>
      </c>
      <c r="BM52" s="1">
        <v>11.08</v>
      </c>
      <c r="BN52" s="1">
        <v>12.4</v>
      </c>
      <c r="BO52" s="1">
        <v>20.96</v>
      </c>
      <c r="BP52" s="1">
        <v>18.559999999999999</v>
      </c>
      <c r="BQ52" s="1">
        <v>30.84</v>
      </c>
      <c r="BR52" s="1">
        <v>24.85</v>
      </c>
      <c r="BS52" s="22">
        <v>3.56</v>
      </c>
      <c r="BT52" s="26">
        <v>106403379.26566599</v>
      </c>
      <c r="BU52" s="26">
        <v>318299600</v>
      </c>
      <c r="BV52" s="26">
        <v>11774028</v>
      </c>
      <c r="BW52" s="2">
        <v>0.25842175676837192</v>
      </c>
    </row>
    <row r="53" spans="1:75" s="28" customFormat="1" ht="19" customHeight="1" x14ac:dyDescent="0.2">
      <c r="A53" s="7" t="s">
        <v>344</v>
      </c>
      <c r="B53" s="7" t="s">
        <v>76</v>
      </c>
      <c r="C53" s="7" t="s">
        <v>345</v>
      </c>
      <c r="D53" s="7" t="s">
        <v>78</v>
      </c>
      <c r="E53" s="7" t="s">
        <v>343</v>
      </c>
      <c r="F53" s="7" t="s">
        <v>80</v>
      </c>
      <c r="G53" s="10">
        <v>20.661156373421019</v>
      </c>
      <c r="H53" s="10">
        <v>5.2511418507769729</v>
      </c>
      <c r="I53" s="10">
        <v>5.2511418507769729</v>
      </c>
      <c r="J53" s="7" t="s">
        <v>81</v>
      </c>
      <c r="K53" s="8">
        <v>3.630000114440918</v>
      </c>
      <c r="L53" s="8">
        <v>4.8499999999999996</v>
      </c>
      <c r="M53" s="8">
        <v>4.380000114440918</v>
      </c>
      <c r="N53" s="8">
        <v>4.8499999046325684</v>
      </c>
      <c r="O53" s="8">
        <v>3.910000085830688</v>
      </c>
      <c r="P53" s="8">
        <v>4.6100001335144043</v>
      </c>
      <c r="Q53" s="7">
        <v>4.4000000000000004</v>
      </c>
      <c r="R53" s="7">
        <v>4.3</v>
      </c>
      <c r="S53" s="7">
        <v>4.18</v>
      </c>
      <c r="T53" s="7">
        <v>4.1100000000000003</v>
      </c>
      <c r="U53" s="7">
        <v>4.21</v>
      </c>
      <c r="V53" s="7">
        <v>4.13</v>
      </c>
      <c r="W53" s="7">
        <v>4</v>
      </c>
      <c r="X53" s="7">
        <v>4</v>
      </c>
      <c r="Y53" s="7">
        <v>3.95</v>
      </c>
      <c r="Z53" s="7">
        <v>4.0999999999999996</v>
      </c>
      <c r="AA53" s="7">
        <v>4.22</v>
      </c>
      <c r="AB53" s="7">
        <v>4.3099999999999996</v>
      </c>
      <c r="AC53" s="7">
        <v>4.28</v>
      </c>
      <c r="AD53" s="7">
        <v>4.28</v>
      </c>
      <c r="AE53" s="7">
        <v>4.4000000000000004</v>
      </c>
      <c r="AF53" s="7">
        <v>4.8499999999999996</v>
      </c>
      <c r="AG53" s="7">
        <v>4.62</v>
      </c>
      <c r="AH53" s="7">
        <v>4.75</v>
      </c>
      <c r="AI53" s="7">
        <v>4.6500000000000004</v>
      </c>
      <c r="AJ53" s="7">
        <v>4.4800000000000004</v>
      </c>
      <c r="AK53" s="7">
        <v>4.41</v>
      </c>
      <c r="AL53" s="7">
        <v>4.45</v>
      </c>
      <c r="AM53" s="7">
        <v>4.43</v>
      </c>
      <c r="AN53" s="7">
        <v>4.4400000000000004</v>
      </c>
      <c r="AO53" s="7">
        <v>4.49</v>
      </c>
      <c r="AP53" s="7">
        <v>4.55</v>
      </c>
      <c r="AQ53" s="7">
        <v>4.6100000000000003</v>
      </c>
      <c r="AR53" s="7">
        <v>0.46</v>
      </c>
      <c r="AS53" s="7">
        <v>-3.88</v>
      </c>
      <c r="AT53" s="7">
        <v>-7.76</v>
      </c>
      <c r="AU53" s="7">
        <v>-6.39</v>
      </c>
      <c r="AV53" s="7">
        <v>-5.25</v>
      </c>
      <c r="AW53" s="7">
        <v>-9.36</v>
      </c>
      <c r="AX53" s="7">
        <v>-9.36</v>
      </c>
      <c r="AY53" s="7">
        <v>-10.27</v>
      </c>
      <c r="AZ53" s="7">
        <v>-10.220000000000001</v>
      </c>
      <c r="BA53" s="7">
        <v>-6.39</v>
      </c>
      <c r="BB53" s="7">
        <v>-3.65</v>
      </c>
      <c r="BC53" s="7">
        <v>-3.08</v>
      </c>
      <c r="BD53" s="7">
        <v>-2.75</v>
      </c>
      <c r="BE53" s="7">
        <v>-3.54</v>
      </c>
      <c r="BF53" s="7">
        <v>0.36</v>
      </c>
      <c r="BG53" s="7">
        <v>2.0499999999999998</v>
      </c>
      <c r="BH53" s="7">
        <v>4.1100000000000003</v>
      </c>
      <c r="BI53" s="7">
        <v>4.7300000000000004</v>
      </c>
      <c r="BJ53" s="7">
        <v>2.2799999999999998</v>
      </c>
      <c r="BK53" s="7">
        <v>-0.91</v>
      </c>
      <c r="BL53" s="7">
        <v>-0.23</v>
      </c>
      <c r="BM53" s="7">
        <v>1.03</v>
      </c>
      <c r="BN53" s="7">
        <v>0.23</v>
      </c>
      <c r="BO53" s="7">
        <v>0.91</v>
      </c>
      <c r="BP53" s="7">
        <v>2.5099999999999998</v>
      </c>
      <c r="BQ53" s="7">
        <v>2.85</v>
      </c>
      <c r="BR53" s="7">
        <v>5.25</v>
      </c>
      <c r="BS53" s="24">
        <v>3.91</v>
      </c>
      <c r="BT53" s="26">
        <v>108577136.8369102</v>
      </c>
      <c r="BU53" s="26">
        <v>1311200</v>
      </c>
      <c r="BV53" s="26">
        <v>8654197</v>
      </c>
      <c r="BW53" s="8">
        <v>4.0224875860810659E-2</v>
      </c>
    </row>
    <row r="54" spans="1:75" s="28" customFormat="1" ht="19" customHeight="1" x14ac:dyDescent="0.2">
      <c r="A54" s="1" t="s">
        <v>103</v>
      </c>
      <c r="B54" s="1" t="s">
        <v>96</v>
      </c>
      <c r="C54" s="1" t="s">
        <v>104</v>
      </c>
      <c r="D54" s="1" t="s">
        <v>98</v>
      </c>
      <c r="E54" s="1" t="s">
        <v>101</v>
      </c>
      <c r="F54" s="1" t="s">
        <v>80</v>
      </c>
      <c r="G54" s="9">
        <v>27.272723331924251</v>
      </c>
      <c r="H54" s="9">
        <v>20.952384628676668</v>
      </c>
      <c r="I54" s="9">
        <f>(N54-O54)/O54*100</f>
        <v>65.74586159340015</v>
      </c>
      <c r="J54" s="1" t="s">
        <v>81</v>
      </c>
      <c r="K54" s="2">
        <v>1.6499999761581421</v>
      </c>
      <c r="L54" s="2">
        <v>3</v>
      </c>
      <c r="M54" s="2">
        <v>2.0999999046325679</v>
      </c>
      <c r="N54" s="2">
        <v>3</v>
      </c>
      <c r="O54" s="2">
        <v>1.809999942779541</v>
      </c>
      <c r="P54" s="2">
        <v>2.5399999618530269</v>
      </c>
      <c r="Q54" s="1">
        <v>2.13</v>
      </c>
      <c r="R54" s="1">
        <v>2.0299999999999998</v>
      </c>
      <c r="S54" s="1">
        <v>2.2999999999999998</v>
      </c>
      <c r="T54" s="1">
        <v>2.88</v>
      </c>
      <c r="U54" s="1">
        <v>3</v>
      </c>
      <c r="V54" s="1">
        <v>2.97</v>
      </c>
      <c r="W54" s="1">
        <v>2.65</v>
      </c>
      <c r="X54" s="1">
        <v>2.6</v>
      </c>
      <c r="Y54" s="1">
        <v>2.7</v>
      </c>
      <c r="Z54" s="1">
        <v>2.8</v>
      </c>
      <c r="AA54" s="1">
        <v>2.7</v>
      </c>
      <c r="AB54" s="1">
        <v>2.75</v>
      </c>
      <c r="AC54" s="1">
        <v>2.64</v>
      </c>
      <c r="AD54" s="1">
        <v>2.79</v>
      </c>
      <c r="AE54" s="1">
        <v>2.89</v>
      </c>
      <c r="AF54" s="1">
        <v>2.85</v>
      </c>
      <c r="AG54" s="1">
        <v>2.74</v>
      </c>
      <c r="AH54" s="1">
        <v>2.79</v>
      </c>
      <c r="AI54" s="1">
        <v>2.78</v>
      </c>
      <c r="AJ54" s="1">
        <v>2.68</v>
      </c>
      <c r="AK54" s="1">
        <v>2.62</v>
      </c>
      <c r="AL54" s="1">
        <v>2.6</v>
      </c>
      <c r="AM54" s="1">
        <v>2.7</v>
      </c>
      <c r="AN54" s="1">
        <v>2.7</v>
      </c>
      <c r="AO54" s="1">
        <v>2.65</v>
      </c>
      <c r="AP54" s="1">
        <v>2.6</v>
      </c>
      <c r="AQ54" s="1">
        <v>2.62</v>
      </c>
      <c r="AR54" s="1">
        <v>-5.24</v>
      </c>
      <c r="AS54" s="1">
        <v>-6.9</v>
      </c>
      <c r="AT54" s="1">
        <v>8.1</v>
      </c>
      <c r="AU54" s="1">
        <v>28.46</v>
      </c>
      <c r="AV54" s="1">
        <v>32.11</v>
      </c>
      <c r="AW54" s="1">
        <v>21.91</v>
      </c>
      <c r="AX54" s="1">
        <v>19.05</v>
      </c>
      <c r="AY54" s="1">
        <v>14.52</v>
      </c>
      <c r="AZ54" s="1">
        <v>23.7</v>
      </c>
      <c r="BA54" s="1">
        <v>21.9</v>
      </c>
      <c r="BB54" s="1">
        <v>22.14</v>
      </c>
      <c r="BC54" s="1">
        <v>25.71</v>
      </c>
      <c r="BD54" s="1">
        <v>24.76</v>
      </c>
      <c r="BE54" s="1">
        <v>32.11</v>
      </c>
      <c r="BF54" s="1">
        <v>33.33</v>
      </c>
      <c r="BG54" s="1">
        <v>26.67</v>
      </c>
      <c r="BH54" s="1">
        <v>26.18</v>
      </c>
      <c r="BI54" s="1">
        <v>30.95</v>
      </c>
      <c r="BJ54" s="1">
        <v>26.67</v>
      </c>
      <c r="BK54" s="1">
        <v>24.52</v>
      </c>
      <c r="BL54" s="1">
        <v>19.52</v>
      </c>
      <c r="BM54" s="1">
        <v>21.43</v>
      </c>
      <c r="BN54" s="1">
        <v>28.1</v>
      </c>
      <c r="BO54" s="1">
        <v>23.1</v>
      </c>
      <c r="BP54" s="1">
        <v>21.9</v>
      </c>
      <c r="BQ54" s="1">
        <v>22.38</v>
      </c>
      <c r="BR54" s="1">
        <v>21.37</v>
      </c>
      <c r="BS54" s="22">
        <v>2.3199999999999998</v>
      </c>
      <c r="BT54" s="26">
        <v>134655143.8848972</v>
      </c>
      <c r="BU54" s="26">
        <v>52634400</v>
      </c>
      <c r="BV54" s="26">
        <v>30532641</v>
      </c>
      <c r="BW54" s="2">
        <v>0.1187879227348856</v>
      </c>
    </row>
    <row r="55" spans="1:75" s="28" customFormat="1" ht="19" customHeight="1" x14ac:dyDescent="0.2">
      <c r="A55" s="7" t="s">
        <v>446</v>
      </c>
      <c r="B55" s="7" t="s">
        <v>118</v>
      </c>
      <c r="C55" s="7" t="s">
        <v>97</v>
      </c>
      <c r="D55" s="7" t="s">
        <v>98</v>
      </c>
      <c r="E55" s="7" t="s">
        <v>463</v>
      </c>
      <c r="F55" s="7" t="s">
        <v>80</v>
      </c>
      <c r="G55" s="10">
        <v>22.065716663823551</v>
      </c>
      <c r="H55" s="10">
        <v>10</v>
      </c>
      <c r="I55" s="10">
        <v>10</v>
      </c>
      <c r="J55" s="7" t="s">
        <v>81</v>
      </c>
      <c r="K55" s="8">
        <v>2.130000114440918</v>
      </c>
      <c r="L55" s="8">
        <v>2.23</v>
      </c>
      <c r="M55" s="8">
        <v>2.5999999046325679</v>
      </c>
      <c r="N55" s="8">
        <v>3.279999971389771</v>
      </c>
      <c r="O55" s="8">
        <v>2.3599998950958252</v>
      </c>
      <c r="P55" s="8">
        <v>2.8599998950958252</v>
      </c>
      <c r="Q55" s="7">
        <v>2.68</v>
      </c>
      <c r="R55" s="7">
        <v>2.6</v>
      </c>
      <c r="S55" s="7">
        <v>2.52</v>
      </c>
      <c r="T55" s="7">
        <v>2.52</v>
      </c>
      <c r="U55" s="7">
        <v>2.48</v>
      </c>
      <c r="V55" s="7">
        <v>2.7</v>
      </c>
      <c r="W55" s="7">
        <v>2.7</v>
      </c>
      <c r="X55" s="7">
        <v>2.99</v>
      </c>
      <c r="Y55" s="7">
        <v>2.92</v>
      </c>
      <c r="Z55" s="7">
        <v>2.95</v>
      </c>
      <c r="AA55" s="7">
        <v>3.09</v>
      </c>
      <c r="AB55" s="7">
        <v>3.11</v>
      </c>
      <c r="AC55" s="7">
        <v>3.28</v>
      </c>
      <c r="AD55" s="7">
        <v>3.17</v>
      </c>
      <c r="AE55" s="7">
        <v>2.93</v>
      </c>
      <c r="AF55" s="7">
        <v>2.88</v>
      </c>
      <c r="AG55" s="7">
        <v>2.98</v>
      </c>
      <c r="AH55" s="7">
        <v>2.78</v>
      </c>
      <c r="AI55" s="7">
        <v>2.74</v>
      </c>
      <c r="AJ55" s="7">
        <v>2.77</v>
      </c>
      <c r="AK55" s="7">
        <v>2.8</v>
      </c>
      <c r="AL55" s="7">
        <v>2.8</v>
      </c>
      <c r="AM55" s="7">
        <v>2.88</v>
      </c>
      <c r="AN55" s="7">
        <v>3.15</v>
      </c>
      <c r="AO55" s="7">
        <v>3.19</v>
      </c>
      <c r="AP55" s="7">
        <v>2.97</v>
      </c>
      <c r="AQ55" s="7">
        <v>2.88</v>
      </c>
      <c r="AR55" s="7">
        <v>-0.14000000000000001</v>
      </c>
      <c r="AS55" s="7">
        <v>-0.38</v>
      </c>
      <c r="AT55" s="7">
        <v>-8.85</v>
      </c>
      <c r="AU55" s="7">
        <v>-5.19</v>
      </c>
      <c r="AV55" s="7">
        <v>-6.93</v>
      </c>
      <c r="AW55" s="7">
        <v>-2.7</v>
      </c>
      <c r="AX55" s="7">
        <v>2.65</v>
      </c>
      <c r="AY55" s="7">
        <v>9.16</v>
      </c>
      <c r="AZ55" s="7">
        <v>9.14</v>
      </c>
      <c r="BA55" s="7">
        <v>9.56</v>
      </c>
      <c r="BB55" s="7">
        <v>11.35</v>
      </c>
      <c r="BC55" s="7">
        <v>16.22</v>
      </c>
      <c r="BD55" s="7">
        <v>21.92</v>
      </c>
      <c r="BE55" s="7">
        <v>11.54</v>
      </c>
      <c r="BF55" s="7">
        <v>9.33</v>
      </c>
      <c r="BG55" s="7">
        <v>10</v>
      </c>
      <c r="BH55" s="7">
        <v>6.73</v>
      </c>
      <c r="BI55" s="7">
        <v>2.75</v>
      </c>
      <c r="BJ55" s="7">
        <v>2.12</v>
      </c>
      <c r="BK55" s="7">
        <v>4.54</v>
      </c>
      <c r="BL55" s="7">
        <v>5.19</v>
      </c>
      <c r="BM55" s="7">
        <v>6.82</v>
      </c>
      <c r="BN55" s="7">
        <v>10.71</v>
      </c>
      <c r="BO55" s="7">
        <v>20.38</v>
      </c>
      <c r="BP55" s="7">
        <v>7.68</v>
      </c>
      <c r="BQ55" s="7">
        <v>10</v>
      </c>
      <c r="BR55" s="7">
        <v>9.23</v>
      </c>
      <c r="BS55" s="24">
        <v>2.4</v>
      </c>
      <c r="BT55" s="26">
        <v>141712734.8020077</v>
      </c>
      <c r="BU55" s="26">
        <v>118027400</v>
      </c>
      <c r="BV55" s="26">
        <v>28805974</v>
      </c>
      <c r="BW55" s="8">
        <v>8.0745264853741797E-2</v>
      </c>
    </row>
    <row r="56" spans="1:75" s="28" customFormat="1" ht="19" customHeight="1" x14ac:dyDescent="0.2">
      <c r="A56" s="7" t="s">
        <v>466</v>
      </c>
      <c r="B56" s="7" t="s">
        <v>96</v>
      </c>
      <c r="C56" s="7" t="s">
        <v>124</v>
      </c>
      <c r="D56" s="7" t="s">
        <v>98</v>
      </c>
      <c r="E56" s="7" t="s">
        <v>463</v>
      </c>
      <c r="F56" s="7" t="s">
        <v>80</v>
      </c>
      <c r="G56" s="10">
        <v>25.215514472881679</v>
      </c>
      <c r="H56" s="10">
        <v>1.5490540096077361</v>
      </c>
      <c r="I56" s="10">
        <v>1.5490540096077361</v>
      </c>
      <c r="J56" s="7" t="s">
        <v>81</v>
      </c>
      <c r="K56" s="8">
        <v>0.92799997329711914</v>
      </c>
      <c r="L56" s="8">
        <v>0.95</v>
      </c>
      <c r="M56" s="8">
        <v>1.1619999408721919</v>
      </c>
      <c r="N56" s="8">
        <v>1.25</v>
      </c>
      <c r="O56" s="8">
        <v>1.080000042915344</v>
      </c>
      <c r="P56" s="8">
        <v>1.179999947547913</v>
      </c>
      <c r="Q56" s="7">
        <v>1.17</v>
      </c>
      <c r="R56" s="7">
        <v>1.23</v>
      </c>
      <c r="S56" s="7">
        <v>1.2</v>
      </c>
      <c r="T56" s="7">
        <v>1.23</v>
      </c>
      <c r="U56" s="7">
        <v>1.21</v>
      </c>
      <c r="V56" s="7">
        <v>1.22</v>
      </c>
      <c r="W56" s="7">
        <v>1.25</v>
      </c>
      <c r="X56" s="7">
        <v>1.2</v>
      </c>
      <c r="Y56" s="7">
        <v>1.17</v>
      </c>
      <c r="Z56" s="7">
        <v>1.17</v>
      </c>
      <c r="AA56" s="7">
        <v>1.1599999999999999</v>
      </c>
      <c r="AB56" s="7">
        <v>1.18</v>
      </c>
      <c r="AC56" s="7">
        <v>1.18</v>
      </c>
      <c r="AD56" s="7">
        <v>1.18</v>
      </c>
      <c r="AE56" s="7">
        <v>1.18</v>
      </c>
      <c r="AF56" s="7">
        <v>1.18</v>
      </c>
      <c r="AG56" s="7">
        <v>1.18</v>
      </c>
      <c r="AH56" s="7">
        <v>1.18</v>
      </c>
      <c r="AI56" s="7">
        <v>1.17</v>
      </c>
      <c r="AJ56" s="7">
        <v>1.17</v>
      </c>
      <c r="AK56" s="7">
        <v>1.17</v>
      </c>
      <c r="AL56" s="7">
        <v>1.17</v>
      </c>
      <c r="AM56" s="7">
        <v>1.17</v>
      </c>
      <c r="AN56" s="7">
        <v>1.18</v>
      </c>
      <c r="AO56" s="7">
        <v>1.17</v>
      </c>
      <c r="AP56" s="7">
        <v>1.17</v>
      </c>
      <c r="AQ56" s="7">
        <v>1.18</v>
      </c>
      <c r="AR56" s="7">
        <v>-1.03</v>
      </c>
      <c r="AS56" s="7">
        <v>-1.02</v>
      </c>
      <c r="AT56" s="7">
        <v>-1.89</v>
      </c>
      <c r="AU56" s="7">
        <v>3.27</v>
      </c>
      <c r="AV56" s="7">
        <v>0.11</v>
      </c>
      <c r="AW56" s="7">
        <v>1.98</v>
      </c>
      <c r="AX56" s="7">
        <v>3.27</v>
      </c>
      <c r="AY56" s="7">
        <v>-0.16</v>
      </c>
      <c r="AZ56" s="7">
        <v>0.69</v>
      </c>
      <c r="BA56" s="7">
        <v>-1.03</v>
      </c>
      <c r="BB56" s="7">
        <v>-0.17</v>
      </c>
      <c r="BC56" s="7">
        <v>0.69</v>
      </c>
      <c r="BD56" s="7">
        <v>1.53</v>
      </c>
      <c r="BE56" s="7">
        <v>1.55</v>
      </c>
      <c r="BF56" s="7">
        <v>0.92</v>
      </c>
      <c r="BG56" s="7">
        <v>0.69</v>
      </c>
      <c r="BH56" s="7">
        <v>0.7</v>
      </c>
      <c r="BI56" s="7">
        <v>0.71</v>
      </c>
      <c r="BJ56" s="7">
        <v>0.26</v>
      </c>
      <c r="BK56" s="7">
        <v>0.68</v>
      </c>
      <c r="BL56" s="7">
        <v>0.69</v>
      </c>
      <c r="BM56" s="7">
        <v>-0.16</v>
      </c>
      <c r="BN56" s="7">
        <v>-0.17</v>
      </c>
      <c r="BO56" s="7">
        <v>0.69</v>
      </c>
      <c r="BP56" s="7">
        <v>0.69</v>
      </c>
      <c r="BQ56" s="7">
        <v>0.26</v>
      </c>
      <c r="BR56" s="7">
        <v>1.54</v>
      </c>
      <c r="BS56" s="24">
        <v>1.1299999999999999</v>
      </c>
      <c r="BT56" s="26">
        <v>143353608.7055206</v>
      </c>
      <c r="BU56" s="26">
        <v>6692600</v>
      </c>
      <c r="BV56" s="26">
        <v>28217401</v>
      </c>
      <c r="BW56" s="8">
        <v>4.1957088819058854E-3</v>
      </c>
    </row>
    <row r="57" spans="1:75" s="28" customFormat="1" ht="19" customHeight="1" x14ac:dyDescent="0.2">
      <c r="A57" s="7" t="s">
        <v>360</v>
      </c>
      <c r="B57" s="7" t="s">
        <v>106</v>
      </c>
      <c r="C57" s="7" t="s">
        <v>87</v>
      </c>
      <c r="D57" s="7" t="s">
        <v>109</v>
      </c>
      <c r="E57" s="7" t="s">
        <v>359</v>
      </c>
      <c r="F57" s="7" t="s">
        <v>80</v>
      </c>
      <c r="G57" s="10">
        <v>23.5955102834087</v>
      </c>
      <c r="H57" s="10">
        <v>3.6363600896410491</v>
      </c>
      <c r="I57" s="10">
        <v>3.6363600896410491</v>
      </c>
      <c r="J57" s="7" t="s">
        <v>81</v>
      </c>
      <c r="K57" s="8">
        <v>0.88999998569488525</v>
      </c>
      <c r="L57" s="8">
        <v>0.81</v>
      </c>
      <c r="M57" s="8">
        <v>1.1000000238418579</v>
      </c>
      <c r="N57" s="8">
        <v>1.299999952316284</v>
      </c>
      <c r="O57" s="8">
        <v>1.0199999809265139</v>
      </c>
      <c r="P57" s="8">
        <v>1.139999985694885</v>
      </c>
      <c r="Q57" s="7">
        <v>1.22</v>
      </c>
      <c r="R57" s="7">
        <v>1.21</v>
      </c>
      <c r="S57" s="7">
        <v>1.24</v>
      </c>
      <c r="T57" s="7">
        <v>1.3</v>
      </c>
      <c r="U57" s="7">
        <v>1.3</v>
      </c>
      <c r="V57" s="7">
        <v>1.2</v>
      </c>
      <c r="W57" s="7">
        <v>1.1599999999999999</v>
      </c>
      <c r="X57" s="7">
        <v>1.1499999999999999</v>
      </c>
      <c r="Y57" s="7">
        <v>1.1299999999999999</v>
      </c>
      <c r="Z57" s="7">
        <v>1.1000000000000001</v>
      </c>
      <c r="AA57" s="7">
        <v>1.0900000000000001</v>
      </c>
      <c r="AB57" s="7">
        <v>1.1200000000000001</v>
      </c>
      <c r="AC57" s="7">
        <v>1.1200000000000001</v>
      </c>
      <c r="AD57" s="7">
        <v>1.1000000000000001</v>
      </c>
      <c r="AE57" s="7">
        <v>1.0900000000000001</v>
      </c>
      <c r="AF57" s="7">
        <v>1.1000000000000001</v>
      </c>
      <c r="AG57" s="7">
        <v>1.1100000000000001</v>
      </c>
      <c r="AH57" s="7">
        <v>1.18</v>
      </c>
      <c r="AI57" s="7">
        <v>1.1599999999999999</v>
      </c>
      <c r="AJ57" s="7">
        <v>1.1299999999999999</v>
      </c>
      <c r="AK57" s="7">
        <v>1.1599999999999999</v>
      </c>
      <c r="AL57" s="7">
        <v>1.19</v>
      </c>
      <c r="AM57" s="7">
        <v>1.18</v>
      </c>
      <c r="AN57" s="7">
        <v>1.22</v>
      </c>
      <c r="AO57" s="7">
        <v>1.21</v>
      </c>
      <c r="AP57" s="7">
        <v>1.18</v>
      </c>
      <c r="AQ57" s="7">
        <v>1.17</v>
      </c>
      <c r="AR57" s="7">
        <v>7.73</v>
      </c>
      <c r="AS57" s="7">
        <v>4.55</v>
      </c>
      <c r="AT57" s="7">
        <v>10</v>
      </c>
      <c r="AU57" s="7">
        <v>17.5</v>
      </c>
      <c r="AV57" s="7">
        <v>6.82</v>
      </c>
      <c r="AW57" s="7">
        <v>4.55</v>
      </c>
      <c r="AX57" s="7">
        <v>4.09</v>
      </c>
      <c r="AY57" s="7">
        <v>0.45</v>
      </c>
      <c r="AZ57" s="7">
        <v>-0.91</v>
      </c>
      <c r="BA57" s="7">
        <v>-6.36</v>
      </c>
      <c r="BB57" s="7">
        <v>-1.36</v>
      </c>
      <c r="BC57" s="7">
        <v>-1.29</v>
      </c>
      <c r="BD57" s="7">
        <v>-0.45</v>
      </c>
      <c r="BE57" s="7">
        <v>-2.73</v>
      </c>
      <c r="BF57" s="7">
        <v>-0.91</v>
      </c>
      <c r="BG57" s="7">
        <v>-0.91</v>
      </c>
      <c r="BH57" s="7">
        <v>0.91</v>
      </c>
      <c r="BI57" s="7">
        <v>2.42</v>
      </c>
      <c r="BJ57" s="7">
        <v>2.73</v>
      </c>
      <c r="BK57" s="7">
        <v>1.95</v>
      </c>
      <c r="BL57" s="7">
        <v>5.45</v>
      </c>
      <c r="BM57" s="7">
        <v>4.55</v>
      </c>
      <c r="BN57" s="7">
        <v>5.91</v>
      </c>
      <c r="BO57" s="7">
        <v>8.18</v>
      </c>
      <c r="BP57" s="7">
        <v>7.27</v>
      </c>
      <c r="BQ57" s="7">
        <v>4.55</v>
      </c>
      <c r="BR57" s="7">
        <v>3.64</v>
      </c>
      <c r="BS57" s="24">
        <v>1.08</v>
      </c>
      <c r="BT57" s="26">
        <v>147327403.1932354</v>
      </c>
      <c r="BU57" s="26">
        <v>192389100</v>
      </c>
      <c r="BV57" s="26">
        <v>124913838</v>
      </c>
      <c r="BW57" s="8">
        <v>0.10441549318178819</v>
      </c>
    </row>
    <row r="58" spans="1:75" s="28" customFormat="1" ht="19" customHeight="1" x14ac:dyDescent="0.2">
      <c r="A58" s="7" t="s">
        <v>435</v>
      </c>
      <c r="B58" s="7" t="s">
        <v>106</v>
      </c>
      <c r="C58" s="7" t="s">
        <v>87</v>
      </c>
      <c r="D58" s="7" t="s">
        <v>98</v>
      </c>
      <c r="E58" s="7" t="s">
        <v>434</v>
      </c>
      <c r="F58" s="7" t="s">
        <v>80</v>
      </c>
      <c r="G58" s="10">
        <v>16.31205847646973</v>
      </c>
      <c r="H58" s="10">
        <v>2.4390220854836739</v>
      </c>
      <c r="I58" s="10">
        <v>2.4390220854836739</v>
      </c>
      <c r="J58" s="7" t="s">
        <v>81</v>
      </c>
      <c r="K58" s="8">
        <v>1.4099999666213989</v>
      </c>
      <c r="L58" s="8">
        <v>1.5</v>
      </c>
      <c r="M58" s="8">
        <v>1.639999985694885</v>
      </c>
      <c r="N58" s="8">
        <v>1.889999985694885</v>
      </c>
      <c r="O58" s="8">
        <v>1.629999995231628</v>
      </c>
      <c r="P58" s="8">
        <v>1.679999947547913</v>
      </c>
      <c r="Q58" s="7">
        <v>1.73</v>
      </c>
      <c r="R58" s="7">
        <v>1.87</v>
      </c>
      <c r="S58" s="7">
        <v>1.89</v>
      </c>
      <c r="T58" s="7">
        <v>1.89</v>
      </c>
      <c r="U58" s="7">
        <v>1.74</v>
      </c>
      <c r="V58" s="7">
        <v>1.75</v>
      </c>
      <c r="W58" s="7">
        <v>1.81</v>
      </c>
      <c r="X58" s="7">
        <v>1.77</v>
      </c>
      <c r="Y58" s="7">
        <v>1.77</v>
      </c>
      <c r="Z58" s="7">
        <v>1.79</v>
      </c>
      <c r="AA58" s="7">
        <v>1.77</v>
      </c>
      <c r="AB58" s="7">
        <v>1.76</v>
      </c>
      <c r="AC58" s="7">
        <v>1.73</v>
      </c>
      <c r="AD58" s="7">
        <v>1.74</v>
      </c>
      <c r="AE58" s="7">
        <v>1.74</v>
      </c>
      <c r="AF58" s="7">
        <v>1.73</v>
      </c>
      <c r="AG58" s="7">
        <v>1.74</v>
      </c>
      <c r="AH58" s="7">
        <v>1.83</v>
      </c>
      <c r="AI58" s="7">
        <v>1.81</v>
      </c>
      <c r="AJ58" s="7">
        <v>1.86</v>
      </c>
      <c r="AK58" s="7">
        <v>1.82</v>
      </c>
      <c r="AL58" s="7">
        <v>1.77</v>
      </c>
      <c r="AM58" s="7">
        <v>1.7</v>
      </c>
      <c r="AN58" s="7">
        <v>1.69</v>
      </c>
      <c r="AO58" s="7">
        <v>1.7</v>
      </c>
      <c r="AP58" s="7">
        <v>1.7</v>
      </c>
      <c r="AQ58" s="7">
        <v>1.7</v>
      </c>
      <c r="AR58" s="7">
        <v>5.49</v>
      </c>
      <c r="AS58" s="7">
        <v>7.65</v>
      </c>
      <c r="AT58" s="7">
        <v>12.5</v>
      </c>
      <c r="AU58" s="7">
        <v>4.88</v>
      </c>
      <c r="AV58" s="7">
        <v>4.88</v>
      </c>
      <c r="AW58" s="7">
        <v>6.1</v>
      </c>
      <c r="AX58" s="7">
        <v>7.62</v>
      </c>
      <c r="AY58" s="7">
        <v>6.1</v>
      </c>
      <c r="AZ58" s="7">
        <v>6.85</v>
      </c>
      <c r="BA58" s="7">
        <v>5.59</v>
      </c>
      <c r="BB58" s="7">
        <v>6.71</v>
      </c>
      <c r="BC58" s="7">
        <v>4.88</v>
      </c>
      <c r="BD58" s="7">
        <v>4.2699999999999996</v>
      </c>
      <c r="BE58" s="7">
        <v>5.79</v>
      </c>
      <c r="BF58" s="7">
        <v>4.57</v>
      </c>
      <c r="BG58" s="7">
        <v>4.88</v>
      </c>
      <c r="BH58" s="7">
        <v>5.49</v>
      </c>
      <c r="BI58" s="7">
        <v>9.9</v>
      </c>
      <c r="BJ58" s="7">
        <v>9.15</v>
      </c>
      <c r="BK58" s="7">
        <v>10.5</v>
      </c>
      <c r="BL58" s="7">
        <v>7.01</v>
      </c>
      <c r="BM58" s="7">
        <v>2.5299999999999998</v>
      </c>
      <c r="BN58" s="7">
        <v>2.95</v>
      </c>
      <c r="BO58" s="7">
        <v>1.52</v>
      </c>
      <c r="BP58" s="7">
        <v>3.05</v>
      </c>
      <c r="BQ58" s="7">
        <v>2.44</v>
      </c>
      <c r="BR58" s="7">
        <v>3.05</v>
      </c>
      <c r="BS58" s="24">
        <v>1.7</v>
      </c>
      <c r="BT58" s="26">
        <v>151070894.6822643</v>
      </c>
      <c r="BU58" s="26">
        <v>19234800</v>
      </c>
      <c r="BV58" s="26">
        <v>58598852</v>
      </c>
      <c r="BW58" s="8">
        <v>9.2819907120364753E-3</v>
      </c>
    </row>
    <row r="59" spans="1:75" s="28" customFormat="1" ht="19" customHeight="1" x14ac:dyDescent="0.2">
      <c r="A59" s="1" t="s">
        <v>191</v>
      </c>
      <c r="B59" s="1" t="s">
        <v>106</v>
      </c>
      <c r="C59" s="1" t="s">
        <v>97</v>
      </c>
      <c r="D59" s="1" t="s">
        <v>109</v>
      </c>
      <c r="E59" s="1" t="s">
        <v>197</v>
      </c>
      <c r="F59" s="1" t="s">
        <v>80</v>
      </c>
      <c r="G59" s="9">
        <v>25.144852068243249</v>
      </c>
      <c r="H59" s="9">
        <v>16.66666114771829</v>
      </c>
      <c r="I59" s="9">
        <f>(N59-O59)/O59*100</f>
        <v>41.271441056870351</v>
      </c>
      <c r="J59" s="1" t="s">
        <v>81</v>
      </c>
      <c r="K59" s="2">
        <v>0.86299997568130493</v>
      </c>
      <c r="L59" s="2">
        <v>1.35</v>
      </c>
      <c r="M59" s="2">
        <v>1.080000042915344</v>
      </c>
      <c r="N59" s="2">
        <v>1.3999999761581421</v>
      </c>
      <c r="O59" s="2">
        <v>0.99099999666213989</v>
      </c>
      <c r="P59" s="2">
        <v>1.2599999904632571</v>
      </c>
      <c r="Q59" s="1">
        <v>1.1499999999999999</v>
      </c>
      <c r="R59" s="1">
        <v>1.1299999999999999</v>
      </c>
      <c r="S59" s="1">
        <v>1.06</v>
      </c>
      <c r="T59" s="1">
        <v>1.1200000000000001</v>
      </c>
      <c r="U59" s="1">
        <v>1.1100000000000001</v>
      </c>
      <c r="V59" s="1">
        <v>1.1299999999999999</v>
      </c>
      <c r="W59" s="1">
        <v>1.07</v>
      </c>
      <c r="X59" s="1">
        <v>1.1000000000000001</v>
      </c>
      <c r="Y59" s="1">
        <v>1.0900000000000001</v>
      </c>
      <c r="Z59" s="1">
        <v>1.0900000000000001</v>
      </c>
      <c r="AA59" s="1">
        <v>1.08</v>
      </c>
      <c r="AB59" s="1">
        <v>1.1100000000000001</v>
      </c>
      <c r="AC59" s="1">
        <v>1.1499999999999999</v>
      </c>
      <c r="AD59" s="1">
        <v>1.1299999999999999</v>
      </c>
      <c r="AE59" s="1">
        <v>1.2</v>
      </c>
      <c r="AF59" s="1">
        <v>1.18</v>
      </c>
      <c r="AG59" s="1">
        <v>1.26</v>
      </c>
      <c r="AH59" s="1">
        <v>1.27</v>
      </c>
      <c r="AI59" s="1">
        <v>1.34</v>
      </c>
      <c r="AJ59" s="1">
        <v>1.4</v>
      </c>
      <c r="AK59" s="1">
        <v>1.38</v>
      </c>
      <c r="AL59" s="1">
        <v>1.25</v>
      </c>
      <c r="AM59" s="1">
        <v>1.24</v>
      </c>
      <c r="AN59" s="1">
        <v>1.27</v>
      </c>
      <c r="AO59" s="1">
        <v>1.29</v>
      </c>
      <c r="AP59" s="1">
        <v>1.28</v>
      </c>
      <c r="AQ59" s="1">
        <v>1.27</v>
      </c>
      <c r="AR59" s="1">
        <v>3.56</v>
      </c>
      <c r="AS59" s="1">
        <v>-5.56</v>
      </c>
      <c r="AT59" s="1">
        <v>-4.17</v>
      </c>
      <c r="AU59" s="1">
        <v>1.85</v>
      </c>
      <c r="AV59" s="1">
        <v>2.78</v>
      </c>
      <c r="AW59" s="1">
        <v>-0.94</v>
      </c>
      <c r="AX59" s="1">
        <v>-3.24</v>
      </c>
      <c r="AY59" s="1">
        <v>-3.24</v>
      </c>
      <c r="AZ59" s="1">
        <v>0.46</v>
      </c>
      <c r="BA59" s="1">
        <v>-0.94</v>
      </c>
      <c r="BB59" s="1">
        <v>-0.93</v>
      </c>
      <c r="BC59" s="1">
        <v>1.39</v>
      </c>
      <c r="BD59" s="1">
        <v>4.63</v>
      </c>
      <c r="BE59" s="1">
        <v>4.17</v>
      </c>
      <c r="BF59" s="1">
        <v>6.49</v>
      </c>
      <c r="BG59" s="1">
        <v>6.48</v>
      </c>
      <c r="BH59" s="1">
        <v>16.670000000000002</v>
      </c>
      <c r="BI59" s="1">
        <v>13.89</v>
      </c>
      <c r="BJ59" s="1">
        <v>20.36</v>
      </c>
      <c r="BK59" s="1">
        <v>27.37</v>
      </c>
      <c r="BL59" s="1">
        <v>8.33</v>
      </c>
      <c r="BM59" s="1">
        <v>11.2</v>
      </c>
      <c r="BN59" s="1">
        <v>12.04</v>
      </c>
      <c r="BO59" s="1">
        <v>13.9</v>
      </c>
      <c r="BP59" s="1">
        <v>17.59</v>
      </c>
      <c r="BQ59" s="1">
        <v>17.13</v>
      </c>
      <c r="BR59" s="1">
        <v>16.2</v>
      </c>
      <c r="BS59" s="22">
        <v>1.04</v>
      </c>
      <c r="BT59" s="26">
        <v>170682135.4222984</v>
      </c>
      <c r="BU59" s="26">
        <v>221856400</v>
      </c>
      <c r="BV59" s="26">
        <v>33468098</v>
      </c>
      <c r="BW59" s="2">
        <v>0.18799290596077489</v>
      </c>
    </row>
    <row r="60" spans="1:75" s="28" customFormat="1" ht="19" customHeight="1" x14ac:dyDescent="0.2">
      <c r="A60" s="7" t="s">
        <v>473</v>
      </c>
      <c r="B60" s="7" t="s">
        <v>111</v>
      </c>
      <c r="C60" s="7" t="s">
        <v>87</v>
      </c>
      <c r="D60" s="7" t="s">
        <v>78</v>
      </c>
      <c r="E60" s="7" t="s">
        <v>474</v>
      </c>
      <c r="F60" s="7" t="s">
        <v>80</v>
      </c>
      <c r="G60" s="10">
        <v>22.819762626585359</v>
      </c>
      <c r="H60" s="10">
        <v>13.254436814673539</v>
      </c>
      <c r="I60" s="10">
        <v>13.254436814673539</v>
      </c>
      <c r="J60" s="7" t="s">
        <v>81</v>
      </c>
      <c r="K60" s="8">
        <v>6.880000114440918</v>
      </c>
      <c r="L60" s="8">
        <v>6.92</v>
      </c>
      <c r="M60" s="8">
        <v>8.4499998092651367</v>
      </c>
      <c r="N60" s="8">
        <v>10.489999771118161</v>
      </c>
      <c r="O60" s="8">
        <v>8.1499996185302734</v>
      </c>
      <c r="P60" s="8">
        <v>9.5699996948242188</v>
      </c>
      <c r="Q60" s="7">
        <v>8.76</v>
      </c>
      <c r="R60" s="7">
        <v>8.8000000000000007</v>
      </c>
      <c r="S60" s="7">
        <v>9.49</v>
      </c>
      <c r="T60" s="7">
        <v>9.35</v>
      </c>
      <c r="U60" s="7">
        <v>10.09</v>
      </c>
      <c r="V60" s="7">
        <v>10.050000000000001</v>
      </c>
      <c r="W60" s="7">
        <v>9.83</v>
      </c>
      <c r="X60" s="7">
        <v>10.24</v>
      </c>
      <c r="Y60" s="7">
        <v>10.49</v>
      </c>
      <c r="Z60" s="7">
        <v>10.15</v>
      </c>
      <c r="AA60" s="7">
        <v>10.35</v>
      </c>
      <c r="AB60" s="7">
        <v>9.7899999999999991</v>
      </c>
      <c r="AC60" s="7">
        <v>9.94</v>
      </c>
      <c r="AD60" s="7">
        <v>9.74</v>
      </c>
      <c r="AE60" s="7">
        <v>9.9600000000000009</v>
      </c>
      <c r="AF60" s="7">
        <v>9.85</v>
      </c>
      <c r="AG60" s="7">
        <v>9.75</v>
      </c>
      <c r="AH60" s="7">
        <v>9.74</v>
      </c>
      <c r="AI60" s="7">
        <v>9.5399999999999991</v>
      </c>
      <c r="AJ60" s="7">
        <v>9.65</v>
      </c>
      <c r="AK60" s="7">
        <v>9.84</v>
      </c>
      <c r="AL60" s="7">
        <v>9.84</v>
      </c>
      <c r="AM60" s="7">
        <v>9.65</v>
      </c>
      <c r="AN60" s="7">
        <v>9.61</v>
      </c>
      <c r="AO60" s="7">
        <v>9.8000000000000007</v>
      </c>
      <c r="AP60" s="7">
        <v>9.75</v>
      </c>
      <c r="AQ60" s="7">
        <v>9.73</v>
      </c>
      <c r="AR60" s="7">
        <v>-1.07</v>
      </c>
      <c r="AS60" s="7">
        <v>1.54</v>
      </c>
      <c r="AT60" s="7">
        <v>10.71</v>
      </c>
      <c r="AU60" s="7">
        <v>7.4</v>
      </c>
      <c r="AV60" s="7">
        <v>18.46</v>
      </c>
      <c r="AW60" s="7">
        <v>12.31</v>
      </c>
      <c r="AX60" s="7">
        <v>12.19</v>
      </c>
      <c r="AY60" s="7">
        <v>20.239999999999998</v>
      </c>
      <c r="AZ60" s="7">
        <v>19.64</v>
      </c>
      <c r="BA60" s="7">
        <v>18.7</v>
      </c>
      <c r="BB60" s="7">
        <v>14.2</v>
      </c>
      <c r="BC60" s="7">
        <v>14.79</v>
      </c>
      <c r="BD60" s="7">
        <v>13.96</v>
      </c>
      <c r="BE60" s="7">
        <v>14.67</v>
      </c>
      <c r="BF60" s="7">
        <v>16.45</v>
      </c>
      <c r="BG60" s="7">
        <v>13.96</v>
      </c>
      <c r="BH60" s="7">
        <v>14.67</v>
      </c>
      <c r="BI60" s="7">
        <v>11.12</v>
      </c>
      <c r="BJ60" s="7">
        <v>12.31</v>
      </c>
      <c r="BK60" s="7">
        <v>11.54</v>
      </c>
      <c r="BL60" s="7">
        <v>15.98</v>
      </c>
      <c r="BM60" s="7">
        <v>13.49</v>
      </c>
      <c r="BN60" s="7">
        <v>12.07</v>
      </c>
      <c r="BO60" s="7">
        <v>13.49</v>
      </c>
      <c r="BP60" s="7">
        <v>13.61</v>
      </c>
      <c r="BQ60" s="7">
        <v>13.96</v>
      </c>
      <c r="BR60" s="7">
        <v>13.37</v>
      </c>
      <c r="BS60" s="24">
        <v>9.25</v>
      </c>
      <c r="BT60" s="26">
        <v>201967670.4411507</v>
      </c>
      <c r="BU60" s="26">
        <v>11877600</v>
      </c>
      <c r="BV60" s="26">
        <v>9765661</v>
      </c>
      <c r="BW60" s="8">
        <v>4.0050540357688029E-3</v>
      </c>
    </row>
    <row r="61" spans="1:75" s="28" customFormat="1" ht="19" customHeight="1" x14ac:dyDescent="0.2">
      <c r="A61" s="7" t="s">
        <v>432</v>
      </c>
      <c r="B61" s="7" t="s">
        <v>106</v>
      </c>
      <c r="C61" s="7" t="s">
        <v>87</v>
      </c>
      <c r="D61" s="7" t="s">
        <v>109</v>
      </c>
      <c r="E61" s="7" t="s">
        <v>431</v>
      </c>
      <c r="F61" s="7" t="s">
        <v>80</v>
      </c>
      <c r="G61" s="10">
        <v>23.4132554539678</v>
      </c>
      <c r="H61" s="10">
        <v>15.085710797991069</v>
      </c>
      <c r="I61" s="10">
        <v>15.085710797991069</v>
      </c>
      <c r="J61" s="7" t="s">
        <v>81</v>
      </c>
      <c r="K61" s="8">
        <v>7.0900001525878906</v>
      </c>
      <c r="L61" s="8">
        <v>7.21</v>
      </c>
      <c r="M61" s="8">
        <v>8.75</v>
      </c>
      <c r="N61" s="8">
        <v>10.44999980926514</v>
      </c>
      <c r="O61" s="8">
        <v>8.3999996185302734</v>
      </c>
      <c r="P61" s="8">
        <v>10.069999694824221</v>
      </c>
      <c r="Q61" s="7">
        <v>9.0399999999999991</v>
      </c>
      <c r="R61" s="7">
        <v>8.68</v>
      </c>
      <c r="S61" s="7">
        <v>9.36</v>
      </c>
      <c r="T61" s="7">
        <v>9.5</v>
      </c>
      <c r="U61" s="7">
        <v>9.73</v>
      </c>
      <c r="V61" s="7">
        <v>9.9499999999999993</v>
      </c>
      <c r="W61" s="7">
        <v>10.130000000000001</v>
      </c>
      <c r="X61" s="7">
        <v>9.77</v>
      </c>
      <c r="Y61" s="7">
        <v>9.6</v>
      </c>
      <c r="Z61" s="7">
        <v>9.84</v>
      </c>
      <c r="AA61" s="7">
        <v>9.94</v>
      </c>
      <c r="AB61" s="7">
        <v>10.06</v>
      </c>
      <c r="AC61" s="7">
        <v>10.23</v>
      </c>
      <c r="AD61" s="7">
        <v>9.99</v>
      </c>
      <c r="AE61" s="7">
        <v>10.039999999999999</v>
      </c>
      <c r="AF61" s="7">
        <v>10.050000000000001</v>
      </c>
      <c r="AG61" s="7">
        <v>10.029999999999999</v>
      </c>
      <c r="AH61" s="7">
        <v>9.7799999999999994</v>
      </c>
      <c r="AI61" s="7">
        <v>9.7200000000000006</v>
      </c>
      <c r="AJ61" s="7">
        <v>9.84</v>
      </c>
      <c r="AK61" s="7">
        <v>10.27</v>
      </c>
      <c r="AL61" s="7">
        <v>10.37</v>
      </c>
      <c r="AM61" s="7">
        <v>10.45</v>
      </c>
      <c r="AN61" s="7">
        <v>10.08</v>
      </c>
      <c r="AO61" s="7">
        <v>10.08</v>
      </c>
      <c r="AP61" s="7">
        <v>10.050000000000001</v>
      </c>
      <c r="AQ61" s="7">
        <v>10.199999999999999</v>
      </c>
      <c r="AR61" s="7">
        <v>-2.74</v>
      </c>
      <c r="AS61" s="7">
        <v>-2.4</v>
      </c>
      <c r="AT61" s="7">
        <v>1.26</v>
      </c>
      <c r="AU61" s="7">
        <v>8.15</v>
      </c>
      <c r="AV61" s="7">
        <v>8.8000000000000007</v>
      </c>
      <c r="AW61" s="7">
        <v>13.26</v>
      </c>
      <c r="AX61" s="7">
        <v>10.51</v>
      </c>
      <c r="AY61" s="7">
        <v>9.7100000000000009</v>
      </c>
      <c r="AZ61" s="7">
        <v>9.43</v>
      </c>
      <c r="BA61" s="7">
        <v>12</v>
      </c>
      <c r="BB61" s="7">
        <v>11.37</v>
      </c>
      <c r="BC61" s="7">
        <v>14.63</v>
      </c>
      <c r="BD61" s="7">
        <v>13.49</v>
      </c>
      <c r="BE61" s="7">
        <v>11.09</v>
      </c>
      <c r="BF61" s="7">
        <v>12.74</v>
      </c>
      <c r="BG61" s="7">
        <v>14.51</v>
      </c>
      <c r="BH61" s="7">
        <v>11.31</v>
      </c>
      <c r="BI61" s="7">
        <v>11.16</v>
      </c>
      <c r="BJ61" s="7">
        <v>8.86</v>
      </c>
      <c r="BK61" s="7">
        <v>11.85</v>
      </c>
      <c r="BL61" s="7">
        <v>14.63</v>
      </c>
      <c r="BM61" s="7">
        <v>17.71</v>
      </c>
      <c r="BN61" s="7">
        <v>12.92</v>
      </c>
      <c r="BO61" s="7">
        <v>14.4</v>
      </c>
      <c r="BP61" s="7">
        <v>12</v>
      </c>
      <c r="BQ61" s="7">
        <v>12.69</v>
      </c>
      <c r="BR61" s="7">
        <v>15.08</v>
      </c>
      <c r="BS61" s="24">
        <v>9.31</v>
      </c>
      <c r="BT61" s="26">
        <v>218043875</v>
      </c>
      <c r="BU61" s="26">
        <v>117052400</v>
      </c>
      <c r="BV61" s="26">
        <v>22302554</v>
      </c>
      <c r="BW61" s="8">
        <v>2.228915127836929E-2</v>
      </c>
    </row>
    <row r="62" spans="1:75" s="28" customFormat="1" ht="19" customHeight="1" x14ac:dyDescent="0.2">
      <c r="A62" s="1" t="s">
        <v>99</v>
      </c>
      <c r="B62" s="1" t="s">
        <v>76</v>
      </c>
      <c r="C62" s="1" t="s">
        <v>87</v>
      </c>
      <c r="D62" s="1" t="s">
        <v>78</v>
      </c>
      <c r="E62" s="1" t="s">
        <v>194</v>
      </c>
      <c r="F62" s="1" t="s">
        <v>80</v>
      </c>
      <c r="G62" s="9">
        <v>25.806446030782531</v>
      </c>
      <c r="H62" s="9">
        <v>3.205132907664455</v>
      </c>
      <c r="I62" s="9">
        <f>(N62-O62)/O62*100</f>
        <v>80.434783923227897</v>
      </c>
      <c r="J62" s="1" t="s">
        <v>81</v>
      </c>
      <c r="K62" s="2">
        <v>1.2400000095367429</v>
      </c>
      <c r="L62" s="2">
        <v>1.29</v>
      </c>
      <c r="M62" s="2">
        <v>1.559999942779541</v>
      </c>
      <c r="N62" s="2">
        <v>2.4900000095367432</v>
      </c>
      <c r="O62" s="2">
        <v>1.379999995231628</v>
      </c>
      <c r="P62" s="2">
        <v>1.610000014305115</v>
      </c>
      <c r="Q62" s="1">
        <v>1.64</v>
      </c>
      <c r="R62" s="1">
        <v>1.55</v>
      </c>
      <c r="S62" s="1">
        <v>1.52</v>
      </c>
      <c r="T62" s="1">
        <v>1.66</v>
      </c>
      <c r="U62" s="1">
        <v>1.98</v>
      </c>
      <c r="V62" s="1">
        <v>2.4900000000000002</v>
      </c>
      <c r="W62" s="1">
        <v>2.1</v>
      </c>
      <c r="X62" s="1">
        <v>2.13</v>
      </c>
      <c r="Y62" s="1">
        <v>2.13</v>
      </c>
      <c r="Z62" s="1">
        <v>2.0499999999999998</v>
      </c>
      <c r="AA62" s="1">
        <v>1.96</v>
      </c>
      <c r="AB62" s="1">
        <v>2.0099999999999998</v>
      </c>
      <c r="AC62" s="1">
        <v>2.04</v>
      </c>
      <c r="AD62" s="1">
        <v>1.99</v>
      </c>
      <c r="AE62" s="1">
        <v>1.95</v>
      </c>
      <c r="AF62" s="1">
        <v>1.98</v>
      </c>
      <c r="AG62" s="1">
        <v>1.97</v>
      </c>
      <c r="AH62" s="1">
        <v>1.96</v>
      </c>
      <c r="AI62" s="1">
        <v>1.94</v>
      </c>
      <c r="AJ62" s="1">
        <v>1.86</v>
      </c>
      <c r="AK62" s="1">
        <v>1.84</v>
      </c>
      <c r="AL62" s="1">
        <v>1.79</v>
      </c>
      <c r="AM62" s="1">
        <v>1.67</v>
      </c>
      <c r="AN62" s="1">
        <v>1.69</v>
      </c>
      <c r="AO62" s="1">
        <v>1.7</v>
      </c>
      <c r="AP62" s="1">
        <v>1.77</v>
      </c>
      <c r="AQ62" s="1">
        <v>1.74</v>
      </c>
      <c r="AR62" s="1">
        <v>-4.49</v>
      </c>
      <c r="AS62" s="1">
        <v>-2.56</v>
      </c>
      <c r="AT62" s="1">
        <v>-6.56</v>
      </c>
      <c r="AU62" s="1">
        <v>6.4</v>
      </c>
      <c r="AV62" s="1">
        <v>26.92</v>
      </c>
      <c r="AW62" s="1">
        <v>25</v>
      </c>
      <c r="AX62" s="1">
        <v>30.12</v>
      </c>
      <c r="AY62" s="1">
        <v>30.22</v>
      </c>
      <c r="AZ62" s="1">
        <v>30.58</v>
      </c>
      <c r="BA62" s="1">
        <v>17.649999999999999</v>
      </c>
      <c r="BB62" s="1">
        <v>19.87</v>
      </c>
      <c r="BC62" s="1">
        <v>25.96</v>
      </c>
      <c r="BD62" s="1">
        <v>23.08</v>
      </c>
      <c r="BE62" s="1">
        <v>24.36</v>
      </c>
      <c r="BF62" s="1">
        <v>22.88</v>
      </c>
      <c r="BG62" s="1">
        <v>24.25</v>
      </c>
      <c r="BH62" s="1">
        <v>25</v>
      </c>
      <c r="BI62" s="1">
        <v>24.36</v>
      </c>
      <c r="BJ62" s="1">
        <v>18.739999999999998</v>
      </c>
      <c r="BK62" s="1">
        <v>16.670000000000002</v>
      </c>
      <c r="BL62" s="1">
        <v>14.74</v>
      </c>
      <c r="BM62" s="1">
        <v>5.78</v>
      </c>
      <c r="BN62" s="1">
        <v>3.21</v>
      </c>
      <c r="BO62" s="1">
        <v>6.06</v>
      </c>
      <c r="BP62" s="1">
        <v>8.65</v>
      </c>
      <c r="BQ62" s="1">
        <v>7.05</v>
      </c>
      <c r="BR62" s="1">
        <v>8.65</v>
      </c>
      <c r="BS62" s="22">
        <v>1.78</v>
      </c>
      <c r="BT62" s="26">
        <v>221978631.85787201</v>
      </c>
      <c r="BU62" s="26">
        <v>275883900</v>
      </c>
      <c r="BV62" s="26">
        <v>132238698</v>
      </c>
      <c r="BW62" s="2">
        <v>8.3083697632897135E-2</v>
      </c>
    </row>
    <row r="63" spans="1:75" s="28" customFormat="1" ht="19" customHeight="1" x14ac:dyDescent="0.2">
      <c r="A63" s="7" t="s">
        <v>496</v>
      </c>
      <c r="B63" s="7" t="s">
        <v>118</v>
      </c>
      <c r="C63" s="7" t="s">
        <v>87</v>
      </c>
      <c r="D63" s="7" t="s">
        <v>98</v>
      </c>
      <c r="E63" s="7" t="s">
        <v>497</v>
      </c>
      <c r="F63" s="7" t="s">
        <v>80</v>
      </c>
      <c r="G63" s="10">
        <v>18.634254545157521</v>
      </c>
      <c r="H63" s="10">
        <v>10.43902141291921</v>
      </c>
      <c r="I63" s="10">
        <v>10.43902141291921</v>
      </c>
      <c r="J63" s="7" t="s">
        <v>81</v>
      </c>
      <c r="K63" s="8">
        <v>8.6400003433227539</v>
      </c>
      <c r="L63" s="8">
        <v>8.9600000000000009</v>
      </c>
      <c r="M63" s="8">
        <v>10.25</v>
      </c>
      <c r="N63" s="8">
        <v>11.69999980926514</v>
      </c>
      <c r="O63" s="8">
        <v>10.11999988555908</v>
      </c>
      <c r="P63" s="8">
        <v>11.319999694824221</v>
      </c>
      <c r="Q63" s="7">
        <v>10.34</v>
      </c>
      <c r="R63" s="7">
        <v>10.49</v>
      </c>
      <c r="S63" s="7">
        <v>10.93</v>
      </c>
      <c r="T63" s="7">
        <v>10.98</v>
      </c>
      <c r="U63" s="7">
        <v>10.89</v>
      </c>
      <c r="V63" s="7">
        <v>10.91</v>
      </c>
      <c r="W63" s="7">
        <v>11.3</v>
      </c>
      <c r="X63" s="7">
        <v>10.93</v>
      </c>
      <c r="Y63" s="7">
        <v>10.66</v>
      </c>
      <c r="Z63" s="7">
        <v>10.72</v>
      </c>
      <c r="AA63" s="7">
        <v>10.78</v>
      </c>
      <c r="AB63" s="7">
        <v>10.61</v>
      </c>
      <c r="AC63" s="7">
        <v>10.76</v>
      </c>
      <c r="AD63" s="7">
        <v>10.9</v>
      </c>
      <c r="AE63" s="7">
        <v>10.96</v>
      </c>
      <c r="AF63" s="7">
        <v>10.92</v>
      </c>
      <c r="AG63" s="7">
        <v>11</v>
      </c>
      <c r="AH63" s="7">
        <v>10.99</v>
      </c>
      <c r="AI63" s="7">
        <v>10.97</v>
      </c>
      <c r="AJ63" s="7">
        <v>11.2</v>
      </c>
      <c r="AK63" s="7">
        <v>11.2</v>
      </c>
      <c r="AL63" s="7">
        <v>11.1</v>
      </c>
      <c r="AM63" s="7">
        <v>11.24</v>
      </c>
      <c r="AN63" s="7">
        <v>11.16</v>
      </c>
      <c r="AO63" s="7">
        <v>11.7</v>
      </c>
      <c r="AP63" s="7">
        <v>11.61</v>
      </c>
      <c r="AQ63" s="7">
        <v>11.54</v>
      </c>
      <c r="AR63" s="7">
        <v>-0.49</v>
      </c>
      <c r="AS63" s="7">
        <v>1.1200000000000001</v>
      </c>
      <c r="AT63" s="7">
        <v>6.44</v>
      </c>
      <c r="AU63" s="7">
        <v>5.67</v>
      </c>
      <c r="AV63" s="7">
        <v>2.93</v>
      </c>
      <c r="AW63" s="7">
        <v>6.22</v>
      </c>
      <c r="AX63" s="7">
        <v>6.44</v>
      </c>
      <c r="AY63" s="7">
        <v>3.9</v>
      </c>
      <c r="AZ63" s="7">
        <v>3.51</v>
      </c>
      <c r="BA63" s="7">
        <v>4.3899999999999997</v>
      </c>
      <c r="BB63" s="7">
        <v>3.41</v>
      </c>
      <c r="BC63" s="7">
        <v>2.44</v>
      </c>
      <c r="BD63" s="7">
        <v>4.3899999999999997</v>
      </c>
      <c r="BE63" s="7">
        <v>6.34</v>
      </c>
      <c r="BF63" s="7">
        <v>5.46</v>
      </c>
      <c r="BG63" s="7">
        <v>6.54</v>
      </c>
      <c r="BH63" s="7">
        <v>6.78</v>
      </c>
      <c r="BI63" s="7">
        <v>6.59</v>
      </c>
      <c r="BJ63" s="7">
        <v>5.46</v>
      </c>
      <c r="BK63" s="7">
        <v>9.27</v>
      </c>
      <c r="BL63" s="7">
        <v>5.77</v>
      </c>
      <c r="BM63" s="7">
        <v>8.34</v>
      </c>
      <c r="BN63" s="7">
        <v>8.5399999999999991</v>
      </c>
      <c r="BO63" s="7">
        <v>8.5399999999999991</v>
      </c>
      <c r="BP63" s="7">
        <v>13.27</v>
      </c>
      <c r="BQ63" s="7">
        <v>12.1</v>
      </c>
      <c r="BR63" s="7">
        <v>10.54</v>
      </c>
      <c r="BS63" s="24">
        <v>10.41</v>
      </c>
      <c r="BT63" s="26">
        <v>221984250</v>
      </c>
      <c r="BU63" s="26">
        <v>2081700</v>
      </c>
      <c r="BV63" s="26">
        <v>13224702</v>
      </c>
      <c r="BW63" s="8">
        <v>5.4226552704174352E-3</v>
      </c>
    </row>
    <row r="64" spans="1:75" s="28" customFormat="1" ht="19" customHeight="1" x14ac:dyDescent="0.2">
      <c r="A64" s="7" t="s">
        <v>548</v>
      </c>
      <c r="B64" s="7" t="s">
        <v>118</v>
      </c>
      <c r="C64" s="7" t="s">
        <v>87</v>
      </c>
      <c r="D64" s="7" t="s">
        <v>98</v>
      </c>
      <c r="E64" s="7" t="s">
        <v>549</v>
      </c>
      <c r="F64" s="7" t="s">
        <v>80</v>
      </c>
      <c r="G64" s="10">
        <v>19.39545936924053</v>
      </c>
      <c r="H64" s="10">
        <v>0.42195060610633273</v>
      </c>
      <c r="I64" s="10">
        <v>0.42195060610633273</v>
      </c>
      <c r="J64" s="7" t="s">
        <v>81</v>
      </c>
      <c r="K64" s="8">
        <v>3.970000028610229</v>
      </c>
      <c r="L64" s="8">
        <v>4.0999999999999996</v>
      </c>
      <c r="M64" s="8">
        <v>4.7399997711181641</v>
      </c>
      <c r="N64" s="8">
        <v>4.7800002098083496</v>
      </c>
      <c r="O64" s="8">
        <v>4.7399997711181641</v>
      </c>
      <c r="P64" s="8">
        <v>4.7600002288818359</v>
      </c>
      <c r="Q64" s="7">
        <v>4.7699999999999996</v>
      </c>
      <c r="R64" s="7">
        <v>4.75</v>
      </c>
      <c r="S64" s="7">
        <v>4.75</v>
      </c>
      <c r="T64" s="7">
        <v>4.78</v>
      </c>
      <c r="U64" s="7">
        <v>4.7699999999999996</v>
      </c>
      <c r="V64" s="7">
        <v>4.7699999999999996</v>
      </c>
      <c r="W64" s="7">
        <v>4.7699999999999996</v>
      </c>
      <c r="X64" s="7">
        <v>4.7699999999999996</v>
      </c>
      <c r="Y64" s="7">
        <v>4.7699999999999996</v>
      </c>
      <c r="Z64" s="7">
        <v>4.7699999999999996</v>
      </c>
      <c r="AA64" s="7">
        <v>4.7699999999999996</v>
      </c>
      <c r="AB64" s="7">
        <v>4.7699999999999996</v>
      </c>
      <c r="AC64" s="7">
        <v>4.7699999999999996</v>
      </c>
      <c r="AD64" s="7">
        <v>4.78</v>
      </c>
      <c r="AE64" s="7">
        <v>4.78</v>
      </c>
      <c r="AF64" s="7">
        <v>4.78</v>
      </c>
      <c r="AG64" s="7">
        <v>4.78</v>
      </c>
      <c r="AH64" s="7">
        <v>4.78</v>
      </c>
      <c r="AI64" s="7">
        <v>4.76</v>
      </c>
      <c r="AJ64" s="7">
        <v>4.7699999999999996</v>
      </c>
      <c r="AK64" s="7">
        <v>4.7699999999999996</v>
      </c>
      <c r="AL64" s="7">
        <v>4.7699999999999996</v>
      </c>
      <c r="AM64" s="7">
        <v>4.7699999999999996</v>
      </c>
      <c r="AN64" s="7">
        <v>4.7699999999999996</v>
      </c>
      <c r="AO64" s="7">
        <v>4.7699999999999996</v>
      </c>
      <c r="AP64" s="7">
        <v>4.76</v>
      </c>
      <c r="AQ64" s="7">
        <v>4.76</v>
      </c>
      <c r="AR64" s="7">
        <v>0.21</v>
      </c>
      <c r="AS64" s="7">
        <v>0.19</v>
      </c>
      <c r="AT64" s="7">
        <v>0.21</v>
      </c>
      <c r="AU64" s="7">
        <v>0.63</v>
      </c>
      <c r="AV64" s="7">
        <v>0.42</v>
      </c>
      <c r="AW64" s="7">
        <v>0.63</v>
      </c>
      <c r="AX64" s="7">
        <v>0.43</v>
      </c>
      <c r="AY64" s="7">
        <v>0.42</v>
      </c>
      <c r="AZ64" s="7">
        <v>0.53</v>
      </c>
      <c r="BA64" s="7">
        <v>0.42</v>
      </c>
      <c r="BB64" s="7">
        <v>0.53</v>
      </c>
      <c r="BC64" s="7">
        <v>0.63</v>
      </c>
      <c r="BD64" s="7">
        <v>0.63</v>
      </c>
      <c r="BE64" s="7">
        <v>0.74</v>
      </c>
      <c r="BF64" s="7">
        <v>0.64</v>
      </c>
      <c r="BG64" s="7">
        <v>0.63</v>
      </c>
      <c r="BH64" s="7">
        <v>0.74</v>
      </c>
      <c r="BI64" s="7">
        <v>0.42</v>
      </c>
      <c r="BJ64" s="7">
        <v>0.21</v>
      </c>
      <c r="BK64" s="7">
        <v>0.53</v>
      </c>
      <c r="BL64" s="7">
        <v>0.53</v>
      </c>
      <c r="BM64" s="7">
        <v>0.42</v>
      </c>
      <c r="BN64" s="7">
        <v>0.53</v>
      </c>
      <c r="BO64" s="7">
        <v>0.42</v>
      </c>
      <c r="BP64" s="7">
        <v>0.42</v>
      </c>
      <c r="BQ64" s="7">
        <v>0.42</v>
      </c>
      <c r="BR64" s="7">
        <v>0.42</v>
      </c>
      <c r="BS64" s="24">
        <v>4.75</v>
      </c>
      <c r="BT64" s="26">
        <v>225258061.12289429</v>
      </c>
      <c r="BU64" s="26">
        <v>1648000</v>
      </c>
      <c r="BV64" s="26">
        <v>32093913</v>
      </c>
      <c r="BW64" s="8">
        <v>3.9581025847487031E-2</v>
      </c>
    </row>
    <row r="65" spans="1:75" s="28" customFormat="1" ht="19" customHeight="1" x14ac:dyDescent="0.2">
      <c r="A65" s="1" t="s">
        <v>335</v>
      </c>
      <c r="B65" s="1" t="s">
        <v>118</v>
      </c>
      <c r="C65" s="1" t="s">
        <v>87</v>
      </c>
      <c r="D65" s="1" t="s">
        <v>125</v>
      </c>
      <c r="E65" s="1" t="s">
        <v>332</v>
      </c>
      <c r="F65" s="1" t="s">
        <v>80</v>
      </c>
      <c r="G65" s="9">
        <v>20.37169712721116</v>
      </c>
      <c r="H65" s="9">
        <v>1.840851918844808</v>
      </c>
      <c r="I65" s="9">
        <f>(N65-O65)/O65*100</f>
        <v>13.756284695743689</v>
      </c>
      <c r="J65" s="1" t="s">
        <v>81</v>
      </c>
      <c r="K65" s="2">
        <v>13.989999771118161</v>
      </c>
      <c r="L65" s="2">
        <v>13.75</v>
      </c>
      <c r="M65" s="2">
        <v>16.840000152587891</v>
      </c>
      <c r="N65" s="2">
        <v>18.110000610351559</v>
      </c>
      <c r="O65" s="2">
        <v>15.920000076293951</v>
      </c>
      <c r="P65" s="2">
        <v>17.14999961853027</v>
      </c>
      <c r="Q65" s="1">
        <v>17</v>
      </c>
      <c r="R65" s="1">
        <v>16.7</v>
      </c>
      <c r="S65" s="1">
        <v>17.98</v>
      </c>
      <c r="T65" s="1">
        <v>17.309999999999999</v>
      </c>
      <c r="U65" s="1">
        <v>16.8</v>
      </c>
      <c r="V65" s="1">
        <v>17.25</v>
      </c>
      <c r="W65" s="1">
        <v>17.28</v>
      </c>
      <c r="X65" s="1">
        <v>18.11</v>
      </c>
      <c r="Y65" s="1">
        <v>17.98</v>
      </c>
      <c r="Z65" s="1">
        <v>17.27</v>
      </c>
      <c r="AA65" s="1">
        <v>17.11</v>
      </c>
      <c r="AB65" s="1">
        <v>16.98</v>
      </c>
      <c r="AC65" s="1">
        <v>16.95</v>
      </c>
      <c r="AD65" s="1">
        <v>16.97</v>
      </c>
      <c r="AE65" s="1">
        <v>17</v>
      </c>
      <c r="AF65" s="1">
        <v>17.239999999999998</v>
      </c>
      <c r="AG65" s="1">
        <v>17.5</v>
      </c>
      <c r="AH65" s="1">
        <v>17.45</v>
      </c>
      <c r="AI65" s="1">
        <v>17.399999999999999</v>
      </c>
      <c r="AJ65" s="1">
        <v>17.68</v>
      </c>
      <c r="AK65" s="1">
        <v>17.75</v>
      </c>
      <c r="AL65" s="1">
        <v>17.600000000000001</v>
      </c>
      <c r="AM65" s="1">
        <v>17.7</v>
      </c>
      <c r="AN65" s="1">
        <v>17.649999999999999</v>
      </c>
      <c r="AO65" s="1">
        <v>17.43</v>
      </c>
      <c r="AP65" s="1">
        <v>17.45</v>
      </c>
      <c r="AQ65" s="1">
        <v>17.53</v>
      </c>
      <c r="AR65" s="1">
        <v>-4.99</v>
      </c>
      <c r="AS65" s="1">
        <v>-0.88</v>
      </c>
      <c r="AT65" s="1">
        <v>1.72</v>
      </c>
      <c r="AU65" s="1">
        <v>-0.36</v>
      </c>
      <c r="AV65" s="1">
        <v>-1.07</v>
      </c>
      <c r="AW65" s="1">
        <v>0.95</v>
      </c>
      <c r="AX65" s="1">
        <v>1.72</v>
      </c>
      <c r="AY65" s="1">
        <v>6.89</v>
      </c>
      <c r="AZ65" s="1">
        <v>1.81</v>
      </c>
      <c r="BA65" s="1">
        <v>1.6</v>
      </c>
      <c r="BB65" s="1">
        <v>-2.04</v>
      </c>
      <c r="BC65" s="1">
        <v>-0.96</v>
      </c>
      <c r="BD65" s="1">
        <v>-0.21</v>
      </c>
      <c r="BE65" s="1">
        <v>0.18</v>
      </c>
      <c r="BF65" s="1">
        <v>0.77</v>
      </c>
      <c r="BG65" s="1">
        <v>1.4</v>
      </c>
      <c r="BH65" s="1">
        <v>2.91</v>
      </c>
      <c r="BI65" s="1">
        <v>2.61</v>
      </c>
      <c r="BJ65" s="1">
        <v>3.09</v>
      </c>
      <c r="BK65" s="1">
        <v>4.45</v>
      </c>
      <c r="BL65" s="1">
        <v>4.55</v>
      </c>
      <c r="BM65" s="1">
        <v>4.51</v>
      </c>
      <c r="BN65" s="1">
        <v>4.57</v>
      </c>
      <c r="BO65" s="1">
        <v>3.3</v>
      </c>
      <c r="BP65" s="1">
        <v>3.38</v>
      </c>
      <c r="BQ65" s="1">
        <v>3.59</v>
      </c>
      <c r="BR65" s="1">
        <v>1.84</v>
      </c>
      <c r="BS65" s="22">
        <v>16.46</v>
      </c>
      <c r="BT65" s="26">
        <v>229488786.07940671</v>
      </c>
      <c r="BU65" s="26">
        <v>668100</v>
      </c>
      <c r="BV65" s="26">
        <v>10938878</v>
      </c>
      <c r="BW65" s="2">
        <v>8.5740969046368375E-3</v>
      </c>
    </row>
    <row r="66" spans="1:75" s="28" customFormat="1" ht="19" customHeight="1" x14ac:dyDescent="0.2">
      <c r="A66" s="7" t="s">
        <v>445</v>
      </c>
      <c r="B66" s="7" t="s">
        <v>106</v>
      </c>
      <c r="C66" s="7" t="s">
        <v>87</v>
      </c>
      <c r="D66" s="7" t="s">
        <v>98</v>
      </c>
      <c r="E66" s="7" t="s">
        <v>443</v>
      </c>
      <c r="F66" s="7" t="s">
        <v>80</v>
      </c>
      <c r="G66" s="10">
        <v>29.076620328213838</v>
      </c>
      <c r="H66" s="10">
        <v>34.550988152447673</v>
      </c>
      <c r="I66" s="10">
        <v>34.550988152447673</v>
      </c>
      <c r="J66" s="7" t="s">
        <v>81</v>
      </c>
      <c r="K66" s="8">
        <v>5.0900001525878906</v>
      </c>
      <c r="L66" s="8">
        <v>5.59</v>
      </c>
      <c r="M66" s="8">
        <v>6.570000171661377</v>
      </c>
      <c r="N66" s="8">
        <v>9.3500003814697266</v>
      </c>
      <c r="O66" s="8">
        <v>6.179999828338623</v>
      </c>
      <c r="P66" s="8">
        <v>8.8400001525878906</v>
      </c>
      <c r="Q66" s="7">
        <v>7.35</v>
      </c>
      <c r="R66" s="7">
        <v>7.35</v>
      </c>
      <c r="S66" s="7">
        <v>8.26</v>
      </c>
      <c r="T66" s="7">
        <v>7.94</v>
      </c>
      <c r="U66" s="7">
        <v>7.7</v>
      </c>
      <c r="V66" s="7">
        <v>7.15</v>
      </c>
      <c r="W66" s="7">
        <v>7.34</v>
      </c>
      <c r="X66" s="7">
        <v>7.09</v>
      </c>
      <c r="Y66" s="7">
        <v>6.87</v>
      </c>
      <c r="Z66" s="7">
        <v>6.87</v>
      </c>
      <c r="AA66" s="7">
        <v>7.06</v>
      </c>
      <c r="AB66" s="7">
        <v>7.06</v>
      </c>
      <c r="AC66" s="7">
        <v>7.04</v>
      </c>
      <c r="AD66" s="7">
        <v>7.05</v>
      </c>
      <c r="AE66" s="7">
        <v>7.25</v>
      </c>
      <c r="AF66" s="7">
        <v>7.22</v>
      </c>
      <c r="AG66" s="7">
        <v>7.41</v>
      </c>
      <c r="AH66" s="7">
        <v>7.43</v>
      </c>
      <c r="AI66" s="7">
        <v>7.7</v>
      </c>
      <c r="AJ66" s="7">
        <v>7.79</v>
      </c>
      <c r="AK66" s="7">
        <v>8.09</v>
      </c>
      <c r="AL66" s="7">
        <v>9.35</v>
      </c>
      <c r="AM66" s="7">
        <v>7.91</v>
      </c>
      <c r="AN66" s="7">
        <v>7.99</v>
      </c>
      <c r="AO66" s="7">
        <v>8.19</v>
      </c>
      <c r="AP66" s="7">
        <v>8.75</v>
      </c>
      <c r="AQ66" s="7">
        <v>9</v>
      </c>
      <c r="AR66" s="7">
        <v>2.59</v>
      </c>
      <c r="AS66" s="7">
        <v>10.25</v>
      </c>
      <c r="AT66" s="7">
        <v>15.22</v>
      </c>
      <c r="AU66" s="7">
        <v>17.12</v>
      </c>
      <c r="AV66" s="7">
        <v>6.54</v>
      </c>
      <c r="AW66" s="7">
        <v>7.47</v>
      </c>
      <c r="AX66" s="7">
        <v>8.07</v>
      </c>
      <c r="AY66" s="7">
        <v>3.99</v>
      </c>
      <c r="AZ66" s="7">
        <v>2.21</v>
      </c>
      <c r="BA66" s="7">
        <v>3.57</v>
      </c>
      <c r="BB66" s="7">
        <v>6.85</v>
      </c>
      <c r="BC66" s="7">
        <v>6.54</v>
      </c>
      <c r="BD66" s="7">
        <v>6.27</v>
      </c>
      <c r="BE66" s="7">
        <v>7.02</v>
      </c>
      <c r="BF66" s="7">
        <v>7.79</v>
      </c>
      <c r="BG66" s="7">
        <v>9.82</v>
      </c>
      <c r="BH66" s="7">
        <v>12.63</v>
      </c>
      <c r="BI66" s="7">
        <v>12.63</v>
      </c>
      <c r="BJ66" s="7">
        <v>15.3</v>
      </c>
      <c r="BK66" s="7">
        <v>17.03</v>
      </c>
      <c r="BL66" s="7">
        <v>21.46</v>
      </c>
      <c r="BM66" s="7">
        <v>15.6</v>
      </c>
      <c r="BN66" s="7">
        <v>15.91</v>
      </c>
      <c r="BO66" s="7">
        <v>21.01</v>
      </c>
      <c r="BP66" s="7">
        <v>19.850000000000001</v>
      </c>
      <c r="BQ66" s="7">
        <v>25.57</v>
      </c>
      <c r="BR66" s="7">
        <v>36.07</v>
      </c>
      <c r="BS66" s="24">
        <v>6.66</v>
      </c>
      <c r="BT66" s="26">
        <v>233541168.1019783</v>
      </c>
      <c r="BU66" s="26">
        <v>4404300</v>
      </c>
      <c r="BV66" s="26">
        <v>10985337</v>
      </c>
      <c r="BW66" s="8">
        <v>2.0526452670500692E-3</v>
      </c>
    </row>
    <row r="67" spans="1:75" s="28" customFormat="1" ht="19" customHeight="1" x14ac:dyDescent="0.2">
      <c r="A67" s="7" t="s">
        <v>433</v>
      </c>
      <c r="B67" s="7" t="s">
        <v>96</v>
      </c>
      <c r="C67" s="7" t="s">
        <v>104</v>
      </c>
      <c r="D67" s="7" t="s">
        <v>98</v>
      </c>
      <c r="E67" s="7" t="s">
        <v>431</v>
      </c>
      <c r="F67" s="7" t="s">
        <v>80</v>
      </c>
      <c r="G67" s="10">
        <v>26.54320656063172</v>
      </c>
      <c r="H67" s="10">
        <v>9.756100113940823</v>
      </c>
      <c r="I67" s="10">
        <v>9.756100113940823</v>
      </c>
      <c r="J67" s="7" t="s">
        <v>81</v>
      </c>
      <c r="K67" s="8">
        <v>1.620000004768372</v>
      </c>
      <c r="L67" s="8">
        <v>1.69</v>
      </c>
      <c r="M67" s="8">
        <v>2.0499999523162842</v>
      </c>
      <c r="N67" s="8">
        <v>2.4200000762939449</v>
      </c>
      <c r="O67" s="8">
        <v>1.9900000095367429</v>
      </c>
      <c r="P67" s="8">
        <v>2.25</v>
      </c>
      <c r="Q67" s="7">
        <v>2.2000000000000002</v>
      </c>
      <c r="R67" s="7">
        <v>2.42</v>
      </c>
      <c r="S67" s="7">
        <v>2.2999999999999998</v>
      </c>
      <c r="T67" s="7">
        <v>2.2200000000000002</v>
      </c>
      <c r="U67" s="7">
        <v>2.2599999999999998</v>
      </c>
      <c r="V67" s="7">
        <v>2.2400000000000002</v>
      </c>
      <c r="W67" s="7">
        <v>2.15</v>
      </c>
      <c r="X67" s="7">
        <v>2.29</v>
      </c>
      <c r="Y67" s="7">
        <v>2.29</v>
      </c>
      <c r="Z67" s="7">
        <v>2.2799999999999998</v>
      </c>
      <c r="AA67" s="7">
        <v>2.25</v>
      </c>
      <c r="AB67" s="7">
        <v>2.19</v>
      </c>
      <c r="AC67" s="7">
        <v>2.19</v>
      </c>
      <c r="AD67" s="7">
        <v>2.1800000000000002</v>
      </c>
      <c r="AE67" s="7">
        <v>2.19</v>
      </c>
      <c r="AF67" s="7">
        <v>2.13</v>
      </c>
      <c r="AG67" s="7">
        <v>2.11</v>
      </c>
      <c r="AH67" s="7">
        <v>2.12</v>
      </c>
      <c r="AI67" s="7">
        <v>2.2000000000000002</v>
      </c>
      <c r="AJ67" s="7">
        <v>2.25</v>
      </c>
      <c r="AK67" s="7">
        <v>2.2400000000000002</v>
      </c>
      <c r="AL67" s="7">
        <v>2.2599999999999998</v>
      </c>
      <c r="AM67" s="7">
        <v>2.2200000000000002</v>
      </c>
      <c r="AN67" s="7">
        <v>2.2400000000000002</v>
      </c>
      <c r="AO67" s="7">
        <v>2.25</v>
      </c>
      <c r="AP67" s="7">
        <v>2.2999999999999998</v>
      </c>
      <c r="AQ67" s="7">
        <v>2.2599999999999998</v>
      </c>
      <c r="AR67" s="7">
        <v>6.34</v>
      </c>
      <c r="AS67" s="7">
        <v>16.59</v>
      </c>
      <c r="AT67" s="7">
        <v>3.66</v>
      </c>
      <c r="AU67" s="7">
        <v>6.83</v>
      </c>
      <c r="AV67" s="7">
        <v>8.11</v>
      </c>
      <c r="AW67" s="7">
        <v>2.93</v>
      </c>
      <c r="AX67" s="7">
        <v>4.1500000000000004</v>
      </c>
      <c r="AY67" s="7">
        <v>9.02</v>
      </c>
      <c r="AZ67" s="7">
        <v>7.84</v>
      </c>
      <c r="BA67" s="7">
        <v>7.32</v>
      </c>
      <c r="BB67" s="7">
        <v>6.83</v>
      </c>
      <c r="BC67" s="7">
        <v>4.3899999999999997</v>
      </c>
      <c r="BD67" s="7">
        <v>4.17</v>
      </c>
      <c r="BE67" s="7">
        <v>4.1500000000000004</v>
      </c>
      <c r="BF67" s="7">
        <v>3.85</v>
      </c>
      <c r="BG67" s="7">
        <v>2.68</v>
      </c>
      <c r="BH67" s="7">
        <v>1.71</v>
      </c>
      <c r="BI67" s="7">
        <v>2.1</v>
      </c>
      <c r="BJ67" s="7">
        <v>7.07</v>
      </c>
      <c r="BK67" s="7">
        <v>7.17</v>
      </c>
      <c r="BL67" s="7">
        <v>9.27</v>
      </c>
      <c r="BM67" s="7">
        <v>6.82</v>
      </c>
      <c r="BN67" s="7">
        <v>8.2899999999999991</v>
      </c>
      <c r="BO67" s="7">
        <v>9.27</v>
      </c>
      <c r="BP67" s="7">
        <v>8.7799999999999994</v>
      </c>
      <c r="BQ67" s="7">
        <v>9.75</v>
      </c>
      <c r="BR67" s="7">
        <v>9.51</v>
      </c>
      <c r="BS67" s="24">
        <v>2.09</v>
      </c>
      <c r="BT67" s="26">
        <v>280931993.46542358</v>
      </c>
      <c r="BU67" s="26">
        <v>80619500</v>
      </c>
      <c r="BV67" s="26">
        <v>116919682</v>
      </c>
      <c r="BW67" s="8">
        <v>1.136390364113375E-2</v>
      </c>
    </row>
    <row r="68" spans="1:75" s="28" customFormat="1" ht="19" customHeight="1" x14ac:dyDescent="0.2">
      <c r="A68" s="7" t="s">
        <v>464</v>
      </c>
      <c r="B68" s="7" t="s">
        <v>111</v>
      </c>
      <c r="C68" s="7" t="s">
        <v>124</v>
      </c>
      <c r="D68" s="7" t="s">
        <v>98</v>
      </c>
      <c r="E68" s="7" t="s">
        <v>463</v>
      </c>
      <c r="F68" s="7" t="s">
        <v>80</v>
      </c>
      <c r="G68" s="10">
        <v>21.666673068647199</v>
      </c>
      <c r="H68" s="10">
        <v>5.9360672431823724</v>
      </c>
      <c r="I68" s="10">
        <v>5.9360672431823724</v>
      </c>
      <c r="J68" s="7" t="s">
        <v>81</v>
      </c>
      <c r="K68" s="8">
        <v>1.799999952316284</v>
      </c>
      <c r="L68" s="8">
        <v>1.9</v>
      </c>
      <c r="M68" s="8">
        <v>2.190000057220459</v>
      </c>
      <c r="N68" s="8">
        <v>2.4500000476837158</v>
      </c>
      <c r="O68" s="8">
        <v>2.0199999809265141</v>
      </c>
      <c r="P68" s="8">
        <v>2.3199999332427979</v>
      </c>
      <c r="Q68" s="7">
        <v>2.19</v>
      </c>
      <c r="R68" s="7">
        <v>2.1</v>
      </c>
      <c r="S68" s="7">
        <v>2.16</v>
      </c>
      <c r="T68" s="7">
        <v>2.2599999999999998</v>
      </c>
      <c r="U68" s="7">
        <v>2.4500000000000002</v>
      </c>
      <c r="V68" s="7">
        <v>2.35</v>
      </c>
      <c r="W68" s="7">
        <v>2.36</v>
      </c>
      <c r="X68" s="7">
        <v>2.44</v>
      </c>
      <c r="Y68" s="7">
        <v>2.36</v>
      </c>
      <c r="Z68" s="7">
        <v>2.34</v>
      </c>
      <c r="AA68" s="7">
        <v>2.34</v>
      </c>
      <c r="AB68" s="7">
        <v>2.31</v>
      </c>
      <c r="AC68" s="7">
        <v>2.31</v>
      </c>
      <c r="AD68" s="7">
        <v>2.31</v>
      </c>
      <c r="AE68" s="7">
        <v>2.3199999999999998</v>
      </c>
      <c r="AF68" s="7">
        <v>2.31</v>
      </c>
      <c r="AG68" s="7">
        <v>2.31</v>
      </c>
      <c r="AH68" s="7">
        <v>2.3199999999999998</v>
      </c>
      <c r="AI68" s="7">
        <v>2.31</v>
      </c>
      <c r="AJ68" s="7">
        <v>2.31</v>
      </c>
      <c r="AK68" s="7">
        <v>2.31</v>
      </c>
      <c r="AL68" s="7">
        <v>2.31</v>
      </c>
      <c r="AM68" s="7">
        <v>2.31</v>
      </c>
      <c r="AN68" s="7">
        <v>2.34</v>
      </c>
      <c r="AO68" s="7">
        <v>2.3199999999999998</v>
      </c>
      <c r="AP68" s="7">
        <v>2.33</v>
      </c>
      <c r="AQ68" s="7">
        <v>2.34</v>
      </c>
      <c r="AR68" s="7">
        <v>-5.48</v>
      </c>
      <c r="AS68" s="7">
        <v>-7.31</v>
      </c>
      <c r="AT68" s="7">
        <v>-2.2799999999999998</v>
      </c>
      <c r="AU68" s="7">
        <v>2.2799999999999998</v>
      </c>
      <c r="AV68" s="7">
        <v>3.2</v>
      </c>
      <c r="AW68" s="7">
        <v>5.0199999999999996</v>
      </c>
      <c r="AX68" s="7">
        <v>7.76</v>
      </c>
      <c r="AY68" s="7">
        <v>6.39</v>
      </c>
      <c r="AZ68" s="7">
        <v>6.39</v>
      </c>
      <c r="BA68" s="7">
        <v>6.39</v>
      </c>
      <c r="BB68" s="7">
        <v>5.48</v>
      </c>
      <c r="BC68" s="7">
        <v>5.0199999999999996</v>
      </c>
      <c r="BD68" s="7">
        <v>5.0199999999999996</v>
      </c>
      <c r="BE68" s="7">
        <v>5.48</v>
      </c>
      <c r="BF68" s="7">
        <v>5.0199999999999996</v>
      </c>
      <c r="BG68" s="7">
        <v>5.0199999999999996</v>
      </c>
      <c r="BH68" s="7">
        <v>5.0199999999999996</v>
      </c>
      <c r="BI68" s="7">
        <v>5.0199999999999996</v>
      </c>
      <c r="BJ68" s="7">
        <v>5.0199999999999996</v>
      </c>
      <c r="BK68" s="7">
        <v>5.0199999999999996</v>
      </c>
      <c r="BL68" s="7">
        <v>5.0199999999999996</v>
      </c>
      <c r="BM68" s="7">
        <v>5.0199999999999996</v>
      </c>
      <c r="BN68" s="7">
        <v>5.0199999999999996</v>
      </c>
      <c r="BO68" s="7">
        <v>5.48</v>
      </c>
      <c r="BP68" s="7">
        <v>5.12</v>
      </c>
      <c r="BQ68" s="7">
        <v>5.48</v>
      </c>
      <c r="BR68" s="7">
        <v>6.62</v>
      </c>
      <c r="BS68" s="24">
        <v>2.2599999999999998</v>
      </c>
      <c r="BT68" s="26">
        <v>303680755.45458978</v>
      </c>
      <c r="BU68" s="26">
        <v>3038800</v>
      </c>
      <c r="BV68" s="26">
        <v>28164587</v>
      </c>
      <c r="BW68" s="8">
        <v>2.0983797845145042E-3</v>
      </c>
    </row>
    <row r="69" spans="1:75" s="28" customFormat="1" ht="19" customHeight="1" x14ac:dyDescent="0.2">
      <c r="A69" s="1" t="s">
        <v>229</v>
      </c>
      <c r="B69" s="1" t="s">
        <v>159</v>
      </c>
      <c r="C69" s="1" t="s">
        <v>87</v>
      </c>
      <c r="D69" s="1" t="s">
        <v>78</v>
      </c>
      <c r="E69" s="1" t="s">
        <v>226</v>
      </c>
      <c r="F69" s="1" t="s">
        <v>80</v>
      </c>
      <c r="G69" s="9">
        <v>30.685919732436869</v>
      </c>
      <c r="H69" s="9">
        <v>13.425415767745219</v>
      </c>
      <c r="I69" s="9">
        <f>(N69-O69)/O69*100</f>
        <v>47.09676927135839</v>
      </c>
      <c r="J69" s="1" t="s">
        <v>81</v>
      </c>
      <c r="K69" s="2">
        <v>13.85000038146973</v>
      </c>
      <c r="L69" s="2">
        <v>15.56</v>
      </c>
      <c r="M69" s="2">
        <v>18.10000038146973</v>
      </c>
      <c r="N69" s="2">
        <v>22.79999923706055</v>
      </c>
      <c r="O69" s="2">
        <v>15.5</v>
      </c>
      <c r="P69" s="2">
        <v>20.530000686645511</v>
      </c>
      <c r="Q69" s="1">
        <v>18.100000000000001</v>
      </c>
      <c r="R69" s="1">
        <v>18</v>
      </c>
      <c r="S69" s="1">
        <v>16.5</v>
      </c>
      <c r="T69" s="1">
        <v>16.34</v>
      </c>
      <c r="U69" s="1">
        <v>16.2</v>
      </c>
      <c r="V69" s="1">
        <v>16.03</v>
      </c>
      <c r="W69" s="1">
        <v>16</v>
      </c>
      <c r="X69" s="1">
        <v>16.5</v>
      </c>
      <c r="Y69" s="1">
        <v>16.61</v>
      </c>
      <c r="Z69" s="1">
        <v>16.36</v>
      </c>
      <c r="AA69" s="1">
        <v>16.899999999999999</v>
      </c>
      <c r="AB69" s="1">
        <v>16.95</v>
      </c>
      <c r="AC69" s="1">
        <v>17.2</v>
      </c>
      <c r="AD69" s="1">
        <v>18.5</v>
      </c>
      <c r="AE69" s="1">
        <v>18.600000000000001</v>
      </c>
      <c r="AF69" s="1">
        <v>18.899999999999999</v>
      </c>
      <c r="AG69" s="1">
        <v>18.84</v>
      </c>
      <c r="AH69" s="1">
        <v>19</v>
      </c>
      <c r="AI69" s="1">
        <v>19.78</v>
      </c>
      <c r="AJ69" s="1">
        <v>20.63</v>
      </c>
      <c r="AK69" s="1">
        <v>20.56</v>
      </c>
      <c r="AL69" s="1">
        <v>19.850000000000001</v>
      </c>
      <c r="AM69" s="1">
        <v>21.1</v>
      </c>
      <c r="AN69" s="1">
        <v>21.6</v>
      </c>
      <c r="AO69" s="1">
        <v>20.85</v>
      </c>
      <c r="AP69" s="1">
        <v>20.86</v>
      </c>
      <c r="AQ69" s="1">
        <v>20.6</v>
      </c>
      <c r="AR69" s="1">
        <v>-1.1000000000000001</v>
      </c>
      <c r="AS69" s="1">
        <v>-8.84</v>
      </c>
      <c r="AT69" s="1">
        <v>-10.06</v>
      </c>
      <c r="AU69" s="1">
        <v>-11.71</v>
      </c>
      <c r="AV69" s="1">
        <v>-13.26</v>
      </c>
      <c r="AW69" s="1">
        <v>-11.88</v>
      </c>
      <c r="AX69" s="1">
        <v>-12.6</v>
      </c>
      <c r="AY69" s="1">
        <v>-9.23</v>
      </c>
      <c r="AZ69" s="1">
        <v>-11.38</v>
      </c>
      <c r="BA69" s="1">
        <v>-9.67</v>
      </c>
      <c r="BB69" s="1">
        <v>-7.04</v>
      </c>
      <c r="BC69" s="1">
        <v>-6.49</v>
      </c>
      <c r="BD69" s="1">
        <v>-5.25</v>
      </c>
      <c r="BE69" s="1">
        <v>2.04</v>
      </c>
      <c r="BF69" s="1">
        <v>-1.19</v>
      </c>
      <c r="BG69" s="1">
        <v>2.98</v>
      </c>
      <c r="BH69" s="1">
        <v>3.12</v>
      </c>
      <c r="BI69" s="1">
        <v>4.92</v>
      </c>
      <c r="BJ69" s="1">
        <v>8.7899999999999991</v>
      </c>
      <c r="BK69" s="1">
        <v>11.84</v>
      </c>
      <c r="BL69" s="1">
        <v>6.91</v>
      </c>
      <c r="BM69" s="1">
        <v>8.84</v>
      </c>
      <c r="BN69" s="1">
        <v>15.81</v>
      </c>
      <c r="BO69" s="1">
        <v>12.1</v>
      </c>
      <c r="BP69" s="1">
        <v>11.27</v>
      </c>
      <c r="BQ69" s="1">
        <v>11.99</v>
      </c>
      <c r="BR69" s="1">
        <v>13.43</v>
      </c>
      <c r="BS69" s="22">
        <v>15.6</v>
      </c>
      <c r="BT69" s="26">
        <v>317644146.69456482</v>
      </c>
      <c r="BU69" s="26">
        <v>16013300</v>
      </c>
      <c r="BV69" s="26">
        <v>13720624</v>
      </c>
      <c r="BW69" s="2">
        <v>3.5502758475124747E-2</v>
      </c>
    </row>
    <row r="70" spans="1:75" s="28" customFormat="1" ht="19" customHeight="1" x14ac:dyDescent="0.2">
      <c r="A70" s="7" t="s">
        <v>383</v>
      </c>
      <c r="B70" s="7" t="s">
        <v>96</v>
      </c>
      <c r="C70" s="7" t="s">
        <v>87</v>
      </c>
      <c r="D70" s="7" t="s">
        <v>78</v>
      </c>
      <c r="E70" s="7" t="s">
        <v>382</v>
      </c>
      <c r="F70" s="7" t="s">
        <v>80</v>
      </c>
      <c r="G70" s="10">
        <v>21.846155019906849</v>
      </c>
      <c r="H70" s="10">
        <v>0.16834599239645431</v>
      </c>
      <c r="I70" s="10">
        <v>0.16834599239645431</v>
      </c>
      <c r="J70" s="7" t="s">
        <v>81</v>
      </c>
      <c r="K70" s="8">
        <v>19.5</v>
      </c>
      <c r="L70" s="8">
        <v>19.29</v>
      </c>
      <c r="M70" s="8">
        <v>23.760000228881839</v>
      </c>
      <c r="N70" s="8">
        <v>24</v>
      </c>
      <c r="O70" s="8">
        <v>21.54999923706055</v>
      </c>
      <c r="P70" s="8">
        <v>23.79999923706055</v>
      </c>
      <c r="Q70" s="7">
        <v>23.92</v>
      </c>
      <c r="R70" s="7">
        <v>22.09</v>
      </c>
      <c r="S70" s="7">
        <v>23.19</v>
      </c>
      <c r="T70" s="7">
        <v>23.46</v>
      </c>
      <c r="U70" s="7">
        <v>23.46</v>
      </c>
      <c r="V70" s="7">
        <v>23.2</v>
      </c>
      <c r="W70" s="7">
        <v>22.68</v>
      </c>
      <c r="X70" s="7">
        <v>23</v>
      </c>
      <c r="Y70" s="7">
        <v>23.3</v>
      </c>
      <c r="Z70" s="7">
        <v>23.22</v>
      </c>
      <c r="AA70" s="7">
        <v>23.2</v>
      </c>
      <c r="AB70" s="7">
        <v>23.19</v>
      </c>
      <c r="AC70" s="7">
        <v>23.1</v>
      </c>
      <c r="AD70" s="7">
        <v>23.5</v>
      </c>
      <c r="AE70" s="7">
        <v>23.39</v>
      </c>
      <c r="AF70" s="7">
        <v>23.15</v>
      </c>
      <c r="AG70" s="7">
        <v>23.08</v>
      </c>
      <c r="AH70" s="7">
        <v>23.05</v>
      </c>
      <c r="AI70" s="7">
        <v>22.99</v>
      </c>
      <c r="AJ70" s="7">
        <v>23.36</v>
      </c>
      <c r="AK70" s="7">
        <v>23.38</v>
      </c>
      <c r="AL70" s="7">
        <v>23.55</v>
      </c>
      <c r="AM70" s="7">
        <v>23.59</v>
      </c>
      <c r="AN70" s="7">
        <v>23.5</v>
      </c>
      <c r="AO70" s="7">
        <v>23.4</v>
      </c>
      <c r="AP70" s="7">
        <v>23.73</v>
      </c>
      <c r="AQ70" s="7">
        <v>24</v>
      </c>
      <c r="AR70" s="7">
        <v>-9.01</v>
      </c>
      <c r="AS70" s="7">
        <v>-8.44</v>
      </c>
      <c r="AT70" s="7">
        <v>-3.58</v>
      </c>
      <c r="AU70" s="7">
        <v>-1.33</v>
      </c>
      <c r="AV70" s="7">
        <v>-2.82</v>
      </c>
      <c r="AW70" s="7">
        <v>-7.6</v>
      </c>
      <c r="AX70" s="7">
        <v>-4.88</v>
      </c>
      <c r="AY70" s="7">
        <v>-3.26</v>
      </c>
      <c r="AZ70" s="7">
        <v>-4.1500000000000004</v>
      </c>
      <c r="BA70" s="7">
        <v>-2.88</v>
      </c>
      <c r="BB70" s="7">
        <v>-3.24</v>
      </c>
      <c r="BC70" s="7">
        <v>-3.07</v>
      </c>
      <c r="BD70" s="7">
        <v>-3.43</v>
      </c>
      <c r="BE70" s="7">
        <v>-2.34</v>
      </c>
      <c r="BF70" s="7">
        <v>-3.2</v>
      </c>
      <c r="BG70" s="7">
        <v>-3.03</v>
      </c>
      <c r="BH70" s="7">
        <v>-3.01</v>
      </c>
      <c r="BI70" s="7">
        <v>-4.0999999999999996</v>
      </c>
      <c r="BJ70" s="7">
        <v>-3.58</v>
      </c>
      <c r="BK70" s="7">
        <v>-1.73</v>
      </c>
      <c r="BL70" s="7">
        <v>-2.99</v>
      </c>
      <c r="BM70" s="7">
        <v>-1.0900000000000001</v>
      </c>
      <c r="BN70" s="7">
        <v>-2.82</v>
      </c>
      <c r="BO70" s="7">
        <v>-1.68</v>
      </c>
      <c r="BP70" s="7">
        <v>-1.58</v>
      </c>
      <c r="BQ70" s="7">
        <v>-0.27</v>
      </c>
      <c r="BR70" s="7">
        <v>0.17</v>
      </c>
      <c r="BS70" s="24">
        <v>21.82</v>
      </c>
      <c r="BT70" s="26">
        <v>378520563.64631653</v>
      </c>
      <c r="BU70" s="26">
        <v>11690300</v>
      </c>
      <c r="BV70" s="26">
        <v>15731299</v>
      </c>
      <c r="BW70" s="8">
        <v>8.720188968501584E-2</v>
      </c>
    </row>
    <row r="71" spans="1:75" s="28" customFormat="1" ht="19" customHeight="1" x14ac:dyDescent="0.2">
      <c r="A71" s="1" t="s">
        <v>326</v>
      </c>
      <c r="B71" s="1" t="s">
        <v>118</v>
      </c>
      <c r="C71" s="1" t="s">
        <v>87</v>
      </c>
      <c r="D71" s="1" t="s">
        <v>98</v>
      </c>
      <c r="E71" s="1" t="s">
        <v>322</v>
      </c>
      <c r="F71" s="1" t="s">
        <v>80</v>
      </c>
      <c r="G71" s="9">
        <v>28.624541598164409</v>
      </c>
      <c r="H71" s="9">
        <v>12.13873039489558</v>
      </c>
      <c r="I71" s="9">
        <f>(N71-O71)/O71*100</f>
        <v>34.136542223978104</v>
      </c>
      <c r="J71" s="1" t="s">
        <v>81</v>
      </c>
      <c r="K71" s="2">
        <v>8.0699996948242188</v>
      </c>
      <c r="L71" s="2">
        <v>8.14</v>
      </c>
      <c r="M71" s="2">
        <v>10.38000011444092</v>
      </c>
      <c r="N71" s="2">
        <v>13.35999965667725</v>
      </c>
      <c r="O71" s="2">
        <v>9.9600000381469727</v>
      </c>
      <c r="P71" s="2">
        <v>11.64000034332275</v>
      </c>
      <c r="Q71" s="1">
        <v>10.87</v>
      </c>
      <c r="R71" s="1">
        <v>10.98</v>
      </c>
      <c r="S71" s="1">
        <v>11.5</v>
      </c>
      <c r="T71" s="1">
        <v>10.89</v>
      </c>
      <c r="U71" s="1">
        <v>11</v>
      </c>
      <c r="V71" s="1">
        <v>11.05</v>
      </c>
      <c r="W71" s="1">
        <v>11.16</v>
      </c>
      <c r="X71" s="1">
        <v>10.96</v>
      </c>
      <c r="Y71" s="1">
        <v>10.88</v>
      </c>
      <c r="Z71" s="1">
        <v>10.97</v>
      </c>
      <c r="AA71" s="1">
        <v>11.5</v>
      </c>
      <c r="AB71" s="1">
        <v>12.34</v>
      </c>
      <c r="AC71" s="1">
        <v>12.48</v>
      </c>
      <c r="AD71" s="1">
        <v>13</v>
      </c>
      <c r="AE71" s="1">
        <v>13.36</v>
      </c>
      <c r="AF71" s="1">
        <v>12.96</v>
      </c>
      <c r="AG71" s="1">
        <v>12.34</v>
      </c>
      <c r="AH71" s="1">
        <v>11.9</v>
      </c>
      <c r="AI71" s="1">
        <v>11.73</v>
      </c>
      <c r="AJ71" s="1">
        <v>12.29</v>
      </c>
      <c r="AK71" s="1">
        <v>11.86</v>
      </c>
      <c r="AL71" s="1">
        <v>11.89</v>
      </c>
      <c r="AM71" s="1">
        <v>11.49</v>
      </c>
      <c r="AN71" s="1">
        <v>11.74</v>
      </c>
      <c r="AO71" s="1">
        <v>11.86</v>
      </c>
      <c r="AP71" s="1">
        <v>11.72</v>
      </c>
      <c r="AQ71" s="1">
        <v>11.69</v>
      </c>
      <c r="AR71" s="1">
        <v>4.53</v>
      </c>
      <c r="AS71" s="1">
        <v>4.43</v>
      </c>
      <c r="AT71" s="1">
        <v>3.56</v>
      </c>
      <c r="AU71" s="1">
        <v>3</v>
      </c>
      <c r="AV71" s="1">
        <v>5.3</v>
      </c>
      <c r="AW71" s="1">
        <v>4.09</v>
      </c>
      <c r="AX71" s="1">
        <v>4.72</v>
      </c>
      <c r="AY71" s="1">
        <v>4.97</v>
      </c>
      <c r="AZ71" s="1">
        <v>2.46</v>
      </c>
      <c r="BA71" s="1">
        <v>5.39</v>
      </c>
      <c r="BB71" s="1">
        <v>9.6300000000000008</v>
      </c>
      <c r="BC71" s="1">
        <v>18.02</v>
      </c>
      <c r="BD71" s="1">
        <v>19.46</v>
      </c>
      <c r="BE71" s="1">
        <v>22.58</v>
      </c>
      <c r="BF71" s="1">
        <v>23.12</v>
      </c>
      <c r="BG71" s="1">
        <v>18.02</v>
      </c>
      <c r="BH71" s="1">
        <v>10.31</v>
      </c>
      <c r="BI71" s="1">
        <v>10.119999999999999</v>
      </c>
      <c r="BJ71" s="1">
        <v>12.05</v>
      </c>
      <c r="BK71" s="1">
        <v>13.01</v>
      </c>
      <c r="BL71" s="1">
        <v>13.2</v>
      </c>
      <c r="BM71" s="1">
        <v>10.65</v>
      </c>
      <c r="BN71" s="1">
        <v>9.15</v>
      </c>
      <c r="BO71" s="1">
        <v>11.46</v>
      </c>
      <c r="BP71" s="1">
        <v>12.81</v>
      </c>
      <c r="BQ71" s="1">
        <v>11.27</v>
      </c>
      <c r="BR71" s="1">
        <v>12.14</v>
      </c>
      <c r="BS71" s="22">
        <v>10.6</v>
      </c>
      <c r="BT71" s="26">
        <v>404582302.4605751</v>
      </c>
      <c r="BU71" s="26">
        <v>10845300</v>
      </c>
      <c r="BV71" s="26">
        <v>23002716</v>
      </c>
      <c r="BW71" s="2">
        <v>2.365751070438812E-2</v>
      </c>
    </row>
    <row r="72" spans="1:75" s="28" customFormat="1" ht="19" customHeight="1" x14ac:dyDescent="0.2">
      <c r="A72" s="1" t="s">
        <v>325</v>
      </c>
      <c r="B72" s="1" t="s">
        <v>96</v>
      </c>
      <c r="C72" s="1" t="s">
        <v>87</v>
      </c>
      <c r="D72" s="1" t="s">
        <v>78</v>
      </c>
      <c r="E72" s="1" t="s">
        <v>322</v>
      </c>
      <c r="F72" s="1" t="s">
        <v>80</v>
      </c>
      <c r="G72" s="9">
        <v>17.105259737762879</v>
      </c>
      <c r="H72" s="9">
        <v>1.9261618810866099</v>
      </c>
      <c r="I72" s="9">
        <f>(N72-O72)/O72*100</f>
        <v>18.259380041728946</v>
      </c>
      <c r="J72" s="1" t="s">
        <v>81</v>
      </c>
      <c r="K72" s="2">
        <v>5.320000171661377</v>
      </c>
      <c r="L72" s="2">
        <v>5.53</v>
      </c>
      <c r="M72" s="2">
        <v>6.2300000190734863</v>
      </c>
      <c r="N72" s="2">
        <v>6.929999828338623</v>
      </c>
      <c r="O72" s="2">
        <v>5.8600001335144043</v>
      </c>
      <c r="P72" s="2">
        <v>6.3499999046325684</v>
      </c>
      <c r="Q72" s="1">
        <v>6.23</v>
      </c>
      <c r="R72" s="1">
        <v>6.17</v>
      </c>
      <c r="S72" s="1">
        <v>6.08</v>
      </c>
      <c r="T72" s="1">
        <v>6.12</v>
      </c>
      <c r="U72" s="1">
        <v>6.14</v>
      </c>
      <c r="V72" s="1">
        <v>6.21</v>
      </c>
      <c r="W72" s="1">
        <v>6.36</v>
      </c>
      <c r="X72" s="1">
        <v>6.93</v>
      </c>
      <c r="Y72" s="1">
        <v>6.77</v>
      </c>
      <c r="Z72" s="1">
        <v>6.8</v>
      </c>
      <c r="AA72" s="1">
        <v>6.73</v>
      </c>
      <c r="AB72" s="1">
        <v>6.7</v>
      </c>
      <c r="AC72" s="1">
        <v>6.63</v>
      </c>
      <c r="AD72" s="1">
        <v>6.63</v>
      </c>
      <c r="AE72" s="1">
        <v>6.62</v>
      </c>
      <c r="AF72" s="1">
        <v>6.56</v>
      </c>
      <c r="AG72" s="1">
        <v>6.5</v>
      </c>
      <c r="AH72" s="1">
        <v>6.38</v>
      </c>
      <c r="AI72" s="1">
        <v>6.37</v>
      </c>
      <c r="AJ72" s="1">
        <v>6.39</v>
      </c>
      <c r="AK72" s="1">
        <v>6.38</v>
      </c>
      <c r="AL72" s="1">
        <v>6.4</v>
      </c>
      <c r="AM72" s="1">
        <v>6.38</v>
      </c>
      <c r="AN72" s="1">
        <v>6.37</v>
      </c>
      <c r="AO72" s="1">
        <v>6.38</v>
      </c>
      <c r="AP72" s="1">
        <v>6.44</v>
      </c>
      <c r="AQ72" s="1">
        <v>6.44</v>
      </c>
      <c r="AR72" s="1">
        <v>-2.09</v>
      </c>
      <c r="AS72" s="1">
        <v>-1.44</v>
      </c>
      <c r="AT72" s="1">
        <v>-2.73</v>
      </c>
      <c r="AU72" s="1">
        <v>-1.71</v>
      </c>
      <c r="AV72" s="1">
        <v>-2.12</v>
      </c>
      <c r="AW72" s="1">
        <v>-1.61</v>
      </c>
      <c r="AX72" s="1">
        <v>1.1200000000000001</v>
      </c>
      <c r="AY72" s="1">
        <v>8.57</v>
      </c>
      <c r="AZ72" s="1">
        <v>7.93</v>
      </c>
      <c r="BA72" s="1">
        <v>7.54</v>
      </c>
      <c r="BB72" s="1">
        <v>6.02</v>
      </c>
      <c r="BC72" s="1">
        <v>5.78</v>
      </c>
      <c r="BD72" s="1">
        <v>4.9800000000000004</v>
      </c>
      <c r="BE72" s="1">
        <v>5.3</v>
      </c>
      <c r="BF72" s="1">
        <v>5.3</v>
      </c>
      <c r="BG72" s="1">
        <v>4.9800000000000004</v>
      </c>
      <c r="BH72" s="1">
        <v>1.77</v>
      </c>
      <c r="BI72" s="1">
        <v>1.36</v>
      </c>
      <c r="BJ72" s="1">
        <v>2.17</v>
      </c>
      <c r="BK72" s="1">
        <v>2.41</v>
      </c>
      <c r="BL72" s="1">
        <v>2.41</v>
      </c>
      <c r="BM72" s="1">
        <v>2.09</v>
      </c>
      <c r="BN72" s="1">
        <v>2.41</v>
      </c>
      <c r="BO72" s="1">
        <v>2.09</v>
      </c>
      <c r="BP72" s="1">
        <v>1.77</v>
      </c>
      <c r="BQ72" s="1">
        <v>3.21</v>
      </c>
      <c r="BR72" s="1">
        <v>1.61</v>
      </c>
      <c r="BS72" s="22">
        <v>6.11</v>
      </c>
      <c r="BT72" s="26">
        <v>451577215.30252838</v>
      </c>
      <c r="BU72" s="26">
        <v>397500</v>
      </c>
      <c r="BV72" s="26">
        <v>5110143</v>
      </c>
      <c r="BW72" s="2">
        <v>2.1412708020108241E-2</v>
      </c>
    </row>
    <row r="73" spans="1:75" s="28" customFormat="1" ht="19" customHeight="1" x14ac:dyDescent="0.2">
      <c r="A73" s="7" t="s">
        <v>505</v>
      </c>
      <c r="B73" s="7" t="s">
        <v>106</v>
      </c>
      <c r="C73" s="7" t="s">
        <v>87</v>
      </c>
      <c r="D73" s="7" t="s">
        <v>98</v>
      </c>
      <c r="E73" s="7" t="s">
        <v>504</v>
      </c>
      <c r="F73" s="7" t="s">
        <v>80</v>
      </c>
      <c r="G73" s="10">
        <v>16.375666696878969</v>
      </c>
      <c r="H73" s="10">
        <v>4.1145657866154339</v>
      </c>
      <c r="I73" s="10">
        <v>4.1145657866154339</v>
      </c>
      <c r="J73" s="7" t="s">
        <v>81</v>
      </c>
      <c r="K73" s="8">
        <v>3.779999971389771</v>
      </c>
      <c r="L73" s="8">
        <v>3.85</v>
      </c>
      <c r="M73" s="8">
        <v>4.3990001678466797</v>
      </c>
      <c r="N73" s="8">
        <v>4.8400001525878906</v>
      </c>
      <c r="O73" s="8">
        <v>4.2300000190734863</v>
      </c>
      <c r="P73" s="8">
        <v>4.5799999237060547</v>
      </c>
      <c r="Q73" s="7">
        <v>4.5999999999999996</v>
      </c>
      <c r="R73" s="7">
        <v>4.55</v>
      </c>
      <c r="S73" s="7">
        <v>4.46</v>
      </c>
      <c r="T73" s="7">
        <v>4.5</v>
      </c>
      <c r="U73" s="7">
        <v>4.7</v>
      </c>
      <c r="V73" s="7">
        <v>4.6100000000000003</v>
      </c>
      <c r="W73" s="7">
        <v>4.84</v>
      </c>
      <c r="X73" s="7">
        <v>4.7</v>
      </c>
      <c r="Y73" s="7">
        <v>4.7</v>
      </c>
      <c r="Z73" s="7">
        <v>4.6399999999999997</v>
      </c>
      <c r="AA73" s="7">
        <v>4.63</v>
      </c>
      <c r="AB73" s="7">
        <v>4.63</v>
      </c>
      <c r="AC73" s="7">
        <v>4.63</v>
      </c>
      <c r="AD73" s="7">
        <v>4.57</v>
      </c>
      <c r="AE73" s="7">
        <v>4.53</v>
      </c>
      <c r="AF73" s="7">
        <v>4.5</v>
      </c>
      <c r="AG73" s="7">
        <v>4.5</v>
      </c>
      <c r="AH73" s="7">
        <v>4.43</v>
      </c>
      <c r="AI73" s="7">
        <v>4.41</v>
      </c>
      <c r="AJ73" s="7">
        <v>4.4400000000000004</v>
      </c>
      <c r="AK73" s="7">
        <v>4.55</v>
      </c>
      <c r="AL73" s="7">
        <v>4.55</v>
      </c>
      <c r="AM73" s="7">
        <v>4.62</v>
      </c>
      <c r="AN73" s="7">
        <v>4.62</v>
      </c>
      <c r="AO73" s="7">
        <v>4.5999999999999996</v>
      </c>
      <c r="AP73" s="7">
        <v>4.62</v>
      </c>
      <c r="AQ73" s="7">
        <v>4.59</v>
      </c>
      <c r="AR73" s="7">
        <v>1.1599999999999999</v>
      </c>
      <c r="AS73" s="7">
        <v>2.52</v>
      </c>
      <c r="AT73" s="7">
        <v>0.23</v>
      </c>
      <c r="AU73" s="7">
        <v>2.2799999999999998</v>
      </c>
      <c r="AV73" s="7">
        <v>3.43</v>
      </c>
      <c r="AW73" s="7">
        <v>3.2</v>
      </c>
      <c r="AX73" s="7">
        <v>4.1100000000000003</v>
      </c>
      <c r="AY73" s="7">
        <v>6.82</v>
      </c>
      <c r="AZ73" s="7">
        <v>4.57</v>
      </c>
      <c r="BA73" s="7">
        <v>3.77</v>
      </c>
      <c r="BB73" s="7">
        <v>4.93</v>
      </c>
      <c r="BC73" s="7">
        <v>4.34</v>
      </c>
      <c r="BD73" s="7">
        <v>2.75</v>
      </c>
      <c r="BE73" s="7">
        <v>2.2999999999999998</v>
      </c>
      <c r="BF73" s="7">
        <v>-2</v>
      </c>
      <c r="BG73" s="7">
        <v>-0.14000000000000001</v>
      </c>
      <c r="BH73" s="7">
        <v>0.25</v>
      </c>
      <c r="BI73" s="7">
        <v>0</v>
      </c>
      <c r="BJ73" s="7">
        <v>0.01</v>
      </c>
      <c r="BK73" s="7">
        <v>0.62</v>
      </c>
      <c r="BL73" s="7">
        <v>3.43</v>
      </c>
      <c r="BM73" s="7">
        <v>3.21</v>
      </c>
      <c r="BN73" s="7">
        <v>4.46</v>
      </c>
      <c r="BO73" s="7">
        <v>3.55</v>
      </c>
      <c r="BP73" s="7">
        <v>4.09</v>
      </c>
      <c r="BQ73" s="7">
        <v>2.75</v>
      </c>
      <c r="BR73" s="7">
        <v>4.1100000000000003</v>
      </c>
      <c r="BS73" s="24">
        <v>4.46</v>
      </c>
      <c r="BT73" s="26">
        <v>463729400.69389337</v>
      </c>
      <c r="BU73" s="26">
        <v>2305900</v>
      </c>
      <c r="BV73" s="26">
        <v>11257499</v>
      </c>
      <c r="BW73" s="8">
        <v>3.0749280990386941E-3</v>
      </c>
    </row>
    <row r="74" spans="1:75" s="28" customFormat="1" ht="19" customHeight="1" x14ac:dyDescent="0.2">
      <c r="A74" s="1" t="s">
        <v>93</v>
      </c>
      <c r="B74" s="1" t="s">
        <v>83</v>
      </c>
      <c r="C74" s="1" t="s">
        <v>87</v>
      </c>
      <c r="D74" s="1" t="s">
        <v>78</v>
      </c>
      <c r="E74" s="1" t="s">
        <v>79</v>
      </c>
      <c r="F74" s="1" t="s">
        <v>80</v>
      </c>
      <c r="G74" s="9">
        <v>48.780492591687747</v>
      </c>
      <c r="H74" s="9">
        <v>13.114751054855621</v>
      </c>
      <c r="I74" s="9">
        <f>(N74-O74)/O74*100</f>
        <v>37.142868820502393</v>
      </c>
      <c r="J74" s="1" t="s">
        <v>81</v>
      </c>
      <c r="K74" s="2">
        <v>0.81999999284744263</v>
      </c>
      <c r="L74" s="2">
        <v>0.83</v>
      </c>
      <c r="M74" s="2">
        <v>1.220000028610229</v>
      </c>
      <c r="N74" s="2">
        <v>1.440000057220459</v>
      </c>
      <c r="O74" s="2">
        <v>1.049999952316284</v>
      </c>
      <c r="P74" s="2">
        <v>1.379999995231628</v>
      </c>
      <c r="Q74" s="1">
        <v>1.24</v>
      </c>
      <c r="R74" s="1">
        <v>1.1499999999999999</v>
      </c>
      <c r="S74" s="1">
        <v>1.1499999999999999</v>
      </c>
      <c r="T74" s="1">
        <v>1.1499999999999999</v>
      </c>
      <c r="U74" s="1">
        <v>1.1499999999999999</v>
      </c>
      <c r="V74" s="1">
        <v>1.1499999999999999</v>
      </c>
      <c r="W74" s="1">
        <v>1.18</v>
      </c>
      <c r="X74" s="1">
        <v>1.18</v>
      </c>
      <c r="Y74" s="1">
        <v>1.23</v>
      </c>
      <c r="Z74" s="1">
        <v>1.25</v>
      </c>
      <c r="AA74" s="1">
        <v>1.4</v>
      </c>
      <c r="AB74" s="1">
        <v>1.36</v>
      </c>
      <c r="AC74" s="1">
        <v>1.33</v>
      </c>
      <c r="AD74" s="1">
        <v>1.38</v>
      </c>
      <c r="AE74" s="1">
        <v>1.38</v>
      </c>
      <c r="AF74" s="1">
        <v>1.44</v>
      </c>
      <c r="AG74" s="1">
        <v>1.44</v>
      </c>
      <c r="AH74" s="1">
        <v>1.43</v>
      </c>
      <c r="AI74" s="1">
        <v>1.41</v>
      </c>
      <c r="AJ74" s="1">
        <v>1.37</v>
      </c>
      <c r="AK74" s="1">
        <v>1.32</v>
      </c>
      <c r="AL74" s="1">
        <v>1.35</v>
      </c>
      <c r="AM74" s="1">
        <v>1.38</v>
      </c>
      <c r="AN74" s="1">
        <v>1.35</v>
      </c>
      <c r="AO74" s="1">
        <v>1.35</v>
      </c>
      <c r="AP74" s="1">
        <v>1.35</v>
      </c>
      <c r="AQ74" s="1">
        <v>1.37</v>
      </c>
      <c r="AR74" s="1">
        <v>-10.66</v>
      </c>
      <c r="AS74" s="1">
        <v>-8.1999999999999993</v>
      </c>
      <c r="AT74" s="1">
        <v>-7.38</v>
      </c>
      <c r="AU74" s="1">
        <v>-6.56</v>
      </c>
      <c r="AV74" s="1">
        <v>-6.55</v>
      </c>
      <c r="AW74" s="1">
        <v>-8.1999999999999993</v>
      </c>
      <c r="AX74" s="1">
        <v>-3.28</v>
      </c>
      <c r="AY74" s="1">
        <v>-4.0999999999999996</v>
      </c>
      <c r="AZ74" s="1">
        <v>0</v>
      </c>
      <c r="BA74" s="1">
        <v>1.64</v>
      </c>
      <c r="BB74" s="1">
        <v>11.48</v>
      </c>
      <c r="BC74" s="1">
        <v>9.02</v>
      </c>
      <c r="BD74" s="1">
        <v>7.75</v>
      </c>
      <c r="BE74" s="1">
        <v>10.81</v>
      </c>
      <c r="BF74" s="1">
        <v>12.7</v>
      </c>
      <c r="BG74" s="1">
        <v>13.3</v>
      </c>
      <c r="BH74" s="1">
        <v>16.39</v>
      </c>
      <c r="BI74" s="1">
        <v>14.75</v>
      </c>
      <c r="BJ74" s="1">
        <v>11.48</v>
      </c>
      <c r="BK74" s="1">
        <v>8.07</v>
      </c>
      <c r="BL74" s="1">
        <v>4.92</v>
      </c>
      <c r="BM74" s="1">
        <v>10.25</v>
      </c>
      <c r="BN74" s="1">
        <v>9.02</v>
      </c>
      <c r="BO74" s="1">
        <v>6.97</v>
      </c>
      <c r="BP74" s="1">
        <v>10.66</v>
      </c>
      <c r="BQ74" s="1">
        <v>8.1999999999999993</v>
      </c>
      <c r="BR74" s="1">
        <v>11.48</v>
      </c>
      <c r="BS74" s="22">
        <v>1.1000000000000001</v>
      </c>
      <c r="BT74" s="26">
        <v>484336341.59817499</v>
      </c>
      <c r="BU74" s="26">
        <v>132784100</v>
      </c>
      <c r="BV74" s="26">
        <v>385920495</v>
      </c>
      <c r="BW74" s="2">
        <v>3.1142919735320091E-2</v>
      </c>
    </row>
    <row r="75" spans="1:75" s="28" customFormat="1" ht="19" customHeight="1" x14ac:dyDescent="0.2">
      <c r="A75" s="7" t="s">
        <v>266</v>
      </c>
      <c r="B75" s="7" t="s">
        <v>118</v>
      </c>
      <c r="C75" s="7" t="s">
        <v>124</v>
      </c>
      <c r="D75" s="7" t="s">
        <v>98</v>
      </c>
      <c r="E75" s="7" t="s">
        <v>388</v>
      </c>
      <c r="F75" s="7" t="s">
        <v>80</v>
      </c>
      <c r="G75" s="10">
        <v>22.573844374025452</v>
      </c>
      <c r="H75" s="10">
        <v>15.662648130367449</v>
      </c>
      <c r="I75" s="10">
        <v>15.662648130367449</v>
      </c>
      <c r="J75" s="7" t="s">
        <v>81</v>
      </c>
      <c r="K75" s="8">
        <v>4.7399997711181641</v>
      </c>
      <c r="L75" s="8">
        <v>4.83</v>
      </c>
      <c r="M75" s="8">
        <v>5.809999942779541</v>
      </c>
      <c r="N75" s="8">
        <v>6.9800000190734863</v>
      </c>
      <c r="O75" s="8">
        <v>5.25</v>
      </c>
      <c r="P75" s="8">
        <v>6.7199997901916504</v>
      </c>
      <c r="Q75" s="7">
        <v>6.42</v>
      </c>
      <c r="R75" s="7">
        <v>6.75</v>
      </c>
      <c r="S75" s="7">
        <v>6.98</v>
      </c>
      <c r="T75" s="7">
        <v>6.7</v>
      </c>
      <c r="U75" s="7">
        <v>6.17</v>
      </c>
      <c r="V75" s="7">
        <v>6.42</v>
      </c>
      <c r="W75" s="7">
        <v>6.19</v>
      </c>
      <c r="X75" s="7">
        <v>5.64</v>
      </c>
      <c r="Y75" s="7">
        <v>5.7</v>
      </c>
      <c r="Z75" s="7">
        <v>5.44</v>
      </c>
      <c r="AA75" s="7">
        <v>5.4</v>
      </c>
      <c r="AB75" s="7">
        <v>5.6</v>
      </c>
      <c r="AC75" s="7">
        <v>5.9</v>
      </c>
      <c r="AD75" s="7">
        <v>5.85</v>
      </c>
      <c r="AE75" s="7">
        <v>6.12</v>
      </c>
      <c r="AF75" s="7">
        <v>6</v>
      </c>
      <c r="AG75" s="7">
        <v>6.1</v>
      </c>
      <c r="AH75" s="7">
        <v>6.37</v>
      </c>
      <c r="AI75" s="7">
        <v>6.58</v>
      </c>
      <c r="AJ75" s="7">
        <v>6.54</v>
      </c>
      <c r="AK75" s="7">
        <v>6.78</v>
      </c>
      <c r="AL75" s="7">
        <v>6.52</v>
      </c>
      <c r="AM75" s="7">
        <v>6.58</v>
      </c>
      <c r="AN75" s="7">
        <v>6.56</v>
      </c>
      <c r="AO75" s="7">
        <v>6.73</v>
      </c>
      <c r="AP75" s="7">
        <v>6.7</v>
      </c>
      <c r="AQ75" s="7">
        <v>6.79</v>
      </c>
      <c r="AR75" s="7">
        <v>10.5</v>
      </c>
      <c r="AS75" s="7">
        <v>4.5999999999999996</v>
      </c>
      <c r="AT75" s="7">
        <v>10.15</v>
      </c>
      <c r="AU75" s="7">
        <v>6.2</v>
      </c>
      <c r="AV75" s="7">
        <v>2.2400000000000002</v>
      </c>
      <c r="AW75" s="7">
        <v>5.07</v>
      </c>
      <c r="AX75" s="7">
        <v>-5.34</v>
      </c>
      <c r="AY75" s="7">
        <v>-3.46</v>
      </c>
      <c r="AZ75" s="7">
        <v>-6.71</v>
      </c>
      <c r="BA75" s="7">
        <v>-8.35</v>
      </c>
      <c r="BB75" s="7">
        <v>-7.48</v>
      </c>
      <c r="BC75" s="7">
        <v>-6.19</v>
      </c>
      <c r="BD75" s="7">
        <v>-0.52</v>
      </c>
      <c r="BE75" s="7">
        <v>-2.0699999999999998</v>
      </c>
      <c r="BF75" s="7">
        <v>2.0699999999999998</v>
      </c>
      <c r="BG75" s="7">
        <v>1.98</v>
      </c>
      <c r="BH75" s="7">
        <v>4.4800000000000004</v>
      </c>
      <c r="BI75" s="7">
        <v>9.1199999999999992</v>
      </c>
      <c r="BJ75" s="7">
        <v>11.19</v>
      </c>
      <c r="BK75" s="7">
        <v>10.029999999999999</v>
      </c>
      <c r="BL75" s="7">
        <v>11.53</v>
      </c>
      <c r="BM75" s="7">
        <v>11.88</v>
      </c>
      <c r="BN75" s="7">
        <v>9.4</v>
      </c>
      <c r="BO75" s="7">
        <v>10.84</v>
      </c>
      <c r="BP75" s="7">
        <v>12.74</v>
      </c>
      <c r="BQ75" s="7">
        <v>11.87</v>
      </c>
      <c r="BR75" s="7">
        <v>15.66</v>
      </c>
      <c r="BS75" s="24">
        <v>5.37</v>
      </c>
      <c r="BT75" s="26">
        <v>490419771.17004389</v>
      </c>
      <c r="BU75" s="26">
        <v>19485300</v>
      </c>
      <c r="BV75" s="26">
        <v>63583169</v>
      </c>
      <c r="BW75" s="8">
        <v>3.4424204304758701E-3</v>
      </c>
    </row>
    <row r="76" spans="1:75" s="28" customFormat="1" ht="19" customHeight="1" x14ac:dyDescent="0.2">
      <c r="A76" s="1" t="s">
        <v>333</v>
      </c>
      <c r="B76" s="1" t="s">
        <v>118</v>
      </c>
      <c r="C76" s="1" t="s">
        <v>87</v>
      </c>
      <c r="D76" s="1" t="s">
        <v>78</v>
      </c>
      <c r="E76" s="1" t="s">
        <v>332</v>
      </c>
      <c r="F76" s="1" t="s">
        <v>80</v>
      </c>
      <c r="G76" s="9">
        <v>19.946273999655549</v>
      </c>
      <c r="H76" s="9">
        <v>9.2945117059513542</v>
      </c>
      <c r="I76" s="9">
        <f>(N76-O76)/O76*100</f>
        <v>26.947490460780461</v>
      </c>
      <c r="J76" s="1" t="s">
        <v>81</v>
      </c>
      <c r="K76" s="2">
        <v>14.89000034332275</v>
      </c>
      <c r="L76" s="2">
        <v>15.46</v>
      </c>
      <c r="M76" s="2">
        <v>17.860000610351559</v>
      </c>
      <c r="N76" s="2">
        <v>22</v>
      </c>
      <c r="O76" s="2">
        <v>17.329999923706051</v>
      </c>
      <c r="P76" s="2">
        <v>19.520000457763668</v>
      </c>
      <c r="Q76" s="1">
        <v>18.46</v>
      </c>
      <c r="R76" s="1">
        <v>19.440000000000001</v>
      </c>
      <c r="S76" s="1">
        <v>20.67</v>
      </c>
      <c r="T76" s="1">
        <v>20.100000000000001</v>
      </c>
      <c r="U76" s="1">
        <v>19.059999999999999</v>
      </c>
      <c r="V76" s="1">
        <v>19.05</v>
      </c>
      <c r="W76" s="1">
        <v>19.82</v>
      </c>
      <c r="X76" s="1">
        <v>19.93</v>
      </c>
      <c r="Y76" s="1">
        <v>21</v>
      </c>
      <c r="Z76" s="1">
        <v>20.92</v>
      </c>
      <c r="AA76" s="1">
        <v>21.38</v>
      </c>
      <c r="AB76" s="1">
        <v>22</v>
      </c>
      <c r="AC76" s="1">
        <v>21.02</v>
      </c>
      <c r="AD76" s="1">
        <v>20.64</v>
      </c>
      <c r="AE76" s="1">
        <v>20.57</v>
      </c>
      <c r="AF76" s="1">
        <v>20.100000000000001</v>
      </c>
      <c r="AG76" s="1">
        <v>19.989999999999998</v>
      </c>
      <c r="AH76" s="1">
        <v>20.39</v>
      </c>
      <c r="AI76" s="1">
        <v>19.940000000000001</v>
      </c>
      <c r="AJ76" s="1">
        <v>19.78</v>
      </c>
      <c r="AK76" s="1">
        <v>20.170000000000002</v>
      </c>
      <c r="AL76" s="1">
        <v>20.32</v>
      </c>
      <c r="AM76" s="1">
        <v>19.829999999999998</v>
      </c>
      <c r="AN76" s="1">
        <v>19.84</v>
      </c>
      <c r="AO76" s="1">
        <v>19.670000000000002</v>
      </c>
      <c r="AP76" s="1">
        <v>19.68</v>
      </c>
      <c r="AQ76" s="1">
        <v>19.66</v>
      </c>
      <c r="AR76" s="1">
        <v>2.86</v>
      </c>
      <c r="AS76" s="1">
        <v>8.85</v>
      </c>
      <c r="AT76" s="1">
        <v>8.23</v>
      </c>
      <c r="AU76" s="1">
        <v>4.9800000000000004</v>
      </c>
      <c r="AV76" s="1">
        <v>5.2</v>
      </c>
      <c r="AW76" s="1">
        <v>6.63</v>
      </c>
      <c r="AX76" s="1">
        <v>9.85</v>
      </c>
      <c r="AY76" s="1">
        <v>9.91</v>
      </c>
      <c r="AZ76" s="1">
        <v>16.57</v>
      </c>
      <c r="BA76" s="1">
        <v>13.44</v>
      </c>
      <c r="BB76" s="1">
        <v>18.03</v>
      </c>
      <c r="BC76" s="1">
        <v>17.55</v>
      </c>
      <c r="BD76" s="1">
        <v>13.44</v>
      </c>
      <c r="BE76" s="1">
        <v>14.73</v>
      </c>
      <c r="BF76" s="1">
        <v>12.09</v>
      </c>
      <c r="BG76" s="1">
        <v>10.64</v>
      </c>
      <c r="BH76" s="1">
        <v>11.2</v>
      </c>
      <c r="BI76" s="1">
        <v>11.1</v>
      </c>
      <c r="BJ76" s="1">
        <v>9.4600000000000009</v>
      </c>
      <c r="BK76" s="1">
        <v>10.36</v>
      </c>
      <c r="BL76" s="1">
        <v>12.68</v>
      </c>
      <c r="BM76" s="1">
        <v>10.81</v>
      </c>
      <c r="BN76" s="1">
        <v>10.3</v>
      </c>
      <c r="BO76" s="1">
        <v>10.08</v>
      </c>
      <c r="BP76" s="1">
        <v>7.95</v>
      </c>
      <c r="BQ76" s="1">
        <v>9.9700000000000006</v>
      </c>
      <c r="BR76" s="1">
        <v>9.2899999999999991</v>
      </c>
      <c r="BS76" s="22">
        <v>18.52</v>
      </c>
      <c r="BT76" s="26">
        <v>506607847.31292719</v>
      </c>
      <c r="BU76" s="26">
        <v>9407200</v>
      </c>
      <c r="BV76" s="26">
        <v>21683184</v>
      </c>
      <c r="BW76" s="2">
        <v>6.8007355377328355E-2</v>
      </c>
    </row>
    <row r="77" spans="1:75" s="28" customFormat="1" ht="19" customHeight="1" x14ac:dyDescent="0.2">
      <c r="A77" s="1" t="s">
        <v>267</v>
      </c>
      <c r="B77" s="1" t="s">
        <v>106</v>
      </c>
      <c r="C77" s="1" t="s">
        <v>87</v>
      </c>
      <c r="D77" s="1" t="s">
        <v>98</v>
      </c>
      <c r="E77" s="1" t="s">
        <v>264</v>
      </c>
      <c r="F77" s="1" t="s">
        <v>80</v>
      </c>
      <c r="G77" s="9">
        <v>48.148144468849239</v>
      </c>
      <c r="H77" s="9">
        <v>29.062501653097549</v>
      </c>
      <c r="I77" s="9">
        <f>(N77-O77)/O77*100</f>
        <v>65.822773063016996</v>
      </c>
      <c r="J77" s="1" t="s">
        <v>81</v>
      </c>
      <c r="K77" s="2">
        <v>2.160000085830688</v>
      </c>
      <c r="L77" s="2">
        <v>5.24</v>
      </c>
      <c r="M77" s="2">
        <v>3.2000000476837158</v>
      </c>
      <c r="N77" s="2">
        <v>5.2399997711181641</v>
      </c>
      <c r="O77" s="2">
        <v>3.160000085830688</v>
      </c>
      <c r="P77" s="2">
        <v>4.130000114440918</v>
      </c>
      <c r="Q77" s="1">
        <v>3.77</v>
      </c>
      <c r="R77" s="1">
        <v>4.09</v>
      </c>
      <c r="S77" s="1">
        <v>5.24</v>
      </c>
      <c r="T77" s="1">
        <v>4.25</v>
      </c>
      <c r="U77" s="1">
        <v>4</v>
      </c>
      <c r="V77" s="1">
        <v>3.82</v>
      </c>
      <c r="W77" s="1">
        <v>3.95</v>
      </c>
      <c r="X77" s="1">
        <v>3.82</v>
      </c>
      <c r="Y77" s="1">
        <v>3.72</v>
      </c>
      <c r="Z77" s="1">
        <v>3.59</v>
      </c>
      <c r="AA77" s="1">
        <v>3.64</v>
      </c>
      <c r="AB77" s="1">
        <v>3.63</v>
      </c>
      <c r="AC77" s="1">
        <v>3.83</v>
      </c>
      <c r="AD77" s="1">
        <v>4.0999999999999996</v>
      </c>
      <c r="AE77" s="1">
        <v>4.5199999999999996</v>
      </c>
      <c r="AF77" s="1">
        <v>4.3099999999999996</v>
      </c>
      <c r="AG77" s="1">
        <v>4.13</v>
      </c>
      <c r="AH77" s="1">
        <v>4.3</v>
      </c>
      <c r="AI77" s="1">
        <v>4.42</v>
      </c>
      <c r="AJ77" s="1">
        <v>4.38</v>
      </c>
      <c r="AK77" s="1">
        <v>4.5</v>
      </c>
      <c r="AL77" s="1">
        <v>4.7</v>
      </c>
      <c r="AM77" s="1">
        <v>4.54</v>
      </c>
      <c r="AN77" s="1">
        <v>4.5</v>
      </c>
      <c r="AO77" s="1">
        <v>4.18</v>
      </c>
      <c r="AP77" s="1">
        <v>4.1500000000000004</v>
      </c>
      <c r="AQ77" s="1">
        <v>4.3</v>
      </c>
      <c r="AR77" s="1">
        <v>8.1199999999999992</v>
      </c>
      <c r="AS77" s="1">
        <v>25.47</v>
      </c>
      <c r="AT77" s="1">
        <v>18.670000000000002</v>
      </c>
      <c r="AU77" s="1">
        <v>21.72</v>
      </c>
      <c r="AV77" s="1">
        <v>11.25</v>
      </c>
      <c r="AW77" s="1">
        <v>12.38</v>
      </c>
      <c r="AX77" s="1">
        <v>15.94</v>
      </c>
      <c r="AY77" s="1">
        <v>15.94</v>
      </c>
      <c r="AZ77" s="1">
        <v>8.59</v>
      </c>
      <c r="BA77" s="1">
        <v>8.1300000000000008</v>
      </c>
      <c r="BB77" s="1">
        <v>12.81</v>
      </c>
      <c r="BC77" s="1">
        <v>9.3699999999999992</v>
      </c>
      <c r="BD77" s="1">
        <v>18.989999999999998</v>
      </c>
      <c r="BE77" s="1">
        <v>24.84</v>
      </c>
      <c r="BF77" s="1">
        <v>28.12</v>
      </c>
      <c r="BG77" s="1">
        <v>28.11</v>
      </c>
      <c r="BH77" s="1">
        <v>24.28</v>
      </c>
      <c r="BI77" s="1">
        <v>30.78</v>
      </c>
      <c r="BJ77" s="1">
        <v>26.72</v>
      </c>
      <c r="BK77" s="1">
        <v>33.44</v>
      </c>
      <c r="BL77" s="1">
        <v>38.130000000000003</v>
      </c>
      <c r="BM77" s="1">
        <v>34.229999999999997</v>
      </c>
      <c r="BN77" s="1">
        <v>36.42</v>
      </c>
      <c r="BO77" s="1">
        <v>26.72</v>
      </c>
      <c r="BP77" s="1">
        <v>22.87</v>
      </c>
      <c r="BQ77" s="1">
        <v>27.66</v>
      </c>
      <c r="BR77" s="1">
        <v>28.67</v>
      </c>
      <c r="BS77" s="22">
        <v>3.43</v>
      </c>
      <c r="BT77" s="26">
        <v>539424008.03804398</v>
      </c>
      <c r="BU77" s="26">
        <v>258508600</v>
      </c>
      <c r="BV77" s="26">
        <v>168048645</v>
      </c>
      <c r="BW77" s="2">
        <v>2.4831464722610531E-2</v>
      </c>
    </row>
    <row r="78" spans="1:75" s="28" customFormat="1" ht="19" customHeight="1" x14ac:dyDescent="0.2">
      <c r="A78" s="7" t="s">
        <v>503</v>
      </c>
      <c r="B78" s="7" t="s">
        <v>96</v>
      </c>
      <c r="C78" s="7" t="s">
        <v>87</v>
      </c>
      <c r="D78" s="7" t="s">
        <v>78</v>
      </c>
      <c r="E78" s="7" t="s">
        <v>504</v>
      </c>
      <c r="F78" s="7" t="s">
        <v>80</v>
      </c>
      <c r="G78" s="10">
        <v>16.104867977427091</v>
      </c>
      <c r="H78" s="10">
        <v>8.1720453042461987</v>
      </c>
      <c r="I78" s="10">
        <v>8.1720453042461987</v>
      </c>
      <c r="J78" s="7" t="s">
        <v>81</v>
      </c>
      <c r="K78" s="8">
        <v>8.0100002288818359</v>
      </c>
      <c r="L78" s="8">
        <v>8.5500000000000007</v>
      </c>
      <c r="M78" s="8">
        <v>9.3000001907348633</v>
      </c>
      <c r="N78" s="8">
        <v>10.10000038146973</v>
      </c>
      <c r="O78" s="8">
        <v>8.9399995803833008</v>
      </c>
      <c r="P78" s="8">
        <v>10.060000419616699</v>
      </c>
      <c r="Q78" s="7">
        <v>9.39</v>
      </c>
      <c r="R78" s="7">
        <v>9.5299999999999994</v>
      </c>
      <c r="S78" s="7">
        <v>9.8800000000000008</v>
      </c>
      <c r="T78" s="7">
        <v>9.85</v>
      </c>
      <c r="U78" s="7">
        <v>9.3699999999999992</v>
      </c>
      <c r="V78" s="7">
        <v>9.3800000000000008</v>
      </c>
      <c r="W78" s="7">
        <v>9.58</v>
      </c>
      <c r="X78" s="7">
        <v>9.58</v>
      </c>
      <c r="Y78" s="7">
        <v>9.49</v>
      </c>
      <c r="Z78" s="7">
        <v>9.48</v>
      </c>
      <c r="AA78" s="7">
        <v>9.56</v>
      </c>
      <c r="AB78" s="7">
        <v>9.69</v>
      </c>
      <c r="AC78" s="7">
        <v>9.6</v>
      </c>
      <c r="AD78" s="7">
        <v>9.5299999999999994</v>
      </c>
      <c r="AE78" s="7">
        <v>9.4</v>
      </c>
      <c r="AF78" s="7">
        <v>9.3800000000000008</v>
      </c>
      <c r="AG78" s="7">
        <v>9.57</v>
      </c>
      <c r="AH78" s="7">
        <v>9.64</v>
      </c>
      <c r="AI78" s="7">
        <v>9.65</v>
      </c>
      <c r="AJ78" s="7">
        <v>9.66</v>
      </c>
      <c r="AK78" s="7">
        <v>9.6300000000000008</v>
      </c>
      <c r="AL78" s="7">
        <v>9.6199999999999992</v>
      </c>
      <c r="AM78" s="7">
        <v>9.93</v>
      </c>
      <c r="AN78" s="7">
        <v>9.93</v>
      </c>
      <c r="AO78" s="7">
        <v>9.94</v>
      </c>
      <c r="AP78" s="7">
        <v>10.06</v>
      </c>
      <c r="AQ78" s="7">
        <v>10.1</v>
      </c>
      <c r="AR78" s="7">
        <v>-1.18</v>
      </c>
      <c r="AS78" s="7">
        <v>1.29</v>
      </c>
      <c r="AT78" s="7">
        <v>5.81</v>
      </c>
      <c r="AU78" s="7">
        <v>0.11</v>
      </c>
      <c r="AV78" s="7">
        <v>-0.43</v>
      </c>
      <c r="AW78" s="7">
        <v>0.32</v>
      </c>
      <c r="AX78" s="7">
        <v>0.86</v>
      </c>
      <c r="AY78" s="7">
        <v>1.83</v>
      </c>
      <c r="AZ78" s="7">
        <v>-0.65</v>
      </c>
      <c r="BA78" s="7">
        <v>1.18</v>
      </c>
      <c r="BB78" s="7">
        <v>2.04</v>
      </c>
      <c r="BC78" s="7">
        <v>2.8</v>
      </c>
      <c r="BD78" s="7">
        <v>1.4</v>
      </c>
      <c r="BE78" s="7">
        <v>1.08</v>
      </c>
      <c r="BF78" s="7">
        <v>0.54</v>
      </c>
      <c r="BG78" s="7">
        <v>-0.22</v>
      </c>
      <c r="BH78" s="7">
        <v>2.15</v>
      </c>
      <c r="BI78" s="7">
        <v>3.63</v>
      </c>
      <c r="BJ78" s="7">
        <v>2.9</v>
      </c>
      <c r="BK78" s="7">
        <v>3.23</v>
      </c>
      <c r="BL78" s="7">
        <v>3.14</v>
      </c>
      <c r="BM78" s="7">
        <v>2.8</v>
      </c>
      <c r="BN78" s="7">
        <v>6.3</v>
      </c>
      <c r="BO78" s="7">
        <v>5.7</v>
      </c>
      <c r="BP78" s="7">
        <v>5.32</v>
      </c>
      <c r="BQ78" s="7">
        <v>6.77</v>
      </c>
      <c r="BR78" s="7">
        <v>8.2799999999999994</v>
      </c>
      <c r="BS78" s="24">
        <v>9.06</v>
      </c>
      <c r="BT78" s="26">
        <v>624960012.81738281</v>
      </c>
      <c r="BU78" s="26">
        <v>10946100</v>
      </c>
      <c r="BV78" s="26">
        <v>61650649</v>
      </c>
      <c r="BW78" s="8">
        <v>8.9920870094976624E-3</v>
      </c>
    </row>
    <row r="79" spans="1:75" s="28" customFormat="1" ht="19" customHeight="1" x14ac:dyDescent="0.2">
      <c r="A79" s="7" t="s">
        <v>485</v>
      </c>
      <c r="B79" s="7" t="s">
        <v>106</v>
      </c>
      <c r="C79" s="7" t="s">
        <v>87</v>
      </c>
      <c r="D79" s="7" t="s">
        <v>98</v>
      </c>
      <c r="E79" s="7" t="s">
        <v>484</v>
      </c>
      <c r="F79" s="7" t="s">
        <v>80</v>
      </c>
      <c r="G79" s="10">
        <v>17.151166941102151</v>
      </c>
      <c r="H79" s="10">
        <v>16.873443993467209</v>
      </c>
      <c r="I79" s="10">
        <v>16.873443993467209</v>
      </c>
      <c r="J79" s="7" t="s">
        <v>81</v>
      </c>
      <c r="K79" s="8">
        <v>6.880000114440918</v>
      </c>
      <c r="L79" s="8">
        <v>6.97</v>
      </c>
      <c r="M79" s="8">
        <v>8.0600004196166992</v>
      </c>
      <c r="N79" s="8">
        <v>9.5500001907348633</v>
      </c>
      <c r="O79" s="8">
        <v>8.0500001907348633</v>
      </c>
      <c r="P79" s="8">
        <v>9.4200000762939453</v>
      </c>
      <c r="Q79" s="7">
        <v>9.4499999999999993</v>
      </c>
      <c r="R79" s="7">
        <v>9.4499999999999993</v>
      </c>
      <c r="S79" s="7">
        <v>9.25</v>
      </c>
      <c r="T79" s="7">
        <v>9.34</v>
      </c>
      <c r="U79" s="7">
        <v>9.23</v>
      </c>
      <c r="V79" s="7">
        <v>9.36</v>
      </c>
      <c r="W79" s="7">
        <v>9.4</v>
      </c>
      <c r="X79" s="7">
        <v>9.02</v>
      </c>
      <c r="Y79" s="7">
        <v>8.9700000000000006</v>
      </c>
      <c r="Z79" s="7">
        <v>9.0299999999999994</v>
      </c>
      <c r="AA79" s="7">
        <v>8.8800000000000008</v>
      </c>
      <c r="AB79" s="7">
        <v>8.83</v>
      </c>
      <c r="AC79" s="7">
        <v>8.83</v>
      </c>
      <c r="AD79" s="7">
        <v>8.73</v>
      </c>
      <c r="AE79" s="7">
        <v>8.6300000000000008</v>
      </c>
      <c r="AF79" s="7">
        <v>8.74</v>
      </c>
      <c r="AG79" s="7">
        <v>8.84</v>
      </c>
      <c r="AH79" s="7">
        <v>8.8699999999999992</v>
      </c>
      <c r="AI79" s="7">
        <v>8.84</v>
      </c>
      <c r="AJ79" s="7">
        <v>9.02</v>
      </c>
      <c r="AK79" s="7">
        <v>9.23</v>
      </c>
      <c r="AL79" s="7">
        <v>9.24</v>
      </c>
      <c r="AM79" s="7">
        <v>9.3000000000000007</v>
      </c>
      <c r="AN79" s="7">
        <v>9.3000000000000007</v>
      </c>
      <c r="AO79" s="7">
        <v>9.2799999999999994</v>
      </c>
      <c r="AP79" s="7">
        <v>9.5</v>
      </c>
      <c r="AQ79" s="7">
        <v>9.5500000000000007</v>
      </c>
      <c r="AR79" s="7">
        <v>14.59</v>
      </c>
      <c r="AS79" s="7">
        <v>11.7</v>
      </c>
      <c r="AT79" s="7">
        <v>14.76</v>
      </c>
      <c r="AU79" s="7">
        <v>12.16</v>
      </c>
      <c r="AV79" s="7">
        <v>12.41</v>
      </c>
      <c r="AW79" s="7">
        <v>14.14</v>
      </c>
      <c r="AX79" s="7">
        <v>11.52</v>
      </c>
      <c r="AY79" s="7">
        <v>8.19</v>
      </c>
      <c r="AZ79" s="7">
        <v>11.17</v>
      </c>
      <c r="BA79" s="7">
        <v>10.17</v>
      </c>
      <c r="BB79" s="7">
        <v>9.3000000000000007</v>
      </c>
      <c r="BC79" s="7">
        <v>8.64</v>
      </c>
      <c r="BD79" s="7">
        <v>8.19</v>
      </c>
      <c r="BE79" s="7">
        <v>6.7</v>
      </c>
      <c r="BF79" s="7">
        <v>6.08</v>
      </c>
      <c r="BG79" s="7">
        <v>8.36</v>
      </c>
      <c r="BH79" s="7">
        <v>9.43</v>
      </c>
      <c r="BI79" s="7">
        <v>9.49</v>
      </c>
      <c r="BJ79" s="7">
        <v>9.24</v>
      </c>
      <c r="BK79" s="7">
        <v>11.66</v>
      </c>
      <c r="BL79" s="7">
        <v>13.52</v>
      </c>
      <c r="BM79" s="7">
        <v>13.2</v>
      </c>
      <c r="BN79" s="7">
        <v>15.14</v>
      </c>
      <c r="BO79" s="7">
        <v>14.76</v>
      </c>
      <c r="BP79" s="7">
        <v>14.52</v>
      </c>
      <c r="BQ79" s="7">
        <v>16.809999999999999</v>
      </c>
      <c r="BR79" s="7">
        <v>16.87</v>
      </c>
      <c r="BS79" s="24">
        <v>8.6199999999999992</v>
      </c>
      <c r="BT79" s="26">
        <v>626243462.36325073</v>
      </c>
      <c r="BU79" s="26">
        <v>11222200</v>
      </c>
      <c r="BV79" s="26">
        <v>50682741</v>
      </c>
      <c r="BW79" s="8">
        <v>2.2701258402737141E-2</v>
      </c>
    </row>
    <row r="80" spans="1:75" s="28" customFormat="1" ht="19" customHeight="1" x14ac:dyDescent="0.2">
      <c r="A80" s="1" t="s">
        <v>307</v>
      </c>
      <c r="B80" s="1" t="s">
        <v>106</v>
      </c>
      <c r="C80" s="1" t="s">
        <v>87</v>
      </c>
      <c r="D80" s="1" t="s">
        <v>78</v>
      </c>
      <c r="E80" s="1" t="s">
        <v>305</v>
      </c>
      <c r="F80" s="1" t="s">
        <v>80</v>
      </c>
      <c r="G80" s="9">
        <v>28.967250596001399</v>
      </c>
      <c r="H80" s="9">
        <v>40.624999417923377</v>
      </c>
      <c r="I80" s="9">
        <f>(N80-O80)/O80*100</f>
        <v>51.574801671408096</v>
      </c>
      <c r="J80" s="1" t="s">
        <v>81</v>
      </c>
      <c r="K80" s="2">
        <v>7.940000057220459</v>
      </c>
      <c r="L80" s="2">
        <v>15.4</v>
      </c>
      <c r="M80" s="2">
        <v>10.239999771118161</v>
      </c>
      <c r="N80" s="2">
        <v>15.39999961853027</v>
      </c>
      <c r="O80" s="2">
        <v>10.159999847412109</v>
      </c>
      <c r="P80" s="2">
        <v>14.39999961853027</v>
      </c>
      <c r="Q80" s="1">
        <v>10.53</v>
      </c>
      <c r="R80" s="1">
        <v>10.33</v>
      </c>
      <c r="S80" s="1">
        <v>13.35</v>
      </c>
      <c r="T80" s="1">
        <v>14.6</v>
      </c>
      <c r="U80" s="1">
        <v>14.99</v>
      </c>
      <c r="V80" s="1">
        <v>14.98</v>
      </c>
      <c r="W80" s="1">
        <v>15.4</v>
      </c>
      <c r="X80" s="1">
        <v>14.33</v>
      </c>
      <c r="Y80" s="1">
        <v>14.45</v>
      </c>
      <c r="Z80" s="1">
        <v>14.02</v>
      </c>
      <c r="AA80" s="1">
        <v>13.96</v>
      </c>
      <c r="AB80" s="1">
        <v>14.45</v>
      </c>
      <c r="AC80" s="1">
        <v>14.59</v>
      </c>
      <c r="AD80" s="1">
        <v>14.44</v>
      </c>
      <c r="AE80" s="1">
        <v>14.34</v>
      </c>
      <c r="AF80" s="1">
        <v>14.32</v>
      </c>
      <c r="AG80" s="1">
        <v>14.43</v>
      </c>
      <c r="AH80" s="1">
        <v>14.22</v>
      </c>
      <c r="AI80" s="1">
        <v>14.19</v>
      </c>
      <c r="AJ80" s="1">
        <v>14.35</v>
      </c>
      <c r="AK80" s="1">
        <v>13.95</v>
      </c>
      <c r="AL80" s="1">
        <v>13.93</v>
      </c>
      <c r="AM80" s="1">
        <v>14.17</v>
      </c>
      <c r="AN80" s="1">
        <v>14.64</v>
      </c>
      <c r="AO80" s="1">
        <v>14.56</v>
      </c>
      <c r="AP80" s="1">
        <v>14.48</v>
      </c>
      <c r="AQ80" s="1">
        <v>14.55</v>
      </c>
      <c r="AR80" s="1">
        <v>0.1</v>
      </c>
      <c r="AS80" s="1">
        <v>0.1</v>
      </c>
      <c r="AT80" s="1">
        <v>29.98</v>
      </c>
      <c r="AU80" s="1">
        <v>38.11</v>
      </c>
      <c r="AV80" s="1">
        <v>45.51</v>
      </c>
      <c r="AW80" s="1">
        <v>41.41</v>
      </c>
      <c r="AX80" s="1">
        <v>38.380000000000003</v>
      </c>
      <c r="AY80" s="1">
        <v>36.229999999999997</v>
      </c>
      <c r="AZ80" s="1">
        <v>28.42</v>
      </c>
      <c r="BA80" s="1">
        <v>31.54</v>
      </c>
      <c r="BB80" s="1">
        <v>34.770000000000003</v>
      </c>
      <c r="BC80" s="1">
        <v>38.18</v>
      </c>
      <c r="BD80" s="1">
        <v>40.04</v>
      </c>
      <c r="BE80" s="1">
        <v>36.229999999999997</v>
      </c>
      <c r="BF80" s="1">
        <v>37.89</v>
      </c>
      <c r="BG80" s="1">
        <v>38.96</v>
      </c>
      <c r="BH80" s="1">
        <v>36.909999999999997</v>
      </c>
      <c r="BI80" s="1">
        <v>36.26</v>
      </c>
      <c r="BJ80" s="1">
        <v>36.130000000000003</v>
      </c>
      <c r="BK80" s="1">
        <v>32.909999999999997</v>
      </c>
      <c r="BL80" s="1">
        <v>35.56</v>
      </c>
      <c r="BM80" s="1">
        <v>35.11</v>
      </c>
      <c r="BN80" s="1">
        <v>36.72</v>
      </c>
      <c r="BO80" s="1">
        <v>41.21</v>
      </c>
      <c r="BP80" s="1">
        <v>38.96</v>
      </c>
      <c r="BQ80" s="1">
        <v>39.65</v>
      </c>
      <c r="BR80" s="1">
        <v>40.72</v>
      </c>
      <c r="BS80" s="22">
        <v>13.05</v>
      </c>
      <c r="BT80" s="26">
        <v>645199857.57865906</v>
      </c>
      <c r="BU80" s="26">
        <v>61499000</v>
      </c>
      <c r="BV80" s="26">
        <v>59841031</v>
      </c>
      <c r="BW80" s="2">
        <v>4.974767229528515E-2</v>
      </c>
    </row>
    <row r="81" spans="1:75" s="28" customFormat="1" ht="19" customHeight="1" x14ac:dyDescent="0.2">
      <c r="A81" s="1" t="s">
        <v>321</v>
      </c>
      <c r="B81" s="1" t="s">
        <v>83</v>
      </c>
      <c r="C81" s="1" t="s">
        <v>87</v>
      </c>
      <c r="D81" s="1" t="s">
        <v>78</v>
      </c>
      <c r="E81" s="1" t="s">
        <v>322</v>
      </c>
      <c r="F81" s="1" t="s">
        <v>80</v>
      </c>
      <c r="G81" s="9">
        <v>15.445024201046531</v>
      </c>
      <c r="H81" s="9">
        <v>9.9773259057743804</v>
      </c>
      <c r="I81" s="9">
        <f>(N81-O81)/O81*100</f>
        <v>21.363637201056974</v>
      </c>
      <c r="J81" s="1" t="s">
        <v>81</v>
      </c>
      <c r="K81" s="2">
        <v>3.8199999332427979</v>
      </c>
      <c r="L81" s="2">
        <v>4.05</v>
      </c>
      <c r="M81" s="2">
        <v>4.4099998474121094</v>
      </c>
      <c r="N81" s="2">
        <v>5.3400001525878906</v>
      </c>
      <c r="O81" s="2">
        <v>4.4000000953674316</v>
      </c>
      <c r="P81" s="2">
        <v>4.8499999046325684</v>
      </c>
      <c r="Q81" s="1">
        <v>4.8</v>
      </c>
      <c r="R81" s="1">
        <v>4.97</v>
      </c>
      <c r="S81" s="1">
        <v>5.34</v>
      </c>
      <c r="T81" s="1">
        <v>5.23</v>
      </c>
      <c r="U81" s="1">
        <v>5</v>
      </c>
      <c r="V81" s="1">
        <v>4.96</v>
      </c>
      <c r="W81" s="1">
        <v>4.96</v>
      </c>
      <c r="X81" s="1">
        <v>4.95</v>
      </c>
      <c r="Y81" s="1">
        <v>4.92</v>
      </c>
      <c r="Z81" s="1">
        <v>4.8600000000000003</v>
      </c>
      <c r="AA81" s="1">
        <v>4.7699999999999996</v>
      </c>
      <c r="AB81" s="1">
        <v>4.74</v>
      </c>
      <c r="AC81" s="1">
        <v>4.79</v>
      </c>
      <c r="AD81" s="1">
        <v>4.8499999999999996</v>
      </c>
      <c r="AE81" s="1">
        <v>4.78</v>
      </c>
      <c r="AF81" s="1">
        <v>4.68</v>
      </c>
      <c r="AG81" s="1">
        <v>4.6399999999999997</v>
      </c>
      <c r="AH81" s="1">
        <v>4.6399999999999997</v>
      </c>
      <c r="AI81" s="1">
        <v>4.6500000000000004</v>
      </c>
      <c r="AJ81" s="1">
        <v>4.67</v>
      </c>
      <c r="AK81" s="1">
        <v>4.5599999999999996</v>
      </c>
      <c r="AL81" s="1">
        <v>4.6900000000000004</v>
      </c>
      <c r="AM81" s="1">
        <v>4.8</v>
      </c>
      <c r="AN81" s="1">
        <v>4.82</v>
      </c>
      <c r="AO81" s="1">
        <v>4.9000000000000004</v>
      </c>
      <c r="AP81" s="1">
        <v>4.8600000000000003</v>
      </c>
      <c r="AQ81" s="1">
        <v>4.9000000000000004</v>
      </c>
      <c r="AR81" s="1">
        <v>8.6199999999999992</v>
      </c>
      <c r="AS81" s="1">
        <v>10.54</v>
      </c>
      <c r="AT81" s="1">
        <v>17.91</v>
      </c>
      <c r="AU81" s="1">
        <v>11.79</v>
      </c>
      <c r="AV81" s="1">
        <v>10.47</v>
      </c>
      <c r="AW81" s="1">
        <v>10.88</v>
      </c>
      <c r="AX81" s="1">
        <v>12.02</v>
      </c>
      <c r="AY81" s="1">
        <v>10.029999999999999</v>
      </c>
      <c r="AZ81" s="1">
        <v>10.210000000000001</v>
      </c>
      <c r="BA81" s="1">
        <v>5.9</v>
      </c>
      <c r="BB81" s="1">
        <v>6.58</v>
      </c>
      <c r="BC81" s="1">
        <v>6.12</v>
      </c>
      <c r="BD81" s="1">
        <v>8.58</v>
      </c>
      <c r="BE81" s="1">
        <v>7.71</v>
      </c>
      <c r="BF81" s="1">
        <v>5.67</v>
      </c>
      <c r="BG81" s="1">
        <v>5.18</v>
      </c>
      <c r="BH81" s="1">
        <v>3.4</v>
      </c>
      <c r="BI81" s="1">
        <v>4.54</v>
      </c>
      <c r="BJ81" s="1">
        <v>5.22</v>
      </c>
      <c r="BK81" s="1">
        <v>3.37</v>
      </c>
      <c r="BL81" s="1">
        <v>2.95</v>
      </c>
      <c r="BM81" s="1">
        <v>6.2</v>
      </c>
      <c r="BN81" s="1">
        <v>8.44</v>
      </c>
      <c r="BO81" s="1">
        <v>9.07</v>
      </c>
      <c r="BP81" s="1">
        <v>10.199999999999999</v>
      </c>
      <c r="BQ81" s="1">
        <v>8.39</v>
      </c>
      <c r="BR81" s="1">
        <v>10.199999999999999</v>
      </c>
      <c r="BS81" s="22">
        <v>4.8099999999999996</v>
      </c>
      <c r="BT81" s="26">
        <v>661521991.83105469</v>
      </c>
      <c r="BU81" s="26">
        <v>17547800</v>
      </c>
      <c r="BV81" s="26">
        <v>141313781</v>
      </c>
      <c r="BW81" s="2">
        <v>1.6363768513136031E-2</v>
      </c>
    </row>
    <row r="82" spans="1:75" s="28" customFormat="1" ht="19" customHeight="1" x14ac:dyDescent="0.2">
      <c r="A82" s="7" t="s">
        <v>436</v>
      </c>
      <c r="B82" s="7" t="s">
        <v>96</v>
      </c>
      <c r="C82" s="7" t="s">
        <v>87</v>
      </c>
      <c r="D82" s="7" t="s">
        <v>78</v>
      </c>
      <c r="E82" s="7" t="s">
        <v>434</v>
      </c>
      <c r="F82" s="7" t="s">
        <v>80</v>
      </c>
      <c r="G82" s="10">
        <v>19.42856924874442</v>
      </c>
      <c r="H82" s="10">
        <v>1.052637438845063</v>
      </c>
      <c r="I82" s="10">
        <v>1.052637438845063</v>
      </c>
      <c r="J82" s="7" t="s">
        <v>81</v>
      </c>
      <c r="K82" s="8">
        <v>8.75</v>
      </c>
      <c r="L82" s="8">
        <v>9.6</v>
      </c>
      <c r="M82" s="8">
        <v>10.44999980926514</v>
      </c>
      <c r="N82" s="8">
        <v>11.170000076293951</v>
      </c>
      <c r="O82" s="8">
        <v>9.8999996185302734</v>
      </c>
      <c r="P82" s="8">
        <v>10.560000419616699</v>
      </c>
      <c r="Q82" s="7">
        <v>11.17</v>
      </c>
      <c r="R82" s="7">
        <v>11.09</v>
      </c>
      <c r="S82" s="7">
        <v>10.44</v>
      </c>
      <c r="T82" s="7">
        <v>10.24</v>
      </c>
      <c r="U82" s="7">
        <v>10.59</v>
      </c>
      <c r="V82" s="7">
        <v>10.76</v>
      </c>
      <c r="W82" s="7">
        <v>10.74</v>
      </c>
      <c r="X82" s="7">
        <v>10.48</v>
      </c>
      <c r="Y82" s="7">
        <v>10.47</v>
      </c>
      <c r="Z82" s="7">
        <v>10.6</v>
      </c>
      <c r="AA82" s="7">
        <v>10.65</v>
      </c>
      <c r="AB82" s="7">
        <v>10.65</v>
      </c>
      <c r="AC82" s="7">
        <v>10.65</v>
      </c>
      <c r="AD82" s="7">
        <v>10.66</v>
      </c>
      <c r="AE82" s="7">
        <v>10.61</v>
      </c>
      <c r="AF82" s="7">
        <v>10.55</v>
      </c>
      <c r="AG82" s="7">
        <v>10.61</v>
      </c>
      <c r="AH82" s="7">
        <v>10.86</v>
      </c>
      <c r="AI82" s="7">
        <v>10.86</v>
      </c>
      <c r="AJ82" s="7">
        <v>10.81</v>
      </c>
      <c r="AK82" s="7">
        <v>10.72</v>
      </c>
      <c r="AL82" s="7">
        <v>10.63</v>
      </c>
      <c r="AM82" s="7">
        <v>10.68</v>
      </c>
      <c r="AN82" s="7">
        <v>10.76</v>
      </c>
      <c r="AO82" s="7">
        <v>10.73</v>
      </c>
      <c r="AP82" s="7">
        <v>10.71</v>
      </c>
      <c r="AQ82" s="7">
        <v>10.69</v>
      </c>
      <c r="AR82" s="7">
        <v>5.46</v>
      </c>
      <c r="AS82" s="7">
        <v>1.1200000000000001</v>
      </c>
      <c r="AT82" s="7">
        <v>-2.54</v>
      </c>
      <c r="AU82" s="7">
        <v>-3.8</v>
      </c>
      <c r="AV82" s="7">
        <v>0</v>
      </c>
      <c r="AW82" s="7">
        <v>2.67</v>
      </c>
      <c r="AX82" s="7">
        <v>-1.17</v>
      </c>
      <c r="AY82" s="7">
        <v>-0.96</v>
      </c>
      <c r="AZ82" s="7">
        <v>-0.96</v>
      </c>
      <c r="BA82" s="7">
        <v>0.86</v>
      </c>
      <c r="BB82" s="7">
        <v>1.87</v>
      </c>
      <c r="BC82" s="7">
        <v>1.9</v>
      </c>
      <c r="BD82" s="7">
        <v>1.62</v>
      </c>
      <c r="BE82" s="7">
        <v>1.63</v>
      </c>
      <c r="BF82" s="7">
        <v>0.1</v>
      </c>
      <c r="BG82" s="7">
        <v>0.72</v>
      </c>
      <c r="BH82" s="7">
        <v>1.44</v>
      </c>
      <c r="BI82" s="7">
        <v>3.82</v>
      </c>
      <c r="BJ82" s="7">
        <v>2.4900000000000002</v>
      </c>
      <c r="BK82" s="7">
        <v>2.5</v>
      </c>
      <c r="BL82" s="7">
        <v>0.86</v>
      </c>
      <c r="BM82" s="7">
        <v>1.63</v>
      </c>
      <c r="BN82" s="7">
        <v>1.96</v>
      </c>
      <c r="BO82" s="7">
        <v>2.21</v>
      </c>
      <c r="BP82" s="7">
        <v>2.39</v>
      </c>
      <c r="BQ82" s="7">
        <v>2.2000000000000002</v>
      </c>
      <c r="BR82" s="7">
        <v>1</v>
      </c>
      <c r="BS82" s="24">
        <v>10.220000000000001</v>
      </c>
      <c r="BT82" s="26">
        <v>680938707.57141113</v>
      </c>
      <c r="BU82" s="26">
        <v>34752500</v>
      </c>
      <c r="BV82" s="26">
        <v>41536617</v>
      </c>
      <c r="BW82" s="8">
        <v>4.7545374241720263E-2</v>
      </c>
    </row>
    <row r="83" spans="1:75" s="28" customFormat="1" ht="19" customHeight="1" x14ac:dyDescent="0.2">
      <c r="A83" s="1" t="s">
        <v>211</v>
      </c>
      <c r="B83" s="1" t="s">
        <v>106</v>
      </c>
      <c r="C83" s="1" t="s">
        <v>87</v>
      </c>
      <c r="D83" s="1" t="s">
        <v>109</v>
      </c>
      <c r="E83" s="1" t="s">
        <v>234</v>
      </c>
      <c r="F83" s="1" t="s">
        <v>80</v>
      </c>
      <c r="G83" s="9">
        <v>16.459626294429619</v>
      </c>
      <c r="H83" s="9">
        <v>18.266665140787762</v>
      </c>
      <c r="I83" s="9">
        <f>(N83-O83)/O83*100</f>
        <v>26.83615309328578</v>
      </c>
      <c r="J83" s="1" t="s">
        <v>81</v>
      </c>
      <c r="K83" s="2">
        <v>6.440000057220459</v>
      </c>
      <c r="L83" s="2">
        <v>8.98</v>
      </c>
      <c r="M83" s="2">
        <v>7.5</v>
      </c>
      <c r="N83" s="2">
        <v>8.9799995422363281</v>
      </c>
      <c r="O83" s="2">
        <v>7.0799999237060547</v>
      </c>
      <c r="P83" s="2">
        <v>8.869999885559082</v>
      </c>
      <c r="Q83" s="1">
        <v>7.73</v>
      </c>
      <c r="R83" s="1">
        <v>7.89</v>
      </c>
      <c r="S83" s="1">
        <v>8</v>
      </c>
      <c r="T83" s="1">
        <v>7.66</v>
      </c>
      <c r="U83" s="1">
        <v>7.46</v>
      </c>
      <c r="V83" s="1">
        <v>7.57</v>
      </c>
      <c r="W83" s="1">
        <v>7.67</v>
      </c>
      <c r="X83" s="1">
        <v>7.6</v>
      </c>
      <c r="Y83" s="1">
        <v>7.79</v>
      </c>
      <c r="Z83" s="1">
        <v>7.73</v>
      </c>
      <c r="AA83" s="1">
        <v>7.77</v>
      </c>
      <c r="AB83" s="1">
        <v>7.72</v>
      </c>
      <c r="AC83" s="1">
        <v>7.67</v>
      </c>
      <c r="AD83" s="1">
        <v>7.75</v>
      </c>
      <c r="AE83" s="1">
        <v>7.88</v>
      </c>
      <c r="AF83" s="1">
        <v>7.94</v>
      </c>
      <c r="AG83" s="1">
        <v>7.93</v>
      </c>
      <c r="AH83" s="1">
        <v>8</v>
      </c>
      <c r="AI83" s="1">
        <v>7.98</v>
      </c>
      <c r="AJ83" s="1">
        <v>7.85</v>
      </c>
      <c r="AK83" s="1">
        <v>7.79</v>
      </c>
      <c r="AL83" s="1">
        <v>7.75</v>
      </c>
      <c r="AM83" s="1">
        <v>7.77</v>
      </c>
      <c r="AN83" s="1">
        <v>7.83</v>
      </c>
      <c r="AO83" s="1">
        <v>8.5500000000000007</v>
      </c>
      <c r="AP83" s="1">
        <v>8.98</v>
      </c>
      <c r="AQ83" s="1">
        <v>8.9700000000000006</v>
      </c>
      <c r="AR83" s="1">
        <v>3.01</v>
      </c>
      <c r="AS83" s="1">
        <v>3.33</v>
      </c>
      <c r="AT83" s="1">
        <v>-0.53</v>
      </c>
      <c r="AU83" s="1">
        <v>-3</v>
      </c>
      <c r="AV83" s="1">
        <v>-4.2699999999999996</v>
      </c>
      <c r="AW83" s="1">
        <v>0.53</v>
      </c>
      <c r="AX83" s="1">
        <v>-1.1299999999999999</v>
      </c>
      <c r="AY83" s="1">
        <v>1.33</v>
      </c>
      <c r="AZ83" s="1">
        <v>2.13</v>
      </c>
      <c r="BA83" s="1">
        <v>2</v>
      </c>
      <c r="BB83" s="1">
        <v>2.27</v>
      </c>
      <c r="BC83" s="1">
        <v>1.07</v>
      </c>
      <c r="BD83" s="1">
        <v>1.93</v>
      </c>
      <c r="BE83" s="1">
        <v>2.73</v>
      </c>
      <c r="BF83" s="1">
        <v>4.51</v>
      </c>
      <c r="BG83" s="1">
        <v>4.67</v>
      </c>
      <c r="BH83" s="1">
        <v>4.93</v>
      </c>
      <c r="BI83" s="1">
        <v>6.27</v>
      </c>
      <c r="BJ83" s="1">
        <v>4.55</v>
      </c>
      <c r="BK83" s="1">
        <v>2.8</v>
      </c>
      <c r="BL83" s="1">
        <v>2.0699999999999998</v>
      </c>
      <c r="BM83" s="1">
        <v>2.8</v>
      </c>
      <c r="BN83" s="1">
        <v>3.53</v>
      </c>
      <c r="BO83" s="1">
        <v>2.71</v>
      </c>
      <c r="BP83" s="1">
        <v>11.27</v>
      </c>
      <c r="BQ83" s="1">
        <v>16.399999999999999</v>
      </c>
      <c r="BR83" s="1">
        <v>18.28</v>
      </c>
      <c r="BS83" s="22">
        <v>7.17</v>
      </c>
      <c r="BT83" s="26">
        <v>818205000</v>
      </c>
      <c r="BU83" s="26">
        <v>62500100</v>
      </c>
      <c r="BV83" s="26">
        <v>73639067</v>
      </c>
      <c r="BW83" s="2">
        <v>0.49320669692895491</v>
      </c>
    </row>
    <row r="84" spans="1:75" s="28" customFormat="1" ht="19" customHeight="1" x14ac:dyDescent="0.2">
      <c r="A84" s="7" t="s">
        <v>558</v>
      </c>
      <c r="B84" s="7" t="s">
        <v>106</v>
      </c>
      <c r="C84" s="7" t="s">
        <v>104</v>
      </c>
      <c r="D84" s="7" t="s">
        <v>78</v>
      </c>
      <c r="E84" s="7" t="s">
        <v>556</v>
      </c>
      <c r="F84" s="7" t="s">
        <v>80</v>
      </c>
      <c r="G84" s="10">
        <v>15.801361472395699</v>
      </c>
      <c r="H84" s="10">
        <v>22.222219123865191</v>
      </c>
      <c r="I84" s="10">
        <v>22.222219123865191</v>
      </c>
      <c r="J84" s="7" t="s">
        <v>81</v>
      </c>
      <c r="K84" s="8">
        <v>4.429999828338623</v>
      </c>
      <c r="L84" s="8">
        <v>4.78</v>
      </c>
      <c r="M84" s="8">
        <v>5.130000114440918</v>
      </c>
      <c r="N84" s="8">
        <v>6.2899999618530273</v>
      </c>
      <c r="O84" s="8">
        <v>4.8720002174377441</v>
      </c>
      <c r="P84" s="8">
        <v>6.2699999809265137</v>
      </c>
      <c r="Q84" s="7">
        <v>5.13</v>
      </c>
      <c r="R84" s="7">
        <v>5.0199999999999996</v>
      </c>
      <c r="S84" s="7">
        <v>5.53</v>
      </c>
      <c r="T84" s="7">
        <v>5.51</v>
      </c>
      <c r="U84" s="7">
        <v>5.31</v>
      </c>
      <c r="V84" s="7">
        <v>5.34</v>
      </c>
      <c r="W84" s="7">
        <v>5.38</v>
      </c>
      <c r="X84" s="7">
        <v>5.36</v>
      </c>
      <c r="Y84" s="7">
        <v>5.47</v>
      </c>
      <c r="Z84" s="7">
        <v>5.59</v>
      </c>
      <c r="AA84" s="7">
        <v>5.59</v>
      </c>
      <c r="AB84" s="7">
        <v>5.64</v>
      </c>
      <c r="AC84" s="7">
        <v>5.94</v>
      </c>
      <c r="AD84" s="7">
        <v>6</v>
      </c>
      <c r="AE84" s="7">
        <v>6.17</v>
      </c>
      <c r="AF84" s="7">
        <v>6.2</v>
      </c>
      <c r="AG84" s="7">
        <v>6.06</v>
      </c>
      <c r="AH84" s="7">
        <v>6.04</v>
      </c>
      <c r="AI84" s="7">
        <v>5.97</v>
      </c>
      <c r="AJ84" s="7">
        <v>6.03</v>
      </c>
      <c r="AK84" s="7">
        <v>6.03</v>
      </c>
      <c r="AL84" s="7">
        <v>6.03</v>
      </c>
      <c r="AM84" s="7">
        <v>6.19</v>
      </c>
      <c r="AN84" s="7">
        <v>6.16</v>
      </c>
      <c r="AO84" s="7">
        <v>6.15</v>
      </c>
      <c r="AP84" s="7">
        <v>6.25</v>
      </c>
      <c r="AQ84" s="7">
        <v>6.29</v>
      </c>
      <c r="AR84" s="7">
        <v>-3.59</v>
      </c>
      <c r="AS84" s="7">
        <v>-2.5</v>
      </c>
      <c r="AT84" s="7">
        <v>5.75</v>
      </c>
      <c r="AU84" s="7">
        <v>2.2999999999999998</v>
      </c>
      <c r="AV84" s="7">
        <v>1.75</v>
      </c>
      <c r="AW84" s="7">
        <v>3.51</v>
      </c>
      <c r="AX84" s="7">
        <v>3.12</v>
      </c>
      <c r="AY84" s="7">
        <v>3.31</v>
      </c>
      <c r="AZ84" s="7">
        <v>5.46</v>
      </c>
      <c r="BA84" s="7">
        <v>8.8699999999999992</v>
      </c>
      <c r="BB84" s="7">
        <v>7.8</v>
      </c>
      <c r="BC84" s="7">
        <v>9.16</v>
      </c>
      <c r="BD84" s="7">
        <v>15.4</v>
      </c>
      <c r="BE84" s="7">
        <v>15.59</v>
      </c>
      <c r="BF84" s="7">
        <v>19.88</v>
      </c>
      <c r="BG84" s="7">
        <v>16.18</v>
      </c>
      <c r="BH84" s="7">
        <v>16.37</v>
      </c>
      <c r="BI84" s="7">
        <v>16.28</v>
      </c>
      <c r="BJ84" s="7">
        <v>15.02</v>
      </c>
      <c r="BK84" s="7">
        <v>17.54</v>
      </c>
      <c r="BL84" s="7">
        <v>15.56</v>
      </c>
      <c r="BM84" s="7">
        <v>17.53</v>
      </c>
      <c r="BN84" s="7">
        <v>19.88</v>
      </c>
      <c r="BO84" s="7">
        <v>17.37</v>
      </c>
      <c r="BP84" s="7">
        <v>19.79</v>
      </c>
      <c r="BQ84" s="7">
        <v>19.91</v>
      </c>
      <c r="BR84" s="7">
        <v>21.95</v>
      </c>
      <c r="BS84" s="24">
        <v>5.0999999999999996</v>
      </c>
      <c r="BT84" s="26">
        <v>824165298.38562012</v>
      </c>
      <c r="BU84" s="26">
        <v>126467100</v>
      </c>
      <c r="BV84" s="26">
        <v>121071772</v>
      </c>
      <c r="BW84" s="8">
        <v>0.33379175287861479</v>
      </c>
    </row>
    <row r="85" spans="1:75" s="28" customFormat="1" ht="19" customHeight="1" x14ac:dyDescent="0.2">
      <c r="A85" s="1" t="s">
        <v>243</v>
      </c>
      <c r="B85" s="1" t="s">
        <v>159</v>
      </c>
      <c r="C85" s="1" t="s">
        <v>124</v>
      </c>
      <c r="D85" s="1" t="s">
        <v>98</v>
      </c>
      <c r="E85" s="1" t="s">
        <v>242</v>
      </c>
      <c r="F85" s="1" t="s">
        <v>80</v>
      </c>
      <c r="G85" s="9">
        <v>17.304195368095719</v>
      </c>
      <c r="H85" s="9">
        <v>7.1428576717359737</v>
      </c>
      <c r="I85" s="9">
        <f>(N85-O85)/O85*100</f>
        <v>15.619964319373702</v>
      </c>
      <c r="J85" s="1" t="s">
        <v>81</v>
      </c>
      <c r="K85" s="2">
        <v>5.4899997711181641</v>
      </c>
      <c r="L85" s="2">
        <v>5.57</v>
      </c>
      <c r="M85" s="2">
        <v>6.440000057220459</v>
      </c>
      <c r="N85" s="2">
        <v>7.179999828338623</v>
      </c>
      <c r="O85" s="2">
        <v>6.2100000381469727</v>
      </c>
      <c r="P85" s="2">
        <v>6.9000000953674316</v>
      </c>
      <c r="Q85" s="1">
        <v>6.6</v>
      </c>
      <c r="R85" s="1">
        <v>6.72</v>
      </c>
      <c r="S85" s="1">
        <v>6.93</v>
      </c>
      <c r="T85" s="1">
        <v>6.49</v>
      </c>
      <c r="U85" s="1">
        <v>6.5</v>
      </c>
      <c r="V85" s="1">
        <v>6.48</v>
      </c>
      <c r="W85" s="1">
        <v>6.69</v>
      </c>
      <c r="X85" s="1">
        <v>6.75</v>
      </c>
      <c r="Y85" s="1">
        <v>6.61</v>
      </c>
      <c r="Z85" s="1">
        <v>6.64</v>
      </c>
      <c r="AA85" s="1">
        <v>6.72</v>
      </c>
      <c r="AB85" s="1">
        <v>6.65</v>
      </c>
      <c r="AC85" s="1">
        <v>6.7</v>
      </c>
      <c r="AD85" s="1">
        <v>6.83</v>
      </c>
      <c r="AE85" s="1">
        <v>6.9</v>
      </c>
      <c r="AF85" s="1">
        <v>6.79</v>
      </c>
      <c r="AG85" s="1">
        <v>6.86</v>
      </c>
      <c r="AH85" s="1">
        <v>6.92</v>
      </c>
      <c r="AI85" s="1">
        <v>7.18</v>
      </c>
      <c r="AJ85" s="1">
        <v>7.1</v>
      </c>
      <c r="AK85" s="1">
        <v>7.08</v>
      </c>
      <c r="AL85" s="1">
        <v>6.79</v>
      </c>
      <c r="AM85" s="1">
        <v>6.71</v>
      </c>
      <c r="AN85" s="1">
        <v>6.6</v>
      </c>
      <c r="AO85" s="1">
        <v>6.74</v>
      </c>
      <c r="AP85" s="1">
        <v>6.8</v>
      </c>
      <c r="AQ85" s="1">
        <v>6.94</v>
      </c>
      <c r="AR85" s="1">
        <v>1.4</v>
      </c>
      <c r="AS85" s="1">
        <v>2.64</v>
      </c>
      <c r="AT85" s="1">
        <v>0.78</v>
      </c>
      <c r="AU85" s="1">
        <v>0.78</v>
      </c>
      <c r="AV85" s="1">
        <v>-1.55</v>
      </c>
      <c r="AW85" s="1">
        <v>-0.14000000000000001</v>
      </c>
      <c r="AX85" s="1">
        <v>2.64</v>
      </c>
      <c r="AY85" s="1">
        <v>3.57</v>
      </c>
      <c r="AZ85" s="1">
        <v>0.47</v>
      </c>
      <c r="BA85" s="1">
        <v>2.64</v>
      </c>
      <c r="BB85" s="1">
        <v>2.48</v>
      </c>
      <c r="BC85" s="1">
        <v>2.17</v>
      </c>
      <c r="BD85" s="1">
        <v>3.57</v>
      </c>
      <c r="BE85" s="1">
        <v>5.98</v>
      </c>
      <c r="BF85" s="1">
        <v>3.43</v>
      </c>
      <c r="BG85" s="1">
        <v>4.8099999999999996</v>
      </c>
      <c r="BH85" s="1">
        <v>6.37</v>
      </c>
      <c r="BI85" s="1">
        <v>7.45</v>
      </c>
      <c r="BJ85" s="1">
        <v>8.6999999999999993</v>
      </c>
      <c r="BK85" s="1">
        <v>9.7799999999999994</v>
      </c>
      <c r="BL85" s="1">
        <v>4.04</v>
      </c>
      <c r="BM85" s="1">
        <v>3.82</v>
      </c>
      <c r="BN85" s="1">
        <v>1.24</v>
      </c>
      <c r="BO85" s="1">
        <v>1.55</v>
      </c>
      <c r="BP85" s="1">
        <v>4.34</v>
      </c>
      <c r="BQ85" s="1">
        <v>4.3499999999999996</v>
      </c>
      <c r="BR85" s="1">
        <v>7.14</v>
      </c>
      <c r="BS85" s="22">
        <v>6.26</v>
      </c>
      <c r="BT85" s="26">
        <v>909727288.08307648</v>
      </c>
      <c r="BU85" s="26">
        <v>10730100</v>
      </c>
      <c r="BV85" s="26">
        <v>57356628</v>
      </c>
      <c r="BW85" s="2">
        <v>9.0950430349566579E-3</v>
      </c>
    </row>
    <row r="86" spans="1:75" s="28" customFormat="1" ht="19" customHeight="1" x14ac:dyDescent="0.2">
      <c r="A86" s="7" t="s">
        <v>416</v>
      </c>
      <c r="B86" s="7" t="s">
        <v>96</v>
      </c>
      <c r="C86" s="7" t="s">
        <v>87</v>
      </c>
      <c r="D86" s="7" t="s">
        <v>78</v>
      </c>
      <c r="E86" s="7" t="s">
        <v>417</v>
      </c>
      <c r="F86" s="7" t="s">
        <v>80</v>
      </c>
      <c r="G86" s="10">
        <v>16.676844241164819</v>
      </c>
      <c r="H86" s="10">
        <v>1.8324626936096129</v>
      </c>
      <c r="I86" s="10">
        <v>1.8324626936096129</v>
      </c>
      <c r="J86" s="7" t="s">
        <v>81</v>
      </c>
      <c r="K86" s="8">
        <v>16.370000839233398</v>
      </c>
      <c r="L86" s="8">
        <v>16.97</v>
      </c>
      <c r="M86" s="8">
        <v>19.10000038146973</v>
      </c>
      <c r="N86" s="8">
        <v>20.729999542236332</v>
      </c>
      <c r="O86" s="8">
        <v>18.809999465942379</v>
      </c>
      <c r="P86" s="8">
        <v>19.45000076293945</v>
      </c>
      <c r="Q86" s="7">
        <v>19.899999999999999</v>
      </c>
      <c r="R86" s="7">
        <v>20.46</v>
      </c>
      <c r="S86" s="7">
        <v>20.73</v>
      </c>
      <c r="T86" s="7">
        <v>20.52</v>
      </c>
      <c r="U86" s="7">
        <v>20.61</v>
      </c>
      <c r="V86" s="7">
        <v>20.309999999999999</v>
      </c>
      <c r="W86" s="7">
        <v>20.28</v>
      </c>
      <c r="X86" s="7">
        <v>19.96</v>
      </c>
      <c r="Y86" s="7">
        <v>20.05</v>
      </c>
      <c r="Z86" s="7">
        <v>19.93</v>
      </c>
      <c r="AA86" s="7">
        <v>19.86</v>
      </c>
      <c r="AB86" s="7">
        <v>19.82</v>
      </c>
      <c r="AC86" s="7">
        <v>19.93</v>
      </c>
      <c r="AD86" s="7">
        <v>19.88</v>
      </c>
      <c r="AE86" s="7">
        <v>19.57</v>
      </c>
      <c r="AF86" s="7">
        <v>19.55</v>
      </c>
      <c r="AG86" s="7">
        <v>19.38</v>
      </c>
      <c r="AH86" s="7">
        <v>19.21</v>
      </c>
      <c r="AI86" s="7">
        <v>19.41</v>
      </c>
      <c r="AJ86" s="7">
        <v>19.48</v>
      </c>
      <c r="AK86" s="7">
        <v>19.36</v>
      </c>
      <c r="AL86" s="7">
        <v>19.38</v>
      </c>
      <c r="AM86" s="7">
        <v>19.57</v>
      </c>
      <c r="AN86" s="7">
        <v>19.690000000000001</v>
      </c>
      <c r="AO86" s="7">
        <v>19.64</v>
      </c>
      <c r="AP86" s="7">
        <v>19.5</v>
      </c>
      <c r="AQ86" s="7">
        <v>19.48</v>
      </c>
      <c r="AR86" s="7">
        <v>3.64</v>
      </c>
      <c r="AS86" s="7">
        <v>6.28</v>
      </c>
      <c r="AT86" s="7">
        <v>6.49</v>
      </c>
      <c r="AU86" s="7">
        <v>4.4000000000000004</v>
      </c>
      <c r="AV86" s="7">
        <v>4.82</v>
      </c>
      <c r="AW86" s="7">
        <v>5.76</v>
      </c>
      <c r="AX86" s="7">
        <v>3.56</v>
      </c>
      <c r="AY86" s="7">
        <v>3.44</v>
      </c>
      <c r="AZ86" s="7">
        <v>2.62</v>
      </c>
      <c r="BA86" s="7">
        <v>3.93</v>
      </c>
      <c r="BB86" s="7">
        <v>3.22</v>
      </c>
      <c r="BC86" s="7">
        <v>3.14</v>
      </c>
      <c r="BD86" s="7">
        <v>4.01</v>
      </c>
      <c r="BE86" s="7">
        <v>1.94</v>
      </c>
      <c r="BF86" s="7">
        <v>1.02</v>
      </c>
      <c r="BG86" s="7">
        <v>1.49</v>
      </c>
      <c r="BH86" s="7">
        <v>0.18</v>
      </c>
      <c r="BI86" s="7">
        <v>0.05</v>
      </c>
      <c r="BJ86" s="7">
        <v>1.1499999999999999</v>
      </c>
      <c r="BK86" s="7">
        <v>1.31</v>
      </c>
      <c r="BL86" s="7">
        <v>0.65</v>
      </c>
      <c r="BM86" s="7">
        <v>0.99</v>
      </c>
      <c r="BN86" s="7">
        <v>1.78</v>
      </c>
      <c r="BO86" s="7">
        <v>2.5099999999999998</v>
      </c>
      <c r="BP86" s="7">
        <v>1.83</v>
      </c>
      <c r="BQ86" s="7">
        <v>1.89</v>
      </c>
      <c r="BR86" s="7">
        <v>1.83</v>
      </c>
      <c r="BS86" s="24">
        <v>19.55</v>
      </c>
      <c r="BT86" s="26">
        <v>943696638.84773254</v>
      </c>
      <c r="BU86" s="26">
        <v>4236100</v>
      </c>
      <c r="BV86" s="26">
        <v>27983770</v>
      </c>
      <c r="BW86" s="8">
        <v>4.909095522154449E-2</v>
      </c>
    </row>
    <row r="87" spans="1:75" s="28" customFormat="1" ht="19" customHeight="1" x14ac:dyDescent="0.2">
      <c r="A87" s="7" t="s">
        <v>559</v>
      </c>
      <c r="B87" s="7" t="s">
        <v>106</v>
      </c>
      <c r="C87" s="7" t="s">
        <v>104</v>
      </c>
      <c r="D87" s="7" t="s">
        <v>98</v>
      </c>
      <c r="E87" s="7" t="s">
        <v>556</v>
      </c>
      <c r="F87" s="7" t="s">
        <v>80</v>
      </c>
      <c r="G87" s="10">
        <v>18.333331743876141</v>
      </c>
      <c r="H87" s="10">
        <v>10.14084896760388</v>
      </c>
      <c r="I87" s="10">
        <v>10.14084896760388</v>
      </c>
      <c r="J87" s="7" t="s">
        <v>81</v>
      </c>
      <c r="K87" s="8">
        <v>6</v>
      </c>
      <c r="L87" s="8">
        <v>6.35</v>
      </c>
      <c r="M87" s="8">
        <v>7.0999999046325684</v>
      </c>
      <c r="N87" s="8">
        <v>7.9499998092651367</v>
      </c>
      <c r="O87" s="8">
        <v>6.6700000762939453</v>
      </c>
      <c r="P87" s="8">
        <v>7.820000171661377</v>
      </c>
      <c r="Q87" s="7">
        <v>7.13</v>
      </c>
      <c r="R87" s="7">
        <v>6.98</v>
      </c>
      <c r="S87" s="7">
        <v>7.25</v>
      </c>
      <c r="T87" s="7">
        <v>7.58</v>
      </c>
      <c r="U87" s="7">
        <v>7.43</v>
      </c>
      <c r="V87" s="7">
        <v>7.24</v>
      </c>
      <c r="W87" s="7">
        <v>7.31</v>
      </c>
      <c r="X87" s="7">
        <v>7.25</v>
      </c>
      <c r="Y87" s="7">
        <v>7.44</v>
      </c>
      <c r="Z87" s="7">
        <v>7.63</v>
      </c>
      <c r="AA87" s="7">
        <v>7.65</v>
      </c>
      <c r="AB87" s="7">
        <v>7.54</v>
      </c>
      <c r="AC87" s="7">
        <v>7.7</v>
      </c>
      <c r="AD87" s="7">
        <v>7.68</v>
      </c>
      <c r="AE87" s="7">
        <v>7.89</v>
      </c>
      <c r="AF87" s="7">
        <v>7.95</v>
      </c>
      <c r="AG87" s="7">
        <v>7.82</v>
      </c>
      <c r="AH87" s="7">
        <v>7.88</v>
      </c>
      <c r="AI87" s="7">
        <v>7.89</v>
      </c>
      <c r="AJ87" s="7">
        <v>7.76</v>
      </c>
      <c r="AK87" s="7">
        <v>7.66</v>
      </c>
      <c r="AL87" s="7">
        <v>7.57</v>
      </c>
      <c r="AM87" s="7">
        <v>7.74</v>
      </c>
      <c r="AN87" s="7">
        <v>7.8</v>
      </c>
      <c r="AO87" s="7">
        <v>7.77</v>
      </c>
      <c r="AP87" s="7">
        <v>7.85</v>
      </c>
      <c r="AQ87" s="7">
        <v>7.83</v>
      </c>
      <c r="AR87" s="7">
        <v>-2.04</v>
      </c>
      <c r="AS87" s="7">
        <v>-5.14</v>
      </c>
      <c r="AT87" s="7">
        <v>1.62</v>
      </c>
      <c r="AU87" s="7">
        <v>3.38</v>
      </c>
      <c r="AV87" s="7">
        <v>0.14000000000000001</v>
      </c>
      <c r="AW87" s="7">
        <v>0.41</v>
      </c>
      <c r="AX87" s="7">
        <v>1.41</v>
      </c>
      <c r="AY87" s="7">
        <v>0</v>
      </c>
      <c r="AZ87" s="7">
        <v>3.51</v>
      </c>
      <c r="BA87" s="7">
        <v>7.32</v>
      </c>
      <c r="BB87" s="7">
        <v>5.07</v>
      </c>
      <c r="BC87" s="7">
        <v>5.21</v>
      </c>
      <c r="BD87" s="7">
        <v>8.1</v>
      </c>
      <c r="BE87" s="7">
        <v>7.18</v>
      </c>
      <c r="BF87" s="7">
        <v>10.99</v>
      </c>
      <c r="BG87" s="7">
        <v>8.52</v>
      </c>
      <c r="BH87" s="7">
        <v>9.3000000000000007</v>
      </c>
      <c r="BI87" s="7">
        <v>10.75</v>
      </c>
      <c r="BJ87" s="7">
        <v>9.08</v>
      </c>
      <c r="BK87" s="7">
        <v>7.68</v>
      </c>
      <c r="BL87" s="7">
        <v>6.27</v>
      </c>
      <c r="BM87" s="7">
        <v>6.62</v>
      </c>
      <c r="BN87" s="7">
        <v>8.31</v>
      </c>
      <c r="BO87" s="7">
        <v>8.08</v>
      </c>
      <c r="BP87" s="7">
        <v>9.4</v>
      </c>
      <c r="BQ87" s="7">
        <v>8.17</v>
      </c>
      <c r="BR87" s="7">
        <v>9.86</v>
      </c>
      <c r="BS87" s="24">
        <v>6.9</v>
      </c>
      <c r="BT87" s="26">
        <v>948034587.26596832</v>
      </c>
      <c r="BU87" s="26">
        <v>45981800</v>
      </c>
      <c r="BV87" s="26">
        <v>71157148</v>
      </c>
      <c r="BW87" s="8">
        <v>0.1860618556550355</v>
      </c>
    </row>
    <row r="88" spans="1:75" s="28" customFormat="1" ht="19" customHeight="1" x14ac:dyDescent="0.2">
      <c r="A88" s="7" t="s">
        <v>558</v>
      </c>
      <c r="B88" s="7" t="s">
        <v>106</v>
      </c>
      <c r="C88" s="7" t="s">
        <v>104</v>
      </c>
      <c r="D88" s="7" t="s">
        <v>78</v>
      </c>
      <c r="E88" s="7" t="s">
        <v>562</v>
      </c>
      <c r="F88" s="7" t="s">
        <v>80</v>
      </c>
      <c r="G88" s="10">
        <v>29.665073989993111</v>
      </c>
      <c r="H88" s="10">
        <v>20.418202017777759</v>
      </c>
      <c r="I88" s="10">
        <v>20.418202017777759</v>
      </c>
      <c r="J88" s="7" t="s">
        <v>81</v>
      </c>
      <c r="K88" s="8">
        <v>6.2699999809265137</v>
      </c>
      <c r="L88" s="8">
        <v>6.29</v>
      </c>
      <c r="M88" s="8">
        <v>8.130000114440918</v>
      </c>
      <c r="N88" s="8">
        <v>12.180000305175779</v>
      </c>
      <c r="O88" s="8">
        <v>8.119999885559082</v>
      </c>
      <c r="P88" s="8">
        <v>9.7899999618530273</v>
      </c>
      <c r="Q88" s="7">
        <v>9.5</v>
      </c>
      <c r="R88" s="7">
        <v>9.3800000000000008</v>
      </c>
      <c r="S88" s="7">
        <v>9.5</v>
      </c>
      <c r="T88" s="7">
        <v>9.44</v>
      </c>
      <c r="U88" s="7">
        <v>9.91</v>
      </c>
      <c r="V88" s="7">
        <v>12.18</v>
      </c>
      <c r="W88" s="7">
        <v>11.95</v>
      </c>
      <c r="X88" s="7">
        <v>11.79</v>
      </c>
      <c r="Y88" s="7">
        <v>10.72</v>
      </c>
      <c r="Z88" s="7">
        <v>10.68</v>
      </c>
      <c r="AA88" s="7">
        <v>10.75</v>
      </c>
      <c r="AB88" s="7">
        <v>11.3</v>
      </c>
      <c r="AC88" s="7">
        <v>11.21</v>
      </c>
      <c r="AD88" s="7">
        <v>11.08</v>
      </c>
      <c r="AE88" s="7">
        <v>11.03</v>
      </c>
      <c r="AF88" s="7">
        <v>10.96</v>
      </c>
      <c r="AG88" s="7">
        <v>11.15</v>
      </c>
      <c r="AH88" s="7">
        <v>11.25</v>
      </c>
      <c r="AI88" s="7">
        <v>10.93</v>
      </c>
      <c r="AJ88" s="7">
        <v>10.66</v>
      </c>
      <c r="AK88" s="7">
        <v>10.58</v>
      </c>
      <c r="AL88" s="7">
        <v>10.4</v>
      </c>
      <c r="AM88" s="7">
        <v>10</v>
      </c>
      <c r="AN88" s="7">
        <v>10.199999999999999</v>
      </c>
      <c r="AO88" s="7">
        <v>10.25</v>
      </c>
      <c r="AP88" s="7">
        <v>10.1</v>
      </c>
      <c r="AQ88" s="7">
        <v>9.8800000000000008</v>
      </c>
      <c r="AR88" s="7">
        <v>13.53</v>
      </c>
      <c r="AS88" s="7">
        <v>4.67</v>
      </c>
      <c r="AT88" s="7">
        <v>4.67</v>
      </c>
      <c r="AU88" s="7">
        <v>10.52</v>
      </c>
      <c r="AV88" s="7">
        <v>21.77</v>
      </c>
      <c r="AW88" s="7">
        <v>45.27</v>
      </c>
      <c r="AX88" s="7">
        <v>41.32</v>
      </c>
      <c r="AY88" s="7">
        <v>23.74</v>
      </c>
      <c r="AZ88" s="7">
        <v>28.9</v>
      </c>
      <c r="BA88" s="7">
        <v>28.04</v>
      </c>
      <c r="BB88" s="7">
        <v>30.14</v>
      </c>
      <c r="BC88" s="7">
        <v>36.159999999999997</v>
      </c>
      <c r="BD88" s="7">
        <v>34.93</v>
      </c>
      <c r="BE88" s="7">
        <v>35.299999999999997</v>
      </c>
      <c r="BF88" s="7">
        <v>30.87</v>
      </c>
      <c r="BG88" s="7">
        <v>33.090000000000003</v>
      </c>
      <c r="BH88" s="7">
        <v>35.799999999999997</v>
      </c>
      <c r="BI88" s="7">
        <v>34.200000000000003</v>
      </c>
      <c r="BJ88" s="7">
        <v>30.14</v>
      </c>
      <c r="BK88" s="7">
        <v>25.7</v>
      </c>
      <c r="BL88" s="7">
        <v>27.52</v>
      </c>
      <c r="BM88" s="7">
        <v>20.3</v>
      </c>
      <c r="BN88" s="7">
        <v>18.079999999999998</v>
      </c>
      <c r="BO88" s="7">
        <v>24.48</v>
      </c>
      <c r="BP88" s="7">
        <v>23.25</v>
      </c>
      <c r="BQ88" s="7">
        <v>21.16</v>
      </c>
      <c r="BR88" s="7">
        <v>19.93</v>
      </c>
      <c r="BS88" s="24">
        <v>9.67</v>
      </c>
      <c r="BT88" s="26">
        <v>1306133298.3856201</v>
      </c>
      <c r="BU88" s="26">
        <v>461649600</v>
      </c>
      <c r="BV88" s="26">
        <v>121071772</v>
      </c>
      <c r="BW88" s="8">
        <v>0.33136363941216618</v>
      </c>
    </row>
    <row r="89" spans="1:75" s="28" customFormat="1" ht="19" customHeight="1" x14ac:dyDescent="0.2">
      <c r="A89" s="1" t="s">
        <v>82</v>
      </c>
      <c r="B89" s="1" t="s">
        <v>83</v>
      </c>
      <c r="C89" s="1" t="s">
        <v>84</v>
      </c>
      <c r="D89" s="1" t="s">
        <v>78</v>
      </c>
      <c r="E89" s="1" t="s">
        <v>79</v>
      </c>
      <c r="F89" s="1" t="s">
        <v>80</v>
      </c>
      <c r="G89" s="9">
        <v>29.518080638479219</v>
      </c>
      <c r="H89" s="9">
        <v>16.279064609657791</v>
      </c>
      <c r="I89" s="9">
        <f>(N89-O89)/O89*100</f>
        <v>29.064035590374299</v>
      </c>
      <c r="J89" s="1" t="s">
        <v>81</v>
      </c>
      <c r="K89" s="2">
        <v>1.6599999666213989</v>
      </c>
      <c r="L89" s="2">
        <v>1.5</v>
      </c>
      <c r="M89" s="2">
        <v>2.1500000953674321</v>
      </c>
      <c r="N89" s="2">
        <v>2.619999885559082</v>
      </c>
      <c r="O89" s="2">
        <v>2.029999971389771</v>
      </c>
      <c r="P89" s="2">
        <v>2.5</v>
      </c>
      <c r="Q89" s="1">
        <v>2.2400000000000002</v>
      </c>
      <c r="R89" s="1">
        <v>2.14</v>
      </c>
      <c r="S89" s="1">
        <v>2.25</v>
      </c>
      <c r="T89" s="1">
        <v>2.17</v>
      </c>
      <c r="U89" s="1">
        <v>2.17</v>
      </c>
      <c r="V89" s="1">
        <v>2.13</v>
      </c>
      <c r="W89" s="1">
        <v>2.16</v>
      </c>
      <c r="X89" s="1">
        <v>2.39</v>
      </c>
      <c r="Y89" s="1">
        <v>2.41</v>
      </c>
      <c r="Z89" s="1">
        <v>2.34</v>
      </c>
      <c r="AA89" s="1">
        <v>2.4500000000000002</v>
      </c>
      <c r="AB89" s="1">
        <v>2.44</v>
      </c>
      <c r="AC89" s="1">
        <v>2.4300000000000002</v>
      </c>
      <c r="AD89" s="1">
        <v>2.52</v>
      </c>
      <c r="AE89" s="1">
        <v>2.52</v>
      </c>
      <c r="AF89" s="1">
        <v>2.52</v>
      </c>
      <c r="AG89" s="1">
        <v>2.5</v>
      </c>
      <c r="AH89" s="1">
        <v>2.62</v>
      </c>
      <c r="AI89" s="1">
        <v>2.59</v>
      </c>
      <c r="AJ89" s="1">
        <v>2.5499999999999998</v>
      </c>
      <c r="AK89" s="1">
        <v>2.5</v>
      </c>
      <c r="AL89" s="1">
        <v>2.4900000000000002</v>
      </c>
      <c r="AM89" s="1">
        <v>2.48</v>
      </c>
      <c r="AN89" s="1">
        <v>2.4500000000000002</v>
      </c>
      <c r="AO89" s="1">
        <v>2.4300000000000002</v>
      </c>
      <c r="AP89" s="1">
        <v>2.39</v>
      </c>
      <c r="AQ89" s="1">
        <v>2.5</v>
      </c>
      <c r="AR89" s="1">
        <v>0.93</v>
      </c>
      <c r="AS89" s="1">
        <v>-4.7699999999999996</v>
      </c>
      <c r="AT89" s="1">
        <v>-1.46</v>
      </c>
      <c r="AU89" s="1">
        <v>-0.7</v>
      </c>
      <c r="AV89" s="1">
        <v>-1.39</v>
      </c>
      <c r="AW89" s="1">
        <v>-2.79</v>
      </c>
      <c r="AX89" s="1">
        <v>0.47</v>
      </c>
      <c r="AY89" s="1">
        <v>10.7</v>
      </c>
      <c r="AZ89" s="1">
        <v>7.56</v>
      </c>
      <c r="BA89" s="1">
        <v>8.14</v>
      </c>
      <c r="BB89" s="1">
        <v>10.23</v>
      </c>
      <c r="BC89" s="1">
        <v>13.02</v>
      </c>
      <c r="BD89" s="1">
        <v>11.16</v>
      </c>
      <c r="BE89" s="1">
        <v>15.58</v>
      </c>
      <c r="BF89" s="1">
        <v>15.81</v>
      </c>
      <c r="BG89" s="1">
        <v>13.07</v>
      </c>
      <c r="BH89" s="1">
        <v>16.05</v>
      </c>
      <c r="BI89" s="1">
        <v>20.059999999999999</v>
      </c>
      <c r="BJ89" s="1">
        <v>18.37</v>
      </c>
      <c r="BK89" s="1">
        <v>15.35</v>
      </c>
      <c r="BL89" s="1">
        <v>11.86</v>
      </c>
      <c r="BM89" s="1">
        <v>15.81</v>
      </c>
      <c r="BN89" s="1">
        <v>12.79</v>
      </c>
      <c r="BO89" s="1">
        <v>10</v>
      </c>
      <c r="BP89" s="1">
        <v>10.93</v>
      </c>
      <c r="BQ89" s="1">
        <v>10.47</v>
      </c>
      <c r="BR89" s="1">
        <v>15.81</v>
      </c>
      <c r="BS89" s="22">
        <v>2.06</v>
      </c>
      <c r="BT89" s="26">
        <v>1375299126.6040649</v>
      </c>
      <c r="BU89" s="26">
        <v>104761500</v>
      </c>
      <c r="BV89" s="26">
        <v>579073164</v>
      </c>
      <c r="BW89" s="2">
        <v>1.898790460958056E-2</v>
      </c>
    </row>
    <row r="90" spans="1:75" s="28" customFormat="1" ht="19" customHeight="1" x14ac:dyDescent="0.2">
      <c r="A90" s="7" t="s">
        <v>563</v>
      </c>
      <c r="B90" s="7" t="s">
        <v>111</v>
      </c>
      <c r="C90" s="7" t="s">
        <v>87</v>
      </c>
      <c r="D90" s="7" t="s">
        <v>98</v>
      </c>
      <c r="E90" s="7" t="s">
        <v>562</v>
      </c>
      <c r="F90" s="7" t="s">
        <v>80</v>
      </c>
      <c r="G90" s="10">
        <v>16.931984111868349</v>
      </c>
      <c r="H90" s="10">
        <v>8.7871292679581714</v>
      </c>
      <c r="I90" s="10">
        <v>8.7871292679581714</v>
      </c>
      <c r="J90" s="7" t="s">
        <v>81</v>
      </c>
      <c r="K90" s="8">
        <v>6.9099998474121094</v>
      </c>
      <c r="L90" s="8">
        <v>7.4</v>
      </c>
      <c r="M90" s="8">
        <v>8.0799999237060547</v>
      </c>
      <c r="N90" s="8">
        <v>8.9499998092651367</v>
      </c>
      <c r="O90" s="8">
        <v>8</v>
      </c>
      <c r="P90" s="8">
        <v>8.7899999618530273</v>
      </c>
      <c r="Q90" s="7">
        <v>8.57</v>
      </c>
      <c r="R90" s="7">
        <v>8.3699999999999992</v>
      </c>
      <c r="S90" s="7">
        <v>8.57</v>
      </c>
      <c r="T90" s="7">
        <v>8.49</v>
      </c>
      <c r="U90" s="7">
        <v>8.43</v>
      </c>
      <c r="V90" s="7">
        <v>8.4</v>
      </c>
      <c r="W90" s="7">
        <v>8.5299999999999994</v>
      </c>
      <c r="X90" s="7">
        <v>8.59</v>
      </c>
      <c r="Y90" s="7">
        <v>8.64</v>
      </c>
      <c r="Z90" s="7">
        <v>8.75</v>
      </c>
      <c r="AA90" s="7">
        <v>8.7100000000000009</v>
      </c>
      <c r="AB90" s="7">
        <v>8.9499999999999993</v>
      </c>
      <c r="AC90" s="7">
        <v>8.8699999999999992</v>
      </c>
      <c r="AD90" s="7">
        <v>8.85</v>
      </c>
      <c r="AE90" s="7">
        <v>8.83</v>
      </c>
      <c r="AF90" s="7">
        <v>8.8800000000000008</v>
      </c>
      <c r="AG90" s="7">
        <v>8.9</v>
      </c>
      <c r="AH90" s="7">
        <v>8.92</v>
      </c>
      <c r="AI90" s="7">
        <v>8.89</v>
      </c>
      <c r="AJ90" s="7">
        <v>8.89</v>
      </c>
      <c r="AK90" s="7">
        <v>8.86</v>
      </c>
      <c r="AL90" s="7">
        <v>8.7899999999999991</v>
      </c>
      <c r="AM90" s="7">
        <v>8.82</v>
      </c>
      <c r="AN90" s="7">
        <v>8.8000000000000007</v>
      </c>
      <c r="AO90" s="7">
        <v>8.8699999999999992</v>
      </c>
      <c r="AP90" s="7">
        <v>8.8800000000000008</v>
      </c>
      <c r="AQ90" s="7">
        <v>8.8699999999999992</v>
      </c>
      <c r="AR90" s="7">
        <v>0.68</v>
      </c>
      <c r="AS90" s="7">
        <v>3.28</v>
      </c>
      <c r="AT90" s="7">
        <v>3.28</v>
      </c>
      <c r="AU90" s="7">
        <v>4.1500000000000004</v>
      </c>
      <c r="AV90" s="7">
        <v>3.22</v>
      </c>
      <c r="AW90" s="7">
        <v>3.84</v>
      </c>
      <c r="AX90" s="7">
        <v>5.2</v>
      </c>
      <c r="AY90" s="7">
        <v>5.82</v>
      </c>
      <c r="AZ90" s="7">
        <v>6.87</v>
      </c>
      <c r="BA90" s="7">
        <v>6.99</v>
      </c>
      <c r="BB90" s="7">
        <v>7.24</v>
      </c>
      <c r="BC90" s="7">
        <v>9.59</v>
      </c>
      <c r="BD90" s="7">
        <v>9.2799999999999994</v>
      </c>
      <c r="BE90" s="7">
        <v>8.91</v>
      </c>
      <c r="BF90" s="7">
        <v>9.2799999999999994</v>
      </c>
      <c r="BG90" s="7">
        <v>9.59</v>
      </c>
      <c r="BH90" s="7">
        <v>8.91</v>
      </c>
      <c r="BI90" s="7">
        <v>9.9600000000000009</v>
      </c>
      <c r="BJ90" s="7">
        <v>7.92</v>
      </c>
      <c r="BK90" s="7">
        <v>9.7200000000000006</v>
      </c>
      <c r="BL90" s="7">
        <v>8.48</v>
      </c>
      <c r="BM90" s="7">
        <v>8.5399999999999991</v>
      </c>
      <c r="BN90" s="7">
        <v>8.48</v>
      </c>
      <c r="BO90" s="7">
        <v>7.98</v>
      </c>
      <c r="BP90" s="7">
        <v>9.6300000000000008</v>
      </c>
      <c r="BQ90" s="7">
        <v>9.7799999999999994</v>
      </c>
      <c r="BR90" s="7">
        <v>8.7899999999999991</v>
      </c>
      <c r="BS90" s="24">
        <v>8.2200000000000006</v>
      </c>
      <c r="BT90" s="26">
        <v>1389743826.877594</v>
      </c>
      <c r="BU90" s="26">
        <v>16242100</v>
      </c>
      <c r="BV90" s="26">
        <v>147648337</v>
      </c>
      <c r="BW90" s="8">
        <v>6.5430198512835261E-3</v>
      </c>
    </row>
    <row r="91" spans="1:75" s="28" customFormat="1" ht="19" customHeight="1" x14ac:dyDescent="0.2">
      <c r="A91" s="1" t="s">
        <v>261</v>
      </c>
      <c r="B91" s="1" t="s">
        <v>76</v>
      </c>
      <c r="C91" s="1" t="s">
        <v>87</v>
      </c>
      <c r="D91" s="1" t="s">
        <v>78</v>
      </c>
      <c r="E91" s="1" t="s">
        <v>259</v>
      </c>
      <c r="F91" s="1" t="s">
        <v>80</v>
      </c>
      <c r="G91" s="9">
        <v>24.23245950369898</v>
      </c>
      <c r="H91" s="9">
        <v>7.3551040792792586</v>
      </c>
      <c r="I91" s="9">
        <f>(N91-O91)/O91*100</f>
        <v>17.245581657652188</v>
      </c>
      <c r="J91" s="1" t="s">
        <v>81</v>
      </c>
      <c r="K91" s="2">
        <v>27.360000610351559</v>
      </c>
      <c r="L91" s="2">
        <v>28.77</v>
      </c>
      <c r="M91" s="2">
        <v>33.990001678466797</v>
      </c>
      <c r="N91" s="2">
        <v>38.479999542236328</v>
      </c>
      <c r="O91" s="2">
        <v>32.819999694824219</v>
      </c>
      <c r="P91" s="2">
        <v>36.490001678466797</v>
      </c>
      <c r="Q91" s="1">
        <v>33.99</v>
      </c>
      <c r="R91" s="1">
        <v>34.42</v>
      </c>
      <c r="S91" s="1">
        <v>33.89</v>
      </c>
      <c r="T91" s="1">
        <v>34.5</v>
      </c>
      <c r="U91" s="1">
        <v>34.36</v>
      </c>
      <c r="V91" s="1">
        <v>33.97</v>
      </c>
      <c r="W91" s="1">
        <v>34.1</v>
      </c>
      <c r="X91" s="1">
        <v>34.380000000000003</v>
      </c>
      <c r="Y91" s="1">
        <v>34.86</v>
      </c>
      <c r="Z91" s="1">
        <v>35.19</v>
      </c>
      <c r="AA91" s="1">
        <v>35.89</v>
      </c>
      <c r="AB91" s="1">
        <v>37.64</v>
      </c>
      <c r="AC91" s="1">
        <v>38.479999999999997</v>
      </c>
      <c r="AD91" s="1">
        <v>38.159999999999997</v>
      </c>
      <c r="AE91" s="1">
        <v>37.79</v>
      </c>
      <c r="AF91" s="1">
        <v>38.24</v>
      </c>
      <c r="AG91" s="1">
        <v>37.92</v>
      </c>
      <c r="AH91" s="1">
        <v>37.81</v>
      </c>
      <c r="AI91" s="1">
        <v>37.58</v>
      </c>
      <c r="AJ91" s="1">
        <v>37.14</v>
      </c>
      <c r="AK91" s="1">
        <v>37.090000000000003</v>
      </c>
      <c r="AL91" s="1">
        <v>37.1</v>
      </c>
      <c r="AM91" s="1">
        <v>37.479999999999997</v>
      </c>
      <c r="AN91" s="1">
        <v>37.299999999999997</v>
      </c>
      <c r="AO91" s="1">
        <v>37</v>
      </c>
      <c r="AP91" s="1">
        <v>37.29</v>
      </c>
      <c r="AQ91" s="1">
        <v>36.96</v>
      </c>
      <c r="AR91" s="1">
        <v>-1</v>
      </c>
      <c r="AS91" s="1">
        <v>0.15</v>
      </c>
      <c r="AT91" s="1">
        <v>-2.25</v>
      </c>
      <c r="AU91" s="1">
        <v>0.74</v>
      </c>
      <c r="AV91" s="1">
        <v>-0.43</v>
      </c>
      <c r="AW91" s="1">
        <v>-1.41</v>
      </c>
      <c r="AX91" s="1">
        <v>0.03</v>
      </c>
      <c r="AY91" s="1">
        <v>0.65</v>
      </c>
      <c r="AZ91" s="1">
        <v>2.29</v>
      </c>
      <c r="BA91" s="1">
        <v>3.15</v>
      </c>
      <c r="BB91" s="1">
        <v>5.42</v>
      </c>
      <c r="BC91" s="1">
        <v>10.73</v>
      </c>
      <c r="BD91" s="1">
        <v>12.03</v>
      </c>
      <c r="BE91" s="1">
        <v>10.24</v>
      </c>
      <c r="BF91" s="1">
        <v>9.9700000000000006</v>
      </c>
      <c r="BG91" s="1">
        <v>11.18</v>
      </c>
      <c r="BH91" s="1">
        <v>9.89</v>
      </c>
      <c r="BI91" s="1">
        <v>10.55</v>
      </c>
      <c r="BJ91" s="1">
        <v>8.89</v>
      </c>
      <c r="BK91" s="1">
        <v>8.06</v>
      </c>
      <c r="BL91" s="1">
        <v>8.33</v>
      </c>
      <c r="BM91" s="1">
        <v>8.99</v>
      </c>
      <c r="BN91" s="1">
        <v>9.5299999999999994</v>
      </c>
      <c r="BO91" s="1">
        <v>8.49</v>
      </c>
      <c r="BP91" s="1">
        <v>8.4</v>
      </c>
      <c r="BQ91" s="1">
        <v>8.5</v>
      </c>
      <c r="BR91" s="1">
        <v>7.33</v>
      </c>
      <c r="BS91" s="22">
        <v>33.270000000000003</v>
      </c>
      <c r="BT91" s="26">
        <v>1462973859.2433929</v>
      </c>
      <c r="BU91" s="26">
        <v>2593400</v>
      </c>
      <c r="BV91" s="26">
        <v>38941154</v>
      </c>
      <c r="BW91" s="2">
        <v>2.1625450545199559E-3</v>
      </c>
    </row>
    <row r="92" spans="1:75" s="28" customFormat="1" ht="19" customHeight="1" x14ac:dyDescent="0.2">
      <c r="A92" s="1" t="s">
        <v>236</v>
      </c>
      <c r="B92" s="1" t="s">
        <v>118</v>
      </c>
      <c r="C92" s="1" t="s">
        <v>87</v>
      </c>
      <c r="D92" s="1" t="s">
        <v>78</v>
      </c>
      <c r="E92" s="1" t="s">
        <v>234</v>
      </c>
      <c r="F92" s="1" t="s">
        <v>80</v>
      </c>
      <c r="G92" s="9">
        <v>21.825020412487909</v>
      </c>
      <c r="H92" s="9">
        <v>13.436291866763369</v>
      </c>
      <c r="I92" s="9">
        <f>(N92-O92)/O92*100</f>
        <v>19.179165671217334</v>
      </c>
      <c r="J92" s="1" t="s">
        <v>81</v>
      </c>
      <c r="K92" s="2">
        <v>10.63000011444092</v>
      </c>
      <c r="L92" s="2">
        <v>15.1</v>
      </c>
      <c r="M92" s="2">
        <v>12.94999980926514</v>
      </c>
      <c r="N92" s="2">
        <v>15.10000038146973</v>
      </c>
      <c r="O92" s="2">
        <v>12.670000076293951</v>
      </c>
      <c r="P92" s="2">
        <v>14.689999580383301</v>
      </c>
      <c r="Q92" s="1">
        <v>13.37</v>
      </c>
      <c r="R92" s="1">
        <v>13.28</v>
      </c>
      <c r="S92" s="1">
        <v>13.93</v>
      </c>
      <c r="T92" s="1">
        <v>14.71</v>
      </c>
      <c r="U92" s="1">
        <v>15</v>
      </c>
      <c r="V92" s="1">
        <v>14.99</v>
      </c>
      <c r="W92" s="1">
        <v>14.57</v>
      </c>
      <c r="X92" s="1">
        <v>14.63</v>
      </c>
      <c r="Y92" s="1">
        <v>14.74</v>
      </c>
      <c r="Z92" s="1">
        <v>14.79</v>
      </c>
      <c r="AA92" s="1">
        <v>14.76</v>
      </c>
      <c r="AB92" s="1">
        <v>14.68</v>
      </c>
      <c r="AC92" s="1">
        <v>15.07</v>
      </c>
      <c r="AD92" s="1">
        <v>15.1</v>
      </c>
      <c r="AE92" s="1">
        <v>15.03</v>
      </c>
      <c r="AF92" s="1">
        <v>15.01</v>
      </c>
      <c r="AG92" s="1">
        <v>14.75</v>
      </c>
      <c r="AH92" s="1">
        <v>14.71</v>
      </c>
      <c r="AI92" s="1">
        <v>14.62</v>
      </c>
      <c r="AJ92" s="1">
        <v>14.75</v>
      </c>
      <c r="AK92" s="1">
        <v>14.95</v>
      </c>
      <c r="AL92" s="1">
        <v>14.88</v>
      </c>
      <c r="AM92" s="1">
        <v>14.77</v>
      </c>
      <c r="AN92" s="1">
        <v>14.8</v>
      </c>
      <c r="AO92" s="1">
        <v>14.67</v>
      </c>
      <c r="AP92" s="1">
        <v>14.8</v>
      </c>
      <c r="AQ92" s="1">
        <v>14.7</v>
      </c>
      <c r="AR92" s="1">
        <v>1.93</v>
      </c>
      <c r="AS92" s="1">
        <v>0.39</v>
      </c>
      <c r="AT92" s="1">
        <v>5.41</v>
      </c>
      <c r="AU92" s="1">
        <v>12.82</v>
      </c>
      <c r="AV92" s="1">
        <v>15.68</v>
      </c>
      <c r="AW92" s="1">
        <v>12.43</v>
      </c>
      <c r="AX92" s="1">
        <v>9.33</v>
      </c>
      <c r="AY92" s="1">
        <v>12.97</v>
      </c>
      <c r="AZ92" s="1">
        <v>13.75</v>
      </c>
      <c r="BA92" s="1">
        <v>13.44</v>
      </c>
      <c r="BB92" s="1">
        <v>12.47</v>
      </c>
      <c r="BC92" s="1">
        <v>13.28</v>
      </c>
      <c r="BD92" s="1">
        <v>15.75</v>
      </c>
      <c r="BE92" s="1">
        <v>15.82</v>
      </c>
      <c r="BF92" s="1">
        <v>15.68</v>
      </c>
      <c r="BG92" s="1">
        <v>13.82</v>
      </c>
      <c r="BH92" s="1">
        <v>13.44</v>
      </c>
      <c r="BI92" s="1">
        <v>12.43</v>
      </c>
      <c r="BJ92" s="1">
        <v>12.2</v>
      </c>
      <c r="BK92" s="1">
        <v>13.36</v>
      </c>
      <c r="BL92" s="1">
        <v>14.71</v>
      </c>
      <c r="BM92" s="1">
        <v>13.59</v>
      </c>
      <c r="BN92" s="1">
        <v>13.51</v>
      </c>
      <c r="BO92" s="1">
        <v>11.89</v>
      </c>
      <c r="BP92" s="1">
        <v>13.01</v>
      </c>
      <c r="BQ92" s="1">
        <v>13.28</v>
      </c>
      <c r="BR92" s="1">
        <v>13.36</v>
      </c>
      <c r="BS92" s="22">
        <v>14.04</v>
      </c>
      <c r="BT92" s="26">
        <v>1624072426.0797501</v>
      </c>
      <c r="BU92" s="26">
        <v>26206300</v>
      </c>
      <c r="BV92" s="26">
        <v>53786463</v>
      </c>
      <c r="BW92" s="2">
        <v>3.2912128838068419E-2</v>
      </c>
    </row>
    <row r="93" spans="1:75" s="28" customFormat="1" ht="19" customHeight="1" x14ac:dyDescent="0.2">
      <c r="A93" s="7" t="s">
        <v>358</v>
      </c>
      <c r="B93" s="7" t="s">
        <v>118</v>
      </c>
      <c r="C93" s="7" t="s">
        <v>87</v>
      </c>
      <c r="D93" s="7" t="s">
        <v>109</v>
      </c>
      <c r="E93" s="7" t="s">
        <v>359</v>
      </c>
      <c r="F93" s="7" t="s">
        <v>80</v>
      </c>
      <c r="G93" s="10">
        <v>23.20441109179955</v>
      </c>
      <c r="H93" s="10">
        <v>5.9790771359549</v>
      </c>
      <c r="I93" s="10">
        <v>5.9790771359549</v>
      </c>
      <c r="J93" s="7" t="s">
        <v>81</v>
      </c>
      <c r="K93" s="8">
        <v>16.29000091552734</v>
      </c>
      <c r="L93" s="8">
        <v>15.74</v>
      </c>
      <c r="M93" s="8">
        <v>20.069999694824219</v>
      </c>
      <c r="N93" s="8">
        <v>22.520000457763668</v>
      </c>
      <c r="O93" s="8">
        <v>19.319999694824219</v>
      </c>
      <c r="P93" s="8">
        <v>21.270000457763668</v>
      </c>
      <c r="Q93" s="7">
        <v>21.77</v>
      </c>
      <c r="R93" s="7">
        <v>20.99</v>
      </c>
      <c r="S93" s="7">
        <v>20.59</v>
      </c>
      <c r="T93" s="7">
        <v>20.170000000000002</v>
      </c>
      <c r="U93" s="7">
        <v>20.3</v>
      </c>
      <c r="V93" s="7">
        <v>20.170000000000002</v>
      </c>
      <c r="W93" s="7">
        <v>20.04</v>
      </c>
      <c r="X93" s="7">
        <v>20.170000000000002</v>
      </c>
      <c r="Y93" s="7">
        <v>20.23</v>
      </c>
      <c r="Z93" s="7">
        <v>20.3</v>
      </c>
      <c r="AA93" s="7">
        <v>20.239999999999998</v>
      </c>
      <c r="AB93" s="7">
        <v>20.170000000000002</v>
      </c>
      <c r="AC93" s="7">
        <v>20.170000000000002</v>
      </c>
      <c r="AD93" s="7">
        <v>20.16</v>
      </c>
      <c r="AE93" s="7">
        <v>20.12</v>
      </c>
      <c r="AF93" s="7">
        <v>20.67</v>
      </c>
      <c r="AG93" s="7">
        <v>20.62</v>
      </c>
      <c r="AH93" s="7">
        <v>20.76</v>
      </c>
      <c r="AI93" s="7">
        <v>20.94</v>
      </c>
      <c r="AJ93" s="7">
        <v>20.93</v>
      </c>
      <c r="AK93" s="7">
        <v>20.97</v>
      </c>
      <c r="AL93" s="7">
        <v>20.88</v>
      </c>
      <c r="AM93" s="7">
        <v>21.08</v>
      </c>
      <c r="AN93" s="7">
        <v>21.2</v>
      </c>
      <c r="AO93" s="7">
        <v>21.35</v>
      </c>
      <c r="AP93" s="7">
        <v>21.44</v>
      </c>
      <c r="AQ93" s="7">
        <v>21.31</v>
      </c>
      <c r="AR93" s="7">
        <v>4.4000000000000004</v>
      </c>
      <c r="AS93" s="7">
        <v>0.67</v>
      </c>
      <c r="AT93" s="7">
        <v>-2.58</v>
      </c>
      <c r="AU93" s="7">
        <v>0.4</v>
      </c>
      <c r="AV93" s="7">
        <v>-2.17</v>
      </c>
      <c r="AW93" s="7">
        <v>-0.65</v>
      </c>
      <c r="AX93" s="7">
        <v>-0.76</v>
      </c>
      <c r="AY93" s="7">
        <v>-0.5</v>
      </c>
      <c r="AZ93" s="7">
        <v>0.1</v>
      </c>
      <c r="BA93" s="7">
        <v>0.47</v>
      </c>
      <c r="BB93" s="7">
        <v>-0.15</v>
      </c>
      <c r="BC93" s="7">
        <v>-0.32</v>
      </c>
      <c r="BD93" s="7">
        <v>0.15</v>
      </c>
      <c r="BE93" s="7">
        <v>0.25</v>
      </c>
      <c r="BF93" s="7">
        <v>-0.25</v>
      </c>
      <c r="BG93" s="7">
        <v>2.59</v>
      </c>
      <c r="BH93" s="7">
        <v>2.34</v>
      </c>
      <c r="BI93" s="7">
        <v>2.29</v>
      </c>
      <c r="BJ93" s="7">
        <v>4.04</v>
      </c>
      <c r="BK93" s="7">
        <v>4.07</v>
      </c>
      <c r="BL93" s="7">
        <v>3.94</v>
      </c>
      <c r="BM93" s="7">
        <v>3.84</v>
      </c>
      <c r="BN93" s="7">
        <v>4.54</v>
      </c>
      <c r="BO93" s="7">
        <v>5.31</v>
      </c>
      <c r="BP93" s="7">
        <v>5.78</v>
      </c>
      <c r="BQ93" s="7">
        <v>6.18</v>
      </c>
      <c r="BR93" s="7">
        <v>5.98</v>
      </c>
      <c r="BS93" s="24">
        <v>19.64</v>
      </c>
      <c r="BT93" s="26">
        <v>1757804751.9915769</v>
      </c>
      <c r="BU93" s="26">
        <v>9694200</v>
      </c>
      <c r="BV93" s="26">
        <v>79123985</v>
      </c>
      <c r="BW93" s="8">
        <v>0.13066068398855291</v>
      </c>
    </row>
    <row r="94" spans="1:75" s="28" customFormat="1" ht="19" customHeight="1" x14ac:dyDescent="0.2">
      <c r="A94" s="7" t="s">
        <v>363</v>
      </c>
      <c r="B94" s="7" t="s">
        <v>106</v>
      </c>
      <c r="C94" s="7" t="s">
        <v>87</v>
      </c>
      <c r="D94" s="7" t="s">
        <v>98</v>
      </c>
      <c r="E94" s="7" t="s">
        <v>359</v>
      </c>
      <c r="F94" s="7" t="s">
        <v>80</v>
      </c>
      <c r="G94" s="10">
        <v>30.938040468455991</v>
      </c>
      <c r="H94" s="10">
        <v>4.0420622080214699</v>
      </c>
      <c r="I94" s="10">
        <v>4.0420622080214699</v>
      </c>
      <c r="J94" s="7" t="s">
        <v>81</v>
      </c>
      <c r="K94" s="8">
        <v>23.239999771118161</v>
      </c>
      <c r="L94" s="8">
        <v>24.6</v>
      </c>
      <c r="M94" s="8">
        <v>30.430000305175781</v>
      </c>
      <c r="N94" s="8">
        <v>35.700000762939453</v>
      </c>
      <c r="O94" s="8">
        <v>30.010000228881839</v>
      </c>
      <c r="P94" s="8">
        <v>31.659999847412109</v>
      </c>
      <c r="Q94" s="7">
        <v>33.950000000000003</v>
      </c>
      <c r="R94" s="7">
        <v>35.700000000000003</v>
      </c>
      <c r="S94" s="7">
        <v>34.79</v>
      </c>
      <c r="T94" s="7">
        <v>32.65</v>
      </c>
      <c r="U94" s="7">
        <v>32.49</v>
      </c>
      <c r="V94" s="7">
        <v>32.4</v>
      </c>
      <c r="W94" s="7">
        <v>31.86</v>
      </c>
      <c r="X94" s="7">
        <v>32.840000000000003</v>
      </c>
      <c r="Y94" s="7">
        <v>32.549999999999997</v>
      </c>
      <c r="Z94" s="7">
        <v>33.25</v>
      </c>
      <c r="AA94" s="7">
        <v>32.799999999999997</v>
      </c>
      <c r="AB94" s="7">
        <v>32.58</v>
      </c>
      <c r="AC94" s="7">
        <v>32.4</v>
      </c>
      <c r="AD94" s="7">
        <v>32.19</v>
      </c>
      <c r="AE94" s="7">
        <v>31.99</v>
      </c>
      <c r="AF94" s="7">
        <v>32.18</v>
      </c>
      <c r="AG94" s="7">
        <v>32</v>
      </c>
      <c r="AH94" s="7">
        <v>31.74</v>
      </c>
      <c r="AI94" s="7">
        <v>31.24</v>
      </c>
      <c r="AJ94" s="7">
        <v>30.83</v>
      </c>
      <c r="AK94" s="7">
        <v>30.7</v>
      </c>
      <c r="AL94" s="7">
        <v>30.85</v>
      </c>
      <c r="AM94" s="7">
        <v>31.48</v>
      </c>
      <c r="AN94" s="7">
        <v>31.45</v>
      </c>
      <c r="AO94" s="7">
        <v>31.33</v>
      </c>
      <c r="AP94" s="7">
        <v>31.67</v>
      </c>
      <c r="AQ94" s="7">
        <v>31.68</v>
      </c>
      <c r="AR94" s="7">
        <v>7.63</v>
      </c>
      <c r="AS94" s="7">
        <v>12.22</v>
      </c>
      <c r="AT94" s="7">
        <v>6.82</v>
      </c>
      <c r="AU94" s="7">
        <v>6.14</v>
      </c>
      <c r="AV94" s="7">
        <v>4.2699999999999996</v>
      </c>
      <c r="AW94" s="7">
        <v>4.4000000000000004</v>
      </c>
      <c r="AX94" s="7">
        <v>4.4000000000000004</v>
      </c>
      <c r="AY94" s="7">
        <v>6.77</v>
      </c>
      <c r="AZ94" s="7">
        <v>6.97</v>
      </c>
      <c r="BA94" s="7">
        <v>7.39</v>
      </c>
      <c r="BB94" s="7">
        <v>4.74</v>
      </c>
      <c r="BC94" s="7">
        <v>5.87</v>
      </c>
      <c r="BD94" s="7">
        <v>4.63</v>
      </c>
      <c r="BE94" s="7">
        <v>4.63</v>
      </c>
      <c r="BF94" s="7">
        <v>4.8</v>
      </c>
      <c r="BG94" s="7">
        <v>5</v>
      </c>
      <c r="BH94" s="7">
        <v>4.22</v>
      </c>
      <c r="BI94" s="7">
        <v>1.64</v>
      </c>
      <c r="BJ94" s="7">
        <v>0.33</v>
      </c>
      <c r="BK94" s="7">
        <v>0.16</v>
      </c>
      <c r="BL94" s="7">
        <v>-0.59</v>
      </c>
      <c r="BM94" s="7">
        <v>0.12</v>
      </c>
      <c r="BN94" s="7">
        <v>3.14</v>
      </c>
      <c r="BO94" s="7">
        <v>2.2799999999999998</v>
      </c>
      <c r="BP94" s="7">
        <v>2.96</v>
      </c>
      <c r="BQ94" s="7">
        <v>3.65</v>
      </c>
      <c r="BR94" s="7">
        <v>4.01</v>
      </c>
      <c r="BS94" s="24">
        <v>31.01</v>
      </c>
      <c r="BT94" s="26">
        <v>3225062722.3434448</v>
      </c>
      <c r="BU94" s="26">
        <v>6306700</v>
      </c>
      <c r="BV94" s="26">
        <v>67407387</v>
      </c>
      <c r="BW94" s="8">
        <v>7.6539979216224477E-3</v>
      </c>
    </row>
    <row r="95" spans="1:75" s="28" customFormat="1" ht="19" customHeight="1" x14ac:dyDescent="0.2">
      <c r="A95" s="7" t="s">
        <v>351</v>
      </c>
      <c r="B95" s="7" t="s">
        <v>118</v>
      </c>
      <c r="C95" s="7" t="s">
        <v>87</v>
      </c>
      <c r="D95" s="7" t="s">
        <v>98</v>
      </c>
      <c r="E95" s="7" t="s">
        <v>350</v>
      </c>
      <c r="F95" s="7" t="s">
        <v>80</v>
      </c>
      <c r="G95" s="10">
        <v>18.693204589917581</v>
      </c>
      <c r="H95" s="10">
        <v>2.3149844032703761</v>
      </c>
      <c r="I95" s="10">
        <v>2.3149844032703761</v>
      </c>
      <c r="J95" s="7" t="s">
        <v>81</v>
      </c>
      <c r="K95" s="8">
        <v>46.220001220703118</v>
      </c>
      <c r="L95" s="8">
        <v>47.65</v>
      </c>
      <c r="M95" s="8">
        <v>54.860000610351562</v>
      </c>
      <c r="N95" s="8">
        <v>59.669998168945312</v>
      </c>
      <c r="O95" s="8">
        <v>54.470001220703118</v>
      </c>
      <c r="P95" s="8">
        <v>56.130001068115227</v>
      </c>
      <c r="Q95" s="7">
        <v>59.42</v>
      </c>
      <c r="R95" s="7">
        <v>59.67</v>
      </c>
      <c r="S95" s="7">
        <v>57.06</v>
      </c>
      <c r="T95" s="7">
        <v>57.39</v>
      </c>
      <c r="U95" s="7">
        <v>56.63</v>
      </c>
      <c r="V95" s="7">
        <v>56.43</v>
      </c>
      <c r="W95" s="7">
        <v>56.29</v>
      </c>
      <c r="X95" s="7">
        <v>56.77</v>
      </c>
      <c r="Y95" s="7">
        <v>57</v>
      </c>
      <c r="Z95" s="7">
        <v>57</v>
      </c>
      <c r="AA95" s="7">
        <v>56.84</v>
      </c>
      <c r="AB95" s="7">
        <v>56.97</v>
      </c>
      <c r="AC95" s="7">
        <v>56.73</v>
      </c>
      <c r="AD95" s="7">
        <v>56.72</v>
      </c>
      <c r="AE95" s="7">
        <v>56.65</v>
      </c>
      <c r="AF95" s="7">
        <v>56.22</v>
      </c>
      <c r="AG95" s="7">
        <v>56.49</v>
      </c>
      <c r="AH95" s="7">
        <v>56.38</v>
      </c>
      <c r="AI95" s="7">
        <v>56.09</v>
      </c>
      <c r="AJ95" s="7">
        <v>56.13</v>
      </c>
      <c r="AK95" s="7">
        <v>56.09</v>
      </c>
      <c r="AL95" s="7">
        <v>56.69</v>
      </c>
      <c r="AM95" s="7">
        <v>56.64</v>
      </c>
      <c r="AN95" s="7">
        <v>56.63</v>
      </c>
      <c r="AO95" s="7">
        <v>56.99</v>
      </c>
      <c r="AP95" s="7">
        <v>56.34</v>
      </c>
      <c r="AQ95" s="7">
        <v>56.26</v>
      </c>
      <c r="AR95" s="7">
        <v>8</v>
      </c>
      <c r="AS95" s="7">
        <v>3.61</v>
      </c>
      <c r="AT95" s="7">
        <v>3.71</v>
      </c>
      <c r="AU95" s="7">
        <v>2.16</v>
      </c>
      <c r="AV95" s="7">
        <v>2.92</v>
      </c>
      <c r="AW95" s="7">
        <v>0.74</v>
      </c>
      <c r="AX95" s="7">
        <v>2.2799999999999998</v>
      </c>
      <c r="AY95" s="7">
        <v>3.11</v>
      </c>
      <c r="AZ95" s="7">
        <v>3.72</v>
      </c>
      <c r="BA95" s="7">
        <v>2.9</v>
      </c>
      <c r="BB95" s="7">
        <v>2.64</v>
      </c>
      <c r="BC95" s="7">
        <v>3.1</v>
      </c>
      <c r="BD95" s="7">
        <v>3.14</v>
      </c>
      <c r="BE95" s="7">
        <v>3.17</v>
      </c>
      <c r="BF95" s="7">
        <v>2.44</v>
      </c>
      <c r="BG95" s="7">
        <v>2.11</v>
      </c>
      <c r="BH95" s="7">
        <v>2.48</v>
      </c>
      <c r="BI95" s="7">
        <v>1.96</v>
      </c>
      <c r="BJ95" s="7">
        <v>2.08</v>
      </c>
      <c r="BK95" s="7">
        <v>2.08</v>
      </c>
      <c r="BL95" s="7">
        <v>1.99</v>
      </c>
      <c r="BM95" s="7">
        <v>3.19</v>
      </c>
      <c r="BN95" s="7">
        <v>2.42</v>
      </c>
      <c r="BO95" s="7">
        <v>2.96</v>
      </c>
      <c r="BP95" s="7">
        <v>2.73</v>
      </c>
      <c r="BQ95" s="7">
        <v>2.37</v>
      </c>
      <c r="BR95" s="7">
        <v>2.31</v>
      </c>
      <c r="BS95" s="24">
        <v>54.47</v>
      </c>
      <c r="BT95" s="26">
        <v>3630316652.3895259</v>
      </c>
      <c r="BU95" s="26">
        <v>5004000</v>
      </c>
      <c r="BV95" s="26">
        <v>61354707</v>
      </c>
      <c r="BW95" s="8">
        <v>8.426574345795506E-3</v>
      </c>
    </row>
    <row r="96" spans="1:75" s="28" customFormat="1" ht="19" customHeight="1" x14ac:dyDescent="0.2">
      <c r="A96" s="1" t="s">
        <v>126</v>
      </c>
      <c r="B96" s="1" t="s">
        <v>106</v>
      </c>
      <c r="C96" s="1" t="s">
        <v>87</v>
      </c>
      <c r="D96" s="1" t="s">
        <v>125</v>
      </c>
      <c r="E96" s="1" t="s">
        <v>127</v>
      </c>
      <c r="F96" s="1" t="s">
        <v>80</v>
      </c>
      <c r="G96" s="9">
        <v>26.031165832340029</v>
      </c>
      <c r="H96" s="9">
        <v>1.6242379853219699</v>
      </c>
      <c r="I96" s="9">
        <f>(N96-O96)/O96*100</f>
        <v>13.0517800607805</v>
      </c>
      <c r="J96" s="1" t="s">
        <v>81</v>
      </c>
      <c r="K96" s="2">
        <v>130.91999816894531</v>
      </c>
      <c r="L96" s="2">
        <v>138.47999999999999</v>
      </c>
      <c r="M96" s="2">
        <v>165</v>
      </c>
      <c r="N96" s="2">
        <v>177.47999572753909</v>
      </c>
      <c r="O96" s="2">
        <v>156.99000549316409</v>
      </c>
      <c r="P96" s="2">
        <v>167.67999267578119</v>
      </c>
      <c r="Q96" s="1">
        <v>170.99</v>
      </c>
      <c r="R96" s="1">
        <v>177.48</v>
      </c>
      <c r="S96" s="1">
        <v>165.78</v>
      </c>
      <c r="T96" s="1">
        <v>165.63</v>
      </c>
      <c r="U96" s="1">
        <v>165.84</v>
      </c>
      <c r="V96" s="1">
        <v>166.28</v>
      </c>
      <c r="W96" s="1">
        <v>168</v>
      </c>
      <c r="X96" s="1">
        <v>164.82</v>
      </c>
      <c r="Y96" s="1">
        <v>166.6</v>
      </c>
      <c r="Z96" s="1">
        <v>165.85</v>
      </c>
      <c r="AA96" s="1">
        <v>165.5</v>
      </c>
      <c r="AB96" s="1">
        <v>167.98</v>
      </c>
      <c r="AC96" s="1">
        <v>167.53</v>
      </c>
      <c r="AD96" s="1">
        <v>167.71</v>
      </c>
      <c r="AE96" s="1">
        <v>167.2</v>
      </c>
      <c r="AF96" s="1">
        <v>168.77</v>
      </c>
      <c r="AG96" s="1">
        <v>170.83</v>
      </c>
      <c r="AH96" s="1">
        <v>172.2</v>
      </c>
      <c r="AI96" s="1">
        <v>172.79</v>
      </c>
      <c r="AJ96" s="1">
        <v>173.23</v>
      </c>
      <c r="AK96" s="1">
        <v>171.64</v>
      </c>
      <c r="AL96" s="1">
        <v>170.26</v>
      </c>
      <c r="AM96" s="1">
        <v>171.31</v>
      </c>
      <c r="AN96" s="1">
        <v>169.1</v>
      </c>
      <c r="AO96" s="1">
        <v>168.82</v>
      </c>
      <c r="AP96" s="1">
        <v>168</v>
      </c>
      <c r="AQ96" s="1">
        <v>167.85</v>
      </c>
      <c r="AR96" s="1">
        <v>2.2799999999999998</v>
      </c>
      <c r="AS96" s="1">
        <v>3.01</v>
      </c>
      <c r="AT96" s="1">
        <v>-3.46</v>
      </c>
      <c r="AU96" s="1">
        <v>0.18</v>
      </c>
      <c r="AV96" s="1">
        <v>-0.6</v>
      </c>
      <c r="AW96" s="1">
        <v>0.45</v>
      </c>
      <c r="AX96" s="1">
        <v>-0.89</v>
      </c>
      <c r="AY96" s="1">
        <v>-0.45</v>
      </c>
      <c r="AZ96" s="1">
        <v>0.19</v>
      </c>
      <c r="BA96" s="1">
        <v>-0.35</v>
      </c>
      <c r="BB96" s="1">
        <v>0.25</v>
      </c>
      <c r="BC96" s="1">
        <v>1.62</v>
      </c>
      <c r="BD96" s="1">
        <v>0.24</v>
      </c>
      <c r="BE96" s="1">
        <v>0.21</v>
      </c>
      <c r="BF96" s="1">
        <v>0.56000000000000005</v>
      </c>
      <c r="BG96" s="1">
        <v>2.14</v>
      </c>
      <c r="BH96" s="1">
        <v>3.39</v>
      </c>
      <c r="BI96" s="1">
        <v>3.41</v>
      </c>
      <c r="BJ96" s="1">
        <v>4.07</v>
      </c>
      <c r="BK96" s="1">
        <v>3.56</v>
      </c>
      <c r="BL96" s="1">
        <v>2.96</v>
      </c>
      <c r="BM96" s="1">
        <v>2.37</v>
      </c>
      <c r="BN96" s="1">
        <v>2.19</v>
      </c>
      <c r="BO96" s="1">
        <v>1.99</v>
      </c>
      <c r="BP96" s="1">
        <v>1.61</v>
      </c>
      <c r="BQ96" s="1">
        <v>1.53</v>
      </c>
      <c r="BR96" s="1">
        <v>1.73</v>
      </c>
      <c r="BS96" s="22">
        <v>162</v>
      </c>
      <c r="BT96" s="26">
        <v>4703820000</v>
      </c>
      <c r="BU96" s="26">
        <v>1560000</v>
      </c>
      <c r="BV96" s="26">
        <v>25759295</v>
      </c>
      <c r="BW96" s="2">
        <v>4.2220487788970926E-3</v>
      </c>
    </row>
    <row r="97" spans="1:75" s="28" customFormat="1" ht="19" customHeight="1" x14ac:dyDescent="0.2">
      <c r="A97" s="7" t="s">
        <v>554</v>
      </c>
      <c r="B97" s="7" t="s">
        <v>83</v>
      </c>
      <c r="C97" s="7" t="s">
        <v>555</v>
      </c>
      <c r="D97" s="7" t="s">
        <v>78</v>
      </c>
      <c r="E97" s="7" t="s">
        <v>556</v>
      </c>
      <c r="F97" s="7" t="s">
        <v>80</v>
      </c>
      <c r="G97" s="10">
        <v>15.429687099822321</v>
      </c>
      <c r="H97" s="10">
        <v>1.2690404067461409</v>
      </c>
      <c r="I97" s="10">
        <v>1.2690404067461409</v>
      </c>
      <c r="J97" s="7" t="s">
        <v>81</v>
      </c>
      <c r="K97" s="8">
        <v>10.239999771118161</v>
      </c>
      <c r="L97" s="8">
        <v>10.55</v>
      </c>
      <c r="M97" s="8">
        <v>11.819999694824221</v>
      </c>
      <c r="N97" s="8">
        <v>12.340000152587891</v>
      </c>
      <c r="O97" s="8">
        <v>11.77999973297119</v>
      </c>
      <c r="P97" s="8">
        <v>11.97000026702881</v>
      </c>
      <c r="Q97" s="7">
        <v>12.03</v>
      </c>
      <c r="R97" s="7">
        <v>11.99</v>
      </c>
      <c r="S97" s="7">
        <v>12</v>
      </c>
      <c r="T97" s="7">
        <v>11.96</v>
      </c>
      <c r="U97" s="7">
        <v>11.99</v>
      </c>
      <c r="V97" s="7">
        <v>11.95</v>
      </c>
      <c r="W97" s="7">
        <v>11.96</v>
      </c>
      <c r="X97" s="7">
        <v>11.96</v>
      </c>
      <c r="Y97" s="7">
        <v>11.94</v>
      </c>
      <c r="Z97" s="7">
        <v>12</v>
      </c>
      <c r="AA97" s="7">
        <v>12.1</v>
      </c>
      <c r="AB97" s="7">
        <v>12.05</v>
      </c>
      <c r="AC97" s="7">
        <v>12.05</v>
      </c>
      <c r="AD97" s="7">
        <v>12.07</v>
      </c>
      <c r="AE97" s="7">
        <v>12.08</v>
      </c>
      <c r="AF97" s="7">
        <v>12.1</v>
      </c>
      <c r="AG97" s="7">
        <v>12.14</v>
      </c>
      <c r="AH97" s="7">
        <v>12.22</v>
      </c>
      <c r="AI97" s="7">
        <v>12.27</v>
      </c>
      <c r="AJ97" s="7">
        <v>12.31</v>
      </c>
      <c r="AK97" s="7">
        <v>12.34</v>
      </c>
      <c r="AL97" s="7">
        <v>12.23</v>
      </c>
      <c r="AM97" s="7">
        <v>12.1</v>
      </c>
      <c r="AN97" s="7">
        <v>12.09</v>
      </c>
      <c r="AO97" s="7">
        <v>12.07</v>
      </c>
      <c r="AP97" s="7">
        <v>12.03</v>
      </c>
      <c r="AQ97" s="7">
        <v>12</v>
      </c>
      <c r="AR97" s="7">
        <v>1.44</v>
      </c>
      <c r="AS97" s="7">
        <v>0.25</v>
      </c>
      <c r="AT97" s="7">
        <v>0.51</v>
      </c>
      <c r="AU97" s="7">
        <v>1.18</v>
      </c>
      <c r="AV97" s="7">
        <v>0.93</v>
      </c>
      <c r="AW97" s="7">
        <v>0.42</v>
      </c>
      <c r="AX97" s="7">
        <v>1.1000000000000001</v>
      </c>
      <c r="AY97" s="7">
        <v>0.47</v>
      </c>
      <c r="AZ97" s="7">
        <v>0.85</v>
      </c>
      <c r="BA97" s="7">
        <v>1.52</v>
      </c>
      <c r="BB97" s="7">
        <v>1.9</v>
      </c>
      <c r="BC97" s="7">
        <v>1.78</v>
      </c>
      <c r="BD97" s="7">
        <v>1.61</v>
      </c>
      <c r="BE97" s="7">
        <v>2.0299999999999998</v>
      </c>
      <c r="BF97" s="7">
        <v>1.97</v>
      </c>
      <c r="BG97" s="7">
        <v>2.2799999999999998</v>
      </c>
      <c r="BH97" s="7">
        <v>2.71</v>
      </c>
      <c r="BI97" s="7">
        <v>3.38</v>
      </c>
      <c r="BJ97" s="7">
        <v>3.72</v>
      </c>
      <c r="BK97" s="7">
        <v>4.0599999999999996</v>
      </c>
      <c r="BL97" s="7">
        <v>3.3</v>
      </c>
      <c r="BM97" s="7">
        <v>2.2799999999999998</v>
      </c>
      <c r="BN97" s="7">
        <v>2.2400000000000002</v>
      </c>
      <c r="BO97" s="7">
        <v>2.2000000000000002</v>
      </c>
      <c r="BP97" s="7">
        <v>1.78</v>
      </c>
      <c r="BQ97" s="7">
        <v>1.44</v>
      </c>
      <c r="BR97" s="7">
        <v>1.27</v>
      </c>
      <c r="BS97" s="24">
        <v>11.82</v>
      </c>
      <c r="BT97" s="26">
        <v>6976967958.1044922</v>
      </c>
      <c r="BU97" s="26">
        <v>4826300</v>
      </c>
      <c r="BV97" s="26">
        <v>233002554</v>
      </c>
      <c r="BW97" s="8">
        <v>6.0233202422321948E-3</v>
      </c>
    </row>
    <row r="98" spans="1:75" s="28" customFormat="1" ht="19" customHeight="1" x14ac:dyDescent="0.2">
      <c r="A98" s="7" t="s">
        <v>477</v>
      </c>
      <c r="B98" s="7" t="s">
        <v>118</v>
      </c>
      <c r="C98" s="7" t="s">
        <v>87</v>
      </c>
      <c r="D98" s="7" t="s">
        <v>78</v>
      </c>
      <c r="E98" s="7" t="s">
        <v>478</v>
      </c>
      <c r="F98" s="7" t="s">
        <v>80</v>
      </c>
      <c r="G98" s="10">
        <v>22.058309933642089</v>
      </c>
      <c r="H98" s="10">
        <v>5.0071990747245954</v>
      </c>
      <c r="I98" s="10">
        <v>5.0071990747245954</v>
      </c>
      <c r="J98" s="7" t="s">
        <v>81</v>
      </c>
      <c r="K98" s="8">
        <v>113.879997253418</v>
      </c>
      <c r="L98" s="8">
        <v>115.78</v>
      </c>
      <c r="M98" s="8">
        <v>139</v>
      </c>
      <c r="N98" s="8">
        <v>148</v>
      </c>
      <c r="O98" s="8">
        <v>137.3999938964844</v>
      </c>
      <c r="P98" s="8">
        <v>145.96000671386719</v>
      </c>
      <c r="Q98" s="7">
        <v>142.49</v>
      </c>
      <c r="R98" s="7">
        <v>143.43</v>
      </c>
      <c r="S98" s="7">
        <v>147.33000000000001</v>
      </c>
      <c r="T98" s="7">
        <v>147.5</v>
      </c>
      <c r="U98" s="7">
        <v>145.30000000000001</v>
      </c>
      <c r="V98" s="7">
        <v>145.16999999999999</v>
      </c>
      <c r="W98" s="7">
        <v>144.94</v>
      </c>
      <c r="X98" s="7">
        <v>144.4</v>
      </c>
      <c r="Y98" s="7">
        <v>143.57</v>
      </c>
      <c r="Z98" s="7">
        <v>144</v>
      </c>
      <c r="AA98" s="7">
        <v>144.28</v>
      </c>
      <c r="AB98" s="7">
        <v>144.43</v>
      </c>
      <c r="AC98" s="7">
        <v>145.31</v>
      </c>
      <c r="AD98" s="7">
        <v>145.22999999999999</v>
      </c>
      <c r="AE98" s="7">
        <v>144.65</v>
      </c>
      <c r="AF98" s="7">
        <v>145.18</v>
      </c>
      <c r="AG98" s="7">
        <v>145.69999999999999</v>
      </c>
      <c r="AH98" s="7">
        <v>145.99</v>
      </c>
      <c r="AI98" s="7">
        <v>145.22</v>
      </c>
      <c r="AJ98" s="7">
        <v>145.94</v>
      </c>
      <c r="AK98" s="7">
        <v>146.32</v>
      </c>
      <c r="AL98" s="7">
        <v>147.5</v>
      </c>
      <c r="AM98" s="7">
        <v>148</v>
      </c>
      <c r="AN98" s="7">
        <v>146.12</v>
      </c>
      <c r="AO98" s="7">
        <v>147.07</v>
      </c>
      <c r="AP98" s="7">
        <v>147.30000000000001</v>
      </c>
      <c r="AQ98" s="7">
        <v>146.78</v>
      </c>
      <c r="AR98" s="7">
        <v>1.52</v>
      </c>
      <c r="AS98" s="7">
        <v>3.13</v>
      </c>
      <c r="AT98" s="7">
        <v>4.76</v>
      </c>
      <c r="AU98" s="7">
        <v>4.24</v>
      </c>
      <c r="AV98" s="7">
        <v>3.6</v>
      </c>
      <c r="AW98" s="7">
        <v>3.84</v>
      </c>
      <c r="AX98" s="7">
        <v>3.91</v>
      </c>
      <c r="AY98" s="7">
        <v>3</v>
      </c>
      <c r="AZ98" s="7">
        <v>2.58</v>
      </c>
      <c r="BA98" s="7">
        <v>3.53</v>
      </c>
      <c r="BB98" s="7">
        <v>3.71</v>
      </c>
      <c r="BC98" s="7">
        <v>3.65</v>
      </c>
      <c r="BD98" s="7">
        <v>4.4000000000000004</v>
      </c>
      <c r="BE98" s="7">
        <v>3.96</v>
      </c>
      <c r="BF98" s="7">
        <v>3.79</v>
      </c>
      <c r="BG98" s="7">
        <v>4.17</v>
      </c>
      <c r="BH98" s="7">
        <v>4.6100000000000003</v>
      </c>
      <c r="BI98" s="7">
        <v>4.3499999999999996</v>
      </c>
      <c r="BJ98" s="7">
        <v>4.42</v>
      </c>
      <c r="BK98" s="7">
        <v>4.8899999999999997</v>
      </c>
      <c r="BL98" s="7">
        <v>5.14</v>
      </c>
      <c r="BM98" s="7">
        <v>6.01</v>
      </c>
      <c r="BN98" s="7">
        <v>5.0599999999999996</v>
      </c>
      <c r="BO98" s="7">
        <v>4.74</v>
      </c>
      <c r="BP98" s="7">
        <v>5.81</v>
      </c>
      <c r="BQ98" s="7">
        <v>5.56</v>
      </c>
      <c r="BR98" s="7">
        <v>5.0199999999999996</v>
      </c>
      <c r="BS98" s="24">
        <v>141.80000000000001</v>
      </c>
      <c r="BT98" s="26">
        <v>7512227200</v>
      </c>
      <c r="BU98" s="26">
        <v>11427700</v>
      </c>
      <c r="BV98" s="26">
        <v>53702726</v>
      </c>
      <c r="BW98" s="8">
        <v>8.9158416278533048E-3</v>
      </c>
    </row>
    <row r="99" spans="1:75" s="28" customFormat="1" ht="19" customHeight="1" x14ac:dyDescent="0.2">
      <c r="A99" s="7" t="s">
        <v>352</v>
      </c>
      <c r="B99" s="7" t="s">
        <v>106</v>
      </c>
      <c r="C99" s="7" t="s">
        <v>353</v>
      </c>
      <c r="D99" s="7" t="s">
        <v>98</v>
      </c>
      <c r="E99" s="7" t="s">
        <v>350</v>
      </c>
      <c r="F99" s="7" t="s">
        <v>80</v>
      </c>
      <c r="G99" s="10">
        <v>18.708524659835071</v>
      </c>
      <c r="H99" s="10">
        <v>4.1308777673197916</v>
      </c>
      <c r="I99" s="10">
        <v>4.1308777673197916</v>
      </c>
      <c r="J99" s="7" t="s">
        <v>81</v>
      </c>
      <c r="K99" s="8">
        <v>61.790000915527337</v>
      </c>
      <c r="L99" s="8">
        <v>63.72</v>
      </c>
      <c r="M99" s="8">
        <v>73.349998474121094</v>
      </c>
      <c r="N99" s="8">
        <v>77.449996948242188</v>
      </c>
      <c r="O99" s="8">
        <v>70</v>
      </c>
      <c r="P99" s="8">
        <v>76.379997253417969</v>
      </c>
      <c r="Q99" s="7">
        <v>73.5</v>
      </c>
      <c r="R99" s="7">
        <v>72.319999999999993</v>
      </c>
      <c r="S99" s="7">
        <v>72.03</v>
      </c>
      <c r="T99" s="7">
        <v>71.989999999999995</v>
      </c>
      <c r="U99" s="7">
        <v>72.11</v>
      </c>
      <c r="V99" s="7">
        <v>71.94</v>
      </c>
      <c r="W99" s="7">
        <v>71.84</v>
      </c>
      <c r="X99" s="7">
        <v>71.459999999999994</v>
      </c>
      <c r="Y99" s="7">
        <v>71.64</v>
      </c>
      <c r="Z99" s="7">
        <v>72.72</v>
      </c>
      <c r="AA99" s="7">
        <v>72.61</v>
      </c>
      <c r="AB99" s="7">
        <v>72.23</v>
      </c>
      <c r="AC99" s="7">
        <v>72.69</v>
      </c>
      <c r="AD99" s="7">
        <v>72.69</v>
      </c>
      <c r="AE99" s="7">
        <v>72.66</v>
      </c>
      <c r="AF99" s="7">
        <v>73.790000000000006</v>
      </c>
      <c r="AG99" s="7">
        <v>74.2</v>
      </c>
      <c r="AH99" s="7">
        <v>74.83</v>
      </c>
      <c r="AI99" s="7">
        <v>74.8</v>
      </c>
      <c r="AJ99" s="7">
        <v>75.489999999999995</v>
      </c>
      <c r="AK99" s="7">
        <v>75.67</v>
      </c>
      <c r="AL99" s="7">
        <v>75.790000000000006</v>
      </c>
      <c r="AM99" s="7">
        <v>75.989999999999995</v>
      </c>
      <c r="AN99" s="7">
        <v>76.650000000000006</v>
      </c>
      <c r="AO99" s="7">
        <v>77.45</v>
      </c>
      <c r="AP99" s="7">
        <v>77.39</v>
      </c>
      <c r="AQ99" s="7">
        <v>76.7</v>
      </c>
      <c r="AR99" s="7">
        <v>-2.52</v>
      </c>
      <c r="AS99" s="7">
        <v>-3.19</v>
      </c>
      <c r="AT99" s="7">
        <v>-2.77</v>
      </c>
      <c r="AU99" s="7">
        <v>-2.37</v>
      </c>
      <c r="AV99" s="7">
        <v>-2.14</v>
      </c>
      <c r="AW99" s="7">
        <v>-2.67</v>
      </c>
      <c r="AX99" s="7">
        <v>-2.6</v>
      </c>
      <c r="AY99" s="7">
        <v>-3.24</v>
      </c>
      <c r="AZ99" s="7">
        <v>-2.37</v>
      </c>
      <c r="BA99" s="7">
        <v>-1.4</v>
      </c>
      <c r="BB99" s="7">
        <v>-2.04</v>
      </c>
      <c r="BC99" s="7">
        <v>-1.57</v>
      </c>
      <c r="BD99" s="7">
        <v>-1.1000000000000001</v>
      </c>
      <c r="BE99" s="7">
        <v>-1.19</v>
      </c>
      <c r="BF99" s="7">
        <v>-0.98</v>
      </c>
      <c r="BG99" s="7">
        <v>0.42</v>
      </c>
      <c r="BH99" s="7">
        <v>0.89</v>
      </c>
      <c r="BI99" s="7">
        <v>1.46</v>
      </c>
      <c r="BJ99" s="7">
        <v>1.3</v>
      </c>
      <c r="BK99" s="7">
        <v>2.71</v>
      </c>
      <c r="BL99" s="7">
        <v>2.04</v>
      </c>
      <c r="BM99" s="7">
        <v>2.78</v>
      </c>
      <c r="BN99" s="7">
        <v>3.53</v>
      </c>
      <c r="BO99" s="7">
        <v>4.0199999999999996</v>
      </c>
      <c r="BP99" s="7">
        <v>5.34</v>
      </c>
      <c r="BQ99" s="7">
        <v>4.42</v>
      </c>
      <c r="BR99" s="7">
        <v>4.12</v>
      </c>
      <c r="BS99" s="24">
        <v>70.56</v>
      </c>
      <c r="BT99" s="26">
        <v>16162452700.57715</v>
      </c>
      <c r="BU99" s="26">
        <v>7813700</v>
      </c>
      <c r="BV99" s="26">
        <v>203844518</v>
      </c>
      <c r="BW99" s="8">
        <v>8.8573242867389743E-3</v>
      </c>
    </row>
    <row r="100" spans="1:75" s="28" customFormat="1" ht="19" customHeight="1" x14ac:dyDescent="0.2">
      <c r="A100" s="7" t="s">
        <v>381</v>
      </c>
      <c r="B100" s="7" t="s">
        <v>111</v>
      </c>
      <c r="C100" s="7" t="s">
        <v>142</v>
      </c>
      <c r="D100" s="7" t="s">
        <v>78</v>
      </c>
      <c r="E100" s="7" t="s">
        <v>382</v>
      </c>
      <c r="F100" s="7" t="s">
        <v>80</v>
      </c>
      <c r="G100" s="10">
        <v>17.069242129921768</v>
      </c>
      <c r="H100" s="10">
        <v>1.2379663387072071</v>
      </c>
      <c r="I100" s="10">
        <v>1.2379663387072071</v>
      </c>
      <c r="J100" s="7" t="s">
        <v>81</v>
      </c>
      <c r="K100" s="8">
        <v>6.2100000381469727</v>
      </c>
      <c r="L100" s="8">
        <v>5.89</v>
      </c>
      <c r="M100" s="8">
        <v>7.2699999809265137</v>
      </c>
      <c r="N100" s="8">
        <v>7.690000057220459</v>
      </c>
      <c r="O100" s="8">
        <v>7.2600002288818359</v>
      </c>
      <c r="P100" s="8">
        <v>7.3600001335144043</v>
      </c>
      <c r="Q100" s="7">
        <v>7.36</v>
      </c>
      <c r="R100" s="7">
        <v>7.35</v>
      </c>
      <c r="S100" s="7">
        <v>7.51</v>
      </c>
      <c r="T100" s="7">
        <v>7.69</v>
      </c>
      <c r="U100" s="7">
        <v>7.5</v>
      </c>
      <c r="V100" s="7">
        <v>7.44</v>
      </c>
      <c r="W100" s="7">
        <v>7.36</v>
      </c>
      <c r="X100" s="7">
        <v>7.39</v>
      </c>
      <c r="Y100" s="7">
        <v>7.39</v>
      </c>
      <c r="Z100" s="7">
        <v>7.39</v>
      </c>
      <c r="AA100" s="7">
        <v>7.39</v>
      </c>
      <c r="AB100" s="7">
        <v>7.43</v>
      </c>
      <c r="AC100" s="7">
        <v>7.43</v>
      </c>
      <c r="AD100" s="7">
        <v>7.42</v>
      </c>
      <c r="AE100" s="7">
        <v>7.39</v>
      </c>
      <c r="AF100" s="7">
        <v>7.39</v>
      </c>
      <c r="AG100" s="7">
        <v>7.41</v>
      </c>
      <c r="AH100" s="7">
        <v>7.41</v>
      </c>
      <c r="AI100" s="7">
        <v>7.39</v>
      </c>
      <c r="AJ100" s="7">
        <v>7.37</v>
      </c>
      <c r="AK100" s="7">
        <v>7.37</v>
      </c>
      <c r="AL100" s="7">
        <v>7.38</v>
      </c>
      <c r="AM100" s="7">
        <v>7.38</v>
      </c>
      <c r="AN100" s="7">
        <v>7.37</v>
      </c>
      <c r="AO100" s="7">
        <v>7.38</v>
      </c>
      <c r="AP100" s="7">
        <v>7.38</v>
      </c>
      <c r="AQ100" s="7">
        <v>7.38</v>
      </c>
      <c r="AR100" s="7">
        <v>0.83</v>
      </c>
      <c r="AS100" s="7">
        <v>1.1000000000000001</v>
      </c>
      <c r="AT100" s="7">
        <v>3.03</v>
      </c>
      <c r="AU100" s="7">
        <v>1.51</v>
      </c>
      <c r="AV100" s="7">
        <v>2.27</v>
      </c>
      <c r="AW100" s="7">
        <v>1.1000000000000001</v>
      </c>
      <c r="AX100" s="7">
        <v>1.06</v>
      </c>
      <c r="AY100" s="7">
        <v>1.51</v>
      </c>
      <c r="AZ100" s="7">
        <v>1.51</v>
      </c>
      <c r="BA100" s="7">
        <v>1.24</v>
      </c>
      <c r="BB100" s="7">
        <v>1.51</v>
      </c>
      <c r="BC100" s="7">
        <v>2.06</v>
      </c>
      <c r="BD100" s="7">
        <v>2.06</v>
      </c>
      <c r="BE100" s="7">
        <v>1.65</v>
      </c>
      <c r="BF100" s="7">
        <v>1.58</v>
      </c>
      <c r="BG100" s="7">
        <v>1.65</v>
      </c>
      <c r="BH100" s="7">
        <v>1.65</v>
      </c>
      <c r="BI100" s="7">
        <v>1.51</v>
      </c>
      <c r="BJ100" s="7">
        <v>1.28</v>
      </c>
      <c r="BK100" s="7">
        <v>1.31</v>
      </c>
      <c r="BL100" s="7">
        <v>1.31</v>
      </c>
      <c r="BM100" s="7">
        <v>1.44</v>
      </c>
      <c r="BN100" s="7">
        <v>1.24</v>
      </c>
      <c r="BO100" s="7">
        <v>1.17</v>
      </c>
      <c r="BP100" s="7">
        <v>1.51</v>
      </c>
      <c r="BQ100" s="7">
        <v>1.44</v>
      </c>
      <c r="BR100" s="7">
        <v>1.24</v>
      </c>
      <c r="BS100" s="24">
        <v>7.33</v>
      </c>
      <c r="BT100" s="26">
        <v>22244818990.598751</v>
      </c>
      <c r="BU100" s="26">
        <v>1894100</v>
      </c>
      <c r="BV100" s="26">
        <v>615019800</v>
      </c>
      <c r="BW100" s="8">
        <v>1.1463484590252221E-3</v>
      </c>
    </row>
    <row r="101" spans="1:75" s="28" customFormat="1" ht="19" customHeight="1" x14ac:dyDescent="0.2">
      <c r="A101" s="1" t="s">
        <v>166</v>
      </c>
      <c r="B101" s="1" t="s">
        <v>159</v>
      </c>
      <c r="C101" s="1" t="s">
        <v>87</v>
      </c>
      <c r="D101" s="1" t="s">
        <v>98</v>
      </c>
      <c r="E101" s="1" t="s">
        <v>214</v>
      </c>
      <c r="F101" s="1" t="s">
        <v>88</v>
      </c>
      <c r="G101" s="9">
        <v>28.455286049954701</v>
      </c>
      <c r="H101" s="9">
        <v>-13.291141293862889</v>
      </c>
      <c r="I101" s="9">
        <f>(N101-O101)/O101*100</f>
        <v>24.812023538187191</v>
      </c>
      <c r="J101" s="1" t="s">
        <v>89</v>
      </c>
      <c r="K101" s="2">
        <v>1.2300000190734861</v>
      </c>
      <c r="L101" s="2">
        <v>1.66</v>
      </c>
      <c r="M101" s="2">
        <v>1.580000042915344</v>
      </c>
      <c r="N101" s="2">
        <v>1.6599999666213989</v>
      </c>
      <c r="O101" s="2">
        <v>1.330000042915344</v>
      </c>
      <c r="P101" s="2">
        <v>1.370000004768372</v>
      </c>
      <c r="Q101" s="1">
        <v>1.66</v>
      </c>
      <c r="R101" s="1">
        <v>1.52</v>
      </c>
      <c r="S101" s="1">
        <v>1.44</v>
      </c>
      <c r="T101" s="1">
        <v>1.42</v>
      </c>
      <c r="U101" s="1">
        <v>1.41</v>
      </c>
      <c r="V101" s="1">
        <v>1.39</v>
      </c>
      <c r="W101" s="1">
        <v>1.39</v>
      </c>
      <c r="X101" s="1">
        <v>1.37</v>
      </c>
      <c r="Y101" s="1">
        <v>1.4</v>
      </c>
      <c r="Z101" s="1">
        <v>1.4</v>
      </c>
      <c r="AA101" s="1">
        <v>1.4</v>
      </c>
      <c r="AB101" s="1">
        <v>1.38</v>
      </c>
      <c r="AC101" s="1">
        <v>1.37</v>
      </c>
      <c r="AD101" s="1">
        <v>1.37</v>
      </c>
      <c r="AE101" s="1">
        <v>1.37</v>
      </c>
      <c r="AF101" s="1">
        <v>1.37</v>
      </c>
      <c r="AG101" s="1">
        <v>1.38</v>
      </c>
      <c r="AH101" s="1">
        <v>1.38</v>
      </c>
      <c r="AI101" s="1">
        <v>1.37</v>
      </c>
      <c r="AJ101" s="1">
        <v>1.35</v>
      </c>
      <c r="AK101" s="1">
        <v>1.34</v>
      </c>
      <c r="AL101" s="1">
        <v>1.34</v>
      </c>
      <c r="AM101" s="1">
        <v>1.36</v>
      </c>
      <c r="AN101" s="1">
        <v>1.38</v>
      </c>
      <c r="AO101" s="1">
        <v>1.38</v>
      </c>
      <c r="AP101" s="1">
        <v>1.37</v>
      </c>
      <c r="AQ101" s="1">
        <v>1.37</v>
      </c>
      <c r="AR101" s="1">
        <v>-4.43</v>
      </c>
      <c r="AS101" s="1">
        <v>-10.51</v>
      </c>
      <c r="AT101" s="1">
        <v>-12.66</v>
      </c>
      <c r="AU101" s="1">
        <v>-12.66</v>
      </c>
      <c r="AV101" s="1">
        <v>-13.09</v>
      </c>
      <c r="AW101" s="1">
        <v>-12.66</v>
      </c>
      <c r="AX101" s="1">
        <v>-13.92</v>
      </c>
      <c r="AY101" s="1">
        <v>-13.92</v>
      </c>
      <c r="AZ101" s="1">
        <v>-11.71</v>
      </c>
      <c r="BA101" s="1">
        <v>-11.39</v>
      </c>
      <c r="BB101" s="1">
        <v>-12.66</v>
      </c>
      <c r="BC101" s="1">
        <v>-13.08</v>
      </c>
      <c r="BD101" s="1">
        <v>-13.3</v>
      </c>
      <c r="BE101" s="1">
        <v>-13.61</v>
      </c>
      <c r="BF101" s="1">
        <v>-13.29</v>
      </c>
      <c r="BG101" s="1">
        <v>-13.92</v>
      </c>
      <c r="BH101" s="1">
        <v>-13.3</v>
      </c>
      <c r="BI101" s="1">
        <v>-14.08</v>
      </c>
      <c r="BJ101" s="1">
        <v>-15.82</v>
      </c>
      <c r="BK101" s="1">
        <v>-15.2</v>
      </c>
      <c r="BL101" s="1">
        <v>-15.82</v>
      </c>
      <c r="BM101" s="1">
        <v>-15.51</v>
      </c>
      <c r="BN101" s="1">
        <v>-13.92</v>
      </c>
      <c r="BO101" s="1">
        <v>-14.55</v>
      </c>
      <c r="BP101" s="1">
        <v>-13.29</v>
      </c>
      <c r="BQ101" s="1">
        <v>-13.92</v>
      </c>
      <c r="BR101" s="1">
        <v>-13.3</v>
      </c>
      <c r="BS101" s="22">
        <v>1.36</v>
      </c>
      <c r="BT101" s="26">
        <v>7943766.2157654762</v>
      </c>
      <c r="BU101" s="26">
        <v>1459200</v>
      </c>
      <c r="BV101" s="26">
        <v>2537868</v>
      </c>
      <c r="BW101" s="2">
        <v>3.1818045698200223E-2</v>
      </c>
    </row>
    <row r="102" spans="1:75" s="28" customFormat="1" ht="19" customHeight="1" x14ac:dyDescent="0.2">
      <c r="A102" s="7" t="s">
        <v>193</v>
      </c>
      <c r="B102" s="7" t="s">
        <v>83</v>
      </c>
      <c r="C102" s="7" t="s">
        <v>87</v>
      </c>
      <c r="D102" s="7" t="s">
        <v>122</v>
      </c>
      <c r="E102" s="7" t="s">
        <v>454</v>
      </c>
      <c r="F102" s="7" t="s">
        <v>88</v>
      </c>
      <c r="G102" s="10">
        <v>23.456789760069231</v>
      </c>
      <c r="H102" s="10">
        <v>-6.9999992847442627</v>
      </c>
      <c r="I102" s="10">
        <v>-6.9999992847442627</v>
      </c>
      <c r="J102" s="7" t="s">
        <v>89</v>
      </c>
      <c r="K102" s="8">
        <v>0.81000000238418579</v>
      </c>
      <c r="L102" s="8">
        <v>0.91</v>
      </c>
      <c r="M102" s="8">
        <v>1</v>
      </c>
      <c r="N102" s="8">
        <v>1.639999985694885</v>
      </c>
      <c r="O102" s="8">
        <v>0.87000000476837158</v>
      </c>
      <c r="P102" s="8">
        <v>0.93000000715255737</v>
      </c>
      <c r="Q102" s="7">
        <v>1.26</v>
      </c>
      <c r="R102" s="7">
        <v>1.28</v>
      </c>
      <c r="S102" s="7">
        <v>1.4</v>
      </c>
      <c r="T102" s="7">
        <v>1.54</v>
      </c>
      <c r="U102" s="7">
        <v>1.64</v>
      </c>
      <c r="V102" s="7">
        <v>1.21</v>
      </c>
      <c r="W102" s="7">
        <v>1.19</v>
      </c>
      <c r="X102" s="7">
        <v>1.17</v>
      </c>
      <c r="Y102" s="7">
        <v>1.1399999999999999</v>
      </c>
      <c r="Z102" s="7">
        <v>1.0900000000000001</v>
      </c>
      <c r="AA102" s="7">
        <v>1.03</v>
      </c>
      <c r="AB102" s="7">
        <v>1.03</v>
      </c>
      <c r="AC102" s="7">
        <v>0.99</v>
      </c>
      <c r="AD102" s="7">
        <v>0.96</v>
      </c>
      <c r="AE102" s="7">
        <v>1.08</v>
      </c>
      <c r="AF102" s="7">
        <v>1.01</v>
      </c>
      <c r="AG102" s="7">
        <v>0.97</v>
      </c>
      <c r="AH102" s="7">
        <v>0.99</v>
      </c>
      <c r="AI102" s="7">
        <v>0.98</v>
      </c>
      <c r="AJ102" s="7">
        <v>0.98</v>
      </c>
      <c r="AK102" s="7">
        <v>1</v>
      </c>
      <c r="AL102" s="7">
        <v>0.99</v>
      </c>
      <c r="AM102" s="7">
        <v>0.98</v>
      </c>
      <c r="AN102" s="7">
        <v>0.98</v>
      </c>
      <c r="AO102" s="7">
        <v>0.97</v>
      </c>
      <c r="AP102" s="7">
        <v>0.96</v>
      </c>
      <c r="AQ102" s="7">
        <v>0.93</v>
      </c>
      <c r="AR102" s="7">
        <v>20</v>
      </c>
      <c r="AS102" s="7">
        <v>20.7</v>
      </c>
      <c r="AT102" s="7">
        <v>10.57</v>
      </c>
      <c r="AU102" s="7">
        <v>54</v>
      </c>
      <c r="AV102" s="7">
        <v>17.59</v>
      </c>
      <c r="AW102" s="7">
        <v>10.14</v>
      </c>
      <c r="AX102" s="7">
        <v>13.05</v>
      </c>
      <c r="AY102" s="7">
        <v>9</v>
      </c>
      <c r="AZ102" s="7">
        <v>8</v>
      </c>
      <c r="BA102" s="7">
        <v>2.5</v>
      </c>
      <c r="BB102" s="7">
        <v>0.05</v>
      </c>
      <c r="BC102" s="7">
        <v>-0.5</v>
      </c>
      <c r="BD102" s="7">
        <v>-4.5</v>
      </c>
      <c r="BE102" s="7">
        <v>-5.49</v>
      </c>
      <c r="BF102" s="7">
        <v>0</v>
      </c>
      <c r="BG102" s="7">
        <v>-2.4700000000000002</v>
      </c>
      <c r="BH102" s="7">
        <v>-5.03</v>
      </c>
      <c r="BI102" s="7">
        <v>-2</v>
      </c>
      <c r="BJ102" s="7">
        <v>-4</v>
      </c>
      <c r="BK102" s="7">
        <v>-3.25</v>
      </c>
      <c r="BL102" s="7">
        <v>-1.89</v>
      </c>
      <c r="BM102" s="7">
        <v>-2.0099999999999998</v>
      </c>
      <c r="BN102" s="7">
        <v>-3.12</v>
      </c>
      <c r="BO102" s="7">
        <v>-4.12</v>
      </c>
      <c r="BP102" s="7">
        <v>-4.12</v>
      </c>
      <c r="BQ102" s="7">
        <v>-11.95</v>
      </c>
      <c r="BR102" s="7">
        <v>-7.35</v>
      </c>
      <c r="BS102" s="24">
        <v>1.07</v>
      </c>
      <c r="BT102" s="26">
        <v>8277160</v>
      </c>
      <c r="BU102" s="26">
        <v>12731400</v>
      </c>
      <c r="BV102" s="26">
        <v>4002586</v>
      </c>
      <c r="BW102" s="8">
        <v>1.063512439208052E-2</v>
      </c>
    </row>
    <row r="103" spans="1:75" s="28" customFormat="1" ht="19" customHeight="1" x14ac:dyDescent="0.2">
      <c r="A103" s="7" t="s">
        <v>494</v>
      </c>
      <c r="B103" s="7" t="s">
        <v>106</v>
      </c>
      <c r="C103" s="7" t="s">
        <v>77</v>
      </c>
      <c r="D103" s="7" t="s">
        <v>98</v>
      </c>
      <c r="E103" s="7" t="s">
        <v>493</v>
      </c>
      <c r="F103" s="7" t="s">
        <v>88</v>
      </c>
      <c r="G103" s="10">
        <v>44.378696722266632</v>
      </c>
      <c r="H103" s="10">
        <v>-15.57377481678412</v>
      </c>
      <c r="I103" s="10">
        <v>-15.57377481678412</v>
      </c>
      <c r="J103" s="7" t="s">
        <v>89</v>
      </c>
      <c r="K103" s="8">
        <v>0.84500002861022949</v>
      </c>
      <c r="L103" s="8">
        <v>0.88</v>
      </c>
      <c r="M103" s="8">
        <v>1.220000028610229</v>
      </c>
      <c r="N103" s="8">
        <v>1.299999952316284</v>
      </c>
      <c r="O103" s="8">
        <v>1</v>
      </c>
      <c r="P103" s="8">
        <v>1.029999971389771</v>
      </c>
      <c r="Q103" s="7">
        <v>1.3</v>
      </c>
      <c r="R103" s="7">
        <v>1.17</v>
      </c>
      <c r="S103" s="7">
        <v>1.1499999999999999</v>
      </c>
      <c r="T103" s="7">
        <v>1.1299999999999999</v>
      </c>
      <c r="U103" s="7">
        <v>1.1599999999999999</v>
      </c>
      <c r="V103" s="7">
        <v>1.22</v>
      </c>
      <c r="W103" s="7">
        <v>1.1299999999999999</v>
      </c>
      <c r="X103" s="7">
        <v>1.1000000000000001</v>
      </c>
      <c r="Y103" s="7">
        <v>1.0900000000000001</v>
      </c>
      <c r="Z103" s="7">
        <v>1.07</v>
      </c>
      <c r="AA103" s="7">
        <v>1.04</v>
      </c>
      <c r="AB103" s="7">
        <v>1.05</v>
      </c>
      <c r="AC103" s="7">
        <v>1.07</v>
      </c>
      <c r="AD103" s="7">
        <v>1.06</v>
      </c>
      <c r="AE103" s="7">
        <v>1.04</v>
      </c>
      <c r="AF103" s="7">
        <v>1.06</v>
      </c>
      <c r="AG103" s="7">
        <v>1.03</v>
      </c>
      <c r="AH103" s="7">
        <v>1.05</v>
      </c>
      <c r="AI103" s="7">
        <v>1.05</v>
      </c>
      <c r="AJ103" s="7">
        <v>1.03</v>
      </c>
      <c r="AK103" s="7">
        <v>1.07</v>
      </c>
      <c r="AL103" s="7">
        <v>1.06</v>
      </c>
      <c r="AM103" s="7">
        <v>1.0900000000000001</v>
      </c>
      <c r="AN103" s="7">
        <v>1.07</v>
      </c>
      <c r="AO103" s="7">
        <v>1.04</v>
      </c>
      <c r="AP103" s="7">
        <v>1.08</v>
      </c>
      <c r="AQ103" s="7">
        <v>1.0900000000000001</v>
      </c>
      <c r="AR103" s="7">
        <v>-6.56</v>
      </c>
      <c r="AS103" s="7">
        <v>-7.38</v>
      </c>
      <c r="AT103" s="7">
        <v>-10.66</v>
      </c>
      <c r="AU103" s="7">
        <v>-11.48</v>
      </c>
      <c r="AV103" s="7">
        <v>-6.56</v>
      </c>
      <c r="AW103" s="7">
        <v>-9.43</v>
      </c>
      <c r="AX103" s="7">
        <v>-11.48</v>
      </c>
      <c r="AY103" s="7">
        <v>-12.3</v>
      </c>
      <c r="AZ103" s="7">
        <v>-14.75</v>
      </c>
      <c r="BA103" s="7">
        <v>-15.16</v>
      </c>
      <c r="BB103" s="7">
        <v>-15.81</v>
      </c>
      <c r="BC103" s="7">
        <v>-14.75</v>
      </c>
      <c r="BD103" s="7">
        <v>-16.39</v>
      </c>
      <c r="BE103" s="7">
        <v>-16.39</v>
      </c>
      <c r="BF103" s="7">
        <v>-16.39</v>
      </c>
      <c r="BG103" s="7">
        <v>-17.21</v>
      </c>
      <c r="BH103" s="7">
        <v>-15.57</v>
      </c>
      <c r="BI103" s="7">
        <v>-15.57</v>
      </c>
      <c r="BJ103" s="7">
        <v>-16.39</v>
      </c>
      <c r="BK103" s="7">
        <v>-16.39</v>
      </c>
      <c r="BL103" s="7">
        <v>-14.75</v>
      </c>
      <c r="BM103" s="7">
        <v>-14.75</v>
      </c>
      <c r="BN103" s="7">
        <v>-12.3</v>
      </c>
      <c r="BO103" s="7">
        <v>-14.75</v>
      </c>
      <c r="BP103" s="7">
        <v>-14.75</v>
      </c>
      <c r="BQ103" s="7">
        <v>-11.48</v>
      </c>
      <c r="BR103" s="7">
        <v>-15.57</v>
      </c>
      <c r="BS103" s="24">
        <v>1.04</v>
      </c>
      <c r="BT103" s="26">
        <v>8649202.4028325081</v>
      </c>
      <c r="BU103" s="26">
        <v>51489800</v>
      </c>
      <c r="BV103" s="26">
        <v>6519373</v>
      </c>
      <c r="BW103" s="8">
        <v>6.4030697430565789E-3</v>
      </c>
    </row>
    <row r="104" spans="1:75" s="28" customFormat="1" ht="19" customHeight="1" x14ac:dyDescent="0.2">
      <c r="A104" s="1" t="s">
        <v>165</v>
      </c>
      <c r="B104" s="1" t="s">
        <v>159</v>
      </c>
      <c r="C104" s="1" t="s">
        <v>87</v>
      </c>
      <c r="D104" s="1" t="s">
        <v>109</v>
      </c>
      <c r="E104" s="1" t="s">
        <v>214</v>
      </c>
      <c r="F104" s="1" t="s">
        <v>88</v>
      </c>
      <c r="G104" s="9">
        <v>34.334773258807573</v>
      </c>
      <c r="H104" s="9">
        <v>-22.04472945662199</v>
      </c>
      <c r="I104" s="9">
        <f>(N104-O104)/O104*100</f>
        <v>43.303572521449972</v>
      </c>
      <c r="J104" s="1" t="s">
        <v>89</v>
      </c>
      <c r="K104" s="2">
        <v>2.3299999237060551</v>
      </c>
      <c r="L104" s="2">
        <v>3.21</v>
      </c>
      <c r="M104" s="2">
        <v>3.130000114440918</v>
      </c>
      <c r="N104" s="2">
        <v>3.2100000381469731</v>
      </c>
      <c r="O104" s="2">
        <v>2.2400000095367432</v>
      </c>
      <c r="P104" s="2">
        <v>2.440000057220459</v>
      </c>
      <c r="Q104" s="1">
        <v>3.21</v>
      </c>
      <c r="R104" s="1">
        <v>3.09</v>
      </c>
      <c r="S104" s="1">
        <v>2.93</v>
      </c>
      <c r="T104" s="1">
        <v>2.64</v>
      </c>
      <c r="U104" s="1">
        <v>2.4900000000000002</v>
      </c>
      <c r="V104" s="1">
        <v>2.5</v>
      </c>
      <c r="W104" s="1">
        <v>2.5</v>
      </c>
      <c r="X104" s="1">
        <v>2.56</v>
      </c>
      <c r="Y104" s="1">
        <v>2.56</v>
      </c>
      <c r="Z104" s="1">
        <v>2.52</v>
      </c>
      <c r="AA104" s="1">
        <v>2.4900000000000002</v>
      </c>
      <c r="AB104" s="1">
        <v>2.4500000000000002</v>
      </c>
      <c r="AC104" s="1">
        <v>2.46</v>
      </c>
      <c r="AD104" s="1">
        <v>2.4300000000000002</v>
      </c>
      <c r="AE104" s="1">
        <v>2.42</v>
      </c>
      <c r="AF104" s="1">
        <v>2.42</v>
      </c>
      <c r="AG104" s="1">
        <v>2.42</v>
      </c>
      <c r="AH104" s="1">
        <v>2.42</v>
      </c>
      <c r="AI104" s="1">
        <v>2.41</v>
      </c>
      <c r="AJ104" s="1">
        <v>2.34</v>
      </c>
      <c r="AK104" s="1">
        <v>2.41</v>
      </c>
      <c r="AL104" s="1">
        <v>2.41</v>
      </c>
      <c r="AM104" s="1">
        <v>2.37</v>
      </c>
      <c r="AN104" s="1">
        <v>2.39</v>
      </c>
      <c r="AO104" s="1">
        <v>2.42</v>
      </c>
      <c r="AP104" s="1">
        <v>2.48</v>
      </c>
      <c r="AQ104" s="1">
        <v>2.5</v>
      </c>
      <c r="AR104" s="1">
        <v>-8.4700000000000006</v>
      </c>
      <c r="AS104" s="1">
        <v>-2.66</v>
      </c>
      <c r="AT104" s="1">
        <v>-17.73</v>
      </c>
      <c r="AU104" s="1">
        <v>-21.73</v>
      </c>
      <c r="AV104" s="1">
        <v>-21.34</v>
      </c>
      <c r="AW104" s="1">
        <v>-20.71</v>
      </c>
      <c r="AX104" s="1">
        <v>-21.73</v>
      </c>
      <c r="AY104" s="1">
        <v>-18.21</v>
      </c>
      <c r="AZ104" s="1">
        <v>-21.05</v>
      </c>
      <c r="BA104" s="1">
        <v>-19.809999999999999</v>
      </c>
      <c r="BB104" s="1">
        <v>-22.68</v>
      </c>
      <c r="BC104" s="1">
        <v>-21.83</v>
      </c>
      <c r="BD104" s="1">
        <v>-21.55</v>
      </c>
      <c r="BE104" s="1">
        <v>-22.68</v>
      </c>
      <c r="BF104" s="1">
        <v>-22.68</v>
      </c>
      <c r="BG104" s="1">
        <v>-22.68</v>
      </c>
      <c r="BH104" s="1">
        <v>-22.68</v>
      </c>
      <c r="BI104" s="1">
        <v>-23</v>
      </c>
      <c r="BJ104" s="1">
        <v>-26.52</v>
      </c>
      <c r="BK104" s="1">
        <v>-26.52</v>
      </c>
      <c r="BL104" s="1">
        <v>-23.32</v>
      </c>
      <c r="BM104" s="1">
        <v>-23.32</v>
      </c>
      <c r="BN104" s="1">
        <v>-27.8</v>
      </c>
      <c r="BO104" s="1">
        <v>-25.4</v>
      </c>
      <c r="BP104" s="1">
        <v>-22.68</v>
      </c>
      <c r="BQ104" s="1">
        <v>-20.77</v>
      </c>
      <c r="BR104" s="1">
        <v>-22.68</v>
      </c>
      <c r="BS104" s="22">
        <v>2.38</v>
      </c>
      <c r="BT104" s="26">
        <v>9237725.8377552032</v>
      </c>
      <c r="BU104" s="26">
        <v>699500</v>
      </c>
      <c r="BV104" s="26">
        <v>2271332</v>
      </c>
      <c r="BW104" s="2">
        <v>1.109481132656961E-3</v>
      </c>
    </row>
    <row r="105" spans="1:75" s="28" customFormat="1" ht="19" customHeight="1" x14ac:dyDescent="0.2">
      <c r="A105" s="1" t="s">
        <v>193</v>
      </c>
      <c r="B105" s="1" t="s">
        <v>83</v>
      </c>
      <c r="C105" s="1" t="s">
        <v>87</v>
      </c>
      <c r="D105" s="1" t="s">
        <v>122</v>
      </c>
      <c r="E105" s="1" t="s">
        <v>314</v>
      </c>
      <c r="F105" s="1" t="s">
        <v>88</v>
      </c>
      <c r="G105" s="9">
        <v>22.44898207432918</v>
      </c>
      <c r="H105" s="9">
        <v>-8.3333349890178443</v>
      </c>
      <c r="I105" s="9">
        <f>(N105-O105)/O105*100</f>
        <v>23.809524890787262</v>
      </c>
      <c r="J105" s="1" t="s">
        <v>89</v>
      </c>
      <c r="K105" s="2">
        <v>0.98000001907348633</v>
      </c>
      <c r="L105" s="2">
        <v>1.08</v>
      </c>
      <c r="M105" s="2">
        <v>1.200000047683716</v>
      </c>
      <c r="N105" s="2">
        <v>1.299999952316284</v>
      </c>
      <c r="O105" s="2">
        <v>1.049999952316284</v>
      </c>
      <c r="P105" s="2">
        <v>1.1000000238418579</v>
      </c>
      <c r="Q105" s="1">
        <v>1.3</v>
      </c>
      <c r="R105" s="1">
        <v>1.28</v>
      </c>
      <c r="S105" s="1">
        <v>1.2</v>
      </c>
      <c r="T105" s="1">
        <v>1.1499999999999999</v>
      </c>
      <c r="U105" s="1">
        <v>1.1499999999999999</v>
      </c>
      <c r="V105" s="1">
        <v>1.1399999999999999</v>
      </c>
      <c r="W105" s="1">
        <v>1.1399999999999999</v>
      </c>
      <c r="X105" s="1">
        <v>1.1100000000000001</v>
      </c>
      <c r="Y105" s="1">
        <v>1.1100000000000001</v>
      </c>
      <c r="Z105" s="1">
        <v>1.1100000000000001</v>
      </c>
      <c r="AA105" s="1">
        <v>1.1100000000000001</v>
      </c>
      <c r="AB105" s="1">
        <v>1.1100000000000001</v>
      </c>
      <c r="AC105" s="1">
        <v>1.1100000000000001</v>
      </c>
      <c r="AD105" s="1">
        <v>1.1100000000000001</v>
      </c>
      <c r="AE105" s="1">
        <v>1.1200000000000001</v>
      </c>
      <c r="AF105" s="1">
        <v>1.1100000000000001</v>
      </c>
      <c r="AG105" s="1">
        <v>1.1200000000000001</v>
      </c>
      <c r="AH105" s="1">
        <v>1.1100000000000001</v>
      </c>
      <c r="AI105" s="1">
        <v>1.1200000000000001</v>
      </c>
      <c r="AJ105" s="1">
        <v>1.1100000000000001</v>
      </c>
      <c r="AK105" s="1">
        <v>1.1100000000000001</v>
      </c>
      <c r="AL105" s="1">
        <v>1.1200000000000001</v>
      </c>
      <c r="AM105" s="1">
        <v>1.1200000000000001</v>
      </c>
      <c r="AN105" s="1">
        <v>1.1299999999999999</v>
      </c>
      <c r="AO105" s="1">
        <v>1.1299999999999999</v>
      </c>
      <c r="AP105" s="1">
        <v>1.1000000000000001</v>
      </c>
      <c r="AQ105" s="1">
        <v>1.1000000000000001</v>
      </c>
      <c r="AR105" s="1">
        <v>5.83</v>
      </c>
      <c r="AS105" s="1">
        <v>-0.83</v>
      </c>
      <c r="AT105" s="1">
        <v>-4.17</v>
      </c>
      <c r="AU105" s="1">
        <v>-9.93</v>
      </c>
      <c r="AV105" s="1">
        <v>-5.42</v>
      </c>
      <c r="AW105" s="1">
        <v>-5</v>
      </c>
      <c r="AX105" s="1">
        <v>-7.92</v>
      </c>
      <c r="AY105" s="1">
        <v>-7.92</v>
      </c>
      <c r="AZ105" s="1">
        <v>-7.5</v>
      </c>
      <c r="BA105" s="1">
        <v>-7.5</v>
      </c>
      <c r="BB105" s="1">
        <v>-8.33</v>
      </c>
      <c r="BC105" s="1">
        <v>-7.92</v>
      </c>
      <c r="BD105" s="1">
        <v>-8.33</v>
      </c>
      <c r="BE105" s="1">
        <v>-7.5</v>
      </c>
      <c r="BF105" s="1">
        <v>-7.5</v>
      </c>
      <c r="BG105" s="1">
        <v>-7.5</v>
      </c>
      <c r="BH105" s="1">
        <v>-7.08</v>
      </c>
      <c r="BI105" s="1">
        <v>-7.49</v>
      </c>
      <c r="BJ105" s="1">
        <v>-7.08</v>
      </c>
      <c r="BK105" s="1">
        <v>-7.49</v>
      </c>
      <c r="BL105" s="1">
        <v>-7.49</v>
      </c>
      <c r="BM105" s="1">
        <v>-7.08</v>
      </c>
      <c r="BN105" s="1">
        <v>-7.5</v>
      </c>
      <c r="BO105" s="1">
        <v>-5.83</v>
      </c>
      <c r="BP105" s="1">
        <v>-7.96</v>
      </c>
      <c r="BQ105" s="1">
        <v>-12.49</v>
      </c>
      <c r="BR105" s="1">
        <v>-8.33</v>
      </c>
      <c r="BS105" s="22">
        <v>1.1000000000000001</v>
      </c>
      <c r="BT105" s="26">
        <v>9932592.3946857452</v>
      </c>
      <c r="BU105" s="26">
        <v>873100</v>
      </c>
      <c r="BV105" s="26">
        <v>4002586</v>
      </c>
      <c r="BW105" s="2">
        <v>1.323419409351854E-2</v>
      </c>
    </row>
    <row r="106" spans="1:75" s="28" customFormat="1" ht="19" customHeight="1" x14ac:dyDescent="0.2">
      <c r="A106" s="7" t="s">
        <v>400</v>
      </c>
      <c r="B106" s="7" t="s">
        <v>76</v>
      </c>
      <c r="C106" s="7" t="s">
        <v>124</v>
      </c>
      <c r="D106" s="7" t="s">
        <v>98</v>
      </c>
      <c r="E106" s="7" t="s">
        <v>398</v>
      </c>
      <c r="F106" s="7" t="s">
        <v>88</v>
      </c>
      <c r="G106" s="10">
        <v>26.923086622057941</v>
      </c>
      <c r="H106" s="10">
        <v>-37.121215884131473</v>
      </c>
      <c r="I106" s="10">
        <v>-37.121215884131473</v>
      </c>
      <c r="J106" s="7" t="s">
        <v>89</v>
      </c>
      <c r="K106" s="8">
        <v>1.0399999618530269</v>
      </c>
      <c r="L106" s="8">
        <v>1.43</v>
      </c>
      <c r="M106" s="8">
        <v>1.320000052452087</v>
      </c>
      <c r="N106" s="8">
        <v>1.429999947547913</v>
      </c>
      <c r="O106" s="8">
        <v>0.80000001192092896</v>
      </c>
      <c r="P106" s="8">
        <v>0.82999998331069946</v>
      </c>
      <c r="Q106" s="7">
        <v>1.43</v>
      </c>
      <c r="R106" s="7">
        <v>1.39</v>
      </c>
      <c r="S106" s="7">
        <v>1.23</v>
      </c>
      <c r="T106" s="7">
        <v>1.21</v>
      </c>
      <c r="U106" s="7">
        <v>1.1299999999999999</v>
      </c>
      <c r="V106" s="7">
        <v>1.1100000000000001</v>
      </c>
      <c r="W106" s="7">
        <v>0.97</v>
      </c>
      <c r="X106" s="7">
        <v>0.95</v>
      </c>
      <c r="Y106" s="7">
        <v>0.89</v>
      </c>
      <c r="Z106" s="7">
        <v>0.86</v>
      </c>
      <c r="AA106" s="7">
        <v>0.86</v>
      </c>
      <c r="AB106" s="7">
        <v>0.84</v>
      </c>
      <c r="AC106" s="7">
        <v>0.86</v>
      </c>
      <c r="AD106" s="7">
        <v>0.85</v>
      </c>
      <c r="AE106" s="7">
        <v>0.85</v>
      </c>
      <c r="AF106" s="7">
        <v>0.85</v>
      </c>
      <c r="AG106" s="7">
        <v>0.85</v>
      </c>
      <c r="AH106" s="7">
        <v>0.89</v>
      </c>
      <c r="AI106" s="7">
        <v>0.89</v>
      </c>
      <c r="AJ106" s="7">
        <v>0.88</v>
      </c>
      <c r="AK106" s="7">
        <v>0.89</v>
      </c>
      <c r="AL106" s="7">
        <v>0.89</v>
      </c>
      <c r="AM106" s="7">
        <v>0.88</v>
      </c>
      <c r="AN106" s="7">
        <v>0.88</v>
      </c>
      <c r="AO106" s="7">
        <v>0.87</v>
      </c>
      <c r="AP106" s="7">
        <v>0.85</v>
      </c>
      <c r="AQ106" s="7">
        <v>0.85</v>
      </c>
      <c r="AR106" s="7">
        <v>4.67</v>
      </c>
      <c r="AS106" s="7">
        <v>-2.2799999999999998</v>
      </c>
      <c r="AT106" s="7">
        <v>-8.65</v>
      </c>
      <c r="AU106" s="7">
        <v>-18.18</v>
      </c>
      <c r="AV106" s="7">
        <v>-17.420000000000002</v>
      </c>
      <c r="AW106" s="7">
        <v>-27.12</v>
      </c>
      <c r="AX106" s="7">
        <v>-29.89</v>
      </c>
      <c r="AY106" s="7">
        <v>-34.64</v>
      </c>
      <c r="AZ106" s="7">
        <v>-36.590000000000003</v>
      </c>
      <c r="BA106" s="7">
        <v>-35.17</v>
      </c>
      <c r="BB106" s="7">
        <v>-37.130000000000003</v>
      </c>
      <c r="BC106" s="7">
        <v>-38.64</v>
      </c>
      <c r="BD106" s="7">
        <v>-35.61</v>
      </c>
      <c r="BE106" s="7">
        <v>-35.729999999999997</v>
      </c>
      <c r="BF106" s="7">
        <v>-35.61</v>
      </c>
      <c r="BG106" s="7">
        <v>-35.6</v>
      </c>
      <c r="BH106" s="7">
        <v>-35.93</v>
      </c>
      <c r="BI106" s="7">
        <v>-33.33</v>
      </c>
      <c r="BJ106" s="7">
        <v>-33.6</v>
      </c>
      <c r="BK106" s="7">
        <v>-33.729999999999997</v>
      </c>
      <c r="BL106" s="7">
        <v>-32.96</v>
      </c>
      <c r="BM106" s="7">
        <v>-33.33</v>
      </c>
      <c r="BN106" s="7">
        <v>-33.840000000000003</v>
      </c>
      <c r="BO106" s="7">
        <v>-36.35</v>
      </c>
      <c r="BP106" s="7">
        <v>-35.69</v>
      </c>
      <c r="BQ106" s="7">
        <v>-35.979999999999997</v>
      </c>
      <c r="BR106" s="7">
        <v>-37.729999999999997</v>
      </c>
      <c r="BS106" s="24">
        <v>0.81</v>
      </c>
      <c r="BT106" s="26">
        <v>12064417.67939687</v>
      </c>
      <c r="BU106" s="26">
        <v>8433000</v>
      </c>
      <c r="BV106" s="26">
        <v>5439597</v>
      </c>
      <c r="BW106" s="8">
        <v>0.22456884214032771</v>
      </c>
    </row>
    <row r="107" spans="1:75" s="28" customFormat="1" ht="19" customHeight="1" x14ac:dyDescent="0.2">
      <c r="A107" s="1" t="s">
        <v>143</v>
      </c>
      <c r="B107" s="1" t="s">
        <v>86</v>
      </c>
      <c r="C107" s="1" t="s">
        <v>87</v>
      </c>
      <c r="D107" s="1" t="s">
        <v>122</v>
      </c>
      <c r="E107" s="1" t="s">
        <v>137</v>
      </c>
      <c r="F107" s="1" t="s">
        <v>88</v>
      </c>
      <c r="G107" s="9">
        <v>45.555553053632131</v>
      </c>
      <c r="H107" s="9">
        <v>-31.297708742755081</v>
      </c>
      <c r="I107" s="9">
        <f>(N107-O107)/O107*100</f>
        <v>71.604936000432659</v>
      </c>
      <c r="J107" s="1" t="s">
        <v>89</v>
      </c>
      <c r="K107" s="2">
        <v>0.89999997615814209</v>
      </c>
      <c r="L107" s="2">
        <v>1.01</v>
      </c>
      <c r="M107" s="2">
        <v>1.309999942779541</v>
      </c>
      <c r="N107" s="2">
        <v>1.389999985694885</v>
      </c>
      <c r="O107" s="2">
        <v>0.81000000238418579</v>
      </c>
      <c r="P107" s="2">
        <v>0.89999997615814209</v>
      </c>
      <c r="Q107" s="1">
        <v>1.39</v>
      </c>
      <c r="R107" s="1">
        <v>1.22</v>
      </c>
      <c r="S107" s="1">
        <v>1.18</v>
      </c>
      <c r="T107" s="1">
        <v>1.08</v>
      </c>
      <c r="U107" s="1">
        <v>1.0900000000000001</v>
      </c>
      <c r="V107" s="1">
        <v>1.1000000000000001</v>
      </c>
      <c r="W107" s="1">
        <v>1.07</v>
      </c>
      <c r="X107" s="1">
        <v>1.01</v>
      </c>
      <c r="Y107" s="1">
        <v>1.02</v>
      </c>
      <c r="Z107" s="1">
        <v>1</v>
      </c>
      <c r="AA107" s="1">
        <v>0.99</v>
      </c>
      <c r="AB107" s="1">
        <v>1</v>
      </c>
      <c r="AC107" s="1">
        <v>1</v>
      </c>
      <c r="AD107" s="1">
        <v>0.98</v>
      </c>
      <c r="AE107" s="1">
        <v>0.97</v>
      </c>
      <c r="AF107" s="1">
        <v>0.96</v>
      </c>
      <c r="AG107" s="1">
        <v>0.96</v>
      </c>
      <c r="AH107" s="1">
        <v>0.95</v>
      </c>
      <c r="AI107" s="1">
        <v>1.02</v>
      </c>
      <c r="AJ107" s="1">
        <v>0.95</v>
      </c>
      <c r="AK107" s="1">
        <v>0.93</v>
      </c>
      <c r="AL107" s="1">
        <v>0.89</v>
      </c>
      <c r="AM107" s="1">
        <v>0.96</v>
      </c>
      <c r="AN107" s="1">
        <v>0.93</v>
      </c>
      <c r="AO107" s="1">
        <v>0.95</v>
      </c>
      <c r="AP107" s="1">
        <v>0.96</v>
      </c>
      <c r="AQ107" s="1">
        <v>0.91</v>
      </c>
      <c r="AR107" s="1">
        <v>-6.7</v>
      </c>
      <c r="AS107" s="1">
        <v>-11.45</v>
      </c>
      <c r="AT107" s="1">
        <v>-20.61</v>
      </c>
      <c r="AU107" s="1">
        <v>-18.34</v>
      </c>
      <c r="AV107" s="1">
        <v>-26.89</v>
      </c>
      <c r="AW107" s="1">
        <v>-19.079999999999998</v>
      </c>
      <c r="AX107" s="1">
        <v>-21.37</v>
      </c>
      <c r="AY107" s="1">
        <v>-27.86</v>
      </c>
      <c r="AZ107" s="1">
        <v>-23.66</v>
      </c>
      <c r="BA107" s="1">
        <v>-23.67</v>
      </c>
      <c r="BB107" s="1">
        <v>-27.48</v>
      </c>
      <c r="BC107" s="1">
        <v>-23.66</v>
      </c>
      <c r="BD107" s="1">
        <v>-24.43</v>
      </c>
      <c r="BE107" s="1">
        <v>-25.57</v>
      </c>
      <c r="BF107" s="1">
        <v>-26.33</v>
      </c>
      <c r="BG107" s="1">
        <v>-26.71</v>
      </c>
      <c r="BH107" s="1">
        <v>-29.01</v>
      </c>
      <c r="BI107" s="1">
        <v>-27.11</v>
      </c>
      <c r="BJ107" s="1">
        <v>-27.98</v>
      </c>
      <c r="BK107" s="1">
        <v>-28.42</v>
      </c>
      <c r="BL107" s="1">
        <v>-32.17</v>
      </c>
      <c r="BM107" s="1">
        <v>-32.17</v>
      </c>
      <c r="BN107" s="1">
        <v>-29</v>
      </c>
      <c r="BO107" s="1">
        <v>-29</v>
      </c>
      <c r="BP107" s="1">
        <v>-28.24</v>
      </c>
      <c r="BQ107" s="1">
        <v>-34.17</v>
      </c>
      <c r="BR107" s="1">
        <v>-31.68</v>
      </c>
      <c r="BS107" s="22">
        <v>0.94</v>
      </c>
      <c r="BT107" s="26">
        <v>12194815.667333599</v>
      </c>
      <c r="BU107" s="26">
        <v>547400</v>
      </c>
      <c r="BV107" s="26">
        <v>3166651</v>
      </c>
      <c r="BW107" s="2">
        <v>1.40084903577944E-3</v>
      </c>
    </row>
    <row r="108" spans="1:75" s="28" customFormat="1" ht="19" customHeight="1" x14ac:dyDescent="0.2">
      <c r="A108" s="1" t="s">
        <v>165</v>
      </c>
      <c r="B108" s="1" t="s">
        <v>159</v>
      </c>
      <c r="C108" s="1" t="s">
        <v>87</v>
      </c>
      <c r="D108" s="1" t="s">
        <v>109</v>
      </c>
      <c r="E108" s="1" t="s">
        <v>179</v>
      </c>
      <c r="F108" s="1" t="s">
        <v>88</v>
      </c>
      <c r="G108" s="9">
        <v>31.746030784908761</v>
      </c>
      <c r="H108" s="9">
        <v>-10.84337439379923</v>
      </c>
      <c r="I108" s="9">
        <f>(N108-O108)/O108*100</f>
        <v>62.500003921358285</v>
      </c>
      <c r="J108" s="1" t="s">
        <v>89</v>
      </c>
      <c r="K108" s="2">
        <v>3.1500000953674321</v>
      </c>
      <c r="L108" s="2">
        <v>5.4</v>
      </c>
      <c r="M108" s="2">
        <v>4.1500000953674316</v>
      </c>
      <c r="N108" s="2">
        <v>4.940000057220459</v>
      </c>
      <c r="O108" s="2">
        <v>3.0399999618530269</v>
      </c>
      <c r="P108" s="2">
        <v>3.7000000476837158</v>
      </c>
      <c r="Q108" s="1">
        <v>4.9000000000000004</v>
      </c>
      <c r="R108" s="1">
        <v>4.8499999999999996</v>
      </c>
      <c r="S108" s="1">
        <v>4.4800000000000004</v>
      </c>
      <c r="T108" s="1">
        <v>4.34</v>
      </c>
      <c r="U108" s="1">
        <v>4.12</v>
      </c>
      <c r="V108" s="1">
        <v>4.04</v>
      </c>
      <c r="W108" s="1">
        <v>4</v>
      </c>
      <c r="X108" s="1">
        <v>3.8</v>
      </c>
      <c r="Y108" s="1">
        <v>3.94</v>
      </c>
      <c r="Z108" s="1">
        <v>3.89</v>
      </c>
      <c r="AA108" s="1">
        <v>3.85</v>
      </c>
      <c r="AB108" s="1">
        <v>3.8</v>
      </c>
      <c r="AC108" s="1">
        <v>3.68</v>
      </c>
      <c r="AD108" s="1">
        <v>3.49</v>
      </c>
      <c r="AE108" s="1">
        <v>3.41</v>
      </c>
      <c r="AF108" s="1">
        <v>3.4</v>
      </c>
      <c r="AG108" s="1">
        <v>3.26</v>
      </c>
      <c r="AH108" s="1">
        <v>3.18</v>
      </c>
      <c r="AI108" s="1">
        <v>3.3</v>
      </c>
      <c r="AJ108" s="1">
        <v>3.42</v>
      </c>
      <c r="AK108" s="1">
        <v>3.39</v>
      </c>
      <c r="AL108" s="1">
        <v>3.49</v>
      </c>
      <c r="AM108" s="1">
        <v>3.48</v>
      </c>
      <c r="AN108" s="1">
        <v>3.59</v>
      </c>
      <c r="AO108" s="1">
        <v>3.6</v>
      </c>
      <c r="AP108" s="1">
        <v>3.6</v>
      </c>
      <c r="AQ108" s="1">
        <v>3.97</v>
      </c>
      <c r="AR108" s="1">
        <v>14.94</v>
      </c>
      <c r="AS108" s="1">
        <v>13.67</v>
      </c>
      <c r="AT108" s="1">
        <v>3.35</v>
      </c>
      <c r="AU108" s="1">
        <v>-0.72</v>
      </c>
      <c r="AV108" s="1">
        <v>-2.77</v>
      </c>
      <c r="AW108" s="1">
        <v>-3.61</v>
      </c>
      <c r="AX108" s="1">
        <v>-9.4</v>
      </c>
      <c r="AY108" s="1">
        <v>-9.8800000000000008</v>
      </c>
      <c r="AZ108" s="1">
        <v>-10.48</v>
      </c>
      <c r="BA108" s="1">
        <v>-10.84</v>
      </c>
      <c r="BB108" s="1">
        <v>-8.16</v>
      </c>
      <c r="BC108" s="1">
        <v>-13.97</v>
      </c>
      <c r="BD108" s="1">
        <v>-18.920000000000002</v>
      </c>
      <c r="BE108" s="1">
        <v>-20.85</v>
      </c>
      <c r="BF108" s="1">
        <v>-18.07</v>
      </c>
      <c r="BG108" s="1">
        <v>-21.02</v>
      </c>
      <c r="BH108" s="1">
        <v>-24.34</v>
      </c>
      <c r="BI108" s="1">
        <v>-24.1</v>
      </c>
      <c r="BJ108" s="1">
        <v>-20.48</v>
      </c>
      <c r="BK108" s="1">
        <v>-18.55</v>
      </c>
      <c r="BL108" s="1">
        <v>-18.309999999999999</v>
      </c>
      <c r="BM108" s="1">
        <v>-16.87</v>
      </c>
      <c r="BN108" s="1">
        <v>-17.649999999999999</v>
      </c>
      <c r="BO108" s="1">
        <v>-14.94</v>
      </c>
      <c r="BP108" s="1">
        <v>-14.82</v>
      </c>
      <c r="BQ108" s="1">
        <v>-17.59</v>
      </c>
      <c r="BR108" s="1">
        <v>-5.0599999999999996</v>
      </c>
      <c r="BS108" s="22">
        <v>3.52</v>
      </c>
      <c r="BT108" s="26">
        <v>12248102.781462669</v>
      </c>
      <c r="BU108" s="26">
        <v>3281100</v>
      </c>
      <c r="BV108" s="26">
        <v>2271332</v>
      </c>
      <c r="BW108" s="2">
        <v>1.4035816868692031E-3</v>
      </c>
    </row>
    <row r="109" spans="1:75" s="28" customFormat="1" ht="19" customHeight="1" x14ac:dyDescent="0.2">
      <c r="A109" s="7" t="s">
        <v>320</v>
      </c>
      <c r="B109" s="7" t="s">
        <v>83</v>
      </c>
      <c r="C109" s="7" t="s">
        <v>87</v>
      </c>
      <c r="D109" s="7" t="s">
        <v>122</v>
      </c>
      <c r="E109" s="7" t="s">
        <v>454</v>
      </c>
      <c r="F109" s="7" t="s">
        <v>88</v>
      </c>
      <c r="G109" s="10">
        <v>45.060237170754</v>
      </c>
      <c r="H109" s="10">
        <v>-15.282393342339381</v>
      </c>
      <c r="I109" s="10">
        <v>-15.282393342339381</v>
      </c>
      <c r="J109" s="7" t="s">
        <v>89</v>
      </c>
      <c r="K109" s="8">
        <v>4.1500000953674316</v>
      </c>
      <c r="L109" s="8">
        <v>4.22</v>
      </c>
      <c r="M109" s="8">
        <v>6.0199999809265137</v>
      </c>
      <c r="N109" s="8">
        <v>6.4899997711181641</v>
      </c>
      <c r="O109" s="8">
        <v>4.429999828338623</v>
      </c>
      <c r="P109" s="8">
        <v>5.0999999046325684</v>
      </c>
      <c r="Q109" s="7">
        <v>6.38</v>
      </c>
      <c r="R109" s="7">
        <v>6.49</v>
      </c>
      <c r="S109" s="7">
        <v>5.83</v>
      </c>
      <c r="T109" s="7">
        <v>5.92</v>
      </c>
      <c r="U109" s="7">
        <v>6.29</v>
      </c>
      <c r="V109" s="7">
        <v>5.51</v>
      </c>
      <c r="W109" s="7">
        <v>5.28</v>
      </c>
      <c r="X109" s="7">
        <v>5.32</v>
      </c>
      <c r="Y109" s="7">
        <v>5.2</v>
      </c>
      <c r="Z109" s="7">
        <v>5.1100000000000003</v>
      </c>
      <c r="AA109" s="7">
        <v>4.74</v>
      </c>
      <c r="AB109" s="7">
        <v>4.8</v>
      </c>
      <c r="AC109" s="7">
        <v>4.6500000000000004</v>
      </c>
      <c r="AD109" s="7">
        <v>4.67</v>
      </c>
      <c r="AE109" s="7">
        <v>4.83</v>
      </c>
      <c r="AF109" s="7">
        <v>4.9400000000000004</v>
      </c>
      <c r="AG109" s="7">
        <v>4.9000000000000004</v>
      </c>
      <c r="AH109" s="7">
        <v>4.82</v>
      </c>
      <c r="AI109" s="7">
        <v>4.78</v>
      </c>
      <c r="AJ109" s="7">
        <v>4.8600000000000003</v>
      </c>
      <c r="AK109" s="7">
        <v>4.82</v>
      </c>
      <c r="AL109" s="7">
        <v>4.92</v>
      </c>
      <c r="AM109" s="7">
        <v>4.8600000000000003</v>
      </c>
      <c r="AN109" s="7">
        <v>4.88</v>
      </c>
      <c r="AO109" s="7">
        <v>4.9800000000000004</v>
      </c>
      <c r="AP109" s="7">
        <v>5.0999999999999996</v>
      </c>
      <c r="AQ109" s="7">
        <v>5.0999999999999996</v>
      </c>
      <c r="AR109" s="7">
        <v>5.98</v>
      </c>
      <c r="AS109" s="7">
        <v>-2.99</v>
      </c>
      <c r="AT109" s="7">
        <v>-14.78</v>
      </c>
      <c r="AU109" s="7">
        <v>-8.5500000000000007</v>
      </c>
      <c r="AV109" s="7">
        <v>-11.3</v>
      </c>
      <c r="AW109" s="7">
        <v>-12.71</v>
      </c>
      <c r="AX109" s="7">
        <v>-12.79</v>
      </c>
      <c r="AY109" s="7">
        <v>-12.94</v>
      </c>
      <c r="AZ109" s="7">
        <v>-14.62</v>
      </c>
      <c r="BA109" s="7">
        <v>-21.93</v>
      </c>
      <c r="BB109" s="7">
        <v>-22.59</v>
      </c>
      <c r="BC109" s="7">
        <v>-22.59</v>
      </c>
      <c r="BD109" s="7">
        <v>-24.5</v>
      </c>
      <c r="BE109" s="7">
        <v>-24.58</v>
      </c>
      <c r="BF109" s="7">
        <v>-21.93</v>
      </c>
      <c r="BG109" s="7">
        <v>-20.27</v>
      </c>
      <c r="BH109" s="7">
        <v>-18.600000000000001</v>
      </c>
      <c r="BI109" s="7">
        <v>-22.34</v>
      </c>
      <c r="BJ109" s="7">
        <v>-20.6</v>
      </c>
      <c r="BK109" s="7">
        <v>-21.93</v>
      </c>
      <c r="BL109" s="7">
        <v>-19.93</v>
      </c>
      <c r="BM109" s="7">
        <v>-19.600000000000001</v>
      </c>
      <c r="BN109" s="7">
        <v>-21.54</v>
      </c>
      <c r="BO109" s="7">
        <v>-19.600000000000001</v>
      </c>
      <c r="BP109" s="7">
        <v>-17.940000000000001</v>
      </c>
      <c r="BQ109" s="7">
        <v>-16.11</v>
      </c>
      <c r="BR109" s="7">
        <v>-19.27</v>
      </c>
      <c r="BS109" s="24">
        <v>5</v>
      </c>
      <c r="BT109" s="26">
        <v>12352257.360863689</v>
      </c>
      <c r="BU109" s="26">
        <v>1735200</v>
      </c>
      <c r="BV109" s="26">
        <v>817862</v>
      </c>
      <c r="BW109" s="8">
        <v>1.3042542629441149E-2</v>
      </c>
    </row>
    <row r="110" spans="1:75" s="28" customFormat="1" ht="19" customHeight="1" x14ac:dyDescent="0.2">
      <c r="A110" s="7" t="s">
        <v>257</v>
      </c>
      <c r="B110" s="7" t="s">
        <v>96</v>
      </c>
      <c r="C110" s="7" t="s">
        <v>104</v>
      </c>
      <c r="D110" s="7" t="s">
        <v>122</v>
      </c>
      <c r="E110" s="7" t="s">
        <v>529</v>
      </c>
      <c r="F110" s="7" t="s">
        <v>88</v>
      </c>
      <c r="G110" s="10">
        <v>40.229887577419241</v>
      </c>
      <c r="H110" s="10">
        <v>-12.29507972463046</v>
      </c>
      <c r="I110" s="10">
        <v>-12.29507972463046</v>
      </c>
      <c r="J110" s="7" t="s">
        <v>89</v>
      </c>
      <c r="K110" s="8">
        <v>0.87000000476837158</v>
      </c>
      <c r="L110" s="8">
        <v>0.9</v>
      </c>
      <c r="M110" s="8">
        <v>1.220000028610229</v>
      </c>
      <c r="N110" s="8">
        <v>1.330000042915344</v>
      </c>
      <c r="O110" s="8">
        <v>0.92000001668930054</v>
      </c>
      <c r="P110" s="8">
        <v>1.070000052452087</v>
      </c>
      <c r="Q110" s="7">
        <v>1.3</v>
      </c>
      <c r="R110" s="7">
        <v>1.1299999999999999</v>
      </c>
      <c r="S110" s="7">
        <v>1.07</v>
      </c>
      <c r="T110" s="7">
        <v>0.99</v>
      </c>
      <c r="U110" s="7">
        <v>1.07</v>
      </c>
      <c r="V110" s="7">
        <v>1.0900000000000001</v>
      </c>
      <c r="W110" s="7">
        <v>1</v>
      </c>
      <c r="X110" s="7">
        <v>1.02</v>
      </c>
      <c r="Y110" s="7">
        <v>1.06</v>
      </c>
      <c r="Z110" s="7">
        <v>1.02</v>
      </c>
      <c r="AA110" s="7">
        <v>0.98</v>
      </c>
      <c r="AB110" s="7">
        <v>0.97</v>
      </c>
      <c r="AC110" s="7">
        <v>0.96</v>
      </c>
      <c r="AD110" s="7">
        <v>0.97</v>
      </c>
      <c r="AE110" s="7">
        <v>0.98</v>
      </c>
      <c r="AF110" s="7">
        <v>0.98</v>
      </c>
      <c r="AG110" s="7">
        <v>0.97</v>
      </c>
      <c r="AH110" s="7">
        <v>0.97</v>
      </c>
      <c r="AI110" s="7">
        <v>1</v>
      </c>
      <c r="AJ110" s="7">
        <v>1.03</v>
      </c>
      <c r="AK110" s="7">
        <v>1.01</v>
      </c>
      <c r="AL110" s="7">
        <v>1.02</v>
      </c>
      <c r="AM110" s="7">
        <v>1.01</v>
      </c>
      <c r="AN110" s="7">
        <v>1.01</v>
      </c>
      <c r="AO110" s="7">
        <v>1.0900000000000001</v>
      </c>
      <c r="AP110" s="7">
        <v>1.0900000000000001</v>
      </c>
      <c r="AQ110" s="7">
        <v>1.0900000000000001</v>
      </c>
      <c r="AR110" s="7">
        <v>-9.43</v>
      </c>
      <c r="AS110" s="7">
        <v>-13.11</v>
      </c>
      <c r="AT110" s="7">
        <v>-19.37</v>
      </c>
      <c r="AU110" s="7">
        <v>-20.82</v>
      </c>
      <c r="AV110" s="7">
        <v>-12.3</v>
      </c>
      <c r="AW110" s="7">
        <v>-19.68</v>
      </c>
      <c r="AX110" s="7">
        <v>-20.49</v>
      </c>
      <c r="AY110" s="7">
        <v>-18.48</v>
      </c>
      <c r="AZ110" s="7">
        <v>-17.66</v>
      </c>
      <c r="BA110" s="7">
        <v>-19.75</v>
      </c>
      <c r="BB110" s="7">
        <v>-22.54</v>
      </c>
      <c r="BC110" s="7">
        <v>-22.85</v>
      </c>
      <c r="BD110" s="7">
        <v>-21.84</v>
      </c>
      <c r="BE110" s="7">
        <v>-22.03</v>
      </c>
      <c r="BF110" s="7">
        <v>-20.91</v>
      </c>
      <c r="BG110" s="7">
        <v>-20.93</v>
      </c>
      <c r="BH110" s="7">
        <v>-22.13</v>
      </c>
      <c r="BI110" s="7">
        <v>-21.31</v>
      </c>
      <c r="BJ110" s="7">
        <v>-19.25</v>
      </c>
      <c r="BK110" s="7">
        <v>-19.260000000000002</v>
      </c>
      <c r="BL110" s="7">
        <v>-17.21</v>
      </c>
      <c r="BM110" s="7">
        <v>-18.03</v>
      </c>
      <c r="BN110" s="7">
        <v>-17.62</v>
      </c>
      <c r="BO110" s="7">
        <v>-17.21</v>
      </c>
      <c r="BP110" s="7">
        <v>-15.98</v>
      </c>
      <c r="BQ110" s="7">
        <v>-12.3</v>
      </c>
      <c r="BR110" s="7">
        <v>-13.11</v>
      </c>
      <c r="BS110" s="24">
        <v>0.96</v>
      </c>
      <c r="BT110" s="26">
        <v>12508538.29333782</v>
      </c>
      <c r="BU110" s="26">
        <v>34382300</v>
      </c>
      <c r="BV110" s="26">
        <v>4275632</v>
      </c>
      <c r="BW110" s="8">
        <v>1.8320566409831339E-2</v>
      </c>
    </row>
    <row r="111" spans="1:75" s="28" customFormat="1" ht="19" customHeight="1" x14ac:dyDescent="0.2">
      <c r="A111" s="1" t="s">
        <v>239</v>
      </c>
      <c r="B111" s="1" t="s">
        <v>106</v>
      </c>
      <c r="C111" s="1" t="s">
        <v>87</v>
      </c>
      <c r="D111" s="1" t="s">
        <v>98</v>
      </c>
      <c r="E111" s="1" t="s">
        <v>234</v>
      </c>
      <c r="F111" s="1" t="s">
        <v>88</v>
      </c>
      <c r="G111" s="9">
        <v>41.545901509627328</v>
      </c>
      <c r="H111" s="9">
        <v>-24.573379256168231</v>
      </c>
      <c r="I111" s="9">
        <f>(N111-O111)/O111*100</f>
        <v>65.094348534692827</v>
      </c>
      <c r="J111" s="1" t="s">
        <v>89</v>
      </c>
      <c r="K111" s="2">
        <v>2.0699999332427979</v>
      </c>
      <c r="L111" s="2">
        <v>3.5</v>
      </c>
      <c r="M111" s="2">
        <v>2.9300000667572021</v>
      </c>
      <c r="N111" s="2">
        <v>3.5</v>
      </c>
      <c r="O111" s="2">
        <v>2.119999885559082</v>
      </c>
      <c r="P111" s="2">
        <v>2.2100000381469731</v>
      </c>
      <c r="Q111" s="1">
        <v>3.1</v>
      </c>
      <c r="R111" s="1">
        <v>3.49</v>
      </c>
      <c r="S111" s="1">
        <v>2.99</v>
      </c>
      <c r="T111" s="1">
        <v>2.77</v>
      </c>
      <c r="U111" s="1">
        <v>2.72</v>
      </c>
      <c r="V111" s="1">
        <v>2.92</v>
      </c>
      <c r="W111" s="1">
        <v>2.65</v>
      </c>
      <c r="X111" s="1">
        <v>2.5499999999999998</v>
      </c>
      <c r="Y111" s="1">
        <v>2.4</v>
      </c>
      <c r="Z111" s="1">
        <v>2.34</v>
      </c>
      <c r="AA111" s="1">
        <v>2.34</v>
      </c>
      <c r="AB111" s="1">
        <v>2.34</v>
      </c>
      <c r="AC111" s="1">
        <v>2.31</v>
      </c>
      <c r="AD111" s="1">
        <v>2.2999999999999998</v>
      </c>
      <c r="AE111" s="1">
        <v>2.2599999999999998</v>
      </c>
      <c r="AF111" s="1">
        <v>2.27</v>
      </c>
      <c r="AG111" s="1">
        <v>2.2999999999999998</v>
      </c>
      <c r="AH111" s="1">
        <v>2.27</v>
      </c>
      <c r="AI111" s="1">
        <v>2.23</v>
      </c>
      <c r="AJ111" s="1">
        <v>2.19</v>
      </c>
      <c r="AK111" s="1">
        <v>2.29</v>
      </c>
      <c r="AL111" s="1">
        <v>2.27</v>
      </c>
      <c r="AM111" s="1">
        <v>2.2400000000000002</v>
      </c>
      <c r="AN111" s="1">
        <v>2.21</v>
      </c>
      <c r="AO111" s="1">
        <v>2.2400000000000002</v>
      </c>
      <c r="AP111" s="1">
        <v>2.2400000000000002</v>
      </c>
      <c r="AQ111" s="1">
        <v>2.35</v>
      </c>
      <c r="AR111" s="1">
        <v>-3.24</v>
      </c>
      <c r="AS111" s="1">
        <v>13.65</v>
      </c>
      <c r="AT111" s="1">
        <v>-8.58</v>
      </c>
      <c r="AU111" s="1">
        <v>-10.75</v>
      </c>
      <c r="AV111" s="1">
        <v>-9.56</v>
      </c>
      <c r="AW111" s="1">
        <v>-10.24</v>
      </c>
      <c r="AX111" s="1">
        <v>-14.68</v>
      </c>
      <c r="AY111" s="1">
        <v>-20.83</v>
      </c>
      <c r="AZ111" s="1">
        <v>-19.8</v>
      </c>
      <c r="BA111" s="1">
        <v>-22.18</v>
      </c>
      <c r="BB111" s="1">
        <v>-21.84</v>
      </c>
      <c r="BC111" s="1">
        <v>-21.84</v>
      </c>
      <c r="BD111" s="1">
        <v>-21.84</v>
      </c>
      <c r="BE111" s="1">
        <v>-23.48</v>
      </c>
      <c r="BF111" s="1">
        <v>-23.18</v>
      </c>
      <c r="BG111" s="1">
        <v>-27.65</v>
      </c>
      <c r="BH111" s="1">
        <v>-22.87</v>
      </c>
      <c r="BI111" s="1">
        <v>-24.22</v>
      </c>
      <c r="BJ111" s="1">
        <v>-27.3</v>
      </c>
      <c r="BK111" s="1">
        <v>-25.94</v>
      </c>
      <c r="BL111" s="1">
        <v>-23.72</v>
      </c>
      <c r="BM111" s="1">
        <v>-25.6</v>
      </c>
      <c r="BN111" s="1">
        <v>-23.55</v>
      </c>
      <c r="BO111" s="1">
        <v>-26.19</v>
      </c>
      <c r="BP111" s="1">
        <v>-25.26</v>
      </c>
      <c r="BQ111" s="1">
        <v>-23.56</v>
      </c>
      <c r="BR111" s="1">
        <v>-22.7</v>
      </c>
      <c r="BS111" s="22">
        <v>2.25</v>
      </c>
      <c r="BT111" s="26">
        <v>13518317.108001711</v>
      </c>
      <c r="BU111" s="26">
        <v>6583500</v>
      </c>
      <c r="BV111" s="26">
        <v>3444771</v>
      </c>
      <c r="BW111" s="2">
        <v>4.1129003930885392E-3</v>
      </c>
    </row>
    <row r="112" spans="1:75" s="28" customFormat="1" ht="19" customHeight="1" x14ac:dyDescent="0.2">
      <c r="A112" s="1" t="s">
        <v>184</v>
      </c>
      <c r="B112" s="1" t="s">
        <v>159</v>
      </c>
      <c r="C112" s="1" t="s">
        <v>87</v>
      </c>
      <c r="D112" s="1" t="s">
        <v>122</v>
      </c>
      <c r="E112" s="1" t="s">
        <v>214</v>
      </c>
      <c r="F112" s="1" t="s">
        <v>88</v>
      </c>
      <c r="G112" s="9">
        <v>28.956627718069711</v>
      </c>
      <c r="H112" s="9">
        <v>-14.363635670055039</v>
      </c>
      <c r="I112" s="9">
        <f>(N112-O112)/O112*100</f>
        <v>33.409340918650429</v>
      </c>
      <c r="J112" s="1" t="s">
        <v>89</v>
      </c>
      <c r="K112" s="2">
        <v>8.5299997329711914</v>
      </c>
      <c r="L112" s="2">
        <v>11.7</v>
      </c>
      <c r="M112" s="2">
        <v>11</v>
      </c>
      <c r="N112" s="2">
        <v>11.69999980926514</v>
      </c>
      <c r="O112" s="2">
        <v>8.7700004577636719</v>
      </c>
      <c r="P112" s="2">
        <v>9.4200000762939453</v>
      </c>
      <c r="Q112" s="1">
        <v>11.7</v>
      </c>
      <c r="R112" s="1">
        <v>10.73</v>
      </c>
      <c r="S112" s="1">
        <v>11.29</v>
      </c>
      <c r="T112" s="1">
        <v>11.08</v>
      </c>
      <c r="U112" s="1">
        <v>10.8</v>
      </c>
      <c r="V112" s="1">
        <v>9.7799999999999994</v>
      </c>
      <c r="W112" s="1">
        <v>9.27</v>
      </c>
      <c r="X112" s="1">
        <v>9.4700000000000006</v>
      </c>
      <c r="Y112" s="1">
        <v>10.19</v>
      </c>
      <c r="Z112" s="1">
        <v>10.49</v>
      </c>
      <c r="AA112" s="1">
        <v>10.34</v>
      </c>
      <c r="AB112" s="1">
        <v>10.1</v>
      </c>
      <c r="AC112" s="1">
        <v>10.23</v>
      </c>
      <c r="AD112" s="1">
        <v>10.7</v>
      </c>
      <c r="AE112" s="1">
        <v>10.5</v>
      </c>
      <c r="AF112" s="1">
        <v>10.25</v>
      </c>
      <c r="AG112" s="1">
        <v>10.3</v>
      </c>
      <c r="AH112" s="1">
        <v>10.41</v>
      </c>
      <c r="AI112" s="1">
        <v>10.09</v>
      </c>
      <c r="AJ112" s="1">
        <v>9.91</v>
      </c>
      <c r="AK112" s="1">
        <v>10.35</v>
      </c>
      <c r="AL112" s="1">
        <v>10.41</v>
      </c>
      <c r="AM112" s="1">
        <v>10.28</v>
      </c>
      <c r="AN112" s="1">
        <v>10.24</v>
      </c>
      <c r="AO112" s="1">
        <v>10.15</v>
      </c>
      <c r="AP112" s="1">
        <v>10.11</v>
      </c>
      <c r="AQ112" s="1">
        <v>9.74</v>
      </c>
      <c r="AR112" s="1">
        <v>-3.49</v>
      </c>
      <c r="AS112" s="1">
        <v>-6</v>
      </c>
      <c r="AT112" s="1">
        <v>1.82</v>
      </c>
      <c r="AU112" s="1">
        <v>-4.3600000000000003</v>
      </c>
      <c r="AV112" s="1">
        <v>-10.68</v>
      </c>
      <c r="AW112" s="1">
        <v>-15.75</v>
      </c>
      <c r="AX112" s="1">
        <v>-16.73</v>
      </c>
      <c r="AY112" s="1">
        <v>-13.91</v>
      </c>
      <c r="AZ112" s="1">
        <v>-7.36</v>
      </c>
      <c r="BA112" s="1">
        <v>-6.36</v>
      </c>
      <c r="BB112" s="1">
        <v>-6.36</v>
      </c>
      <c r="BC112" s="1">
        <v>-8.14</v>
      </c>
      <c r="BD112" s="1">
        <v>-7</v>
      </c>
      <c r="BE112" s="1">
        <v>-4.45</v>
      </c>
      <c r="BF112" s="1">
        <v>-7.35</v>
      </c>
      <c r="BG112" s="1">
        <v>-9.09</v>
      </c>
      <c r="BH112" s="1">
        <v>-8.18</v>
      </c>
      <c r="BI112" s="1">
        <v>-6.82</v>
      </c>
      <c r="BJ112" s="1">
        <v>-9.92</v>
      </c>
      <c r="BK112" s="1">
        <v>-9.86</v>
      </c>
      <c r="BL112" s="1">
        <v>-5.91</v>
      </c>
      <c r="BM112" s="1">
        <v>-6.82</v>
      </c>
      <c r="BN112" s="1">
        <v>-7.27</v>
      </c>
      <c r="BO112" s="1">
        <v>-6.91</v>
      </c>
      <c r="BP112" s="1">
        <v>-9</v>
      </c>
      <c r="BQ112" s="1">
        <v>-11.64</v>
      </c>
      <c r="BR112" s="1">
        <v>-14.36</v>
      </c>
      <c r="BS112" s="22">
        <v>8.77</v>
      </c>
      <c r="BT112" s="26">
        <v>13713810</v>
      </c>
      <c r="BU112" s="26">
        <v>351100</v>
      </c>
      <c r="BV112" s="26">
        <v>521160</v>
      </c>
      <c r="BW112" s="2">
        <v>0.1243667971448308</v>
      </c>
    </row>
    <row r="113" spans="1:75" s="28" customFormat="1" ht="19" customHeight="1" x14ac:dyDescent="0.2">
      <c r="A113" s="1" t="s">
        <v>172</v>
      </c>
      <c r="B113" s="1" t="s">
        <v>96</v>
      </c>
      <c r="C113" s="1" t="s">
        <v>87</v>
      </c>
      <c r="D113" s="1" t="s">
        <v>109</v>
      </c>
      <c r="E113" s="1" t="s">
        <v>169</v>
      </c>
      <c r="F113" s="1" t="s">
        <v>88</v>
      </c>
      <c r="G113" s="9">
        <v>31.578949019519261</v>
      </c>
      <c r="H113" s="9">
        <v>-1.999998092651367</v>
      </c>
      <c r="I113" s="9">
        <f>(N113-O113)/O113*100</f>
        <v>55.172415683064443</v>
      </c>
      <c r="J113" s="1" t="s">
        <v>81</v>
      </c>
      <c r="K113" s="2">
        <v>1.8999999761581421</v>
      </c>
      <c r="L113" s="2">
        <v>1.67</v>
      </c>
      <c r="M113" s="2">
        <v>2.5</v>
      </c>
      <c r="N113" s="2">
        <v>2.7000000476837158</v>
      </c>
      <c r="O113" s="2">
        <v>1.7400000095367429</v>
      </c>
      <c r="P113" s="2">
        <v>2.4500000476837158</v>
      </c>
      <c r="Q113" s="1">
        <v>2.7</v>
      </c>
      <c r="R113" s="1">
        <v>2.7</v>
      </c>
      <c r="S113" s="1">
        <v>2.42</v>
      </c>
      <c r="T113" s="1">
        <v>2.25</v>
      </c>
      <c r="U113" s="1">
        <v>2.38</v>
      </c>
      <c r="V113" s="1">
        <v>2.2000000000000002</v>
      </c>
      <c r="W113" s="1">
        <v>2.23</v>
      </c>
      <c r="X113" s="1">
        <v>2.1800000000000002</v>
      </c>
      <c r="Y113" s="1">
        <v>2.11</v>
      </c>
      <c r="Z113" s="1">
        <v>1.91</v>
      </c>
      <c r="AA113" s="1">
        <v>1.84</v>
      </c>
      <c r="AB113" s="1">
        <v>1.81</v>
      </c>
      <c r="AC113" s="1">
        <v>1.91</v>
      </c>
      <c r="AD113" s="1">
        <v>2.2799999999999998</v>
      </c>
      <c r="AE113" s="1">
        <v>2.4</v>
      </c>
      <c r="AF113" s="1">
        <v>2.36</v>
      </c>
      <c r="AG113" s="1">
        <v>2.33</v>
      </c>
      <c r="AH113" s="1">
        <v>2.15</v>
      </c>
      <c r="AI113" s="1">
        <v>2.21</v>
      </c>
      <c r="AJ113" s="1">
        <v>2.21</v>
      </c>
      <c r="AK113" s="1">
        <v>2.2599999999999998</v>
      </c>
      <c r="AL113" s="1">
        <v>2.2400000000000002</v>
      </c>
      <c r="AM113" s="1">
        <v>2.23</v>
      </c>
      <c r="AN113" s="1">
        <v>2.2000000000000002</v>
      </c>
      <c r="AO113" s="1">
        <v>2.35</v>
      </c>
      <c r="AP113" s="1">
        <v>2.36</v>
      </c>
      <c r="AQ113" s="1">
        <v>2.4500000000000002</v>
      </c>
      <c r="AR113" s="1">
        <v>-1.6</v>
      </c>
      <c r="AS113" s="1">
        <v>3.2</v>
      </c>
      <c r="AT113" s="1">
        <v>-13.2</v>
      </c>
      <c r="AU113" s="1">
        <v>-11.2</v>
      </c>
      <c r="AV113" s="1">
        <v>-12.4</v>
      </c>
      <c r="AW113" s="1">
        <v>-12.8</v>
      </c>
      <c r="AX113" s="1">
        <v>-14.8</v>
      </c>
      <c r="AY113" s="1">
        <v>-15.6</v>
      </c>
      <c r="AZ113" s="1">
        <v>-23.62</v>
      </c>
      <c r="BA113" s="1">
        <v>-26.94</v>
      </c>
      <c r="BB113" s="1">
        <v>-27.2</v>
      </c>
      <c r="BC113" s="1">
        <v>-27.6</v>
      </c>
      <c r="BD113" s="1">
        <v>-23.6</v>
      </c>
      <c r="BE113" s="1">
        <v>-12.93</v>
      </c>
      <c r="BF113" s="1">
        <v>-8.6</v>
      </c>
      <c r="BG113" s="1">
        <v>-10.96</v>
      </c>
      <c r="BH113" s="1">
        <v>-18</v>
      </c>
      <c r="BI113" s="1">
        <v>-19.72</v>
      </c>
      <c r="BJ113" s="1">
        <v>-11.6</v>
      </c>
      <c r="BK113" s="1">
        <v>-14</v>
      </c>
      <c r="BL113" s="1">
        <v>-14.6</v>
      </c>
      <c r="BM113" s="1">
        <v>-10.44</v>
      </c>
      <c r="BN113" s="1">
        <v>-13.94</v>
      </c>
      <c r="BO113" s="1">
        <v>-15.6</v>
      </c>
      <c r="BP113" s="1">
        <v>-6</v>
      </c>
      <c r="BQ113" s="1">
        <v>-7.2</v>
      </c>
      <c r="BR113" s="1">
        <v>-3.6</v>
      </c>
      <c r="BS113" s="22">
        <v>1.87</v>
      </c>
      <c r="BT113" s="26">
        <v>13841350</v>
      </c>
      <c r="BU113" s="26">
        <v>3542500</v>
      </c>
      <c r="BV113" s="26">
        <v>3448270</v>
      </c>
      <c r="BW113" s="2">
        <v>4.3166573383174754E-3</v>
      </c>
    </row>
    <row r="114" spans="1:75" s="28" customFormat="1" ht="19" customHeight="1" x14ac:dyDescent="0.2">
      <c r="A114" s="7" t="s">
        <v>406</v>
      </c>
      <c r="B114" s="7" t="s">
        <v>106</v>
      </c>
      <c r="C114" s="7" t="s">
        <v>87</v>
      </c>
      <c r="D114" s="7" t="s">
        <v>98</v>
      </c>
      <c r="E114" s="7" t="s">
        <v>405</v>
      </c>
      <c r="F114" s="7" t="s">
        <v>88</v>
      </c>
      <c r="G114" s="10">
        <v>22.065716663823551</v>
      </c>
      <c r="H114" s="10">
        <v>-22.692305223476161</v>
      </c>
      <c r="I114" s="10">
        <v>-22.692305223476161</v>
      </c>
      <c r="J114" s="7" t="s">
        <v>89</v>
      </c>
      <c r="K114" s="8">
        <v>2.130000114440918</v>
      </c>
      <c r="L114" s="8">
        <v>2.37</v>
      </c>
      <c r="M114" s="8">
        <v>2.5999999046325679</v>
      </c>
      <c r="N114" s="8">
        <v>2.6099998950958252</v>
      </c>
      <c r="O114" s="8">
        <v>1.860000014305115</v>
      </c>
      <c r="P114" s="8">
        <v>2.0099999904632568</v>
      </c>
      <c r="Q114" s="7">
        <v>2.61</v>
      </c>
      <c r="R114" s="7">
        <v>2.61</v>
      </c>
      <c r="S114" s="7">
        <v>2.4</v>
      </c>
      <c r="T114" s="7">
        <v>2.3199999999999998</v>
      </c>
      <c r="U114" s="7">
        <v>2.39</v>
      </c>
      <c r="V114" s="7">
        <v>2.3199999999999998</v>
      </c>
      <c r="W114" s="7">
        <v>2.29</v>
      </c>
      <c r="X114" s="7">
        <v>2.29</v>
      </c>
      <c r="Y114" s="7">
        <v>2.27</v>
      </c>
      <c r="Z114" s="7">
        <v>2.16</v>
      </c>
      <c r="AA114" s="7">
        <v>2.15</v>
      </c>
      <c r="AB114" s="7">
        <v>2.14</v>
      </c>
      <c r="AC114" s="7">
        <v>2.11</v>
      </c>
      <c r="AD114" s="7">
        <v>2.1</v>
      </c>
      <c r="AE114" s="7">
        <v>2.08</v>
      </c>
      <c r="AF114" s="7">
        <v>2.1</v>
      </c>
      <c r="AG114" s="7">
        <v>2.13</v>
      </c>
      <c r="AH114" s="7">
        <v>2.12</v>
      </c>
      <c r="AI114" s="7">
        <v>2.13</v>
      </c>
      <c r="AJ114" s="7">
        <v>2.14</v>
      </c>
      <c r="AK114" s="7">
        <v>2.09</v>
      </c>
      <c r="AL114" s="7">
        <v>2.0499999999999998</v>
      </c>
      <c r="AM114" s="7">
        <v>1.98</v>
      </c>
      <c r="AN114" s="7">
        <v>1.96</v>
      </c>
      <c r="AO114" s="7">
        <v>1.96</v>
      </c>
      <c r="AP114" s="7">
        <v>1.95</v>
      </c>
      <c r="AQ114" s="7">
        <v>2.02</v>
      </c>
      <c r="AR114" s="7">
        <v>0.19</v>
      </c>
      <c r="AS114" s="7">
        <v>-9.6199999999999992</v>
      </c>
      <c r="AT114" s="7">
        <v>-13.85</v>
      </c>
      <c r="AU114" s="7">
        <v>-13.07</v>
      </c>
      <c r="AV114" s="7">
        <v>-11.15</v>
      </c>
      <c r="AW114" s="7">
        <v>-12.69</v>
      </c>
      <c r="AX114" s="7">
        <v>-12.31</v>
      </c>
      <c r="AY114" s="7">
        <v>-13.08</v>
      </c>
      <c r="AZ114" s="7">
        <v>-17.5</v>
      </c>
      <c r="BA114" s="7">
        <v>-19.23</v>
      </c>
      <c r="BB114" s="7">
        <v>-17.7</v>
      </c>
      <c r="BC114" s="7">
        <v>-18.649999999999999</v>
      </c>
      <c r="BD114" s="7">
        <v>-19.23</v>
      </c>
      <c r="BE114" s="7">
        <v>-21.53</v>
      </c>
      <c r="BF114" s="7">
        <v>-21.15</v>
      </c>
      <c r="BG114" s="7">
        <v>-19.23</v>
      </c>
      <c r="BH114" s="7">
        <v>-19.23</v>
      </c>
      <c r="BI114" s="7">
        <v>-18.46</v>
      </c>
      <c r="BJ114" s="7">
        <v>-18.079999999999998</v>
      </c>
      <c r="BK114" s="7">
        <v>-20.190000000000001</v>
      </c>
      <c r="BL114" s="7">
        <v>-21.54</v>
      </c>
      <c r="BM114" s="7">
        <v>-24.62</v>
      </c>
      <c r="BN114" s="7">
        <v>-26.15</v>
      </c>
      <c r="BO114" s="7">
        <v>-24.62</v>
      </c>
      <c r="BP114" s="7">
        <v>-25.77</v>
      </c>
      <c r="BQ114" s="7">
        <v>-25</v>
      </c>
      <c r="BR114" s="7">
        <v>-22.88</v>
      </c>
      <c r="BS114" s="24">
        <v>2.1</v>
      </c>
      <c r="BT114" s="26">
        <v>14018081.48581982</v>
      </c>
      <c r="BU114" s="26">
        <v>5407900</v>
      </c>
      <c r="BV114" s="26">
        <v>4976256</v>
      </c>
      <c r="BW114" s="8">
        <v>0.1236485823880443</v>
      </c>
    </row>
    <row r="115" spans="1:75" s="28" customFormat="1" ht="19" customHeight="1" x14ac:dyDescent="0.2">
      <c r="A115" s="7" t="s">
        <v>270</v>
      </c>
      <c r="B115" s="7" t="s">
        <v>96</v>
      </c>
      <c r="C115" s="7" t="s">
        <v>87</v>
      </c>
      <c r="D115" s="7" t="s">
        <v>98</v>
      </c>
      <c r="E115" s="7" t="s">
        <v>343</v>
      </c>
      <c r="F115" s="7" t="s">
        <v>88</v>
      </c>
      <c r="G115" s="10">
        <v>23.23232493513931</v>
      </c>
      <c r="H115" s="10">
        <v>-1.6393426604503261</v>
      </c>
      <c r="I115" s="10">
        <v>-1.6393426604503261</v>
      </c>
      <c r="J115" s="7" t="s">
        <v>81</v>
      </c>
      <c r="K115" s="8">
        <v>0.99000000953674316</v>
      </c>
      <c r="L115" s="8">
        <v>1.48</v>
      </c>
      <c r="M115" s="8">
        <v>1.220000028610229</v>
      </c>
      <c r="N115" s="8">
        <v>1.4800000190734861</v>
      </c>
      <c r="O115" s="8">
        <v>1.049999952316284</v>
      </c>
      <c r="P115" s="8">
        <v>1.200000047683716</v>
      </c>
      <c r="Q115" s="7">
        <v>1.29</v>
      </c>
      <c r="R115" s="7">
        <v>1.48</v>
      </c>
      <c r="S115" s="7">
        <v>1.33</v>
      </c>
      <c r="T115" s="7">
        <v>1.31</v>
      </c>
      <c r="U115" s="7">
        <v>1.4</v>
      </c>
      <c r="V115" s="7">
        <v>1.35</v>
      </c>
      <c r="W115" s="7">
        <v>1.42</v>
      </c>
      <c r="X115" s="7">
        <v>1.38</v>
      </c>
      <c r="Y115" s="7">
        <v>1.23</v>
      </c>
      <c r="Z115" s="7">
        <v>1.19</v>
      </c>
      <c r="AA115" s="7">
        <v>1.19</v>
      </c>
      <c r="AB115" s="7">
        <v>1.1299999999999999</v>
      </c>
      <c r="AC115" s="7">
        <v>1.1100000000000001</v>
      </c>
      <c r="AD115" s="7">
        <v>1.1200000000000001</v>
      </c>
      <c r="AE115" s="7">
        <v>1.1200000000000001</v>
      </c>
      <c r="AF115" s="7">
        <v>1.1000000000000001</v>
      </c>
      <c r="AG115" s="7">
        <v>1.1200000000000001</v>
      </c>
      <c r="AH115" s="7">
        <v>1.1000000000000001</v>
      </c>
      <c r="AI115" s="7">
        <v>1.1200000000000001</v>
      </c>
      <c r="AJ115" s="7">
        <v>1.1100000000000001</v>
      </c>
      <c r="AK115" s="7">
        <v>1.0900000000000001</v>
      </c>
      <c r="AL115" s="7">
        <v>1.0900000000000001</v>
      </c>
      <c r="AM115" s="7">
        <v>1.0900000000000001</v>
      </c>
      <c r="AN115" s="7">
        <v>1.08</v>
      </c>
      <c r="AO115" s="7">
        <v>1.0900000000000001</v>
      </c>
      <c r="AP115" s="7">
        <v>1.1399999999999999</v>
      </c>
      <c r="AQ115" s="7">
        <v>1.29</v>
      </c>
      <c r="AR115" s="7">
        <v>1.64</v>
      </c>
      <c r="AS115" s="7">
        <v>13.93</v>
      </c>
      <c r="AT115" s="7">
        <v>1.65</v>
      </c>
      <c r="AU115" s="7">
        <v>4.0999999999999996</v>
      </c>
      <c r="AV115" s="7">
        <v>3.28</v>
      </c>
      <c r="AW115" s="7">
        <v>8.77</v>
      </c>
      <c r="AX115" s="7">
        <v>11.48</v>
      </c>
      <c r="AY115" s="7">
        <v>0</v>
      </c>
      <c r="AZ115" s="7">
        <v>-5.74</v>
      </c>
      <c r="BA115" s="7">
        <v>-3.53</v>
      </c>
      <c r="BB115" s="7">
        <v>-9.75</v>
      </c>
      <c r="BC115" s="7">
        <v>-9.92</v>
      </c>
      <c r="BD115" s="7">
        <v>-10.210000000000001</v>
      </c>
      <c r="BE115" s="7">
        <v>-8.1999999999999993</v>
      </c>
      <c r="BF115" s="7">
        <v>-11.48</v>
      </c>
      <c r="BG115" s="7">
        <v>-10.72</v>
      </c>
      <c r="BH115" s="7">
        <v>-10.66</v>
      </c>
      <c r="BI115" s="7">
        <v>-10.66</v>
      </c>
      <c r="BJ115" s="7">
        <v>-10.25</v>
      </c>
      <c r="BK115" s="7">
        <v>-13.11</v>
      </c>
      <c r="BL115" s="7">
        <v>-11.18</v>
      </c>
      <c r="BM115" s="7">
        <v>-12.57</v>
      </c>
      <c r="BN115" s="7">
        <v>-10.66</v>
      </c>
      <c r="BO115" s="7">
        <v>-12.61</v>
      </c>
      <c r="BP115" s="7">
        <v>-10.66</v>
      </c>
      <c r="BQ115" s="7">
        <v>-6.97</v>
      </c>
      <c r="BR115" s="7">
        <v>-0.82</v>
      </c>
      <c r="BS115" s="24">
        <v>1.1399999999999999</v>
      </c>
      <c r="BT115" s="26">
        <v>14468346.339297291</v>
      </c>
      <c r="BU115" s="26">
        <v>15441500</v>
      </c>
      <c r="BV115" s="26">
        <v>11431337</v>
      </c>
      <c r="BW115" s="8">
        <v>1.02643286607682E-2</v>
      </c>
    </row>
    <row r="116" spans="1:75" s="28" customFormat="1" ht="19" customHeight="1" x14ac:dyDescent="0.2">
      <c r="A116" s="7" t="s">
        <v>552</v>
      </c>
      <c r="B116" s="7" t="s">
        <v>106</v>
      </c>
      <c r="C116" s="7" t="s">
        <v>87</v>
      </c>
      <c r="D116" s="7" t="s">
        <v>98</v>
      </c>
      <c r="E116" s="7" t="s">
        <v>553</v>
      </c>
      <c r="F116" s="7" t="s">
        <v>88</v>
      </c>
      <c r="G116" s="10">
        <v>22.529641884924111</v>
      </c>
      <c r="H116" s="10">
        <v>-4.5161248642744507</v>
      </c>
      <c r="I116" s="10">
        <v>-4.5161248642744507</v>
      </c>
      <c r="J116" s="7" t="s">
        <v>81</v>
      </c>
      <c r="K116" s="8">
        <v>2.529999971389771</v>
      </c>
      <c r="L116" s="8">
        <v>2.56</v>
      </c>
      <c r="M116" s="8">
        <v>3.0999999046325679</v>
      </c>
      <c r="N116" s="8">
        <v>3.339999914169312</v>
      </c>
      <c r="O116" s="8">
        <v>2.8299999237060551</v>
      </c>
      <c r="P116" s="8">
        <v>2.9600000381469731</v>
      </c>
      <c r="Q116" s="7">
        <v>3.17</v>
      </c>
      <c r="R116" s="7">
        <v>3.23</v>
      </c>
      <c r="S116" s="7">
        <v>3.28</v>
      </c>
      <c r="T116" s="7">
        <v>3.15</v>
      </c>
      <c r="U116" s="7">
        <v>3.2</v>
      </c>
      <c r="V116" s="7">
        <v>3.3</v>
      </c>
      <c r="W116" s="7">
        <v>3.34</v>
      </c>
      <c r="X116" s="7">
        <v>3.28</v>
      </c>
      <c r="Y116" s="7">
        <v>3.17</v>
      </c>
      <c r="Z116" s="7">
        <v>3.25</v>
      </c>
      <c r="AA116" s="7">
        <v>3.26</v>
      </c>
      <c r="AB116" s="7">
        <v>3.18</v>
      </c>
      <c r="AC116" s="7">
        <v>3.15</v>
      </c>
      <c r="AD116" s="7">
        <v>3.12</v>
      </c>
      <c r="AE116" s="7">
        <v>3.12</v>
      </c>
      <c r="AF116" s="7">
        <v>3.05</v>
      </c>
      <c r="AG116" s="7">
        <v>2.96</v>
      </c>
      <c r="AH116" s="7">
        <v>2.94</v>
      </c>
      <c r="AI116" s="7">
        <v>2.95</v>
      </c>
      <c r="AJ116" s="7">
        <v>2.92</v>
      </c>
      <c r="AK116" s="7">
        <v>2.89</v>
      </c>
      <c r="AL116" s="7">
        <v>2.92</v>
      </c>
      <c r="AM116" s="7">
        <v>2.92</v>
      </c>
      <c r="AN116" s="7">
        <v>2.97</v>
      </c>
      <c r="AO116" s="7">
        <v>2.96</v>
      </c>
      <c r="AP116" s="7">
        <v>3.02</v>
      </c>
      <c r="AQ116" s="7">
        <v>3</v>
      </c>
      <c r="AR116" s="7">
        <v>-1.29</v>
      </c>
      <c r="AS116" s="7">
        <v>1.29</v>
      </c>
      <c r="AT116" s="7">
        <v>0.18</v>
      </c>
      <c r="AU116" s="7">
        <v>1.61</v>
      </c>
      <c r="AV116" s="7">
        <v>1.29</v>
      </c>
      <c r="AW116" s="7">
        <v>5.16</v>
      </c>
      <c r="AX116" s="7">
        <v>4.9400000000000004</v>
      </c>
      <c r="AY116" s="7">
        <v>0.97</v>
      </c>
      <c r="AZ116" s="7">
        <v>0.97</v>
      </c>
      <c r="BA116" s="7">
        <v>3.2</v>
      </c>
      <c r="BB116" s="7">
        <v>1.6</v>
      </c>
      <c r="BC116" s="7">
        <v>1.27</v>
      </c>
      <c r="BD116" s="7">
        <v>-0.65</v>
      </c>
      <c r="BE116" s="7">
        <v>0.32</v>
      </c>
      <c r="BF116" s="7">
        <v>-1.94</v>
      </c>
      <c r="BG116" s="7">
        <v>-4.84</v>
      </c>
      <c r="BH116" s="7">
        <v>-7.42</v>
      </c>
      <c r="BI116" s="7">
        <v>-6.45</v>
      </c>
      <c r="BJ116" s="7">
        <v>-6.79</v>
      </c>
      <c r="BK116" s="7">
        <v>-7.1</v>
      </c>
      <c r="BL116" s="7">
        <v>-8.06</v>
      </c>
      <c r="BM116" s="7">
        <v>-6.45</v>
      </c>
      <c r="BN116" s="7">
        <v>-6.45</v>
      </c>
      <c r="BO116" s="7">
        <v>-5</v>
      </c>
      <c r="BP116" s="7">
        <v>-4.84</v>
      </c>
      <c r="BQ116" s="7">
        <v>-4.1900000000000004</v>
      </c>
      <c r="BR116" s="7">
        <v>-4.84</v>
      </c>
      <c r="BS116" s="24">
        <v>3.08</v>
      </c>
      <c r="BT116" s="26">
        <v>14564419.551944731</v>
      </c>
      <c r="BU116" s="26">
        <v>47827700</v>
      </c>
      <c r="BV116" s="26">
        <v>4381119</v>
      </c>
      <c r="BW116" s="8">
        <v>0.32255526499051962</v>
      </c>
    </row>
    <row r="117" spans="1:75" s="28" customFormat="1" ht="19" customHeight="1" x14ac:dyDescent="0.2">
      <c r="A117" s="1" t="s">
        <v>170</v>
      </c>
      <c r="B117" s="1" t="s">
        <v>106</v>
      </c>
      <c r="C117" s="1" t="s">
        <v>87</v>
      </c>
      <c r="D117" s="1" t="s">
        <v>109</v>
      </c>
      <c r="E117" s="1" t="s">
        <v>169</v>
      </c>
      <c r="F117" s="1" t="s">
        <v>88</v>
      </c>
      <c r="G117" s="9">
        <v>27.58620434510447</v>
      </c>
      <c r="H117" s="9">
        <v>-5.405406624492354</v>
      </c>
      <c r="I117" s="9">
        <f>(N117-O117)/O117*100</f>
        <v>22.923590013509067</v>
      </c>
      <c r="J117" s="1" t="s">
        <v>89</v>
      </c>
      <c r="K117" s="2">
        <v>2.9000000953674321</v>
      </c>
      <c r="L117" s="2">
        <v>2.92</v>
      </c>
      <c r="M117" s="2">
        <v>3.7000000476837158</v>
      </c>
      <c r="N117" s="2">
        <v>3.7000000476837158</v>
      </c>
      <c r="O117" s="2">
        <v>3.0099999904632568</v>
      </c>
      <c r="P117" s="2">
        <v>3.5</v>
      </c>
      <c r="Q117" s="1">
        <v>3.7</v>
      </c>
      <c r="R117" s="1">
        <v>3.67</v>
      </c>
      <c r="S117" s="1">
        <v>3.67</v>
      </c>
      <c r="T117" s="1">
        <v>3.56</v>
      </c>
      <c r="U117" s="1">
        <v>3.48</v>
      </c>
      <c r="V117" s="1">
        <v>3.45</v>
      </c>
      <c r="W117" s="1">
        <v>3.45</v>
      </c>
      <c r="X117" s="1">
        <v>3.44</v>
      </c>
      <c r="Y117" s="1">
        <v>3.37</v>
      </c>
      <c r="Z117" s="1">
        <v>3.24</v>
      </c>
      <c r="AA117" s="1">
        <v>3.26</v>
      </c>
      <c r="AB117" s="1">
        <v>3.19</v>
      </c>
      <c r="AC117" s="1">
        <v>3.23</v>
      </c>
      <c r="AD117" s="1">
        <v>3.2</v>
      </c>
      <c r="AE117" s="1">
        <v>3.2</v>
      </c>
      <c r="AF117" s="1">
        <v>3.2</v>
      </c>
      <c r="AG117" s="1">
        <v>3.2</v>
      </c>
      <c r="AH117" s="1">
        <v>3.18</v>
      </c>
      <c r="AI117" s="1">
        <v>3.1</v>
      </c>
      <c r="AJ117" s="1">
        <v>3.2</v>
      </c>
      <c r="AK117" s="1">
        <v>3.18</v>
      </c>
      <c r="AL117" s="1">
        <v>3.28</v>
      </c>
      <c r="AM117" s="1">
        <v>3.3</v>
      </c>
      <c r="AN117" s="1">
        <v>3.33</v>
      </c>
      <c r="AO117" s="1">
        <v>3.33</v>
      </c>
      <c r="AP117" s="1">
        <v>3.4</v>
      </c>
      <c r="AQ117" s="1">
        <v>3.49</v>
      </c>
      <c r="AR117" s="1">
        <v>-8.11</v>
      </c>
      <c r="AS117" s="1">
        <v>-6.49</v>
      </c>
      <c r="AT117" s="1">
        <v>-7.06</v>
      </c>
      <c r="AU117" s="1">
        <v>-11.76</v>
      </c>
      <c r="AV117" s="1">
        <v>-9.19</v>
      </c>
      <c r="AW117" s="1">
        <v>-9.86</v>
      </c>
      <c r="AX117" s="1">
        <v>-6.76</v>
      </c>
      <c r="AY117" s="1">
        <v>-9.73</v>
      </c>
      <c r="AZ117" s="1">
        <v>-12.9</v>
      </c>
      <c r="BA117" s="1">
        <v>-13.24</v>
      </c>
      <c r="BB117" s="1">
        <v>-13.84</v>
      </c>
      <c r="BC117" s="1">
        <v>-14.05</v>
      </c>
      <c r="BD117" s="1">
        <v>-13.51</v>
      </c>
      <c r="BE117" s="1">
        <v>-14.05</v>
      </c>
      <c r="BF117" s="1">
        <v>-13.52</v>
      </c>
      <c r="BG117" s="1">
        <v>-13.94</v>
      </c>
      <c r="BH117" s="1">
        <v>-15.68</v>
      </c>
      <c r="BI117" s="1">
        <v>-15.38</v>
      </c>
      <c r="BJ117" s="1">
        <v>-17.43</v>
      </c>
      <c r="BK117" s="1">
        <v>-14.32</v>
      </c>
      <c r="BL117" s="1">
        <v>-14.05</v>
      </c>
      <c r="BM117" s="1">
        <v>-12.57</v>
      </c>
      <c r="BN117" s="1">
        <v>-11.89</v>
      </c>
      <c r="BO117" s="1">
        <v>-11.62</v>
      </c>
      <c r="BP117" s="1">
        <v>-11.89</v>
      </c>
      <c r="BQ117" s="1">
        <v>-10.81</v>
      </c>
      <c r="BR117" s="1">
        <v>-5.95</v>
      </c>
      <c r="BS117" s="22">
        <v>3.22</v>
      </c>
      <c r="BT117" s="26">
        <v>14870818.19164753</v>
      </c>
      <c r="BU117" s="26">
        <v>1588400</v>
      </c>
      <c r="BV117" s="26">
        <v>3797887</v>
      </c>
      <c r="BW117" s="2">
        <v>6.5325798266246474E-3</v>
      </c>
    </row>
    <row r="118" spans="1:75" s="28" customFormat="1" ht="19" customHeight="1" x14ac:dyDescent="0.2">
      <c r="A118" s="7" t="s">
        <v>228</v>
      </c>
      <c r="B118" s="7" t="s">
        <v>76</v>
      </c>
      <c r="C118" s="7" t="s">
        <v>87</v>
      </c>
      <c r="D118" s="7" t="s">
        <v>98</v>
      </c>
      <c r="E118" s="7" t="s">
        <v>540</v>
      </c>
      <c r="F118" s="7" t="s">
        <v>88</v>
      </c>
      <c r="G118" s="10">
        <v>23.076929425347011</v>
      </c>
      <c r="H118" s="10">
        <v>-23.124999953433871</v>
      </c>
      <c r="I118" s="10">
        <v>-23.124999953433871</v>
      </c>
      <c r="J118" s="7" t="s">
        <v>89</v>
      </c>
      <c r="K118" s="8">
        <v>1.299999952316284</v>
      </c>
      <c r="L118" s="8">
        <v>1.36</v>
      </c>
      <c r="M118" s="8">
        <v>1.6000000238418579</v>
      </c>
      <c r="N118" s="8">
        <v>1.610000014305115</v>
      </c>
      <c r="O118" s="8">
        <v>1.2100000381469731</v>
      </c>
      <c r="P118" s="8">
        <v>1.2300000190734861</v>
      </c>
      <c r="Q118" s="7">
        <v>1.61</v>
      </c>
      <c r="R118" s="7">
        <v>1.56</v>
      </c>
      <c r="S118" s="7">
        <v>1.51</v>
      </c>
      <c r="T118" s="7">
        <v>1.45</v>
      </c>
      <c r="U118" s="7">
        <v>1.45</v>
      </c>
      <c r="V118" s="7">
        <v>1.44</v>
      </c>
      <c r="W118" s="7">
        <v>1.44</v>
      </c>
      <c r="X118" s="7">
        <v>1.43</v>
      </c>
      <c r="Y118" s="7">
        <v>1.38</v>
      </c>
      <c r="Z118" s="7">
        <v>1.38</v>
      </c>
      <c r="AA118" s="7">
        <v>1.36</v>
      </c>
      <c r="AB118" s="7">
        <v>1.34</v>
      </c>
      <c r="AC118" s="7">
        <v>1.29</v>
      </c>
      <c r="AD118" s="7">
        <v>1.27</v>
      </c>
      <c r="AE118" s="7">
        <v>1.26</v>
      </c>
      <c r="AF118" s="7">
        <v>1.25</v>
      </c>
      <c r="AG118" s="7">
        <v>1.25</v>
      </c>
      <c r="AH118" s="7">
        <v>1.24</v>
      </c>
      <c r="AI118" s="7">
        <v>1.28</v>
      </c>
      <c r="AJ118" s="7">
        <v>1.27</v>
      </c>
      <c r="AK118" s="7">
        <v>1.29</v>
      </c>
      <c r="AL118" s="7">
        <v>1.29</v>
      </c>
      <c r="AM118" s="7">
        <v>1.27</v>
      </c>
      <c r="AN118" s="7">
        <v>1.28</v>
      </c>
      <c r="AO118" s="7">
        <v>1.28</v>
      </c>
      <c r="AP118" s="7">
        <v>1.27</v>
      </c>
      <c r="AQ118" s="7">
        <v>1.25</v>
      </c>
      <c r="AR118" s="7">
        <v>-3.75</v>
      </c>
      <c r="AS118" s="7">
        <v>-6.88</v>
      </c>
      <c r="AT118" s="7">
        <v>-10.94</v>
      </c>
      <c r="AU118" s="7">
        <v>-13.13</v>
      </c>
      <c r="AV118" s="7">
        <v>-12.81</v>
      </c>
      <c r="AW118" s="7">
        <v>-10.31</v>
      </c>
      <c r="AX118" s="7">
        <v>-11.56</v>
      </c>
      <c r="AY118" s="7">
        <v>-14.06</v>
      </c>
      <c r="AZ118" s="7">
        <v>-14.06</v>
      </c>
      <c r="BA118" s="7">
        <v>-15.31</v>
      </c>
      <c r="BB118" s="7">
        <v>-16.87</v>
      </c>
      <c r="BC118" s="7">
        <v>-19.71</v>
      </c>
      <c r="BD118" s="7">
        <v>-22.19</v>
      </c>
      <c r="BE118" s="7">
        <v>-21.88</v>
      </c>
      <c r="BF118" s="7">
        <v>-22.44</v>
      </c>
      <c r="BG118" s="7">
        <v>-23.12</v>
      </c>
      <c r="BH118" s="7">
        <v>-23.75</v>
      </c>
      <c r="BI118" s="7">
        <v>-22.5</v>
      </c>
      <c r="BJ118" s="7">
        <v>-21.32</v>
      </c>
      <c r="BK118" s="7">
        <v>-20.94</v>
      </c>
      <c r="BL118" s="7">
        <v>-19.989999999999998</v>
      </c>
      <c r="BM118" s="7">
        <v>-20.94</v>
      </c>
      <c r="BN118" s="7">
        <v>-20.63</v>
      </c>
      <c r="BO118" s="7">
        <v>-20</v>
      </c>
      <c r="BP118" s="7">
        <v>-20.309999999999999</v>
      </c>
      <c r="BQ118" s="7">
        <v>-22.81</v>
      </c>
      <c r="BR118" s="7">
        <v>-23.75</v>
      </c>
      <c r="BS118" s="24">
        <v>1.35</v>
      </c>
      <c r="BT118" s="26">
        <v>14916096.222267151</v>
      </c>
      <c r="BU118" s="26">
        <v>14733800</v>
      </c>
      <c r="BV118" s="26">
        <v>6682320</v>
      </c>
      <c r="BW118" s="8">
        <v>3.8228938452513503E-2</v>
      </c>
    </row>
    <row r="119" spans="1:75" s="28" customFormat="1" ht="19" customHeight="1" x14ac:dyDescent="0.2">
      <c r="A119" s="7" t="s">
        <v>166</v>
      </c>
      <c r="B119" s="7" t="s">
        <v>159</v>
      </c>
      <c r="C119" s="7" t="s">
        <v>87</v>
      </c>
      <c r="D119" s="7" t="s">
        <v>98</v>
      </c>
      <c r="E119" s="7" t="s">
        <v>454</v>
      </c>
      <c r="F119" s="7" t="s">
        <v>88</v>
      </c>
      <c r="G119" s="10">
        <v>35.526313725600907</v>
      </c>
      <c r="H119" s="10">
        <v>-15.533977773369481</v>
      </c>
      <c r="I119" s="10">
        <v>-15.533977773369481</v>
      </c>
      <c r="J119" s="7" t="s">
        <v>89</v>
      </c>
      <c r="K119" s="8">
        <v>0.75999999046325684</v>
      </c>
      <c r="L119" s="8">
        <v>0.81</v>
      </c>
      <c r="M119" s="8">
        <v>1.029999971389771</v>
      </c>
      <c r="N119" s="8">
        <v>1.2300000190734861</v>
      </c>
      <c r="O119" s="8">
        <v>0.80699998140335083</v>
      </c>
      <c r="P119" s="8">
        <v>0.87000000476837158</v>
      </c>
      <c r="Q119" s="7">
        <v>1.23</v>
      </c>
      <c r="R119" s="7">
        <v>1.1200000000000001</v>
      </c>
      <c r="S119" s="7">
        <v>0.97</v>
      </c>
      <c r="T119" s="7">
        <v>0.95</v>
      </c>
      <c r="U119" s="7">
        <v>0.93</v>
      </c>
      <c r="V119" s="7">
        <v>0.88</v>
      </c>
      <c r="W119" s="7">
        <v>0.9</v>
      </c>
      <c r="X119" s="7">
        <v>0.87</v>
      </c>
      <c r="Y119" s="7">
        <v>0.89</v>
      </c>
      <c r="Z119" s="7">
        <v>0.93</v>
      </c>
      <c r="AA119" s="7">
        <v>0.94</v>
      </c>
      <c r="AB119" s="7">
        <v>0.93</v>
      </c>
      <c r="AC119" s="7">
        <v>0.9</v>
      </c>
      <c r="AD119" s="7">
        <v>0.92</v>
      </c>
      <c r="AE119" s="7">
        <v>0.9</v>
      </c>
      <c r="AF119" s="7">
        <v>0.86</v>
      </c>
      <c r="AG119" s="7">
        <v>0.86</v>
      </c>
      <c r="AH119" s="7">
        <v>0.88</v>
      </c>
      <c r="AI119" s="7">
        <v>0.89</v>
      </c>
      <c r="AJ119" s="7">
        <v>0.89</v>
      </c>
      <c r="AK119" s="7">
        <v>0.88</v>
      </c>
      <c r="AL119" s="7">
        <v>0.87</v>
      </c>
      <c r="AM119" s="7">
        <v>0.86</v>
      </c>
      <c r="AN119" s="7">
        <v>0.86</v>
      </c>
      <c r="AO119" s="7">
        <v>0.85</v>
      </c>
      <c r="AP119" s="7">
        <v>0.85</v>
      </c>
      <c r="AQ119" s="7">
        <v>0.88</v>
      </c>
      <c r="AR119" s="7">
        <v>8.4600000000000009</v>
      </c>
      <c r="AS119" s="7">
        <v>-4.96</v>
      </c>
      <c r="AT119" s="7">
        <v>-10.36</v>
      </c>
      <c r="AU119" s="7">
        <v>-10.43</v>
      </c>
      <c r="AV119" s="7">
        <v>-21.18</v>
      </c>
      <c r="AW119" s="7">
        <v>-16.8</v>
      </c>
      <c r="AX119" s="7">
        <v>-16.260000000000002</v>
      </c>
      <c r="AY119" s="7">
        <v>-17.829999999999998</v>
      </c>
      <c r="AZ119" s="7">
        <v>-15.71</v>
      </c>
      <c r="BA119" s="7">
        <v>-11.66</v>
      </c>
      <c r="BB119" s="7">
        <v>-12.63</v>
      </c>
      <c r="BC119" s="7">
        <v>-12.44</v>
      </c>
      <c r="BD119" s="7">
        <v>-13.59</v>
      </c>
      <c r="BE119" s="7">
        <v>-13.5</v>
      </c>
      <c r="BF119" s="7">
        <v>-16.96</v>
      </c>
      <c r="BG119" s="7">
        <v>-18</v>
      </c>
      <c r="BH119" s="7">
        <v>-17.190000000000001</v>
      </c>
      <c r="BI119" s="7">
        <v>-18.04</v>
      </c>
      <c r="BJ119" s="7">
        <v>-16.5</v>
      </c>
      <c r="BK119" s="7">
        <v>-14.27</v>
      </c>
      <c r="BL119" s="7">
        <v>-18.559999999999999</v>
      </c>
      <c r="BM119" s="7">
        <v>-17.46</v>
      </c>
      <c r="BN119" s="7">
        <v>-18.64</v>
      </c>
      <c r="BO119" s="7">
        <v>-17.86</v>
      </c>
      <c r="BP119" s="7">
        <v>-20.149999999999999</v>
      </c>
      <c r="BQ119" s="7">
        <v>-20.18</v>
      </c>
      <c r="BR119" s="7">
        <v>-15.36</v>
      </c>
      <c r="BS119" s="24">
        <v>0.81</v>
      </c>
      <c r="BT119" s="26">
        <v>15057363.581752781</v>
      </c>
      <c r="BU119" s="26">
        <v>61584000</v>
      </c>
      <c r="BV119" s="26">
        <v>4256817</v>
      </c>
      <c r="BW119" s="8">
        <v>2.1641052457740138E-2</v>
      </c>
    </row>
    <row r="120" spans="1:75" s="28" customFormat="1" ht="19" customHeight="1" x14ac:dyDescent="0.2">
      <c r="A120" s="7" t="s">
        <v>367</v>
      </c>
      <c r="B120" s="7" t="s">
        <v>106</v>
      </c>
      <c r="C120" s="7" t="s">
        <v>87</v>
      </c>
      <c r="D120" s="7" t="s">
        <v>109</v>
      </c>
      <c r="E120" s="7" t="s">
        <v>366</v>
      </c>
      <c r="F120" s="7" t="s">
        <v>88</v>
      </c>
      <c r="G120" s="10">
        <v>21.917803074097229</v>
      </c>
      <c r="H120" s="10">
        <v>-10.955052605453011</v>
      </c>
      <c r="I120" s="10">
        <v>-10.955052605453011</v>
      </c>
      <c r="J120" s="7" t="s">
        <v>89</v>
      </c>
      <c r="K120" s="8">
        <v>2.9200000762939449</v>
      </c>
      <c r="L120" s="8">
        <v>2.81</v>
      </c>
      <c r="M120" s="8">
        <v>3.559999942779541</v>
      </c>
      <c r="N120" s="8">
        <v>3.559999942779541</v>
      </c>
      <c r="O120" s="8">
        <v>2.779999971389771</v>
      </c>
      <c r="P120" s="8">
        <v>3.1700000762939449</v>
      </c>
      <c r="Q120" s="7">
        <v>3.56</v>
      </c>
      <c r="R120" s="7">
        <v>3.3</v>
      </c>
      <c r="S120" s="7">
        <v>3.19</v>
      </c>
      <c r="T120" s="7">
        <v>3.16</v>
      </c>
      <c r="U120" s="7">
        <v>3.27</v>
      </c>
      <c r="V120" s="7">
        <v>3.15</v>
      </c>
      <c r="W120" s="7">
        <v>3.07</v>
      </c>
      <c r="X120" s="7">
        <v>3.01</v>
      </c>
      <c r="Y120" s="7">
        <v>3.02</v>
      </c>
      <c r="Z120" s="7">
        <v>3.01</v>
      </c>
      <c r="AA120" s="7">
        <v>3.01</v>
      </c>
      <c r="AB120" s="7">
        <v>3.06</v>
      </c>
      <c r="AC120" s="7">
        <v>3.08</v>
      </c>
      <c r="AD120" s="7">
        <v>3.01</v>
      </c>
      <c r="AE120" s="7">
        <v>3</v>
      </c>
      <c r="AF120" s="7">
        <v>3.03</v>
      </c>
      <c r="AG120" s="7">
        <v>2.99</v>
      </c>
      <c r="AH120" s="7">
        <v>2.93</v>
      </c>
      <c r="AI120" s="7">
        <v>2.94</v>
      </c>
      <c r="AJ120" s="7">
        <v>2.99</v>
      </c>
      <c r="AK120" s="7">
        <v>3.05</v>
      </c>
      <c r="AL120" s="7">
        <v>3.05</v>
      </c>
      <c r="AM120" s="7">
        <v>3.03</v>
      </c>
      <c r="AN120" s="7">
        <v>3.04</v>
      </c>
      <c r="AO120" s="7">
        <v>3.1</v>
      </c>
      <c r="AP120" s="7">
        <v>3.09</v>
      </c>
      <c r="AQ120" s="7">
        <v>3.25</v>
      </c>
      <c r="AR120" s="7">
        <v>-9.5500000000000007</v>
      </c>
      <c r="AS120" s="7">
        <v>-8.7100000000000009</v>
      </c>
      <c r="AT120" s="7">
        <v>-12.46</v>
      </c>
      <c r="AU120" s="7">
        <v>-11.52</v>
      </c>
      <c r="AV120" s="7">
        <v>-11.51</v>
      </c>
      <c r="AW120" s="7">
        <v>-14.04</v>
      </c>
      <c r="AX120" s="7">
        <v>-15.79</v>
      </c>
      <c r="AY120" s="7">
        <v>-16.010000000000002</v>
      </c>
      <c r="AZ120" s="7">
        <v>-16.29</v>
      </c>
      <c r="BA120" s="7">
        <v>-16.29</v>
      </c>
      <c r="BB120" s="7">
        <v>-15.73</v>
      </c>
      <c r="BC120" s="7">
        <v>-14.33</v>
      </c>
      <c r="BD120" s="7">
        <v>-15.73</v>
      </c>
      <c r="BE120" s="7">
        <v>-16.43</v>
      </c>
      <c r="BF120" s="7">
        <v>-16.850000000000001</v>
      </c>
      <c r="BG120" s="7">
        <v>-17.02</v>
      </c>
      <c r="BH120" s="7">
        <v>-17.420000000000002</v>
      </c>
      <c r="BI120" s="7">
        <v>-20.65</v>
      </c>
      <c r="BJ120" s="7">
        <v>-18.260000000000002</v>
      </c>
      <c r="BK120" s="7">
        <v>-16.010000000000002</v>
      </c>
      <c r="BL120" s="7">
        <v>-14.75</v>
      </c>
      <c r="BM120" s="7">
        <v>-14.89</v>
      </c>
      <c r="BN120" s="7">
        <v>-14.89</v>
      </c>
      <c r="BO120" s="7">
        <v>-15.17</v>
      </c>
      <c r="BP120" s="7">
        <v>-14.33</v>
      </c>
      <c r="BQ120" s="7">
        <v>-14.04</v>
      </c>
      <c r="BR120" s="7">
        <v>-10.96</v>
      </c>
      <c r="BS120" s="24">
        <v>2.93</v>
      </c>
      <c r="BT120" s="26">
        <v>15215012.555446619</v>
      </c>
      <c r="BU120" s="26">
        <v>4836800</v>
      </c>
      <c r="BV120" s="26">
        <v>3897649</v>
      </c>
      <c r="BW120" s="8">
        <v>5.4875387701663232E-2</v>
      </c>
    </row>
    <row r="121" spans="1:75" s="28" customFormat="1" ht="19" customHeight="1" x14ac:dyDescent="0.2">
      <c r="A121" s="7" t="s">
        <v>491</v>
      </c>
      <c r="B121" s="7" t="s">
        <v>106</v>
      </c>
      <c r="C121" s="7" t="s">
        <v>97</v>
      </c>
      <c r="D121" s="7" t="s">
        <v>98</v>
      </c>
      <c r="E121" s="7" t="s">
        <v>489</v>
      </c>
      <c r="F121" s="7" t="s">
        <v>88</v>
      </c>
      <c r="G121" s="10">
        <v>34.868419607920643</v>
      </c>
      <c r="H121" s="10">
        <v>-6.3414633295353058</v>
      </c>
      <c r="I121" s="10">
        <v>-6.3414633295353058</v>
      </c>
      <c r="J121" s="7" t="s">
        <v>89</v>
      </c>
      <c r="K121" s="8">
        <v>1.5199999809265139</v>
      </c>
      <c r="L121" s="8">
        <v>1.59</v>
      </c>
      <c r="M121" s="8">
        <v>2.0499999523162842</v>
      </c>
      <c r="N121" s="8">
        <v>2.279999971389771</v>
      </c>
      <c r="O121" s="8">
        <v>1.7599999904632571</v>
      </c>
      <c r="P121" s="8">
        <v>1.919999957084656</v>
      </c>
      <c r="Q121" s="7">
        <v>2.2200000000000002</v>
      </c>
      <c r="R121" s="7">
        <v>2.25</v>
      </c>
      <c r="S121" s="7">
        <v>2.08</v>
      </c>
      <c r="T121" s="7">
        <v>1.89</v>
      </c>
      <c r="U121" s="7">
        <v>1.98</v>
      </c>
      <c r="V121" s="7">
        <v>1.96</v>
      </c>
      <c r="W121" s="7">
        <v>1.92</v>
      </c>
      <c r="X121" s="7">
        <v>1.94</v>
      </c>
      <c r="Y121" s="7">
        <v>1.88</v>
      </c>
      <c r="Z121" s="7">
        <v>1.85</v>
      </c>
      <c r="AA121" s="7">
        <v>1.85</v>
      </c>
      <c r="AB121" s="7">
        <v>1.83</v>
      </c>
      <c r="AC121" s="7">
        <v>1.85</v>
      </c>
      <c r="AD121" s="7">
        <v>1.9</v>
      </c>
      <c r="AE121" s="7">
        <v>1.96</v>
      </c>
      <c r="AF121" s="7">
        <v>1.9</v>
      </c>
      <c r="AG121" s="7">
        <v>1.88</v>
      </c>
      <c r="AH121" s="7">
        <v>1.88</v>
      </c>
      <c r="AI121" s="7">
        <v>1.88</v>
      </c>
      <c r="AJ121" s="7">
        <v>1.89</v>
      </c>
      <c r="AK121" s="7">
        <v>1.89</v>
      </c>
      <c r="AL121" s="7">
        <v>1.84</v>
      </c>
      <c r="AM121" s="7">
        <v>1.89</v>
      </c>
      <c r="AN121" s="7">
        <v>1.94</v>
      </c>
      <c r="AO121" s="7">
        <v>1.89</v>
      </c>
      <c r="AP121" s="7">
        <v>1.93</v>
      </c>
      <c r="AQ121" s="7">
        <v>1.95</v>
      </c>
      <c r="AR121" s="7">
        <v>4.88</v>
      </c>
      <c r="AS121" s="7">
        <v>2.93</v>
      </c>
      <c r="AT121" s="7">
        <v>-8.7799999999999994</v>
      </c>
      <c r="AU121" s="7">
        <v>-8.35</v>
      </c>
      <c r="AV121" s="7">
        <v>-6.59</v>
      </c>
      <c r="AW121" s="7">
        <v>-6.83</v>
      </c>
      <c r="AX121" s="7">
        <v>-8.5399999999999991</v>
      </c>
      <c r="AY121" s="7">
        <v>-9.27</v>
      </c>
      <c r="AZ121" s="7">
        <v>-11.3</v>
      </c>
      <c r="BA121" s="7">
        <v>-12.49</v>
      </c>
      <c r="BB121" s="7">
        <v>-12.2</v>
      </c>
      <c r="BC121" s="7">
        <v>-12.2</v>
      </c>
      <c r="BD121" s="7">
        <v>-10.24</v>
      </c>
      <c r="BE121" s="7">
        <v>-7.56</v>
      </c>
      <c r="BF121" s="7">
        <v>-9.76</v>
      </c>
      <c r="BG121" s="7">
        <v>-9.61</v>
      </c>
      <c r="BH121" s="7">
        <v>-9.76</v>
      </c>
      <c r="BI121" s="7">
        <v>-8.31</v>
      </c>
      <c r="BJ121" s="7">
        <v>-9.32</v>
      </c>
      <c r="BK121" s="7">
        <v>-7.8</v>
      </c>
      <c r="BL121" s="7">
        <v>-11.22</v>
      </c>
      <c r="BM121" s="7">
        <v>-11.71</v>
      </c>
      <c r="BN121" s="7">
        <v>-8.0500000000000007</v>
      </c>
      <c r="BO121" s="7">
        <v>-9.76</v>
      </c>
      <c r="BP121" s="7">
        <v>-9.27</v>
      </c>
      <c r="BQ121" s="7">
        <v>-6.67</v>
      </c>
      <c r="BR121" s="7">
        <v>-4.88</v>
      </c>
      <c r="BS121" s="24">
        <v>1.78</v>
      </c>
      <c r="BT121" s="26">
        <v>15700683.134796619</v>
      </c>
      <c r="BU121" s="26">
        <v>29695100</v>
      </c>
      <c r="BV121" s="26">
        <v>3752297</v>
      </c>
      <c r="BW121" s="8">
        <v>2.4641972637027401E-2</v>
      </c>
    </row>
    <row r="122" spans="1:75" s="28" customFormat="1" ht="19" customHeight="1" x14ac:dyDescent="0.2">
      <c r="A122" s="7" t="s">
        <v>367</v>
      </c>
      <c r="B122" s="7" t="s">
        <v>106</v>
      </c>
      <c r="C122" s="7" t="s">
        <v>87</v>
      </c>
      <c r="D122" s="7" t="s">
        <v>98</v>
      </c>
      <c r="E122" s="7" t="s">
        <v>419</v>
      </c>
      <c r="F122" s="7" t="s">
        <v>88</v>
      </c>
      <c r="G122" s="10">
        <v>36.065567843666209</v>
      </c>
      <c r="H122" s="10">
        <v>-8.7349387856695202</v>
      </c>
      <c r="I122" s="10">
        <v>-8.7349387856695202</v>
      </c>
      <c r="J122" s="7" t="s">
        <v>89</v>
      </c>
      <c r="K122" s="8">
        <v>2.440000057220459</v>
      </c>
      <c r="L122" s="8">
        <v>2.5499999999999998</v>
      </c>
      <c r="M122" s="8">
        <v>3.3199999332427979</v>
      </c>
      <c r="N122" s="8">
        <v>3.5</v>
      </c>
      <c r="O122" s="8">
        <v>2.8499999046325679</v>
      </c>
      <c r="P122" s="8">
        <v>3.029999971389771</v>
      </c>
      <c r="Q122" s="7">
        <v>3.43</v>
      </c>
      <c r="R122" s="7">
        <v>3.3</v>
      </c>
      <c r="S122" s="7">
        <v>3.16</v>
      </c>
      <c r="T122" s="7">
        <v>3.13</v>
      </c>
      <c r="U122" s="7">
        <v>3.24</v>
      </c>
      <c r="V122" s="7">
        <v>3.5</v>
      </c>
      <c r="W122" s="7">
        <v>3.17</v>
      </c>
      <c r="X122" s="7">
        <v>3.18</v>
      </c>
      <c r="Y122" s="7">
        <v>3.17</v>
      </c>
      <c r="Z122" s="7">
        <v>3.28</v>
      </c>
      <c r="AA122" s="7">
        <v>3.25</v>
      </c>
      <c r="AB122" s="7">
        <v>3.22</v>
      </c>
      <c r="AC122" s="7">
        <v>3.19</v>
      </c>
      <c r="AD122" s="7">
        <v>3.14</v>
      </c>
      <c r="AE122" s="7">
        <v>3.08</v>
      </c>
      <c r="AF122" s="7">
        <v>3.06</v>
      </c>
      <c r="AG122" s="7">
        <v>2.97</v>
      </c>
      <c r="AH122" s="7">
        <v>3.04</v>
      </c>
      <c r="AI122" s="7">
        <v>3.01</v>
      </c>
      <c r="AJ122" s="7">
        <v>3.03</v>
      </c>
      <c r="AK122" s="7">
        <v>3.01</v>
      </c>
      <c r="AL122" s="7">
        <v>2.96</v>
      </c>
      <c r="AM122" s="7">
        <v>2.93</v>
      </c>
      <c r="AN122" s="7">
        <v>3.05</v>
      </c>
      <c r="AO122" s="7">
        <v>3.03</v>
      </c>
      <c r="AP122" s="7">
        <v>3.02</v>
      </c>
      <c r="AQ122" s="7">
        <v>3.03</v>
      </c>
      <c r="AR122" s="7">
        <v>-4.07</v>
      </c>
      <c r="AS122" s="7">
        <v>-3.46</v>
      </c>
      <c r="AT122" s="7">
        <v>-6.63</v>
      </c>
      <c r="AU122" s="7">
        <v>-7.83</v>
      </c>
      <c r="AV122" s="7">
        <v>-3.46</v>
      </c>
      <c r="AW122" s="7">
        <v>-5.87</v>
      </c>
      <c r="AX122" s="7">
        <v>-8.58</v>
      </c>
      <c r="AY122" s="7">
        <v>-7.23</v>
      </c>
      <c r="AZ122" s="7">
        <v>-5.72</v>
      </c>
      <c r="BA122" s="7">
        <v>-2.44</v>
      </c>
      <c r="BB122" s="7">
        <v>-3.6</v>
      </c>
      <c r="BC122" s="7">
        <v>-6.33</v>
      </c>
      <c r="BD122" s="7">
        <v>-5.42</v>
      </c>
      <c r="BE122" s="7">
        <v>-7.23</v>
      </c>
      <c r="BF122" s="7">
        <v>-8.2799999999999994</v>
      </c>
      <c r="BG122" s="7">
        <v>-11.75</v>
      </c>
      <c r="BH122" s="7">
        <v>-11.14</v>
      </c>
      <c r="BI122" s="7">
        <v>-9.94</v>
      </c>
      <c r="BJ122" s="7">
        <v>-10.84</v>
      </c>
      <c r="BK122" s="7">
        <v>-9.49</v>
      </c>
      <c r="BL122" s="7">
        <v>-11.45</v>
      </c>
      <c r="BM122" s="7">
        <v>-12.65</v>
      </c>
      <c r="BN122" s="7">
        <v>-13.25</v>
      </c>
      <c r="BO122" s="7">
        <v>-9.19</v>
      </c>
      <c r="BP122" s="7">
        <v>-10.54</v>
      </c>
      <c r="BQ122" s="7">
        <v>-11.29</v>
      </c>
      <c r="BR122" s="7">
        <v>-8.73</v>
      </c>
      <c r="BS122" s="24">
        <v>2.97</v>
      </c>
      <c r="BT122" s="26">
        <v>15868205.28092861</v>
      </c>
      <c r="BU122" s="26">
        <v>34411600</v>
      </c>
      <c r="BV122" s="26">
        <v>4631130</v>
      </c>
      <c r="BW122" s="8">
        <v>3.0271229699878862E-3</v>
      </c>
    </row>
    <row r="123" spans="1:75" s="28" customFormat="1" ht="19" customHeight="1" x14ac:dyDescent="0.2">
      <c r="A123" s="1" t="s">
        <v>294</v>
      </c>
      <c r="B123" s="1" t="s">
        <v>106</v>
      </c>
      <c r="C123" s="1" t="s">
        <v>87</v>
      </c>
      <c r="D123" s="1" t="s">
        <v>98</v>
      </c>
      <c r="E123" s="1" t="s">
        <v>292</v>
      </c>
      <c r="F123" s="1" t="s">
        <v>88</v>
      </c>
      <c r="G123" s="9">
        <v>18.69158118414035</v>
      </c>
      <c r="H123" s="9">
        <v>-4.7244050142243914</v>
      </c>
      <c r="I123" s="9">
        <f>(N123-O123)/O123*100</f>
        <v>29.824564705705203</v>
      </c>
      <c r="J123" s="1" t="s">
        <v>81</v>
      </c>
      <c r="K123" s="2">
        <v>1.070000052452087</v>
      </c>
      <c r="L123" s="2">
        <v>1.01</v>
      </c>
      <c r="M123" s="2">
        <v>1.2699999809265139</v>
      </c>
      <c r="N123" s="2">
        <v>1.4800000190734861</v>
      </c>
      <c r="O123" s="2">
        <v>1.139999985694885</v>
      </c>
      <c r="P123" s="2">
        <v>1.2100000381469731</v>
      </c>
      <c r="Q123" s="1">
        <v>1.38</v>
      </c>
      <c r="R123" s="1">
        <v>1.48</v>
      </c>
      <c r="S123" s="1">
        <v>1.4</v>
      </c>
      <c r="T123" s="1">
        <v>1.36</v>
      </c>
      <c r="U123" s="1">
        <v>1.32</v>
      </c>
      <c r="V123" s="1">
        <v>1.33</v>
      </c>
      <c r="W123" s="1">
        <v>1.31</v>
      </c>
      <c r="X123" s="1">
        <v>1.28</v>
      </c>
      <c r="Y123" s="1">
        <v>1.23</v>
      </c>
      <c r="Z123" s="1">
        <v>1.23</v>
      </c>
      <c r="AA123" s="1">
        <v>1.23</v>
      </c>
      <c r="AB123" s="1">
        <v>1.25</v>
      </c>
      <c r="AC123" s="1">
        <v>1.24</v>
      </c>
      <c r="AD123" s="1">
        <v>1.23</v>
      </c>
      <c r="AE123" s="1">
        <v>1.22</v>
      </c>
      <c r="AF123" s="1">
        <v>1.22</v>
      </c>
      <c r="AG123" s="1">
        <v>1.19</v>
      </c>
      <c r="AH123" s="1">
        <v>1.18</v>
      </c>
      <c r="AI123" s="1">
        <v>1.17</v>
      </c>
      <c r="AJ123" s="1">
        <v>1.17</v>
      </c>
      <c r="AK123" s="1">
        <v>1.19</v>
      </c>
      <c r="AL123" s="1">
        <v>1.17</v>
      </c>
      <c r="AM123" s="1">
        <v>1.18</v>
      </c>
      <c r="AN123" s="1">
        <v>1.21</v>
      </c>
      <c r="AO123" s="1">
        <v>1.17</v>
      </c>
      <c r="AP123" s="1">
        <v>1.23</v>
      </c>
      <c r="AQ123" s="1">
        <v>1.22</v>
      </c>
      <c r="AR123" s="1">
        <v>8.66</v>
      </c>
      <c r="AS123" s="1">
        <v>4.72</v>
      </c>
      <c r="AT123" s="1">
        <v>4.72</v>
      </c>
      <c r="AU123" s="1">
        <v>-4.38</v>
      </c>
      <c r="AV123" s="1">
        <v>3.15</v>
      </c>
      <c r="AW123" s="1">
        <v>2.37</v>
      </c>
      <c r="AX123" s="1">
        <v>0.79</v>
      </c>
      <c r="AY123" s="1">
        <v>-4.33</v>
      </c>
      <c r="AZ123" s="1">
        <v>-3.57</v>
      </c>
      <c r="BA123" s="1">
        <v>-4.33</v>
      </c>
      <c r="BB123" s="1">
        <v>-3.15</v>
      </c>
      <c r="BC123" s="1">
        <v>-3.15</v>
      </c>
      <c r="BD123" s="1">
        <v>-3.15</v>
      </c>
      <c r="BE123" s="1">
        <v>-3.15</v>
      </c>
      <c r="BF123" s="1">
        <v>-4.01</v>
      </c>
      <c r="BG123" s="1">
        <v>-7.88</v>
      </c>
      <c r="BH123" s="1">
        <v>-7.87</v>
      </c>
      <c r="BI123" s="1">
        <v>-8.66</v>
      </c>
      <c r="BJ123" s="1">
        <v>-8.27</v>
      </c>
      <c r="BK123" s="1">
        <v>-7.87</v>
      </c>
      <c r="BL123" s="1">
        <v>-7.87</v>
      </c>
      <c r="BM123" s="1">
        <v>-8.66</v>
      </c>
      <c r="BN123" s="1">
        <v>-7.09</v>
      </c>
      <c r="BO123" s="1">
        <v>-7.88</v>
      </c>
      <c r="BP123" s="1">
        <v>-8.27</v>
      </c>
      <c r="BQ123" s="1">
        <v>-3.15</v>
      </c>
      <c r="BR123" s="1">
        <v>-4.72</v>
      </c>
      <c r="BS123" s="22">
        <v>1.2</v>
      </c>
      <c r="BT123" s="26">
        <v>16032987.759208679</v>
      </c>
      <c r="BU123" s="26">
        <v>2901100</v>
      </c>
      <c r="BV123" s="26">
        <v>8077114</v>
      </c>
      <c r="BW123" s="2">
        <v>2.0894963225726419E-2</v>
      </c>
    </row>
    <row r="124" spans="1:75" s="28" customFormat="1" ht="19" customHeight="1" x14ac:dyDescent="0.2">
      <c r="A124" s="7" t="s">
        <v>501</v>
      </c>
      <c r="B124" s="7" t="s">
        <v>106</v>
      </c>
      <c r="C124" s="7" t="s">
        <v>87</v>
      </c>
      <c r="D124" s="7" t="s">
        <v>98</v>
      </c>
      <c r="E124" s="7" t="s">
        <v>497</v>
      </c>
      <c r="F124" s="7" t="s">
        <v>88</v>
      </c>
      <c r="G124" s="10">
        <v>37.248326389592279</v>
      </c>
      <c r="H124" s="10">
        <v>-3.1784867870643518</v>
      </c>
      <c r="I124" s="10">
        <v>-3.1784867870643518</v>
      </c>
      <c r="J124" s="7" t="s">
        <v>81</v>
      </c>
      <c r="K124" s="8">
        <v>2.9800000190734859</v>
      </c>
      <c r="L124" s="8">
        <v>3.04</v>
      </c>
      <c r="M124" s="8">
        <v>4.0900001525878906</v>
      </c>
      <c r="N124" s="8">
        <v>5.7199997901916504</v>
      </c>
      <c r="O124" s="8">
        <v>3.7599999904632568</v>
      </c>
      <c r="P124" s="8">
        <v>3.9600000381469731</v>
      </c>
      <c r="Q124" s="7">
        <v>4.37</v>
      </c>
      <c r="R124" s="7">
        <v>4.54</v>
      </c>
      <c r="S124" s="7">
        <v>4.32</v>
      </c>
      <c r="T124" s="7">
        <v>5.19</v>
      </c>
      <c r="U124" s="7">
        <v>5.72</v>
      </c>
      <c r="V124" s="7">
        <v>4.95</v>
      </c>
      <c r="W124" s="7">
        <v>4.5</v>
      </c>
      <c r="X124" s="7">
        <v>4.29</v>
      </c>
      <c r="Y124" s="7">
        <v>4.47</v>
      </c>
      <c r="Z124" s="7">
        <v>4.47</v>
      </c>
      <c r="AA124" s="7">
        <v>4.55</v>
      </c>
      <c r="AB124" s="7">
        <v>4.49</v>
      </c>
      <c r="AC124" s="7">
        <v>4.25</v>
      </c>
      <c r="AD124" s="7">
        <v>4.2699999999999996</v>
      </c>
      <c r="AE124" s="7">
        <v>4.29</v>
      </c>
      <c r="AF124" s="7">
        <v>4.2699999999999996</v>
      </c>
      <c r="AG124" s="7">
        <v>4.2300000000000004</v>
      </c>
      <c r="AH124" s="7">
        <v>4.1900000000000004</v>
      </c>
      <c r="AI124" s="7">
        <v>4.1500000000000004</v>
      </c>
      <c r="AJ124" s="7">
        <v>4.09</v>
      </c>
      <c r="AK124" s="7">
        <v>4</v>
      </c>
      <c r="AL124" s="7">
        <v>3.94</v>
      </c>
      <c r="AM124" s="7">
        <v>3.92</v>
      </c>
      <c r="AN124" s="7">
        <v>4.0199999999999996</v>
      </c>
      <c r="AO124" s="7">
        <v>3.91</v>
      </c>
      <c r="AP124" s="7">
        <v>3.95</v>
      </c>
      <c r="AQ124" s="7">
        <v>4.08</v>
      </c>
      <c r="AR124" s="7">
        <v>5.26</v>
      </c>
      <c r="AS124" s="7">
        <v>7.58</v>
      </c>
      <c r="AT124" s="7">
        <v>3.42</v>
      </c>
      <c r="AU124" s="7">
        <v>18.46</v>
      </c>
      <c r="AV124" s="7">
        <v>20.54</v>
      </c>
      <c r="AW124" s="7">
        <v>3.91</v>
      </c>
      <c r="AX124" s="7">
        <v>1.96</v>
      </c>
      <c r="AY124" s="7">
        <v>4.16</v>
      </c>
      <c r="AZ124" s="7">
        <v>7.7</v>
      </c>
      <c r="BA124" s="7">
        <v>5.61</v>
      </c>
      <c r="BB124" s="7">
        <v>6.36</v>
      </c>
      <c r="BC124" s="7">
        <v>3.67</v>
      </c>
      <c r="BD124" s="7">
        <v>1.88</v>
      </c>
      <c r="BE124" s="7">
        <v>3.18</v>
      </c>
      <c r="BF124" s="7">
        <v>3.67</v>
      </c>
      <c r="BG124" s="7">
        <v>3.18</v>
      </c>
      <c r="BH124" s="7">
        <v>1.22</v>
      </c>
      <c r="BI124" s="7">
        <v>1.22</v>
      </c>
      <c r="BJ124" s="7">
        <v>-0.12</v>
      </c>
      <c r="BK124" s="7">
        <v>-2.36</v>
      </c>
      <c r="BL124" s="7">
        <v>-3.67</v>
      </c>
      <c r="BM124" s="7">
        <v>-5.62</v>
      </c>
      <c r="BN124" s="7">
        <v>-5.13</v>
      </c>
      <c r="BO124" s="7">
        <v>-5.13</v>
      </c>
      <c r="BP124" s="7">
        <v>-4.5199999999999996</v>
      </c>
      <c r="BQ124" s="7">
        <v>-3.67</v>
      </c>
      <c r="BR124" s="7">
        <v>-2.96</v>
      </c>
      <c r="BS124" s="24">
        <v>4.1100000000000003</v>
      </c>
      <c r="BT124" s="26">
        <v>16530144.616699221</v>
      </c>
      <c r="BU124" s="26">
        <v>49247700</v>
      </c>
      <c r="BV124" s="26">
        <v>3699959</v>
      </c>
      <c r="BW124" s="8">
        <v>2.3350799292640809E-2</v>
      </c>
    </row>
    <row r="125" spans="1:75" s="28" customFormat="1" ht="19" customHeight="1" x14ac:dyDescent="0.2">
      <c r="A125" s="7" t="s">
        <v>541</v>
      </c>
      <c r="B125" s="7" t="s">
        <v>111</v>
      </c>
      <c r="C125" s="7" t="s">
        <v>87</v>
      </c>
      <c r="D125" s="7" t="s">
        <v>98</v>
      </c>
      <c r="E125" s="7" t="s">
        <v>540</v>
      </c>
      <c r="F125" s="7" t="s">
        <v>88</v>
      </c>
      <c r="G125" s="10">
        <v>44.210528627326973</v>
      </c>
      <c r="H125" s="10">
        <v>-6.5693454792226484</v>
      </c>
      <c r="I125" s="10">
        <v>-6.5693454792226484</v>
      </c>
      <c r="J125" s="7" t="s">
        <v>89</v>
      </c>
      <c r="K125" s="8">
        <v>0.94999998807907104</v>
      </c>
      <c r="L125" s="8">
        <v>0.96</v>
      </c>
      <c r="M125" s="8">
        <v>1.370000004768372</v>
      </c>
      <c r="N125" s="8">
        <v>1.7400000095367429</v>
      </c>
      <c r="O125" s="8">
        <v>1.1499999761581421</v>
      </c>
      <c r="P125" s="8">
        <v>1.279999971389771</v>
      </c>
      <c r="Q125" s="7">
        <v>1.5</v>
      </c>
      <c r="R125" s="7">
        <v>1.5</v>
      </c>
      <c r="S125" s="7">
        <v>1.66</v>
      </c>
      <c r="T125" s="7">
        <v>1.74</v>
      </c>
      <c r="U125" s="7">
        <v>1.58</v>
      </c>
      <c r="V125" s="7">
        <v>1.47</v>
      </c>
      <c r="W125" s="7">
        <v>1.42</v>
      </c>
      <c r="X125" s="7">
        <v>1.37</v>
      </c>
      <c r="Y125" s="7">
        <v>1.31</v>
      </c>
      <c r="Z125" s="7">
        <v>1.3</v>
      </c>
      <c r="AA125" s="7">
        <v>1.26</v>
      </c>
      <c r="AB125" s="7">
        <v>1.23</v>
      </c>
      <c r="AC125" s="7">
        <v>1.22</v>
      </c>
      <c r="AD125" s="7">
        <v>1.19</v>
      </c>
      <c r="AE125" s="7">
        <v>1.27</v>
      </c>
      <c r="AF125" s="7">
        <v>1.25</v>
      </c>
      <c r="AG125" s="7">
        <v>1.28</v>
      </c>
      <c r="AH125" s="7">
        <v>1.28</v>
      </c>
      <c r="AI125" s="7">
        <v>1.37</v>
      </c>
      <c r="AJ125" s="7">
        <v>1.3</v>
      </c>
      <c r="AK125" s="7">
        <v>1.26</v>
      </c>
      <c r="AL125" s="7">
        <v>1.2</v>
      </c>
      <c r="AM125" s="7">
        <v>1.2</v>
      </c>
      <c r="AN125" s="7">
        <v>1.25</v>
      </c>
      <c r="AO125" s="7">
        <v>1.25</v>
      </c>
      <c r="AP125" s="7">
        <v>1.32</v>
      </c>
      <c r="AQ125" s="7">
        <v>1.3</v>
      </c>
      <c r="AR125" s="7">
        <v>8.39</v>
      </c>
      <c r="AS125" s="7">
        <v>3.65</v>
      </c>
      <c r="AT125" s="7">
        <v>17.88</v>
      </c>
      <c r="AU125" s="7">
        <v>14.02</v>
      </c>
      <c r="AV125" s="7">
        <v>-0.36</v>
      </c>
      <c r="AW125" s="7">
        <v>1.46</v>
      </c>
      <c r="AX125" s="7">
        <v>0</v>
      </c>
      <c r="AY125" s="7">
        <v>-6.57</v>
      </c>
      <c r="AZ125" s="7">
        <v>-6.2</v>
      </c>
      <c r="BA125" s="7">
        <v>-7.3</v>
      </c>
      <c r="BB125" s="7">
        <v>-11.31</v>
      </c>
      <c r="BC125" s="7">
        <v>-11.31</v>
      </c>
      <c r="BD125" s="7">
        <v>-15.32</v>
      </c>
      <c r="BE125" s="7">
        <v>-13.87</v>
      </c>
      <c r="BF125" s="7">
        <v>-10.58</v>
      </c>
      <c r="BG125" s="7">
        <v>-10.95</v>
      </c>
      <c r="BH125" s="7">
        <v>-9.85</v>
      </c>
      <c r="BI125" s="7">
        <v>-6.99</v>
      </c>
      <c r="BJ125" s="7">
        <v>-5.4</v>
      </c>
      <c r="BK125" s="7">
        <v>-9.49</v>
      </c>
      <c r="BL125" s="7">
        <v>-12.77</v>
      </c>
      <c r="BM125" s="7">
        <v>-13.86</v>
      </c>
      <c r="BN125" s="7">
        <v>-14.96</v>
      </c>
      <c r="BO125" s="7">
        <v>-11.08</v>
      </c>
      <c r="BP125" s="7">
        <v>-9.4499999999999993</v>
      </c>
      <c r="BQ125" s="7">
        <v>-5.84</v>
      </c>
      <c r="BR125" s="7">
        <v>-7.3</v>
      </c>
      <c r="BS125" s="24">
        <v>1.24</v>
      </c>
      <c r="BT125" s="26">
        <v>16718658.058190349</v>
      </c>
      <c r="BU125" s="26">
        <v>102151400</v>
      </c>
      <c r="BV125" s="26">
        <v>7566350</v>
      </c>
      <c r="BW125" s="8">
        <v>0.1220967837861056</v>
      </c>
    </row>
    <row r="126" spans="1:75" s="28" customFormat="1" ht="19" customHeight="1" x14ac:dyDescent="0.2">
      <c r="A126" s="1" t="s">
        <v>178</v>
      </c>
      <c r="B126" s="1" t="s">
        <v>111</v>
      </c>
      <c r="C126" s="1" t="s">
        <v>87</v>
      </c>
      <c r="D126" s="1" t="s">
        <v>109</v>
      </c>
      <c r="E126" s="1" t="s">
        <v>179</v>
      </c>
      <c r="F126" s="1" t="s">
        <v>88</v>
      </c>
      <c r="G126" s="9">
        <v>26.363632324313421</v>
      </c>
      <c r="H126" s="9">
        <v>-7.1942463935973464</v>
      </c>
      <c r="I126" s="9">
        <f>(N126-O126)/O126*100</f>
        <v>19.008265439868428</v>
      </c>
      <c r="J126" s="1" t="s">
        <v>89</v>
      </c>
      <c r="K126" s="2">
        <v>1.1000000238418579</v>
      </c>
      <c r="L126" s="2">
        <v>1.1100000000000001</v>
      </c>
      <c r="M126" s="2">
        <v>1.389999985694885</v>
      </c>
      <c r="N126" s="2">
        <v>1.440000057220459</v>
      </c>
      <c r="O126" s="2">
        <v>1.2100000381469731</v>
      </c>
      <c r="P126" s="2">
        <v>1.2899999618530269</v>
      </c>
      <c r="Q126" s="1">
        <v>1.44</v>
      </c>
      <c r="R126" s="1">
        <v>1.32</v>
      </c>
      <c r="S126" s="1">
        <v>1.39</v>
      </c>
      <c r="T126" s="1">
        <v>1.35</v>
      </c>
      <c r="U126" s="1">
        <v>1.3</v>
      </c>
      <c r="V126" s="1">
        <v>1.32</v>
      </c>
      <c r="W126" s="1">
        <v>1.35</v>
      </c>
      <c r="X126" s="1">
        <v>1.33</v>
      </c>
      <c r="Y126" s="1">
        <v>1.33</v>
      </c>
      <c r="Z126" s="1">
        <v>1.34</v>
      </c>
      <c r="AA126" s="1">
        <v>1.33</v>
      </c>
      <c r="AB126" s="1">
        <v>1.33</v>
      </c>
      <c r="AC126" s="1">
        <v>1.32</v>
      </c>
      <c r="AD126" s="1">
        <v>1.3</v>
      </c>
      <c r="AE126" s="1">
        <v>1.26</v>
      </c>
      <c r="AF126" s="1">
        <v>1.26</v>
      </c>
      <c r="AG126" s="1">
        <v>1.26</v>
      </c>
      <c r="AH126" s="1">
        <v>1.25</v>
      </c>
      <c r="AI126" s="1">
        <v>1.25</v>
      </c>
      <c r="AJ126" s="1">
        <v>1.27</v>
      </c>
      <c r="AK126" s="1">
        <v>1.3</v>
      </c>
      <c r="AL126" s="1">
        <v>1.29</v>
      </c>
      <c r="AM126" s="1">
        <v>1.3</v>
      </c>
      <c r="AN126" s="1">
        <v>1.3</v>
      </c>
      <c r="AO126" s="1">
        <v>1.29</v>
      </c>
      <c r="AP126" s="1">
        <v>1.29</v>
      </c>
      <c r="AQ126" s="1">
        <v>1.3</v>
      </c>
      <c r="AR126" s="1">
        <v>-6.59</v>
      </c>
      <c r="AS126" s="1">
        <v>-5.04</v>
      </c>
      <c r="AT126" s="1">
        <v>-5.03</v>
      </c>
      <c r="AU126" s="1">
        <v>-6.47</v>
      </c>
      <c r="AV126" s="1">
        <v>-7.19</v>
      </c>
      <c r="AW126" s="1">
        <v>-5.04</v>
      </c>
      <c r="AX126" s="1">
        <v>-6.47</v>
      </c>
      <c r="AY126" s="1">
        <v>-5.4</v>
      </c>
      <c r="AZ126" s="1">
        <v>-5.03</v>
      </c>
      <c r="BA126" s="1">
        <v>-4.32</v>
      </c>
      <c r="BB126" s="1">
        <v>-5.4</v>
      </c>
      <c r="BC126" s="1">
        <v>-4.32</v>
      </c>
      <c r="BD126" s="1">
        <v>-8.6300000000000008</v>
      </c>
      <c r="BE126" s="1">
        <v>-8.99</v>
      </c>
      <c r="BF126" s="1">
        <v>-11.87</v>
      </c>
      <c r="BG126" s="1">
        <v>-9.7100000000000009</v>
      </c>
      <c r="BH126" s="1">
        <v>-10.79</v>
      </c>
      <c r="BI126" s="1">
        <v>-10.07</v>
      </c>
      <c r="BJ126" s="1">
        <v>-9.7899999999999991</v>
      </c>
      <c r="BK126" s="1">
        <v>-9.7100000000000009</v>
      </c>
      <c r="BL126" s="1">
        <v>-6.48</v>
      </c>
      <c r="BM126" s="1">
        <v>-7.91</v>
      </c>
      <c r="BN126" s="1">
        <v>-6.47</v>
      </c>
      <c r="BO126" s="1">
        <v>-7.91</v>
      </c>
      <c r="BP126" s="1">
        <v>-8.27</v>
      </c>
      <c r="BQ126" s="1">
        <v>-6.98</v>
      </c>
      <c r="BR126" s="1">
        <v>-7.19</v>
      </c>
      <c r="BS126" s="22">
        <v>1.27</v>
      </c>
      <c r="BT126" s="26">
        <v>18274051.811933521</v>
      </c>
      <c r="BU126" s="26">
        <v>770900</v>
      </c>
      <c r="BV126" s="26">
        <v>8642069</v>
      </c>
      <c r="BW126" s="2">
        <v>1.4680280844783809E-2</v>
      </c>
    </row>
    <row r="127" spans="1:75" s="28" customFormat="1" ht="19" customHeight="1" x14ac:dyDescent="0.2">
      <c r="A127" s="1" t="s">
        <v>276</v>
      </c>
      <c r="B127" s="1" t="s">
        <v>96</v>
      </c>
      <c r="C127" s="1" t="s">
        <v>87</v>
      </c>
      <c r="D127" s="1" t="s">
        <v>98</v>
      </c>
      <c r="E127" s="1" t="s">
        <v>274</v>
      </c>
      <c r="F127" s="1" t="s">
        <v>88</v>
      </c>
      <c r="G127" s="9">
        <v>29.545447402749339</v>
      </c>
      <c r="H127" s="9">
        <v>-15.087713779908359</v>
      </c>
      <c r="I127" s="9">
        <f>(N127-O127)/O127*100</f>
        <v>29.72972972972973</v>
      </c>
      <c r="J127" s="1" t="s">
        <v>89</v>
      </c>
      <c r="K127" s="2">
        <v>8.8000001907348633</v>
      </c>
      <c r="L127" s="2">
        <v>8.81</v>
      </c>
      <c r="M127" s="2">
        <v>11.39999961853027</v>
      </c>
      <c r="N127" s="2">
        <v>12</v>
      </c>
      <c r="O127" s="2">
        <v>9.25</v>
      </c>
      <c r="P127" s="2">
        <v>9.6800003051757812</v>
      </c>
      <c r="Q127" s="1">
        <v>12</v>
      </c>
      <c r="R127" s="1">
        <v>12</v>
      </c>
      <c r="S127" s="1">
        <v>11.5</v>
      </c>
      <c r="T127" s="1">
        <v>10.57</v>
      </c>
      <c r="U127" s="1">
        <v>10.45</v>
      </c>
      <c r="V127" s="1">
        <v>10.72</v>
      </c>
      <c r="W127" s="1">
        <v>10.35</v>
      </c>
      <c r="X127" s="1">
        <v>10.32</v>
      </c>
      <c r="Y127" s="1">
        <v>10.32</v>
      </c>
      <c r="Z127" s="1">
        <v>10.32</v>
      </c>
      <c r="AA127" s="1">
        <v>10.32</v>
      </c>
      <c r="AB127" s="1">
        <v>10.09</v>
      </c>
      <c r="AC127" s="1">
        <v>10.09</v>
      </c>
      <c r="AD127" s="1">
        <v>10.09</v>
      </c>
      <c r="AE127" s="1">
        <v>10.15</v>
      </c>
      <c r="AF127" s="1">
        <v>10.15</v>
      </c>
      <c r="AG127" s="1">
        <v>10.220000000000001</v>
      </c>
      <c r="AH127" s="1">
        <v>10.220000000000001</v>
      </c>
      <c r="AI127" s="1">
        <v>10.220000000000001</v>
      </c>
      <c r="AJ127" s="1">
        <v>10.07</v>
      </c>
      <c r="AK127" s="1">
        <v>10.07</v>
      </c>
      <c r="AL127" s="1">
        <v>9.89</v>
      </c>
      <c r="AM127" s="1">
        <v>9.89</v>
      </c>
      <c r="AN127" s="1">
        <v>9.65</v>
      </c>
      <c r="AO127" s="1">
        <v>9.65</v>
      </c>
      <c r="AP127" s="1">
        <v>9.65</v>
      </c>
      <c r="AQ127" s="1">
        <v>9.85</v>
      </c>
      <c r="AR127" s="1">
        <v>5.26</v>
      </c>
      <c r="AS127" s="1">
        <v>5.26</v>
      </c>
      <c r="AT127" s="1">
        <v>-7.46</v>
      </c>
      <c r="AU127" s="1">
        <v>-16.670000000000002</v>
      </c>
      <c r="AV127" s="1">
        <v>-8.33</v>
      </c>
      <c r="AW127" s="1">
        <v>-6.01</v>
      </c>
      <c r="AX127" s="1">
        <v>-12.89</v>
      </c>
      <c r="AY127" s="1">
        <v>-9.4700000000000006</v>
      </c>
      <c r="AZ127" s="1">
        <v>-9.4700000000000006</v>
      </c>
      <c r="BA127" s="1">
        <v>-9.4700000000000006</v>
      </c>
      <c r="BB127" s="1">
        <v>-9.4700000000000006</v>
      </c>
      <c r="BC127" s="1">
        <v>-11.49</v>
      </c>
      <c r="BD127" s="1">
        <v>-11.49</v>
      </c>
      <c r="BE127" s="1">
        <v>-11.49</v>
      </c>
      <c r="BF127" s="1">
        <v>-11.67</v>
      </c>
      <c r="BG127" s="1">
        <v>-11.67</v>
      </c>
      <c r="BH127" s="1">
        <v>-10.32</v>
      </c>
      <c r="BI127" s="1">
        <v>-10.32</v>
      </c>
      <c r="BJ127" s="1">
        <v>-10.32</v>
      </c>
      <c r="BK127" s="1">
        <v>-17.72</v>
      </c>
      <c r="BL127" s="1">
        <v>-17.72</v>
      </c>
      <c r="BM127" s="1">
        <v>-13.25</v>
      </c>
      <c r="BN127" s="1">
        <v>-13.25</v>
      </c>
      <c r="BO127" s="1">
        <v>-15.35</v>
      </c>
      <c r="BP127" s="1">
        <v>-15.35</v>
      </c>
      <c r="BQ127" s="1">
        <v>-15.35</v>
      </c>
      <c r="BR127" s="1">
        <v>-15.09</v>
      </c>
      <c r="BS127" s="22">
        <v>9.93</v>
      </c>
      <c r="BT127" s="26">
        <v>18424109.383487701</v>
      </c>
      <c r="BU127" s="26">
        <v>32600</v>
      </c>
      <c r="BV127" s="26">
        <v>1344404</v>
      </c>
      <c r="BW127" s="2">
        <v>6.0569590688513272E-3</v>
      </c>
    </row>
    <row r="128" spans="1:75" s="28" customFormat="1" ht="19" customHeight="1" x14ac:dyDescent="0.2">
      <c r="A128" s="7" t="s">
        <v>441</v>
      </c>
      <c r="B128" s="7" t="s">
        <v>106</v>
      </c>
      <c r="C128" s="7" t="s">
        <v>87</v>
      </c>
      <c r="D128" s="7" t="s">
        <v>98</v>
      </c>
      <c r="E128" s="7" t="s">
        <v>439</v>
      </c>
      <c r="F128" s="7" t="s">
        <v>88</v>
      </c>
      <c r="G128" s="10">
        <v>25.29549918008388</v>
      </c>
      <c r="H128" s="10">
        <v>-6.8867885060646046</v>
      </c>
      <c r="I128" s="10">
        <v>-6.8867885060646046</v>
      </c>
      <c r="J128" s="7" t="s">
        <v>89</v>
      </c>
      <c r="K128" s="8">
        <v>0.84600001573562622</v>
      </c>
      <c r="L128" s="8">
        <v>0.87</v>
      </c>
      <c r="M128" s="8">
        <v>1.059999942779541</v>
      </c>
      <c r="N128" s="8">
        <v>1.1499999761581421</v>
      </c>
      <c r="O128" s="8">
        <v>0.91600000858306885</v>
      </c>
      <c r="P128" s="8">
        <v>0.9869999885559082</v>
      </c>
      <c r="Q128" s="7">
        <v>1.1499999999999999</v>
      </c>
      <c r="R128" s="7">
        <v>1.1399999999999999</v>
      </c>
      <c r="S128" s="7">
        <v>1.0900000000000001</v>
      </c>
      <c r="T128" s="7">
        <v>1.05</v>
      </c>
      <c r="U128" s="7">
        <v>1.07</v>
      </c>
      <c r="V128" s="7">
        <v>1.08</v>
      </c>
      <c r="W128" s="7">
        <v>1.07</v>
      </c>
      <c r="X128" s="7">
        <v>1.06</v>
      </c>
      <c r="Y128" s="7">
        <v>1.05</v>
      </c>
      <c r="Z128" s="7">
        <v>1.03</v>
      </c>
      <c r="AA128" s="7">
        <v>1.02</v>
      </c>
      <c r="AB128" s="7">
        <v>1.02</v>
      </c>
      <c r="AC128" s="7">
        <v>0.98</v>
      </c>
      <c r="AD128" s="7">
        <v>0.96</v>
      </c>
      <c r="AE128" s="7">
        <v>0.98</v>
      </c>
      <c r="AF128" s="7">
        <v>1.05</v>
      </c>
      <c r="AG128" s="7">
        <v>1.05</v>
      </c>
      <c r="AH128" s="7">
        <v>1.03</v>
      </c>
      <c r="AI128" s="7">
        <v>1.01</v>
      </c>
      <c r="AJ128" s="7">
        <v>0.98</v>
      </c>
      <c r="AK128" s="7">
        <v>0.97</v>
      </c>
      <c r="AL128" s="7">
        <v>0.96</v>
      </c>
      <c r="AM128" s="7">
        <v>1.01</v>
      </c>
      <c r="AN128" s="7">
        <v>0.97</v>
      </c>
      <c r="AO128" s="7">
        <v>0.97</v>
      </c>
      <c r="AP128" s="7">
        <v>0.97</v>
      </c>
      <c r="AQ128" s="7">
        <v>0.98</v>
      </c>
      <c r="AR128" s="7">
        <v>4.45</v>
      </c>
      <c r="AS128" s="7">
        <v>-0.44</v>
      </c>
      <c r="AT128" s="7">
        <v>-1.9</v>
      </c>
      <c r="AU128" s="7">
        <v>-1.88</v>
      </c>
      <c r="AV128" s="7">
        <v>0</v>
      </c>
      <c r="AW128" s="7">
        <v>-1.9</v>
      </c>
      <c r="AX128" s="7">
        <v>-1.89</v>
      </c>
      <c r="AY128" s="7">
        <v>-3.78</v>
      </c>
      <c r="AZ128" s="7">
        <v>-3.49</v>
      </c>
      <c r="BA128" s="7">
        <v>-4.25</v>
      </c>
      <c r="BB128" s="7">
        <v>-4.72</v>
      </c>
      <c r="BC128" s="7">
        <v>-8.02</v>
      </c>
      <c r="BD128" s="7">
        <v>-10.48</v>
      </c>
      <c r="BE128" s="7">
        <v>-12.25</v>
      </c>
      <c r="BF128" s="7">
        <v>-9.42</v>
      </c>
      <c r="BG128" s="7">
        <v>-2.1</v>
      </c>
      <c r="BH128" s="7">
        <v>-3.77</v>
      </c>
      <c r="BI128" s="7">
        <v>-5.66</v>
      </c>
      <c r="BJ128" s="7">
        <v>-9.17</v>
      </c>
      <c r="BK128" s="7">
        <v>-9.86</v>
      </c>
      <c r="BL128" s="7">
        <v>-12.33</v>
      </c>
      <c r="BM128" s="7">
        <v>-9.43</v>
      </c>
      <c r="BN128" s="7">
        <v>-9.92</v>
      </c>
      <c r="BO128" s="7">
        <v>-9.6300000000000008</v>
      </c>
      <c r="BP128" s="7">
        <v>-8.9600000000000009</v>
      </c>
      <c r="BQ128" s="7">
        <v>-8.73</v>
      </c>
      <c r="BR128" s="7">
        <v>-7.22</v>
      </c>
      <c r="BS128" s="24">
        <v>1.01</v>
      </c>
      <c r="BT128" s="26">
        <v>18603104.995775219</v>
      </c>
      <c r="BU128" s="26">
        <v>36076700</v>
      </c>
      <c r="BV128" s="26">
        <v>13902876</v>
      </c>
      <c r="BW128" s="8">
        <v>1.26004864029572E-2</v>
      </c>
    </row>
    <row r="129" spans="1:75" s="28" customFormat="1" ht="19" customHeight="1" x14ac:dyDescent="0.2">
      <c r="A129" s="7" t="s">
        <v>425</v>
      </c>
      <c r="B129" s="7" t="s">
        <v>106</v>
      </c>
      <c r="C129" s="7" t="s">
        <v>87</v>
      </c>
      <c r="D129" s="7" t="s">
        <v>122</v>
      </c>
      <c r="E129" s="7" t="s">
        <v>423</v>
      </c>
      <c r="F129" s="7" t="s">
        <v>88</v>
      </c>
      <c r="G129" s="10">
        <v>33.769639340713937</v>
      </c>
      <c r="H129" s="10">
        <v>-2.3483436254572059</v>
      </c>
      <c r="I129" s="10">
        <v>-2.3483436254572059</v>
      </c>
      <c r="J129" s="7" t="s">
        <v>81</v>
      </c>
      <c r="K129" s="8">
        <v>3.8199999332427979</v>
      </c>
      <c r="L129" s="8">
        <v>3.95</v>
      </c>
      <c r="M129" s="8">
        <v>5.1100001335144043</v>
      </c>
      <c r="N129" s="8">
        <v>5.6700000762939453</v>
      </c>
      <c r="O129" s="8">
        <v>4.809999942779541</v>
      </c>
      <c r="P129" s="8">
        <v>4.9899997711181641</v>
      </c>
      <c r="Q129" s="7">
        <v>5.13</v>
      </c>
      <c r="R129" s="7">
        <v>5.25</v>
      </c>
      <c r="S129" s="7">
        <v>5.4</v>
      </c>
      <c r="T129" s="7">
        <v>5.29</v>
      </c>
      <c r="U129" s="7">
        <v>5.4</v>
      </c>
      <c r="V129" s="7">
        <v>5.6</v>
      </c>
      <c r="W129" s="7">
        <v>5.67</v>
      </c>
      <c r="X129" s="7">
        <v>5.37</v>
      </c>
      <c r="Y129" s="7">
        <v>5.45</v>
      </c>
      <c r="Z129" s="7">
        <v>5.3</v>
      </c>
      <c r="AA129" s="7">
        <v>5.18</v>
      </c>
      <c r="AB129" s="7">
        <v>5.2</v>
      </c>
      <c r="AC129" s="7">
        <v>5.25</v>
      </c>
      <c r="AD129" s="7">
        <v>5.29</v>
      </c>
      <c r="AE129" s="7">
        <v>5.2</v>
      </c>
      <c r="AF129" s="7">
        <v>5.08</v>
      </c>
      <c r="AG129" s="7">
        <v>5.08</v>
      </c>
      <c r="AH129" s="7">
        <v>5.0599999999999996</v>
      </c>
      <c r="AI129" s="7">
        <v>5</v>
      </c>
      <c r="AJ129" s="7">
        <v>5.08</v>
      </c>
      <c r="AK129" s="7">
        <v>5.14</v>
      </c>
      <c r="AL129" s="7">
        <v>5.0599999999999996</v>
      </c>
      <c r="AM129" s="7">
        <v>5.04</v>
      </c>
      <c r="AN129" s="7">
        <v>5.0199999999999996</v>
      </c>
      <c r="AO129" s="7">
        <v>4.95</v>
      </c>
      <c r="AP129" s="7">
        <v>4.93</v>
      </c>
      <c r="AQ129" s="7">
        <v>5.0599999999999996</v>
      </c>
      <c r="AR129" s="7">
        <v>-4.8899999999999997</v>
      </c>
      <c r="AS129" s="7">
        <v>-0.59</v>
      </c>
      <c r="AT129" s="7">
        <v>-2.74</v>
      </c>
      <c r="AU129" s="7">
        <v>2.94</v>
      </c>
      <c r="AV129" s="7">
        <v>4.5999999999999996</v>
      </c>
      <c r="AW129" s="7">
        <v>7.83</v>
      </c>
      <c r="AX129" s="7">
        <v>3.68</v>
      </c>
      <c r="AY129" s="7">
        <v>4.8</v>
      </c>
      <c r="AZ129" s="7">
        <v>2.79</v>
      </c>
      <c r="BA129" s="7">
        <v>0.2</v>
      </c>
      <c r="BB129" s="7">
        <v>-1.37</v>
      </c>
      <c r="BC129" s="7">
        <v>0.16</v>
      </c>
      <c r="BD129" s="7">
        <v>2.54</v>
      </c>
      <c r="BE129" s="7">
        <v>1.17</v>
      </c>
      <c r="BF129" s="7">
        <v>-1.17</v>
      </c>
      <c r="BG129" s="7">
        <v>-2.15</v>
      </c>
      <c r="BH129" s="7">
        <v>-1.1299999999999999</v>
      </c>
      <c r="BI129" s="7">
        <v>-3.13</v>
      </c>
      <c r="BJ129" s="7">
        <v>-2.15</v>
      </c>
      <c r="BK129" s="7">
        <v>-1.17</v>
      </c>
      <c r="BL129" s="7">
        <v>-1.96</v>
      </c>
      <c r="BM129" s="7">
        <v>-3.13</v>
      </c>
      <c r="BN129" s="7">
        <v>-2.94</v>
      </c>
      <c r="BO129" s="7">
        <v>-4.1100000000000003</v>
      </c>
      <c r="BP129" s="7">
        <v>-4.5</v>
      </c>
      <c r="BQ129" s="7">
        <v>-4.3099999999999996</v>
      </c>
      <c r="BR129" s="7">
        <v>-2.35</v>
      </c>
      <c r="BS129" s="24">
        <v>5.15</v>
      </c>
      <c r="BT129" s="26">
        <v>18762847.390236851</v>
      </c>
      <c r="BU129" s="26">
        <v>45847500</v>
      </c>
      <c r="BV129" s="26">
        <v>3075505</v>
      </c>
      <c r="BW129" s="8">
        <v>1.920098975615387</v>
      </c>
    </row>
    <row r="130" spans="1:75" s="28" customFormat="1" ht="19" customHeight="1" x14ac:dyDescent="0.2">
      <c r="A130" s="7" t="s">
        <v>532</v>
      </c>
      <c r="B130" s="7" t="s">
        <v>106</v>
      </c>
      <c r="C130" s="7" t="s">
        <v>87</v>
      </c>
      <c r="D130" s="7" t="s">
        <v>98</v>
      </c>
      <c r="E130" s="7" t="s">
        <v>529</v>
      </c>
      <c r="F130" s="7" t="s">
        <v>88</v>
      </c>
      <c r="G130" s="10">
        <v>29.828844613116029</v>
      </c>
      <c r="H130" s="10">
        <v>-0.94161420784371097</v>
      </c>
      <c r="I130" s="10">
        <v>-0.94161420784371097</v>
      </c>
      <c r="J130" s="7" t="s">
        <v>81</v>
      </c>
      <c r="K130" s="8">
        <v>4.0900001525878906</v>
      </c>
      <c r="L130" s="8">
        <v>4.2</v>
      </c>
      <c r="M130" s="8">
        <v>5.309999942779541</v>
      </c>
      <c r="N130" s="8">
        <v>6.0900001525878906</v>
      </c>
      <c r="O130" s="8">
        <v>4.7699999809265137</v>
      </c>
      <c r="P130" s="8">
        <v>5.2600002288818359</v>
      </c>
      <c r="Q130" s="7">
        <v>5.55</v>
      </c>
      <c r="R130" s="7">
        <v>5.71</v>
      </c>
      <c r="S130" s="7">
        <v>5.1100000000000003</v>
      </c>
      <c r="T130" s="7">
        <v>5.68</v>
      </c>
      <c r="U130" s="7">
        <v>5.72</v>
      </c>
      <c r="V130" s="7">
        <v>5.24</v>
      </c>
      <c r="W130" s="7">
        <v>5.35</v>
      </c>
      <c r="X130" s="7">
        <v>5.54</v>
      </c>
      <c r="Y130" s="7">
        <v>5.45</v>
      </c>
      <c r="Z130" s="7">
        <v>5.68</v>
      </c>
      <c r="AA130" s="7">
        <v>6.09</v>
      </c>
      <c r="AB130" s="7">
        <v>5.73</v>
      </c>
      <c r="AC130" s="7">
        <v>5.27</v>
      </c>
      <c r="AD130" s="7">
        <v>5.16</v>
      </c>
      <c r="AE130" s="7">
        <v>5.14</v>
      </c>
      <c r="AF130" s="7">
        <v>5.12</v>
      </c>
      <c r="AG130" s="7">
        <v>5.29</v>
      </c>
      <c r="AH130" s="7">
        <v>5.23</v>
      </c>
      <c r="AI130" s="7">
        <v>5.23</v>
      </c>
      <c r="AJ130" s="7">
        <v>5.21</v>
      </c>
      <c r="AK130" s="7">
        <v>5.09</v>
      </c>
      <c r="AL130" s="7">
        <v>5.07</v>
      </c>
      <c r="AM130" s="7">
        <v>5.18</v>
      </c>
      <c r="AN130" s="7">
        <v>5.16</v>
      </c>
      <c r="AO130" s="7">
        <v>5.09</v>
      </c>
      <c r="AP130" s="7">
        <v>5.0999999999999996</v>
      </c>
      <c r="AQ130" s="7">
        <v>5.26</v>
      </c>
      <c r="AR130" s="7">
        <v>-2.73</v>
      </c>
      <c r="AS130" s="7">
        <v>-0.82</v>
      </c>
      <c r="AT130" s="7">
        <v>-6.78</v>
      </c>
      <c r="AU130" s="7">
        <v>0.19</v>
      </c>
      <c r="AV130" s="7">
        <v>-5.46</v>
      </c>
      <c r="AW130" s="7">
        <v>-3.2</v>
      </c>
      <c r="AX130" s="7">
        <v>-2.54</v>
      </c>
      <c r="AY130" s="7">
        <v>0.19</v>
      </c>
      <c r="AZ130" s="7">
        <v>-0.75</v>
      </c>
      <c r="BA130" s="7">
        <v>2.0699999999999998</v>
      </c>
      <c r="BB130" s="7">
        <v>6.59</v>
      </c>
      <c r="BC130" s="7">
        <v>-1.1299999999999999</v>
      </c>
      <c r="BD130" s="7">
        <v>-2.82</v>
      </c>
      <c r="BE130" s="7">
        <v>-5.27</v>
      </c>
      <c r="BF130" s="7">
        <v>-4.5199999999999996</v>
      </c>
      <c r="BG130" s="7">
        <v>-6.03</v>
      </c>
      <c r="BH130" s="7">
        <v>-4.05</v>
      </c>
      <c r="BI130" s="7">
        <v>-4.2300000000000004</v>
      </c>
      <c r="BJ130" s="7">
        <v>-3.01</v>
      </c>
      <c r="BK130" s="7">
        <v>-5.84</v>
      </c>
      <c r="BL130" s="7">
        <v>-4.5199999999999996</v>
      </c>
      <c r="BM130" s="7">
        <v>-6.03</v>
      </c>
      <c r="BN130" s="7">
        <v>-2.85</v>
      </c>
      <c r="BO130" s="7">
        <v>-5.27</v>
      </c>
      <c r="BP130" s="7">
        <v>-4.24</v>
      </c>
      <c r="BQ130" s="7">
        <v>-6.21</v>
      </c>
      <c r="BR130" s="7">
        <v>-1.1299999999999999</v>
      </c>
      <c r="BS130" s="24">
        <v>4.93</v>
      </c>
      <c r="BT130" s="26">
        <v>19603776.38875008</v>
      </c>
      <c r="BU130" s="26">
        <v>49275200</v>
      </c>
      <c r="BV130" s="26">
        <v>3645413</v>
      </c>
      <c r="BW130" s="8">
        <v>4.178593756043554E-2</v>
      </c>
    </row>
    <row r="131" spans="1:75" s="28" customFormat="1" ht="19" customHeight="1" x14ac:dyDescent="0.2">
      <c r="A131" s="7" t="s">
        <v>413</v>
      </c>
      <c r="B131" s="7" t="s">
        <v>96</v>
      </c>
      <c r="C131" s="7" t="s">
        <v>87</v>
      </c>
      <c r="D131" s="7" t="s">
        <v>98</v>
      </c>
      <c r="E131" s="7" t="s">
        <v>412</v>
      </c>
      <c r="F131" s="7" t="s">
        <v>88</v>
      </c>
      <c r="G131" s="10">
        <v>27.427178531680081</v>
      </c>
      <c r="H131" s="10">
        <v>-0.95238008737019531</v>
      </c>
      <c r="I131" s="10">
        <v>-0.95238008737019531</v>
      </c>
      <c r="J131" s="7" t="s">
        <v>81</v>
      </c>
      <c r="K131" s="8">
        <v>0.82400000095367432</v>
      </c>
      <c r="L131" s="8">
        <v>0.93</v>
      </c>
      <c r="M131" s="8">
        <v>1.049999952316284</v>
      </c>
      <c r="N131" s="8">
        <v>1.2699999809265139</v>
      </c>
      <c r="O131" s="8">
        <v>0.85000002384185791</v>
      </c>
      <c r="P131" s="8">
        <v>1.0399999618530269</v>
      </c>
      <c r="Q131" s="7">
        <v>1.27</v>
      </c>
      <c r="R131" s="7">
        <v>1.1599999999999999</v>
      </c>
      <c r="S131" s="7">
        <v>1.06</v>
      </c>
      <c r="T131" s="7">
        <v>1</v>
      </c>
      <c r="U131" s="7">
        <v>1.01</v>
      </c>
      <c r="V131" s="7">
        <v>1.1000000000000001</v>
      </c>
      <c r="W131" s="7">
        <v>1</v>
      </c>
      <c r="X131" s="7">
        <v>1</v>
      </c>
      <c r="Y131" s="7">
        <v>0.98</v>
      </c>
      <c r="Z131" s="7">
        <v>0.95</v>
      </c>
      <c r="AA131" s="7">
        <v>0.95</v>
      </c>
      <c r="AB131" s="7">
        <v>0.94</v>
      </c>
      <c r="AC131" s="7">
        <v>0.91</v>
      </c>
      <c r="AD131" s="7">
        <v>0.9</v>
      </c>
      <c r="AE131" s="7">
        <v>0.9</v>
      </c>
      <c r="AF131" s="7">
        <v>0.87</v>
      </c>
      <c r="AG131" s="7">
        <v>0.87</v>
      </c>
      <c r="AH131" s="7">
        <v>0.9</v>
      </c>
      <c r="AI131" s="7">
        <v>0.89</v>
      </c>
      <c r="AJ131" s="7">
        <v>1.02</v>
      </c>
      <c r="AK131" s="7">
        <v>1.03</v>
      </c>
      <c r="AL131" s="7">
        <v>0.96</v>
      </c>
      <c r="AM131" s="7">
        <v>0.97</v>
      </c>
      <c r="AN131" s="7">
        <v>0.94</v>
      </c>
      <c r="AO131" s="7">
        <v>0.95</v>
      </c>
      <c r="AP131" s="7">
        <v>0.94</v>
      </c>
      <c r="AQ131" s="7">
        <v>1.06</v>
      </c>
      <c r="AR131" s="7">
        <v>9.0500000000000007</v>
      </c>
      <c r="AS131" s="7">
        <v>5.24</v>
      </c>
      <c r="AT131" s="7">
        <v>-8.08</v>
      </c>
      <c r="AU131" s="7">
        <v>-11.43</v>
      </c>
      <c r="AV131" s="7">
        <v>-5.72</v>
      </c>
      <c r="AW131" s="7">
        <v>-5.71</v>
      </c>
      <c r="AX131" s="7">
        <v>-5.81</v>
      </c>
      <c r="AY131" s="7">
        <v>-7.6</v>
      </c>
      <c r="AZ131" s="7">
        <v>-9.52</v>
      </c>
      <c r="BA131" s="7">
        <v>-10.9</v>
      </c>
      <c r="BB131" s="7">
        <v>-11.2</v>
      </c>
      <c r="BC131" s="7">
        <v>-14.28</v>
      </c>
      <c r="BD131" s="7">
        <v>-14.29</v>
      </c>
      <c r="BE131" s="7">
        <v>-16</v>
      </c>
      <c r="BF131" s="7">
        <v>-18.57</v>
      </c>
      <c r="BG131" s="7">
        <v>-18.100000000000001</v>
      </c>
      <c r="BH131" s="7">
        <v>-16.690000000000001</v>
      </c>
      <c r="BI131" s="7">
        <v>-16.190000000000001</v>
      </c>
      <c r="BJ131" s="7">
        <v>-16.2</v>
      </c>
      <c r="BK131" s="7">
        <v>-3.8</v>
      </c>
      <c r="BL131" s="7">
        <v>-10.49</v>
      </c>
      <c r="BM131" s="7">
        <v>-8.86</v>
      </c>
      <c r="BN131" s="7">
        <v>-10.48</v>
      </c>
      <c r="BO131" s="7">
        <v>-13.33</v>
      </c>
      <c r="BP131" s="7">
        <v>-10.49</v>
      </c>
      <c r="BQ131" s="7">
        <v>-12.38</v>
      </c>
      <c r="BR131" s="7">
        <v>-5.83</v>
      </c>
      <c r="BS131" s="24">
        <v>0.93</v>
      </c>
      <c r="BT131" s="26">
        <v>20192549.082994461</v>
      </c>
      <c r="BU131" s="26">
        <v>7596100</v>
      </c>
      <c r="BV131" s="26">
        <v>6039123</v>
      </c>
      <c r="BW131" s="8">
        <v>5.4725826912285107E-2</v>
      </c>
    </row>
    <row r="132" spans="1:75" s="28" customFormat="1" ht="19" customHeight="1" x14ac:dyDescent="0.2">
      <c r="A132" s="7" t="s">
        <v>334</v>
      </c>
      <c r="B132" s="7" t="s">
        <v>76</v>
      </c>
      <c r="C132" s="7" t="s">
        <v>87</v>
      </c>
      <c r="D132" s="7" t="s">
        <v>109</v>
      </c>
      <c r="E132" s="7" t="s">
        <v>454</v>
      </c>
      <c r="F132" s="7" t="s">
        <v>88</v>
      </c>
      <c r="G132" s="10">
        <v>15.07246300693922</v>
      </c>
      <c r="H132" s="10">
        <v>-14.10579190790533</v>
      </c>
      <c r="I132" s="10">
        <v>-14.10579190790533</v>
      </c>
      <c r="J132" s="7" t="s">
        <v>89</v>
      </c>
      <c r="K132" s="8">
        <v>3.4500000476837158</v>
      </c>
      <c r="L132" s="8">
        <v>3.7</v>
      </c>
      <c r="M132" s="8">
        <v>3.970000028610229</v>
      </c>
      <c r="N132" s="8">
        <v>4.1599998474121094</v>
      </c>
      <c r="O132" s="8">
        <v>3.130000114440918</v>
      </c>
      <c r="P132" s="8">
        <v>3.410000085830688</v>
      </c>
      <c r="Q132" s="7">
        <v>4.16</v>
      </c>
      <c r="R132" s="7">
        <v>4.0999999999999996</v>
      </c>
      <c r="S132" s="7">
        <v>3.55</v>
      </c>
      <c r="T132" s="7">
        <v>3.55</v>
      </c>
      <c r="U132" s="7">
        <v>3.58</v>
      </c>
      <c r="V132" s="7">
        <v>3.4</v>
      </c>
      <c r="W132" s="7">
        <v>3.23</v>
      </c>
      <c r="X132" s="7">
        <v>3.23</v>
      </c>
      <c r="Y132" s="7">
        <v>3.22</v>
      </c>
      <c r="Z132" s="7">
        <v>3.29</v>
      </c>
      <c r="AA132" s="7">
        <v>3.26</v>
      </c>
      <c r="AB132" s="7">
        <v>3.24</v>
      </c>
      <c r="AC132" s="7">
        <v>3.24</v>
      </c>
      <c r="AD132" s="7">
        <v>3.24</v>
      </c>
      <c r="AE132" s="7">
        <v>3.23</v>
      </c>
      <c r="AF132" s="7">
        <v>3.3</v>
      </c>
      <c r="AG132" s="7">
        <v>3.25</v>
      </c>
      <c r="AH132" s="7">
        <v>3.26</v>
      </c>
      <c r="AI132" s="7">
        <v>3.19</v>
      </c>
      <c r="AJ132" s="7">
        <v>3.28</v>
      </c>
      <c r="AK132" s="7">
        <v>3.35</v>
      </c>
      <c r="AL132" s="7">
        <v>3.36</v>
      </c>
      <c r="AM132" s="7">
        <v>3.34</v>
      </c>
      <c r="AN132" s="7">
        <v>3.37</v>
      </c>
      <c r="AO132" s="7">
        <v>3.43</v>
      </c>
      <c r="AP132" s="7">
        <v>3.46</v>
      </c>
      <c r="AQ132" s="7">
        <v>3.41</v>
      </c>
      <c r="AR132" s="7">
        <v>-1.76</v>
      </c>
      <c r="AS132" s="7">
        <v>-11.59</v>
      </c>
      <c r="AT132" s="7">
        <v>-15.11</v>
      </c>
      <c r="AU132" s="7">
        <v>-10.47</v>
      </c>
      <c r="AV132" s="7">
        <v>-15.87</v>
      </c>
      <c r="AW132" s="7">
        <v>-18.05</v>
      </c>
      <c r="AX132" s="7">
        <v>-19.399999999999999</v>
      </c>
      <c r="AY132" s="7">
        <v>-19.399999999999999</v>
      </c>
      <c r="AZ132" s="7">
        <v>-18.829999999999998</v>
      </c>
      <c r="BA132" s="7">
        <v>-17.13</v>
      </c>
      <c r="BB132" s="7">
        <v>-18.89</v>
      </c>
      <c r="BC132" s="7">
        <v>-19.399999999999999</v>
      </c>
      <c r="BD132" s="7">
        <v>-19.399999999999999</v>
      </c>
      <c r="BE132" s="7">
        <v>-19.399999999999999</v>
      </c>
      <c r="BF132" s="7">
        <v>-18.64</v>
      </c>
      <c r="BG132" s="7">
        <v>-16.88</v>
      </c>
      <c r="BH132" s="7">
        <v>-18.239999999999998</v>
      </c>
      <c r="BI132" s="7">
        <v>-19.14</v>
      </c>
      <c r="BJ132" s="7">
        <v>-19.62</v>
      </c>
      <c r="BK132" s="7">
        <v>-17.38</v>
      </c>
      <c r="BL132" s="7">
        <v>-15.62</v>
      </c>
      <c r="BM132" s="7">
        <v>-15.87</v>
      </c>
      <c r="BN132" s="7">
        <v>-17.510000000000002</v>
      </c>
      <c r="BO132" s="7">
        <v>-16.62</v>
      </c>
      <c r="BP132" s="7">
        <v>-13.6</v>
      </c>
      <c r="BQ132" s="7">
        <v>-14.61</v>
      </c>
      <c r="BR132" s="7">
        <v>-14.19</v>
      </c>
      <c r="BS132" s="24">
        <v>3.18</v>
      </c>
      <c r="BT132" s="26">
        <v>20474639.947552681</v>
      </c>
      <c r="BU132" s="26">
        <v>133700</v>
      </c>
      <c r="BV132" s="26">
        <v>860297</v>
      </c>
      <c r="BW132" s="8">
        <v>3.6731500865398812E-4</v>
      </c>
    </row>
    <row r="133" spans="1:75" s="28" customFormat="1" ht="19" customHeight="1" x14ac:dyDescent="0.2">
      <c r="A133" s="1" t="s">
        <v>328</v>
      </c>
      <c r="B133" s="1" t="s">
        <v>111</v>
      </c>
      <c r="C133" s="1" t="s">
        <v>104</v>
      </c>
      <c r="D133" s="1" t="s">
        <v>98</v>
      </c>
      <c r="E133" s="1" t="s">
        <v>322</v>
      </c>
      <c r="F133" s="1" t="s">
        <v>88</v>
      </c>
      <c r="G133" s="9">
        <v>36.87500153668222</v>
      </c>
      <c r="H133" s="9">
        <v>-15.52511527374698</v>
      </c>
      <c r="I133" s="9">
        <f>(N133-O133)/O133*100</f>
        <v>60.693638193057353</v>
      </c>
      <c r="J133" s="1" t="s">
        <v>89</v>
      </c>
      <c r="K133" s="2">
        <v>1.6000000238418579</v>
      </c>
      <c r="L133" s="2">
        <v>1.62</v>
      </c>
      <c r="M133" s="2">
        <v>2.190000057220459</v>
      </c>
      <c r="N133" s="2">
        <v>2.779999971389771</v>
      </c>
      <c r="O133" s="2">
        <v>1.7300000190734861</v>
      </c>
      <c r="P133" s="2">
        <v>1.8500000238418579</v>
      </c>
      <c r="Q133" s="1">
        <v>2.39</v>
      </c>
      <c r="R133" s="1">
        <v>2.65</v>
      </c>
      <c r="S133" s="1">
        <v>2.65</v>
      </c>
      <c r="T133" s="1">
        <v>2.78</v>
      </c>
      <c r="U133" s="1">
        <v>2.62</v>
      </c>
      <c r="V133" s="1">
        <v>2.4300000000000002</v>
      </c>
      <c r="W133" s="1">
        <v>2.4</v>
      </c>
      <c r="X133" s="1">
        <v>2.2999999999999998</v>
      </c>
      <c r="Y133" s="1">
        <v>2.25</v>
      </c>
      <c r="Z133" s="1">
        <v>2.2000000000000002</v>
      </c>
      <c r="AA133" s="1">
        <v>2.13</v>
      </c>
      <c r="AB133" s="1">
        <v>2.12</v>
      </c>
      <c r="AC133" s="1">
        <v>2.16</v>
      </c>
      <c r="AD133" s="1">
        <v>2.14</v>
      </c>
      <c r="AE133" s="1">
        <v>2.09</v>
      </c>
      <c r="AF133" s="1">
        <v>2.08</v>
      </c>
      <c r="AG133" s="1">
        <v>2.1</v>
      </c>
      <c r="AH133" s="1">
        <v>2.0499999999999998</v>
      </c>
      <c r="AI133" s="1">
        <v>2.04</v>
      </c>
      <c r="AJ133" s="1">
        <v>2.04</v>
      </c>
      <c r="AK133" s="1">
        <v>1.9</v>
      </c>
      <c r="AL133" s="1">
        <v>1.88</v>
      </c>
      <c r="AM133" s="1">
        <v>1.84</v>
      </c>
      <c r="AN133" s="1">
        <v>1.81</v>
      </c>
      <c r="AO133" s="1">
        <v>1.82</v>
      </c>
      <c r="AP133" s="1">
        <v>1.9</v>
      </c>
      <c r="AQ133" s="1">
        <v>1.85</v>
      </c>
      <c r="AR133" s="1">
        <v>7.78</v>
      </c>
      <c r="AS133" s="1">
        <v>13.7</v>
      </c>
      <c r="AT133" s="1">
        <v>7.99</v>
      </c>
      <c r="AU133" s="1">
        <v>15.54</v>
      </c>
      <c r="AV133" s="1">
        <v>9.59</v>
      </c>
      <c r="AW133" s="1">
        <v>9.58</v>
      </c>
      <c r="AX133" s="1">
        <v>1.1499999999999999</v>
      </c>
      <c r="AY133" s="1">
        <v>2.96</v>
      </c>
      <c r="AZ133" s="1">
        <v>-0.46</v>
      </c>
      <c r="BA133" s="1">
        <v>-3.65</v>
      </c>
      <c r="BB133" s="1">
        <v>-5.71</v>
      </c>
      <c r="BC133" s="1">
        <v>-5.59</v>
      </c>
      <c r="BD133" s="1">
        <v>-3.42</v>
      </c>
      <c r="BE133" s="1">
        <v>-6.16</v>
      </c>
      <c r="BF133" s="1">
        <v>-5.07</v>
      </c>
      <c r="BG133" s="1">
        <v>-6.74</v>
      </c>
      <c r="BH133" s="1">
        <v>-6.39</v>
      </c>
      <c r="BI133" s="1">
        <v>-6.85</v>
      </c>
      <c r="BJ133" s="1">
        <v>-6.85</v>
      </c>
      <c r="BK133" s="1">
        <v>-13.25</v>
      </c>
      <c r="BL133" s="1">
        <v>-15.07</v>
      </c>
      <c r="BM133" s="1">
        <v>-17.12</v>
      </c>
      <c r="BN133" s="1">
        <v>-18.260000000000002</v>
      </c>
      <c r="BO133" s="1">
        <v>-20.09</v>
      </c>
      <c r="BP133" s="1">
        <v>-19.64</v>
      </c>
      <c r="BQ133" s="1">
        <v>-15.53</v>
      </c>
      <c r="BR133" s="1">
        <v>-15.98</v>
      </c>
      <c r="BS133" s="22">
        <v>2.15</v>
      </c>
      <c r="BT133" s="26">
        <v>21885787.471833229</v>
      </c>
      <c r="BU133" s="26">
        <v>65801700</v>
      </c>
      <c r="BV133" s="26">
        <v>8872824</v>
      </c>
      <c r="BW133" s="2">
        <v>6.7073684770485698E-2</v>
      </c>
    </row>
    <row r="134" spans="1:75" s="28" customFormat="1" ht="19" customHeight="1" x14ac:dyDescent="0.2">
      <c r="A134" s="1" t="s">
        <v>334</v>
      </c>
      <c r="B134" s="1" t="s">
        <v>76</v>
      </c>
      <c r="C134" s="1" t="s">
        <v>87</v>
      </c>
      <c r="D134" s="1" t="s">
        <v>98</v>
      </c>
      <c r="E134" s="1" t="s">
        <v>332</v>
      </c>
      <c r="F134" s="1" t="s">
        <v>88</v>
      </c>
      <c r="G134" s="9">
        <v>20.05649846886779</v>
      </c>
      <c r="H134" s="9">
        <v>-11.999999775606041</v>
      </c>
      <c r="I134" s="9">
        <f>(N134-O134)/O134*100</f>
        <v>107.06214696875695</v>
      </c>
      <c r="J134" s="1" t="s">
        <v>89</v>
      </c>
      <c r="K134" s="2">
        <v>3.5399999618530269</v>
      </c>
      <c r="L134" s="2">
        <v>3.55</v>
      </c>
      <c r="M134" s="2">
        <v>4.25</v>
      </c>
      <c r="N134" s="2">
        <v>7.3299999237060547</v>
      </c>
      <c r="O134" s="2">
        <v>3.5399999618530269</v>
      </c>
      <c r="P134" s="2">
        <v>3.7400000095367432</v>
      </c>
      <c r="Q134" s="1">
        <v>4.25</v>
      </c>
      <c r="R134" s="1">
        <v>4.9400000000000004</v>
      </c>
      <c r="S134" s="1">
        <v>4.9000000000000004</v>
      </c>
      <c r="T134" s="1">
        <v>5.99</v>
      </c>
      <c r="U134" s="1">
        <v>7.33</v>
      </c>
      <c r="V134" s="1">
        <v>6.06</v>
      </c>
      <c r="W134" s="1">
        <v>5.5</v>
      </c>
      <c r="X134" s="1">
        <v>5.2</v>
      </c>
      <c r="Y134" s="1">
        <v>5.23</v>
      </c>
      <c r="Z134" s="1">
        <v>4.97</v>
      </c>
      <c r="AA134" s="1">
        <v>4.93</v>
      </c>
      <c r="AB134" s="1">
        <v>4.74</v>
      </c>
      <c r="AC134" s="1">
        <v>4.59</v>
      </c>
      <c r="AD134" s="1">
        <v>5.3</v>
      </c>
      <c r="AE134" s="1">
        <v>4.99</v>
      </c>
      <c r="AF134" s="1">
        <v>4.97</v>
      </c>
      <c r="AG134" s="1">
        <v>4.55</v>
      </c>
      <c r="AH134" s="1">
        <v>4.59</v>
      </c>
      <c r="AI134" s="1">
        <v>4.6500000000000004</v>
      </c>
      <c r="AJ134" s="1">
        <v>4.38</v>
      </c>
      <c r="AK134" s="1">
        <v>4.43</v>
      </c>
      <c r="AL134" s="1">
        <v>4.43</v>
      </c>
      <c r="AM134" s="1">
        <v>4.2300000000000004</v>
      </c>
      <c r="AN134" s="1">
        <v>4.1900000000000004</v>
      </c>
      <c r="AO134" s="1">
        <v>4.2300000000000004</v>
      </c>
      <c r="AP134" s="1">
        <v>4.18</v>
      </c>
      <c r="AQ134" s="1">
        <v>3.98</v>
      </c>
      <c r="AR134" s="1">
        <v>0</v>
      </c>
      <c r="AS134" s="1">
        <v>16.239999999999998</v>
      </c>
      <c r="AT134" s="1">
        <v>15.29</v>
      </c>
      <c r="AU134" s="1">
        <v>40.94</v>
      </c>
      <c r="AV134" s="1">
        <v>44.47</v>
      </c>
      <c r="AW134" s="1">
        <v>29.41</v>
      </c>
      <c r="AX134" s="1">
        <v>22.35</v>
      </c>
      <c r="AY134" s="1">
        <v>11.74</v>
      </c>
      <c r="AZ134" s="1">
        <v>19.53</v>
      </c>
      <c r="BA134" s="1">
        <v>11.72</v>
      </c>
      <c r="BB134" s="1">
        <v>7.09</v>
      </c>
      <c r="BC134" s="1">
        <v>2.94</v>
      </c>
      <c r="BD134" s="1">
        <v>5.65</v>
      </c>
      <c r="BE134" s="1">
        <v>16.71</v>
      </c>
      <c r="BF134" s="1">
        <v>16.489999999999998</v>
      </c>
      <c r="BG134" s="1">
        <v>10.119999999999999</v>
      </c>
      <c r="BH134" s="1">
        <v>6.59</v>
      </c>
      <c r="BI134" s="1">
        <v>6.35</v>
      </c>
      <c r="BJ134" s="1">
        <v>7.06</v>
      </c>
      <c r="BK134" s="1">
        <v>1.41</v>
      </c>
      <c r="BL134" s="1">
        <v>4.12</v>
      </c>
      <c r="BM134" s="1">
        <v>0.24</v>
      </c>
      <c r="BN134" s="1">
        <v>-3.29</v>
      </c>
      <c r="BO134" s="1">
        <v>-1.41</v>
      </c>
      <c r="BP134" s="1">
        <v>-1.76</v>
      </c>
      <c r="BQ134" s="1">
        <v>-12.6</v>
      </c>
      <c r="BR134" s="1">
        <v>-12.12</v>
      </c>
      <c r="BS134" s="22">
        <v>4.5</v>
      </c>
      <c r="BT134" s="26">
        <v>21918695</v>
      </c>
      <c r="BU134" s="26">
        <v>847500</v>
      </c>
      <c r="BV134" s="26">
        <v>845495</v>
      </c>
      <c r="BW134" s="2">
        <v>50.061698768177223</v>
      </c>
    </row>
    <row r="135" spans="1:75" s="28" customFormat="1" ht="19" customHeight="1" x14ac:dyDescent="0.2">
      <c r="A135" s="7" t="s">
        <v>491</v>
      </c>
      <c r="B135" s="7" t="s">
        <v>106</v>
      </c>
      <c r="C135" s="7" t="s">
        <v>97</v>
      </c>
      <c r="D135" s="7" t="s">
        <v>109</v>
      </c>
      <c r="E135" s="7" t="s">
        <v>535</v>
      </c>
      <c r="F135" s="7" t="s">
        <v>88</v>
      </c>
      <c r="G135" s="10">
        <v>20.50209154933863</v>
      </c>
      <c r="H135" s="10">
        <v>-5.9027801923176897</v>
      </c>
      <c r="I135" s="10">
        <v>-5.9027801923176897</v>
      </c>
      <c r="J135" s="7" t="s">
        <v>89</v>
      </c>
      <c r="K135" s="8">
        <v>2.3900001049041748</v>
      </c>
      <c r="L135" s="8">
        <v>2.42</v>
      </c>
      <c r="M135" s="8">
        <v>2.880000114440918</v>
      </c>
      <c r="N135" s="8">
        <v>2.940000057220459</v>
      </c>
      <c r="O135" s="8">
        <v>2.5199999809265141</v>
      </c>
      <c r="P135" s="8">
        <v>2.7100000381469731</v>
      </c>
      <c r="Q135" s="7">
        <v>2.94</v>
      </c>
      <c r="R135" s="7">
        <v>2.9</v>
      </c>
      <c r="S135" s="7">
        <v>2.82</v>
      </c>
      <c r="T135" s="7">
        <v>2.72</v>
      </c>
      <c r="U135" s="7">
        <v>2.77</v>
      </c>
      <c r="V135" s="7">
        <v>2.7</v>
      </c>
      <c r="W135" s="7">
        <v>2.66</v>
      </c>
      <c r="X135" s="7">
        <v>2.71</v>
      </c>
      <c r="Y135" s="7">
        <v>2.77</v>
      </c>
      <c r="Z135" s="7">
        <v>2.65</v>
      </c>
      <c r="AA135" s="7">
        <v>2.66</v>
      </c>
      <c r="AB135" s="7">
        <v>2.66</v>
      </c>
      <c r="AC135" s="7">
        <v>2.64</v>
      </c>
      <c r="AD135" s="7">
        <v>2.65</v>
      </c>
      <c r="AE135" s="7">
        <v>2.61</v>
      </c>
      <c r="AF135" s="7">
        <v>2.62</v>
      </c>
      <c r="AG135" s="7">
        <v>2.64</v>
      </c>
      <c r="AH135" s="7">
        <v>2.64</v>
      </c>
      <c r="AI135" s="7">
        <v>2.62</v>
      </c>
      <c r="AJ135" s="7">
        <v>2.63</v>
      </c>
      <c r="AK135" s="7">
        <v>2.62</v>
      </c>
      <c r="AL135" s="7">
        <v>2.63</v>
      </c>
      <c r="AM135" s="7">
        <v>2.62</v>
      </c>
      <c r="AN135" s="7">
        <v>2.73</v>
      </c>
      <c r="AO135" s="7">
        <v>2.73</v>
      </c>
      <c r="AP135" s="7">
        <v>2.72</v>
      </c>
      <c r="AQ135" s="7">
        <v>2.74</v>
      </c>
      <c r="AR135" s="7">
        <v>-4.51</v>
      </c>
      <c r="AS135" s="7">
        <v>-4.8600000000000003</v>
      </c>
      <c r="AT135" s="7">
        <v>-6.77</v>
      </c>
      <c r="AU135" s="7">
        <v>-5.9</v>
      </c>
      <c r="AV135" s="7">
        <v>-9.0299999999999994</v>
      </c>
      <c r="AW135" s="7">
        <v>-7.99</v>
      </c>
      <c r="AX135" s="7">
        <v>-9.0299999999999994</v>
      </c>
      <c r="AY135" s="7">
        <v>-6.25</v>
      </c>
      <c r="AZ135" s="7">
        <v>-8.9</v>
      </c>
      <c r="BA135" s="7">
        <v>-9.7200000000000006</v>
      </c>
      <c r="BB135" s="7">
        <v>-9.65</v>
      </c>
      <c r="BC135" s="7">
        <v>-9.0299999999999994</v>
      </c>
      <c r="BD135" s="7">
        <v>-9.1999999999999993</v>
      </c>
      <c r="BE135" s="7">
        <v>-9.4499999999999993</v>
      </c>
      <c r="BF135" s="7">
        <v>-11.81</v>
      </c>
      <c r="BG135" s="7">
        <v>-9.4700000000000006</v>
      </c>
      <c r="BH135" s="7">
        <v>-9.0299999999999994</v>
      </c>
      <c r="BI135" s="7">
        <v>-9.7200000000000006</v>
      </c>
      <c r="BJ135" s="7">
        <v>-10.07</v>
      </c>
      <c r="BK135" s="7">
        <v>-9.3800000000000008</v>
      </c>
      <c r="BL135" s="7">
        <v>-9.3800000000000008</v>
      </c>
      <c r="BM135" s="7">
        <v>-9.5500000000000007</v>
      </c>
      <c r="BN135" s="7">
        <v>-9.7200000000000006</v>
      </c>
      <c r="BO135" s="7">
        <v>-5.56</v>
      </c>
      <c r="BP135" s="7">
        <v>-6.6</v>
      </c>
      <c r="BQ135" s="7">
        <v>-6.94</v>
      </c>
      <c r="BR135" s="7">
        <v>-5.9</v>
      </c>
      <c r="BS135" s="24">
        <v>2.61</v>
      </c>
      <c r="BT135" s="26">
        <v>22057546.47648811</v>
      </c>
      <c r="BU135" s="26">
        <v>9003000</v>
      </c>
      <c r="BV135" s="26">
        <v>3752297</v>
      </c>
      <c r="BW135" s="8">
        <v>8.510147251137104E-2</v>
      </c>
    </row>
    <row r="136" spans="1:75" s="28" customFormat="1" ht="19" customHeight="1" x14ac:dyDescent="0.2">
      <c r="A136" s="7" t="s">
        <v>232</v>
      </c>
      <c r="B136" s="7" t="s">
        <v>76</v>
      </c>
      <c r="C136" s="7" t="s">
        <v>87</v>
      </c>
      <c r="D136" s="7" t="s">
        <v>122</v>
      </c>
      <c r="E136" s="7" t="s">
        <v>504</v>
      </c>
      <c r="F136" s="7" t="s">
        <v>88</v>
      </c>
      <c r="G136" s="10">
        <v>25.74257355626337</v>
      </c>
      <c r="H136" s="10">
        <v>-11.023621086415281</v>
      </c>
      <c r="I136" s="10">
        <v>-11.023621086415281</v>
      </c>
      <c r="J136" s="7" t="s">
        <v>89</v>
      </c>
      <c r="K136" s="8">
        <v>1.0099999904632571</v>
      </c>
      <c r="L136" s="8">
        <v>1.08</v>
      </c>
      <c r="M136" s="8">
        <v>1.2699999809265139</v>
      </c>
      <c r="N136" s="8">
        <v>1.4600000381469731</v>
      </c>
      <c r="O136" s="8">
        <v>1.0099999904632571</v>
      </c>
      <c r="P136" s="8">
        <v>1.129999995231628</v>
      </c>
      <c r="Q136" s="7">
        <v>1.44</v>
      </c>
      <c r="R136" s="7">
        <v>1.46</v>
      </c>
      <c r="S136" s="7">
        <v>1.3</v>
      </c>
      <c r="T136" s="7">
        <v>1.2</v>
      </c>
      <c r="U136" s="7">
        <v>1.19</v>
      </c>
      <c r="V136" s="7">
        <v>1.18</v>
      </c>
      <c r="W136" s="7">
        <v>1.17</v>
      </c>
      <c r="X136" s="7">
        <v>1.1299999999999999</v>
      </c>
      <c r="Y136" s="7">
        <v>1.0900000000000001</v>
      </c>
      <c r="Z136" s="7">
        <v>1.06</v>
      </c>
      <c r="AA136" s="7">
        <v>1.08</v>
      </c>
      <c r="AB136" s="7">
        <v>1.07</v>
      </c>
      <c r="AC136" s="7">
        <v>1.08</v>
      </c>
      <c r="AD136" s="7">
        <v>1.08</v>
      </c>
      <c r="AE136" s="7">
        <v>1.08</v>
      </c>
      <c r="AF136" s="7">
        <v>1.08</v>
      </c>
      <c r="AG136" s="7">
        <v>1.08</v>
      </c>
      <c r="AH136" s="7">
        <v>1.08</v>
      </c>
      <c r="AI136" s="7">
        <v>1.06</v>
      </c>
      <c r="AJ136" s="7">
        <v>1.06</v>
      </c>
      <c r="AK136" s="7">
        <v>1.05</v>
      </c>
      <c r="AL136" s="7">
        <v>1.04</v>
      </c>
      <c r="AM136" s="7">
        <v>1.05</v>
      </c>
      <c r="AN136" s="7">
        <v>1.05</v>
      </c>
      <c r="AO136" s="7">
        <v>1.1000000000000001</v>
      </c>
      <c r="AP136" s="7">
        <v>1.1100000000000001</v>
      </c>
      <c r="AQ136" s="7">
        <v>1.1499999999999999</v>
      </c>
      <c r="AR136" s="7">
        <v>12.99</v>
      </c>
      <c r="AS136" s="7">
        <v>2.36</v>
      </c>
      <c r="AT136" s="7">
        <v>-5.91</v>
      </c>
      <c r="AU136" s="7">
        <v>-6.69</v>
      </c>
      <c r="AV136" s="7">
        <v>-7.87</v>
      </c>
      <c r="AW136" s="7">
        <v>-9.4499999999999993</v>
      </c>
      <c r="AX136" s="7">
        <v>-10.63</v>
      </c>
      <c r="AY136" s="7">
        <v>-14.57</v>
      </c>
      <c r="AZ136" s="7">
        <v>-18.100000000000001</v>
      </c>
      <c r="BA136" s="7">
        <v>-17.72</v>
      </c>
      <c r="BB136" s="7">
        <v>-16.14</v>
      </c>
      <c r="BC136" s="7">
        <v>-16.54</v>
      </c>
      <c r="BD136" s="7">
        <v>-14.97</v>
      </c>
      <c r="BE136" s="7">
        <v>-14.96</v>
      </c>
      <c r="BF136" s="7">
        <v>-15.35</v>
      </c>
      <c r="BG136" s="7">
        <v>-16.54</v>
      </c>
      <c r="BH136" s="7">
        <v>-15.74</v>
      </c>
      <c r="BI136" s="7">
        <v>-17.489999999999998</v>
      </c>
      <c r="BJ136" s="7">
        <v>-16.93</v>
      </c>
      <c r="BK136" s="7">
        <v>-18.5</v>
      </c>
      <c r="BL136" s="7">
        <v>-18.11</v>
      </c>
      <c r="BM136" s="7">
        <v>-18.11</v>
      </c>
      <c r="BN136" s="7">
        <v>-17.72</v>
      </c>
      <c r="BO136" s="7">
        <v>-17.32</v>
      </c>
      <c r="BP136" s="7">
        <v>-15.35</v>
      </c>
      <c r="BQ136" s="7">
        <v>-12.6</v>
      </c>
      <c r="BR136" s="7">
        <v>-11.02</v>
      </c>
      <c r="BS136" s="24">
        <v>1.02</v>
      </c>
      <c r="BT136" s="26">
        <v>22437216.66302681</v>
      </c>
      <c r="BU136" s="26">
        <v>7462800</v>
      </c>
      <c r="BV136" s="26">
        <v>13296807</v>
      </c>
      <c r="BW136" s="8">
        <v>8.0690048370259115E-3</v>
      </c>
    </row>
    <row r="137" spans="1:75" s="28" customFormat="1" ht="19" customHeight="1" x14ac:dyDescent="0.2">
      <c r="A137" s="7" t="s">
        <v>539</v>
      </c>
      <c r="B137" s="7" t="s">
        <v>118</v>
      </c>
      <c r="C137" s="7" t="s">
        <v>87</v>
      </c>
      <c r="D137" s="7" t="s">
        <v>109</v>
      </c>
      <c r="E137" s="7" t="s">
        <v>543</v>
      </c>
      <c r="F137" s="7" t="s">
        <v>88</v>
      </c>
      <c r="G137" s="10">
        <v>47.222224850293003</v>
      </c>
      <c r="H137" s="10">
        <v>-16.981134985529081</v>
      </c>
      <c r="I137" s="10">
        <v>-16.981134985529081</v>
      </c>
      <c r="J137" s="7" t="s">
        <v>89</v>
      </c>
      <c r="K137" s="8">
        <v>2.5199999809265141</v>
      </c>
      <c r="L137" s="8">
        <v>2.69</v>
      </c>
      <c r="M137" s="8">
        <v>3.7100000381469731</v>
      </c>
      <c r="N137" s="8">
        <v>3.7400000095367432</v>
      </c>
      <c r="O137" s="8">
        <v>2.839999914169312</v>
      </c>
      <c r="P137" s="8">
        <v>3.0799999237060551</v>
      </c>
      <c r="Q137" s="7">
        <v>3.74</v>
      </c>
      <c r="R137" s="7">
        <v>3.53</v>
      </c>
      <c r="S137" s="7">
        <v>3.45</v>
      </c>
      <c r="T137" s="7">
        <v>3.18</v>
      </c>
      <c r="U137" s="7">
        <v>3.24</v>
      </c>
      <c r="V137" s="7">
        <v>3.27</v>
      </c>
      <c r="W137" s="7">
        <v>3.15</v>
      </c>
      <c r="X137" s="7">
        <v>3.15</v>
      </c>
      <c r="Y137" s="7">
        <v>3</v>
      </c>
      <c r="Z137" s="7">
        <v>2.99</v>
      </c>
      <c r="AA137" s="7">
        <v>3.03</v>
      </c>
      <c r="AB137" s="7">
        <v>3.02</v>
      </c>
      <c r="AC137" s="7">
        <v>3.12</v>
      </c>
      <c r="AD137" s="7">
        <v>3.1</v>
      </c>
      <c r="AE137" s="7">
        <v>3.06</v>
      </c>
      <c r="AF137" s="7">
        <v>2.98</v>
      </c>
      <c r="AG137" s="7">
        <v>2.97</v>
      </c>
      <c r="AH137" s="7">
        <v>2.99</v>
      </c>
      <c r="AI137" s="7">
        <v>3.04</v>
      </c>
      <c r="AJ137" s="7">
        <v>3.02</v>
      </c>
      <c r="AK137" s="7">
        <v>3.08</v>
      </c>
      <c r="AL137" s="7">
        <v>3.08</v>
      </c>
      <c r="AM137" s="7">
        <v>3.06</v>
      </c>
      <c r="AN137" s="7">
        <v>3.04</v>
      </c>
      <c r="AO137" s="7">
        <v>3.06</v>
      </c>
      <c r="AP137" s="7">
        <v>3.13</v>
      </c>
      <c r="AQ137" s="7">
        <v>3.13</v>
      </c>
      <c r="AR137" s="7">
        <v>-8.6300000000000008</v>
      </c>
      <c r="AS137" s="7">
        <v>-5.39</v>
      </c>
      <c r="AT137" s="7">
        <v>-15.66</v>
      </c>
      <c r="AU137" s="7">
        <v>-15.9</v>
      </c>
      <c r="AV137" s="7">
        <v>-12.94</v>
      </c>
      <c r="AW137" s="7">
        <v>-16.43</v>
      </c>
      <c r="AX137" s="7">
        <v>-15.62</v>
      </c>
      <c r="AY137" s="7">
        <v>-19.739999999999998</v>
      </c>
      <c r="AZ137" s="7">
        <v>-21.02</v>
      </c>
      <c r="BA137" s="7">
        <v>-20.350000000000001</v>
      </c>
      <c r="BB137" s="7">
        <v>-18.87</v>
      </c>
      <c r="BC137" s="7">
        <v>-19.52</v>
      </c>
      <c r="BD137" s="7">
        <v>-17.25</v>
      </c>
      <c r="BE137" s="7">
        <v>-17.79</v>
      </c>
      <c r="BF137" s="7">
        <v>-19.68</v>
      </c>
      <c r="BG137" s="7">
        <v>-22.37</v>
      </c>
      <c r="BH137" s="7">
        <v>-20.49</v>
      </c>
      <c r="BI137" s="7">
        <v>-19.95</v>
      </c>
      <c r="BJ137" s="7">
        <v>-19.41</v>
      </c>
      <c r="BK137" s="7">
        <v>-19.41</v>
      </c>
      <c r="BL137" s="7">
        <v>-16.989999999999998</v>
      </c>
      <c r="BM137" s="7">
        <v>-18.73</v>
      </c>
      <c r="BN137" s="7">
        <v>-18.190000000000001</v>
      </c>
      <c r="BO137" s="7">
        <v>-18.87</v>
      </c>
      <c r="BP137" s="7">
        <v>-17.79</v>
      </c>
      <c r="BQ137" s="7">
        <v>-17.649999999999999</v>
      </c>
      <c r="BR137" s="7">
        <v>-16.98</v>
      </c>
      <c r="BS137" s="24">
        <v>2.92</v>
      </c>
      <c r="BT137" s="26">
        <v>22447948.830814362</v>
      </c>
      <c r="BU137" s="26">
        <v>28737200</v>
      </c>
      <c r="BV137" s="26">
        <v>4341141</v>
      </c>
      <c r="BW137" s="8">
        <v>4.9779309172404217E-2</v>
      </c>
    </row>
    <row r="138" spans="1:75" s="28" customFormat="1" ht="19" customHeight="1" x14ac:dyDescent="0.2">
      <c r="A138" s="7" t="s">
        <v>520</v>
      </c>
      <c r="B138" s="7" t="s">
        <v>83</v>
      </c>
      <c r="C138" s="7" t="s">
        <v>87</v>
      </c>
      <c r="D138" s="7" t="s">
        <v>122</v>
      </c>
      <c r="E138" s="7" t="s">
        <v>521</v>
      </c>
      <c r="F138" s="7" t="s">
        <v>88</v>
      </c>
      <c r="G138" s="10">
        <v>15.47619748750804</v>
      </c>
      <c r="H138" s="10">
        <v>-8.2474268614161321</v>
      </c>
      <c r="I138" s="10">
        <v>-8.2474268614161321</v>
      </c>
      <c r="J138" s="7" t="s">
        <v>89</v>
      </c>
      <c r="K138" s="8">
        <v>0.8399999737739563</v>
      </c>
      <c r="L138" s="8">
        <v>0.94</v>
      </c>
      <c r="M138" s="8">
        <v>0.97000002861022949</v>
      </c>
      <c r="N138" s="8">
        <v>1.0399999618530269</v>
      </c>
      <c r="O138" s="8">
        <v>0.85000002384185791</v>
      </c>
      <c r="P138" s="8">
        <v>0.88999998569488525</v>
      </c>
      <c r="Q138" s="7">
        <v>1.01</v>
      </c>
      <c r="R138" s="7">
        <v>1.04</v>
      </c>
      <c r="S138" s="7">
        <v>0.94</v>
      </c>
      <c r="T138" s="7">
        <v>0.9</v>
      </c>
      <c r="U138" s="7">
        <v>0.89</v>
      </c>
      <c r="V138" s="7">
        <v>0.89</v>
      </c>
      <c r="W138" s="7">
        <v>0.89</v>
      </c>
      <c r="X138" s="7">
        <v>0.88</v>
      </c>
      <c r="Y138" s="7">
        <v>0.88</v>
      </c>
      <c r="Z138" s="7">
        <v>0.87</v>
      </c>
      <c r="AA138" s="7">
        <v>0.87</v>
      </c>
      <c r="AB138" s="7">
        <v>0.87</v>
      </c>
      <c r="AC138" s="7">
        <v>0.9</v>
      </c>
      <c r="AD138" s="7">
        <v>0.9</v>
      </c>
      <c r="AE138" s="7">
        <v>0.88</v>
      </c>
      <c r="AF138" s="7">
        <v>0.89</v>
      </c>
      <c r="AG138" s="7">
        <v>0.89</v>
      </c>
      <c r="AH138" s="7">
        <v>0.93</v>
      </c>
      <c r="AI138" s="7">
        <v>0.92</v>
      </c>
      <c r="AJ138" s="7">
        <v>0.9</v>
      </c>
      <c r="AK138" s="7">
        <v>0.89</v>
      </c>
      <c r="AL138" s="7">
        <v>0.89</v>
      </c>
      <c r="AM138" s="7">
        <v>0.89</v>
      </c>
      <c r="AN138" s="7">
        <v>0.88</v>
      </c>
      <c r="AO138" s="7">
        <v>0.87</v>
      </c>
      <c r="AP138" s="7">
        <v>0.89</v>
      </c>
      <c r="AQ138" s="7">
        <v>0.92</v>
      </c>
      <c r="AR138" s="7">
        <v>4.12</v>
      </c>
      <c r="AS138" s="7">
        <v>-0.21</v>
      </c>
      <c r="AT138" s="7">
        <v>-8.35</v>
      </c>
      <c r="AU138" s="7">
        <v>-7.92</v>
      </c>
      <c r="AV138" s="7">
        <v>-9.3000000000000007</v>
      </c>
      <c r="AW138" s="7">
        <v>-8.94</v>
      </c>
      <c r="AX138" s="7">
        <v>-10.1</v>
      </c>
      <c r="AY138" s="7">
        <v>-10.31</v>
      </c>
      <c r="AZ138" s="7">
        <v>-10.63</v>
      </c>
      <c r="BA138" s="7">
        <v>-11.1</v>
      </c>
      <c r="BB138" s="7">
        <v>-10.38</v>
      </c>
      <c r="BC138" s="7">
        <v>-11.11</v>
      </c>
      <c r="BD138" s="7">
        <v>-7.56</v>
      </c>
      <c r="BE138" s="7">
        <v>-9.3699999999999992</v>
      </c>
      <c r="BF138" s="7">
        <v>-9.9499999999999993</v>
      </c>
      <c r="BG138" s="7">
        <v>-8.68</v>
      </c>
      <c r="BH138" s="7">
        <v>-8.4600000000000009</v>
      </c>
      <c r="BI138" s="7">
        <v>-5.84</v>
      </c>
      <c r="BJ138" s="7">
        <v>-7.27</v>
      </c>
      <c r="BK138" s="7">
        <v>-8.4499999999999993</v>
      </c>
      <c r="BL138" s="7">
        <v>-9.77</v>
      </c>
      <c r="BM138" s="7">
        <v>-9.09</v>
      </c>
      <c r="BN138" s="7">
        <v>-8.94</v>
      </c>
      <c r="BO138" s="7">
        <v>-11.19</v>
      </c>
      <c r="BP138" s="7">
        <v>-10.58</v>
      </c>
      <c r="BQ138" s="7">
        <v>-8.84</v>
      </c>
      <c r="BR138" s="7">
        <v>-8.3000000000000007</v>
      </c>
      <c r="BS138" s="24">
        <v>0.85</v>
      </c>
      <c r="BT138" s="26">
        <v>24250000.715255741</v>
      </c>
      <c r="BU138" s="26">
        <v>13786800</v>
      </c>
      <c r="BV138" s="26">
        <v>19679075</v>
      </c>
      <c r="BW138" s="8">
        <v>0.12917797203374651</v>
      </c>
    </row>
    <row r="139" spans="1:75" s="28" customFormat="1" ht="19" customHeight="1" x14ac:dyDescent="0.2">
      <c r="A139" s="1" t="s">
        <v>181</v>
      </c>
      <c r="B139" s="1" t="s">
        <v>86</v>
      </c>
      <c r="C139" s="1" t="s">
        <v>87</v>
      </c>
      <c r="D139" s="1" t="s">
        <v>98</v>
      </c>
      <c r="E139" s="1" t="s">
        <v>179</v>
      </c>
      <c r="F139" s="1" t="s">
        <v>88</v>
      </c>
      <c r="G139" s="9">
        <v>31.020407170268331</v>
      </c>
      <c r="H139" s="9">
        <v>-6.8535833643549813</v>
      </c>
      <c r="I139" s="9">
        <f>(N139-O139)/O139*100</f>
        <v>55.234664994351093</v>
      </c>
      <c r="J139" s="1" t="s">
        <v>89</v>
      </c>
      <c r="K139" s="2">
        <v>2.4500000476837158</v>
      </c>
      <c r="L139" s="2">
        <v>3.2</v>
      </c>
      <c r="M139" s="2">
        <v>3.2100000381469731</v>
      </c>
      <c r="N139" s="2">
        <v>4.3000001907348633</v>
      </c>
      <c r="O139" s="2">
        <v>2.7699999809265141</v>
      </c>
      <c r="P139" s="2">
        <v>2.9900000095367432</v>
      </c>
      <c r="Q139" s="1">
        <v>3.32</v>
      </c>
      <c r="R139" s="1">
        <v>3.69</v>
      </c>
      <c r="S139" s="1">
        <v>4.13</v>
      </c>
      <c r="T139" s="1">
        <v>4.3</v>
      </c>
      <c r="U139" s="1">
        <v>3.75</v>
      </c>
      <c r="V139" s="1">
        <v>3.64</v>
      </c>
      <c r="W139" s="1">
        <v>3.43</v>
      </c>
      <c r="X139" s="1">
        <v>3.29</v>
      </c>
      <c r="Y139" s="1">
        <v>3.23</v>
      </c>
      <c r="Z139" s="1">
        <v>3.38</v>
      </c>
      <c r="AA139" s="1">
        <v>3.3</v>
      </c>
      <c r="AB139" s="1">
        <v>3.25</v>
      </c>
      <c r="AC139" s="1">
        <v>3.03</v>
      </c>
      <c r="AD139" s="1">
        <v>2.99</v>
      </c>
      <c r="AE139" s="1">
        <v>3.05</v>
      </c>
      <c r="AF139" s="1">
        <v>2.99</v>
      </c>
      <c r="AG139" s="1">
        <v>2.96</v>
      </c>
      <c r="AH139" s="1">
        <v>2.93</v>
      </c>
      <c r="AI139" s="1">
        <v>2.9</v>
      </c>
      <c r="AJ139" s="1">
        <v>2.9</v>
      </c>
      <c r="AK139" s="1">
        <v>2.95</v>
      </c>
      <c r="AL139" s="1">
        <v>2.98</v>
      </c>
      <c r="AM139" s="1">
        <v>2.98</v>
      </c>
      <c r="AN139" s="1">
        <v>2.93</v>
      </c>
      <c r="AO139" s="1">
        <v>2.96</v>
      </c>
      <c r="AP139" s="1">
        <v>3.15</v>
      </c>
      <c r="AQ139" s="1">
        <v>3.08</v>
      </c>
      <c r="AR139" s="1">
        <v>-0.62</v>
      </c>
      <c r="AS139" s="1">
        <v>6.85</v>
      </c>
      <c r="AT139" s="1">
        <v>23.36</v>
      </c>
      <c r="AU139" s="1">
        <v>13.08</v>
      </c>
      <c r="AV139" s="1">
        <v>6.54</v>
      </c>
      <c r="AW139" s="1">
        <v>6.24</v>
      </c>
      <c r="AX139" s="1">
        <v>1.56</v>
      </c>
      <c r="AY139" s="1">
        <v>-2.4900000000000002</v>
      </c>
      <c r="AZ139" s="1">
        <v>-0.72</v>
      </c>
      <c r="BA139" s="1">
        <v>2.91</v>
      </c>
      <c r="BB139" s="1">
        <v>0.62</v>
      </c>
      <c r="BC139" s="1">
        <v>-9.0299999999999994</v>
      </c>
      <c r="BD139" s="1">
        <v>-9.66</v>
      </c>
      <c r="BE139" s="1">
        <v>-7.48</v>
      </c>
      <c r="BF139" s="1">
        <v>-6.7</v>
      </c>
      <c r="BG139" s="1">
        <v>-7.79</v>
      </c>
      <c r="BH139" s="1">
        <v>-12.15</v>
      </c>
      <c r="BI139" s="1">
        <v>-10.9</v>
      </c>
      <c r="BJ139" s="1">
        <v>-10.050000000000001</v>
      </c>
      <c r="BK139" s="1">
        <v>-10.9</v>
      </c>
      <c r="BL139" s="1">
        <v>-8.1199999999999992</v>
      </c>
      <c r="BM139" s="1">
        <v>-8.1</v>
      </c>
      <c r="BN139" s="1">
        <v>-8.1</v>
      </c>
      <c r="BO139" s="1">
        <v>-9.06</v>
      </c>
      <c r="BP139" s="1">
        <v>-7.79</v>
      </c>
      <c r="BQ139" s="1">
        <v>-3.74</v>
      </c>
      <c r="BR139" s="1">
        <v>-6.85</v>
      </c>
      <c r="BS139" s="22">
        <v>3.1</v>
      </c>
      <c r="BT139" s="26">
        <v>25164763.199052811</v>
      </c>
      <c r="BU139" s="26">
        <v>5125400</v>
      </c>
      <c r="BV139" s="26">
        <v>2169118</v>
      </c>
      <c r="BW139" s="2">
        <v>2.0275983141534951E-2</v>
      </c>
    </row>
    <row r="140" spans="1:75" s="28" customFormat="1" ht="19" customHeight="1" x14ac:dyDescent="0.2">
      <c r="A140" s="7" t="s">
        <v>442</v>
      </c>
      <c r="B140" s="7" t="s">
        <v>76</v>
      </c>
      <c r="C140" s="7" t="s">
        <v>87</v>
      </c>
      <c r="D140" s="7" t="s">
        <v>109</v>
      </c>
      <c r="E140" s="7" t="s">
        <v>443</v>
      </c>
      <c r="F140" s="7" t="s">
        <v>88</v>
      </c>
      <c r="G140" s="10">
        <v>20.879120015389791</v>
      </c>
      <c r="H140" s="10">
        <v>-10.00000108372079</v>
      </c>
      <c r="I140" s="10">
        <v>-10.00000108372079</v>
      </c>
      <c r="J140" s="7" t="s">
        <v>89</v>
      </c>
      <c r="K140" s="8">
        <v>0.9100000262260437</v>
      </c>
      <c r="L140" s="8">
        <v>1.27</v>
      </c>
      <c r="M140" s="8">
        <v>1.1000000238418579</v>
      </c>
      <c r="N140" s="8">
        <v>1.179999947547913</v>
      </c>
      <c r="O140" s="8">
        <v>0.9100000262260437</v>
      </c>
      <c r="P140" s="8">
        <v>0.99000000953674316</v>
      </c>
      <c r="Q140" s="7">
        <v>1.18</v>
      </c>
      <c r="R140" s="7">
        <v>1.1299999999999999</v>
      </c>
      <c r="S140" s="7">
        <v>1.1299999999999999</v>
      </c>
      <c r="T140" s="7">
        <v>1.1000000000000001</v>
      </c>
      <c r="U140" s="7">
        <v>1.1299999999999999</v>
      </c>
      <c r="V140" s="7">
        <v>1.04</v>
      </c>
      <c r="W140" s="7">
        <v>1</v>
      </c>
      <c r="X140" s="7">
        <v>1.01</v>
      </c>
      <c r="Y140" s="7">
        <v>0.99</v>
      </c>
      <c r="Z140" s="7">
        <v>1.03</v>
      </c>
      <c r="AA140" s="7">
        <v>1.02</v>
      </c>
      <c r="AB140" s="7">
        <v>1.03</v>
      </c>
      <c r="AC140" s="7">
        <v>1.03</v>
      </c>
      <c r="AD140" s="7">
        <v>1.01</v>
      </c>
      <c r="AE140" s="7">
        <v>0.96</v>
      </c>
      <c r="AF140" s="7">
        <v>0.97</v>
      </c>
      <c r="AG140" s="7">
        <v>0.98</v>
      </c>
      <c r="AH140" s="7">
        <v>0.98</v>
      </c>
      <c r="AI140" s="7">
        <v>0.95</v>
      </c>
      <c r="AJ140" s="7">
        <v>0.94</v>
      </c>
      <c r="AK140" s="7">
        <v>0.97</v>
      </c>
      <c r="AL140" s="7">
        <v>1.05</v>
      </c>
      <c r="AM140" s="7">
        <v>1.05</v>
      </c>
      <c r="AN140" s="7">
        <v>1.05</v>
      </c>
      <c r="AO140" s="7">
        <v>1.05</v>
      </c>
      <c r="AP140" s="7">
        <v>1.01</v>
      </c>
      <c r="AQ140" s="7">
        <v>1.02</v>
      </c>
      <c r="AR140" s="7">
        <v>1.82</v>
      </c>
      <c r="AS140" s="7">
        <v>-3.37</v>
      </c>
      <c r="AT140" s="7">
        <v>-4.78</v>
      </c>
      <c r="AU140" s="7">
        <v>-0.91</v>
      </c>
      <c r="AV140" s="7">
        <v>-6.05</v>
      </c>
      <c r="AW140" s="7">
        <v>-11.96</v>
      </c>
      <c r="AX140" s="7">
        <v>-10.92</v>
      </c>
      <c r="AY140" s="7">
        <v>-11.82</v>
      </c>
      <c r="AZ140" s="7">
        <v>-10.27</v>
      </c>
      <c r="BA140" s="7">
        <v>-8.08</v>
      </c>
      <c r="BB140" s="7">
        <v>-8.99</v>
      </c>
      <c r="BC140" s="7">
        <v>-6.73</v>
      </c>
      <c r="BD140" s="7">
        <v>-9.09</v>
      </c>
      <c r="BE140" s="7">
        <v>-12.9</v>
      </c>
      <c r="BF140" s="7">
        <v>-13.64</v>
      </c>
      <c r="BG140" s="7">
        <v>-13</v>
      </c>
      <c r="BH140" s="7">
        <v>-12.73</v>
      </c>
      <c r="BI140" s="7">
        <v>-13.61</v>
      </c>
      <c r="BJ140" s="7">
        <v>-14.55</v>
      </c>
      <c r="BK140" s="7">
        <v>-14.57</v>
      </c>
      <c r="BL140" s="7">
        <v>-13.35</v>
      </c>
      <c r="BM140" s="7">
        <v>-7.26</v>
      </c>
      <c r="BN140" s="7">
        <v>-12.01</v>
      </c>
      <c r="BO140" s="7">
        <v>-7.71</v>
      </c>
      <c r="BP140" s="7">
        <v>-10.53</v>
      </c>
      <c r="BQ140" s="7">
        <v>-9.09</v>
      </c>
      <c r="BR140" s="7">
        <v>-9.09</v>
      </c>
      <c r="BS140" s="24">
        <v>0.95</v>
      </c>
      <c r="BT140" s="26">
        <v>26564230.575764179</v>
      </c>
      <c r="BU140" s="26">
        <v>8889400</v>
      </c>
      <c r="BV140" s="26">
        <v>18515691</v>
      </c>
      <c r="BW140" s="8">
        <v>1.6835990620063811E-2</v>
      </c>
    </row>
    <row r="141" spans="1:75" s="28" customFormat="1" ht="19" customHeight="1" x14ac:dyDescent="0.2">
      <c r="A141" s="7" t="s">
        <v>511</v>
      </c>
      <c r="B141" s="7" t="s">
        <v>118</v>
      </c>
      <c r="C141" s="7" t="s">
        <v>124</v>
      </c>
      <c r="D141" s="7" t="s">
        <v>98</v>
      </c>
      <c r="E141" s="7" t="s">
        <v>510</v>
      </c>
      <c r="F141" s="7" t="s">
        <v>88</v>
      </c>
      <c r="G141" s="10">
        <v>16.814164426745212</v>
      </c>
      <c r="H141" s="10">
        <v>-7.5757590809253132</v>
      </c>
      <c r="I141" s="10">
        <v>-7.5757590809253132</v>
      </c>
      <c r="J141" s="7" t="s">
        <v>89</v>
      </c>
      <c r="K141" s="8">
        <v>1.129999995231628</v>
      </c>
      <c r="L141" s="8">
        <v>2.0699999999999998</v>
      </c>
      <c r="M141" s="8">
        <v>1.320000052452087</v>
      </c>
      <c r="N141" s="8">
        <v>1.4900000095367429</v>
      </c>
      <c r="O141" s="8">
        <v>1.1499999761581421</v>
      </c>
      <c r="P141" s="8">
        <v>1.220000028610229</v>
      </c>
      <c r="Q141" s="7">
        <v>1.34</v>
      </c>
      <c r="R141" s="7">
        <v>1.34</v>
      </c>
      <c r="S141" s="7">
        <v>1.32</v>
      </c>
      <c r="T141" s="7">
        <v>1.33</v>
      </c>
      <c r="U141" s="7">
        <v>1.33</v>
      </c>
      <c r="V141" s="7">
        <v>1.49</v>
      </c>
      <c r="W141" s="7">
        <v>1.45</v>
      </c>
      <c r="X141" s="7">
        <v>1.33</v>
      </c>
      <c r="Y141" s="7">
        <v>1.3</v>
      </c>
      <c r="Z141" s="7">
        <v>1.32</v>
      </c>
      <c r="AA141" s="7">
        <v>1.32</v>
      </c>
      <c r="AB141" s="7">
        <v>1.28</v>
      </c>
      <c r="AC141" s="7">
        <v>1.28</v>
      </c>
      <c r="AD141" s="7">
        <v>1.29</v>
      </c>
      <c r="AE141" s="7">
        <v>1.24</v>
      </c>
      <c r="AF141" s="7">
        <v>1.27</v>
      </c>
      <c r="AG141" s="7">
        <v>1.26</v>
      </c>
      <c r="AH141" s="7">
        <v>1.28</v>
      </c>
      <c r="AI141" s="7">
        <v>1.28</v>
      </c>
      <c r="AJ141" s="7">
        <v>1.26</v>
      </c>
      <c r="AK141" s="7">
        <v>1.26</v>
      </c>
      <c r="AL141" s="7">
        <v>1.24</v>
      </c>
      <c r="AM141" s="7">
        <v>1.23</v>
      </c>
      <c r="AN141" s="7">
        <v>1.23</v>
      </c>
      <c r="AO141" s="7">
        <v>1.2</v>
      </c>
      <c r="AP141" s="7">
        <v>1.21</v>
      </c>
      <c r="AQ141" s="7">
        <v>1.22</v>
      </c>
      <c r="AR141" s="7">
        <v>-0.57999999999999996</v>
      </c>
      <c r="AS141" s="7">
        <v>0</v>
      </c>
      <c r="AT141" s="7">
        <v>-4.55</v>
      </c>
      <c r="AU141" s="7">
        <v>-2.94</v>
      </c>
      <c r="AV141" s="7">
        <v>-2.17</v>
      </c>
      <c r="AW141" s="7">
        <v>6.7</v>
      </c>
      <c r="AX141" s="7">
        <v>-1.35</v>
      </c>
      <c r="AY141" s="7">
        <v>-1.52</v>
      </c>
      <c r="AZ141" s="7">
        <v>-4.55</v>
      </c>
      <c r="BA141" s="7">
        <v>-2.2000000000000002</v>
      </c>
      <c r="BB141" s="7">
        <v>-3.03</v>
      </c>
      <c r="BC141" s="7">
        <v>-3.03</v>
      </c>
      <c r="BD141" s="7">
        <v>-4.5599999999999996</v>
      </c>
      <c r="BE141" s="7">
        <v>-8.33</v>
      </c>
      <c r="BF141" s="7">
        <v>-7.95</v>
      </c>
      <c r="BG141" s="7">
        <v>-3.79</v>
      </c>
      <c r="BH141" s="7">
        <v>-5.3</v>
      </c>
      <c r="BI141" s="7">
        <v>-3.03</v>
      </c>
      <c r="BJ141" s="7">
        <v>-6.06</v>
      </c>
      <c r="BK141" s="7">
        <v>-6.82</v>
      </c>
      <c r="BL141" s="7">
        <v>-6.06</v>
      </c>
      <c r="BM141" s="7">
        <v>-7.2</v>
      </c>
      <c r="BN141" s="7">
        <v>-6.82</v>
      </c>
      <c r="BO141" s="7">
        <v>-10.96</v>
      </c>
      <c r="BP141" s="7">
        <v>-10.61</v>
      </c>
      <c r="BQ141" s="7">
        <v>-9.85</v>
      </c>
      <c r="BR141" s="7">
        <v>-9.09</v>
      </c>
      <c r="BS141" s="24">
        <v>1.22</v>
      </c>
      <c r="BT141" s="26">
        <v>27482401.09205246</v>
      </c>
      <c r="BU141" s="26">
        <v>6405200</v>
      </c>
      <c r="BV141" s="26">
        <v>11256059</v>
      </c>
      <c r="BW141" s="8">
        <v>8.9374087324879878E-3</v>
      </c>
    </row>
    <row r="142" spans="1:75" s="28" customFormat="1" ht="19" customHeight="1" x14ac:dyDescent="0.2">
      <c r="A142" s="7" t="s">
        <v>531</v>
      </c>
      <c r="B142" s="7" t="s">
        <v>118</v>
      </c>
      <c r="C142" s="7" t="s">
        <v>87</v>
      </c>
      <c r="D142" s="7" t="s">
        <v>109</v>
      </c>
      <c r="E142" s="7" t="s">
        <v>529</v>
      </c>
      <c r="F142" s="7" t="s">
        <v>88</v>
      </c>
      <c r="G142" s="10">
        <v>23.167849046207319</v>
      </c>
      <c r="H142" s="10">
        <v>-26.487525994946811</v>
      </c>
      <c r="I142" s="10">
        <v>-26.487525994946811</v>
      </c>
      <c r="J142" s="7" t="s">
        <v>89</v>
      </c>
      <c r="K142" s="8">
        <v>4.2300000190734863</v>
      </c>
      <c r="L142" s="8">
        <v>4.6500000000000004</v>
      </c>
      <c r="M142" s="8">
        <v>5.2100000381469727</v>
      </c>
      <c r="N142" s="8">
        <v>6.0999999046325684</v>
      </c>
      <c r="O142" s="8">
        <v>3.6500000953674321</v>
      </c>
      <c r="P142" s="8">
        <v>3.8299999237060551</v>
      </c>
      <c r="Q142" s="7">
        <v>5.7</v>
      </c>
      <c r="R142" s="7">
        <v>5.3</v>
      </c>
      <c r="S142" s="7">
        <v>6.05</v>
      </c>
      <c r="T142" s="7">
        <v>4.84</v>
      </c>
      <c r="U142" s="7">
        <v>4.7</v>
      </c>
      <c r="V142" s="7">
        <v>4.4400000000000004</v>
      </c>
      <c r="W142" s="7">
        <v>4.2</v>
      </c>
      <c r="X142" s="7">
        <v>4.3</v>
      </c>
      <c r="Y142" s="7">
        <v>4.1900000000000004</v>
      </c>
      <c r="Z142" s="7">
        <v>4.2300000000000004</v>
      </c>
      <c r="AA142" s="7">
        <v>4.08</v>
      </c>
      <c r="AB142" s="7">
        <v>4.0999999999999996</v>
      </c>
      <c r="AC142" s="7">
        <v>4.0999999999999996</v>
      </c>
      <c r="AD142" s="7">
        <v>4</v>
      </c>
      <c r="AE142" s="7">
        <v>3.95</v>
      </c>
      <c r="AF142" s="7">
        <v>3.93</v>
      </c>
      <c r="AG142" s="7">
        <v>3.96</v>
      </c>
      <c r="AH142" s="7">
        <v>3.94</v>
      </c>
      <c r="AI142" s="7">
        <v>3.96</v>
      </c>
      <c r="AJ142" s="7">
        <v>3.96</v>
      </c>
      <c r="AK142" s="7">
        <v>3.93</v>
      </c>
      <c r="AL142" s="7">
        <v>3.95</v>
      </c>
      <c r="AM142" s="7">
        <v>3.95</v>
      </c>
      <c r="AN142" s="7">
        <v>3.9</v>
      </c>
      <c r="AO142" s="7">
        <v>3.91</v>
      </c>
      <c r="AP142" s="7">
        <v>3.93</v>
      </c>
      <c r="AQ142" s="7">
        <v>3.87</v>
      </c>
      <c r="AR142" s="7">
        <v>-1.01</v>
      </c>
      <c r="AS142" s="7">
        <v>-0.42</v>
      </c>
      <c r="AT142" s="7">
        <v>-5.18</v>
      </c>
      <c r="AU142" s="7">
        <v>-11.04</v>
      </c>
      <c r="AV142" s="7">
        <v>-17.47</v>
      </c>
      <c r="AW142" s="7">
        <v>-26.18</v>
      </c>
      <c r="AX142" s="7">
        <v>-19.579999999999998</v>
      </c>
      <c r="AY142" s="7">
        <v>-22.01</v>
      </c>
      <c r="AZ142" s="7">
        <v>-19.579999999999998</v>
      </c>
      <c r="BA142" s="7">
        <v>-22.65</v>
      </c>
      <c r="BB142" s="7">
        <v>-23.21</v>
      </c>
      <c r="BC142" s="7">
        <v>-22.07</v>
      </c>
      <c r="BD142" s="7">
        <v>-24.57</v>
      </c>
      <c r="BE142" s="7">
        <v>-24.18</v>
      </c>
      <c r="BF142" s="7">
        <v>-26.01</v>
      </c>
      <c r="BG142" s="7">
        <v>-24.57</v>
      </c>
      <c r="BH142" s="7">
        <v>-24.95</v>
      </c>
      <c r="BI142" s="7">
        <v>-25.27</v>
      </c>
      <c r="BJ142" s="7">
        <v>-23.99</v>
      </c>
      <c r="BK142" s="7">
        <v>-24.57</v>
      </c>
      <c r="BL142" s="7">
        <v>-24.95</v>
      </c>
      <c r="BM142" s="7">
        <v>-24.18</v>
      </c>
      <c r="BN142" s="7">
        <v>-26.1</v>
      </c>
      <c r="BO142" s="7">
        <v>-25.14</v>
      </c>
      <c r="BP142" s="7">
        <v>-27.93</v>
      </c>
      <c r="BQ142" s="7">
        <v>-26.3</v>
      </c>
      <c r="BR142" s="7">
        <v>-28.02</v>
      </c>
      <c r="BS142" s="24">
        <v>3.75</v>
      </c>
      <c r="BT142" s="26">
        <v>28195999.206447601</v>
      </c>
      <c r="BU142" s="26">
        <v>2361600</v>
      </c>
      <c r="BV142" s="26">
        <v>1739448</v>
      </c>
      <c r="BW142" s="8">
        <v>5.3925153267013444E-3</v>
      </c>
    </row>
    <row r="143" spans="1:75" s="28" customFormat="1" ht="19" customHeight="1" x14ac:dyDescent="0.2">
      <c r="A143" s="1" t="s">
        <v>128</v>
      </c>
      <c r="B143" s="1" t="s">
        <v>106</v>
      </c>
      <c r="C143" s="1" t="s">
        <v>97</v>
      </c>
      <c r="D143" s="1" t="s">
        <v>98</v>
      </c>
      <c r="E143" s="1" t="s">
        <v>127</v>
      </c>
      <c r="F143" s="1" t="s">
        <v>88</v>
      </c>
      <c r="G143" s="9">
        <v>26.271181166839899</v>
      </c>
      <c r="H143" s="9">
        <v>-8.3221463279505574</v>
      </c>
      <c r="I143" s="9">
        <f>(N143-O143)/O143*100</f>
        <v>21.15384968074834</v>
      </c>
      <c r="J143" s="1" t="s">
        <v>89</v>
      </c>
      <c r="K143" s="2">
        <v>5.9000000953674316</v>
      </c>
      <c r="L143" s="2">
        <v>6.62</v>
      </c>
      <c r="M143" s="2">
        <v>7.4499998092651367</v>
      </c>
      <c r="N143" s="2">
        <v>7.559999942779541</v>
      </c>
      <c r="O143" s="2">
        <v>6.2399997711181641</v>
      </c>
      <c r="P143" s="2">
        <v>6.8299999237060547</v>
      </c>
      <c r="Q143" s="1">
        <v>7.56</v>
      </c>
      <c r="R143" s="1">
        <v>7.39</v>
      </c>
      <c r="S143" s="1">
        <v>6.99</v>
      </c>
      <c r="T143" s="1">
        <v>7.4</v>
      </c>
      <c r="U143" s="1">
        <v>7.38</v>
      </c>
      <c r="V143" s="1">
        <v>7.35</v>
      </c>
      <c r="W143" s="1">
        <v>7.14</v>
      </c>
      <c r="X143" s="1">
        <v>7</v>
      </c>
      <c r="Y143" s="1">
        <v>7.28</v>
      </c>
      <c r="Z143" s="1">
        <v>7.2</v>
      </c>
      <c r="AA143" s="1">
        <v>7.13</v>
      </c>
      <c r="AB143" s="1">
        <v>7.16</v>
      </c>
      <c r="AC143" s="1">
        <v>7.16</v>
      </c>
      <c r="AD143" s="1">
        <v>6.95</v>
      </c>
      <c r="AE143" s="1">
        <v>7.09</v>
      </c>
      <c r="AF143" s="1">
        <v>6.92</v>
      </c>
      <c r="AG143" s="1">
        <v>6.89</v>
      </c>
      <c r="AH143" s="1">
        <v>6.76</v>
      </c>
      <c r="AI143" s="1">
        <v>6.65</v>
      </c>
      <c r="AJ143" s="1">
        <v>6.75</v>
      </c>
      <c r="AK143" s="1">
        <v>6.73</v>
      </c>
      <c r="AL143" s="1">
        <v>6.68</v>
      </c>
      <c r="AM143" s="1">
        <v>6.7</v>
      </c>
      <c r="AN143" s="1">
        <v>6.7</v>
      </c>
      <c r="AO143" s="1">
        <v>6.61</v>
      </c>
      <c r="AP143" s="1">
        <v>6.8</v>
      </c>
      <c r="AQ143" s="1">
        <v>6.88</v>
      </c>
      <c r="AR143" s="1">
        <v>-4.18</v>
      </c>
      <c r="AS143" s="1">
        <v>-14.09</v>
      </c>
      <c r="AT143" s="1">
        <v>-8.7200000000000006</v>
      </c>
      <c r="AU143" s="1">
        <v>-3.49</v>
      </c>
      <c r="AV143" s="1">
        <v>-1.82</v>
      </c>
      <c r="AW143" s="1">
        <v>-2.82</v>
      </c>
      <c r="AX143" s="1">
        <v>-8.7200000000000006</v>
      </c>
      <c r="AY143" s="1">
        <v>-10.74</v>
      </c>
      <c r="AZ143" s="1">
        <v>-3.36</v>
      </c>
      <c r="BA143" s="1">
        <v>-5.64</v>
      </c>
      <c r="BB143" s="1">
        <v>-5.91</v>
      </c>
      <c r="BC143" s="1">
        <v>-3.89</v>
      </c>
      <c r="BD143" s="1">
        <v>-6.44</v>
      </c>
      <c r="BE143" s="1">
        <v>-8.52</v>
      </c>
      <c r="BF143" s="1">
        <v>-8.57</v>
      </c>
      <c r="BG143" s="1">
        <v>-10.6</v>
      </c>
      <c r="BH143" s="1">
        <v>-7.52</v>
      </c>
      <c r="BI143" s="1">
        <v>-10.74</v>
      </c>
      <c r="BJ143" s="1">
        <v>-10.74</v>
      </c>
      <c r="BK143" s="1">
        <v>-9.4</v>
      </c>
      <c r="BL143" s="1">
        <v>-10.07</v>
      </c>
      <c r="BM143" s="1">
        <v>-10.6</v>
      </c>
      <c r="BN143" s="1">
        <v>-10.07</v>
      </c>
      <c r="BO143" s="1">
        <v>-10.47</v>
      </c>
      <c r="BP143" s="1">
        <v>-12.75</v>
      </c>
      <c r="BQ143" s="1">
        <v>-9.93</v>
      </c>
      <c r="BR143" s="1">
        <v>-8.32</v>
      </c>
      <c r="BS143" s="22">
        <v>6.65</v>
      </c>
      <c r="BT143" s="26">
        <v>28259637.276496891</v>
      </c>
      <c r="BU143" s="26">
        <v>1010000</v>
      </c>
      <c r="BV143" s="26">
        <v>2237670</v>
      </c>
      <c r="BW143" s="2">
        <v>4.5395433643030482E-2</v>
      </c>
    </row>
    <row r="144" spans="1:75" s="28" customFormat="1" ht="19" customHeight="1" x14ac:dyDescent="0.2">
      <c r="A144" s="7" t="s">
        <v>530</v>
      </c>
      <c r="B144" s="7" t="s">
        <v>106</v>
      </c>
      <c r="C144" s="7" t="s">
        <v>87</v>
      </c>
      <c r="D144" s="7" t="s">
        <v>109</v>
      </c>
      <c r="E144" s="7" t="s">
        <v>529</v>
      </c>
      <c r="F144" s="7" t="s">
        <v>88</v>
      </c>
      <c r="G144" s="10">
        <v>19.883035472779849</v>
      </c>
      <c r="H144" s="10">
        <v>-5.8536589053470074</v>
      </c>
      <c r="I144" s="10">
        <v>-5.8536589053470074</v>
      </c>
      <c r="J144" s="7" t="s">
        <v>89</v>
      </c>
      <c r="K144" s="8">
        <v>1.7100000381469731</v>
      </c>
      <c r="L144" s="8">
        <v>1.97</v>
      </c>
      <c r="M144" s="8">
        <v>2.0499999523162842</v>
      </c>
      <c r="N144" s="8">
        <v>2.1800000667572021</v>
      </c>
      <c r="O144" s="8">
        <v>1.75</v>
      </c>
      <c r="P144" s="8">
        <v>1.929999947547913</v>
      </c>
      <c r="Q144" s="7">
        <v>2.1800000000000002</v>
      </c>
      <c r="R144" s="7">
        <v>2.02</v>
      </c>
      <c r="S144" s="7">
        <v>1.95</v>
      </c>
      <c r="T144" s="7">
        <v>1.92</v>
      </c>
      <c r="U144" s="7">
        <v>1.85</v>
      </c>
      <c r="V144" s="7">
        <v>1.81</v>
      </c>
      <c r="W144" s="7">
        <v>1.82</v>
      </c>
      <c r="X144" s="7">
        <v>1.85</v>
      </c>
      <c r="Y144" s="7">
        <v>1.82</v>
      </c>
      <c r="Z144" s="7">
        <v>1.84</v>
      </c>
      <c r="AA144" s="7">
        <v>1.8</v>
      </c>
      <c r="AB144" s="7">
        <v>1.8</v>
      </c>
      <c r="AC144" s="7">
        <v>1.79</v>
      </c>
      <c r="AD144" s="7">
        <v>1.82</v>
      </c>
      <c r="AE144" s="7">
        <v>1.89</v>
      </c>
      <c r="AF144" s="7">
        <v>1.93</v>
      </c>
      <c r="AG144" s="7">
        <v>1.94</v>
      </c>
      <c r="AH144" s="7">
        <v>1.89</v>
      </c>
      <c r="AI144" s="7">
        <v>1.88</v>
      </c>
      <c r="AJ144" s="7">
        <v>1.91</v>
      </c>
      <c r="AK144" s="7">
        <v>1.91</v>
      </c>
      <c r="AL144" s="7">
        <v>1.93</v>
      </c>
      <c r="AM144" s="7">
        <v>1.94</v>
      </c>
      <c r="AN144" s="7">
        <v>1.95</v>
      </c>
      <c r="AO144" s="7">
        <v>1.93</v>
      </c>
      <c r="AP144" s="7">
        <v>1.94</v>
      </c>
      <c r="AQ144" s="7">
        <v>1.93</v>
      </c>
      <c r="AR144" s="7">
        <v>-2.68</v>
      </c>
      <c r="AS144" s="7">
        <v>-2.2799999999999998</v>
      </c>
      <c r="AT144" s="7">
        <v>-6.83</v>
      </c>
      <c r="AU144" s="7">
        <v>-11.22</v>
      </c>
      <c r="AV144" s="7">
        <v>-13.41</v>
      </c>
      <c r="AW144" s="7">
        <v>-13.47</v>
      </c>
      <c r="AX144" s="7">
        <v>-11.22</v>
      </c>
      <c r="AY144" s="7">
        <v>-13.66</v>
      </c>
      <c r="AZ144" s="7">
        <v>-12.1</v>
      </c>
      <c r="BA144" s="7">
        <v>-13.17</v>
      </c>
      <c r="BB144" s="7">
        <v>-13.17</v>
      </c>
      <c r="BC144" s="7">
        <v>-13.66</v>
      </c>
      <c r="BD144" s="7">
        <v>-12.68</v>
      </c>
      <c r="BE144" s="7">
        <v>-11.34</v>
      </c>
      <c r="BF144" s="7">
        <v>-9.02</v>
      </c>
      <c r="BG144" s="7">
        <v>-6.3</v>
      </c>
      <c r="BH144" s="7">
        <v>-8.41</v>
      </c>
      <c r="BI144" s="7">
        <v>-8.67</v>
      </c>
      <c r="BJ144" s="7">
        <v>-8.2899999999999991</v>
      </c>
      <c r="BK144" s="7">
        <v>-7.32</v>
      </c>
      <c r="BL144" s="7">
        <v>-7.32</v>
      </c>
      <c r="BM144" s="7">
        <v>-6.83</v>
      </c>
      <c r="BN144" s="7">
        <v>-5.85</v>
      </c>
      <c r="BO144" s="7">
        <v>-6.36</v>
      </c>
      <c r="BP144" s="7">
        <v>-8.5399999999999991</v>
      </c>
      <c r="BQ144" s="7">
        <v>-7.81</v>
      </c>
      <c r="BR144" s="7">
        <v>-5.85</v>
      </c>
      <c r="BS144" s="24">
        <v>1.75</v>
      </c>
      <c r="BT144" s="26">
        <v>28261299.34263229</v>
      </c>
      <c r="BU144" s="26">
        <v>11149600</v>
      </c>
      <c r="BV144" s="26">
        <v>11087438</v>
      </c>
      <c r="BW144" s="8">
        <v>4.3250839373352078E-2</v>
      </c>
    </row>
    <row r="145" spans="1:75" s="28" customFormat="1" ht="19" customHeight="1" x14ac:dyDescent="0.2">
      <c r="A145" s="1" t="s">
        <v>237</v>
      </c>
      <c r="B145" s="1" t="s">
        <v>76</v>
      </c>
      <c r="C145" s="1" t="s">
        <v>87</v>
      </c>
      <c r="D145" s="1" t="s">
        <v>98</v>
      </c>
      <c r="E145" s="1" t="s">
        <v>234</v>
      </c>
      <c r="F145" s="1" t="s">
        <v>88</v>
      </c>
      <c r="G145" s="9">
        <v>31.818178739429491</v>
      </c>
      <c r="H145" s="9">
        <v>-2.5862045045697748</v>
      </c>
      <c r="I145" s="9">
        <f>(N145-O145)/O145*100</f>
        <v>34.615387260561313</v>
      </c>
      <c r="J145" s="1" t="s">
        <v>81</v>
      </c>
      <c r="K145" s="2">
        <v>0.87999999523162842</v>
      </c>
      <c r="L145" s="2">
        <v>1.4</v>
      </c>
      <c r="M145" s="2">
        <v>1.1599999666213989</v>
      </c>
      <c r="N145" s="2">
        <v>1.3999999761581421</v>
      </c>
      <c r="O145" s="2">
        <v>1.0399999618530269</v>
      </c>
      <c r="P145" s="2">
        <v>1.129999995231628</v>
      </c>
      <c r="Q145" s="1">
        <v>1.3</v>
      </c>
      <c r="R145" s="1">
        <v>1.4</v>
      </c>
      <c r="S145" s="1">
        <v>1.32</v>
      </c>
      <c r="T145" s="1">
        <v>1.27</v>
      </c>
      <c r="U145" s="1">
        <v>1.25</v>
      </c>
      <c r="V145" s="1">
        <v>1.22</v>
      </c>
      <c r="W145" s="1">
        <v>1.17</v>
      </c>
      <c r="X145" s="1">
        <v>1.1399999999999999</v>
      </c>
      <c r="Y145" s="1">
        <v>1.1299999999999999</v>
      </c>
      <c r="Z145" s="1">
        <v>1.25</v>
      </c>
      <c r="AA145" s="1">
        <v>1.19</v>
      </c>
      <c r="AB145" s="1">
        <v>1.1599999999999999</v>
      </c>
      <c r="AC145" s="1">
        <v>1.19</v>
      </c>
      <c r="AD145" s="1">
        <v>1.2</v>
      </c>
      <c r="AE145" s="1">
        <v>1.17</v>
      </c>
      <c r="AF145" s="1">
        <v>1.1399999999999999</v>
      </c>
      <c r="AG145" s="1">
        <v>1.1399999999999999</v>
      </c>
      <c r="AH145" s="1">
        <v>1.1499999999999999</v>
      </c>
      <c r="AI145" s="1">
        <v>1.18</v>
      </c>
      <c r="AJ145" s="1">
        <v>1.18</v>
      </c>
      <c r="AK145" s="1">
        <v>1.1599999999999999</v>
      </c>
      <c r="AL145" s="1">
        <v>1.1499999999999999</v>
      </c>
      <c r="AM145" s="1">
        <v>1.1499999999999999</v>
      </c>
      <c r="AN145" s="1">
        <v>1.1499999999999999</v>
      </c>
      <c r="AO145" s="1">
        <v>1.1399999999999999</v>
      </c>
      <c r="AP145" s="1">
        <v>1.1299999999999999</v>
      </c>
      <c r="AQ145" s="1">
        <v>1.1499999999999999</v>
      </c>
      <c r="AR145" s="1">
        <v>8.7100000000000009</v>
      </c>
      <c r="AS145" s="1">
        <v>14.65</v>
      </c>
      <c r="AT145" s="1">
        <v>3.45</v>
      </c>
      <c r="AU145" s="1">
        <v>6.97</v>
      </c>
      <c r="AV145" s="1">
        <v>2.52</v>
      </c>
      <c r="AW145" s="1">
        <v>0.01</v>
      </c>
      <c r="AX145" s="1">
        <v>-4.25</v>
      </c>
      <c r="AY145" s="1">
        <v>-4.74</v>
      </c>
      <c r="AZ145" s="1">
        <v>-2.59</v>
      </c>
      <c r="BA145" s="1">
        <v>2.16</v>
      </c>
      <c r="BB145" s="1">
        <v>-1.29</v>
      </c>
      <c r="BC145" s="1">
        <v>-0.86</v>
      </c>
      <c r="BD145" s="1">
        <v>2.58</v>
      </c>
      <c r="BE145" s="1">
        <v>0.86</v>
      </c>
      <c r="BF145" s="1">
        <v>-2.1</v>
      </c>
      <c r="BG145" s="1">
        <v>-3.46</v>
      </c>
      <c r="BH145" s="1">
        <v>-1.73</v>
      </c>
      <c r="BI145" s="1">
        <v>-1.72</v>
      </c>
      <c r="BJ145" s="1">
        <v>1.72</v>
      </c>
      <c r="BK145" s="1">
        <v>-0.57999999999999996</v>
      </c>
      <c r="BL145" s="1">
        <v>-0.86</v>
      </c>
      <c r="BM145" s="1">
        <v>-2.16</v>
      </c>
      <c r="BN145" s="1">
        <v>-0.86</v>
      </c>
      <c r="BO145" s="1">
        <v>-2.16</v>
      </c>
      <c r="BP145" s="1">
        <v>-2.59</v>
      </c>
      <c r="BQ145" s="1">
        <v>-9.91</v>
      </c>
      <c r="BR145" s="1">
        <v>-5.16</v>
      </c>
      <c r="BS145" s="22">
        <v>1.0900000000000001</v>
      </c>
      <c r="BT145" s="26">
        <v>28578223.177671429</v>
      </c>
      <c r="BU145" s="26">
        <v>14178200</v>
      </c>
      <c r="BV145" s="26">
        <v>17076714</v>
      </c>
      <c r="BW145" s="2">
        <v>3.4130688140587241E-3</v>
      </c>
    </row>
    <row r="146" spans="1:75" s="28" customFormat="1" ht="19" customHeight="1" x14ac:dyDescent="0.2">
      <c r="A146" s="1" t="s">
        <v>298</v>
      </c>
      <c r="B146" s="1" t="s">
        <v>159</v>
      </c>
      <c r="C146" s="1" t="s">
        <v>87</v>
      </c>
      <c r="D146" s="1" t="s">
        <v>98</v>
      </c>
      <c r="E146" s="1" t="s">
        <v>292</v>
      </c>
      <c r="F146" s="1" t="s">
        <v>88</v>
      </c>
      <c r="G146" s="9">
        <v>29.009435978085289</v>
      </c>
      <c r="H146" s="9">
        <v>-8.5923182489771754</v>
      </c>
      <c r="I146" s="9">
        <f>(N146-O146)/O146*100</f>
        <v>10.020040539760576</v>
      </c>
      <c r="J146" s="1" t="s">
        <v>89</v>
      </c>
      <c r="K146" s="2">
        <v>4.2399997711181641</v>
      </c>
      <c r="L146" s="2">
        <v>4.24</v>
      </c>
      <c r="M146" s="2">
        <v>5.4699997901916504</v>
      </c>
      <c r="N146" s="2">
        <v>5.4899997711181641</v>
      </c>
      <c r="O146" s="2">
        <v>4.9899997711181641</v>
      </c>
      <c r="P146" s="2">
        <v>5</v>
      </c>
      <c r="Q146" s="1">
        <v>5.49</v>
      </c>
      <c r="R146" s="1">
        <v>5.34</v>
      </c>
      <c r="S146" s="1">
        <v>5</v>
      </c>
      <c r="T146" s="1">
        <v>5</v>
      </c>
      <c r="U146" s="1">
        <v>5</v>
      </c>
      <c r="V146" s="1">
        <v>5</v>
      </c>
      <c r="W146" s="1">
        <v>5</v>
      </c>
      <c r="X146" s="1">
        <v>5</v>
      </c>
      <c r="Y146" s="1">
        <v>5</v>
      </c>
      <c r="Z146" s="1">
        <v>5</v>
      </c>
      <c r="AA146" s="1">
        <v>5</v>
      </c>
      <c r="AB146" s="1">
        <v>5</v>
      </c>
      <c r="AC146" s="1">
        <v>5</v>
      </c>
      <c r="AD146" s="1">
        <v>5</v>
      </c>
      <c r="AE146" s="1">
        <v>5</v>
      </c>
      <c r="AF146" s="1">
        <v>5</v>
      </c>
      <c r="AG146" s="1">
        <v>5</v>
      </c>
      <c r="AH146" s="1">
        <v>4.99</v>
      </c>
      <c r="AI146" s="1">
        <v>4.99</v>
      </c>
      <c r="AJ146" s="1">
        <v>4.99</v>
      </c>
      <c r="AK146" s="1">
        <v>4.99</v>
      </c>
      <c r="AL146" s="1">
        <v>4.99</v>
      </c>
      <c r="AM146" s="1">
        <v>4.99</v>
      </c>
      <c r="AN146" s="1">
        <v>5</v>
      </c>
      <c r="AO146" s="1">
        <v>5</v>
      </c>
      <c r="AP146" s="1">
        <v>5</v>
      </c>
      <c r="AQ146" s="1">
        <v>5</v>
      </c>
      <c r="AR146" s="1">
        <v>-1.92</v>
      </c>
      <c r="AS146" s="1">
        <v>-4.3</v>
      </c>
      <c r="AT146" s="1">
        <v>-8.7799999999999994</v>
      </c>
      <c r="AU146" s="1">
        <v>-8.7799999999999994</v>
      </c>
      <c r="AV146" s="1">
        <v>-8.7799999999999994</v>
      </c>
      <c r="AW146" s="1">
        <v>-8.7799999999999994</v>
      </c>
      <c r="AX146" s="1">
        <v>-8.7799999999999994</v>
      </c>
      <c r="AY146" s="1">
        <v>-8.7799999999999994</v>
      </c>
      <c r="AZ146" s="1">
        <v>-8.7799999999999994</v>
      </c>
      <c r="BA146" s="1">
        <v>-8.7799999999999994</v>
      </c>
      <c r="BB146" s="1">
        <v>-8.7799999999999994</v>
      </c>
      <c r="BC146" s="1">
        <v>-8.7799999999999994</v>
      </c>
      <c r="BD146" s="1">
        <v>-8.7799999999999994</v>
      </c>
      <c r="BE146" s="1">
        <v>-8.7799999999999994</v>
      </c>
      <c r="BF146" s="1">
        <v>-8.7799999999999994</v>
      </c>
      <c r="BG146" s="1">
        <v>-8.7799999999999994</v>
      </c>
      <c r="BH146" s="1">
        <v>-8.7799999999999994</v>
      </c>
      <c r="BI146" s="1">
        <v>-8.7799999999999994</v>
      </c>
      <c r="BJ146" s="1">
        <v>-8.7799999999999994</v>
      </c>
      <c r="BK146" s="1">
        <v>-8.7799999999999994</v>
      </c>
      <c r="BL146" s="1">
        <v>-8.7799999999999994</v>
      </c>
      <c r="BM146" s="1">
        <v>-8.7799999999999994</v>
      </c>
      <c r="BN146" s="1">
        <v>-8.7799999999999994</v>
      </c>
      <c r="BO146" s="1">
        <v>-8.59</v>
      </c>
      <c r="BP146" s="1">
        <v>-8.59</v>
      </c>
      <c r="BQ146" s="1">
        <v>-8.59</v>
      </c>
      <c r="BR146" s="1">
        <v>-8.59</v>
      </c>
      <c r="BS146" s="22">
        <v>4.99</v>
      </c>
      <c r="BT146" s="26">
        <v>29022396.686811451</v>
      </c>
      <c r="BU146" s="26">
        <v>4700</v>
      </c>
      <c r="BV146" s="26">
        <v>1472556</v>
      </c>
      <c r="BW146" s="2">
        <v>1.301138971964394E-3</v>
      </c>
    </row>
    <row r="147" spans="1:75" s="28" customFormat="1" ht="19" customHeight="1" x14ac:dyDescent="0.2">
      <c r="A147" s="7" t="s">
        <v>545</v>
      </c>
      <c r="B147" s="7" t="s">
        <v>134</v>
      </c>
      <c r="C147" s="7" t="s">
        <v>124</v>
      </c>
      <c r="D147" s="7" t="s">
        <v>122</v>
      </c>
      <c r="E147" s="7" t="s">
        <v>546</v>
      </c>
      <c r="F147" s="7" t="s">
        <v>88</v>
      </c>
      <c r="G147" s="10">
        <v>27.499995715916221</v>
      </c>
      <c r="H147" s="10">
        <v>-16.666662770938171</v>
      </c>
      <c r="I147" s="10">
        <v>-16.666662770938171</v>
      </c>
      <c r="J147" s="7" t="s">
        <v>89</v>
      </c>
      <c r="K147" s="8">
        <v>0.80000001192092896</v>
      </c>
      <c r="L147" s="8">
        <v>0.97</v>
      </c>
      <c r="M147" s="8">
        <v>1.0199999809265139</v>
      </c>
      <c r="N147" s="8">
        <v>1.029999971389771</v>
      </c>
      <c r="O147" s="8">
        <v>0.8399999737739563</v>
      </c>
      <c r="P147" s="8">
        <v>0.85000002384185791</v>
      </c>
      <c r="Q147" s="7">
        <v>1.03</v>
      </c>
      <c r="R147" s="7">
        <v>0.96</v>
      </c>
      <c r="S147" s="7">
        <v>0.97</v>
      </c>
      <c r="T147" s="7">
        <v>0.96</v>
      </c>
      <c r="U147" s="7">
        <v>0.91</v>
      </c>
      <c r="V147" s="7">
        <v>0.92</v>
      </c>
      <c r="W147" s="7">
        <v>0.94</v>
      </c>
      <c r="X147" s="7">
        <v>0.91</v>
      </c>
      <c r="Y147" s="7">
        <v>0.87</v>
      </c>
      <c r="Z147" s="7">
        <v>0.88</v>
      </c>
      <c r="AA147" s="7">
        <v>0.88</v>
      </c>
      <c r="AB147" s="7">
        <v>0.88</v>
      </c>
      <c r="AC147" s="7">
        <v>0.88</v>
      </c>
      <c r="AD147" s="7">
        <v>0.89</v>
      </c>
      <c r="AE147" s="7">
        <v>0.9</v>
      </c>
      <c r="AF147" s="7">
        <v>0.89</v>
      </c>
      <c r="AG147" s="7">
        <v>0.9</v>
      </c>
      <c r="AH147" s="7">
        <v>0.92</v>
      </c>
      <c r="AI147" s="7">
        <v>0.92</v>
      </c>
      <c r="AJ147" s="7">
        <v>0.91</v>
      </c>
      <c r="AK147" s="7">
        <v>0.91</v>
      </c>
      <c r="AL147" s="7">
        <v>0.92</v>
      </c>
      <c r="AM147" s="7">
        <v>0.9</v>
      </c>
      <c r="AN147" s="7">
        <v>0.9</v>
      </c>
      <c r="AO147" s="7">
        <v>0.91</v>
      </c>
      <c r="AP147" s="7">
        <v>0.9</v>
      </c>
      <c r="AQ147" s="7">
        <v>0.89</v>
      </c>
      <c r="AR147" s="7">
        <v>-6.86</v>
      </c>
      <c r="AS147" s="7">
        <v>-8.6</v>
      </c>
      <c r="AT147" s="7">
        <v>-6.88</v>
      </c>
      <c r="AU147" s="7">
        <v>-12.85</v>
      </c>
      <c r="AV147" s="7">
        <v>-14.12</v>
      </c>
      <c r="AW147" s="7">
        <v>-11.88</v>
      </c>
      <c r="AX147" s="7">
        <v>-10.31</v>
      </c>
      <c r="AY147" s="7">
        <v>-16.93</v>
      </c>
      <c r="AZ147" s="7">
        <v>-14.94</v>
      </c>
      <c r="BA147" s="7">
        <v>-14.96</v>
      </c>
      <c r="BB147" s="7">
        <v>-13.81</v>
      </c>
      <c r="BC147" s="7">
        <v>-14.21</v>
      </c>
      <c r="BD147" s="7">
        <v>-14.91</v>
      </c>
      <c r="BE147" s="7">
        <v>-12.75</v>
      </c>
      <c r="BF147" s="7">
        <v>-13.92</v>
      </c>
      <c r="BG147" s="7">
        <v>-13.43</v>
      </c>
      <c r="BH147" s="7">
        <v>-12.04</v>
      </c>
      <c r="BI147" s="7">
        <v>-10.49</v>
      </c>
      <c r="BJ147" s="7">
        <v>-10.95</v>
      </c>
      <c r="BK147" s="7">
        <v>-12.06</v>
      </c>
      <c r="BL147" s="7">
        <v>-10.78</v>
      </c>
      <c r="BM147" s="7">
        <v>-12.22</v>
      </c>
      <c r="BN147" s="7">
        <v>-12.22</v>
      </c>
      <c r="BO147" s="7">
        <v>-12.94</v>
      </c>
      <c r="BP147" s="7">
        <v>-13.16</v>
      </c>
      <c r="BQ147" s="7">
        <v>-13.29</v>
      </c>
      <c r="BR147" s="7">
        <v>-17.64</v>
      </c>
      <c r="BS147" s="24">
        <v>0.84</v>
      </c>
      <c r="BT147" s="26">
        <v>29085095.456123348</v>
      </c>
      <c r="BU147" s="26">
        <v>32324200</v>
      </c>
      <c r="BV147" s="26">
        <v>23097571</v>
      </c>
      <c r="BW147" s="8">
        <v>0.10118133201105869</v>
      </c>
    </row>
    <row r="148" spans="1:75" s="28" customFormat="1" ht="19" customHeight="1" x14ac:dyDescent="0.2">
      <c r="A148" s="7" t="s">
        <v>437</v>
      </c>
      <c r="B148" s="7" t="s">
        <v>131</v>
      </c>
      <c r="C148" s="7" t="s">
        <v>104</v>
      </c>
      <c r="D148" s="7" t="s">
        <v>98</v>
      </c>
      <c r="E148" s="7" t="s">
        <v>434</v>
      </c>
      <c r="F148" s="7" t="s">
        <v>88</v>
      </c>
      <c r="G148" s="10">
        <v>29.629626819054032</v>
      </c>
      <c r="H148" s="10">
        <v>-8.0357172317346617</v>
      </c>
      <c r="I148" s="10">
        <v>-8.0357172317346617</v>
      </c>
      <c r="J148" s="7" t="s">
        <v>89</v>
      </c>
      <c r="K148" s="8">
        <v>0.86400002241134644</v>
      </c>
      <c r="L148" s="8">
        <v>0.9</v>
      </c>
      <c r="M148" s="8">
        <v>1.120000004768372</v>
      </c>
      <c r="N148" s="8">
        <v>1.1499999761581421</v>
      </c>
      <c r="O148" s="8">
        <v>0.95099997520446777</v>
      </c>
      <c r="P148" s="8">
        <v>1.029999971389771</v>
      </c>
      <c r="Q148" s="7">
        <v>1.1499999999999999</v>
      </c>
      <c r="R148" s="7">
        <v>1.07</v>
      </c>
      <c r="S148" s="7">
        <v>1.1000000000000001</v>
      </c>
      <c r="T148" s="7">
        <v>1.1000000000000001</v>
      </c>
      <c r="U148" s="7">
        <v>1.05</v>
      </c>
      <c r="V148" s="7">
        <v>1.04</v>
      </c>
      <c r="W148" s="7">
        <v>1.03</v>
      </c>
      <c r="X148" s="7">
        <v>0.98</v>
      </c>
      <c r="Y148" s="7">
        <v>1.02</v>
      </c>
      <c r="Z148" s="7">
        <v>1.01</v>
      </c>
      <c r="AA148" s="7">
        <v>1</v>
      </c>
      <c r="AB148" s="7">
        <v>1</v>
      </c>
      <c r="AC148" s="7">
        <v>0.99</v>
      </c>
      <c r="AD148" s="7">
        <v>1.02</v>
      </c>
      <c r="AE148" s="7">
        <v>1.02</v>
      </c>
      <c r="AF148" s="7">
        <v>1.01</v>
      </c>
      <c r="AG148" s="7">
        <v>1.03</v>
      </c>
      <c r="AH148" s="7">
        <v>1.03</v>
      </c>
      <c r="AI148" s="7">
        <v>1.03</v>
      </c>
      <c r="AJ148" s="7">
        <v>1.02</v>
      </c>
      <c r="AK148" s="7">
        <v>1.03</v>
      </c>
      <c r="AL148" s="7">
        <v>1.02</v>
      </c>
      <c r="AM148" s="7">
        <v>1.02</v>
      </c>
      <c r="AN148" s="7">
        <v>1.03</v>
      </c>
      <c r="AO148" s="7">
        <v>1.05</v>
      </c>
      <c r="AP148" s="7">
        <v>1.06</v>
      </c>
      <c r="AQ148" s="7">
        <v>1.06</v>
      </c>
      <c r="AR148" s="7">
        <v>-4.91</v>
      </c>
      <c r="AS148" s="7">
        <v>-4.55</v>
      </c>
      <c r="AT148" s="7">
        <v>-2.39</v>
      </c>
      <c r="AU148" s="7">
        <v>-6.25</v>
      </c>
      <c r="AV148" s="7">
        <v>-8.0399999999999991</v>
      </c>
      <c r="AW148" s="7">
        <v>-8.0399999999999991</v>
      </c>
      <c r="AX148" s="7">
        <v>-12.85</v>
      </c>
      <c r="AY148" s="7">
        <v>-13.97</v>
      </c>
      <c r="AZ148" s="7">
        <v>-12.05</v>
      </c>
      <c r="BA148" s="7">
        <v>-11.61</v>
      </c>
      <c r="BB148" s="7">
        <v>-10.73</v>
      </c>
      <c r="BC148" s="7">
        <v>-10.96</v>
      </c>
      <c r="BD148" s="7">
        <v>-12.4</v>
      </c>
      <c r="BE148" s="7">
        <v>-10.71</v>
      </c>
      <c r="BF148" s="7">
        <v>-10.71</v>
      </c>
      <c r="BG148" s="7">
        <v>-9.82</v>
      </c>
      <c r="BH148" s="7">
        <v>-8.93</v>
      </c>
      <c r="BI148" s="7">
        <v>-8.0399999999999991</v>
      </c>
      <c r="BJ148" s="7">
        <v>-9.82</v>
      </c>
      <c r="BK148" s="7">
        <v>-9.3800000000000008</v>
      </c>
      <c r="BL148" s="7">
        <v>-9.3800000000000008</v>
      </c>
      <c r="BM148" s="7">
        <v>-10.71</v>
      </c>
      <c r="BN148" s="7">
        <v>-9.3800000000000008</v>
      </c>
      <c r="BO148" s="7">
        <v>-9.82</v>
      </c>
      <c r="BP148" s="7">
        <v>-6.25</v>
      </c>
      <c r="BQ148" s="7">
        <v>-6.7</v>
      </c>
      <c r="BR148" s="7">
        <v>-8.0399999999999991</v>
      </c>
      <c r="BS148" s="24">
        <v>0.95</v>
      </c>
      <c r="BT148" s="26">
        <v>29353072.124969959</v>
      </c>
      <c r="BU148" s="26">
        <v>5554100</v>
      </c>
      <c r="BV148" s="26">
        <v>14175715</v>
      </c>
      <c r="BW148" s="8">
        <v>2.662370116780706E-3</v>
      </c>
    </row>
    <row r="149" spans="1:75" s="28" customFormat="1" ht="19" customHeight="1" x14ac:dyDescent="0.2">
      <c r="A149" s="7" t="s">
        <v>372</v>
      </c>
      <c r="B149" s="7" t="s">
        <v>118</v>
      </c>
      <c r="C149" s="7" t="s">
        <v>87</v>
      </c>
      <c r="D149" s="7" t="s">
        <v>109</v>
      </c>
      <c r="E149" s="7" t="s">
        <v>371</v>
      </c>
      <c r="F149" s="7" t="s">
        <v>88</v>
      </c>
      <c r="G149" s="10">
        <v>23.736261064455601</v>
      </c>
      <c r="H149" s="10">
        <v>-27.175846868704461</v>
      </c>
      <c r="I149" s="10">
        <v>-27.175846868704461</v>
      </c>
      <c r="J149" s="7" t="s">
        <v>89</v>
      </c>
      <c r="K149" s="8">
        <v>4.5500001907348633</v>
      </c>
      <c r="L149" s="8">
        <v>5.63</v>
      </c>
      <c r="M149" s="8">
        <v>5.630000114440918</v>
      </c>
      <c r="N149" s="8">
        <v>5.630000114440918</v>
      </c>
      <c r="O149" s="8">
        <v>4.0500001907348633</v>
      </c>
      <c r="P149" s="8">
        <v>4.0999999046325684</v>
      </c>
      <c r="Q149" s="7">
        <v>5.63</v>
      </c>
      <c r="R149" s="7">
        <v>5.24</v>
      </c>
      <c r="S149" s="7">
        <v>4.66</v>
      </c>
      <c r="T149" s="7">
        <v>4.5</v>
      </c>
      <c r="U149" s="7">
        <v>4.43</v>
      </c>
      <c r="V149" s="7">
        <v>4.3899999999999997</v>
      </c>
      <c r="W149" s="7">
        <v>4.28</v>
      </c>
      <c r="X149" s="7">
        <v>4.3099999999999996</v>
      </c>
      <c r="Y149" s="7">
        <v>4.26</v>
      </c>
      <c r="Z149" s="7">
        <v>4.32</v>
      </c>
      <c r="AA149" s="7">
        <v>4.3</v>
      </c>
      <c r="AB149" s="7">
        <v>4.4400000000000004</v>
      </c>
      <c r="AC149" s="7">
        <v>4.45</v>
      </c>
      <c r="AD149" s="7">
        <v>4.4000000000000004</v>
      </c>
      <c r="AE149" s="7">
        <v>4.3899999999999997</v>
      </c>
      <c r="AF149" s="7">
        <v>4.3499999999999996</v>
      </c>
      <c r="AG149" s="7">
        <v>4.33</v>
      </c>
      <c r="AH149" s="7">
        <v>4.24</v>
      </c>
      <c r="AI149" s="7">
        <v>4.3099999999999996</v>
      </c>
      <c r="AJ149" s="7">
        <v>4.3</v>
      </c>
      <c r="AK149" s="7">
        <v>4.28</v>
      </c>
      <c r="AL149" s="7">
        <v>4.3499999999999996</v>
      </c>
      <c r="AM149" s="7">
        <v>4.33</v>
      </c>
      <c r="AN149" s="7">
        <v>4.32</v>
      </c>
      <c r="AO149" s="7">
        <v>4.28</v>
      </c>
      <c r="AP149" s="7">
        <v>4.2300000000000004</v>
      </c>
      <c r="AQ149" s="7">
        <v>4.16</v>
      </c>
      <c r="AR149" s="7">
        <v>-6.57</v>
      </c>
      <c r="AS149" s="7">
        <v>-17.05</v>
      </c>
      <c r="AT149" s="7">
        <v>-20.78</v>
      </c>
      <c r="AU149" s="7">
        <v>-23.02</v>
      </c>
      <c r="AV149" s="7">
        <v>-23.09</v>
      </c>
      <c r="AW149" s="7">
        <v>-23.71</v>
      </c>
      <c r="AX149" s="7">
        <v>-25.04</v>
      </c>
      <c r="AY149" s="7">
        <v>-25.13</v>
      </c>
      <c r="AZ149" s="7">
        <v>-24.51</v>
      </c>
      <c r="BA149" s="7">
        <v>-25.4</v>
      </c>
      <c r="BB149" s="7">
        <v>-25.22</v>
      </c>
      <c r="BC149" s="7">
        <v>-21.14</v>
      </c>
      <c r="BD149" s="7">
        <v>-23.27</v>
      </c>
      <c r="BE149" s="7">
        <v>-22.38</v>
      </c>
      <c r="BF149" s="7">
        <v>-23.27</v>
      </c>
      <c r="BG149" s="7">
        <v>-23.06</v>
      </c>
      <c r="BH149" s="7">
        <v>-24.42</v>
      </c>
      <c r="BI149" s="7">
        <v>-25.04</v>
      </c>
      <c r="BJ149" s="7">
        <v>-23.8</v>
      </c>
      <c r="BK149" s="7">
        <v>-23.66</v>
      </c>
      <c r="BL149" s="7">
        <v>-24.5</v>
      </c>
      <c r="BM149" s="7">
        <v>-23.87</v>
      </c>
      <c r="BN149" s="7">
        <v>-23.27</v>
      </c>
      <c r="BO149" s="7">
        <v>-23.98</v>
      </c>
      <c r="BP149" s="7">
        <v>-25.22</v>
      </c>
      <c r="BQ149" s="7">
        <v>-25.4</v>
      </c>
      <c r="BR149" s="7">
        <v>-27.18</v>
      </c>
      <c r="BS149" s="24">
        <v>4.12</v>
      </c>
      <c r="BT149" s="26">
        <v>29828641.40632629</v>
      </c>
      <c r="BU149" s="26">
        <v>787100</v>
      </c>
      <c r="BV149" s="26">
        <v>3487672</v>
      </c>
      <c r="BW149" s="8">
        <v>2.3657614592197888E-2</v>
      </c>
    </row>
    <row r="150" spans="1:75" s="28" customFormat="1" ht="19" customHeight="1" x14ac:dyDescent="0.2">
      <c r="A150" s="7" t="s">
        <v>442</v>
      </c>
      <c r="B150" s="7" t="s">
        <v>76</v>
      </c>
      <c r="C150" s="7" t="s">
        <v>87</v>
      </c>
      <c r="D150" s="7" t="s">
        <v>98</v>
      </c>
      <c r="E150" s="7" t="s">
        <v>451</v>
      </c>
      <c r="F150" s="7" t="s">
        <v>88</v>
      </c>
      <c r="G150" s="10">
        <v>25.25252500926581</v>
      </c>
      <c r="H150" s="10">
        <v>-15.322585141869631</v>
      </c>
      <c r="I150" s="10">
        <v>-15.322585141869631</v>
      </c>
      <c r="J150" s="7" t="s">
        <v>89</v>
      </c>
      <c r="K150" s="8">
        <v>0.99000000953674316</v>
      </c>
      <c r="L150" s="8">
        <v>1.18</v>
      </c>
      <c r="M150" s="8">
        <v>1.2400000095367429</v>
      </c>
      <c r="N150" s="8">
        <v>1.25</v>
      </c>
      <c r="O150" s="8">
        <v>0.95999997854232788</v>
      </c>
      <c r="P150" s="8">
        <v>1.049999952316284</v>
      </c>
      <c r="Q150" s="7">
        <v>1.2</v>
      </c>
      <c r="R150" s="7">
        <v>1.23</v>
      </c>
      <c r="S150" s="7">
        <v>1.1599999999999999</v>
      </c>
      <c r="T150" s="7">
        <v>1.1299999999999999</v>
      </c>
      <c r="U150" s="7">
        <v>1.08</v>
      </c>
      <c r="V150" s="7">
        <v>1.1000000000000001</v>
      </c>
      <c r="W150" s="7">
        <v>1.0900000000000001</v>
      </c>
      <c r="X150" s="7">
        <v>1.08</v>
      </c>
      <c r="Y150" s="7">
        <v>1.06</v>
      </c>
      <c r="Z150" s="7">
        <v>1.05</v>
      </c>
      <c r="AA150" s="7">
        <v>1.06</v>
      </c>
      <c r="AB150" s="7">
        <v>1.05</v>
      </c>
      <c r="AC150" s="7">
        <v>1.02</v>
      </c>
      <c r="AD150" s="7">
        <v>1.05</v>
      </c>
      <c r="AE150" s="7">
        <v>1.05</v>
      </c>
      <c r="AF150" s="7">
        <v>1.04</v>
      </c>
      <c r="AG150" s="7">
        <v>1.04</v>
      </c>
      <c r="AH150" s="7">
        <v>1.05</v>
      </c>
      <c r="AI150" s="7">
        <v>1.05</v>
      </c>
      <c r="AJ150" s="7">
        <v>1.05</v>
      </c>
      <c r="AK150" s="7">
        <v>1.02</v>
      </c>
      <c r="AL150" s="7">
        <v>1.01</v>
      </c>
      <c r="AM150" s="7">
        <v>1.01</v>
      </c>
      <c r="AN150" s="7">
        <v>1.01</v>
      </c>
      <c r="AO150" s="7">
        <v>1.01</v>
      </c>
      <c r="AP150" s="7">
        <v>1</v>
      </c>
      <c r="AQ150" s="7">
        <v>1.05</v>
      </c>
      <c r="AR150" s="7">
        <v>-5.24</v>
      </c>
      <c r="AS150" s="7">
        <v>-5.97</v>
      </c>
      <c r="AT150" s="7">
        <v>-9.2100000000000009</v>
      </c>
      <c r="AU150" s="7">
        <v>-13.71</v>
      </c>
      <c r="AV150" s="7">
        <v>-16.12</v>
      </c>
      <c r="AW150" s="7">
        <v>-16.13</v>
      </c>
      <c r="AX150" s="7">
        <v>-13.71</v>
      </c>
      <c r="AY150" s="7">
        <v>-14.92</v>
      </c>
      <c r="AZ150" s="7">
        <v>-16.13</v>
      </c>
      <c r="BA150" s="7">
        <v>-15.87</v>
      </c>
      <c r="BB150" s="7">
        <v>-14.92</v>
      </c>
      <c r="BC150" s="7">
        <v>-17.77</v>
      </c>
      <c r="BD150" s="7">
        <v>-18.07</v>
      </c>
      <c r="BE150" s="7">
        <v>-16.260000000000002</v>
      </c>
      <c r="BF150" s="7">
        <v>-16.22</v>
      </c>
      <c r="BG150" s="7">
        <v>-17.13</v>
      </c>
      <c r="BH150" s="7">
        <v>-17.739999999999998</v>
      </c>
      <c r="BI150" s="7">
        <v>-16.13</v>
      </c>
      <c r="BJ150" s="7">
        <v>-15.58</v>
      </c>
      <c r="BK150" s="7">
        <v>-19.350000000000001</v>
      </c>
      <c r="BL150" s="7">
        <v>-18.940000000000001</v>
      </c>
      <c r="BM150" s="7">
        <v>-18.64</v>
      </c>
      <c r="BN150" s="7">
        <v>-22.34</v>
      </c>
      <c r="BO150" s="7">
        <v>-18.64</v>
      </c>
      <c r="BP150" s="7">
        <v>-19.36</v>
      </c>
      <c r="BQ150" s="7">
        <v>-20</v>
      </c>
      <c r="BR150" s="7">
        <v>-16.93</v>
      </c>
      <c r="BS150" s="24">
        <v>1.03</v>
      </c>
      <c r="BT150" s="26">
        <v>29945132.230305672</v>
      </c>
      <c r="BU150" s="26">
        <v>8712700</v>
      </c>
      <c r="BV150" s="26">
        <v>18515691</v>
      </c>
      <c r="BW150" s="8">
        <v>1.559812161479688E-2</v>
      </c>
    </row>
    <row r="151" spans="1:75" s="28" customFormat="1" ht="19" customHeight="1" x14ac:dyDescent="0.2">
      <c r="A151" s="7" t="s">
        <v>457</v>
      </c>
      <c r="B151" s="7" t="s">
        <v>134</v>
      </c>
      <c r="C151" s="7" t="s">
        <v>87</v>
      </c>
      <c r="D151" s="7" t="s">
        <v>98</v>
      </c>
      <c r="E151" s="7" t="s">
        <v>454</v>
      </c>
      <c r="F151" s="7" t="s">
        <v>88</v>
      </c>
      <c r="G151" s="10">
        <v>31.472074952022801</v>
      </c>
      <c r="H151" s="10">
        <v>-11.19691009511245</v>
      </c>
      <c r="I151" s="10">
        <v>-11.19691009511245</v>
      </c>
      <c r="J151" s="7" t="s">
        <v>89</v>
      </c>
      <c r="K151" s="8">
        <v>1.970000028610229</v>
      </c>
      <c r="L151" s="8">
        <v>2.23</v>
      </c>
      <c r="M151" s="8">
        <v>2.589999914169312</v>
      </c>
      <c r="N151" s="8">
        <v>2.6500000953674321</v>
      </c>
      <c r="O151" s="8">
        <v>2.059999942779541</v>
      </c>
      <c r="P151" s="8">
        <v>2.2999999523162842</v>
      </c>
      <c r="Q151" s="7">
        <v>2.65</v>
      </c>
      <c r="R151" s="7">
        <v>2.5</v>
      </c>
      <c r="S151" s="7">
        <v>2.42</v>
      </c>
      <c r="T151" s="7">
        <v>2.63</v>
      </c>
      <c r="U151" s="7">
        <v>2.4700000000000002</v>
      </c>
      <c r="V151" s="7">
        <v>2.37</v>
      </c>
      <c r="W151" s="7">
        <v>2.29</v>
      </c>
      <c r="X151" s="7">
        <v>2.2799999999999998</v>
      </c>
      <c r="Y151" s="7">
        <v>2.2400000000000002</v>
      </c>
      <c r="Z151" s="7">
        <v>2.19</v>
      </c>
      <c r="AA151" s="7">
        <v>2.16</v>
      </c>
      <c r="AB151" s="7">
        <v>2.2200000000000002</v>
      </c>
      <c r="AC151" s="7">
        <v>2.42</v>
      </c>
      <c r="AD151" s="7">
        <v>2.33</v>
      </c>
      <c r="AE151" s="7">
        <v>2.33</v>
      </c>
      <c r="AF151" s="7">
        <v>2.25</v>
      </c>
      <c r="AG151" s="7">
        <v>2.2400000000000002</v>
      </c>
      <c r="AH151" s="7">
        <v>2.29</v>
      </c>
      <c r="AI151" s="7">
        <v>2.2999999999999998</v>
      </c>
      <c r="AJ151" s="7">
        <v>2.29</v>
      </c>
      <c r="AK151" s="7">
        <v>2.2999999999999998</v>
      </c>
      <c r="AL151" s="7">
        <v>2.37</v>
      </c>
      <c r="AM151" s="7">
        <v>2.37</v>
      </c>
      <c r="AN151" s="7">
        <v>2.27</v>
      </c>
      <c r="AO151" s="7">
        <v>2.27</v>
      </c>
      <c r="AP151" s="7">
        <v>2.31</v>
      </c>
      <c r="AQ151" s="7">
        <v>2.33</v>
      </c>
      <c r="AR151" s="7">
        <v>-5.85</v>
      </c>
      <c r="AS151" s="7">
        <v>-8.69</v>
      </c>
      <c r="AT151" s="7">
        <v>-7.5</v>
      </c>
      <c r="AU151" s="7">
        <v>-5.04</v>
      </c>
      <c r="AV151" s="7">
        <v>-9.68</v>
      </c>
      <c r="AW151" s="7">
        <v>-13.9</v>
      </c>
      <c r="AX151" s="7">
        <v>-12.16</v>
      </c>
      <c r="AY151" s="7">
        <v>-13.52</v>
      </c>
      <c r="AZ151" s="7">
        <v>-17.32</v>
      </c>
      <c r="BA151" s="7">
        <v>-18.93</v>
      </c>
      <c r="BB151" s="7">
        <v>-18.34</v>
      </c>
      <c r="BC151" s="7">
        <v>-15.25</v>
      </c>
      <c r="BD151" s="7">
        <v>-11.2</v>
      </c>
      <c r="BE151" s="7">
        <v>-10.97</v>
      </c>
      <c r="BF151" s="7">
        <v>-13.63</v>
      </c>
      <c r="BG151" s="7">
        <v>-14.73</v>
      </c>
      <c r="BH151" s="7">
        <v>-13.71</v>
      </c>
      <c r="BI151" s="7">
        <v>-12.74</v>
      </c>
      <c r="BJ151" s="7">
        <v>-13.13</v>
      </c>
      <c r="BK151" s="7">
        <v>-14.04</v>
      </c>
      <c r="BL151" s="7">
        <v>-12.01</v>
      </c>
      <c r="BM151" s="7">
        <v>-8.8800000000000008</v>
      </c>
      <c r="BN151" s="7">
        <v>-13.13</v>
      </c>
      <c r="BO151" s="7">
        <v>-13.9</v>
      </c>
      <c r="BP151" s="7">
        <v>-13.51</v>
      </c>
      <c r="BQ151" s="7">
        <v>-11.59</v>
      </c>
      <c r="BR151" s="7">
        <v>-11.58</v>
      </c>
      <c r="BS151" s="24">
        <v>2.1</v>
      </c>
      <c r="BT151" s="26">
        <v>30252234.99746323</v>
      </c>
      <c r="BU151" s="26">
        <v>30338500</v>
      </c>
      <c r="BV151" s="26">
        <v>5042100</v>
      </c>
      <c r="BW151" s="8">
        <v>0.17031931139802861</v>
      </c>
    </row>
    <row r="152" spans="1:75" s="28" customFormat="1" ht="19" customHeight="1" x14ac:dyDescent="0.2">
      <c r="A152" s="7" t="s">
        <v>525</v>
      </c>
      <c r="B152" s="7" t="s">
        <v>131</v>
      </c>
      <c r="C152" s="7" t="s">
        <v>124</v>
      </c>
      <c r="D152" s="7" t="s">
        <v>109</v>
      </c>
      <c r="E152" s="7" t="s">
        <v>521</v>
      </c>
      <c r="F152" s="7" t="s">
        <v>88</v>
      </c>
      <c r="G152" s="10">
        <v>48.837203499818337</v>
      </c>
      <c r="H152" s="10">
        <v>-9.3750005820766216</v>
      </c>
      <c r="I152" s="10">
        <v>-9.3750005820766216</v>
      </c>
      <c r="J152" s="7" t="s">
        <v>89</v>
      </c>
      <c r="K152" s="8">
        <v>0.86000001430511475</v>
      </c>
      <c r="L152" s="8">
        <v>0.92</v>
      </c>
      <c r="M152" s="8">
        <v>1.279999971389771</v>
      </c>
      <c r="N152" s="8">
        <v>1.5</v>
      </c>
      <c r="O152" s="8">
        <v>1.0199999809265139</v>
      </c>
      <c r="P152" s="8">
        <v>1.1599999666213989</v>
      </c>
      <c r="Q152" s="7">
        <v>1.29</v>
      </c>
      <c r="R152" s="7">
        <v>1.17</v>
      </c>
      <c r="S152" s="7">
        <v>1.18</v>
      </c>
      <c r="T152" s="7">
        <v>1.19</v>
      </c>
      <c r="U152" s="7">
        <v>1.17</v>
      </c>
      <c r="V152" s="7">
        <v>1.0900000000000001</v>
      </c>
      <c r="W152" s="7">
        <v>1.0900000000000001</v>
      </c>
      <c r="X152" s="7">
        <v>1.3</v>
      </c>
      <c r="Y152" s="7">
        <v>1.39</v>
      </c>
      <c r="Z152" s="7">
        <v>1.39</v>
      </c>
      <c r="AA152" s="7">
        <v>1.24</v>
      </c>
      <c r="AB152" s="7">
        <v>1.24</v>
      </c>
      <c r="AC152" s="7">
        <v>1.38</v>
      </c>
      <c r="AD152" s="7">
        <v>1.45</v>
      </c>
      <c r="AE152" s="7">
        <v>1.5</v>
      </c>
      <c r="AF152" s="7">
        <v>1.39</v>
      </c>
      <c r="AG152" s="7">
        <v>1.27</v>
      </c>
      <c r="AH152" s="7">
        <v>1.24</v>
      </c>
      <c r="AI152" s="7">
        <v>1.1599999999999999</v>
      </c>
      <c r="AJ152" s="7">
        <v>1.2</v>
      </c>
      <c r="AK152" s="7">
        <v>1.19</v>
      </c>
      <c r="AL152" s="7">
        <v>1.19</v>
      </c>
      <c r="AM152" s="7">
        <v>1.18</v>
      </c>
      <c r="AN152" s="7">
        <v>1.25</v>
      </c>
      <c r="AO152" s="7">
        <v>1.19</v>
      </c>
      <c r="AP152" s="7">
        <v>1.22</v>
      </c>
      <c r="AQ152" s="7">
        <v>1.23</v>
      </c>
      <c r="AR152" s="7">
        <v>-7.81</v>
      </c>
      <c r="AS152" s="7">
        <v>-12.34</v>
      </c>
      <c r="AT152" s="7">
        <v>-13.55</v>
      </c>
      <c r="AU152" s="7">
        <v>-8.59</v>
      </c>
      <c r="AV152" s="7">
        <v>-15.73</v>
      </c>
      <c r="AW152" s="7">
        <v>-15.87</v>
      </c>
      <c r="AX152" s="7">
        <v>-15.62</v>
      </c>
      <c r="AY152" s="7">
        <v>1.5</v>
      </c>
      <c r="AZ152" s="7">
        <v>7.81</v>
      </c>
      <c r="BA152" s="7">
        <v>-3.91</v>
      </c>
      <c r="BB152" s="7">
        <v>-10.94</v>
      </c>
      <c r="BC152" s="7">
        <v>-6.25</v>
      </c>
      <c r="BD152" s="7">
        <v>1.05</v>
      </c>
      <c r="BE152" s="7">
        <v>11.72</v>
      </c>
      <c r="BF152" s="7">
        <v>8.1999999999999993</v>
      </c>
      <c r="BG152" s="7">
        <v>-2.35</v>
      </c>
      <c r="BH152" s="7">
        <v>-3.12</v>
      </c>
      <c r="BI152" s="7">
        <v>-12.23</v>
      </c>
      <c r="BJ152" s="7">
        <v>-13.34</v>
      </c>
      <c r="BK152" s="7">
        <v>-7.25</v>
      </c>
      <c r="BL152" s="7">
        <v>-10.16</v>
      </c>
      <c r="BM152" s="7">
        <v>-9.5</v>
      </c>
      <c r="BN152" s="7">
        <v>-7.81</v>
      </c>
      <c r="BO152" s="7">
        <v>-7.42</v>
      </c>
      <c r="BP152" s="7">
        <v>-12.5</v>
      </c>
      <c r="BQ152" s="7">
        <v>-5.47</v>
      </c>
      <c r="BR152" s="7">
        <v>-7.42</v>
      </c>
      <c r="BS152" s="24">
        <v>1.04</v>
      </c>
      <c r="BT152" s="26">
        <v>30584319.31638718</v>
      </c>
      <c r="BU152" s="26">
        <v>92775400</v>
      </c>
      <c r="BV152" s="26">
        <v>9898124</v>
      </c>
      <c r="BW152" s="8">
        <v>0.15868178656884879</v>
      </c>
    </row>
    <row r="153" spans="1:75" s="28" customFormat="1" ht="19" customHeight="1" x14ac:dyDescent="0.2">
      <c r="A153" s="7" t="s">
        <v>512</v>
      </c>
      <c r="B153" s="7" t="s">
        <v>134</v>
      </c>
      <c r="C153" s="7" t="s">
        <v>104</v>
      </c>
      <c r="D153" s="7" t="s">
        <v>122</v>
      </c>
      <c r="E153" s="7" t="s">
        <v>510</v>
      </c>
      <c r="F153" s="7" t="s">
        <v>88</v>
      </c>
      <c r="G153" s="10">
        <v>17.370885712661082</v>
      </c>
      <c r="H153" s="10">
        <v>0</v>
      </c>
      <c r="I153" s="10">
        <v>0</v>
      </c>
      <c r="J153" s="7" t="s">
        <v>81</v>
      </c>
      <c r="K153" s="8">
        <v>2.130000114440918</v>
      </c>
      <c r="L153" s="8">
        <v>2.19</v>
      </c>
      <c r="M153" s="8">
        <v>2.5</v>
      </c>
      <c r="N153" s="8">
        <v>2.5399999618530269</v>
      </c>
      <c r="O153" s="8">
        <v>2.2300000190734859</v>
      </c>
      <c r="P153" s="8">
        <v>2.5</v>
      </c>
      <c r="Q153" s="7">
        <v>2.5</v>
      </c>
      <c r="R153" s="7">
        <v>2.4500000000000002</v>
      </c>
      <c r="S153" s="7">
        <v>2.44</v>
      </c>
      <c r="T153" s="7">
        <v>2.4500000000000002</v>
      </c>
      <c r="U153" s="7">
        <v>2.42</v>
      </c>
      <c r="V153" s="7">
        <v>2.4</v>
      </c>
      <c r="W153" s="7">
        <v>2.35</v>
      </c>
      <c r="X153" s="7">
        <v>2.35</v>
      </c>
      <c r="Y153" s="7">
        <v>2.37</v>
      </c>
      <c r="Z153" s="7">
        <v>2.4</v>
      </c>
      <c r="AA153" s="7">
        <v>2.4</v>
      </c>
      <c r="AB153" s="7">
        <v>2.54</v>
      </c>
      <c r="AC153" s="7">
        <v>2.5299999999999998</v>
      </c>
      <c r="AD153" s="7">
        <v>2.5299999999999998</v>
      </c>
      <c r="AE153" s="7">
        <v>2.5299999999999998</v>
      </c>
      <c r="AF153" s="7">
        <v>2.5099999999999998</v>
      </c>
      <c r="AG153" s="7">
        <v>2.4500000000000002</v>
      </c>
      <c r="AH153" s="7">
        <v>2.5</v>
      </c>
      <c r="AI153" s="7">
        <v>2.5</v>
      </c>
      <c r="AJ153" s="7">
        <v>2.5</v>
      </c>
      <c r="AK153" s="7">
        <v>2.48</v>
      </c>
      <c r="AL153" s="7">
        <v>2.4900000000000002</v>
      </c>
      <c r="AM153" s="7">
        <v>2.5</v>
      </c>
      <c r="AN153" s="7">
        <v>2.52</v>
      </c>
      <c r="AO153" s="7">
        <v>2.5099999999999998</v>
      </c>
      <c r="AP153" s="7">
        <v>2.5</v>
      </c>
      <c r="AQ153" s="7">
        <v>2.52</v>
      </c>
      <c r="AR153" s="7">
        <v>-6</v>
      </c>
      <c r="AS153" s="7">
        <v>-2.0699999999999998</v>
      </c>
      <c r="AT153" s="7">
        <v>-4.4000000000000004</v>
      </c>
      <c r="AU153" s="7">
        <v>-6</v>
      </c>
      <c r="AV153" s="7">
        <v>-4</v>
      </c>
      <c r="AW153" s="7">
        <v>-5.2</v>
      </c>
      <c r="AX153" s="7">
        <v>-8</v>
      </c>
      <c r="AY153" s="7">
        <v>-7.2</v>
      </c>
      <c r="AZ153" s="7">
        <v>-7.2</v>
      </c>
      <c r="BA153" s="7">
        <v>-4.8</v>
      </c>
      <c r="BB153" s="7">
        <v>-4</v>
      </c>
      <c r="BC153" s="7">
        <v>-1.18</v>
      </c>
      <c r="BD153" s="7">
        <v>-0.8</v>
      </c>
      <c r="BE153" s="7">
        <v>-0.75</v>
      </c>
      <c r="BF153" s="7">
        <v>-1.6</v>
      </c>
      <c r="BG153" s="7">
        <v>-3.6</v>
      </c>
      <c r="BH153" s="7">
        <v>-3.6</v>
      </c>
      <c r="BI153" s="7">
        <v>-2.8</v>
      </c>
      <c r="BJ153" s="7">
        <v>-1.6</v>
      </c>
      <c r="BK153" s="7">
        <v>-1.68</v>
      </c>
      <c r="BL153" s="7">
        <v>-2.4</v>
      </c>
      <c r="BM153" s="7">
        <v>-1.62</v>
      </c>
      <c r="BN153" s="7">
        <v>-0.4</v>
      </c>
      <c r="BO153" s="7">
        <v>-0.38</v>
      </c>
      <c r="BP153" s="7">
        <v>0</v>
      </c>
      <c r="BQ153" s="7">
        <v>0</v>
      </c>
      <c r="BR153" s="7">
        <v>0</v>
      </c>
      <c r="BS153" s="24">
        <v>2.23</v>
      </c>
      <c r="BT153" s="26">
        <v>30601250</v>
      </c>
      <c r="BU153" s="26">
        <v>783800</v>
      </c>
      <c r="BV153" s="26">
        <v>7688654</v>
      </c>
      <c r="BW153" s="8">
        <v>2.0567969374093312E-3</v>
      </c>
    </row>
    <row r="154" spans="1:75" s="28" customFormat="1" ht="19" customHeight="1" x14ac:dyDescent="0.2">
      <c r="A154" s="7" t="s">
        <v>513</v>
      </c>
      <c r="B154" s="7" t="s">
        <v>106</v>
      </c>
      <c r="C154" s="7" t="s">
        <v>97</v>
      </c>
      <c r="D154" s="7" t="s">
        <v>109</v>
      </c>
      <c r="E154" s="7" t="s">
        <v>516</v>
      </c>
      <c r="F154" s="7" t="s">
        <v>88</v>
      </c>
      <c r="G154" s="10">
        <v>26.90476104876171</v>
      </c>
      <c r="H154" s="10">
        <v>-4.9405876995693259</v>
      </c>
      <c r="I154" s="10">
        <v>-4.9405876995693259</v>
      </c>
      <c r="J154" s="7" t="s">
        <v>81</v>
      </c>
      <c r="K154" s="8">
        <v>1.2599999904632571</v>
      </c>
      <c r="L154" s="8">
        <v>1.3</v>
      </c>
      <c r="M154" s="8">
        <v>1.598999977111816</v>
      </c>
      <c r="N154" s="8">
        <v>1.7100000381469731</v>
      </c>
      <c r="O154" s="8">
        <v>1.370000004768372</v>
      </c>
      <c r="P154" s="8">
        <v>1.5199999809265139</v>
      </c>
      <c r="Q154" s="7">
        <v>1.6</v>
      </c>
      <c r="R154" s="7">
        <v>1.51</v>
      </c>
      <c r="S154" s="7">
        <v>1.71</v>
      </c>
      <c r="T154" s="7">
        <v>1.57</v>
      </c>
      <c r="U154" s="7">
        <v>1.46</v>
      </c>
      <c r="V154" s="7">
        <v>1.48</v>
      </c>
      <c r="W154" s="7">
        <v>1.47</v>
      </c>
      <c r="X154" s="7">
        <v>1.5</v>
      </c>
      <c r="Y154" s="7">
        <v>1.54</v>
      </c>
      <c r="Z154" s="7">
        <v>1.53</v>
      </c>
      <c r="AA154" s="7">
        <v>1.51</v>
      </c>
      <c r="AB154" s="7">
        <v>1.49</v>
      </c>
      <c r="AC154" s="7">
        <v>1.44</v>
      </c>
      <c r="AD154" s="7">
        <v>1.43</v>
      </c>
      <c r="AE154" s="7">
        <v>1.43</v>
      </c>
      <c r="AF154" s="7">
        <v>1.44</v>
      </c>
      <c r="AG154" s="7">
        <v>1.43</v>
      </c>
      <c r="AH154" s="7">
        <v>1.45</v>
      </c>
      <c r="AI154" s="7">
        <v>1.5</v>
      </c>
      <c r="AJ154" s="7">
        <v>1.5</v>
      </c>
      <c r="AK154" s="7">
        <v>1.45</v>
      </c>
      <c r="AL154" s="7">
        <v>1.44</v>
      </c>
      <c r="AM154" s="7">
        <v>1.47</v>
      </c>
      <c r="AN154" s="7">
        <v>1.47</v>
      </c>
      <c r="AO154" s="7">
        <v>1.48</v>
      </c>
      <c r="AP154" s="7">
        <v>1.55</v>
      </c>
      <c r="AQ154" s="7">
        <v>1.56</v>
      </c>
      <c r="AR154" s="7">
        <v>-5.57</v>
      </c>
      <c r="AS154" s="7">
        <v>-7.44</v>
      </c>
      <c r="AT154" s="7">
        <v>-2.5299999999999998</v>
      </c>
      <c r="AU154" s="7">
        <v>-11.51</v>
      </c>
      <c r="AV154" s="7">
        <v>-8.76</v>
      </c>
      <c r="AW154" s="7">
        <v>-9.25</v>
      </c>
      <c r="AX154" s="7">
        <v>-9.32</v>
      </c>
      <c r="AY154" s="7">
        <v>-6.64</v>
      </c>
      <c r="AZ154" s="7">
        <v>-5.57</v>
      </c>
      <c r="BA154" s="7">
        <v>-5.68</v>
      </c>
      <c r="BB154" s="7">
        <v>-9.6300000000000008</v>
      </c>
      <c r="BC154" s="7">
        <v>-10.26</v>
      </c>
      <c r="BD154" s="7">
        <v>-11.19</v>
      </c>
      <c r="BE154" s="7">
        <v>-12.45</v>
      </c>
      <c r="BF154" s="7">
        <v>-10.58</v>
      </c>
      <c r="BG154" s="7">
        <v>-11.82</v>
      </c>
      <c r="BH154" s="7">
        <v>-10.57</v>
      </c>
      <c r="BI154" s="7">
        <v>-9.94</v>
      </c>
      <c r="BJ154" s="7">
        <v>-8.69</v>
      </c>
      <c r="BK154" s="7">
        <v>-10.5</v>
      </c>
      <c r="BL154" s="7">
        <v>-10.57</v>
      </c>
      <c r="BM154" s="7">
        <v>-10.28</v>
      </c>
      <c r="BN154" s="7">
        <v>-8.1300000000000008</v>
      </c>
      <c r="BO154" s="7">
        <v>-8.07</v>
      </c>
      <c r="BP154" s="7">
        <v>-7.49</v>
      </c>
      <c r="BQ154" s="7">
        <v>-5.57</v>
      </c>
      <c r="BR154" s="7">
        <v>-6.19</v>
      </c>
      <c r="BS154" s="24">
        <v>1.44</v>
      </c>
      <c r="BT154" s="26">
        <v>30635240.561485291</v>
      </c>
      <c r="BU154" s="26">
        <v>15203100</v>
      </c>
      <c r="BV154" s="26">
        <v>16829042</v>
      </c>
      <c r="BW154" s="8">
        <v>1.8881466930797369E-2</v>
      </c>
    </row>
    <row r="155" spans="1:75" s="28" customFormat="1" ht="19" customHeight="1" x14ac:dyDescent="0.2">
      <c r="A155" s="7" t="s">
        <v>390</v>
      </c>
      <c r="B155" s="7" t="s">
        <v>76</v>
      </c>
      <c r="C155" s="7" t="s">
        <v>87</v>
      </c>
      <c r="D155" s="7" t="s">
        <v>109</v>
      </c>
      <c r="E155" s="7" t="s">
        <v>388</v>
      </c>
      <c r="F155" s="7" t="s">
        <v>88</v>
      </c>
      <c r="G155" s="10">
        <v>18.840579084177222</v>
      </c>
      <c r="H155" s="10">
        <v>-7.0731669554463279</v>
      </c>
      <c r="I155" s="10">
        <v>-7.0731669554463279</v>
      </c>
      <c r="J155" s="7" t="s">
        <v>89</v>
      </c>
      <c r="K155" s="8">
        <v>0.68999999761581421</v>
      </c>
      <c r="L155" s="8">
        <v>0.7</v>
      </c>
      <c r="M155" s="8">
        <v>0.81999999284744263</v>
      </c>
      <c r="N155" s="8">
        <v>0.93699997663497925</v>
      </c>
      <c r="O155" s="8">
        <v>0.74099999666213989</v>
      </c>
      <c r="P155" s="8">
        <v>0.76200002431869507</v>
      </c>
      <c r="Q155" s="7">
        <v>0.94</v>
      </c>
      <c r="R155" s="7">
        <v>0.92</v>
      </c>
      <c r="S155" s="7">
        <v>0.89</v>
      </c>
      <c r="T155" s="7">
        <v>0.82</v>
      </c>
      <c r="U155" s="7">
        <v>0.81</v>
      </c>
      <c r="V155" s="7">
        <v>0.84</v>
      </c>
      <c r="W155" s="7">
        <v>0.85</v>
      </c>
      <c r="X155" s="7">
        <v>0.84</v>
      </c>
      <c r="Y155" s="7">
        <v>0.81</v>
      </c>
      <c r="Z155" s="7">
        <v>0.81</v>
      </c>
      <c r="AA155" s="7">
        <v>0.81</v>
      </c>
      <c r="AB155" s="7">
        <v>0.8</v>
      </c>
      <c r="AC155" s="7">
        <v>0.78</v>
      </c>
      <c r="AD155" s="7">
        <v>0.78</v>
      </c>
      <c r="AE155" s="7">
        <v>0.78</v>
      </c>
      <c r="AF155" s="7">
        <v>0.78</v>
      </c>
      <c r="AG155" s="7">
        <v>0.77</v>
      </c>
      <c r="AH155" s="7">
        <v>0.76</v>
      </c>
      <c r="AI155" s="7">
        <v>0.77</v>
      </c>
      <c r="AJ155" s="7">
        <v>0.77</v>
      </c>
      <c r="AK155" s="7">
        <v>0.78</v>
      </c>
      <c r="AL155" s="7">
        <v>0.77</v>
      </c>
      <c r="AM155" s="7">
        <v>0.77</v>
      </c>
      <c r="AN155" s="7">
        <v>0.77</v>
      </c>
      <c r="AO155" s="7">
        <v>0.78</v>
      </c>
      <c r="AP155" s="7">
        <v>0.78</v>
      </c>
      <c r="AQ155" s="7">
        <v>0.78</v>
      </c>
      <c r="AR155" s="7">
        <v>12.8</v>
      </c>
      <c r="AS155" s="7">
        <v>5.33</v>
      </c>
      <c r="AT155" s="7">
        <v>0.77</v>
      </c>
      <c r="AU155" s="7">
        <v>-2.52</v>
      </c>
      <c r="AV155" s="7">
        <v>-1.76</v>
      </c>
      <c r="AW155" s="7">
        <v>1.82</v>
      </c>
      <c r="AX155" s="7">
        <v>1.02</v>
      </c>
      <c r="AY155" s="7">
        <v>-0.3</v>
      </c>
      <c r="AZ155" s="7">
        <v>-0.99</v>
      </c>
      <c r="BA155" s="7">
        <v>-2.4300000000000002</v>
      </c>
      <c r="BB155" s="7">
        <v>-4.18</v>
      </c>
      <c r="BC155" s="7">
        <v>-5.76</v>
      </c>
      <c r="BD155" s="7">
        <v>-6.11</v>
      </c>
      <c r="BE155" s="7">
        <v>-4.88</v>
      </c>
      <c r="BF155" s="7">
        <v>-7.17</v>
      </c>
      <c r="BG155" s="7">
        <v>-7.8</v>
      </c>
      <c r="BH155" s="7">
        <v>-7.21</v>
      </c>
      <c r="BI155" s="7">
        <v>-7.8</v>
      </c>
      <c r="BJ155" s="7">
        <v>-6.58</v>
      </c>
      <c r="BK155" s="7">
        <v>-5.95</v>
      </c>
      <c r="BL155" s="7">
        <v>-6.59</v>
      </c>
      <c r="BM155" s="7">
        <v>-7.13</v>
      </c>
      <c r="BN155" s="7">
        <v>-6.88</v>
      </c>
      <c r="BO155" s="7">
        <v>-6.71</v>
      </c>
      <c r="BP155" s="7">
        <v>-5.13</v>
      </c>
      <c r="BQ155" s="7">
        <v>-6.2</v>
      </c>
      <c r="BR155" s="7">
        <v>-6.68</v>
      </c>
      <c r="BS155" s="24">
        <v>0.81</v>
      </c>
      <c r="BT155" s="26">
        <v>31499971.72523737</v>
      </c>
      <c r="BU155" s="26">
        <v>30648100</v>
      </c>
      <c r="BV155" s="26">
        <v>38146497</v>
      </c>
      <c r="BW155" s="8">
        <v>4.5928044192367123E-2</v>
      </c>
    </row>
    <row r="156" spans="1:75" s="28" customFormat="1" ht="19" customHeight="1" x14ac:dyDescent="0.2">
      <c r="A156" s="1" t="s">
        <v>148</v>
      </c>
      <c r="B156" s="1" t="s">
        <v>134</v>
      </c>
      <c r="C156" s="1" t="s">
        <v>142</v>
      </c>
      <c r="D156" s="1" t="s">
        <v>109</v>
      </c>
      <c r="E156" s="1" t="s">
        <v>194</v>
      </c>
      <c r="F156" s="1" t="s">
        <v>88</v>
      </c>
      <c r="G156" s="9">
        <v>18.5840742507195</v>
      </c>
      <c r="H156" s="9">
        <v>-1.492535852860156</v>
      </c>
      <c r="I156" s="9">
        <f>(N156-O156)/O156*100</f>
        <v>29.166657560401809</v>
      </c>
      <c r="J156" s="1" t="s">
        <v>81</v>
      </c>
      <c r="K156" s="2">
        <v>1.129999995231628</v>
      </c>
      <c r="L156" s="2">
        <v>1.37</v>
      </c>
      <c r="M156" s="2">
        <v>1.3400000333786011</v>
      </c>
      <c r="N156" s="2">
        <v>1.549999952316284</v>
      </c>
      <c r="O156" s="2">
        <v>1.200000047683716</v>
      </c>
      <c r="P156" s="2">
        <v>1.320000052452087</v>
      </c>
      <c r="Q156" s="1">
        <v>1.34</v>
      </c>
      <c r="R156" s="1">
        <v>1.33</v>
      </c>
      <c r="S156" s="1">
        <v>1.32</v>
      </c>
      <c r="T156" s="1">
        <v>1.42</v>
      </c>
      <c r="U156" s="1">
        <v>1.55</v>
      </c>
      <c r="V156" s="1">
        <v>1.47</v>
      </c>
      <c r="W156" s="1">
        <v>1.44</v>
      </c>
      <c r="X156" s="1">
        <v>1.47</v>
      </c>
      <c r="Y156" s="1">
        <v>1.42</v>
      </c>
      <c r="Z156" s="1">
        <v>1.4</v>
      </c>
      <c r="AA156" s="1">
        <v>1.38</v>
      </c>
      <c r="AB156" s="1">
        <v>1.38</v>
      </c>
      <c r="AC156" s="1">
        <v>1.36</v>
      </c>
      <c r="AD156" s="1">
        <v>1.35</v>
      </c>
      <c r="AE156" s="1">
        <v>1.32</v>
      </c>
      <c r="AF156" s="1">
        <v>1.29</v>
      </c>
      <c r="AG156" s="1">
        <v>1.32</v>
      </c>
      <c r="AH156" s="1">
        <v>1.34</v>
      </c>
      <c r="AI156" s="1">
        <v>1.34</v>
      </c>
      <c r="AJ156" s="1">
        <v>1.34</v>
      </c>
      <c r="AK156" s="1">
        <v>1.29</v>
      </c>
      <c r="AL156" s="1">
        <v>1.29</v>
      </c>
      <c r="AM156" s="1">
        <v>1.32</v>
      </c>
      <c r="AN156" s="1">
        <v>1.32</v>
      </c>
      <c r="AO156" s="1">
        <v>1.32</v>
      </c>
      <c r="AP156" s="1">
        <v>1.32</v>
      </c>
      <c r="AQ156" s="1">
        <v>1.36</v>
      </c>
      <c r="AR156" s="1">
        <v>-5.22</v>
      </c>
      <c r="AS156" s="1">
        <v>-2.99</v>
      </c>
      <c r="AT156" s="1">
        <v>-2.39</v>
      </c>
      <c r="AU156" s="1">
        <v>2.99</v>
      </c>
      <c r="AV156" s="1">
        <v>8.2100000000000009</v>
      </c>
      <c r="AW156" s="1">
        <v>1.49</v>
      </c>
      <c r="AX156" s="1">
        <v>5.23</v>
      </c>
      <c r="AY156" s="1">
        <v>1.49</v>
      </c>
      <c r="AZ156" s="1">
        <v>5.22</v>
      </c>
      <c r="BA156" s="1">
        <v>0</v>
      </c>
      <c r="BB156" s="1">
        <v>1.74</v>
      </c>
      <c r="BC156" s="1">
        <v>1.87</v>
      </c>
      <c r="BD156" s="1">
        <v>0.74</v>
      </c>
      <c r="BE156" s="1">
        <v>-3.63</v>
      </c>
      <c r="BF156" s="1">
        <v>-3.72</v>
      </c>
      <c r="BG156" s="1">
        <v>-4.0999999999999996</v>
      </c>
      <c r="BH156" s="1">
        <v>-1.5</v>
      </c>
      <c r="BI156" s="1">
        <v>-2.23</v>
      </c>
      <c r="BJ156" s="1">
        <v>-1.57</v>
      </c>
      <c r="BK156" s="1">
        <v>-4.43</v>
      </c>
      <c r="BL156" s="1">
        <v>-5.21</v>
      </c>
      <c r="BM156" s="1">
        <v>-3.73</v>
      </c>
      <c r="BN156" s="1">
        <v>-4.47</v>
      </c>
      <c r="BO156" s="1">
        <v>-2.98</v>
      </c>
      <c r="BP156" s="1">
        <v>-2.99</v>
      </c>
      <c r="BQ156" s="1">
        <v>-3.73</v>
      </c>
      <c r="BR156" s="1">
        <v>1.49</v>
      </c>
      <c r="BS156" s="22">
        <v>1.33</v>
      </c>
      <c r="BT156" s="26">
        <v>33380606.83149099</v>
      </c>
      <c r="BU156" s="26">
        <v>3971700</v>
      </c>
      <c r="BV156" s="26">
        <v>9448461</v>
      </c>
      <c r="BW156" s="2">
        <v>1.142831620938055E-2</v>
      </c>
    </row>
    <row r="157" spans="1:75" s="28" customFormat="1" ht="19" customHeight="1" x14ac:dyDescent="0.2">
      <c r="A157" s="7" t="s">
        <v>219</v>
      </c>
      <c r="B157" s="7" t="s">
        <v>106</v>
      </c>
      <c r="C157" s="7" t="s">
        <v>113</v>
      </c>
      <c r="D157" s="7" t="s">
        <v>109</v>
      </c>
      <c r="E157" s="7" t="s">
        <v>535</v>
      </c>
      <c r="F157" s="7" t="s">
        <v>88</v>
      </c>
      <c r="G157" s="10">
        <v>17.61006072401123</v>
      </c>
      <c r="H157" s="10">
        <v>-12.83422507619035</v>
      </c>
      <c r="I157" s="10">
        <v>-12.83422507619035</v>
      </c>
      <c r="J157" s="7" t="s">
        <v>89</v>
      </c>
      <c r="K157" s="8">
        <v>1.5900000333786011</v>
      </c>
      <c r="L157" s="8">
        <v>1.82</v>
      </c>
      <c r="M157" s="8">
        <v>1.870000004768372</v>
      </c>
      <c r="N157" s="8">
        <v>1.870000004768372</v>
      </c>
      <c r="O157" s="8">
        <v>1.5099999904632571</v>
      </c>
      <c r="P157" s="8">
        <v>1.629999995231628</v>
      </c>
      <c r="Q157" s="7">
        <v>1.87</v>
      </c>
      <c r="R157" s="7">
        <v>1.7</v>
      </c>
      <c r="S157" s="7">
        <v>1.7</v>
      </c>
      <c r="T157" s="7">
        <v>1.64</v>
      </c>
      <c r="U157" s="7">
        <v>1.65</v>
      </c>
      <c r="V157" s="7">
        <v>1.62</v>
      </c>
      <c r="W157" s="7">
        <v>1.61</v>
      </c>
      <c r="X157" s="7">
        <v>1.6</v>
      </c>
      <c r="Y157" s="7">
        <v>1.64</v>
      </c>
      <c r="Z157" s="7">
        <v>1.59</v>
      </c>
      <c r="AA157" s="7">
        <v>1.58</v>
      </c>
      <c r="AB157" s="7">
        <v>1.57</v>
      </c>
      <c r="AC157" s="7">
        <v>1.57</v>
      </c>
      <c r="AD157" s="7">
        <v>1.56</v>
      </c>
      <c r="AE157" s="7">
        <v>1.55</v>
      </c>
      <c r="AF157" s="7">
        <v>1.55</v>
      </c>
      <c r="AG157" s="7">
        <v>1.52</v>
      </c>
      <c r="AH157" s="7">
        <v>1.56</v>
      </c>
      <c r="AI157" s="7">
        <v>1.66</v>
      </c>
      <c r="AJ157" s="7">
        <v>1.6</v>
      </c>
      <c r="AK157" s="7">
        <v>1.58</v>
      </c>
      <c r="AL157" s="7">
        <v>1.58</v>
      </c>
      <c r="AM157" s="7">
        <v>1.62</v>
      </c>
      <c r="AN157" s="7">
        <v>1.61</v>
      </c>
      <c r="AO157" s="7">
        <v>1.61</v>
      </c>
      <c r="AP157" s="7">
        <v>1.59</v>
      </c>
      <c r="AQ157" s="7">
        <v>1.66</v>
      </c>
      <c r="AR157" s="7">
        <v>-9.14</v>
      </c>
      <c r="AS157" s="7">
        <v>-14.25</v>
      </c>
      <c r="AT157" s="7">
        <v>-11.38</v>
      </c>
      <c r="AU157" s="7">
        <v>-13.37</v>
      </c>
      <c r="AV157" s="7">
        <v>-12.83</v>
      </c>
      <c r="AW157" s="7">
        <v>-13.81</v>
      </c>
      <c r="AX157" s="7">
        <v>-14.44</v>
      </c>
      <c r="AY157" s="7">
        <v>-14.71</v>
      </c>
      <c r="AZ157" s="7">
        <v>-14.6</v>
      </c>
      <c r="BA157" s="7">
        <v>-15.51</v>
      </c>
      <c r="BB157" s="7">
        <v>-15.78</v>
      </c>
      <c r="BC157" s="7">
        <v>-16.05</v>
      </c>
      <c r="BD157" s="7">
        <v>-17.11</v>
      </c>
      <c r="BE157" s="7">
        <v>-16.84</v>
      </c>
      <c r="BF157" s="7">
        <v>-17.11</v>
      </c>
      <c r="BG157" s="7">
        <v>-18.72</v>
      </c>
      <c r="BH157" s="7">
        <v>-18.72</v>
      </c>
      <c r="BI157" s="7">
        <v>-16.579999999999998</v>
      </c>
      <c r="BJ157" s="7">
        <v>-15.51</v>
      </c>
      <c r="BK157" s="7">
        <v>-15.58</v>
      </c>
      <c r="BL157" s="7">
        <v>-15.78</v>
      </c>
      <c r="BM157" s="7">
        <v>-16.04</v>
      </c>
      <c r="BN157" s="7">
        <v>-13.64</v>
      </c>
      <c r="BO157" s="7">
        <v>-13.9</v>
      </c>
      <c r="BP157" s="7">
        <v>-15.51</v>
      </c>
      <c r="BQ157" s="7">
        <v>-15.24</v>
      </c>
      <c r="BR157" s="7">
        <v>-14.97</v>
      </c>
      <c r="BS157" s="24">
        <v>1.59</v>
      </c>
      <c r="BT157" s="26">
        <v>33815958.086228371</v>
      </c>
      <c r="BU157" s="26">
        <v>220900</v>
      </c>
      <c r="BV157" s="26">
        <v>13168513</v>
      </c>
      <c r="BW157" s="8">
        <v>3.338341998067664E-3</v>
      </c>
    </row>
    <row r="158" spans="1:75" s="28" customFormat="1" ht="19" customHeight="1" x14ac:dyDescent="0.2">
      <c r="A158" s="1" t="s">
        <v>196</v>
      </c>
      <c r="B158" s="1" t="s">
        <v>106</v>
      </c>
      <c r="C158" s="1" t="s">
        <v>87</v>
      </c>
      <c r="D158" s="1" t="s">
        <v>98</v>
      </c>
      <c r="E158" s="1" t="s">
        <v>194</v>
      </c>
      <c r="F158" s="1" t="s">
        <v>88</v>
      </c>
      <c r="G158" s="9">
        <v>28.571422293125192</v>
      </c>
      <c r="H158" s="9">
        <v>-9.677418803518135</v>
      </c>
      <c r="I158" s="9">
        <f>(N158-O158)/O158*100</f>
        <v>29.237291859813507</v>
      </c>
      <c r="J158" s="1" t="s">
        <v>89</v>
      </c>
      <c r="K158" s="2">
        <v>2.1700000762939449</v>
      </c>
      <c r="L158" s="2">
        <v>2.39</v>
      </c>
      <c r="M158" s="2">
        <v>2.7899999618530269</v>
      </c>
      <c r="N158" s="2">
        <v>3.0499999523162842</v>
      </c>
      <c r="O158" s="2">
        <v>2.3599998950958252</v>
      </c>
      <c r="P158" s="2">
        <v>2.5199999809265141</v>
      </c>
      <c r="Q158" s="1">
        <v>3.05</v>
      </c>
      <c r="R158" s="1">
        <v>3.03</v>
      </c>
      <c r="S158" s="1">
        <v>2.73</v>
      </c>
      <c r="T158" s="1">
        <v>2.75</v>
      </c>
      <c r="U158" s="1">
        <v>2.93</v>
      </c>
      <c r="V158" s="1">
        <v>2.73</v>
      </c>
      <c r="W158" s="1">
        <v>2.75</v>
      </c>
      <c r="X158" s="1">
        <v>2.57</v>
      </c>
      <c r="Y158" s="1">
        <v>2.64</v>
      </c>
      <c r="Z158" s="1">
        <v>2.64</v>
      </c>
      <c r="AA158" s="1">
        <v>2.57</v>
      </c>
      <c r="AB158" s="1">
        <v>2.6</v>
      </c>
      <c r="AC158" s="1">
        <v>2.66</v>
      </c>
      <c r="AD158" s="1">
        <v>2.58</v>
      </c>
      <c r="AE158" s="1">
        <v>2.58</v>
      </c>
      <c r="AF158" s="1">
        <v>2.57</v>
      </c>
      <c r="AG158" s="1">
        <v>2.56</v>
      </c>
      <c r="AH158" s="1">
        <v>2.57</v>
      </c>
      <c r="AI158" s="1">
        <v>2.57</v>
      </c>
      <c r="AJ158" s="1">
        <v>2.59</v>
      </c>
      <c r="AK158" s="1">
        <v>2.6</v>
      </c>
      <c r="AL158" s="1">
        <v>2.59</v>
      </c>
      <c r="AM158" s="1">
        <v>2.48</v>
      </c>
      <c r="AN158" s="1">
        <v>2.4500000000000002</v>
      </c>
      <c r="AO158" s="1">
        <v>2.5099999999999998</v>
      </c>
      <c r="AP158" s="1">
        <v>2.5099999999999998</v>
      </c>
      <c r="AQ158" s="1">
        <v>2.5299999999999998</v>
      </c>
      <c r="AR158" s="1">
        <v>8.58</v>
      </c>
      <c r="AS158" s="1">
        <v>-3.58</v>
      </c>
      <c r="AT158" s="1">
        <v>-6.81</v>
      </c>
      <c r="AU158" s="1">
        <v>-4.66</v>
      </c>
      <c r="AV158" s="1">
        <v>-2.68</v>
      </c>
      <c r="AW158" s="1">
        <v>-2.15</v>
      </c>
      <c r="AX158" s="1">
        <v>-8.9600000000000009</v>
      </c>
      <c r="AY158" s="1">
        <v>-8.9600000000000009</v>
      </c>
      <c r="AZ158" s="1">
        <v>-5.91</v>
      </c>
      <c r="BA158" s="1">
        <v>-8.6</v>
      </c>
      <c r="BB158" s="1">
        <v>-8.6</v>
      </c>
      <c r="BC158" s="1">
        <v>-8.24</v>
      </c>
      <c r="BD158" s="1">
        <v>-7.17</v>
      </c>
      <c r="BE158" s="1">
        <v>-8.06</v>
      </c>
      <c r="BF158" s="1">
        <v>-7.89</v>
      </c>
      <c r="BG158" s="1">
        <v>-8.6</v>
      </c>
      <c r="BH158" s="1">
        <v>-8.24</v>
      </c>
      <c r="BI158" s="1">
        <v>-7.9</v>
      </c>
      <c r="BJ158" s="1">
        <v>-8.06</v>
      </c>
      <c r="BK158" s="1">
        <v>-7.35</v>
      </c>
      <c r="BL158" s="1">
        <v>-6.99</v>
      </c>
      <c r="BM158" s="1">
        <v>-14.7</v>
      </c>
      <c r="BN158" s="1">
        <v>-11.9</v>
      </c>
      <c r="BO158" s="1">
        <v>-12.54</v>
      </c>
      <c r="BP158" s="1">
        <v>-10.039999999999999</v>
      </c>
      <c r="BQ158" s="1">
        <v>-12.19</v>
      </c>
      <c r="BR158" s="1">
        <v>-10.039999999999999</v>
      </c>
      <c r="BS158" s="22">
        <v>2.4900000000000002</v>
      </c>
      <c r="BT158" s="26">
        <v>34385354.529857643</v>
      </c>
      <c r="BU158" s="26">
        <v>2800700</v>
      </c>
      <c r="BV158" s="26">
        <v>4026764</v>
      </c>
      <c r="BW158" s="2">
        <v>1.908877699313891E-2</v>
      </c>
    </row>
    <row r="159" spans="1:75" s="28" customFormat="1" ht="19" customHeight="1" x14ac:dyDescent="0.2">
      <c r="A159" s="7" t="s">
        <v>498</v>
      </c>
      <c r="B159" s="7" t="s">
        <v>96</v>
      </c>
      <c r="C159" s="7" t="s">
        <v>87</v>
      </c>
      <c r="D159" s="7" t="s">
        <v>98</v>
      </c>
      <c r="E159" s="7" t="s">
        <v>497</v>
      </c>
      <c r="F159" s="7" t="s">
        <v>88</v>
      </c>
      <c r="G159" s="10">
        <v>30.274134182539171</v>
      </c>
      <c r="H159" s="10">
        <v>-24.611166138612059</v>
      </c>
      <c r="I159" s="10">
        <v>-24.611166138612059</v>
      </c>
      <c r="J159" s="7" t="s">
        <v>89</v>
      </c>
      <c r="K159" s="8">
        <v>8.3900003433227539</v>
      </c>
      <c r="L159" s="8">
        <v>8.5500000000000007</v>
      </c>
      <c r="M159" s="8">
        <v>10.930000305175779</v>
      </c>
      <c r="N159" s="8">
        <v>11.60000038146973</v>
      </c>
      <c r="O159" s="8">
        <v>8.0600004196166992</v>
      </c>
      <c r="P159" s="8">
        <v>8.2399997711181641</v>
      </c>
      <c r="Q159" s="7">
        <v>11.6</v>
      </c>
      <c r="R159" s="7">
        <v>10.75</v>
      </c>
      <c r="S159" s="7">
        <v>10.58</v>
      </c>
      <c r="T159" s="7">
        <v>10.43</v>
      </c>
      <c r="U159" s="7">
        <v>9.6300000000000008</v>
      </c>
      <c r="V159" s="7">
        <v>9.34</v>
      </c>
      <c r="W159" s="7">
        <v>9.44</v>
      </c>
      <c r="X159" s="7">
        <v>9.3000000000000007</v>
      </c>
      <c r="Y159" s="7">
        <v>9.2100000000000009</v>
      </c>
      <c r="Z159" s="7">
        <v>9.14</v>
      </c>
      <c r="AA159" s="7">
        <v>9.18</v>
      </c>
      <c r="AB159" s="7">
        <v>9</v>
      </c>
      <c r="AC159" s="7">
        <v>9.01</v>
      </c>
      <c r="AD159" s="7">
        <v>8.7899999999999991</v>
      </c>
      <c r="AE159" s="7">
        <v>8.8699999999999992</v>
      </c>
      <c r="AF159" s="7">
        <v>8.76</v>
      </c>
      <c r="AG159" s="7">
        <v>8.65</v>
      </c>
      <c r="AH159" s="7">
        <v>8.69</v>
      </c>
      <c r="AI159" s="7">
        <v>8.7899999999999991</v>
      </c>
      <c r="AJ159" s="7">
        <v>8.85</v>
      </c>
      <c r="AK159" s="7">
        <v>8.68</v>
      </c>
      <c r="AL159" s="7">
        <v>8.6300000000000008</v>
      </c>
      <c r="AM159" s="7">
        <v>8.64</v>
      </c>
      <c r="AN159" s="7">
        <v>8.5500000000000007</v>
      </c>
      <c r="AO159" s="7">
        <v>8.33</v>
      </c>
      <c r="AP159" s="7">
        <v>8.3000000000000007</v>
      </c>
      <c r="AQ159" s="7">
        <v>8.2799999999999994</v>
      </c>
      <c r="AR159" s="7">
        <v>-1.92</v>
      </c>
      <c r="AS159" s="7">
        <v>-5.85</v>
      </c>
      <c r="AT159" s="7">
        <v>-7.59</v>
      </c>
      <c r="AU159" s="7">
        <v>-12.08</v>
      </c>
      <c r="AV159" s="7">
        <v>-16.739999999999998</v>
      </c>
      <c r="AW159" s="7">
        <v>-16.649999999999999</v>
      </c>
      <c r="AX159" s="7">
        <v>-17.02</v>
      </c>
      <c r="AY159" s="7">
        <v>-15.83</v>
      </c>
      <c r="AZ159" s="7">
        <v>-17.38</v>
      </c>
      <c r="BA159" s="7">
        <v>-16.96</v>
      </c>
      <c r="BB159" s="7">
        <v>-18.12</v>
      </c>
      <c r="BC159" s="7">
        <v>-20.68</v>
      </c>
      <c r="BD159" s="7">
        <v>-20.49</v>
      </c>
      <c r="BE159" s="7">
        <v>-20.86</v>
      </c>
      <c r="BF159" s="7">
        <v>-19.760000000000002</v>
      </c>
      <c r="BG159" s="7">
        <v>-21.41</v>
      </c>
      <c r="BH159" s="7">
        <v>-22.85</v>
      </c>
      <c r="BI159" s="7">
        <v>-21.95</v>
      </c>
      <c r="BJ159" s="7">
        <v>-19.579999999999998</v>
      </c>
      <c r="BK159" s="7">
        <v>-21.41</v>
      </c>
      <c r="BL159" s="7">
        <v>-21.32</v>
      </c>
      <c r="BM159" s="7">
        <v>-21.56</v>
      </c>
      <c r="BN159" s="7">
        <v>-21.68</v>
      </c>
      <c r="BO159" s="7">
        <v>-23.79</v>
      </c>
      <c r="BP159" s="7">
        <v>-25.07</v>
      </c>
      <c r="BQ159" s="7">
        <v>-25.53</v>
      </c>
      <c r="BR159" s="7">
        <v>-24.66</v>
      </c>
      <c r="BS159" s="24">
        <v>8.85</v>
      </c>
      <c r="BT159" s="26">
        <v>35411780.088729858</v>
      </c>
      <c r="BU159" s="26">
        <v>8119900</v>
      </c>
      <c r="BV159" s="26">
        <v>2309350</v>
      </c>
      <c r="BW159" s="8">
        <v>2.3465477298807019E-3</v>
      </c>
    </row>
    <row r="160" spans="1:75" s="28" customFormat="1" ht="19" customHeight="1" x14ac:dyDescent="0.2">
      <c r="A160" s="1" t="s">
        <v>188</v>
      </c>
      <c r="B160" s="1" t="s">
        <v>111</v>
      </c>
      <c r="C160" s="1" t="s">
        <v>87</v>
      </c>
      <c r="D160" s="1" t="s">
        <v>109</v>
      </c>
      <c r="E160" s="1" t="s">
        <v>214</v>
      </c>
      <c r="F160" s="1" t="s">
        <v>88</v>
      </c>
      <c r="G160" s="9">
        <v>27.565164304378978</v>
      </c>
      <c r="H160" s="9">
        <v>-11.956521739130441</v>
      </c>
      <c r="I160" s="9">
        <f>(N160-O160)/O160*100</f>
        <v>21.052631578947366</v>
      </c>
      <c r="J160" s="1" t="s">
        <v>89</v>
      </c>
      <c r="K160" s="2">
        <v>18.030000686645511</v>
      </c>
      <c r="L160" s="2">
        <v>23</v>
      </c>
      <c r="M160" s="2">
        <v>23</v>
      </c>
      <c r="N160" s="2">
        <v>23</v>
      </c>
      <c r="O160" s="2">
        <v>19</v>
      </c>
      <c r="P160" s="2">
        <v>20.25</v>
      </c>
      <c r="Q160" s="1">
        <v>23</v>
      </c>
      <c r="R160" s="1">
        <v>22</v>
      </c>
      <c r="S160" s="1">
        <v>22</v>
      </c>
      <c r="T160" s="1">
        <v>21.5</v>
      </c>
      <c r="U160" s="1">
        <v>20.85</v>
      </c>
      <c r="V160" s="1">
        <v>19.850000000000001</v>
      </c>
      <c r="W160" s="1">
        <v>20.5</v>
      </c>
      <c r="X160" s="1">
        <v>19.96</v>
      </c>
      <c r="Y160" s="1">
        <v>20.7</v>
      </c>
      <c r="Z160" s="1">
        <v>20.399999999999999</v>
      </c>
      <c r="AA160" s="1">
        <v>20.350000000000001</v>
      </c>
      <c r="AB160" s="1">
        <v>20.28</v>
      </c>
      <c r="AC160" s="1">
        <v>20.2</v>
      </c>
      <c r="AD160" s="1">
        <v>20.2</v>
      </c>
      <c r="AE160" s="1">
        <v>20.190000000000001</v>
      </c>
      <c r="AF160" s="1">
        <v>20.11</v>
      </c>
      <c r="AG160" s="1">
        <v>19.989999999999998</v>
      </c>
      <c r="AH160" s="1">
        <v>19.91</v>
      </c>
      <c r="AI160" s="1">
        <v>19.91</v>
      </c>
      <c r="AJ160" s="1">
        <v>19.89</v>
      </c>
      <c r="AK160" s="1">
        <v>19.77</v>
      </c>
      <c r="AL160" s="1">
        <v>19.899999999999999</v>
      </c>
      <c r="AM160" s="1">
        <v>20</v>
      </c>
      <c r="AN160" s="1">
        <v>19.97</v>
      </c>
      <c r="AO160" s="1">
        <v>20.190000000000001</v>
      </c>
      <c r="AP160" s="1">
        <v>20.75</v>
      </c>
      <c r="AQ160" s="1">
        <v>21.3</v>
      </c>
      <c r="AR160" s="1">
        <v>-6.74</v>
      </c>
      <c r="AS160" s="1">
        <v>-5.3</v>
      </c>
      <c r="AT160" s="1">
        <v>-11.04</v>
      </c>
      <c r="AU160" s="1">
        <v>-10.88</v>
      </c>
      <c r="AV160" s="1">
        <v>-15.96</v>
      </c>
      <c r="AW160" s="1">
        <v>-14.52</v>
      </c>
      <c r="AX160" s="1">
        <v>-14.7</v>
      </c>
      <c r="AY160" s="1">
        <v>-13.87</v>
      </c>
      <c r="AZ160" s="1">
        <v>-12.78</v>
      </c>
      <c r="BA160" s="1">
        <v>-11.78</v>
      </c>
      <c r="BB160" s="1">
        <v>-13.74</v>
      </c>
      <c r="BC160" s="1">
        <v>-12.75</v>
      </c>
      <c r="BD160" s="1">
        <v>-13.19</v>
      </c>
      <c r="BE160" s="1">
        <v>-13.3</v>
      </c>
      <c r="BF160" s="1">
        <v>-14</v>
      </c>
      <c r="BG160" s="1">
        <v>-13.26</v>
      </c>
      <c r="BH160" s="1">
        <v>-14.02</v>
      </c>
      <c r="BI160" s="1">
        <v>-13.48</v>
      </c>
      <c r="BJ160" s="1">
        <v>-13.76</v>
      </c>
      <c r="BK160" s="1">
        <v>-14.43</v>
      </c>
      <c r="BL160" s="1">
        <v>-14.48</v>
      </c>
      <c r="BM160" s="1">
        <v>-13.65</v>
      </c>
      <c r="BN160" s="1">
        <v>-13.91</v>
      </c>
      <c r="BO160" s="1">
        <v>-13.39</v>
      </c>
      <c r="BP160" s="1">
        <v>-13.15</v>
      </c>
      <c r="BQ160" s="1">
        <v>-11.99</v>
      </c>
      <c r="BR160" s="1">
        <v>-11.3</v>
      </c>
      <c r="BS160" s="22">
        <v>19.260000000000002</v>
      </c>
      <c r="BT160" s="26">
        <v>36394280</v>
      </c>
      <c r="BU160" s="26">
        <v>1844500</v>
      </c>
      <c r="BV160" s="26">
        <v>22814710</v>
      </c>
      <c r="BW160" s="2">
        <v>4.8299978391134488E-3</v>
      </c>
    </row>
    <row r="161" spans="1:75" s="28" customFormat="1" ht="19" customHeight="1" x14ac:dyDescent="0.2">
      <c r="A161" s="7" t="s">
        <v>312</v>
      </c>
      <c r="B161" s="7" t="s">
        <v>106</v>
      </c>
      <c r="C161" s="7" t="s">
        <v>140</v>
      </c>
      <c r="D161" s="7" t="s">
        <v>98</v>
      </c>
      <c r="E161" s="7" t="s">
        <v>417</v>
      </c>
      <c r="F161" s="7" t="s">
        <v>88</v>
      </c>
      <c r="G161" s="10">
        <v>37.619058864187458</v>
      </c>
      <c r="H161" s="10">
        <v>-11.41869031646889</v>
      </c>
      <c r="I161" s="10">
        <v>-11.41869031646889</v>
      </c>
      <c r="J161" s="7" t="s">
        <v>89</v>
      </c>
      <c r="K161" s="8">
        <v>2.0999999046325679</v>
      </c>
      <c r="L161" s="8">
        <v>2.35</v>
      </c>
      <c r="M161" s="8">
        <v>2.8900001049041748</v>
      </c>
      <c r="N161" s="8">
        <v>2.970000028610229</v>
      </c>
      <c r="O161" s="8">
        <v>2.2999999523162842</v>
      </c>
      <c r="P161" s="8">
        <v>2.559999942779541</v>
      </c>
      <c r="Q161" s="7">
        <v>2.97</v>
      </c>
      <c r="R161" s="7">
        <v>2.84</v>
      </c>
      <c r="S161" s="7">
        <v>2.72</v>
      </c>
      <c r="T161" s="7">
        <v>2.59</v>
      </c>
      <c r="U161" s="7">
        <v>2.5</v>
      </c>
      <c r="V161" s="7">
        <v>2.46</v>
      </c>
      <c r="W161" s="7">
        <v>2.4500000000000002</v>
      </c>
      <c r="X161" s="7">
        <v>2.4300000000000002</v>
      </c>
      <c r="Y161" s="7">
        <v>2.41</v>
      </c>
      <c r="Z161" s="7">
        <v>2.48</v>
      </c>
      <c r="AA161" s="7">
        <v>2.4500000000000002</v>
      </c>
      <c r="AB161" s="7">
        <v>2.42</v>
      </c>
      <c r="AC161" s="7">
        <v>2.41</v>
      </c>
      <c r="AD161" s="7">
        <v>2.39</v>
      </c>
      <c r="AE161" s="7">
        <v>2.37</v>
      </c>
      <c r="AF161" s="7">
        <v>2.37</v>
      </c>
      <c r="AG161" s="7">
        <v>2.34</v>
      </c>
      <c r="AH161" s="7">
        <v>2.34</v>
      </c>
      <c r="AI161" s="7">
        <v>2.34</v>
      </c>
      <c r="AJ161" s="7">
        <v>2.37</v>
      </c>
      <c r="AK161" s="7">
        <v>2.4</v>
      </c>
      <c r="AL161" s="7">
        <v>2.4500000000000002</v>
      </c>
      <c r="AM161" s="7">
        <v>2.5</v>
      </c>
      <c r="AN161" s="7">
        <v>2.4300000000000002</v>
      </c>
      <c r="AO161" s="7">
        <v>2.41</v>
      </c>
      <c r="AP161" s="7">
        <v>2.4</v>
      </c>
      <c r="AQ161" s="7">
        <v>2.6</v>
      </c>
      <c r="AR161" s="7">
        <v>-2.77</v>
      </c>
      <c r="AS161" s="7">
        <v>-9.33</v>
      </c>
      <c r="AT161" s="7">
        <v>-11.48</v>
      </c>
      <c r="AU161" s="7">
        <v>-14.53</v>
      </c>
      <c r="AV161" s="7">
        <v>-16.96</v>
      </c>
      <c r="AW161" s="7">
        <v>-17.98</v>
      </c>
      <c r="AX161" s="7">
        <v>-17.649999999999999</v>
      </c>
      <c r="AY161" s="7">
        <v>-16.96</v>
      </c>
      <c r="AZ161" s="7">
        <v>-17.82</v>
      </c>
      <c r="BA161" s="7">
        <v>-16.190000000000001</v>
      </c>
      <c r="BB161" s="7">
        <v>-17.07</v>
      </c>
      <c r="BC161" s="7">
        <v>-16.96</v>
      </c>
      <c r="BD161" s="7">
        <v>-17.47</v>
      </c>
      <c r="BE161" s="7">
        <v>-17.989999999999998</v>
      </c>
      <c r="BF161" s="7">
        <v>-18.34</v>
      </c>
      <c r="BG161" s="7">
        <v>-19.38</v>
      </c>
      <c r="BH161" s="7">
        <v>-19.04</v>
      </c>
      <c r="BI161" s="7">
        <v>-19.72</v>
      </c>
      <c r="BJ161" s="7">
        <v>-19.03</v>
      </c>
      <c r="BK161" s="7">
        <v>-18</v>
      </c>
      <c r="BL161" s="7">
        <v>-16.96</v>
      </c>
      <c r="BM161" s="7">
        <v>-15.57</v>
      </c>
      <c r="BN161" s="7">
        <v>-16.010000000000002</v>
      </c>
      <c r="BO161" s="7">
        <v>-16.61</v>
      </c>
      <c r="BP161" s="7">
        <v>-16.96</v>
      </c>
      <c r="BQ161" s="7">
        <v>-17.64</v>
      </c>
      <c r="BR161" s="7">
        <v>-14.52</v>
      </c>
      <c r="BS161" s="24">
        <v>2.35</v>
      </c>
      <c r="BT161" s="26">
        <v>36442323.322820663</v>
      </c>
      <c r="BU161" s="26">
        <v>30192300</v>
      </c>
      <c r="BV161" s="26">
        <v>6382937</v>
      </c>
      <c r="BW161" s="8">
        <v>0.1386125227305236</v>
      </c>
    </row>
    <row r="162" spans="1:75" s="28" customFormat="1" ht="19" customHeight="1" x14ac:dyDescent="0.2">
      <c r="A162" s="1" t="s">
        <v>252</v>
      </c>
      <c r="B162" s="1" t="s">
        <v>96</v>
      </c>
      <c r="C162" s="1" t="s">
        <v>87</v>
      </c>
      <c r="D162" s="1" t="s">
        <v>109</v>
      </c>
      <c r="E162" s="1" t="s">
        <v>250</v>
      </c>
      <c r="F162" s="1" t="s">
        <v>88</v>
      </c>
      <c r="G162" s="9">
        <v>20.000002029094372</v>
      </c>
      <c r="H162" s="9">
        <v>-14.539002025458879</v>
      </c>
      <c r="I162" s="9">
        <f>(N162-O162)/O162*100</f>
        <v>20.000002029094397</v>
      </c>
      <c r="J162" s="1" t="s">
        <v>89</v>
      </c>
      <c r="K162" s="2">
        <v>2.3499999046325679</v>
      </c>
      <c r="L162" s="2">
        <v>2.37</v>
      </c>
      <c r="M162" s="2">
        <v>2.8199999332427979</v>
      </c>
      <c r="N162" s="2">
        <v>2.8199999332427979</v>
      </c>
      <c r="O162" s="2">
        <v>2.3499999046325679</v>
      </c>
      <c r="P162" s="2">
        <v>2.410000085830688</v>
      </c>
      <c r="Q162" s="1">
        <v>2.82</v>
      </c>
      <c r="R162" s="1">
        <v>2.7</v>
      </c>
      <c r="S162" s="1">
        <v>2.52</v>
      </c>
      <c r="T162" s="1">
        <v>2.52</v>
      </c>
      <c r="U162" s="1">
        <v>2.44</v>
      </c>
      <c r="V162" s="1">
        <v>2.5099999999999998</v>
      </c>
      <c r="W162" s="1">
        <v>2.4500000000000002</v>
      </c>
      <c r="X162" s="1">
        <v>2.39</v>
      </c>
      <c r="Y162" s="1">
        <v>2.39</v>
      </c>
      <c r="Z162" s="1">
        <v>2.4700000000000002</v>
      </c>
      <c r="AA162" s="1">
        <v>2.4700000000000002</v>
      </c>
      <c r="AB162" s="1">
        <v>2.4500000000000002</v>
      </c>
      <c r="AC162" s="1">
        <v>2.42</v>
      </c>
      <c r="AD162" s="1">
        <v>2.44</v>
      </c>
      <c r="AE162" s="1">
        <v>2.4300000000000002</v>
      </c>
      <c r="AF162" s="1">
        <v>2.4700000000000002</v>
      </c>
      <c r="AG162" s="1">
        <v>2.4700000000000002</v>
      </c>
      <c r="AH162" s="1">
        <v>2.4700000000000002</v>
      </c>
      <c r="AI162" s="1">
        <v>2.4700000000000002</v>
      </c>
      <c r="AJ162" s="1">
        <v>2.46</v>
      </c>
      <c r="AK162" s="1">
        <v>2.44</v>
      </c>
      <c r="AL162" s="1">
        <v>2.4300000000000002</v>
      </c>
      <c r="AM162" s="1">
        <v>2.4300000000000002</v>
      </c>
      <c r="AN162" s="1">
        <v>2.44</v>
      </c>
      <c r="AO162" s="1">
        <v>2.4</v>
      </c>
      <c r="AP162" s="1">
        <v>2.4</v>
      </c>
      <c r="AQ162" s="1">
        <v>2.41</v>
      </c>
      <c r="AR162" s="1">
        <v>0</v>
      </c>
      <c r="AS162" s="1">
        <v>-13.12</v>
      </c>
      <c r="AT162" s="1">
        <v>-14.18</v>
      </c>
      <c r="AU162" s="1">
        <v>-14.18</v>
      </c>
      <c r="AV162" s="1">
        <v>-14.18</v>
      </c>
      <c r="AW162" s="1">
        <v>-16.670000000000002</v>
      </c>
      <c r="AX162" s="1">
        <v>-13.12</v>
      </c>
      <c r="AY162" s="1">
        <v>-16.309999999999999</v>
      </c>
      <c r="AZ162" s="1">
        <v>-16.309999999999999</v>
      </c>
      <c r="BA162" s="1">
        <v>-12.41</v>
      </c>
      <c r="BB162" s="1">
        <v>-12.41</v>
      </c>
      <c r="BC162" s="1">
        <v>-14.18</v>
      </c>
      <c r="BD162" s="1">
        <v>-14.01</v>
      </c>
      <c r="BE162" s="1">
        <v>-13.48</v>
      </c>
      <c r="BF162" s="1">
        <v>-14.18</v>
      </c>
      <c r="BG162" s="1">
        <v>-12.85</v>
      </c>
      <c r="BH162" s="1">
        <v>-13.48</v>
      </c>
      <c r="BI162" s="1">
        <v>-13.48</v>
      </c>
      <c r="BJ162" s="1">
        <v>-13.48</v>
      </c>
      <c r="BK162" s="1">
        <v>-13.12</v>
      </c>
      <c r="BL162" s="1">
        <v>-13.48</v>
      </c>
      <c r="BM162" s="1">
        <v>-14.18</v>
      </c>
      <c r="BN162" s="1">
        <v>-14.18</v>
      </c>
      <c r="BO162" s="1">
        <v>-14.18</v>
      </c>
      <c r="BP162" s="1">
        <v>-14.89</v>
      </c>
      <c r="BQ162" s="1">
        <v>-14.89</v>
      </c>
      <c r="BR162" s="1">
        <v>-14.54</v>
      </c>
      <c r="BS162" s="22">
        <v>2.35</v>
      </c>
      <c r="BT162" s="26">
        <v>37708475.107336037</v>
      </c>
      <c r="BU162" s="26">
        <v>81100</v>
      </c>
      <c r="BV162" s="26">
        <v>6672681</v>
      </c>
      <c r="BW162" s="2">
        <v>1.288057978494701E-2</v>
      </c>
    </row>
    <row r="163" spans="1:75" s="28" customFormat="1" ht="19" customHeight="1" x14ac:dyDescent="0.2">
      <c r="A163" s="1" t="s">
        <v>256</v>
      </c>
      <c r="B163" s="1" t="s">
        <v>76</v>
      </c>
      <c r="C163" s="1" t="s">
        <v>87</v>
      </c>
      <c r="D163" s="1" t="s">
        <v>122</v>
      </c>
      <c r="E163" s="1" t="s">
        <v>250</v>
      </c>
      <c r="F163" s="1" t="s">
        <v>88</v>
      </c>
      <c r="G163" s="9">
        <v>48.377135900731787</v>
      </c>
      <c r="H163" s="9">
        <v>-16.666669978035689</v>
      </c>
      <c r="I163" s="9">
        <f>(N163-O163)/O163*100</f>
        <v>26.322580152942287</v>
      </c>
      <c r="J163" s="1" t="s">
        <v>89</v>
      </c>
      <c r="K163" s="2">
        <v>6.4699997901916504</v>
      </c>
      <c r="L163" s="2">
        <v>6.41</v>
      </c>
      <c r="M163" s="2">
        <v>9.6000003814697266</v>
      </c>
      <c r="N163" s="2">
        <v>9.7899999618530273</v>
      </c>
      <c r="O163" s="2">
        <v>7.75</v>
      </c>
      <c r="P163" s="2">
        <v>8</v>
      </c>
      <c r="Q163" s="1">
        <v>9.6300000000000008</v>
      </c>
      <c r="R163" s="1">
        <v>9.68</v>
      </c>
      <c r="S163" s="1">
        <v>9.1199999999999992</v>
      </c>
      <c r="T163" s="1">
        <v>8.73</v>
      </c>
      <c r="U163" s="1">
        <v>8.58</v>
      </c>
      <c r="V163" s="1">
        <v>8.24</v>
      </c>
      <c r="W163" s="1">
        <v>8.14</v>
      </c>
      <c r="X163" s="1">
        <v>8.16</v>
      </c>
      <c r="Y163" s="1">
        <v>8.33</v>
      </c>
      <c r="Z163" s="1">
        <v>8.25</v>
      </c>
      <c r="AA163" s="1">
        <v>8.3000000000000007</v>
      </c>
      <c r="AB163" s="1">
        <v>8.2899999999999991</v>
      </c>
      <c r="AC163" s="1">
        <v>8.15</v>
      </c>
      <c r="AD163" s="1">
        <v>8</v>
      </c>
      <c r="AE163" s="1">
        <v>8.15</v>
      </c>
      <c r="AF163" s="1">
        <v>8.1300000000000008</v>
      </c>
      <c r="AG163" s="1">
        <v>8.1</v>
      </c>
      <c r="AH163" s="1">
        <v>7.97</v>
      </c>
      <c r="AI163" s="1">
        <v>8</v>
      </c>
      <c r="AJ163" s="1">
        <v>7.95</v>
      </c>
      <c r="AK163" s="1">
        <v>7.94</v>
      </c>
      <c r="AL163" s="1">
        <v>7.98</v>
      </c>
      <c r="AM163" s="1">
        <v>7.95</v>
      </c>
      <c r="AN163" s="1">
        <v>7.89</v>
      </c>
      <c r="AO163" s="1">
        <v>7.85</v>
      </c>
      <c r="AP163" s="1">
        <v>7.93</v>
      </c>
      <c r="AQ163" s="1">
        <v>8</v>
      </c>
      <c r="AR163" s="1">
        <v>-3.85</v>
      </c>
      <c r="AS163" s="1">
        <v>-5.21</v>
      </c>
      <c r="AT163" s="1">
        <v>-12.85</v>
      </c>
      <c r="AU163" s="1">
        <v>-10.83</v>
      </c>
      <c r="AV163" s="1">
        <v>-14.88</v>
      </c>
      <c r="AW163" s="1">
        <v>-17.920000000000002</v>
      </c>
      <c r="AX163" s="1">
        <v>-17.34</v>
      </c>
      <c r="AY163" s="1">
        <v>-15.1</v>
      </c>
      <c r="AZ163" s="1">
        <v>-15.31</v>
      </c>
      <c r="BA163" s="1">
        <v>-15.62</v>
      </c>
      <c r="BB163" s="1">
        <v>-13.96</v>
      </c>
      <c r="BC163" s="1">
        <v>-15.1</v>
      </c>
      <c r="BD163" s="1">
        <v>-16.88</v>
      </c>
      <c r="BE163" s="1">
        <v>-16.98</v>
      </c>
      <c r="BF163" s="1">
        <v>-15.78</v>
      </c>
      <c r="BG163" s="1">
        <v>-15.57</v>
      </c>
      <c r="BH163" s="1">
        <v>-16.98</v>
      </c>
      <c r="BI163" s="1">
        <v>-17.34</v>
      </c>
      <c r="BJ163" s="1">
        <v>-17.45</v>
      </c>
      <c r="BK163" s="1">
        <v>-18.54</v>
      </c>
      <c r="BL163" s="1">
        <v>-17.5</v>
      </c>
      <c r="BM163" s="1">
        <v>-17.600000000000001</v>
      </c>
      <c r="BN163" s="1">
        <v>-17.95</v>
      </c>
      <c r="BO163" s="1">
        <v>-19.010000000000002</v>
      </c>
      <c r="BP163" s="1">
        <v>-18.54</v>
      </c>
      <c r="BQ163" s="1">
        <v>-18.02</v>
      </c>
      <c r="BR163" s="1">
        <v>-16.98</v>
      </c>
      <c r="BS163" s="22">
        <v>7.8</v>
      </c>
      <c r="BT163" s="26">
        <v>38632225.535106659</v>
      </c>
      <c r="BU163" s="26">
        <v>20510800</v>
      </c>
      <c r="BV163" s="26">
        <v>1668541</v>
      </c>
      <c r="BW163" s="2">
        <v>0.54344004732278084</v>
      </c>
    </row>
    <row r="164" spans="1:75" s="28" customFormat="1" ht="19" customHeight="1" x14ac:dyDescent="0.2">
      <c r="A164" s="7" t="s">
        <v>456</v>
      </c>
      <c r="B164" s="7" t="s">
        <v>83</v>
      </c>
      <c r="C164" s="7" t="s">
        <v>87</v>
      </c>
      <c r="D164" s="7" t="s">
        <v>78</v>
      </c>
      <c r="E164" s="7" t="s">
        <v>454</v>
      </c>
      <c r="F164" s="7" t="s">
        <v>88</v>
      </c>
      <c r="G164" s="10">
        <v>28.749994505196891</v>
      </c>
      <c r="H164" s="10">
        <v>-13.592231998413011</v>
      </c>
      <c r="I164" s="10">
        <v>-13.592231998413011</v>
      </c>
      <c r="J164" s="7" t="s">
        <v>89</v>
      </c>
      <c r="K164" s="8">
        <v>0.80000001192092896</v>
      </c>
      <c r="L164" s="8">
        <v>0.85</v>
      </c>
      <c r="M164" s="8">
        <v>1.029999971389771</v>
      </c>
      <c r="N164" s="8">
        <v>1.080000042915344</v>
      </c>
      <c r="O164" s="8">
        <v>0.85000002384185791</v>
      </c>
      <c r="P164" s="8">
        <v>0.88999998569488525</v>
      </c>
      <c r="Q164" s="7">
        <v>1.03</v>
      </c>
      <c r="R164" s="7">
        <v>1.05</v>
      </c>
      <c r="S164" s="7">
        <v>0.96</v>
      </c>
      <c r="T164" s="7">
        <v>0.96</v>
      </c>
      <c r="U164" s="7">
        <v>0.99</v>
      </c>
      <c r="V164" s="7">
        <v>1.08</v>
      </c>
      <c r="W164" s="7">
        <v>1.01</v>
      </c>
      <c r="X164" s="7">
        <v>0.98</v>
      </c>
      <c r="Y164" s="7">
        <v>0.93</v>
      </c>
      <c r="Z164" s="7">
        <v>0.94</v>
      </c>
      <c r="AA164" s="7">
        <v>0.96</v>
      </c>
      <c r="AB164" s="7">
        <v>0.95</v>
      </c>
      <c r="AC164" s="7">
        <v>0.94</v>
      </c>
      <c r="AD164" s="7">
        <v>0.92</v>
      </c>
      <c r="AE164" s="7">
        <v>0.9</v>
      </c>
      <c r="AF164" s="7">
        <v>0.9</v>
      </c>
      <c r="AG164" s="7">
        <v>0.9</v>
      </c>
      <c r="AH164" s="7">
        <v>0.91</v>
      </c>
      <c r="AI164" s="7">
        <v>0.91</v>
      </c>
      <c r="AJ164" s="7">
        <v>0.91</v>
      </c>
      <c r="AK164" s="7">
        <v>0.91</v>
      </c>
      <c r="AL164" s="7">
        <v>0.88</v>
      </c>
      <c r="AM164" s="7">
        <v>0.87</v>
      </c>
      <c r="AN164" s="7">
        <v>0.9</v>
      </c>
      <c r="AO164" s="7">
        <v>0.9</v>
      </c>
      <c r="AP164" s="7">
        <v>0.88</v>
      </c>
      <c r="AQ164" s="7">
        <v>0.89</v>
      </c>
      <c r="AR164" s="7">
        <v>-2.91</v>
      </c>
      <c r="AS164" s="7">
        <v>-4.8499999999999996</v>
      </c>
      <c r="AT164" s="7">
        <v>-7.28</v>
      </c>
      <c r="AU164" s="7">
        <v>-8.74</v>
      </c>
      <c r="AV164" s="7">
        <v>-5.05</v>
      </c>
      <c r="AW164" s="7">
        <v>-3.11</v>
      </c>
      <c r="AX164" s="7">
        <v>-5.83</v>
      </c>
      <c r="AY164" s="7">
        <v>-10.64</v>
      </c>
      <c r="AZ164" s="7">
        <v>-9.8699999999999992</v>
      </c>
      <c r="BA164" s="7">
        <v>-9.4</v>
      </c>
      <c r="BB164" s="7">
        <v>-8.0299999999999994</v>
      </c>
      <c r="BC164" s="7">
        <v>-8.75</v>
      </c>
      <c r="BD164" s="7">
        <v>-11.65</v>
      </c>
      <c r="BE164" s="7">
        <v>-12.42</v>
      </c>
      <c r="BF164" s="7">
        <v>-14.08</v>
      </c>
      <c r="BG164" s="7">
        <v>-15.44</v>
      </c>
      <c r="BH164" s="7">
        <v>-14.56</v>
      </c>
      <c r="BI164" s="7">
        <v>-12.62</v>
      </c>
      <c r="BJ164" s="7">
        <v>-13</v>
      </c>
      <c r="BK164" s="7">
        <v>-11.95</v>
      </c>
      <c r="BL164" s="7">
        <v>-14.56</v>
      </c>
      <c r="BM164" s="7">
        <v>-16.489999999999998</v>
      </c>
      <c r="BN164" s="7">
        <v>-15.74</v>
      </c>
      <c r="BO164" s="7">
        <v>-14.38</v>
      </c>
      <c r="BP164" s="7">
        <v>-14.83</v>
      </c>
      <c r="BQ164" s="7">
        <v>-15.21</v>
      </c>
      <c r="BR164" s="7">
        <v>-14.56</v>
      </c>
      <c r="BS164" s="24">
        <v>0.91</v>
      </c>
      <c r="BT164" s="26">
        <v>38786193.922638893</v>
      </c>
      <c r="BU164" s="26">
        <v>6874000</v>
      </c>
      <c r="BV164" s="26">
        <v>24845736</v>
      </c>
      <c r="BW164" s="8">
        <v>7.3235101588457674E-3</v>
      </c>
    </row>
    <row r="165" spans="1:75" s="28" customFormat="1" ht="19" customHeight="1" x14ac:dyDescent="0.2">
      <c r="A165" s="1" t="s">
        <v>227</v>
      </c>
      <c r="B165" s="1" t="s">
        <v>83</v>
      </c>
      <c r="C165" s="1" t="s">
        <v>87</v>
      </c>
      <c r="D165" s="1" t="s">
        <v>78</v>
      </c>
      <c r="E165" s="1" t="s">
        <v>226</v>
      </c>
      <c r="F165" s="1" t="s">
        <v>88</v>
      </c>
      <c r="G165" s="9">
        <v>19.004528011053988</v>
      </c>
      <c r="H165" s="9">
        <v>-3.8022866425770232</v>
      </c>
      <c r="I165" s="9">
        <f>(N165-O165)/O165*100</f>
        <v>30.327868532090065</v>
      </c>
      <c r="J165" s="1" t="s">
        <v>81</v>
      </c>
      <c r="K165" s="2">
        <v>2.2100000381469731</v>
      </c>
      <c r="L165" s="2">
        <v>2.39</v>
      </c>
      <c r="M165" s="2">
        <v>2.630000114440918</v>
      </c>
      <c r="N165" s="2">
        <v>3.1800000667572021</v>
      </c>
      <c r="O165" s="2">
        <v>2.440000057220459</v>
      </c>
      <c r="P165" s="2">
        <v>2.529999971389771</v>
      </c>
      <c r="Q165" s="1">
        <v>2.63</v>
      </c>
      <c r="R165" s="1">
        <v>2.97</v>
      </c>
      <c r="S165" s="1">
        <v>3.17</v>
      </c>
      <c r="T165" s="1">
        <v>3.05</v>
      </c>
      <c r="U165" s="1">
        <v>2.88</v>
      </c>
      <c r="V165" s="1">
        <v>2.77</v>
      </c>
      <c r="W165" s="1">
        <v>3.08</v>
      </c>
      <c r="X165" s="1">
        <v>3</v>
      </c>
      <c r="Y165" s="1">
        <v>2.83</v>
      </c>
      <c r="Z165" s="1">
        <v>2.79</v>
      </c>
      <c r="AA165" s="1">
        <v>2.78</v>
      </c>
      <c r="AB165" s="1">
        <v>2.77</v>
      </c>
      <c r="AC165" s="1">
        <v>2.71</v>
      </c>
      <c r="AD165" s="1">
        <v>2.73</v>
      </c>
      <c r="AE165" s="1">
        <v>2.63</v>
      </c>
      <c r="AF165" s="1">
        <v>2.58</v>
      </c>
      <c r="AG165" s="1">
        <v>2.58</v>
      </c>
      <c r="AH165" s="1">
        <v>2.56</v>
      </c>
      <c r="AI165" s="1">
        <v>2.59</v>
      </c>
      <c r="AJ165" s="1">
        <v>2.61</v>
      </c>
      <c r="AK165" s="1">
        <v>2.58</v>
      </c>
      <c r="AL165" s="1">
        <v>2.57</v>
      </c>
      <c r="AM165" s="1">
        <v>2.57</v>
      </c>
      <c r="AN165" s="1">
        <v>2.5499999999999998</v>
      </c>
      <c r="AO165" s="1">
        <v>2.5499999999999998</v>
      </c>
      <c r="AP165" s="1">
        <v>2.57</v>
      </c>
      <c r="AQ165" s="1">
        <v>2.5499999999999998</v>
      </c>
      <c r="AR165" s="1">
        <v>0</v>
      </c>
      <c r="AS165" s="1">
        <v>11.22</v>
      </c>
      <c r="AT165" s="1">
        <v>14.83</v>
      </c>
      <c r="AU165" s="1">
        <v>7.6</v>
      </c>
      <c r="AV165" s="1">
        <v>4.5599999999999996</v>
      </c>
      <c r="AW165" s="1">
        <v>3.84</v>
      </c>
      <c r="AX165" s="1">
        <v>13.31</v>
      </c>
      <c r="AY165" s="1">
        <v>5.34</v>
      </c>
      <c r="AZ165" s="1">
        <v>6.08</v>
      </c>
      <c r="BA165" s="1">
        <v>4.28</v>
      </c>
      <c r="BB165" s="1">
        <v>4.5599999999999996</v>
      </c>
      <c r="BC165" s="1">
        <v>2.2799999999999998</v>
      </c>
      <c r="BD165" s="1">
        <v>0.38</v>
      </c>
      <c r="BE165" s="1">
        <v>0.56999999999999995</v>
      </c>
      <c r="BF165" s="1">
        <v>-1.52</v>
      </c>
      <c r="BG165" s="1">
        <v>-1.9</v>
      </c>
      <c r="BH165" s="1">
        <v>-2.66</v>
      </c>
      <c r="BI165" s="1">
        <v>-3.42</v>
      </c>
      <c r="BJ165" s="1">
        <v>-1.34</v>
      </c>
      <c r="BK165" s="1">
        <v>-1.9</v>
      </c>
      <c r="BL165" s="1">
        <v>-3.42</v>
      </c>
      <c r="BM165" s="1">
        <v>-2.2799999999999998</v>
      </c>
      <c r="BN165" s="1">
        <v>-3.42</v>
      </c>
      <c r="BO165" s="1">
        <v>-3.93</v>
      </c>
      <c r="BP165" s="1">
        <v>-5.32</v>
      </c>
      <c r="BQ165" s="1">
        <v>-4.87</v>
      </c>
      <c r="BR165" s="1">
        <v>-3.8</v>
      </c>
      <c r="BS165" s="22">
        <v>2.66</v>
      </c>
      <c r="BT165" s="26">
        <v>39522589.719772339</v>
      </c>
      <c r="BU165" s="26">
        <v>7181400</v>
      </c>
      <c r="BV165" s="26">
        <v>10099064</v>
      </c>
      <c r="BW165" s="2">
        <v>1.960805476626349E-2</v>
      </c>
    </row>
    <row r="166" spans="1:75" s="28" customFormat="1" ht="19" customHeight="1" x14ac:dyDescent="0.2">
      <c r="A166" s="1" t="s">
        <v>105</v>
      </c>
      <c r="B166" s="1" t="s">
        <v>106</v>
      </c>
      <c r="C166" s="1" t="s">
        <v>87</v>
      </c>
      <c r="D166" s="1" t="s">
        <v>98</v>
      </c>
      <c r="E166" s="1" t="s">
        <v>101</v>
      </c>
      <c r="F166" s="1" t="s">
        <v>88</v>
      </c>
      <c r="G166" s="9">
        <v>35.71428976902348</v>
      </c>
      <c r="H166" s="9">
        <v>-9.9415247076932509</v>
      </c>
      <c r="I166" s="9">
        <f>(N166-O166)/O166*100</f>
        <v>25.827813785299153</v>
      </c>
      <c r="J166" s="1" t="s">
        <v>89</v>
      </c>
      <c r="K166" s="2">
        <v>1.2599999904632571</v>
      </c>
      <c r="L166" s="2">
        <v>1.9</v>
      </c>
      <c r="M166" s="2">
        <v>1.7100000381469731</v>
      </c>
      <c r="N166" s="2">
        <v>1.8999999761581421</v>
      </c>
      <c r="O166" s="2">
        <v>1.5099999904632571</v>
      </c>
      <c r="P166" s="2">
        <v>1.5399999618530269</v>
      </c>
      <c r="Q166" s="1">
        <v>1.72</v>
      </c>
      <c r="R166" s="1">
        <v>1.66</v>
      </c>
      <c r="S166" s="1">
        <v>1.75</v>
      </c>
      <c r="T166" s="1">
        <v>1.63</v>
      </c>
      <c r="U166" s="1">
        <v>1.72</v>
      </c>
      <c r="V166" s="1">
        <v>1.68</v>
      </c>
      <c r="W166" s="1">
        <v>1.62</v>
      </c>
      <c r="X166" s="1">
        <v>1.63</v>
      </c>
      <c r="Y166" s="1">
        <v>1.59</v>
      </c>
      <c r="Z166" s="1">
        <v>1.63</v>
      </c>
      <c r="AA166" s="1">
        <v>1.69</v>
      </c>
      <c r="AB166" s="1">
        <v>1.67</v>
      </c>
      <c r="AC166" s="1">
        <v>1.68</v>
      </c>
      <c r="AD166" s="1">
        <v>1.69</v>
      </c>
      <c r="AE166" s="1">
        <v>1.69</v>
      </c>
      <c r="AF166" s="1">
        <v>1.68</v>
      </c>
      <c r="AG166" s="1">
        <v>1.7</v>
      </c>
      <c r="AH166" s="1">
        <v>1.9</v>
      </c>
      <c r="AI166" s="1">
        <v>1.82</v>
      </c>
      <c r="AJ166" s="1">
        <v>1.82</v>
      </c>
      <c r="AK166" s="1">
        <v>1.72</v>
      </c>
      <c r="AL166" s="1">
        <v>1.67</v>
      </c>
      <c r="AM166" s="1">
        <v>1.66</v>
      </c>
      <c r="AN166" s="1">
        <v>1.72</v>
      </c>
      <c r="AO166" s="1">
        <v>1.71</v>
      </c>
      <c r="AP166" s="1">
        <v>1.67</v>
      </c>
      <c r="AQ166" s="1">
        <v>1.6</v>
      </c>
      <c r="AR166" s="1">
        <v>-3.51</v>
      </c>
      <c r="AS166" s="1">
        <v>-9.94</v>
      </c>
      <c r="AT166" s="1">
        <v>-4.97</v>
      </c>
      <c r="AU166" s="1">
        <v>-7.6</v>
      </c>
      <c r="AV166" s="1">
        <v>-6.43</v>
      </c>
      <c r="AW166" s="1">
        <v>-5.39</v>
      </c>
      <c r="AX166" s="1">
        <v>-7.6</v>
      </c>
      <c r="AY166" s="1">
        <v>-7.98</v>
      </c>
      <c r="AZ166" s="1">
        <v>-9.36</v>
      </c>
      <c r="BA166" s="1">
        <v>-5.85</v>
      </c>
      <c r="BB166" s="1">
        <v>-5.85</v>
      </c>
      <c r="BC166" s="1">
        <v>-2.71</v>
      </c>
      <c r="BD166" s="1">
        <v>-2.63</v>
      </c>
      <c r="BE166" s="1">
        <v>-1.46</v>
      </c>
      <c r="BF166" s="1">
        <v>-1.18</v>
      </c>
      <c r="BG166" s="1">
        <v>-2.92</v>
      </c>
      <c r="BH166" s="1">
        <v>-1.75</v>
      </c>
      <c r="BI166" s="1">
        <v>5.85</v>
      </c>
      <c r="BJ166" s="1">
        <v>-4.09</v>
      </c>
      <c r="BK166" s="1">
        <v>-2.34</v>
      </c>
      <c r="BL166" s="1">
        <v>-2.34</v>
      </c>
      <c r="BM166" s="1">
        <v>-3.17</v>
      </c>
      <c r="BN166" s="1">
        <v>-6.43</v>
      </c>
      <c r="BO166" s="1">
        <v>-1.46</v>
      </c>
      <c r="BP166" s="1">
        <v>-2.92</v>
      </c>
      <c r="BQ166" s="1">
        <v>-7.61</v>
      </c>
      <c r="BR166" s="1">
        <v>-9.65</v>
      </c>
      <c r="BS166" s="22">
        <v>1.55</v>
      </c>
      <c r="BT166" s="26">
        <v>39532122.881889343</v>
      </c>
      <c r="BU166" s="26">
        <v>11541100</v>
      </c>
      <c r="BV166" s="26">
        <v>6553788</v>
      </c>
      <c r="BW166" s="2">
        <v>3.9851609481417458E-2</v>
      </c>
    </row>
    <row r="167" spans="1:75" s="28" customFormat="1" ht="19" customHeight="1" x14ac:dyDescent="0.2">
      <c r="A167" s="1" t="s">
        <v>187</v>
      </c>
      <c r="B167" s="1" t="s">
        <v>106</v>
      </c>
      <c r="C167" s="1" t="s">
        <v>87</v>
      </c>
      <c r="D167" s="1" t="s">
        <v>125</v>
      </c>
      <c r="E167" s="1" t="s">
        <v>186</v>
      </c>
      <c r="F167" s="1" t="s">
        <v>88</v>
      </c>
      <c r="G167" s="9">
        <v>20.338990813206721</v>
      </c>
      <c r="H167" s="9">
        <v>-1.87794357382491</v>
      </c>
      <c r="I167" s="9">
        <f>(N167-O167)/O167*100</f>
        <v>50.000000000000036</v>
      </c>
      <c r="J167" s="1" t="s">
        <v>81</v>
      </c>
      <c r="K167" s="2">
        <v>1.7699999809265139</v>
      </c>
      <c r="L167" s="2">
        <v>3.06</v>
      </c>
      <c r="M167" s="2">
        <v>2.130000114440918</v>
      </c>
      <c r="N167" s="2">
        <v>3.059999942779541</v>
      </c>
      <c r="O167" s="2">
        <v>2.0399999618530269</v>
      </c>
      <c r="P167" s="2">
        <v>2.089999914169312</v>
      </c>
      <c r="Q167" s="1">
        <v>2.19</v>
      </c>
      <c r="R167" s="1">
        <v>2.42</v>
      </c>
      <c r="S167" s="1">
        <v>2.37</v>
      </c>
      <c r="T167" s="1">
        <v>2.2400000000000002</v>
      </c>
      <c r="U167" s="1">
        <v>2.3199999999999998</v>
      </c>
      <c r="V167" s="1">
        <v>2.42</v>
      </c>
      <c r="W167" s="1">
        <v>2.4900000000000002</v>
      </c>
      <c r="X167" s="1">
        <v>2.99</v>
      </c>
      <c r="Y167" s="1">
        <v>3.06</v>
      </c>
      <c r="Z167" s="1">
        <v>2.76</v>
      </c>
      <c r="AA167" s="1">
        <v>2.93</v>
      </c>
      <c r="AB167" s="1">
        <v>2.74</v>
      </c>
      <c r="AC167" s="1">
        <v>2.67</v>
      </c>
      <c r="AD167" s="1">
        <v>2.48</v>
      </c>
      <c r="AE167" s="1">
        <v>2.36</v>
      </c>
      <c r="AF167" s="1">
        <v>2.2599999999999998</v>
      </c>
      <c r="AG167" s="1">
        <v>2.2200000000000002</v>
      </c>
      <c r="AH167" s="1">
        <v>2.2400000000000002</v>
      </c>
      <c r="AI167" s="1">
        <v>2.17</v>
      </c>
      <c r="AJ167" s="1">
        <v>2.12</v>
      </c>
      <c r="AK167" s="1">
        <v>2.17</v>
      </c>
      <c r="AL167" s="1">
        <v>2.15</v>
      </c>
      <c r="AM167" s="1">
        <v>2.12</v>
      </c>
      <c r="AN167" s="1">
        <v>2.11</v>
      </c>
      <c r="AO167" s="1">
        <v>2.09</v>
      </c>
      <c r="AP167" s="1">
        <v>2.1800000000000002</v>
      </c>
      <c r="AQ167" s="1">
        <v>2.15</v>
      </c>
      <c r="AR167" s="1">
        <v>0.94</v>
      </c>
      <c r="AS167" s="1">
        <v>6.1</v>
      </c>
      <c r="AT167" s="1">
        <v>4.2300000000000004</v>
      </c>
      <c r="AU167" s="1">
        <v>3.76</v>
      </c>
      <c r="AV167" s="1">
        <v>7.04</v>
      </c>
      <c r="AW167" s="1">
        <v>8.4499999999999993</v>
      </c>
      <c r="AX167" s="1">
        <v>15.49</v>
      </c>
      <c r="AY167" s="1">
        <v>35.47</v>
      </c>
      <c r="AZ167" s="1">
        <v>25.82</v>
      </c>
      <c r="BA167" s="1">
        <v>25.15</v>
      </c>
      <c r="BB167" s="1">
        <v>28.4</v>
      </c>
      <c r="BC167" s="1">
        <v>25.36</v>
      </c>
      <c r="BD167" s="1">
        <v>15.26</v>
      </c>
      <c r="BE167" s="1">
        <v>10.84</v>
      </c>
      <c r="BF167" s="1">
        <v>4.6900000000000004</v>
      </c>
      <c r="BG167" s="1">
        <v>2.35</v>
      </c>
      <c r="BH167" s="1">
        <v>2.34</v>
      </c>
      <c r="BI167" s="1">
        <v>1.41</v>
      </c>
      <c r="BJ167" s="1">
        <v>-2.39</v>
      </c>
      <c r="BK167" s="1">
        <v>-2.35</v>
      </c>
      <c r="BL167" s="1">
        <v>-0.7</v>
      </c>
      <c r="BM167" s="1">
        <v>-3.76</v>
      </c>
      <c r="BN167" s="1">
        <v>-1.41</v>
      </c>
      <c r="BO167" s="1">
        <v>-1.88</v>
      </c>
      <c r="BP167" s="1">
        <v>-1.88</v>
      </c>
      <c r="BQ167" s="1">
        <v>-0.94</v>
      </c>
      <c r="BR167" s="1">
        <v>-1.64</v>
      </c>
      <c r="BS167" s="22">
        <v>2.27</v>
      </c>
      <c r="BT167" s="26">
        <v>39892772.143363953</v>
      </c>
      <c r="BU167" s="26">
        <v>17763200</v>
      </c>
      <c r="BV167" s="26">
        <v>12768869</v>
      </c>
      <c r="BW167" s="2">
        <v>1.6312486250739978E-2</v>
      </c>
    </row>
    <row r="168" spans="1:75" s="28" customFormat="1" ht="19" customHeight="1" x14ac:dyDescent="0.2">
      <c r="A168" s="7" t="s">
        <v>537</v>
      </c>
      <c r="B168" s="7" t="s">
        <v>131</v>
      </c>
      <c r="C168" s="7" t="s">
        <v>124</v>
      </c>
      <c r="D168" s="7" t="s">
        <v>125</v>
      </c>
      <c r="E168" s="7" t="s">
        <v>535</v>
      </c>
      <c r="F168" s="7" t="s">
        <v>88</v>
      </c>
      <c r="G168" s="10">
        <v>48.447210165753482</v>
      </c>
      <c r="H168" s="10">
        <v>-13.389127933708069</v>
      </c>
      <c r="I168" s="10">
        <v>-13.389127933708069</v>
      </c>
      <c r="J168" s="7" t="s">
        <v>89</v>
      </c>
      <c r="K168" s="8">
        <v>1.610000014305115</v>
      </c>
      <c r="L168" s="8">
        <v>1.81</v>
      </c>
      <c r="M168" s="8">
        <v>2.3900001049041748</v>
      </c>
      <c r="N168" s="8">
        <v>3.4200000762939449</v>
      </c>
      <c r="O168" s="8">
        <v>1.9099999666213989</v>
      </c>
      <c r="P168" s="8">
        <v>2.0699999332427979</v>
      </c>
      <c r="Q168" s="7">
        <v>2.78</v>
      </c>
      <c r="R168" s="7">
        <v>3.42</v>
      </c>
      <c r="S168" s="7">
        <v>2.98</v>
      </c>
      <c r="T168" s="7">
        <v>2.71</v>
      </c>
      <c r="U168" s="7">
        <v>2.77</v>
      </c>
      <c r="V168" s="7">
        <v>2.74</v>
      </c>
      <c r="W168" s="7">
        <v>2.86</v>
      </c>
      <c r="X168" s="7">
        <v>2.5499999999999998</v>
      </c>
      <c r="Y168" s="7">
        <v>2.52</v>
      </c>
      <c r="Z168" s="7">
        <v>2.27</v>
      </c>
      <c r="AA168" s="7">
        <v>2.2400000000000002</v>
      </c>
      <c r="AB168" s="7">
        <v>2.2599999999999998</v>
      </c>
      <c r="AC168" s="7">
        <v>2.2400000000000002</v>
      </c>
      <c r="AD168" s="7">
        <v>2.33</v>
      </c>
      <c r="AE168" s="7">
        <v>2.5</v>
      </c>
      <c r="AF168" s="7">
        <v>2.4300000000000002</v>
      </c>
      <c r="AG168" s="7">
        <v>2.35</v>
      </c>
      <c r="AH168" s="7">
        <v>2.2400000000000002</v>
      </c>
      <c r="AI168" s="7">
        <v>2.23</v>
      </c>
      <c r="AJ168" s="7">
        <v>2.2000000000000002</v>
      </c>
      <c r="AK168" s="7">
        <v>2.29</v>
      </c>
      <c r="AL168" s="7">
        <v>2.4</v>
      </c>
      <c r="AM168" s="7">
        <v>2.39</v>
      </c>
      <c r="AN168" s="7">
        <v>2.4700000000000002</v>
      </c>
      <c r="AO168" s="7">
        <v>2.46</v>
      </c>
      <c r="AP168" s="7">
        <v>2.1</v>
      </c>
      <c r="AQ168" s="7">
        <v>2.21</v>
      </c>
      <c r="AR168" s="7">
        <v>14.64</v>
      </c>
      <c r="AS168" s="7">
        <v>26.15</v>
      </c>
      <c r="AT168" s="7">
        <v>12.76</v>
      </c>
      <c r="AU168" s="7">
        <v>1.88</v>
      </c>
      <c r="AV168" s="7">
        <v>12.97</v>
      </c>
      <c r="AW168" s="7">
        <v>11.72</v>
      </c>
      <c r="AX168" s="7">
        <v>5.44</v>
      </c>
      <c r="AY168" s="7">
        <v>-0.21</v>
      </c>
      <c r="AZ168" s="7">
        <v>-5.44</v>
      </c>
      <c r="BA168" s="7">
        <v>-9.6199999999999992</v>
      </c>
      <c r="BB168" s="7">
        <v>-8.3699999999999992</v>
      </c>
      <c r="BC168" s="7">
        <v>-6.69</v>
      </c>
      <c r="BD168" s="7">
        <v>-11.71</v>
      </c>
      <c r="BE168" s="7">
        <v>-2.5099999999999998</v>
      </c>
      <c r="BF168" s="7">
        <v>2.09</v>
      </c>
      <c r="BG168" s="7">
        <v>-5.34</v>
      </c>
      <c r="BH168" s="7">
        <v>-7.06</v>
      </c>
      <c r="BI168" s="7">
        <v>-10.25</v>
      </c>
      <c r="BJ168" s="7">
        <v>-8.7899999999999991</v>
      </c>
      <c r="BK168" s="7">
        <v>-8.58</v>
      </c>
      <c r="BL168" s="7">
        <v>-6.69</v>
      </c>
      <c r="BM168" s="7">
        <v>-1.93</v>
      </c>
      <c r="BN168" s="7">
        <v>-2.93</v>
      </c>
      <c r="BO168" s="7">
        <v>2.09</v>
      </c>
      <c r="BP168" s="7">
        <v>-17.57</v>
      </c>
      <c r="BQ168" s="7">
        <v>-13.81</v>
      </c>
      <c r="BR168" s="7">
        <v>-12.55</v>
      </c>
      <c r="BS168" s="24">
        <v>2.23</v>
      </c>
      <c r="BT168" s="26">
        <v>40258595.767068863</v>
      </c>
      <c r="BU168" s="26">
        <v>38440700</v>
      </c>
      <c r="BV168" s="26">
        <v>16844638</v>
      </c>
      <c r="BW168" s="8">
        <v>5.9535265762315579E-3</v>
      </c>
    </row>
    <row r="169" spans="1:75" s="28" customFormat="1" ht="19" customHeight="1" x14ac:dyDescent="0.2">
      <c r="A169" s="14" t="s">
        <v>252</v>
      </c>
      <c r="B169" s="14" t="s">
        <v>96</v>
      </c>
      <c r="C169" s="14" t="s">
        <v>87</v>
      </c>
      <c r="D169" s="14" t="s">
        <v>98</v>
      </c>
      <c r="E169" s="14" t="s">
        <v>322</v>
      </c>
      <c r="F169" s="14" t="s">
        <v>88</v>
      </c>
      <c r="G169" s="15">
        <v>16.538464712673509</v>
      </c>
      <c r="H169" s="15">
        <v>-14.52145417079473</v>
      </c>
      <c r="I169" s="15">
        <f>(N169-O169)/O169*100</f>
        <v>23.694775578698881</v>
      </c>
      <c r="J169" s="14" t="s">
        <v>89</v>
      </c>
      <c r="K169" s="16">
        <v>2.5999999046325679</v>
      </c>
      <c r="L169" s="16">
        <v>3.35</v>
      </c>
      <c r="M169" s="16">
        <v>3.029999971389771</v>
      </c>
      <c r="N169" s="16">
        <v>3.0799999237060551</v>
      </c>
      <c r="O169" s="16">
        <v>2.4900000095367432</v>
      </c>
      <c r="P169" s="16">
        <v>2.589999914169312</v>
      </c>
      <c r="Q169" s="14">
        <v>3.03</v>
      </c>
      <c r="R169" s="14">
        <v>2.9</v>
      </c>
      <c r="S169" s="14">
        <v>3.01</v>
      </c>
      <c r="T169" s="14">
        <v>3.08</v>
      </c>
      <c r="U169" s="14">
        <v>3.04</v>
      </c>
      <c r="V169" s="14">
        <v>3</v>
      </c>
      <c r="W169" s="14">
        <v>2.87</v>
      </c>
      <c r="X169" s="14">
        <v>2.84</v>
      </c>
      <c r="Y169" s="14">
        <v>2.81</v>
      </c>
      <c r="Z169" s="14">
        <v>2.8</v>
      </c>
      <c r="AA169" s="14">
        <v>2.74</v>
      </c>
      <c r="AB169" s="14">
        <v>2.74</v>
      </c>
      <c r="AC169" s="14">
        <v>2.82</v>
      </c>
      <c r="AD169" s="14">
        <v>2.82</v>
      </c>
      <c r="AE169" s="14">
        <v>2.7</v>
      </c>
      <c r="AF169" s="14">
        <v>2.73</v>
      </c>
      <c r="AG169" s="14">
        <v>2.69</v>
      </c>
      <c r="AH169" s="14">
        <v>2.66</v>
      </c>
      <c r="AI169" s="14">
        <v>2.6</v>
      </c>
      <c r="AJ169" s="14">
        <v>2.58</v>
      </c>
      <c r="AK169" s="14">
        <v>2.61</v>
      </c>
      <c r="AL169" s="14">
        <v>2.56</v>
      </c>
      <c r="AM169" s="14">
        <v>2.59</v>
      </c>
      <c r="AN169" s="14">
        <v>2.5299999999999998</v>
      </c>
      <c r="AO169" s="14">
        <v>2.57</v>
      </c>
      <c r="AP169" s="14">
        <v>2.54</v>
      </c>
      <c r="AQ169" s="14">
        <v>2.6</v>
      </c>
      <c r="AR169" s="14">
        <v>-7.27</v>
      </c>
      <c r="AS169" s="14">
        <v>-4.9400000000000004</v>
      </c>
      <c r="AT169" s="14">
        <v>-3.96</v>
      </c>
      <c r="AU169" s="14">
        <v>0.33</v>
      </c>
      <c r="AV169" s="14">
        <v>-1.79</v>
      </c>
      <c r="AW169" s="14">
        <v>-3.11</v>
      </c>
      <c r="AX169" s="14">
        <v>-6.58</v>
      </c>
      <c r="AY169" s="14">
        <v>-6.6</v>
      </c>
      <c r="AZ169" s="14">
        <v>-7.43</v>
      </c>
      <c r="BA169" s="14">
        <v>-9.34</v>
      </c>
      <c r="BB169" s="14">
        <v>-11.22</v>
      </c>
      <c r="BC169" s="14">
        <v>-11.22</v>
      </c>
      <c r="BD169" s="14">
        <v>-9.57</v>
      </c>
      <c r="BE169" s="14">
        <v>-9.57</v>
      </c>
      <c r="BF169" s="14">
        <v>-10.89</v>
      </c>
      <c r="BG169" s="14">
        <v>-11.22</v>
      </c>
      <c r="BH169" s="14">
        <v>-12.21</v>
      </c>
      <c r="BI169" s="14">
        <v>-13.53</v>
      </c>
      <c r="BJ169" s="14">
        <v>-15</v>
      </c>
      <c r="BK169" s="14">
        <v>-14.85</v>
      </c>
      <c r="BL169" s="14">
        <v>-14.19</v>
      </c>
      <c r="BM169" s="14">
        <v>-16.170000000000002</v>
      </c>
      <c r="BN169" s="14">
        <v>-14.52</v>
      </c>
      <c r="BO169" s="14">
        <v>-16.829999999999998</v>
      </c>
      <c r="BP169" s="14">
        <v>-15.35</v>
      </c>
      <c r="BQ169" s="14">
        <v>-16.809999999999999</v>
      </c>
      <c r="BR169" s="14">
        <v>-14.52</v>
      </c>
      <c r="BS169" s="23">
        <v>2.73</v>
      </c>
      <c r="BT169" s="26">
        <v>40516553.617429733</v>
      </c>
      <c r="BU169" s="26">
        <v>733000</v>
      </c>
      <c r="BV169" s="26">
        <v>6672681</v>
      </c>
      <c r="BW169" s="2">
        <v>1.2513111296643731E-2</v>
      </c>
    </row>
    <row r="170" spans="1:75" s="21" customFormat="1" ht="19" customHeight="1" x14ac:dyDescent="0.2">
      <c r="A170" s="1" t="s">
        <v>158</v>
      </c>
      <c r="B170" s="1" t="s">
        <v>159</v>
      </c>
      <c r="C170" s="1" t="s">
        <v>87</v>
      </c>
      <c r="D170" s="1" t="s">
        <v>98</v>
      </c>
      <c r="E170" s="1" t="s">
        <v>157</v>
      </c>
      <c r="F170" s="1" t="s">
        <v>88</v>
      </c>
      <c r="G170" s="9">
        <v>49.65036247544851</v>
      </c>
      <c r="H170" s="9">
        <v>-21.028038580580631</v>
      </c>
      <c r="I170" s="9">
        <f>(N170-O170)/O170*100</f>
        <v>52.631576470721072</v>
      </c>
      <c r="J170" s="1" t="s">
        <v>89</v>
      </c>
      <c r="K170" s="2">
        <v>1.429999947547913</v>
      </c>
      <c r="L170" s="2">
        <v>1.47</v>
      </c>
      <c r="M170" s="2">
        <v>2.1400001049041748</v>
      </c>
      <c r="N170" s="2">
        <v>2.3199999332427979</v>
      </c>
      <c r="O170" s="2">
        <v>1.5199999809265139</v>
      </c>
      <c r="P170" s="2">
        <v>1.690000057220459</v>
      </c>
      <c r="Q170" s="1">
        <v>2.31</v>
      </c>
      <c r="R170" s="1">
        <v>2.0699999999999998</v>
      </c>
      <c r="S170" s="1">
        <v>2.3199999999999998</v>
      </c>
      <c r="T170" s="1">
        <v>2</v>
      </c>
      <c r="U170" s="1">
        <v>1.95</v>
      </c>
      <c r="V170" s="1">
        <v>1.97</v>
      </c>
      <c r="W170" s="1">
        <v>1.88</v>
      </c>
      <c r="X170" s="1">
        <v>1.8</v>
      </c>
      <c r="Y170" s="1">
        <v>1.8</v>
      </c>
      <c r="Z170" s="1">
        <v>1.88</v>
      </c>
      <c r="AA170" s="1">
        <v>1.9</v>
      </c>
      <c r="AB170" s="1">
        <v>1.9</v>
      </c>
      <c r="AC170" s="1">
        <v>1.89</v>
      </c>
      <c r="AD170" s="1">
        <v>1.89</v>
      </c>
      <c r="AE170" s="1">
        <v>1.86</v>
      </c>
      <c r="AF170" s="1">
        <v>1.83</v>
      </c>
      <c r="AG170" s="1">
        <v>1.8</v>
      </c>
      <c r="AH170" s="1">
        <v>1.8</v>
      </c>
      <c r="AI170" s="1">
        <v>1.84</v>
      </c>
      <c r="AJ170" s="1">
        <v>1.81</v>
      </c>
      <c r="AK170" s="1">
        <v>1.79</v>
      </c>
      <c r="AL170" s="1">
        <v>1.79</v>
      </c>
      <c r="AM170" s="1">
        <v>1.79</v>
      </c>
      <c r="AN170" s="1">
        <v>1.79</v>
      </c>
      <c r="AO170" s="1">
        <v>1.74</v>
      </c>
      <c r="AP170" s="1">
        <v>1.8</v>
      </c>
      <c r="AQ170" s="1">
        <v>1.75</v>
      </c>
      <c r="AR170" s="1">
        <v>-6.55</v>
      </c>
      <c r="AS170" s="1">
        <v>-8.64</v>
      </c>
      <c r="AT170" s="1">
        <v>-6.55</v>
      </c>
      <c r="AU170" s="1">
        <v>-11.68</v>
      </c>
      <c r="AV170" s="1">
        <v>-11.21</v>
      </c>
      <c r="AW170" s="1">
        <v>-23.36</v>
      </c>
      <c r="AX170" s="1">
        <v>-15.89</v>
      </c>
      <c r="AY170" s="1">
        <v>-17.29</v>
      </c>
      <c r="AZ170" s="1">
        <v>-27.11</v>
      </c>
      <c r="BA170" s="1">
        <v>-12.38</v>
      </c>
      <c r="BB170" s="1">
        <v>-14.95</v>
      </c>
      <c r="BC170" s="1">
        <v>-13.09</v>
      </c>
      <c r="BD170" s="1">
        <v>-11.68</v>
      </c>
      <c r="BE170" s="1">
        <v>-15.65</v>
      </c>
      <c r="BF170" s="1">
        <v>-16.36</v>
      </c>
      <c r="BG170" s="1">
        <v>-17.809999999999999</v>
      </c>
      <c r="BH170" s="1">
        <v>-15.89</v>
      </c>
      <c r="BI170" s="1">
        <v>-17.29</v>
      </c>
      <c r="BJ170" s="1">
        <v>-15.89</v>
      </c>
      <c r="BK170" s="1">
        <v>-16.36</v>
      </c>
      <c r="BL170" s="1">
        <v>-20.56</v>
      </c>
      <c r="BM170" s="1">
        <v>-17.989999999999998</v>
      </c>
      <c r="BN170" s="1">
        <v>-18.22</v>
      </c>
      <c r="BO170" s="1">
        <v>-18.7</v>
      </c>
      <c r="BP170" s="1">
        <v>-21.5</v>
      </c>
      <c r="BQ170" s="1">
        <v>-19.63</v>
      </c>
      <c r="BR170" s="1">
        <v>-21.03</v>
      </c>
      <c r="BS170" s="22">
        <v>1.55</v>
      </c>
      <c r="BT170" s="26">
        <v>41264766.022825241</v>
      </c>
      <c r="BU170" s="26">
        <v>6699800</v>
      </c>
      <c r="BV170" s="26">
        <v>15137020</v>
      </c>
      <c r="BW170" s="2">
        <v>3.4847942329467758E-2</v>
      </c>
    </row>
    <row r="171" spans="1:75" s="21" customFormat="1" ht="19" customHeight="1" x14ac:dyDescent="0.2">
      <c r="A171" s="7" t="s">
        <v>544</v>
      </c>
      <c r="B171" s="7" t="s">
        <v>96</v>
      </c>
      <c r="C171" s="7" t="s">
        <v>87</v>
      </c>
      <c r="D171" s="7" t="s">
        <v>109</v>
      </c>
      <c r="E171" s="7" t="s">
        <v>562</v>
      </c>
      <c r="F171" s="7" t="s">
        <v>88</v>
      </c>
      <c r="G171" s="10">
        <v>17.723876597037471</v>
      </c>
      <c r="H171" s="10">
        <v>0</v>
      </c>
      <c r="I171" s="10">
        <v>0</v>
      </c>
      <c r="J171" s="7" t="s">
        <v>81</v>
      </c>
      <c r="K171" s="8">
        <v>5.3600001335144043</v>
      </c>
      <c r="L171" s="8">
        <v>5.9</v>
      </c>
      <c r="M171" s="8">
        <v>6.309999942779541</v>
      </c>
      <c r="N171" s="8">
        <v>7.6599998474121094</v>
      </c>
      <c r="O171" s="8">
        <v>5.5999999046325684</v>
      </c>
      <c r="P171" s="8">
        <v>6.309999942779541</v>
      </c>
      <c r="Q171" s="7">
        <v>6.46</v>
      </c>
      <c r="R171" s="7">
        <v>6.24</v>
      </c>
      <c r="S171" s="7">
        <v>6.46</v>
      </c>
      <c r="T171" s="7">
        <v>5.95</v>
      </c>
      <c r="U171" s="7">
        <v>5.87</v>
      </c>
      <c r="V171" s="7">
        <v>5.92</v>
      </c>
      <c r="W171" s="7">
        <v>5.96</v>
      </c>
      <c r="X171" s="7">
        <v>5.96</v>
      </c>
      <c r="Y171" s="7">
        <v>5.99</v>
      </c>
      <c r="Z171" s="7">
        <v>6</v>
      </c>
      <c r="AA171" s="7">
        <v>6.25</v>
      </c>
      <c r="AB171" s="7">
        <v>6.31</v>
      </c>
      <c r="AC171" s="7">
        <v>6.4</v>
      </c>
      <c r="AD171" s="7">
        <v>6.4</v>
      </c>
      <c r="AE171" s="7">
        <v>6.4</v>
      </c>
      <c r="AF171" s="7">
        <v>6.4</v>
      </c>
      <c r="AG171" s="7">
        <v>6.4</v>
      </c>
      <c r="AH171" s="7">
        <v>6.39</v>
      </c>
      <c r="AI171" s="7">
        <v>6.27</v>
      </c>
      <c r="AJ171" s="7">
        <v>6.38</v>
      </c>
      <c r="AK171" s="7">
        <v>6.42</v>
      </c>
      <c r="AL171" s="7">
        <v>6.93</v>
      </c>
      <c r="AM171" s="7">
        <v>7.66</v>
      </c>
      <c r="AN171" s="7">
        <v>6.89</v>
      </c>
      <c r="AO171" s="7">
        <v>6.76</v>
      </c>
      <c r="AP171" s="7">
        <v>6.64</v>
      </c>
      <c r="AQ171" s="7">
        <v>6.32</v>
      </c>
      <c r="AR171" s="7">
        <v>-2.69</v>
      </c>
      <c r="AS171" s="7">
        <v>-2.44</v>
      </c>
      <c r="AT171" s="7">
        <v>-2.44</v>
      </c>
      <c r="AU171" s="7">
        <v>-9.51</v>
      </c>
      <c r="AV171" s="7">
        <v>-6.98</v>
      </c>
      <c r="AW171" s="7">
        <v>-8.08</v>
      </c>
      <c r="AX171" s="7">
        <v>-5.55</v>
      </c>
      <c r="AY171" s="7">
        <v>-6.01</v>
      </c>
      <c r="AZ171" s="7">
        <v>-5.86</v>
      </c>
      <c r="BA171" s="7">
        <v>-6.66</v>
      </c>
      <c r="BB171" s="7">
        <v>-3.33</v>
      </c>
      <c r="BC171" s="7">
        <v>0</v>
      </c>
      <c r="BD171" s="7">
        <v>0.23</v>
      </c>
      <c r="BE171" s="7">
        <v>-0.13</v>
      </c>
      <c r="BF171" s="7">
        <v>1.43</v>
      </c>
      <c r="BG171" s="7">
        <v>1.27</v>
      </c>
      <c r="BH171" s="7">
        <v>1.1100000000000001</v>
      </c>
      <c r="BI171" s="7">
        <v>-2.2200000000000002</v>
      </c>
      <c r="BJ171" s="7">
        <v>-0.63</v>
      </c>
      <c r="BK171" s="7">
        <v>1.03</v>
      </c>
      <c r="BL171" s="7">
        <v>1.74</v>
      </c>
      <c r="BM171" s="7">
        <v>8.2899999999999991</v>
      </c>
      <c r="BN171" s="7">
        <v>9.19</v>
      </c>
      <c r="BO171" s="7">
        <v>3.96</v>
      </c>
      <c r="BP171" s="7">
        <v>4.5999999999999996</v>
      </c>
      <c r="BQ171" s="7">
        <v>0</v>
      </c>
      <c r="BR171" s="7">
        <v>-0.16</v>
      </c>
      <c r="BS171" s="24">
        <v>5.76</v>
      </c>
      <c r="BT171" s="26">
        <v>41287149.925599098</v>
      </c>
      <c r="BU171" s="26">
        <v>2127800</v>
      </c>
      <c r="BV171" s="26">
        <v>970252</v>
      </c>
      <c r="BW171" s="8">
        <v>8.3089754002053082E-2</v>
      </c>
    </row>
    <row r="172" spans="1:75" s="21" customFormat="1" ht="19" customHeight="1" x14ac:dyDescent="0.2">
      <c r="A172" s="1" t="s">
        <v>130</v>
      </c>
      <c r="B172" s="1" t="s">
        <v>131</v>
      </c>
      <c r="C172" s="1" t="s">
        <v>124</v>
      </c>
      <c r="D172" s="1" t="s">
        <v>125</v>
      </c>
      <c r="E172" s="1" t="s">
        <v>127</v>
      </c>
      <c r="F172" s="1" t="s">
        <v>88</v>
      </c>
      <c r="G172" s="9">
        <v>30.999994277954102</v>
      </c>
      <c r="H172" s="9">
        <v>-14.50381269544409</v>
      </c>
      <c r="I172" s="9">
        <f>(N172-O172)/O172*100</f>
        <v>47.058826279337723</v>
      </c>
      <c r="J172" s="1" t="s">
        <v>89</v>
      </c>
      <c r="K172" s="2">
        <v>1</v>
      </c>
      <c r="L172" s="2">
        <v>0.93</v>
      </c>
      <c r="M172" s="2">
        <v>1.309999942779541</v>
      </c>
      <c r="N172" s="2">
        <v>1.5</v>
      </c>
      <c r="O172" s="2">
        <v>1.0199999809265139</v>
      </c>
      <c r="P172" s="2">
        <v>1.120000004768372</v>
      </c>
      <c r="Q172" s="1">
        <v>1.36</v>
      </c>
      <c r="R172" s="1">
        <v>1.46</v>
      </c>
      <c r="S172" s="1">
        <v>1.46</v>
      </c>
      <c r="T172" s="1">
        <v>1.34</v>
      </c>
      <c r="U172" s="1">
        <v>1.36</v>
      </c>
      <c r="V172" s="1">
        <v>1.5</v>
      </c>
      <c r="W172" s="1">
        <v>1.47</v>
      </c>
      <c r="X172" s="1">
        <v>1.4</v>
      </c>
      <c r="Y172" s="1">
        <v>1.35</v>
      </c>
      <c r="Z172" s="1">
        <v>1.32</v>
      </c>
      <c r="AA172" s="1">
        <v>1.3</v>
      </c>
      <c r="AB172" s="1">
        <v>1.2</v>
      </c>
      <c r="AC172" s="1">
        <v>1.25</v>
      </c>
      <c r="AD172" s="1">
        <v>1.24</v>
      </c>
      <c r="AE172" s="1">
        <v>1.24</v>
      </c>
      <c r="AF172" s="1">
        <v>1.25</v>
      </c>
      <c r="AG172" s="1">
        <v>1.23</v>
      </c>
      <c r="AH172" s="1">
        <v>1.22</v>
      </c>
      <c r="AI172" s="1">
        <v>1.1100000000000001</v>
      </c>
      <c r="AJ172" s="1">
        <v>1.07</v>
      </c>
      <c r="AK172" s="1">
        <v>1.07</v>
      </c>
      <c r="AL172" s="1">
        <v>1.1499999999999999</v>
      </c>
      <c r="AM172" s="1">
        <v>1.1599999999999999</v>
      </c>
      <c r="AN172" s="1">
        <v>1.1599999999999999</v>
      </c>
      <c r="AO172" s="1">
        <v>1.1499999999999999</v>
      </c>
      <c r="AP172" s="1">
        <v>1.1299999999999999</v>
      </c>
      <c r="AQ172" s="1">
        <v>1.1299999999999999</v>
      </c>
      <c r="AR172" s="1">
        <v>-1.85</v>
      </c>
      <c r="AS172" s="1">
        <v>6.87</v>
      </c>
      <c r="AT172" s="1">
        <v>-2.15</v>
      </c>
      <c r="AU172" s="1">
        <v>-0.76</v>
      </c>
      <c r="AV172" s="1">
        <v>1.4</v>
      </c>
      <c r="AW172" s="1">
        <v>9.92</v>
      </c>
      <c r="AX172" s="1">
        <v>4.3099999999999996</v>
      </c>
      <c r="AY172" s="1">
        <v>-0.76</v>
      </c>
      <c r="AZ172" s="1">
        <v>0.77</v>
      </c>
      <c r="BA172" s="1">
        <v>-0.76</v>
      </c>
      <c r="BB172" s="1">
        <v>-10.69</v>
      </c>
      <c r="BC172" s="1">
        <v>-11.45</v>
      </c>
      <c r="BD172" s="1">
        <v>-4.58</v>
      </c>
      <c r="BE172" s="1">
        <v>-5.34</v>
      </c>
      <c r="BF172" s="1">
        <v>-5.34</v>
      </c>
      <c r="BG172" s="1">
        <v>-5.34</v>
      </c>
      <c r="BH172" s="1">
        <v>-6.47</v>
      </c>
      <c r="BI172" s="1">
        <v>-12.21</v>
      </c>
      <c r="BJ172" s="1">
        <v>-19.05</v>
      </c>
      <c r="BK172" s="1">
        <v>-19.68</v>
      </c>
      <c r="BL172" s="1">
        <v>-19.68</v>
      </c>
      <c r="BM172" s="1">
        <v>-12.21</v>
      </c>
      <c r="BN172" s="1">
        <v>-11.45</v>
      </c>
      <c r="BO172" s="1">
        <v>-12.21</v>
      </c>
      <c r="BP172" s="1">
        <v>-12.21</v>
      </c>
      <c r="BQ172" s="1">
        <v>-14.2</v>
      </c>
      <c r="BR172" s="1">
        <v>-14.5</v>
      </c>
      <c r="BS172" s="22">
        <v>1.29</v>
      </c>
      <c r="BT172" s="26">
        <v>41577302.183914177</v>
      </c>
      <c r="BU172" s="26">
        <v>416100</v>
      </c>
      <c r="BV172" s="26">
        <v>6474176</v>
      </c>
      <c r="BW172" s="2">
        <v>2.136024723455155E-3</v>
      </c>
    </row>
    <row r="173" spans="1:75" s="21" customFormat="1" ht="19" customHeight="1" x14ac:dyDescent="0.2">
      <c r="A173" s="1" t="s">
        <v>100</v>
      </c>
      <c r="B173" s="1" t="s">
        <v>76</v>
      </c>
      <c r="C173" s="1" t="s">
        <v>87</v>
      </c>
      <c r="D173" s="1" t="s">
        <v>98</v>
      </c>
      <c r="E173" s="1" t="s">
        <v>101</v>
      </c>
      <c r="F173" s="1" t="s">
        <v>88</v>
      </c>
      <c r="G173" s="9">
        <v>24.590159449260909</v>
      </c>
      <c r="H173" s="9">
        <v>-20.394733333521561</v>
      </c>
      <c r="I173" s="9">
        <f>(N173-O173)/O173*100</f>
        <v>40.909083520085495</v>
      </c>
      <c r="J173" s="1" t="s">
        <v>89</v>
      </c>
      <c r="K173" s="2">
        <v>1.220000028610229</v>
      </c>
      <c r="L173" s="2">
        <v>1.55</v>
      </c>
      <c r="M173" s="2">
        <v>1.5199999809265139</v>
      </c>
      <c r="N173" s="2">
        <v>1.549999952316284</v>
      </c>
      <c r="O173" s="2">
        <v>1.1000000238418579</v>
      </c>
      <c r="P173" s="2">
        <v>1.2100000381469731</v>
      </c>
      <c r="Q173" s="1">
        <v>1.55</v>
      </c>
      <c r="R173" s="1">
        <v>1.4</v>
      </c>
      <c r="S173" s="1">
        <v>1.38</v>
      </c>
      <c r="T173" s="1">
        <v>1.32</v>
      </c>
      <c r="U173" s="1">
        <v>1.25</v>
      </c>
      <c r="V173" s="1">
        <v>1.25</v>
      </c>
      <c r="W173" s="1">
        <v>1.35</v>
      </c>
      <c r="X173" s="1">
        <v>1.32</v>
      </c>
      <c r="Y173" s="1">
        <v>1.28</v>
      </c>
      <c r="Z173" s="1">
        <v>1.3</v>
      </c>
      <c r="AA173" s="1">
        <v>1.29</v>
      </c>
      <c r="AB173" s="1">
        <v>1.32</v>
      </c>
      <c r="AC173" s="1">
        <v>1.31</v>
      </c>
      <c r="AD173" s="1">
        <v>1.29</v>
      </c>
      <c r="AE173" s="1">
        <v>1.28</v>
      </c>
      <c r="AF173" s="1">
        <v>1.3</v>
      </c>
      <c r="AG173" s="1">
        <v>1.3</v>
      </c>
      <c r="AH173" s="1">
        <v>1.29</v>
      </c>
      <c r="AI173" s="1">
        <v>1.26</v>
      </c>
      <c r="AJ173" s="1">
        <v>1.26</v>
      </c>
      <c r="AK173" s="1">
        <v>1.26</v>
      </c>
      <c r="AL173" s="1">
        <v>1.24</v>
      </c>
      <c r="AM173" s="1">
        <v>1.23</v>
      </c>
      <c r="AN173" s="1">
        <v>1.21</v>
      </c>
      <c r="AO173" s="1">
        <v>1.23</v>
      </c>
      <c r="AP173" s="1">
        <v>1.22</v>
      </c>
      <c r="AQ173" s="1">
        <v>1.23</v>
      </c>
      <c r="AR173" s="1">
        <v>-11.18</v>
      </c>
      <c r="AS173" s="1">
        <v>-8.2200000000000006</v>
      </c>
      <c r="AT173" s="1">
        <v>-13.16</v>
      </c>
      <c r="AU173" s="1">
        <v>-19.09</v>
      </c>
      <c r="AV173" s="1">
        <v>-20.39</v>
      </c>
      <c r="AW173" s="1">
        <v>-17.760000000000002</v>
      </c>
      <c r="AX173" s="1">
        <v>-13.55</v>
      </c>
      <c r="AY173" s="1">
        <v>-17.760000000000002</v>
      </c>
      <c r="AZ173" s="1">
        <v>-15.79</v>
      </c>
      <c r="BA173" s="1">
        <v>-15.46</v>
      </c>
      <c r="BB173" s="1">
        <v>-16.78</v>
      </c>
      <c r="BC173" s="1">
        <v>-14.48</v>
      </c>
      <c r="BD173" s="1">
        <v>-15.13</v>
      </c>
      <c r="BE173" s="1">
        <v>-16.45</v>
      </c>
      <c r="BF173" s="1">
        <v>-16.12</v>
      </c>
      <c r="BG173" s="1">
        <v>-14.93</v>
      </c>
      <c r="BH173" s="1">
        <v>-14.48</v>
      </c>
      <c r="BI173" s="1">
        <v>-17.12</v>
      </c>
      <c r="BJ173" s="1">
        <v>-18.09</v>
      </c>
      <c r="BK173" s="1">
        <v>-18.41</v>
      </c>
      <c r="BL173" s="1">
        <v>-18.68</v>
      </c>
      <c r="BM173" s="1">
        <v>-18.43</v>
      </c>
      <c r="BN173" s="1">
        <v>-21.05</v>
      </c>
      <c r="BO173" s="1">
        <v>-21.71</v>
      </c>
      <c r="BP173" s="1">
        <v>-20.07</v>
      </c>
      <c r="BQ173" s="1">
        <v>-20.39</v>
      </c>
      <c r="BR173" s="1">
        <v>-19.079999999999998</v>
      </c>
      <c r="BS173" s="22">
        <v>1.21</v>
      </c>
      <c r="BT173" s="26">
        <v>41668671.477127083</v>
      </c>
      <c r="BU173" s="26">
        <v>3618000</v>
      </c>
      <c r="BV173" s="26">
        <v>13841140</v>
      </c>
      <c r="BW173" s="2">
        <v>7.6394718932111076E-3</v>
      </c>
    </row>
    <row r="174" spans="1:75" s="21" customFormat="1" ht="19" customHeight="1" x14ac:dyDescent="0.2">
      <c r="A174" s="7" t="s">
        <v>486</v>
      </c>
      <c r="B174" s="7" t="s">
        <v>76</v>
      </c>
      <c r="C174" s="7" t="s">
        <v>87</v>
      </c>
      <c r="D174" s="7" t="s">
        <v>98</v>
      </c>
      <c r="E174" s="7" t="s">
        <v>484</v>
      </c>
      <c r="F174" s="7" t="s">
        <v>88</v>
      </c>
      <c r="G174" s="10">
        <v>27.710839047420091</v>
      </c>
      <c r="H174" s="10">
        <v>-1.8867907552966039</v>
      </c>
      <c r="I174" s="10">
        <v>-1.8867907552966039</v>
      </c>
      <c r="J174" s="7" t="s">
        <v>81</v>
      </c>
      <c r="K174" s="8">
        <v>0.82999998331069946</v>
      </c>
      <c r="L174" s="8">
        <v>0.87</v>
      </c>
      <c r="M174" s="8">
        <v>1.059999942779541</v>
      </c>
      <c r="N174" s="8">
        <v>1.120000004768372</v>
      </c>
      <c r="O174" s="8">
        <v>0.93000000715255737</v>
      </c>
      <c r="P174" s="8">
        <v>1.0399999618530269</v>
      </c>
      <c r="Q174" s="7">
        <v>1.1200000000000001</v>
      </c>
      <c r="R174" s="7">
        <v>1.1000000000000001</v>
      </c>
      <c r="S174" s="7">
        <v>1.08</v>
      </c>
      <c r="T174" s="7">
        <v>1.05</v>
      </c>
      <c r="U174" s="7">
        <v>1.03</v>
      </c>
      <c r="V174" s="7">
        <v>0.98</v>
      </c>
      <c r="W174" s="7">
        <v>0.99</v>
      </c>
      <c r="X174" s="7">
        <v>0.99</v>
      </c>
      <c r="Y174" s="7">
        <v>1</v>
      </c>
      <c r="Z174" s="7">
        <v>0.99</v>
      </c>
      <c r="AA174" s="7">
        <v>1.01</v>
      </c>
      <c r="AB174" s="7">
        <v>1.01</v>
      </c>
      <c r="AC174" s="7">
        <v>1.05</v>
      </c>
      <c r="AD174" s="7">
        <v>1</v>
      </c>
      <c r="AE174" s="7">
        <v>0.97</v>
      </c>
      <c r="AF174" s="7">
        <v>0.98</v>
      </c>
      <c r="AG174" s="7">
        <v>0.96</v>
      </c>
      <c r="AH174" s="7">
        <v>0.97</v>
      </c>
      <c r="AI174" s="7">
        <v>0.98</v>
      </c>
      <c r="AJ174" s="7">
        <v>0.95</v>
      </c>
      <c r="AK174" s="7">
        <v>0.95</v>
      </c>
      <c r="AL174" s="7">
        <v>1.01</v>
      </c>
      <c r="AM174" s="7">
        <v>1</v>
      </c>
      <c r="AN174" s="7">
        <v>1.03</v>
      </c>
      <c r="AO174" s="7">
        <v>1.03</v>
      </c>
      <c r="AP174" s="7">
        <v>1.04</v>
      </c>
      <c r="AQ174" s="7">
        <v>1.06</v>
      </c>
      <c r="AR174" s="7">
        <v>2.83</v>
      </c>
      <c r="AS174" s="7">
        <v>0.18</v>
      </c>
      <c r="AT174" s="7">
        <v>-1.98</v>
      </c>
      <c r="AU174" s="7">
        <v>-2.83</v>
      </c>
      <c r="AV174" s="7">
        <v>-7.56</v>
      </c>
      <c r="AW174" s="7">
        <v>-9.5500000000000007</v>
      </c>
      <c r="AX174" s="7">
        <v>-10.38</v>
      </c>
      <c r="AY174" s="7">
        <v>-7.08</v>
      </c>
      <c r="AZ174" s="7">
        <v>-6.42</v>
      </c>
      <c r="BA174" s="7">
        <v>-7.56</v>
      </c>
      <c r="BB174" s="7">
        <v>-5.68</v>
      </c>
      <c r="BC174" s="7">
        <v>-6.13</v>
      </c>
      <c r="BD174" s="7">
        <v>-7.91</v>
      </c>
      <c r="BE174" s="7">
        <v>-8.0500000000000007</v>
      </c>
      <c r="BF174" s="7">
        <v>-9.42</v>
      </c>
      <c r="BG174" s="7">
        <v>-8.02</v>
      </c>
      <c r="BH174" s="7">
        <v>-10</v>
      </c>
      <c r="BI174" s="7">
        <v>-10</v>
      </c>
      <c r="BJ174" s="7">
        <v>-11.16</v>
      </c>
      <c r="BK174" s="7">
        <v>-11.1</v>
      </c>
      <c r="BL174" s="7">
        <v>-10.52</v>
      </c>
      <c r="BM174" s="7">
        <v>-8.08</v>
      </c>
      <c r="BN174" s="7">
        <v>-7.55</v>
      </c>
      <c r="BO174" s="7">
        <v>-5.66</v>
      </c>
      <c r="BP174" s="7">
        <v>-2.83</v>
      </c>
      <c r="BQ174" s="7">
        <v>-2.83</v>
      </c>
      <c r="BR174" s="7">
        <v>-0.94</v>
      </c>
      <c r="BS174" s="24">
        <v>0.93</v>
      </c>
      <c r="BT174" s="26">
        <v>44703165.586853027</v>
      </c>
      <c r="BU174" s="26">
        <v>2428500</v>
      </c>
      <c r="BV174" s="26">
        <v>19256940</v>
      </c>
      <c r="BW174" s="8">
        <v>2.9744081873859501E-3</v>
      </c>
    </row>
    <row r="175" spans="1:75" s="21" customFormat="1" ht="19" customHeight="1" x14ac:dyDescent="0.2">
      <c r="A175" s="7" t="s">
        <v>533</v>
      </c>
      <c r="B175" s="7" t="s">
        <v>96</v>
      </c>
      <c r="C175" s="7" t="s">
        <v>124</v>
      </c>
      <c r="D175" s="7" t="s">
        <v>125</v>
      </c>
      <c r="E175" s="7" t="s">
        <v>535</v>
      </c>
      <c r="F175" s="7" t="s">
        <v>88</v>
      </c>
      <c r="G175" s="10">
        <v>28.846154904224498</v>
      </c>
      <c r="H175" s="10">
        <v>-18.20895261078315</v>
      </c>
      <c r="I175" s="10">
        <v>-18.20895261078315</v>
      </c>
      <c r="J175" s="7" t="s">
        <v>89</v>
      </c>
      <c r="K175" s="8">
        <v>2.5999999046325679</v>
      </c>
      <c r="L175" s="8">
        <v>6.76</v>
      </c>
      <c r="M175" s="8">
        <v>3.3499999046325679</v>
      </c>
      <c r="N175" s="8">
        <v>3.8299999237060551</v>
      </c>
      <c r="O175" s="8">
        <v>2.7300000190734859</v>
      </c>
      <c r="P175" s="8">
        <v>2.7400000095367432</v>
      </c>
      <c r="Q175" s="7">
        <v>3.7</v>
      </c>
      <c r="R175" s="7">
        <v>3.59</v>
      </c>
      <c r="S175" s="7">
        <v>3.29</v>
      </c>
      <c r="T175" s="7">
        <v>3.38</v>
      </c>
      <c r="U175" s="7">
        <v>3.38</v>
      </c>
      <c r="V175" s="7">
        <v>3.83</v>
      </c>
      <c r="W175" s="7">
        <v>3.65</v>
      </c>
      <c r="X175" s="7">
        <v>3.55</v>
      </c>
      <c r="Y175" s="7">
        <v>3.55</v>
      </c>
      <c r="Z175" s="7">
        <v>3.47</v>
      </c>
      <c r="AA175" s="7">
        <v>3.47</v>
      </c>
      <c r="AB175" s="7">
        <v>3.31</v>
      </c>
      <c r="AC175" s="7">
        <v>3.25</v>
      </c>
      <c r="AD175" s="7">
        <v>3.25</v>
      </c>
      <c r="AE175" s="7">
        <v>3.34</v>
      </c>
      <c r="AF175" s="7">
        <v>3.38</v>
      </c>
      <c r="AG175" s="7">
        <v>3.23</v>
      </c>
      <c r="AH175" s="7">
        <v>3.19</v>
      </c>
      <c r="AI175" s="7">
        <v>3.17</v>
      </c>
      <c r="AJ175" s="7">
        <v>3.1</v>
      </c>
      <c r="AK175" s="7">
        <v>2.96</v>
      </c>
      <c r="AL175" s="7">
        <v>3.14</v>
      </c>
      <c r="AM175" s="7">
        <v>3.02</v>
      </c>
      <c r="AN175" s="7">
        <v>2.91</v>
      </c>
      <c r="AO175" s="7">
        <v>2.9</v>
      </c>
      <c r="AP175" s="7">
        <v>2.86</v>
      </c>
      <c r="AQ175" s="7">
        <v>2.81</v>
      </c>
      <c r="AR175" s="7">
        <v>7.46</v>
      </c>
      <c r="AS175" s="7">
        <v>-2.4300000000000002</v>
      </c>
      <c r="AT175" s="7">
        <v>-6.87</v>
      </c>
      <c r="AU175" s="7">
        <v>-3.13</v>
      </c>
      <c r="AV175" s="7">
        <v>-2.39</v>
      </c>
      <c r="AW175" s="7">
        <v>7.46</v>
      </c>
      <c r="AX175" s="7">
        <v>2.39</v>
      </c>
      <c r="AY175" s="7">
        <v>-1.79</v>
      </c>
      <c r="AZ175" s="7">
        <v>3.28</v>
      </c>
      <c r="BA175" s="7">
        <v>3.28</v>
      </c>
      <c r="BB175" s="7">
        <v>-1.79</v>
      </c>
      <c r="BC175" s="7">
        <v>-3.28</v>
      </c>
      <c r="BD175" s="7">
        <v>-4.1900000000000004</v>
      </c>
      <c r="BE175" s="7">
        <v>-5.37</v>
      </c>
      <c r="BF175" s="7">
        <v>-1.49</v>
      </c>
      <c r="BG175" s="7">
        <v>-3.52</v>
      </c>
      <c r="BH175" s="7">
        <v>-5.34</v>
      </c>
      <c r="BI175" s="7">
        <v>-6.27</v>
      </c>
      <c r="BJ175" s="7">
        <v>-8.2100000000000009</v>
      </c>
      <c r="BK175" s="7">
        <v>-13.43</v>
      </c>
      <c r="BL175" s="7">
        <v>-17.010000000000002</v>
      </c>
      <c r="BM175" s="7">
        <v>-11.65</v>
      </c>
      <c r="BN175" s="7">
        <v>-14.63</v>
      </c>
      <c r="BO175" s="7">
        <v>-15.52</v>
      </c>
      <c r="BP175" s="7">
        <v>-14.49</v>
      </c>
      <c r="BQ175" s="7">
        <v>-16.87</v>
      </c>
      <c r="BR175" s="7">
        <v>-18.510000000000002</v>
      </c>
      <c r="BS175" s="24">
        <v>3.2</v>
      </c>
      <c r="BT175" s="26">
        <v>49610818.587684631</v>
      </c>
      <c r="BU175" s="26">
        <v>18438200</v>
      </c>
      <c r="BV175" s="26">
        <v>3984553</v>
      </c>
      <c r="BW175" s="8">
        <v>0.2701457352932688</v>
      </c>
    </row>
    <row r="176" spans="1:75" s="21" customFormat="1" ht="19" customHeight="1" x14ac:dyDescent="0.2">
      <c r="A176" s="1" t="s">
        <v>329</v>
      </c>
      <c r="B176" s="1" t="s">
        <v>106</v>
      </c>
      <c r="C176" s="1" t="s">
        <v>97</v>
      </c>
      <c r="D176" s="1" t="s">
        <v>109</v>
      </c>
      <c r="E176" s="1" t="s">
        <v>322</v>
      </c>
      <c r="F176" s="1" t="s">
        <v>88</v>
      </c>
      <c r="G176" s="9">
        <v>42.931940669223494</v>
      </c>
      <c r="H176" s="9">
        <v>-19.413918230287891</v>
      </c>
      <c r="I176" s="9">
        <f>(N176-O176)/O176*100</f>
        <v>55.825248898587176</v>
      </c>
      <c r="J176" s="1" t="s">
        <v>89</v>
      </c>
      <c r="K176" s="2">
        <v>1.9099999666213989</v>
      </c>
      <c r="L176" s="2">
        <v>1.98</v>
      </c>
      <c r="M176" s="2">
        <v>2.7300000190734859</v>
      </c>
      <c r="N176" s="2">
        <v>3.2100000381469731</v>
      </c>
      <c r="O176" s="2">
        <v>2.059999942779541</v>
      </c>
      <c r="P176" s="2">
        <v>2.2000000476837158</v>
      </c>
      <c r="Q176" s="1">
        <v>3.08</v>
      </c>
      <c r="R176" s="1">
        <v>2.8</v>
      </c>
      <c r="S176" s="1">
        <v>3.21</v>
      </c>
      <c r="T176" s="1">
        <v>2.96</v>
      </c>
      <c r="U176" s="1">
        <v>2.8</v>
      </c>
      <c r="V176" s="1">
        <v>2.73</v>
      </c>
      <c r="W176" s="1">
        <v>2.59</v>
      </c>
      <c r="X176" s="1">
        <v>2.5499999999999998</v>
      </c>
      <c r="Y176" s="1">
        <v>2.4500000000000002</v>
      </c>
      <c r="Z176" s="1">
        <v>2.4500000000000002</v>
      </c>
      <c r="AA176" s="1">
        <v>2.44</v>
      </c>
      <c r="AB176" s="1">
        <v>2.36</v>
      </c>
      <c r="AC176" s="1">
        <v>2.33</v>
      </c>
      <c r="AD176" s="1">
        <v>2.2999999999999998</v>
      </c>
      <c r="AE176" s="1">
        <v>2.2999999999999998</v>
      </c>
      <c r="AF176" s="1">
        <v>2.34</v>
      </c>
      <c r="AG176" s="1">
        <v>2.35</v>
      </c>
      <c r="AH176" s="1">
        <v>2.2999999999999998</v>
      </c>
      <c r="AI176" s="1">
        <v>2.2599999999999998</v>
      </c>
      <c r="AJ176" s="1">
        <v>2.2400000000000002</v>
      </c>
      <c r="AK176" s="1">
        <v>2.19</v>
      </c>
      <c r="AL176" s="1">
        <v>2.4</v>
      </c>
      <c r="AM176" s="1">
        <v>2.4300000000000002</v>
      </c>
      <c r="AN176" s="1">
        <v>2.27</v>
      </c>
      <c r="AO176" s="1">
        <v>2.11</v>
      </c>
      <c r="AP176" s="1">
        <v>2.15</v>
      </c>
      <c r="AQ176" s="1">
        <v>2.2599999999999998</v>
      </c>
      <c r="AR176" s="1">
        <v>3.67</v>
      </c>
      <c r="AS176" s="1">
        <v>0.95</v>
      </c>
      <c r="AT176" s="1">
        <v>7.69</v>
      </c>
      <c r="AU176" s="1">
        <v>0.73</v>
      </c>
      <c r="AV176" s="1">
        <v>-0.37</v>
      </c>
      <c r="AW176" s="1">
        <v>-6.23</v>
      </c>
      <c r="AX176" s="1">
        <v>-7.33</v>
      </c>
      <c r="AY176" s="1">
        <v>-12.04</v>
      </c>
      <c r="AZ176" s="1">
        <v>-14.29</v>
      </c>
      <c r="BA176" s="1">
        <v>-11.72</v>
      </c>
      <c r="BB176" s="1">
        <v>-13.92</v>
      </c>
      <c r="BC176" s="1">
        <v>-16.48</v>
      </c>
      <c r="BD176" s="1">
        <v>-15.75</v>
      </c>
      <c r="BE176" s="1">
        <v>-16.12</v>
      </c>
      <c r="BF176" s="1">
        <v>-16.93</v>
      </c>
      <c r="BG176" s="1">
        <v>-15.57</v>
      </c>
      <c r="BH176" s="1">
        <v>-17.03</v>
      </c>
      <c r="BI176" s="1">
        <v>-17.95</v>
      </c>
      <c r="BJ176" s="1">
        <v>-19.05</v>
      </c>
      <c r="BK176" s="1">
        <v>-20.51</v>
      </c>
      <c r="BL176" s="1">
        <v>-20.51</v>
      </c>
      <c r="BM176" s="1">
        <v>-12.09</v>
      </c>
      <c r="BN176" s="1">
        <v>-17.22</v>
      </c>
      <c r="BO176" s="1">
        <v>-23.44</v>
      </c>
      <c r="BP176" s="1">
        <v>-23.44</v>
      </c>
      <c r="BQ176" s="1">
        <v>-22.71</v>
      </c>
      <c r="BR176" s="1">
        <v>-21.25</v>
      </c>
      <c r="BS176" s="22">
        <v>2.34</v>
      </c>
      <c r="BT176" s="26">
        <v>49779366.347789757</v>
      </c>
      <c r="BU176" s="26">
        <v>28999200</v>
      </c>
      <c r="BV176" s="26">
        <v>8854341</v>
      </c>
      <c r="BW176" s="2">
        <v>5.7129604563456497E-2</v>
      </c>
    </row>
    <row r="177" spans="1:75" s="21" customFormat="1" ht="19" customHeight="1" x14ac:dyDescent="0.2">
      <c r="A177" s="7" t="s">
        <v>248</v>
      </c>
      <c r="B177" s="7" t="s">
        <v>159</v>
      </c>
      <c r="C177" s="7" t="s">
        <v>124</v>
      </c>
      <c r="D177" s="7" t="s">
        <v>98</v>
      </c>
      <c r="E177" s="7" t="s">
        <v>562</v>
      </c>
      <c r="F177" s="7" t="s">
        <v>88</v>
      </c>
      <c r="G177" s="10">
        <v>14.999997615814211</v>
      </c>
      <c r="H177" s="10">
        <v>-9.565218833533967</v>
      </c>
      <c r="I177" s="10">
        <v>-9.565218833533967</v>
      </c>
      <c r="J177" s="7" t="s">
        <v>89</v>
      </c>
      <c r="K177" s="8">
        <v>1</v>
      </c>
      <c r="L177" s="8">
        <v>1.1000000000000001</v>
      </c>
      <c r="M177" s="8">
        <v>1.1499999761581421</v>
      </c>
      <c r="N177" s="8">
        <v>1.200000047683716</v>
      </c>
      <c r="O177" s="8">
        <v>1.029999971389771</v>
      </c>
      <c r="P177" s="8">
        <v>1.0399999618530269</v>
      </c>
      <c r="Q177" s="7">
        <v>1.2</v>
      </c>
      <c r="R177" s="7">
        <v>1.1299999999999999</v>
      </c>
      <c r="S177" s="7">
        <v>1.2</v>
      </c>
      <c r="T177" s="7">
        <v>1.2</v>
      </c>
      <c r="U177" s="7">
        <v>1.2</v>
      </c>
      <c r="V177" s="7">
        <v>1.1499999999999999</v>
      </c>
      <c r="W177" s="7">
        <v>1.1299999999999999</v>
      </c>
      <c r="X177" s="7">
        <v>1.0900000000000001</v>
      </c>
      <c r="Y177" s="7">
        <v>1.0900000000000001</v>
      </c>
      <c r="Z177" s="7">
        <v>1.08</v>
      </c>
      <c r="AA177" s="7">
        <v>1.07</v>
      </c>
      <c r="AB177" s="7">
        <v>1.07</v>
      </c>
      <c r="AC177" s="7">
        <v>1.07</v>
      </c>
      <c r="AD177" s="7">
        <v>1.06</v>
      </c>
      <c r="AE177" s="7">
        <v>1.06</v>
      </c>
      <c r="AF177" s="7">
        <v>1.07</v>
      </c>
      <c r="AG177" s="7">
        <v>1.07</v>
      </c>
      <c r="AH177" s="7">
        <v>1.07</v>
      </c>
      <c r="AI177" s="7">
        <v>1.07</v>
      </c>
      <c r="AJ177" s="7">
        <v>1.06</v>
      </c>
      <c r="AK177" s="7">
        <v>1.06</v>
      </c>
      <c r="AL177" s="7">
        <v>1.06</v>
      </c>
      <c r="AM177" s="7">
        <v>1.06</v>
      </c>
      <c r="AN177" s="7">
        <v>1.06</v>
      </c>
      <c r="AO177" s="7">
        <v>1.05</v>
      </c>
      <c r="AP177" s="7">
        <v>1.04</v>
      </c>
      <c r="AQ177" s="7">
        <v>1.05</v>
      </c>
      <c r="AR177" s="7">
        <v>-4.3499999999999996</v>
      </c>
      <c r="AS177" s="7">
        <v>-2.65</v>
      </c>
      <c r="AT177" s="7">
        <v>-2.65</v>
      </c>
      <c r="AU177" s="7">
        <v>2.61</v>
      </c>
      <c r="AV177" s="7">
        <v>-0.43</v>
      </c>
      <c r="AW177" s="7">
        <v>-1.74</v>
      </c>
      <c r="AX177" s="7">
        <v>-7.39</v>
      </c>
      <c r="AY177" s="7">
        <v>-5.65</v>
      </c>
      <c r="AZ177" s="7">
        <v>-6.52</v>
      </c>
      <c r="BA177" s="7">
        <v>-8.69</v>
      </c>
      <c r="BB177" s="7">
        <v>-7.11</v>
      </c>
      <c r="BC177" s="7">
        <v>-7.12</v>
      </c>
      <c r="BD177" s="7">
        <v>-8.3000000000000007</v>
      </c>
      <c r="BE177" s="7">
        <v>-7.83</v>
      </c>
      <c r="BF177" s="7">
        <v>-8.41</v>
      </c>
      <c r="BG177" s="7">
        <v>-7.39</v>
      </c>
      <c r="BH177" s="7">
        <v>-7.39</v>
      </c>
      <c r="BI177" s="7">
        <v>-7.39</v>
      </c>
      <c r="BJ177" s="7">
        <v>-7.83</v>
      </c>
      <c r="BK177" s="7">
        <v>-8.26</v>
      </c>
      <c r="BL177" s="7">
        <v>-8.69</v>
      </c>
      <c r="BM177" s="7">
        <v>-7.83</v>
      </c>
      <c r="BN177" s="7">
        <v>-8.26</v>
      </c>
      <c r="BO177" s="7">
        <v>-8.6999999999999993</v>
      </c>
      <c r="BP177" s="7">
        <v>-9.57</v>
      </c>
      <c r="BQ177" s="7">
        <v>-10.43</v>
      </c>
      <c r="BR177" s="7">
        <v>-10.43</v>
      </c>
      <c r="BS177" s="24">
        <v>1.04</v>
      </c>
      <c r="BT177" s="26">
        <v>49862618.966245651</v>
      </c>
      <c r="BU177" s="26">
        <v>8321200</v>
      </c>
      <c r="BV177" s="26">
        <v>29019623</v>
      </c>
      <c r="BW177" s="8">
        <v>7.4990636508268909E-3</v>
      </c>
    </row>
    <row r="178" spans="1:75" s="21" customFormat="1" ht="19" customHeight="1" x14ac:dyDescent="0.2">
      <c r="A178" s="1" t="s">
        <v>141</v>
      </c>
      <c r="B178" s="1" t="s">
        <v>118</v>
      </c>
      <c r="C178" s="1" t="s">
        <v>142</v>
      </c>
      <c r="D178" s="1" t="s">
        <v>98</v>
      </c>
      <c r="E178" s="1" t="s">
        <v>137</v>
      </c>
      <c r="F178" s="1" t="s">
        <v>88</v>
      </c>
      <c r="G178" s="9">
        <v>34.893625742065183</v>
      </c>
      <c r="H178" s="9">
        <v>-11.987385025087351</v>
      </c>
      <c r="I178" s="9">
        <f>(N178-O178)/O178*100</f>
        <v>38.367348527570677</v>
      </c>
      <c r="J178" s="1" t="s">
        <v>89</v>
      </c>
      <c r="K178" s="2">
        <v>2.3499999046325679</v>
      </c>
      <c r="L178" s="2">
        <v>3.75</v>
      </c>
      <c r="M178" s="2">
        <v>3.1700000762939449</v>
      </c>
      <c r="N178" s="2">
        <v>3.3900001049041748</v>
      </c>
      <c r="O178" s="2">
        <v>2.4500000476837158</v>
      </c>
      <c r="P178" s="2">
        <v>2.7899999618530269</v>
      </c>
      <c r="Q178" s="1">
        <v>3.39</v>
      </c>
      <c r="R178" s="1">
        <v>3.17</v>
      </c>
      <c r="S178" s="1">
        <v>2.95</v>
      </c>
      <c r="T178" s="1">
        <v>2.76</v>
      </c>
      <c r="U178" s="1">
        <v>2.62</v>
      </c>
      <c r="V178" s="1">
        <v>3.1</v>
      </c>
      <c r="W178" s="1">
        <v>3.1</v>
      </c>
      <c r="X178" s="1">
        <v>3.1</v>
      </c>
      <c r="Y178" s="1">
        <v>3.1</v>
      </c>
      <c r="Z178" s="1">
        <v>3.1</v>
      </c>
      <c r="AA178" s="1">
        <v>3.1</v>
      </c>
      <c r="AB178" s="1">
        <v>3.1</v>
      </c>
      <c r="AC178" s="1">
        <v>3.1</v>
      </c>
      <c r="AD178" s="1">
        <v>3.1</v>
      </c>
      <c r="AE178" s="1">
        <v>3.1</v>
      </c>
      <c r="AF178" s="1">
        <v>2.73</v>
      </c>
      <c r="AG178" s="1">
        <v>2.72</v>
      </c>
      <c r="AH178" s="1">
        <v>2.73</v>
      </c>
      <c r="AI178" s="1">
        <v>2.73</v>
      </c>
      <c r="AJ178" s="1">
        <v>2.69</v>
      </c>
      <c r="AK178" s="1">
        <v>2.66</v>
      </c>
      <c r="AL178" s="1">
        <v>2.66</v>
      </c>
      <c r="AM178" s="1">
        <v>2.67</v>
      </c>
      <c r="AN178" s="1">
        <v>2.64</v>
      </c>
      <c r="AO178" s="1">
        <v>2.74</v>
      </c>
      <c r="AP178" s="1">
        <v>2.83</v>
      </c>
      <c r="AQ178" s="1">
        <v>2.84</v>
      </c>
      <c r="AR178" s="1">
        <v>-0.32</v>
      </c>
      <c r="AS178" s="1">
        <v>-7.57</v>
      </c>
      <c r="AT178" s="1">
        <v>-14.51</v>
      </c>
      <c r="AU178" s="1">
        <v>-21.77</v>
      </c>
      <c r="AV178" s="1">
        <v>-17.98</v>
      </c>
      <c r="AW178" s="1">
        <v>-5.68</v>
      </c>
      <c r="AX178" s="1">
        <v>-4.42</v>
      </c>
      <c r="AY178" s="1">
        <v>-4.42</v>
      </c>
      <c r="AZ178" s="1">
        <v>-4.42</v>
      </c>
      <c r="BA178" s="1">
        <v>-4.42</v>
      </c>
      <c r="BB178" s="1">
        <v>-4.42</v>
      </c>
      <c r="BC178" s="1">
        <v>-4.42</v>
      </c>
      <c r="BD178" s="1">
        <v>-4.42</v>
      </c>
      <c r="BE178" s="1">
        <v>-4.42</v>
      </c>
      <c r="BF178" s="1">
        <v>-4.42</v>
      </c>
      <c r="BG178" s="1">
        <v>-13.89</v>
      </c>
      <c r="BH178" s="1">
        <v>-14.2</v>
      </c>
      <c r="BI178" s="1">
        <v>-14.2</v>
      </c>
      <c r="BJ178" s="1">
        <v>-13.92</v>
      </c>
      <c r="BK178" s="1">
        <v>-16.09</v>
      </c>
      <c r="BL178" s="1">
        <v>-15.93</v>
      </c>
      <c r="BM178" s="1">
        <v>-16.09</v>
      </c>
      <c r="BN178" s="1">
        <v>-17.350000000000001</v>
      </c>
      <c r="BO178" s="1">
        <v>-16.72</v>
      </c>
      <c r="BP178" s="1">
        <v>-14.83</v>
      </c>
      <c r="BQ178" s="1">
        <v>-12.93</v>
      </c>
      <c r="BR178" s="1">
        <v>-12.3</v>
      </c>
      <c r="BS178" s="22">
        <v>2.61</v>
      </c>
      <c r="BT178" s="26">
        <v>50457842.214393623</v>
      </c>
      <c r="BU178" s="26">
        <v>812500</v>
      </c>
      <c r="BV178" s="26">
        <v>4433301</v>
      </c>
      <c r="BW178" s="2">
        <v>2.7172754568210011E-2</v>
      </c>
    </row>
    <row r="179" spans="1:75" s="21" customFormat="1" ht="19" customHeight="1" x14ac:dyDescent="0.2">
      <c r="A179" s="7" t="s">
        <v>570</v>
      </c>
      <c r="B179" s="7" t="s">
        <v>106</v>
      </c>
      <c r="C179" s="7" t="s">
        <v>87</v>
      </c>
      <c r="D179" s="7" t="s">
        <v>98</v>
      </c>
      <c r="E179" s="7" t="s">
        <v>568</v>
      </c>
      <c r="F179" s="7" t="s">
        <v>88</v>
      </c>
      <c r="G179" s="10">
        <v>47.906973288470716</v>
      </c>
      <c r="H179" s="10">
        <v>-4.0880538274165916</v>
      </c>
      <c r="I179" s="10">
        <v>-4.0880538274165916</v>
      </c>
      <c r="J179" s="7" t="s">
        <v>81</v>
      </c>
      <c r="K179" s="8">
        <v>4.3000001907348633</v>
      </c>
      <c r="L179" s="8">
        <v>4.54</v>
      </c>
      <c r="M179" s="8">
        <v>6.3600001335144043</v>
      </c>
      <c r="N179" s="8">
        <v>7.880000114440918</v>
      </c>
      <c r="O179" s="8">
        <v>5.4099998474121094</v>
      </c>
      <c r="P179" s="8">
        <v>6.0999999046325684</v>
      </c>
      <c r="Q179" s="7">
        <v>6.37</v>
      </c>
      <c r="R179" s="7">
        <v>6.48</v>
      </c>
      <c r="S179" s="7">
        <v>6.57</v>
      </c>
      <c r="T179" s="7">
        <v>5.74</v>
      </c>
      <c r="U179" s="7">
        <v>5.73</v>
      </c>
      <c r="V179" s="7">
        <v>6</v>
      </c>
      <c r="W179" s="7">
        <v>6</v>
      </c>
      <c r="X179" s="7">
        <v>5.89</v>
      </c>
      <c r="Y179" s="7">
        <v>5.92</v>
      </c>
      <c r="Z179" s="7">
        <v>5.75</v>
      </c>
      <c r="AA179" s="7">
        <v>6</v>
      </c>
      <c r="AB179" s="7">
        <v>5.95</v>
      </c>
      <c r="AC179" s="7">
        <v>5.75</v>
      </c>
      <c r="AD179" s="7">
        <v>5.66</v>
      </c>
      <c r="AE179" s="7">
        <v>5.72</v>
      </c>
      <c r="AF179" s="7">
        <v>5.98</v>
      </c>
      <c r="AG179" s="7">
        <v>5.98</v>
      </c>
      <c r="AH179" s="7">
        <v>5.94</v>
      </c>
      <c r="AI179" s="7">
        <v>7.37</v>
      </c>
      <c r="AJ179" s="7">
        <v>7.49</v>
      </c>
      <c r="AK179" s="7">
        <v>7.88</v>
      </c>
      <c r="AL179" s="7">
        <v>6.85</v>
      </c>
      <c r="AM179" s="7">
        <v>6.32</v>
      </c>
      <c r="AN179" s="7">
        <v>6.25</v>
      </c>
      <c r="AO179" s="7">
        <v>6.05</v>
      </c>
      <c r="AP179" s="7">
        <v>6.2</v>
      </c>
      <c r="AQ179" s="7">
        <v>6.3</v>
      </c>
      <c r="AR179" s="7">
        <v>-3.93</v>
      </c>
      <c r="AS179" s="7">
        <v>-4.72</v>
      </c>
      <c r="AT179" s="7">
        <v>-10.29</v>
      </c>
      <c r="AU179" s="7">
        <v>-10.85</v>
      </c>
      <c r="AV179" s="7">
        <v>-10.220000000000001</v>
      </c>
      <c r="AW179" s="7">
        <v>-6.13</v>
      </c>
      <c r="AX179" s="7">
        <v>-8.49</v>
      </c>
      <c r="AY179" s="7">
        <v>-9.4499999999999993</v>
      </c>
      <c r="AZ179" s="7">
        <v>-10.220000000000001</v>
      </c>
      <c r="BA179" s="7">
        <v>-11.79</v>
      </c>
      <c r="BB179" s="7">
        <v>-7.08</v>
      </c>
      <c r="BC179" s="7">
        <v>-10.31</v>
      </c>
      <c r="BD179" s="7">
        <v>-11.95</v>
      </c>
      <c r="BE179" s="7">
        <v>-11.95</v>
      </c>
      <c r="BF179" s="7">
        <v>-10.78</v>
      </c>
      <c r="BG179" s="7">
        <v>-7.39</v>
      </c>
      <c r="BH179" s="7">
        <v>-9.75</v>
      </c>
      <c r="BI179" s="7">
        <v>-7.55</v>
      </c>
      <c r="BJ179" s="7">
        <v>13.21</v>
      </c>
      <c r="BK179" s="7">
        <v>9.83</v>
      </c>
      <c r="BL179" s="7">
        <v>7.39</v>
      </c>
      <c r="BM179" s="7">
        <v>-2.99</v>
      </c>
      <c r="BN179" s="7">
        <v>-2.56</v>
      </c>
      <c r="BO179" s="7">
        <v>-6.44</v>
      </c>
      <c r="BP179" s="7">
        <v>-7.08</v>
      </c>
      <c r="BQ179" s="7">
        <v>-6.44</v>
      </c>
      <c r="BR179" s="7">
        <v>-4.09</v>
      </c>
      <c r="BS179" s="24">
        <v>5.61</v>
      </c>
      <c r="BT179" s="26">
        <v>51472753.080558777</v>
      </c>
      <c r="BU179" s="26">
        <v>30789500</v>
      </c>
      <c r="BV179" s="26">
        <v>2971742</v>
      </c>
      <c r="BW179" s="8">
        <v>0.25498411369493051</v>
      </c>
    </row>
    <row r="180" spans="1:75" s="21" customFormat="1" ht="19" customHeight="1" x14ac:dyDescent="0.2">
      <c r="A180" s="7" t="s">
        <v>401</v>
      </c>
      <c r="B180" s="7" t="s">
        <v>106</v>
      </c>
      <c r="C180" s="7" t="s">
        <v>87</v>
      </c>
      <c r="D180" s="7" t="s">
        <v>122</v>
      </c>
      <c r="E180" s="7" t="s">
        <v>398</v>
      </c>
      <c r="F180" s="7" t="s">
        <v>88</v>
      </c>
      <c r="G180" s="10">
        <v>31.250001940255409</v>
      </c>
      <c r="H180" s="10">
        <v>-15.87301977757817</v>
      </c>
      <c r="I180" s="10">
        <v>-15.87301977757817</v>
      </c>
      <c r="J180" s="7" t="s">
        <v>89</v>
      </c>
      <c r="K180" s="8">
        <v>0.95999997854232788</v>
      </c>
      <c r="L180" s="8">
        <v>1.43</v>
      </c>
      <c r="M180" s="8">
        <v>1.2599999904632571</v>
      </c>
      <c r="N180" s="8">
        <v>1.429999947547913</v>
      </c>
      <c r="O180" s="8">
        <v>1.029999971389771</v>
      </c>
      <c r="P180" s="8">
        <v>1.059999942779541</v>
      </c>
      <c r="Q180" s="7">
        <v>1.43</v>
      </c>
      <c r="R180" s="7">
        <v>1.32</v>
      </c>
      <c r="S180" s="7">
        <v>1.22</v>
      </c>
      <c r="T180" s="7">
        <v>1.19</v>
      </c>
      <c r="U180" s="7">
        <v>1.18</v>
      </c>
      <c r="V180" s="7">
        <v>1.1200000000000001</v>
      </c>
      <c r="W180" s="7">
        <v>1.1200000000000001</v>
      </c>
      <c r="X180" s="7">
        <v>1.1200000000000001</v>
      </c>
      <c r="Y180" s="7">
        <v>1.1000000000000001</v>
      </c>
      <c r="Z180" s="7">
        <v>1.08</v>
      </c>
      <c r="AA180" s="7">
        <v>1.08</v>
      </c>
      <c r="AB180" s="7">
        <v>1.0900000000000001</v>
      </c>
      <c r="AC180" s="7">
        <v>1.1000000000000001</v>
      </c>
      <c r="AD180" s="7">
        <v>1.0900000000000001</v>
      </c>
      <c r="AE180" s="7">
        <v>1.08</v>
      </c>
      <c r="AF180" s="7">
        <v>1.07</v>
      </c>
      <c r="AG180" s="7">
        <v>1.08</v>
      </c>
      <c r="AH180" s="7">
        <v>1.1000000000000001</v>
      </c>
      <c r="AI180" s="7">
        <v>1.1200000000000001</v>
      </c>
      <c r="AJ180" s="7">
        <v>1.1299999999999999</v>
      </c>
      <c r="AK180" s="7">
        <v>1.1000000000000001</v>
      </c>
      <c r="AL180" s="7">
        <v>1.08</v>
      </c>
      <c r="AM180" s="7">
        <v>1.07</v>
      </c>
      <c r="AN180" s="7">
        <v>1.08</v>
      </c>
      <c r="AO180" s="7">
        <v>1.07</v>
      </c>
      <c r="AP180" s="7">
        <v>1.07</v>
      </c>
      <c r="AQ180" s="7">
        <v>1.1000000000000001</v>
      </c>
      <c r="AR180" s="7">
        <v>4.75</v>
      </c>
      <c r="AS180" s="7">
        <v>-1.59</v>
      </c>
      <c r="AT180" s="7">
        <v>-5.95</v>
      </c>
      <c r="AU180" s="7">
        <v>-7.54</v>
      </c>
      <c r="AV180" s="7">
        <v>-11.9</v>
      </c>
      <c r="AW180" s="7">
        <v>-11.51</v>
      </c>
      <c r="AX180" s="7">
        <v>-13.1</v>
      </c>
      <c r="AY180" s="7">
        <v>-12.7</v>
      </c>
      <c r="AZ180" s="7">
        <v>-16.670000000000002</v>
      </c>
      <c r="BA180" s="7">
        <v>-14.29</v>
      </c>
      <c r="BB180" s="7">
        <v>-15.87</v>
      </c>
      <c r="BC180" s="7">
        <v>-13.49</v>
      </c>
      <c r="BD180" s="7">
        <v>-13.82</v>
      </c>
      <c r="BE180" s="7">
        <v>-14.68</v>
      </c>
      <c r="BF180" s="7">
        <v>-15.48</v>
      </c>
      <c r="BG180" s="7">
        <v>-16.670000000000002</v>
      </c>
      <c r="BH180" s="7">
        <v>-15.48</v>
      </c>
      <c r="BI180" s="7">
        <v>-13.89</v>
      </c>
      <c r="BJ180" s="7">
        <v>-11.11</v>
      </c>
      <c r="BK180" s="7">
        <v>-12.7</v>
      </c>
      <c r="BL180" s="7">
        <v>-14.81</v>
      </c>
      <c r="BM180" s="7">
        <v>-15.87</v>
      </c>
      <c r="BN180" s="7">
        <v>-15.87</v>
      </c>
      <c r="BO180" s="7">
        <v>-15.61</v>
      </c>
      <c r="BP180" s="7">
        <v>-17.46</v>
      </c>
      <c r="BQ180" s="7">
        <v>-15.87</v>
      </c>
      <c r="BR180" s="7">
        <v>-13.49</v>
      </c>
      <c r="BS180" s="24">
        <v>1.03</v>
      </c>
      <c r="BT180" s="26">
        <v>52592273.601937287</v>
      </c>
      <c r="BU180" s="26">
        <v>58596700</v>
      </c>
      <c r="BV180" s="26">
        <v>32524568</v>
      </c>
      <c r="BW180" s="8">
        <v>6.4694295094096257E-2</v>
      </c>
    </row>
    <row r="181" spans="1:75" s="21" customFormat="1" ht="19" customHeight="1" x14ac:dyDescent="0.2">
      <c r="A181" s="7" t="s">
        <v>342</v>
      </c>
      <c r="B181" s="7" t="s">
        <v>106</v>
      </c>
      <c r="C181" s="7" t="s">
        <v>87</v>
      </c>
      <c r="D181" s="7" t="s">
        <v>98</v>
      </c>
      <c r="E181" s="7" t="s">
        <v>343</v>
      </c>
      <c r="F181" s="7" t="s">
        <v>88</v>
      </c>
      <c r="G181" s="10">
        <v>16.99999570846558</v>
      </c>
      <c r="H181" s="10">
        <v>-17.948716773083891</v>
      </c>
      <c r="I181" s="10">
        <v>-17.948716773083891</v>
      </c>
      <c r="J181" s="7" t="s">
        <v>89</v>
      </c>
      <c r="K181" s="8">
        <v>1</v>
      </c>
      <c r="L181" s="8">
        <v>1.25</v>
      </c>
      <c r="M181" s="8">
        <v>1.169999957084656</v>
      </c>
      <c r="N181" s="8">
        <v>1.25</v>
      </c>
      <c r="O181" s="8">
        <v>0.95999997854232788</v>
      </c>
      <c r="P181" s="8">
        <v>0.95999997854232788</v>
      </c>
      <c r="Q181" s="7">
        <v>1.25</v>
      </c>
      <c r="R181" s="7">
        <v>1.24</v>
      </c>
      <c r="S181" s="7">
        <v>1.1200000000000001</v>
      </c>
      <c r="T181" s="7">
        <v>1.0900000000000001</v>
      </c>
      <c r="U181" s="7">
        <v>1.1000000000000001</v>
      </c>
      <c r="V181" s="7">
        <v>1.08</v>
      </c>
      <c r="W181" s="7">
        <v>1.0900000000000001</v>
      </c>
      <c r="X181" s="7">
        <v>1.06</v>
      </c>
      <c r="Y181" s="7">
        <v>1.04</v>
      </c>
      <c r="Z181" s="7">
        <v>1</v>
      </c>
      <c r="AA181" s="7">
        <v>0.99</v>
      </c>
      <c r="AB181" s="7">
        <v>1.01</v>
      </c>
      <c r="AC181" s="7">
        <v>1.03</v>
      </c>
      <c r="AD181" s="7">
        <v>1.06</v>
      </c>
      <c r="AE181" s="7">
        <v>1.1000000000000001</v>
      </c>
      <c r="AF181" s="7">
        <v>1.07</v>
      </c>
      <c r="AG181" s="7">
        <v>1.04</v>
      </c>
      <c r="AH181" s="7">
        <v>1.05</v>
      </c>
      <c r="AI181" s="7">
        <v>1.04</v>
      </c>
      <c r="AJ181" s="7">
        <v>1.04</v>
      </c>
      <c r="AK181" s="7">
        <v>1.02</v>
      </c>
      <c r="AL181" s="7">
        <v>1.02</v>
      </c>
      <c r="AM181" s="7">
        <v>1.02</v>
      </c>
      <c r="AN181" s="7">
        <v>1.01</v>
      </c>
      <c r="AO181" s="7">
        <v>0.99</v>
      </c>
      <c r="AP181" s="7">
        <v>1</v>
      </c>
      <c r="AQ181" s="7">
        <v>0.99</v>
      </c>
      <c r="AR181" s="7">
        <v>5.13</v>
      </c>
      <c r="AS181" s="7">
        <v>-1.72</v>
      </c>
      <c r="AT181" s="7">
        <v>-7.71</v>
      </c>
      <c r="AU181" s="7">
        <v>-8.5500000000000007</v>
      </c>
      <c r="AV181" s="7">
        <v>-8.1199999999999992</v>
      </c>
      <c r="AW181" s="7">
        <v>-8.56</v>
      </c>
      <c r="AX181" s="7">
        <v>-10.25</v>
      </c>
      <c r="AY181" s="7">
        <v>-11.11</v>
      </c>
      <c r="AZ181" s="7">
        <v>-16.07</v>
      </c>
      <c r="BA181" s="7">
        <v>-16.670000000000002</v>
      </c>
      <c r="BB181" s="7">
        <v>-15.98</v>
      </c>
      <c r="BC181" s="7">
        <v>-13.68</v>
      </c>
      <c r="BD181" s="7">
        <v>-12.02</v>
      </c>
      <c r="BE181" s="7">
        <v>-9.4</v>
      </c>
      <c r="BF181" s="7">
        <v>-9.0500000000000007</v>
      </c>
      <c r="BG181" s="7">
        <v>-11.54</v>
      </c>
      <c r="BH181" s="7">
        <v>-12.02</v>
      </c>
      <c r="BI181" s="7">
        <v>-11.38</v>
      </c>
      <c r="BJ181" s="7">
        <v>-11.97</v>
      </c>
      <c r="BK181" s="7">
        <v>-13.62</v>
      </c>
      <c r="BL181" s="7">
        <v>-13.14</v>
      </c>
      <c r="BM181" s="7">
        <v>-13.68</v>
      </c>
      <c r="BN181" s="7">
        <v>-13.68</v>
      </c>
      <c r="BO181" s="7">
        <v>-15.39</v>
      </c>
      <c r="BP181" s="7">
        <v>-15.6</v>
      </c>
      <c r="BQ181" s="7">
        <v>-15.81</v>
      </c>
      <c r="BR181" s="7">
        <v>-17.95</v>
      </c>
      <c r="BS181" s="24">
        <v>0.98</v>
      </c>
      <c r="BT181" s="26">
        <v>52769572.064423561</v>
      </c>
      <c r="BU181" s="26">
        <v>60383100</v>
      </c>
      <c r="BV181" s="26">
        <v>40050330</v>
      </c>
      <c r="BW181" s="8">
        <v>0.4374127004696341</v>
      </c>
    </row>
    <row r="182" spans="1:75" s="21" customFormat="1" ht="19" customHeight="1" x14ac:dyDescent="0.2">
      <c r="A182" s="1" t="s">
        <v>110</v>
      </c>
      <c r="B182" s="1" t="s">
        <v>111</v>
      </c>
      <c r="C182" s="1" t="s">
        <v>87</v>
      </c>
      <c r="D182" s="1" t="s">
        <v>98</v>
      </c>
      <c r="E182" s="1" t="s">
        <v>197</v>
      </c>
      <c r="F182" s="1" t="s">
        <v>88</v>
      </c>
      <c r="G182" s="9">
        <v>19.823790813427479</v>
      </c>
      <c r="H182" s="9">
        <v>-10.294116486933831</v>
      </c>
      <c r="I182" s="9">
        <f>(N182-O182)/O182*100</f>
        <v>17.796614193361656</v>
      </c>
      <c r="J182" s="1" t="s">
        <v>89</v>
      </c>
      <c r="K182" s="2">
        <v>1.1349999904632571</v>
      </c>
      <c r="L182" s="2">
        <v>1.24</v>
      </c>
      <c r="M182" s="2">
        <v>1.360000014305115</v>
      </c>
      <c r="N182" s="2">
        <v>1.389999985694885</v>
      </c>
      <c r="O182" s="2">
        <v>1.179999947547913</v>
      </c>
      <c r="P182" s="2">
        <v>1.220000028610229</v>
      </c>
      <c r="Q182" s="1">
        <v>1.39</v>
      </c>
      <c r="R182" s="1">
        <v>1.32</v>
      </c>
      <c r="S182" s="1">
        <v>1.39</v>
      </c>
      <c r="T182" s="1">
        <v>1.37</v>
      </c>
      <c r="U182" s="1">
        <v>1.33</v>
      </c>
      <c r="V182" s="1">
        <v>1.32</v>
      </c>
      <c r="W182" s="1">
        <v>1.28</v>
      </c>
      <c r="X182" s="1">
        <v>1.26</v>
      </c>
      <c r="Y182" s="1">
        <v>1.25</v>
      </c>
      <c r="Z182" s="1">
        <v>1.24</v>
      </c>
      <c r="AA182" s="1">
        <v>1.24</v>
      </c>
      <c r="AB182" s="1">
        <v>1.26</v>
      </c>
      <c r="AC182" s="1">
        <v>1.24</v>
      </c>
      <c r="AD182" s="1">
        <v>1.23</v>
      </c>
      <c r="AE182" s="1">
        <v>1.23</v>
      </c>
      <c r="AF182" s="1">
        <v>1.25</v>
      </c>
      <c r="AG182" s="1">
        <v>1.24</v>
      </c>
      <c r="AH182" s="1">
        <v>1.23</v>
      </c>
      <c r="AI182" s="1">
        <v>1.24</v>
      </c>
      <c r="AJ182" s="1">
        <v>1.21</v>
      </c>
      <c r="AK182" s="1">
        <v>1.2</v>
      </c>
      <c r="AL182" s="1">
        <v>1.2</v>
      </c>
      <c r="AM182" s="1">
        <v>1.28</v>
      </c>
      <c r="AN182" s="1">
        <v>1.27</v>
      </c>
      <c r="AO182" s="1">
        <v>1.26</v>
      </c>
      <c r="AP182" s="1">
        <v>1.25</v>
      </c>
      <c r="AQ182" s="1">
        <v>1.24</v>
      </c>
      <c r="AR182" s="1">
        <v>-5.15</v>
      </c>
      <c r="AS182" s="1">
        <v>-5.51</v>
      </c>
      <c r="AT182" s="1">
        <v>0.74</v>
      </c>
      <c r="AU182" s="1">
        <v>-4.41</v>
      </c>
      <c r="AV182" s="1">
        <v>-3.68</v>
      </c>
      <c r="AW182" s="1">
        <v>-6.99</v>
      </c>
      <c r="AX182" s="1">
        <v>-7.72</v>
      </c>
      <c r="AY182" s="1">
        <v>-8.4600000000000009</v>
      </c>
      <c r="AZ182" s="1">
        <v>-9.3000000000000007</v>
      </c>
      <c r="BA182" s="1">
        <v>-11.02</v>
      </c>
      <c r="BB182" s="1">
        <v>-9.56</v>
      </c>
      <c r="BC182" s="1">
        <v>-9.56</v>
      </c>
      <c r="BD182" s="1">
        <v>-10.66</v>
      </c>
      <c r="BE182" s="1">
        <v>-10.59</v>
      </c>
      <c r="BF182" s="1">
        <v>-10.29</v>
      </c>
      <c r="BG182" s="1">
        <v>-9.57</v>
      </c>
      <c r="BH182" s="1">
        <v>-9.57</v>
      </c>
      <c r="BI182" s="1">
        <v>-9.7799999999999994</v>
      </c>
      <c r="BJ182" s="1">
        <v>-11.03</v>
      </c>
      <c r="BK182" s="1">
        <v>-12.5</v>
      </c>
      <c r="BL182" s="1">
        <v>-12.13</v>
      </c>
      <c r="BM182" s="1">
        <v>-12.51</v>
      </c>
      <c r="BN182" s="1">
        <v>-7.36</v>
      </c>
      <c r="BO182" s="1">
        <v>-8.82</v>
      </c>
      <c r="BP182" s="1">
        <v>-8.82</v>
      </c>
      <c r="BQ182" s="1">
        <v>-8.82</v>
      </c>
      <c r="BR182" s="1">
        <v>-10.29</v>
      </c>
      <c r="BS182" s="22">
        <v>1.18</v>
      </c>
      <c r="BT182" s="26">
        <v>53795208.565843113</v>
      </c>
      <c r="BU182" s="26">
        <v>24955700</v>
      </c>
      <c r="BV182" s="26">
        <v>31961355</v>
      </c>
      <c r="BW182" s="2">
        <v>0.1311742258737153</v>
      </c>
    </row>
    <row r="183" spans="1:75" s="21" customFormat="1" ht="19" customHeight="1" x14ac:dyDescent="0.2">
      <c r="A183" s="7" t="s">
        <v>346</v>
      </c>
      <c r="B183" s="7" t="s">
        <v>106</v>
      </c>
      <c r="C183" s="7" t="s">
        <v>124</v>
      </c>
      <c r="D183" s="7" t="s">
        <v>98</v>
      </c>
      <c r="E183" s="7" t="s">
        <v>343</v>
      </c>
      <c r="F183" s="7" t="s">
        <v>88</v>
      </c>
      <c r="G183" s="10">
        <v>24.16666252745539</v>
      </c>
      <c r="H183" s="10">
        <v>-4.3624199197601481</v>
      </c>
      <c r="I183" s="10">
        <v>-4.3624199197601481</v>
      </c>
      <c r="J183" s="7" t="s">
        <v>81</v>
      </c>
      <c r="K183" s="8">
        <v>2.4000000953674321</v>
      </c>
      <c r="L183" s="8">
        <v>5.25</v>
      </c>
      <c r="M183" s="8">
        <v>2.9800000190734859</v>
      </c>
      <c r="N183" s="8">
        <v>5.25</v>
      </c>
      <c r="O183" s="8">
        <v>2.619999885559082</v>
      </c>
      <c r="P183" s="8">
        <v>2.8499999046325679</v>
      </c>
      <c r="Q183" s="7">
        <v>3.4</v>
      </c>
      <c r="R183" s="7">
        <v>4.1500000000000004</v>
      </c>
      <c r="S183" s="7">
        <v>5.25</v>
      </c>
      <c r="T183" s="7">
        <v>4.12</v>
      </c>
      <c r="U183" s="7">
        <v>3.65</v>
      </c>
      <c r="V183" s="7">
        <v>3.28</v>
      </c>
      <c r="W183" s="7">
        <v>3.26</v>
      </c>
      <c r="X183" s="7">
        <v>3</v>
      </c>
      <c r="Y183" s="7">
        <v>2.86</v>
      </c>
      <c r="Z183" s="7">
        <v>2.88</v>
      </c>
      <c r="AA183" s="7">
        <v>2.89</v>
      </c>
      <c r="AB183" s="7">
        <v>2.82</v>
      </c>
      <c r="AC183" s="7">
        <v>2.84</v>
      </c>
      <c r="AD183" s="7">
        <v>2.88</v>
      </c>
      <c r="AE183" s="7">
        <v>2.81</v>
      </c>
      <c r="AF183" s="7">
        <v>2.74</v>
      </c>
      <c r="AG183" s="7">
        <v>2.73</v>
      </c>
      <c r="AH183" s="7">
        <v>2.78</v>
      </c>
      <c r="AI183" s="7">
        <v>2.73</v>
      </c>
      <c r="AJ183" s="7">
        <v>2.7</v>
      </c>
      <c r="AK183" s="7">
        <v>2.7</v>
      </c>
      <c r="AL183" s="7">
        <v>2.67</v>
      </c>
      <c r="AM183" s="7">
        <v>2.78</v>
      </c>
      <c r="AN183" s="7">
        <v>2.77</v>
      </c>
      <c r="AO183" s="7">
        <v>2.77</v>
      </c>
      <c r="AP183" s="7">
        <v>2.85</v>
      </c>
      <c r="AQ183" s="7">
        <v>2.9</v>
      </c>
      <c r="AR183" s="7">
        <v>4.3600000000000003</v>
      </c>
      <c r="AS183" s="7">
        <v>39.26</v>
      </c>
      <c r="AT183" s="7">
        <v>32.549999999999997</v>
      </c>
      <c r="AU183" s="7">
        <v>16.28</v>
      </c>
      <c r="AV183" s="7">
        <v>5.87</v>
      </c>
      <c r="AW183" s="7">
        <v>7.65</v>
      </c>
      <c r="AX183" s="7">
        <v>-4.03</v>
      </c>
      <c r="AY183" s="7">
        <v>-5.37</v>
      </c>
      <c r="AZ183" s="7">
        <v>-8.0500000000000007</v>
      </c>
      <c r="BA183" s="7">
        <v>-5.37</v>
      </c>
      <c r="BB183" s="7">
        <v>-7.72</v>
      </c>
      <c r="BC183" s="7">
        <v>-8.0500000000000007</v>
      </c>
      <c r="BD183" s="7">
        <v>-8.27</v>
      </c>
      <c r="BE183" s="7">
        <v>-6.24</v>
      </c>
      <c r="BF183" s="7">
        <v>-7.72</v>
      </c>
      <c r="BG183" s="7">
        <v>-8.7200000000000006</v>
      </c>
      <c r="BH183" s="7">
        <v>-9.39</v>
      </c>
      <c r="BI183" s="7">
        <v>-10.07</v>
      </c>
      <c r="BJ183" s="7">
        <v>-8.39</v>
      </c>
      <c r="BK183" s="7">
        <v>-10.07</v>
      </c>
      <c r="BL183" s="7">
        <v>-11.07</v>
      </c>
      <c r="BM183" s="7">
        <v>-11.07</v>
      </c>
      <c r="BN183" s="7">
        <v>-7.05</v>
      </c>
      <c r="BO183" s="7">
        <v>-8.73</v>
      </c>
      <c r="BP183" s="7">
        <v>-7.38</v>
      </c>
      <c r="BQ183" s="7">
        <v>-5.2</v>
      </c>
      <c r="BR183" s="7">
        <v>-4.3600000000000003</v>
      </c>
      <c r="BS183" s="24">
        <v>2.7</v>
      </c>
      <c r="BT183" s="26">
        <v>53840852.344608307</v>
      </c>
      <c r="BU183" s="26">
        <v>17400300</v>
      </c>
      <c r="BV183" s="26">
        <v>10565490</v>
      </c>
      <c r="BW183" s="8">
        <v>1.15345336562715E-2</v>
      </c>
    </row>
    <row r="184" spans="1:75" s="21" customFormat="1" ht="19" customHeight="1" x14ac:dyDescent="0.2">
      <c r="A184" s="7" t="s">
        <v>524</v>
      </c>
      <c r="B184" s="7" t="s">
        <v>83</v>
      </c>
      <c r="C184" s="7" t="s">
        <v>87</v>
      </c>
      <c r="D184" s="7" t="s">
        <v>98</v>
      </c>
      <c r="E184" s="7" t="s">
        <v>521</v>
      </c>
      <c r="F184" s="7" t="s">
        <v>88</v>
      </c>
      <c r="G184" s="10">
        <v>30.7692369413096</v>
      </c>
      <c r="H184" s="10">
        <v>-26.470589008710778</v>
      </c>
      <c r="I184" s="10">
        <v>-26.470589008710778</v>
      </c>
      <c r="J184" s="7" t="s">
        <v>89</v>
      </c>
      <c r="K184" s="8">
        <v>0.25999999046325678</v>
      </c>
      <c r="L184" s="8">
        <v>0.3</v>
      </c>
      <c r="M184" s="8">
        <v>0.34000000357627869</v>
      </c>
      <c r="N184" s="8">
        <v>0.34000000357627869</v>
      </c>
      <c r="O184" s="8">
        <v>0.23000000417232511</v>
      </c>
      <c r="P184" s="8">
        <v>0.25</v>
      </c>
      <c r="Q184" s="7">
        <v>0.34</v>
      </c>
      <c r="R184" s="7">
        <v>0.33</v>
      </c>
      <c r="S184" s="7">
        <v>0.32</v>
      </c>
      <c r="T184" s="7">
        <v>0.3</v>
      </c>
      <c r="U184" s="7">
        <v>0.31</v>
      </c>
      <c r="V184" s="7">
        <v>0.32</v>
      </c>
      <c r="W184" s="7">
        <v>0.31</v>
      </c>
      <c r="X184" s="7">
        <v>0.3</v>
      </c>
      <c r="Y184" s="7">
        <v>0.3</v>
      </c>
      <c r="Z184" s="7">
        <v>0.28999999999999998</v>
      </c>
      <c r="AA184" s="7">
        <v>0.3</v>
      </c>
      <c r="AB184" s="7">
        <v>0.3</v>
      </c>
      <c r="AC184" s="7">
        <v>0.28999999999999998</v>
      </c>
      <c r="AD184" s="7">
        <v>0.28000000000000003</v>
      </c>
      <c r="AE184" s="7">
        <v>0.28000000000000003</v>
      </c>
      <c r="AF184" s="7">
        <v>0.28000000000000003</v>
      </c>
      <c r="AG184" s="7">
        <v>0.27</v>
      </c>
      <c r="AH184" s="7">
        <v>0.26</v>
      </c>
      <c r="AI184" s="7">
        <v>0.26</v>
      </c>
      <c r="AJ184" s="7">
        <v>0.24</v>
      </c>
      <c r="AK184" s="7">
        <v>0.25</v>
      </c>
      <c r="AL184" s="7">
        <v>0.25</v>
      </c>
      <c r="AM184" s="7">
        <v>0.25</v>
      </c>
      <c r="AN184" s="7">
        <v>0.25</v>
      </c>
      <c r="AO184" s="7">
        <v>0.25</v>
      </c>
      <c r="AP184" s="7">
        <v>0.25</v>
      </c>
      <c r="AQ184" s="7">
        <v>0.25</v>
      </c>
      <c r="AR184" s="7">
        <v>-4.12</v>
      </c>
      <c r="AS184" s="7">
        <v>-10.47</v>
      </c>
      <c r="AT184" s="7">
        <v>-14.91</v>
      </c>
      <c r="AU184" s="7">
        <v>-13.49</v>
      </c>
      <c r="AV184" s="7">
        <v>-10.88</v>
      </c>
      <c r="AW184" s="7">
        <v>-9.2899999999999991</v>
      </c>
      <c r="AX184" s="7">
        <v>-11.18</v>
      </c>
      <c r="AY184" s="7">
        <v>-13.21</v>
      </c>
      <c r="AZ184" s="7">
        <v>-13.62</v>
      </c>
      <c r="BA184" s="7">
        <v>-13.54</v>
      </c>
      <c r="BB184" s="7">
        <v>-12.79</v>
      </c>
      <c r="BC184" s="7">
        <v>-14.35</v>
      </c>
      <c r="BD184" s="7">
        <v>-16.88</v>
      </c>
      <c r="BE184" s="7">
        <v>-18.12</v>
      </c>
      <c r="BF184" s="7">
        <v>-18.91</v>
      </c>
      <c r="BG184" s="7">
        <v>-21.65</v>
      </c>
      <c r="BH184" s="7">
        <v>-23.94</v>
      </c>
      <c r="BI184" s="7">
        <v>-24.41</v>
      </c>
      <c r="BJ184" s="7">
        <v>-29.38</v>
      </c>
      <c r="BK184" s="7">
        <v>-31.47</v>
      </c>
      <c r="BL184" s="7">
        <v>-27.38</v>
      </c>
      <c r="BM184" s="7">
        <v>-26.47</v>
      </c>
      <c r="BN184" s="7">
        <v>-25.35</v>
      </c>
      <c r="BO184" s="7">
        <v>-28.38</v>
      </c>
      <c r="BP184" s="7">
        <v>-26.44</v>
      </c>
      <c r="BQ184" s="7">
        <v>-25.85</v>
      </c>
      <c r="BR184" s="7">
        <v>-26.38</v>
      </c>
      <c r="BS184" s="24">
        <v>0.28999999999999998</v>
      </c>
      <c r="BT184" s="26">
        <v>54439440.572619438</v>
      </c>
      <c r="BU184" s="26">
        <v>70912500</v>
      </c>
      <c r="BV184" s="26">
        <v>158287306</v>
      </c>
      <c r="BW184" s="8">
        <v>9.3108641320864979E-2</v>
      </c>
    </row>
    <row r="185" spans="1:75" s="21" customFormat="1" ht="19" customHeight="1" x14ac:dyDescent="0.2">
      <c r="A185" s="1" t="s">
        <v>155</v>
      </c>
      <c r="B185" s="1" t="s">
        <v>83</v>
      </c>
      <c r="C185" s="1" t="s">
        <v>87</v>
      </c>
      <c r="D185" s="1" t="s">
        <v>98</v>
      </c>
      <c r="E185" s="1" t="s">
        <v>314</v>
      </c>
      <c r="F185" s="1" t="s">
        <v>88</v>
      </c>
      <c r="G185" s="9">
        <v>29.096986046293551</v>
      </c>
      <c r="H185" s="9">
        <v>-19.689119459014641</v>
      </c>
      <c r="I185" s="9">
        <f>(N185-O185)/O185*100</f>
        <v>34.113719601730935</v>
      </c>
      <c r="J185" s="1" t="s">
        <v>89</v>
      </c>
      <c r="K185" s="2">
        <v>2.9900000095367432</v>
      </c>
      <c r="L185" s="2">
        <v>3.09</v>
      </c>
      <c r="M185" s="2">
        <v>3.8599998950958252</v>
      </c>
      <c r="N185" s="2">
        <v>4.0100002288818359</v>
      </c>
      <c r="O185" s="2">
        <v>2.9900000095367432</v>
      </c>
      <c r="P185" s="2">
        <v>3.0999999046325679</v>
      </c>
      <c r="Q185" s="1">
        <v>3.9</v>
      </c>
      <c r="R185" s="1">
        <v>4.01</v>
      </c>
      <c r="S185" s="1">
        <v>3.76</v>
      </c>
      <c r="T185" s="1">
        <v>3.44</v>
      </c>
      <c r="U185" s="1">
        <v>3.5</v>
      </c>
      <c r="V185" s="1">
        <v>3.65</v>
      </c>
      <c r="W185" s="1">
        <v>3.63</v>
      </c>
      <c r="X185" s="1">
        <v>3.43</v>
      </c>
      <c r="Y185" s="1">
        <v>3.36</v>
      </c>
      <c r="Z185" s="1">
        <v>3.16</v>
      </c>
      <c r="AA185" s="1">
        <v>3.16</v>
      </c>
      <c r="AB185" s="1">
        <v>3.25</v>
      </c>
      <c r="AC185" s="1">
        <v>3.22</v>
      </c>
      <c r="AD185" s="1">
        <v>3.18</v>
      </c>
      <c r="AE185" s="1">
        <v>3.14</v>
      </c>
      <c r="AF185" s="1">
        <v>3.13</v>
      </c>
      <c r="AG185" s="1">
        <v>3.1</v>
      </c>
      <c r="AH185" s="1">
        <v>3.13</v>
      </c>
      <c r="AI185" s="1">
        <v>3.08</v>
      </c>
      <c r="AJ185" s="1">
        <v>3.08</v>
      </c>
      <c r="AK185" s="1">
        <v>3.08</v>
      </c>
      <c r="AL185" s="1">
        <v>3.1</v>
      </c>
      <c r="AM185" s="1">
        <v>3.05</v>
      </c>
      <c r="AN185" s="1">
        <v>3.07</v>
      </c>
      <c r="AO185" s="1">
        <v>3.03</v>
      </c>
      <c r="AP185" s="1">
        <v>3.05</v>
      </c>
      <c r="AQ185" s="1">
        <v>3.12</v>
      </c>
      <c r="AR185" s="1">
        <v>-1.32</v>
      </c>
      <c r="AS185" s="1">
        <v>-5.31</v>
      </c>
      <c r="AT185" s="1">
        <v>-13.21</v>
      </c>
      <c r="AU185" s="1">
        <v>-13.21</v>
      </c>
      <c r="AV185" s="1">
        <v>-13.21</v>
      </c>
      <c r="AW185" s="1">
        <v>-6.35</v>
      </c>
      <c r="AX185" s="1">
        <v>-13.08</v>
      </c>
      <c r="AY185" s="1">
        <v>-13.21</v>
      </c>
      <c r="AZ185" s="1">
        <v>-19.95</v>
      </c>
      <c r="BA185" s="1">
        <v>-18.39</v>
      </c>
      <c r="BB185" s="1">
        <v>-18.14</v>
      </c>
      <c r="BC185" s="1">
        <v>-16.579999999999998</v>
      </c>
      <c r="BD185" s="1">
        <v>-19.3</v>
      </c>
      <c r="BE185" s="1">
        <v>-18.649999999999999</v>
      </c>
      <c r="BF185" s="1">
        <v>-20.67</v>
      </c>
      <c r="BG185" s="1">
        <v>-20.47</v>
      </c>
      <c r="BH185" s="1">
        <v>-19.77</v>
      </c>
      <c r="BI185" s="1">
        <v>-19.11</v>
      </c>
      <c r="BJ185" s="1">
        <v>-21.5</v>
      </c>
      <c r="BK185" s="1">
        <v>-21</v>
      </c>
      <c r="BL185" s="1">
        <v>-20.73</v>
      </c>
      <c r="BM185" s="1">
        <v>-20.98</v>
      </c>
      <c r="BN185" s="1">
        <v>-21.63</v>
      </c>
      <c r="BO185" s="1">
        <v>-20.73</v>
      </c>
      <c r="BP185" s="1">
        <v>-22.02</v>
      </c>
      <c r="BQ185" s="1">
        <v>-21.63</v>
      </c>
      <c r="BR185" s="1">
        <v>-19.87</v>
      </c>
      <c r="BS185" s="22">
        <v>3.05</v>
      </c>
      <c r="BT185" s="26">
        <v>55242388.498663902</v>
      </c>
      <c r="BU185" s="26">
        <v>1291100</v>
      </c>
      <c r="BV185" s="26">
        <v>13946435</v>
      </c>
      <c r="BW185" s="2">
        <v>7.5040682439634224E-3</v>
      </c>
    </row>
    <row r="186" spans="1:75" s="21" customFormat="1" ht="19" customHeight="1" x14ac:dyDescent="0.2">
      <c r="A186" s="1" t="s">
        <v>201</v>
      </c>
      <c r="B186" s="1" t="s">
        <v>159</v>
      </c>
      <c r="C186" s="1" t="s">
        <v>124</v>
      </c>
      <c r="D186" s="1" t="s">
        <v>109</v>
      </c>
      <c r="E186" s="1" t="s">
        <v>264</v>
      </c>
      <c r="F186" s="1" t="s">
        <v>88</v>
      </c>
      <c r="G186" s="9">
        <v>16.46778157034651</v>
      </c>
      <c r="H186" s="9">
        <v>-4.303279369308612</v>
      </c>
      <c r="I186" s="9">
        <f>(N186-O186)/O186*100</f>
        <v>19.9530483324804</v>
      </c>
      <c r="J186" s="1" t="s">
        <v>81</v>
      </c>
      <c r="K186" s="2">
        <v>4.190000057220459</v>
      </c>
      <c r="L186" s="2">
        <v>5.1100000000000003</v>
      </c>
      <c r="M186" s="2">
        <v>4.880000114440918</v>
      </c>
      <c r="N186" s="2">
        <v>5.1100001335144043</v>
      </c>
      <c r="O186" s="2">
        <v>4.2600002288818359</v>
      </c>
      <c r="P186" s="2">
        <v>4.6700000762939453</v>
      </c>
      <c r="Q186" s="1">
        <v>5.1100000000000003</v>
      </c>
      <c r="R186" s="1">
        <v>4.8</v>
      </c>
      <c r="S186" s="1">
        <v>4.84</v>
      </c>
      <c r="T186" s="1">
        <v>4.7</v>
      </c>
      <c r="U186" s="1">
        <v>4.43</v>
      </c>
      <c r="V186" s="1">
        <v>4.6900000000000004</v>
      </c>
      <c r="W186" s="1">
        <v>4.41</v>
      </c>
      <c r="X186" s="1">
        <v>5</v>
      </c>
      <c r="Y186" s="1">
        <v>5.01</v>
      </c>
      <c r="Z186" s="1">
        <v>4.88</v>
      </c>
      <c r="AA186" s="1">
        <v>4.76</v>
      </c>
      <c r="AB186" s="1">
        <v>4.6399999999999997</v>
      </c>
      <c r="AC186" s="1">
        <v>4.6100000000000003</v>
      </c>
      <c r="AD186" s="1">
        <v>4.46</v>
      </c>
      <c r="AE186" s="1">
        <v>4.55</v>
      </c>
      <c r="AF186" s="1">
        <v>4.3499999999999996</v>
      </c>
      <c r="AG186" s="1">
        <v>4.3499999999999996</v>
      </c>
      <c r="AH186" s="1">
        <v>4.3499999999999996</v>
      </c>
      <c r="AI186" s="1">
        <v>4.3499999999999996</v>
      </c>
      <c r="AJ186" s="1">
        <v>4.37</v>
      </c>
      <c r="AK186" s="1">
        <v>4.41</v>
      </c>
      <c r="AL186" s="1">
        <v>4.47</v>
      </c>
      <c r="AM186" s="1">
        <v>4.47</v>
      </c>
      <c r="AN186" s="1">
        <v>4.45</v>
      </c>
      <c r="AO186" s="1">
        <v>4.38</v>
      </c>
      <c r="AP186" s="1">
        <v>4.55</v>
      </c>
      <c r="AQ186" s="1">
        <v>4.3600000000000003</v>
      </c>
      <c r="AR186" s="1">
        <v>4.71</v>
      </c>
      <c r="AS186" s="1">
        <v>-9.2200000000000006</v>
      </c>
      <c r="AT186" s="1">
        <v>-12.09</v>
      </c>
      <c r="AU186" s="1">
        <v>-3.69</v>
      </c>
      <c r="AV186" s="1">
        <v>-11.48</v>
      </c>
      <c r="AW186" s="1">
        <v>-8.4</v>
      </c>
      <c r="AX186" s="1">
        <v>-9.6300000000000008</v>
      </c>
      <c r="AY186" s="1">
        <v>2.46</v>
      </c>
      <c r="AZ186" s="1">
        <v>-1.95</v>
      </c>
      <c r="BA186" s="1">
        <v>-4.71</v>
      </c>
      <c r="BB186" s="1">
        <v>-5.53</v>
      </c>
      <c r="BC186" s="1">
        <v>-5.53</v>
      </c>
      <c r="BD186" s="1">
        <v>-11.89</v>
      </c>
      <c r="BE186" s="1">
        <v>-12.7</v>
      </c>
      <c r="BF186" s="1">
        <v>-11.48</v>
      </c>
      <c r="BG186" s="1">
        <v>-11.68</v>
      </c>
      <c r="BH186" s="1">
        <v>-10.86</v>
      </c>
      <c r="BI186" s="1">
        <v>-10.86</v>
      </c>
      <c r="BJ186" s="1">
        <v>-10.86</v>
      </c>
      <c r="BK186" s="1">
        <v>-10.45</v>
      </c>
      <c r="BL186" s="1">
        <v>-9.6300000000000008</v>
      </c>
      <c r="BM186" s="1">
        <v>-8.3000000000000007</v>
      </c>
      <c r="BN186" s="1">
        <v>-10.86</v>
      </c>
      <c r="BO186" s="1">
        <v>-8.81</v>
      </c>
      <c r="BP186" s="1">
        <v>-10.25</v>
      </c>
      <c r="BQ186" s="1">
        <v>-10.86</v>
      </c>
      <c r="BR186" s="1">
        <v>-10.86</v>
      </c>
      <c r="BS186" s="22">
        <v>4.38</v>
      </c>
      <c r="BT186" s="26">
        <v>56157089.316940308</v>
      </c>
      <c r="BU186" s="26">
        <v>72200</v>
      </c>
      <c r="BV186" s="26">
        <v>3764928</v>
      </c>
      <c r="BW186" s="2">
        <v>1.7537121559827971E-2</v>
      </c>
    </row>
    <row r="187" spans="1:75" s="21" customFormat="1" ht="19" customHeight="1" x14ac:dyDescent="0.2">
      <c r="A187" s="7" t="s">
        <v>465</v>
      </c>
      <c r="B187" s="7" t="s">
        <v>106</v>
      </c>
      <c r="C187" s="7" t="s">
        <v>87</v>
      </c>
      <c r="D187" s="7" t="s">
        <v>98</v>
      </c>
      <c r="E187" s="7" t="s">
        <v>463</v>
      </c>
      <c r="F187" s="7" t="s">
        <v>88</v>
      </c>
      <c r="G187" s="10">
        <v>23.140492773749841</v>
      </c>
      <c r="H187" s="10">
        <v>-0.67114029525180596</v>
      </c>
      <c r="I187" s="10">
        <v>-0.67114029525180596</v>
      </c>
      <c r="J187" s="7" t="s">
        <v>81</v>
      </c>
      <c r="K187" s="8">
        <v>1.2100000381469731</v>
      </c>
      <c r="L187" s="8">
        <v>1.24</v>
      </c>
      <c r="M187" s="8">
        <v>1.4900000095367429</v>
      </c>
      <c r="N187" s="8">
        <v>1.779999971389771</v>
      </c>
      <c r="O187" s="8">
        <v>1.330000042915344</v>
      </c>
      <c r="P187" s="8">
        <v>1.4800000190734861</v>
      </c>
      <c r="Q187" s="7">
        <v>1.59</v>
      </c>
      <c r="R187" s="7">
        <v>1.62</v>
      </c>
      <c r="S187" s="7">
        <v>1.68</v>
      </c>
      <c r="T187" s="7">
        <v>1.78</v>
      </c>
      <c r="U187" s="7">
        <v>1.7</v>
      </c>
      <c r="V187" s="7">
        <v>1.61</v>
      </c>
      <c r="W187" s="7">
        <v>1.57</v>
      </c>
      <c r="X187" s="7">
        <v>1.53</v>
      </c>
      <c r="Y187" s="7">
        <v>1.5</v>
      </c>
      <c r="Z187" s="7">
        <v>1.49</v>
      </c>
      <c r="AA187" s="7">
        <v>1.48</v>
      </c>
      <c r="AB187" s="7">
        <v>1.47</v>
      </c>
      <c r="AC187" s="7">
        <v>1.45</v>
      </c>
      <c r="AD187" s="7">
        <v>1.5</v>
      </c>
      <c r="AE187" s="7">
        <v>1.58</v>
      </c>
      <c r="AF187" s="7">
        <v>1.54</v>
      </c>
      <c r="AG187" s="7">
        <v>1.52</v>
      </c>
      <c r="AH187" s="7">
        <v>1.49</v>
      </c>
      <c r="AI187" s="7">
        <v>1.44</v>
      </c>
      <c r="AJ187" s="7">
        <v>1.44</v>
      </c>
      <c r="AK187" s="7">
        <v>1.41</v>
      </c>
      <c r="AL187" s="7">
        <v>1.41</v>
      </c>
      <c r="AM187" s="7">
        <v>1.41</v>
      </c>
      <c r="AN187" s="7">
        <v>1.4</v>
      </c>
      <c r="AO187" s="7">
        <v>1.39</v>
      </c>
      <c r="AP187" s="7">
        <v>1.41</v>
      </c>
      <c r="AQ187" s="7">
        <v>1.5</v>
      </c>
      <c r="AR187" s="7">
        <v>5.21</v>
      </c>
      <c r="AS187" s="7">
        <v>-2.3199999999999998</v>
      </c>
      <c r="AT187" s="7">
        <v>4.03</v>
      </c>
      <c r="AU187" s="7">
        <v>11.07</v>
      </c>
      <c r="AV187" s="7">
        <v>5.24</v>
      </c>
      <c r="AW187" s="7">
        <v>5.37</v>
      </c>
      <c r="AX187" s="7">
        <v>-0.67</v>
      </c>
      <c r="AY187" s="7">
        <v>-2.68</v>
      </c>
      <c r="AZ187" s="7">
        <v>7.0000000000000007E-2</v>
      </c>
      <c r="BA187" s="7">
        <v>-3.02</v>
      </c>
      <c r="BB187" s="7">
        <v>-1.34</v>
      </c>
      <c r="BC187" s="7">
        <v>-3.94</v>
      </c>
      <c r="BD187" s="7">
        <v>-3.36</v>
      </c>
      <c r="BE187" s="7">
        <v>-0.26</v>
      </c>
      <c r="BF187" s="7">
        <v>3.02</v>
      </c>
      <c r="BG187" s="7">
        <v>1.34</v>
      </c>
      <c r="BH187" s="7">
        <v>-0.76</v>
      </c>
      <c r="BI187" s="7">
        <v>-3.36</v>
      </c>
      <c r="BJ187" s="7">
        <v>-4.03</v>
      </c>
      <c r="BK187" s="7">
        <v>-6.11</v>
      </c>
      <c r="BL187" s="7">
        <v>-6.71</v>
      </c>
      <c r="BM187" s="7">
        <v>-5.37</v>
      </c>
      <c r="BN187" s="7">
        <v>-6.71</v>
      </c>
      <c r="BO187" s="7">
        <v>-8.0500000000000007</v>
      </c>
      <c r="BP187" s="7">
        <v>-7.38</v>
      </c>
      <c r="BQ187" s="7">
        <v>-5.7</v>
      </c>
      <c r="BR187" s="7">
        <v>0.67</v>
      </c>
      <c r="BS187" s="24">
        <v>1.45</v>
      </c>
      <c r="BT187" s="26">
        <v>57053590.365171432</v>
      </c>
      <c r="BU187" s="26">
        <v>31419700</v>
      </c>
      <c r="BV187" s="26">
        <v>17947228</v>
      </c>
      <c r="BW187" s="8">
        <v>5.9156210641554234E-3</v>
      </c>
    </row>
    <row r="188" spans="1:75" s="21" customFormat="1" ht="19" customHeight="1" x14ac:dyDescent="0.2">
      <c r="A188" s="7" t="s">
        <v>565</v>
      </c>
      <c r="B188" s="7" t="s">
        <v>83</v>
      </c>
      <c r="C188" s="7" t="s">
        <v>87</v>
      </c>
      <c r="D188" s="7" t="s">
        <v>78</v>
      </c>
      <c r="E188" s="7" t="s">
        <v>562</v>
      </c>
      <c r="F188" s="7" t="s">
        <v>88</v>
      </c>
      <c r="G188" s="10">
        <v>29.487178337670649</v>
      </c>
      <c r="H188" s="10">
        <v>-12.871286193829681</v>
      </c>
      <c r="I188" s="10">
        <v>-12.871286193829681</v>
      </c>
      <c r="J188" s="7" t="s">
        <v>89</v>
      </c>
      <c r="K188" s="8">
        <v>11.69999980926514</v>
      </c>
      <c r="L188" s="8">
        <v>12</v>
      </c>
      <c r="M188" s="8">
        <v>15.14999961853027</v>
      </c>
      <c r="N188" s="8">
        <v>15.14999961853027</v>
      </c>
      <c r="O188" s="8">
        <v>12</v>
      </c>
      <c r="P188" s="8">
        <v>13.19999980926514</v>
      </c>
      <c r="Q188" s="7">
        <v>1.01</v>
      </c>
      <c r="R188" s="7">
        <v>0.98</v>
      </c>
      <c r="S188" s="7">
        <v>1.01</v>
      </c>
      <c r="T188" s="7">
        <v>0.89</v>
      </c>
      <c r="U188" s="7">
        <v>0.89</v>
      </c>
      <c r="V188" s="7">
        <v>0.87</v>
      </c>
      <c r="W188" s="7">
        <v>0.85</v>
      </c>
      <c r="X188" s="7">
        <v>0.84</v>
      </c>
      <c r="Y188" s="7">
        <v>0.83</v>
      </c>
      <c r="Z188" s="7">
        <v>0.84</v>
      </c>
      <c r="AA188" s="7">
        <v>0.85</v>
      </c>
      <c r="AB188" s="7">
        <v>0.85</v>
      </c>
      <c r="AC188" s="7">
        <v>0.84</v>
      </c>
      <c r="AD188" s="7">
        <v>0.83</v>
      </c>
      <c r="AE188" s="7">
        <v>0.83</v>
      </c>
      <c r="AF188" s="7">
        <v>0.83</v>
      </c>
      <c r="AG188" s="7">
        <v>0.83</v>
      </c>
      <c r="AH188" s="7">
        <v>0.83</v>
      </c>
      <c r="AI188" s="7">
        <v>0.85</v>
      </c>
      <c r="AJ188" s="7">
        <v>0.84</v>
      </c>
      <c r="AK188" s="7">
        <v>0.84</v>
      </c>
      <c r="AL188" s="7">
        <v>0.84</v>
      </c>
      <c r="AM188" s="7">
        <v>0.84</v>
      </c>
      <c r="AN188" s="7">
        <v>0.84</v>
      </c>
      <c r="AO188" s="7">
        <v>0.84</v>
      </c>
      <c r="AP188" s="7">
        <v>0.84</v>
      </c>
      <c r="AQ188" s="7">
        <v>0.9</v>
      </c>
      <c r="AR188" s="7">
        <v>-93.54</v>
      </c>
      <c r="AS188" s="7">
        <v>-93.98</v>
      </c>
      <c r="AT188" s="7">
        <v>-93.98</v>
      </c>
      <c r="AU188" s="7">
        <v>-94.23</v>
      </c>
      <c r="AV188" s="7">
        <v>-94.32</v>
      </c>
      <c r="AW188" s="7">
        <v>-94.58</v>
      </c>
      <c r="AX188" s="7">
        <v>-94.46</v>
      </c>
      <c r="AY188" s="7">
        <v>-94.62</v>
      </c>
      <c r="AZ188" s="7">
        <v>-94.56</v>
      </c>
      <c r="BA188" s="7">
        <v>-94.46</v>
      </c>
      <c r="BB188" s="7">
        <v>-94.51</v>
      </c>
      <c r="BC188" s="7">
        <v>-94.57</v>
      </c>
      <c r="BD188" s="7">
        <v>-94.52</v>
      </c>
      <c r="BE188" s="7">
        <v>-94.62</v>
      </c>
      <c r="BF188" s="7">
        <v>-94.52</v>
      </c>
      <c r="BG188" s="7">
        <v>-94.57</v>
      </c>
      <c r="BH188" s="7">
        <v>-94.59</v>
      </c>
      <c r="BI188" s="7">
        <v>-94.53</v>
      </c>
      <c r="BJ188" s="7">
        <v>-94.47</v>
      </c>
      <c r="BK188" s="7">
        <v>-94.46</v>
      </c>
      <c r="BL188" s="7">
        <v>-94.47</v>
      </c>
      <c r="BM188" s="7">
        <v>-94.46</v>
      </c>
      <c r="BN188" s="7">
        <v>-94.46</v>
      </c>
      <c r="BO188" s="7">
        <v>-94.52</v>
      </c>
      <c r="BP188" s="7">
        <v>-94.47</v>
      </c>
      <c r="BQ188" s="7">
        <v>-94.46</v>
      </c>
      <c r="BR188" s="7">
        <v>-94.27</v>
      </c>
      <c r="BS188" s="24">
        <v>0.8</v>
      </c>
      <c r="BT188" s="26">
        <v>57191400.059947968</v>
      </c>
      <c r="BU188" s="26">
        <v>1132800</v>
      </c>
      <c r="BV188" s="26">
        <v>2675263</v>
      </c>
      <c r="BW188" s="8">
        <v>1.181790351079501E-2</v>
      </c>
    </row>
    <row r="189" spans="1:75" s="21" customFormat="1" ht="19" customHeight="1" x14ac:dyDescent="0.2">
      <c r="A189" s="1" t="s">
        <v>112</v>
      </c>
      <c r="B189" s="1" t="s">
        <v>106</v>
      </c>
      <c r="C189" s="1" t="s">
        <v>113</v>
      </c>
      <c r="D189" s="1" t="s">
        <v>109</v>
      </c>
      <c r="E189" s="1" t="s">
        <v>179</v>
      </c>
      <c r="F189" s="1" t="s">
        <v>88</v>
      </c>
      <c r="G189" s="9">
        <v>38.193548879315777</v>
      </c>
      <c r="H189" s="9">
        <v>-12.41829989700139</v>
      </c>
      <c r="I189" s="9">
        <f>(N189-O189)/O189*100</f>
        <v>41.842390769364279</v>
      </c>
      <c r="J189" s="1" t="s">
        <v>89</v>
      </c>
      <c r="K189" s="2">
        <v>7.75</v>
      </c>
      <c r="L189" s="2">
        <v>9.1999999999999993</v>
      </c>
      <c r="M189" s="2">
        <v>10.710000038146971</v>
      </c>
      <c r="N189" s="2">
        <v>12.77999973297119</v>
      </c>
      <c r="O189" s="2">
        <v>9.0100002288818359</v>
      </c>
      <c r="P189" s="2">
        <v>9.380000114440918</v>
      </c>
      <c r="Q189" s="1">
        <v>11.86</v>
      </c>
      <c r="R189" s="1">
        <v>12.75</v>
      </c>
      <c r="S189" s="1">
        <v>12.49</v>
      </c>
      <c r="T189" s="1">
        <v>11.68</v>
      </c>
      <c r="U189" s="1">
        <v>11.24</v>
      </c>
      <c r="V189" s="1">
        <v>11.8</v>
      </c>
      <c r="W189" s="1">
        <v>11.57</v>
      </c>
      <c r="X189" s="1">
        <v>11.38</v>
      </c>
      <c r="Y189" s="1">
        <v>11.37</v>
      </c>
      <c r="Z189" s="1">
        <v>11.15</v>
      </c>
      <c r="AA189" s="1">
        <v>10.93</v>
      </c>
      <c r="AB189" s="1">
        <v>10.68</v>
      </c>
      <c r="AC189" s="1">
        <v>10.39</v>
      </c>
      <c r="AD189" s="1">
        <v>9.92</v>
      </c>
      <c r="AE189" s="1">
        <v>9.9</v>
      </c>
      <c r="AF189" s="1">
        <v>9.9</v>
      </c>
      <c r="AG189" s="1">
        <v>9.82</v>
      </c>
      <c r="AH189" s="1">
        <v>9.7899999999999991</v>
      </c>
      <c r="AI189" s="1">
        <v>9.6999999999999993</v>
      </c>
      <c r="AJ189" s="1">
        <v>9.74</v>
      </c>
      <c r="AK189" s="1">
        <v>9.74</v>
      </c>
      <c r="AL189" s="1">
        <v>9.69</v>
      </c>
      <c r="AM189" s="1">
        <v>9.64</v>
      </c>
      <c r="AN189" s="1">
        <v>9.4499999999999993</v>
      </c>
      <c r="AO189" s="1">
        <v>9.33</v>
      </c>
      <c r="AP189" s="1">
        <v>9.4</v>
      </c>
      <c r="AQ189" s="1">
        <v>9.4</v>
      </c>
      <c r="AR189" s="1">
        <v>9.06</v>
      </c>
      <c r="AS189" s="1">
        <v>19.05</v>
      </c>
      <c r="AT189" s="1">
        <v>5.51</v>
      </c>
      <c r="AU189" s="1">
        <v>3.35</v>
      </c>
      <c r="AV189" s="1">
        <v>4.95</v>
      </c>
      <c r="AW189" s="1">
        <v>5.88</v>
      </c>
      <c r="AX189" s="1">
        <v>2.2400000000000002</v>
      </c>
      <c r="AY189" s="1">
        <v>3.36</v>
      </c>
      <c r="AZ189" s="1">
        <v>2.52</v>
      </c>
      <c r="BA189" s="1">
        <v>1.31</v>
      </c>
      <c r="BB189" s="1">
        <v>-0.34</v>
      </c>
      <c r="BC189" s="1">
        <v>-2.8</v>
      </c>
      <c r="BD189" s="1">
        <v>-7.47</v>
      </c>
      <c r="BE189" s="1">
        <v>-9.24</v>
      </c>
      <c r="BF189" s="1">
        <v>-8.1199999999999992</v>
      </c>
      <c r="BG189" s="1">
        <v>-10.55</v>
      </c>
      <c r="BH189" s="1">
        <v>-9.52</v>
      </c>
      <c r="BI189" s="1">
        <v>-9.99</v>
      </c>
      <c r="BJ189" s="1">
        <v>-9.43</v>
      </c>
      <c r="BK189" s="1">
        <v>-9.7100000000000009</v>
      </c>
      <c r="BL189" s="1">
        <v>-9.81</v>
      </c>
      <c r="BM189" s="1">
        <v>-10.02</v>
      </c>
      <c r="BN189" s="1">
        <v>-12.42</v>
      </c>
      <c r="BO189" s="1">
        <v>-13.54</v>
      </c>
      <c r="BP189" s="1">
        <v>-14.94</v>
      </c>
      <c r="BQ189" s="1">
        <v>-13.11</v>
      </c>
      <c r="BR189" s="1">
        <v>-12.7</v>
      </c>
      <c r="BS189" s="22">
        <v>10.8</v>
      </c>
      <c r="BT189" s="26">
        <v>59159898.210716248</v>
      </c>
      <c r="BU189" s="26">
        <v>4730000</v>
      </c>
      <c r="BV189" s="26">
        <v>3561691</v>
      </c>
      <c r="BW189" s="2">
        <v>0.2461005179842945</v>
      </c>
    </row>
    <row r="190" spans="1:75" s="21" customFormat="1" ht="19" customHeight="1" x14ac:dyDescent="0.2">
      <c r="A190" s="1" t="s">
        <v>204</v>
      </c>
      <c r="B190" s="1" t="s">
        <v>76</v>
      </c>
      <c r="C190" s="1" t="s">
        <v>205</v>
      </c>
      <c r="D190" s="1" t="s">
        <v>98</v>
      </c>
      <c r="E190" s="1" t="s">
        <v>206</v>
      </c>
      <c r="F190" s="1" t="s">
        <v>88</v>
      </c>
      <c r="G190" s="9">
        <v>15.118405011775881</v>
      </c>
      <c r="H190" s="9">
        <v>-7.2784814185542919</v>
      </c>
      <c r="I190" s="9">
        <f>(N190-O190)/O190*100</f>
        <v>12.056743284987045</v>
      </c>
      <c r="J190" s="1" t="s">
        <v>89</v>
      </c>
      <c r="K190" s="2">
        <v>2.744999885559082</v>
      </c>
      <c r="L190" s="2">
        <v>2.89</v>
      </c>
      <c r="M190" s="2">
        <v>3.160000085830688</v>
      </c>
      <c r="N190" s="2">
        <v>3.160000085830688</v>
      </c>
      <c r="O190" s="2">
        <v>2.8199999332427979</v>
      </c>
      <c r="P190" s="2">
        <v>2.9300000667572021</v>
      </c>
      <c r="Q190" s="1">
        <v>3.16</v>
      </c>
      <c r="R190" s="1">
        <v>2.96</v>
      </c>
      <c r="S190" s="1">
        <v>3</v>
      </c>
      <c r="T190" s="1">
        <v>2.98</v>
      </c>
      <c r="U190" s="1">
        <v>2.95</v>
      </c>
      <c r="V190" s="1">
        <v>2.87</v>
      </c>
      <c r="W190" s="1">
        <v>2.85</v>
      </c>
      <c r="X190" s="1">
        <v>2.88</v>
      </c>
      <c r="Y190" s="1">
        <v>2.94</v>
      </c>
      <c r="Z190" s="1">
        <v>2.94</v>
      </c>
      <c r="AA190" s="1">
        <v>2.93</v>
      </c>
      <c r="AB190" s="1">
        <v>2.86</v>
      </c>
      <c r="AC190" s="1">
        <v>2.85</v>
      </c>
      <c r="AD190" s="1">
        <v>2.93</v>
      </c>
      <c r="AE190" s="1">
        <v>2.92</v>
      </c>
      <c r="AF190" s="1">
        <v>2.86</v>
      </c>
      <c r="AG190" s="1">
        <v>2.9</v>
      </c>
      <c r="AH190" s="1">
        <v>2.92</v>
      </c>
      <c r="AI190" s="1">
        <v>2.87</v>
      </c>
      <c r="AJ190" s="1">
        <v>2.89</v>
      </c>
      <c r="AK190" s="1">
        <v>2.88</v>
      </c>
      <c r="AL190" s="1">
        <v>2.88</v>
      </c>
      <c r="AM190" s="1">
        <v>2.88</v>
      </c>
      <c r="AN190" s="1">
        <v>2.87</v>
      </c>
      <c r="AO190" s="1">
        <v>2.89</v>
      </c>
      <c r="AP190" s="1">
        <v>2.9</v>
      </c>
      <c r="AQ190" s="1">
        <v>2.94</v>
      </c>
      <c r="AR190" s="1">
        <v>-5.0599999999999996</v>
      </c>
      <c r="AS190" s="1">
        <v>-8.2200000000000006</v>
      </c>
      <c r="AT190" s="1">
        <v>-6.65</v>
      </c>
      <c r="AU190" s="1">
        <v>-7.28</v>
      </c>
      <c r="AV190" s="1">
        <v>-9.18</v>
      </c>
      <c r="AW190" s="1">
        <v>-9.49</v>
      </c>
      <c r="AX190" s="1">
        <v>-9.81</v>
      </c>
      <c r="AY190" s="1">
        <v>-8.86</v>
      </c>
      <c r="AZ190" s="1">
        <v>-6.96</v>
      </c>
      <c r="BA190" s="1">
        <v>-6.96</v>
      </c>
      <c r="BB190" s="1">
        <v>-7.28</v>
      </c>
      <c r="BC190" s="1">
        <v>-9.49</v>
      </c>
      <c r="BD190" s="1">
        <v>-10.44</v>
      </c>
      <c r="BE190" s="1">
        <v>-7.28</v>
      </c>
      <c r="BF190" s="1">
        <v>-9.4600000000000009</v>
      </c>
      <c r="BG190" s="1">
        <v>-9.49</v>
      </c>
      <c r="BH190" s="1">
        <v>-8.23</v>
      </c>
      <c r="BI190" s="1">
        <v>-9.49</v>
      </c>
      <c r="BJ190" s="1">
        <v>-9.18</v>
      </c>
      <c r="BK190" s="1">
        <v>-8.5399999999999991</v>
      </c>
      <c r="BL190" s="1">
        <v>-8.86</v>
      </c>
      <c r="BM190" s="1">
        <v>-8.86</v>
      </c>
      <c r="BN190" s="1">
        <v>-8.86</v>
      </c>
      <c r="BO190" s="1">
        <v>-9.18</v>
      </c>
      <c r="BP190" s="1">
        <v>-8.5399999999999991</v>
      </c>
      <c r="BQ190" s="1">
        <v>-8.23</v>
      </c>
      <c r="BR190" s="1">
        <v>-7.28</v>
      </c>
      <c r="BS190" s="22">
        <v>2.84</v>
      </c>
      <c r="BT190" s="26">
        <v>59294873.610544197</v>
      </c>
      <c r="BU190" s="26">
        <v>78000</v>
      </c>
      <c r="BV190" s="26">
        <v>8533579</v>
      </c>
      <c r="BW190" s="2">
        <v>1.101413603834921E-3</v>
      </c>
    </row>
    <row r="191" spans="1:75" s="21" customFormat="1" ht="19" customHeight="1" x14ac:dyDescent="0.2">
      <c r="A191" s="1" t="s">
        <v>182</v>
      </c>
      <c r="B191" s="1" t="s">
        <v>159</v>
      </c>
      <c r="C191" s="1" t="s">
        <v>124</v>
      </c>
      <c r="D191" s="1" t="s">
        <v>125</v>
      </c>
      <c r="E191" s="1" t="s">
        <v>179</v>
      </c>
      <c r="F191" s="1" t="s">
        <v>88</v>
      </c>
      <c r="G191" s="9">
        <v>35.13513339358235</v>
      </c>
      <c r="H191" s="9">
        <v>-0.66666603088378906</v>
      </c>
      <c r="I191" s="9">
        <f>(N191-O191)/O191*100</f>
        <v>42.857136454925602</v>
      </c>
      <c r="J191" s="1" t="s">
        <v>81</v>
      </c>
      <c r="K191" s="2">
        <v>1.110000014305115</v>
      </c>
      <c r="L191" s="2">
        <v>1.2</v>
      </c>
      <c r="M191" s="2">
        <v>1.5</v>
      </c>
      <c r="N191" s="2">
        <v>1.8999999761581421</v>
      </c>
      <c r="O191" s="2">
        <v>1.330000042915344</v>
      </c>
      <c r="P191" s="2">
        <v>1.4900000095367429</v>
      </c>
      <c r="Q191" s="1">
        <v>1.64</v>
      </c>
      <c r="R191" s="1">
        <v>1.9</v>
      </c>
      <c r="S191" s="1">
        <v>1.68</v>
      </c>
      <c r="T191" s="1">
        <v>1.74</v>
      </c>
      <c r="U191" s="1">
        <v>1.82</v>
      </c>
      <c r="V191" s="1">
        <v>1.76</v>
      </c>
      <c r="W191" s="1">
        <v>1.67</v>
      </c>
      <c r="X191" s="1">
        <v>1.6</v>
      </c>
      <c r="Y191" s="1">
        <v>1.53</v>
      </c>
      <c r="Z191" s="1">
        <v>1.47</v>
      </c>
      <c r="AA191" s="1">
        <v>1.48</v>
      </c>
      <c r="AB191" s="1">
        <v>1.4</v>
      </c>
      <c r="AC191" s="1">
        <v>1.38</v>
      </c>
      <c r="AD191" s="1">
        <v>1.37</v>
      </c>
      <c r="AE191" s="1">
        <v>1.5</v>
      </c>
      <c r="AF191" s="1">
        <v>1.48</v>
      </c>
      <c r="AG191" s="1">
        <v>1.46</v>
      </c>
      <c r="AH191" s="1">
        <v>1.42</v>
      </c>
      <c r="AI191" s="1">
        <v>1.41</v>
      </c>
      <c r="AJ191" s="1">
        <v>1.43</v>
      </c>
      <c r="AK191" s="1">
        <v>1.43</v>
      </c>
      <c r="AL191" s="1">
        <v>1.4</v>
      </c>
      <c r="AM191" s="1">
        <v>1.41</v>
      </c>
      <c r="AN191" s="1">
        <v>1.4</v>
      </c>
      <c r="AO191" s="1">
        <v>1.44</v>
      </c>
      <c r="AP191" s="1">
        <v>1.5</v>
      </c>
      <c r="AQ191" s="1">
        <v>1.53</v>
      </c>
      <c r="AR191" s="1">
        <v>9.33</v>
      </c>
      <c r="AS191" s="1">
        <v>18</v>
      </c>
      <c r="AT191" s="1">
        <v>4.67</v>
      </c>
      <c r="AU191" s="1">
        <v>13.99</v>
      </c>
      <c r="AV191" s="1">
        <v>12.67</v>
      </c>
      <c r="AW191" s="1">
        <v>5.5</v>
      </c>
      <c r="AX191" s="1">
        <v>5.33</v>
      </c>
      <c r="AY191" s="1">
        <v>1.33</v>
      </c>
      <c r="AZ191" s="1">
        <v>-3.33</v>
      </c>
      <c r="BA191" s="1">
        <v>-4</v>
      </c>
      <c r="BB191" s="1">
        <v>-7.67</v>
      </c>
      <c r="BC191" s="1">
        <v>-8.33</v>
      </c>
      <c r="BD191" s="1">
        <v>-9.36</v>
      </c>
      <c r="BE191" s="1">
        <v>-8.67</v>
      </c>
      <c r="BF191" s="1">
        <v>-5.33</v>
      </c>
      <c r="BG191" s="1">
        <v>-4</v>
      </c>
      <c r="BH191" s="1">
        <v>-6</v>
      </c>
      <c r="BI191" s="1">
        <v>-6.07</v>
      </c>
      <c r="BJ191" s="1">
        <v>-6.67</v>
      </c>
      <c r="BK191" s="1">
        <v>-4.8899999999999997</v>
      </c>
      <c r="BL191" s="1">
        <v>-7</v>
      </c>
      <c r="BM191" s="1">
        <v>-7.8</v>
      </c>
      <c r="BN191" s="1">
        <v>-7.99</v>
      </c>
      <c r="BO191" s="1">
        <v>-8.2100000000000009</v>
      </c>
      <c r="BP191" s="1">
        <v>-4.33</v>
      </c>
      <c r="BQ191" s="1">
        <v>-1.33</v>
      </c>
      <c r="BR191" s="1">
        <v>-0.67</v>
      </c>
      <c r="BS191" s="22">
        <v>1.4</v>
      </c>
      <c r="BT191" s="26">
        <v>59540250</v>
      </c>
      <c r="BU191" s="26">
        <v>17241100</v>
      </c>
      <c r="BV191" s="26">
        <v>24674651</v>
      </c>
      <c r="BW191" s="2">
        <v>8.9824978679536333E-3</v>
      </c>
    </row>
    <row r="192" spans="1:75" s="21" customFormat="1" ht="19" customHeight="1" x14ac:dyDescent="0.2">
      <c r="A192" s="7" t="s">
        <v>470</v>
      </c>
      <c r="B192" s="7" t="s">
        <v>118</v>
      </c>
      <c r="C192" s="7" t="s">
        <v>124</v>
      </c>
      <c r="D192" s="7" t="s">
        <v>98</v>
      </c>
      <c r="E192" s="7" t="s">
        <v>469</v>
      </c>
      <c r="F192" s="7" t="s">
        <v>88</v>
      </c>
      <c r="G192" s="10">
        <v>42.561980947006447</v>
      </c>
      <c r="H192" s="10">
        <v>-2.0289835442116839</v>
      </c>
      <c r="I192" s="10">
        <v>-2.0289835442116839</v>
      </c>
      <c r="J192" s="7" t="s">
        <v>81</v>
      </c>
      <c r="K192" s="8">
        <v>1.2100000381469731</v>
      </c>
      <c r="L192" s="8">
        <v>1.3</v>
      </c>
      <c r="M192" s="8">
        <v>1.7250000238418579</v>
      </c>
      <c r="N192" s="8">
        <v>1.879999995231628</v>
      </c>
      <c r="O192" s="8">
        <v>1.580000042915344</v>
      </c>
      <c r="P192" s="8">
        <v>1.690000057220459</v>
      </c>
      <c r="Q192" s="7">
        <v>1.74</v>
      </c>
      <c r="R192" s="7">
        <v>1.79</v>
      </c>
      <c r="S192" s="7">
        <v>1.88</v>
      </c>
      <c r="T192" s="7">
        <v>1.7</v>
      </c>
      <c r="U192" s="7">
        <v>1.67</v>
      </c>
      <c r="V192" s="7">
        <v>1.71</v>
      </c>
      <c r="W192" s="7">
        <v>1.73</v>
      </c>
      <c r="X192" s="7">
        <v>1.7</v>
      </c>
      <c r="Y192" s="7">
        <v>1.68</v>
      </c>
      <c r="Z192" s="7">
        <v>1.66</v>
      </c>
      <c r="AA192" s="7">
        <v>1.66</v>
      </c>
      <c r="AB192" s="7">
        <v>1.65</v>
      </c>
      <c r="AC192" s="7">
        <v>1.66</v>
      </c>
      <c r="AD192" s="7">
        <v>1.65</v>
      </c>
      <c r="AE192" s="7">
        <v>1.69</v>
      </c>
      <c r="AF192" s="7">
        <v>1.67</v>
      </c>
      <c r="AG192" s="7">
        <v>1.67</v>
      </c>
      <c r="AH192" s="7">
        <v>1.66</v>
      </c>
      <c r="AI192" s="7">
        <v>1.65</v>
      </c>
      <c r="AJ192" s="7">
        <v>1.65</v>
      </c>
      <c r="AK192" s="7">
        <v>1.65</v>
      </c>
      <c r="AL192" s="7">
        <v>1.7</v>
      </c>
      <c r="AM192" s="7">
        <v>1.69</v>
      </c>
      <c r="AN192" s="7">
        <v>1.68</v>
      </c>
      <c r="AO192" s="7">
        <v>1.68</v>
      </c>
      <c r="AP192" s="7">
        <v>1.68</v>
      </c>
      <c r="AQ192" s="7">
        <v>1.71</v>
      </c>
      <c r="AR192" s="7">
        <v>-0.57999999999999996</v>
      </c>
      <c r="AS192" s="7">
        <v>-1.45</v>
      </c>
      <c r="AT192" s="7">
        <v>-2.0299999999999998</v>
      </c>
      <c r="AU192" s="7">
        <v>-6.67</v>
      </c>
      <c r="AV192" s="7">
        <v>-5.8</v>
      </c>
      <c r="AW192" s="7">
        <v>-3.19</v>
      </c>
      <c r="AX192" s="7">
        <v>-1.46</v>
      </c>
      <c r="AY192" s="7">
        <v>-4.3499999999999996</v>
      </c>
      <c r="AZ192" s="7">
        <v>-5.51</v>
      </c>
      <c r="BA192" s="7">
        <v>-4.0599999999999996</v>
      </c>
      <c r="BB192" s="7">
        <v>-4.3499999999999996</v>
      </c>
      <c r="BC192" s="7">
        <v>-5.8</v>
      </c>
      <c r="BD192" s="7">
        <v>-4.93</v>
      </c>
      <c r="BE192" s="7">
        <v>-4.93</v>
      </c>
      <c r="BF192" s="7">
        <v>-3.57</v>
      </c>
      <c r="BG192" s="7">
        <v>-3.77</v>
      </c>
      <c r="BH192" s="7">
        <v>-4.0599999999999996</v>
      </c>
      <c r="BI192" s="7">
        <v>-4.3499999999999996</v>
      </c>
      <c r="BJ192" s="7">
        <v>-5.32</v>
      </c>
      <c r="BK192" s="7">
        <v>-4.93</v>
      </c>
      <c r="BL192" s="7">
        <v>-4.6399999999999997</v>
      </c>
      <c r="BM192" s="7">
        <v>-2.4500000000000002</v>
      </c>
      <c r="BN192" s="7">
        <v>-2.69</v>
      </c>
      <c r="BO192" s="7">
        <v>-4.0599999999999996</v>
      </c>
      <c r="BP192" s="7">
        <v>-3.77</v>
      </c>
      <c r="BQ192" s="7">
        <v>-2.61</v>
      </c>
      <c r="BR192" s="7">
        <v>-2.0299999999999998</v>
      </c>
      <c r="BS192" s="24">
        <v>1.6</v>
      </c>
      <c r="BT192" s="26">
        <v>60397080.834770203</v>
      </c>
      <c r="BU192" s="26">
        <v>14607100</v>
      </c>
      <c r="BV192" s="26">
        <v>10197257</v>
      </c>
      <c r="BW192" s="8">
        <v>3.3439384728657911E-3</v>
      </c>
    </row>
    <row r="193" spans="1:75" s="21" customFormat="1" ht="19" customHeight="1" x14ac:dyDescent="0.2">
      <c r="A193" s="1" t="s">
        <v>300</v>
      </c>
      <c r="B193" s="1" t="s">
        <v>76</v>
      </c>
      <c r="C193" s="1" t="s">
        <v>87</v>
      </c>
      <c r="D193" s="1" t="s">
        <v>109</v>
      </c>
      <c r="E193" s="1" t="s">
        <v>292</v>
      </c>
      <c r="F193" s="1" t="s">
        <v>88</v>
      </c>
      <c r="G193" s="9">
        <v>45.161296139963333</v>
      </c>
      <c r="H193" s="9">
        <v>-17.777782487280501</v>
      </c>
      <c r="I193" s="9">
        <f>(N193-O193)/O193*100</f>
        <v>47.368427033968587</v>
      </c>
      <c r="J193" s="1" t="s">
        <v>89</v>
      </c>
      <c r="K193" s="2">
        <v>8.9899997711181641</v>
      </c>
      <c r="L193" s="2">
        <v>8.1</v>
      </c>
      <c r="M193" s="2">
        <v>13.05000019073486</v>
      </c>
      <c r="N193" s="2">
        <v>14.840000152587891</v>
      </c>
      <c r="O193" s="2">
        <v>10.069999694824221</v>
      </c>
      <c r="P193" s="2">
        <v>10.72999954223633</v>
      </c>
      <c r="Q193" s="1">
        <v>13.81</v>
      </c>
      <c r="R193" s="1">
        <v>13.9</v>
      </c>
      <c r="S193" s="1">
        <v>14.84</v>
      </c>
      <c r="T193" s="1">
        <v>13.62</v>
      </c>
      <c r="U193" s="1">
        <v>13.75</v>
      </c>
      <c r="V193" s="1">
        <v>12.98</v>
      </c>
      <c r="W193" s="1">
        <v>12.55</v>
      </c>
      <c r="X193" s="1">
        <v>12.85</v>
      </c>
      <c r="Y193" s="1">
        <v>12.67</v>
      </c>
      <c r="Z193" s="1">
        <v>12.62</v>
      </c>
      <c r="AA193" s="1">
        <v>12.49</v>
      </c>
      <c r="AB193" s="1">
        <v>12.19</v>
      </c>
      <c r="AC193" s="1">
        <v>11.59</v>
      </c>
      <c r="AD193" s="1">
        <v>11.33</v>
      </c>
      <c r="AE193" s="1">
        <v>10.9</v>
      </c>
      <c r="AF193" s="1">
        <v>10.73</v>
      </c>
      <c r="AG193" s="1">
        <v>10.91</v>
      </c>
      <c r="AH193" s="1">
        <v>12.93</v>
      </c>
      <c r="AI193" s="1">
        <v>13.37</v>
      </c>
      <c r="AJ193" s="1">
        <v>11.69</v>
      </c>
      <c r="AK193" s="1">
        <v>11.55</v>
      </c>
      <c r="AL193" s="1">
        <v>11.36</v>
      </c>
      <c r="AM193" s="1">
        <v>11.28</v>
      </c>
      <c r="AN193" s="1">
        <v>11.44</v>
      </c>
      <c r="AO193" s="1">
        <v>11.19</v>
      </c>
      <c r="AP193" s="1">
        <v>10.8</v>
      </c>
      <c r="AQ193" s="1">
        <v>10.89</v>
      </c>
      <c r="AR193" s="1">
        <v>3.68</v>
      </c>
      <c r="AS193" s="1">
        <v>-1.88</v>
      </c>
      <c r="AT193" s="1">
        <v>0.92</v>
      </c>
      <c r="AU193" s="1">
        <v>3.33</v>
      </c>
      <c r="AV193" s="1">
        <v>-1.69</v>
      </c>
      <c r="AW193" s="1">
        <v>-7.43</v>
      </c>
      <c r="AX193" s="1">
        <v>-6.05</v>
      </c>
      <c r="AY193" s="1">
        <v>-5.28</v>
      </c>
      <c r="AZ193" s="1">
        <v>-3.67</v>
      </c>
      <c r="BA193" s="1">
        <v>-5.98</v>
      </c>
      <c r="BB193" s="1">
        <v>-6.3</v>
      </c>
      <c r="BC193" s="1">
        <v>-13.02</v>
      </c>
      <c r="BD193" s="1">
        <v>-14.18</v>
      </c>
      <c r="BE193" s="1">
        <v>-16.5</v>
      </c>
      <c r="BF193" s="1">
        <v>-17.78</v>
      </c>
      <c r="BG193" s="1">
        <v>-20.149999999999999</v>
      </c>
      <c r="BH193" s="1">
        <v>-17.32</v>
      </c>
      <c r="BI193" s="1">
        <v>-3.04</v>
      </c>
      <c r="BJ193" s="1">
        <v>-12.57</v>
      </c>
      <c r="BK193" s="1">
        <v>-13.27</v>
      </c>
      <c r="BL193" s="1">
        <v>-16.170000000000002</v>
      </c>
      <c r="BM193" s="1">
        <v>-13.95</v>
      </c>
      <c r="BN193" s="1">
        <v>-14.38</v>
      </c>
      <c r="BO193" s="1">
        <v>-14.33</v>
      </c>
      <c r="BP193" s="1">
        <v>-17.28</v>
      </c>
      <c r="BQ193" s="1">
        <v>-17.850000000000001</v>
      </c>
      <c r="BR193" s="1">
        <v>-18.239999999999998</v>
      </c>
      <c r="BS193" s="22">
        <v>12</v>
      </c>
      <c r="BT193" s="26">
        <v>61047900.89225769</v>
      </c>
      <c r="BU193" s="26">
        <v>22578000</v>
      </c>
      <c r="BV193" s="26">
        <v>4004027</v>
      </c>
      <c r="BW193" s="2">
        <v>6.7691351731644173E-2</v>
      </c>
    </row>
    <row r="194" spans="1:75" s="21" customFormat="1" ht="19" customHeight="1" x14ac:dyDescent="0.2">
      <c r="A194" s="1" t="s">
        <v>254</v>
      </c>
      <c r="B194" s="1" t="s">
        <v>118</v>
      </c>
      <c r="C194" s="1" t="s">
        <v>87</v>
      </c>
      <c r="D194" s="1" t="s">
        <v>109</v>
      </c>
      <c r="E194" s="1" t="s">
        <v>250</v>
      </c>
      <c r="F194" s="1" t="s">
        <v>88</v>
      </c>
      <c r="G194" s="9">
        <v>24.193549131379559</v>
      </c>
      <c r="H194" s="9">
        <v>-2.5974001846660308</v>
      </c>
      <c r="I194" s="9">
        <f>(N194-O194)/O194*100</f>
        <v>36.182342529792308</v>
      </c>
      <c r="J194" s="1" t="s">
        <v>81</v>
      </c>
      <c r="K194" s="2">
        <v>3.0999999046325679</v>
      </c>
      <c r="L194" s="2">
        <v>2.97</v>
      </c>
      <c r="M194" s="2">
        <v>3.8499999046325679</v>
      </c>
      <c r="N194" s="2">
        <v>4.7800002098083496</v>
      </c>
      <c r="O194" s="2">
        <v>3.5099999904632568</v>
      </c>
      <c r="P194" s="2">
        <v>3.75</v>
      </c>
      <c r="Q194" s="1">
        <v>4</v>
      </c>
      <c r="R194" s="1">
        <v>3.98</v>
      </c>
      <c r="S194" s="1">
        <v>3.75</v>
      </c>
      <c r="T194" s="1">
        <v>4.1399999999999997</v>
      </c>
      <c r="U194" s="1">
        <v>4.0999999999999996</v>
      </c>
      <c r="V194" s="1">
        <v>3.79</v>
      </c>
      <c r="W194" s="1">
        <v>3.72</v>
      </c>
      <c r="X194" s="1">
        <v>3.69</v>
      </c>
      <c r="Y194" s="1">
        <v>3.7</v>
      </c>
      <c r="Z194" s="1">
        <v>3.85</v>
      </c>
      <c r="AA194" s="1">
        <v>3.78</v>
      </c>
      <c r="AB194" s="1">
        <v>3.74</v>
      </c>
      <c r="AC194" s="1">
        <v>3.78</v>
      </c>
      <c r="AD194" s="1">
        <v>3.75</v>
      </c>
      <c r="AE194" s="1">
        <v>3.89</v>
      </c>
      <c r="AF194" s="1">
        <v>3.96</v>
      </c>
      <c r="AG194" s="1">
        <v>4.1100000000000003</v>
      </c>
      <c r="AH194" s="1">
        <v>4.3499999999999996</v>
      </c>
      <c r="AI194" s="1">
        <v>4.4000000000000004</v>
      </c>
      <c r="AJ194" s="1">
        <v>4.3</v>
      </c>
      <c r="AK194" s="1">
        <v>4.62</v>
      </c>
      <c r="AL194" s="1">
        <v>4.74</v>
      </c>
      <c r="AM194" s="1">
        <v>4.78</v>
      </c>
      <c r="AN194" s="1">
        <v>4.4800000000000004</v>
      </c>
      <c r="AO194" s="1">
        <v>4.28</v>
      </c>
      <c r="AP194" s="1">
        <v>4.04</v>
      </c>
      <c r="AQ194" s="1">
        <v>3.96</v>
      </c>
      <c r="AR194" s="1">
        <v>0.52</v>
      </c>
      <c r="AS194" s="1">
        <v>-2.08</v>
      </c>
      <c r="AT194" s="1">
        <v>-5.46</v>
      </c>
      <c r="AU194" s="1">
        <v>5.71</v>
      </c>
      <c r="AV194" s="1">
        <v>-2.34</v>
      </c>
      <c r="AW194" s="1">
        <v>-3.64</v>
      </c>
      <c r="AX194" s="1">
        <v>-5.0599999999999996</v>
      </c>
      <c r="AY194" s="1">
        <v>-5.19</v>
      </c>
      <c r="AZ194" s="1">
        <v>-4.8099999999999996</v>
      </c>
      <c r="BA194" s="1">
        <v>-3.9</v>
      </c>
      <c r="BB194" s="1">
        <v>-4.42</v>
      </c>
      <c r="BC194" s="1">
        <v>-3.9</v>
      </c>
      <c r="BD194" s="1">
        <v>-4.16</v>
      </c>
      <c r="BE194" s="1">
        <v>-3.12</v>
      </c>
      <c r="BF194" s="1">
        <v>-1.04</v>
      </c>
      <c r="BG194" s="1">
        <v>1.1299999999999999</v>
      </c>
      <c r="BH194" s="1">
        <v>2.08</v>
      </c>
      <c r="BI194" s="1">
        <v>9.09</v>
      </c>
      <c r="BJ194" s="1">
        <v>5.71</v>
      </c>
      <c r="BK194" s="1">
        <v>10.130000000000001</v>
      </c>
      <c r="BL194" s="1">
        <v>19.48</v>
      </c>
      <c r="BM194" s="1">
        <v>17.43</v>
      </c>
      <c r="BN194" s="1">
        <v>13.77</v>
      </c>
      <c r="BO194" s="1">
        <v>10.39</v>
      </c>
      <c r="BP194" s="1">
        <v>1.56</v>
      </c>
      <c r="BQ194" s="1">
        <v>2.34</v>
      </c>
      <c r="BR194" s="1">
        <v>-2.6</v>
      </c>
      <c r="BS194" s="22">
        <v>3.55</v>
      </c>
      <c r="BT194" s="26">
        <v>62075473.462343223</v>
      </c>
      <c r="BU194" s="26">
        <v>66329100</v>
      </c>
      <c r="BV194" s="26">
        <v>9138519</v>
      </c>
      <c r="BW194" s="2">
        <v>0.21871038403487481</v>
      </c>
    </row>
    <row r="195" spans="1:75" s="21" customFormat="1" ht="19" customHeight="1" x14ac:dyDescent="0.2">
      <c r="A195" s="1" t="s">
        <v>323</v>
      </c>
      <c r="B195" s="1" t="s">
        <v>106</v>
      </c>
      <c r="C195" s="1" t="s">
        <v>87</v>
      </c>
      <c r="D195" s="1" t="s">
        <v>109</v>
      </c>
      <c r="E195" s="1" t="s">
        <v>322</v>
      </c>
      <c r="F195" s="1" t="s">
        <v>88</v>
      </c>
      <c r="G195" s="9">
        <v>16.504862234565461</v>
      </c>
      <c r="H195" s="9">
        <v>-8.7500012417633837</v>
      </c>
      <c r="I195" s="9">
        <f>(N195-O195)/O195*100</f>
        <v>16.03774391234111</v>
      </c>
      <c r="J195" s="1" t="s">
        <v>89</v>
      </c>
      <c r="K195" s="2">
        <v>1.029999971389771</v>
      </c>
      <c r="L195" s="2">
        <v>1.24</v>
      </c>
      <c r="M195" s="2">
        <v>1.200000047683716</v>
      </c>
      <c r="N195" s="2">
        <v>1.2300000190734861</v>
      </c>
      <c r="O195" s="2">
        <v>1.059999942779541</v>
      </c>
      <c r="P195" s="2">
        <v>1.095000028610229</v>
      </c>
      <c r="Q195" s="1">
        <v>1.21</v>
      </c>
      <c r="R195" s="1">
        <v>1.19</v>
      </c>
      <c r="S195" s="1">
        <v>1.23</v>
      </c>
      <c r="T195" s="1">
        <v>1.19</v>
      </c>
      <c r="U195" s="1">
        <v>1.19</v>
      </c>
      <c r="V195" s="1">
        <v>1.19</v>
      </c>
      <c r="W195" s="1">
        <v>1.18</v>
      </c>
      <c r="X195" s="1">
        <v>1.18</v>
      </c>
      <c r="Y195" s="1">
        <v>1.17</v>
      </c>
      <c r="Z195" s="1">
        <v>1.1599999999999999</v>
      </c>
      <c r="AA195" s="1">
        <v>1.1499999999999999</v>
      </c>
      <c r="AB195" s="1">
        <v>1.1499999999999999</v>
      </c>
      <c r="AC195" s="1">
        <v>1.1599999999999999</v>
      </c>
      <c r="AD195" s="1">
        <v>1.1499999999999999</v>
      </c>
      <c r="AE195" s="1">
        <v>1.1499999999999999</v>
      </c>
      <c r="AF195" s="1">
        <v>1.1499999999999999</v>
      </c>
      <c r="AG195" s="1">
        <v>1.1399999999999999</v>
      </c>
      <c r="AH195" s="1">
        <v>1.1200000000000001</v>
      </c>
      <c r="AI195" s="1">
        <v>1.1100000000000001</v>
      </c>
      <c r="AJ195" s="1">
        <v>1.1000000000000001</v>
      </c>
      <c r="AK195" s="1">
        <v>1.0900000000000001</v>
      </c>
      <c r="AL195" s="1">
        <v>1.0900000000000001</v>
      </c>
      <c r="AM195" s="1">
        <v>1.1000000000000001</v>
      </c>
      <c r="AN195" s="1">
        <v>1.1200000000000001</v>
      </c>
      <c r="AO195" s="1">
        <v>1.1000000000000001</v>
      </c>
      <c r="AP195" s="1">
        <v>1.0900000000000001</v>
      </c>
      <c r="AQ195" s="1">
        <v>1.1000000000000001</v>
      </c>
      <c r="AR195" s="1">
        <v>-5</v>
      </c>
      <c r="AS195" s="1">
        <v>-1.67</v>
      </c>
      <c r="AT195" s="1">
        <v>-2.4900000000000002</v>
      </c>
      <c r="AU195" s="1">
        <v>-5.16</v>
      </c>
      <c r="AV195" s="1">
        <v>-1.66</v>
      </c>
      <c r="AW195" s="1">
        <v>-1.82</v>
      </c>
      <c r="AX195" s="1">
        <v>-2.13</v>
      </c>
      <c r="AY195" s="1">
        <v>-2.5</v>
      </c>
      <c r="AZ195" s="1">
        <v>-3.75</v>
      </c>
      <c r="BA195" s="1">
        <v>-4.22</v>
      </c>
      <c r="BB195" s="1">
        <v>-4.58</v>
      </c>
      <c r="BC195" s="1">
        <v>-4.17</v>
      </c>
      <c r="BD195" s="1">
        <v>-4.6500000000000004</v>
      </c>
      <c r="BE195" s="1">
        <v>-5</v>
      </c>
      <c r="BF195" s="1">
        <v>-5.42</v>
      </c>
      <c r="BG195" s="1">
        <v>-5.83</v>
      </c>
      <c r="BH195" s="1">
        <v>-7.08</v>
      </c>
      <c r="BI195" s="1">
        <v>-10.47</v>
      </c>
      <c r="BJ195" s="1">
        <v>-9.14</v>
      </c>
      <c r="BK195" s="1">
        <v>-9.17</v>
      </c>
      <c r="BL195" s="1">
        <v>-10.83</v>
      </c>
      <c r="BM195" s="1">
        <v>-9.17</v>
      </c>
      <c r="BN195" s="1">
        <v>-8.6300000000000008</v>
      </c>
      <c r="BO195" s="1">
        <v>-8.75</v>
      </c>
      <c r="BP195" s="1">
        <v>-10.83</v>
      </c>
      <c r="BQ195" s="1">
        <v>-10</v>
      </c>
      <c r="BR195" s="1">
        <v>-9.17</v>
      </c>
      <c r="BS195" s="22">
        <v>1.1499999999999999</v>
      </c>
      <c r="BT195" s="26">
        <v>63692762.53092289</v>
      </c>
      <c r="BU195" s="26">
        <v>10195300</v>
      </c>
      <c r="BV195" s="26">
        <v>46880568</v>
      </c>
      <c r="BW195" s="2">
        <v>9.6210822360343409E-2</v>
      </c>
    </row>
    <row r="196" spans="1:75" s="21" customFormat="1" ht="19" customHeight="1" x14ac:dyDescent="0.2">
      <c r="A196" s="1" t="s">
        <v>279</v>
      </c>
      <c r="B196" s="1" t="s">
        <v>106</v>
      </c>
      <c r="C196" s="1" t="s">
        <v>113</v>
      </c>
      <c r="D196" s="1" t="s">
        <v>98</v>
      </c>
      <c r="E196" s="1" t="s">
        <v>322</v>
      </c>
      <c r="F196" s="1" t="s">
        <v>88</v>
      </c>
      <c r="G196" s="9">
        <v>17.142858115994219</v>
      </c>
      <c r="H196" s="9">
        <v>-14.02439152924949</v>
      </c>
      <c r="I196" s="9">
        <f>(N196-O196)/O196*100</f>
        <v>19.424459259367275</v>
      </c>
      <c r="J196" s="1" t="s">
        <v>89</v>
      </c>
      <c r="K196" s="2">
        <v>1.3999999761581421</v>
      </c>
      <c r="L196" s="2">
        <v>1.53</v>
      </c>
      <c r="M196" s="2">
        <v>1.639999985694885</v>
      </c>
      <c r="N196" s="2">
        <v>1.6599999666213989</v>
      </c>
      <c r="O196" s="2">
        <v>1.389999985694885</v>
      </c>
      <c r="P196" s="2">
        <v>1.4099999666213989</v>
      </c>
      <c r="Q196" s="1">
        <v>1.66</v>
      </c>
      <c r="R196" s="1">
        <v>1.58</v>
      </c>
      <c r="S196" s="1">
        <v>1.59</v>
      </c>
      <c r="T196" s="1">
        <v>1.54</v>
      </c>
      <c r="U196" s="1">
        <v>1.53</v>
      </c>
      <c r="V196" s="1">
        <v>1.55</v>
      </c>
      <c r="W196" s="1">
        <v>1.56</v>
      </c>
      <c r="X196" s="1">
        <v>1.56</v>
      </c>
      <c r="Y196" s="1">
        <v>1.52</v>
      </c>
      <c r="Z196" s="1">
        <v>1.52</v>
      </c>
      <c r="AA196" s="1">
        <v>1.51</v>
      </c>
      <c r="AB196" s="1">
        <v>1.51</v>
      </c>
      <c r="AC196" s="1">
        <v>1.5</v>
      </c>
      <c r="AD196" s="1">
        <v>1.49</v>
      </c>
      <c r="AE196" s="1">
        <v>1.48</v>
      </c>
      <c r="AF196" s="1">
        <v>1.48</v>
      </c>
      <c r="AG196" s="1">
        <v>1.45</v>
      </c>
      <c r="AH196" s="1">
        <v>1.46</v>
      </c>
      <c r="AI196" s="1">
        <v>1.45</v>
      </c>
      <c r="AJ196" s="1">
        <v>1.43</v>
      </c>
      <c r="AK196" s="1">
        <v>1.42</v>
      </c>
      <c r="AL196" s="1">
        <v>1.41</v>
      </c>
      <c r="AM196" s="1">
        <v>1.44</v>
      </c>
      <c r="AN196" s="1">
        <v>1.45</v>
      </c>
      <c r="AO196" s="1">
        <v>1.44</v>
      </c>
      <c r="AP196" s="1">
        <v>1.42</v>
      </c>
      <c r="AQ196" s="1">
        <v>1.43</v>
      </c>
      <c r="AR196" s="1">
        <v>-3.66</v>
      </c>
      <c r="AS196" s="1">
        <v>-5.49</v>
      </c>
      <c r="AT196" s="1">
        <v>-7.93</v>
      </c>
      <c r="AU196" s="1">
        <v>-6.91</v>
      </c>
      <c r="AV196" s="1">
        <v>-9.15</v>
      </c>
      <c r="AW196" s="1">
        <v>-6.96</v>
      </c>
      <c r="AX196" s="1">
        <v>-5.18</v>
      </c>
      <c r="AY196" s="1">
        <v>-7.01</v>
      </c>
      <c r="AZ196" s="1">
        <v>-7.93</v>
      </c>
      <c r="BA196" s="1">
        <v>-9.15</v>
      </c>
      <c r="BB196" s="1">
        <v>-8.5399999999999991</v>
      </c>
      <c r="BC196" s="1">
        <v>-9.15</v>
      </c>
      <c r="BD196" s="1">
        <v>-10.67</v>
      </c>
      <c r="BE196" s="1">
        <v>-12.2</v>
      </c>
      <c r="BF196" s="1">
        <v>-10.37</v>
      </c>
      <c r="BG196" s="1">
        <v>-11.65</v>
      </c>
      <c r="BH196" s="1">
        <v>-12.5</v>
      </c>
      <c r="BI196" s="1">
        <v>-12.08</v>
      </c>
      <c r="BJ196" s="1">
        <v>-12.8</v>
      </c>
      <c r="BK196" s="1">
        <v>-14.02</v>
      </c>
      <c r="BL196" s="1">
        <v>-14.62</v>
      </c>
      <c r="BM196" s="1">
        <v>-14.94</v>
      </c>
      <c r="BN196" s="1">
        <v>-12.2</v>
      </c>
      <c r="BO196" s="1">
        <v>-12.27</v>
      </c>
      <c r="BP196" s="1">
        <v>-14.02</v>
      </c>
      <c r="BQ196" s="1">
        <v>-14.02</v>
      </c>
      <c r="BR196" s="1">
        <v>-13.41</v>
      </c>
      <c r="BS196" s="22">
        <v>1.48</v>
      </c>
      <c r="BT196" s="26">
        <v>63762871.44382</v>
      </c>
      <c r="BU196" s="26">
        <v>4549000</v>
      </c>
      <c r="BV196" s="26">
        <v>36372405</v>
      </c>
      <c r="BW196" s="2">
        <v>1.0683153890978609E-2</v>
      </c>
    </row>
    <row r="197" spans="1:75" s="21" customFormat="1" ht="19" customHeight="1" x14ac:dyDescent="0.2">
      <c r="A197" s="7" t="s">
        <v>279</v>
      </c>
      <c r="B197" s="7" t="s">
        <v>106</v>
      </c>
      <c r="C197" s="7" t="s">
        <v>113</v>
      </c>
      <c r="D197" s="7" t="s">
        <v>125</v>
      </c>
      <c r="E197" s="7" t="s">
        <v>371</v>
      </c>
      <c r="F197" s="7" t="s">
        <v>88</v>
      </c>
      <c r="G197" s="10">
        <v>23.529406608594801</v>
      </c>
      <c r="H197" s="10">
        <v>-18.452378122511821</v>
      </c>
      <c r="I197" s="10">
        <v>-18.452378122511821</v>
      </c>
      <c r="J197" s="7" t="s">
        <v>89</v>
      </c>
      <c r="K197" s="8">
        <v>1.360000014305115</v>
      </c>
      <c r="L197" s="8">
        <v>1.69</v>
      </c>
      <c r="M197" s="8">
        <v>1.679999947547913</v>
      </c>
      <c r="N197" s="8">
        <v>1.690000057220459</v>
      </c>
      <c r="O197" s="8">
        <v>1.330000042915344</v>
      </c>
      <c r="P197" s="8">
        <v>1.370000004768372</v>
      </c>
      <c r="Q197" s="7">
        <v>1.68</v>
      </c>
      <c r="R197" s="7">
        <v>1.65</v>
      </c>
      <c r="S197" s="7">
        <v>1.63</v>
      </c>
      <c r="T197" s="7">
        <v>1.54</v>
      </c>
      <c r="U197" s="7">
        <v>1.51</v>
      </c>
      <c r="V197" s="7">
        <v>1.48</v>
      </c>
      <c r="W197" s="7">
        <v>1.48</v>
      </c>
      <c r="X197" s="7">
        <v>1.48</v>
      </c>
      <c r="Y197" s="7">
        <v>1.48</v>
      </c>
      <c r="Z197" s="7">
        <v>1.47</v>
      </c>
      <c r="AA197" s="7">
        <v>1.46</v>
      </c>
      <c r="AB197" s="7">
        <v>1.44</v>
      </c>
      <c r="AC197" s="7">
        <v>1.43</v>
      </c>
      <c r="AD197" s="7">
        <v>1.43</v>
      </c>
      <c r="AE197" s="7">
        <v>1.44</v>
      </c>
      <c r="AF197" s="7">
        <v>1.44</v>
      </c>
      <c r="AG197" s="7">
        <v>1.46</v>
      </c>
      <c r="AH197" s="7">
        <v>1.44</v>
      </c>
      <c r="AI197" s="7">
        <v>1.43</v>
      </c>
      <c r="AJ197" s="7">
        <v>1.42</v>
      </c>
      <c r="AK197" s="7">
        <v>1.42</v>
      </c>
      <c r="AL197" s="7">
        <v>1.42</v>
      </c>
      <c r="AM197" s="7">
        <v>1.42</v>
      </c>
      <c r="AN197" s="7">
        <v>1.4</v>
      </c>
      <c r="AO197" s="7">
        <v>1.4</v>
      </c>
      <c r="AP197" s="7">
        <v>1.37</v>
      </c>
      <c r="AQ197" s="7">
        <v>1.38</v>
      </c>
      <c r="AR197" s="7">
        <v>-2.08</v>
      </c>
      <c r="AS197" s="7">
        <v>-5.71</v>
      </c>
      <c r="AT197" s="7">
        <v>-8.77</v>
      </c>
      <c r="AU197" s="7">
        <v>-10.119999999999999</v>
      </c>
      <c r="AV197" s="7">
        <v>-12.32</v>
      </c>
      <c r="AW197" s="7">
        <v>-12.4</v>
      </c>
      <c r="AX197" s="7">
        <v>-12.8</v>
      </c>
      <c r="AY197" s="7">
        <v>-12.2</v>
      </c>
      <c r="AZ197" s="7">
        <v>-12.49</v>
      </c>
      <c r="BA197" s="7">
        <v>-13.39</v>
      </c>
      <c r="BB197" s="7">
        <v>-15.18</v>
      </c>
      <c r="BC197" s="7">
        <v>-15.06</v>
      </c>
      <c r="BD197" s="7">
        <v>-15.26</v>
      </c>
      <c r="BE197" s="7">
        <v>-14.88</v>
      </c>
      <c r="BF197" s="7">
        <v>-14.88</v>
      </c>
      <c r="BG197" s="7">
        <v>-15.48</v>
      </c>
      <c r="BH197" s="7">
        <v>-14.28</v>
      </c>
      <c r="BI197" s="7">
        <v>-15.21</v>
      </c>
      <c r="BJ197" s="7">
        <v>-15.48</v>
      </c>
      <c r="BK197" s="7">
        <v>-15.48</v>
      </c>
      <c r="BL197" s="7">
        <v>-16.07</v>
      </c>
      <c r="BM197" s="7">
        <v>-16.37</v>
      </c>
      <c r="BN197" s="7">
        <v>-16.670000000000002</v>
      </c>
      <c r="BO197" s="7">
        <v>-17.260000000000002</v>
      </c>
      <c r="BP197" s="7">
        <v>-19.940000000000001</v>
      </c>
      <c r="BQ197" s="7">
        <v>-20.83</v>
      </c>
      <c r="BR197" s="7">
        <v>-19.64</v>
      </c>
      <c r="BS197" s="24">
        <v>1.46</v>
      </c>
      <c r="BT197" s="26">
        <v>65318061.960673332</v>
      </c>
      <c r="BU197" s="26">
        <v>5379300</v>
      </c>
      <c r="BV197" s="26">
        <v>36372405</v>
      </c>
      <c r="BW197" s="8">
        <v>5.481765640737807E-3</v>
      </c>
    </row>
    <row r="198" spans="1:75" s="21" customFormat="1" ht="19" customHeight="1" x14ac:dyDescent="0.2">
      <c r="A198" s="7" t="s">
        <v>507</v>
      </c>
      <c r="B198" s="7" t="s">
        <v>86</v>
      </c>
      <c r="C198" s="7" t="s">
        <v>124</v>
      </c>
      <c r="D198" s="7" t="s">
        <v>98</v>
      </c>
      <c r="E198" s="7" t="s">
        <v>504</v>
      </c>
      <c r="F198" s="7" t="s">
        <v>88</v>
      </c>
      <c r="G198" s="10">
        <v>21.951215565582451</v>
      </c>
      <c r="H198" s="10">
        <v>-25.739130766495421</v>
      </c>
      <c r="I198" s="10">
        <v>-25.739130766495421</v>
      </c>
      <c r="J198" s="7" t="s">
        <v>89</v>
      </c>
      <c r="K198" s="8">
        <v>4.7150001525878906</v>
      </c>
      <c r="L198" s="8">
        <v>5</v>
      </c>
      <c r="M198" s="8">
        <v>5.75</v>
      </c>
      <c r="N198" s="8">
        <v>5.8299999237060547</v>
      </c>
      <c r="O198" s="8">
        <v>4.059999942779541</v>
      </c>
      <c r="P198" s="8">
        <v>4.2699999809265137</v>
      </c>
      <c r="Q198" s="7">
        <v>5.83</v>
      </c>
      <c r="R198" s="7">
        <v>5.35</v>
      </c>
      <c r="S198" s="7">
        <v>5.23</v>
      </c>
      <c r="T198" s="7">
        <v>5.12</v>
      </c>
      <c r="U198" s="7">
        <v>4.9400000000000004</v>
      </c>
      <c r="V198" s="7">
        <v>4.87</v>
      </c>
      <c r="W198" s="7">
        <v>4.9000000000000004</v>
      </c>
      <c r="X198" s="7">
        <v>4.88</v>
      </c>
      <c r="Y198" s="7">
        <v>4.8899999999999997</v>
      </c>
      <c r="Z198" s="7">
        <v>4.8899999999999997</v>
      </c>
      <c r="AA198" s="7">
        <v>4.83</v>
      </c>
      <c r="AB198" s="7">
        <v>4.88</v>
      </c>
      <c r="AC198" s="7">
        <v>4.9400000000000004</v>
      </c>
      <c r="AD198" s="7">
        <v>4.88</v>
      </c>
      <c r="AE198" s="7">
        <v>4.8499999999999996</v>
      </c>
      <c r="AF198" s="7">
        <v>4.8</v>
      </c>
      <c r="AG198" s="7">
        <v>4.8600000000000003</v>
      </c>
      <c r="AH198" s="7">
        <v>4.7699999999999996</v>
      </c>
      <c r="AI198" s="7">
        <v>4.55</v>
      </c>
      <c r="AJ198" s="7">
        <v>4.51</v>
      </c>
      <c r="AK198" s="7">
        <v>4.51</v>
      </c>
      <c r="AL198" s="7">
        <v>4.43</v>
      </c>
      <c r="AM198" s="7">
        <v>4.38</v>
      </c>
      <c r="AN198" s="7">
        <v>4.32</v>
      </c>
      <c r="AO198" s="7">
        <v>4.38</v>
      </c>
      <c r="AP198" s="7">
        <v>4.34</v>
      </c>
      <c r="AQ198" s="7">
        <v>4.34</v>
      </c>
      <c r="AR198" s="7">
        <v>-4.3499999999999996</v>
      </c>
      <c r="AS198" s="7">
        <v>-12.18</v>
      </c>
      <c r="AT198" s="7">
        <v>-11.12</v>
      </c>
      <c r="AU198" s="7">
        <v>-15.65</v>
      </c>
      <c r="AV198" s="7">
        <v>-17.690000000000001</v>
      </c>
      <c r="AW198" s="7">
        <v>-17.57</v>
      </c>
      <c r="AX198" s="7">
        <v>-14.9</v>
      </c>
      <c r="AY198" s="7">
        <v>-15.57</v>
      </c>
      <c r="AZ198" s="7">
        <v>-15.91</v>
      </c>
      <c r="BA198" s="7">
        <v>-15.65</v>
      </c>
      <c r="BB198" s="7">
        <v>-16.87</v>
      </c>
      <c r="BC198" s="7">
        <v>-15.13</v>
      </c>
      <c r="BD198" s="7">
        <v>-15.83</v>
      </c>
      <c r="BE198" s="7">
        <v>-15.65</v>
      </c>
      <c r="BF198" s="7">
        <v>-15.83</v>
      </c>
      <c r="BG198" s="7">
        <v>-16.7</v>
      </c>
      <c r="BH198" s="7">
        <v>-16.34</v>
      </c>
      <c r="BI198" s="7">
        <v>-22.78</v>
      </c>
      <c r="BJ198" s="7">
        <v>-21.74</v>
      </c>
      <c r="BK198" s="7">
        <v>-24.52</v>
      </c>
      <c r="BL198" s="7">
        <v>-23.48</v>
      </c>
      <c r="BM198" s="7">
        <v>-24.52</v>
      </c>
      <c r="BN198" s="7">
        <v>-25.04</v>
      </c>
      <c r="BO198" s="7">
        <v>-24.87</v>
      </c>
      <c r="BP198" s="7">
        <v>-24.39</v>
      </c>
      <c r="BQ198" s="7">
        <v>-24.52</v>
      </c>
      <c r="BR198" s="7">
        <v>-25.4</v>
      </c>
      <c r="BS198" s="24">
        <v>4.7300000000000004</v>
      </c>
      <c r="BT198" s="26">
        <v>66934600</v>
      </c>
      <c r="BU198" s="26">
        <v>1581200</v>
      </c>
      <c r="BV198" s="26">
        <v>1420878</v>
      </c>
      <c r="BW198" s="8">
        <v>5.4895634952473048E-5</v>
      </c>
    </row>
    <row r="199" spans="1:75" s="21" customFormat="1" ht="19" customHeight="1" x14ac:dyDescent="0.2">
      <c r="A199" s="1" t="s">
        <v>102</v>
      </c>
      <c r="B199" s="1" t="s">
        <v>76</v>
      </c>
      <c r="C199" s="1" t="s">
        <v>87</v>
      </c>
      <c r="D199" s="1" t="s">
        <v>98</v>
      </c>
      <c r="E199" s="1" t="s">
        <v>101</v>
      </c>
      <c r="F199" s="1" t="s">
        <v>88</v>
      </c>
      <c r="G199" s="9">
        <v>25.83518851130431</v>
      </c>
      <c r="H199" s="9">
        <v>-7.9646047573790293</v>
      </c>
      <c r="I199" s="9">
        <f>(N199-O199)/O199*100</f>
        <v>22.105261176576878</v>
      </c>
      <c r="J199" s="1" t="s">
        <v>89</v>
      </c>
      <c r="K199" s="2">
        <v>0.89800000190734863</v>
      </c>
      <c r="L199" s="2">
        <v>1.1599999999999999</v>
      </c>
      <c r="M199" s="2">
        <v>1.129999995231628</v>
      </c>
      <c r="N199" s="2">
        <v>1.1599999666213989</v>
      </c>
      <c r="O199" s="2">
        <v>0.94999998807907104</v>
      </c>
      <c r="P199" s="2">
        <v>1.0399999618530269</v>
      </c>
      <c r="Q199" s="1">
        <v>1.1599999999999999</v>
      </c>
      <c r="R199" s="1">
        <v>1.1200000000000001</v>
      </c>
      <c r="S199" s="1">
        <v>1.1000000000000001</v>
      </c>
      <c r="T199" s="1">
        <v>1.05</v>
      </c>
      <c r="U199" s="1">
        <v>1.1100000000000001</v>
      </c>
      <c r="V199" s="1">
        <v>1.1000000000000001</v>
      </c>
      <c r="W199" s="1">
        <v>1.07</v>
      </c>
      <c r="X199" s="1">
        <v>1.07</v>
      </c>
      <c r="Y199" s="1">
        <v>1.06</v>
      </c>
      <c r="Z199" s="1">
        <v>1.06</v>
      </c>
      <c r="AA199" s="1">
        <v>1.06</v>
      </c>
      <c r="AB199" s="1">
        <v>1.06</v>
      </c>
      <c r="AC199" s="1">
        <v>1.03</v>
      </c>
      <c r="AD199" s="1">
        <v>1.01</v>
      </c>
      <c r="AE199" s="1">
        <v>1</v>
      </c>
      <c r="AF199" s="1">
        <v>1</v>
      </c>
      <c r="AG199" s="1">
        <v>1.02</v>
      </c>
      <c r="AH199" s="1">
        <v>1.02</v>
      </c>
      <c r="AI199" s="1">
        <v>1.02</v>
      </c>
      <c r="AJ199" s="1">
        <v>1.02</v>
      </c>
      <c r="AK199" s="1">
        <v>1.03</v>
      </c>
      <c r="AL199" s="1">
        <v>1.03</v>
      </c>
      <c r="AM199" s="1">
        <v>1.05</v>
      </c>
      <c r="AN199" s="1">
        <v>1.0900000000000001</v>
      </c>
      <c r="AO199" s="1">
        <v>1.0900000000000001</v>
      </c>
      <c r="AP199" s="1">
        <v>1.07</v>
      </c>
      <c r="AQ199" s="1">
        <v>1.07</v>
      </c>
      <c r="AR199" s="1">
        <v>-13.68</v>
      </c>
      <c r="AS199" s="1">
        <v>-7.96</v>
      </c>
      <c r="AT199" s="1">
        <v>-7.96</v>
      </c>
      <c r="AU199" s="1">
        <v>-7.96</v>
      </c>
      <c r="AV199" s="1">
        <v>-3.1</v>
      </c>
      <c r="AW199" s="1">
        <v>-5.75</v>
      </c>
      <c r="AX199" s="1">
        <v>-5.75</v>
      </c>
      <c r="AY199" s="1">
        <v>-7.89</v>
      </c>
      <c r="AZ199" s="1">
        <v>-8.85</v>
      </c>
      <c r="BA199" s="1">
        <v>-7.96</v>
      </c>
      <c r="BB199" s="1">
        <v>-9.73</v>
      </c>
      <c r="BC199" s="1">
        <v>-8.85</v>
      </c>
      <c r="BD199" s="1">
        <v>-10.62</v>
      </c>
      <c r="BE199" s="1">
        <v>-13.27</v>
      </c>
      <c r="BF199" s="1">
        <v>-11.5</v>
      </c>
      <c r="BG199" s="1">
        <v>-11.5</v>
      </c>
      <c r="BH199" s="1">
        <v>-10.62</v>
      </c>
      <c r="BI199" s="1">
        <v>-10.62</v>
      </c>
      <c r="BJ199" s="1">
        <v>-9.73</v>
      </c>
      <c r="BK199" s="1">
        <v>-10.62</v>
      </c>
      <c r="BL199" s="1">
        <v>-9.2899999999999991</v>
      </c>
      <c r="BM199" s="1">
        <v>-9.73</v>
      </c>
      <c r="BN199" s="1">
        <v>-7.08</v>
      </c>
      <c r="BO199" s="1">
        <v>-3.55</v>
      </c>
      <c r="BP199" s="1">
        <v>-6.19</v>
      </c>
      <c r="BQ199" s="1">
        <v>-7.08</v>
      </c>
      <c r="BR199" s="1">
        <v>-10.62</v>
      </c>
      <c r="BS199" s="22">
        <v>1.02</v>
      </c>
      <c r="BT199" s="26">
        <v>68107924.712598324</v>
      </c>
      <c r="BU199" s="26">
        <v>2283200</v>
      </c>
      <c r="BV199" s="26">
        <v>57355537</v>
      </c>
      <c r="BW199" s="2">
        <v>3.864718414196E-3</v>
      </c>
    </row>
    <row r="200" spans="1:75" s="21" customFormat="1" ht="19" customHeight="1" x14ac:dyDescent="0.2">
      <c r="A200" s="7" t="s">
        <v>397</v>
      </c>
      <c r="B200" s="7" t="s">
        <v>96</v>
      </c>
      <c r="C200" s="7" t="s">
        <v>87</v>
      </c>
      <c r="D200" s="7" t="s">
        <v>109</v>
      </c>
      <c r="E200" s="7" t="s">
        <v>398</v>
      </c>
      <c r="F200" s="7" t="s">
        <v>88</v>
      </c>
      <c r="G200" s="10">
        <v>22.3801017128363</v>
      </c>
      <c r="H200" s="10">
        <v>-1.8867872296501089</v>
      </c>
      <c r="I200" s="10">
        <v>-1.8867872296501089</v>
      </c>
      <c r="J200" s="7" t="s">
        <v>81</v>
      </c>
      <c r="K200" s="8">
        <v>5.630000114440918</v>
      </c>
      <c r="L200" s="8">
        <v>7.74</v>
      </c>
      <c r="M200" s="8">
        <v>6.8899998664855957</v>
      </c>
      <c r="N200" s="8">
        <v>7.7399997711181641</v>
      </c>
      <c r="O200" s="8">
        <v>6.1500000953674316</v>
      </c>
      <c r="P200" s="8">
        <v>6.7600002288818359</v>
      </c>
      <c r="Q200" s="7">
        <v>7.11</v>
      </c>
      <c r="R200" s="7">
        <v>6.92</v>
      </c>
      <c r="S200" s="7">
        <v>6.81</v>
      </c>
      <c r="T200" s="7">
        <v>7.25</v>
      </c>
      <c r="U200" s="7">
        <v>7.74</v>
      </c>
      <c r="V200" s="7">
        <v>7.64</v>
      </c>
      <c r="W200" s="7">
        <v>6.83</v>
      </c>
      <c r="X200" s="7">
        <v>6.77</v>
      </c>
      <c r="Y200" s="7">
        <v>6.74</v>
      </c>
      <c r="Z200" s="7">
        <v>6.81</v>
      </c>
      <c r="AA200" s="7">
        <v>6.79</v>
      </c>
      <c r="AB200" s="7">
        <v>6.57</v>
      </c>
      <c r="AC200" s="7">
        <v>6.54</v>
      </c>
      <c r="AD200" s="7">
        <v>6.55</v>
      </c>
      <c r="AE200" s="7">
        <v>6.5</v>
      </c>
      <c r="AF200" s="7">
        <v>6.5</v>
      </c>
      <c r="AG200" s="7">
        <v>6.47</v>
      </c>
      <c r="AH200" s="7">
        <v>6.59</v>
      </c>
      <c r="AI200" s="7">
        <v>6.53</v>
      </c>
      <c r="AJ200" s="7">
        <v>6.9</v>
      </c>
      <c r="AK200" s="7">
        <v>6.78</v>
      </c>
      <c r="AL200" s="7">
        <v>6.9</v>
      </c>
      <c r="AM200" s="7">
        <v>6.79</v>
      </c>
      <c r="AN200" s="7">
        <v>6.8</v>
      </c>
      <c r="AO200" s="7">
        <v>6.89</v>
      </c>
      <c r="AP200" s="7">
        <v>6.9</v>
      </c>
      <c r="AQ200" s="7">
        <v>6.9</v>
      </c>
      <c r="AR200" s="7">
        <v>-2.2999999999999998</v>
      </c>
      <c r="AS200" s="7">
        <v>-1.22</v>
      </c>
      <c r="AT200" s="7">
        <v>-7.11</v>
      </c>
      <c r="AU200" s="7">
        <v>3.34</v>
      </c>
      <c r="AV200" s="7">
        <v>10.3</v>
      </c>
      <c r="AW200" s="7">
        <v>-2.4700000000000002</v>
      </c>
      <c r="AX200" s="7">
        <v>-4.6399999999999997</v>
      </c>
      <c r="AY200" s="7">
        <v>-6.39</v>
      </c>
      <c r="AZ200" s="7">
        <v>-3.73</v>
      </c>
      <c r="BA200" s="7">
        <v>-1.74</v>
      </c>
      <c r="BB200" s="7">
        <v>-4.4800000000000004</v>
      </c>
      <c r="BC200" s="7">
        <v>-5.44</v>
      </c>
      <c r="BD200" s="7">
        <v>-6.18</v>
      </c>
      <c r="BE200" s="7">
        <v>-5.62</v>
      </c>
      <c r="BF200" s="7">
        <v>-9.51</v>
      </c>
      <c r="BG200" s="7">
        <v>-8.42</v>
      </c>
      <c r="BH200" s="7">
        <v>-7.34</v>
      </c>
      <c r="BI200" s="7">
        <v>-4.8600000000000003</v>
      </c>
      <c r="BJ200" s="7">
        <v>-5.95</v>
      </c>
      <c r="BK200" s="7">
        <v>-2.0299999999999998</v>
      </c>
      <c r="BL200" s="7">
        <v>-2.3199999999999998</v>
      </c>
      <c r="BM200" s="7">
        <v>-1.89</v>
      </c>
      <c r="BN200" s="7">
        <v>-2.54</v>
      </c>
      <c r="BO200" s="7">
        <v>-1.31</v>
      </c>
      <c r="BP200" s="7">
        <v>-1.62</v>
      </c>
      <c r="BQ200" s="7">
        <v>-2.4700000000000002</v>
      </c>
      <c r="BR200" s="7">
        <v>-1.54</v>
      </c>
      <c r="BS200" s="24">
        <v>6.4</v>
      </c>
      <c r="BT200" s="26">
        <v>69875622.645950317</v>
      </c>
      <c r="BU200" s="26">
        <v>6118600</v>
      </c>
      <c r="BV200" s="26">
        <v>8736422</v>
      </c>
      <c r="BW200" s="8">
        <v>4.1680678886619707E-2</v>
      </c>
    </row>
    <row r="201" spans="1:75" s="21" customFormat="1" ht="19" customHeight="1" x14ac:dyDescent="0.2">
      <c r="A201" s="1" t="s">
        <v>210</v>
      </c>
      <c r="B201" s="1" t="s">
        <v>106</v>
      </c>
      <c r="C201" s="1" t="s">
        <v>87</v>
      </c>
      <c r="D201" s="1" t="s">
        <v>98</v>
      </c>
      <c r="E201" s="1" t="s">
        <v>206</v>
      </c>
      <c r="F201" s="1" t="s">
        <v>88</v>
      </c>
      <c r="G201" s="9">
        <v>43.518508400446507</v>
      </c>
      <c r="H201" s="9">
        <v>-10.9677395041601</v>
      </c>
      <c r="I201" s="9">
        <f>(N201-O201)/O201*100</f>
        <v>66.949162388012624</v>
      </c>
      <c r="J201" s="1" t="s">
        <v>89</v>
      </c>
      <c r="K201" s="2">
        <v>1.080000042915344</v>
      </c>
      <c r="L201" s="2">
        <v>0.9</v>
      </c>
      <c r="M201" s="2">
        <v>1.549999952316284</v>
      </c>
      <c r="N201" s="2">
        <v>1.970000028610229</v>
      </c>
      <c r="O201" s="2">
        <v>1.179999947547913</v>
      </c>
      <c r="P201" s="2">
        <v>1.379999995231628</v>
      </c>
      <c r="Q201" s="1">
        <v>1.6</v>
      </c>
      <c r="R201" s="1">
        <v>1.75</v>
      </c>
      <c r="S201" s="1">
        <v>1.97</v>
      </c>
      <c r="T201" s="1">
        <v>1.92</v>
      </c>
      <c r="U201" s="1">
        <v>1.87</v>
      </c>
      <c r="V201" s="1">
        <v>1.65</v>
      </c>
      <c r="W201" s="1">
        <v>1.67</v>
      </c>
      <c r="X201" s="1">
        <v>1.62</v>
      </c>
      <c r="Y201" s="1">
        <v>1.6</v>
      </c>
      <c r="Z201" s="1">
        <v>1.57</v>
      </c>
      <c r="AA201" s="1">
        <v>1.42</v>
      </c>
      <c r="AB201" s="1">
        <v>1.39</v>
      </c>
      <c r="AC201" s="1">
        <v>1.49</v>
      </c>
      <c r="AD201" s="1">
        <v>1.5</v>
      </c>
      <c r="AE201" s="1">
        <v>1.49</v>
      </c>
      <c r="AF201" s="1">
        <v>1.48</v>
      </c>
      <c r="AG201" s="1">
        <v>1.44</v>
      </c>
      <c r="AH201" s="1">
        <v>1.43</v>
      </c>
      <c r="AI201" s="1">
        <v>1.43</v>
      </c>
      <c r="AJ201" s="1">
        <v>1.41</v>
      </c>
      <c r="AK201" s="1">
        <v>1.3</v>
      </c>
      <c r="AL201" s="1">
        <v>1.35</v>
      </c>
      <c r="AM201" s="1">
        <v>1.35</v>
      </c>
      <c r="AN201" s="1">
        <v>1.35</v>
      </c>
      <c r="AO201" s="1">
        <v>1.33</v>
      </c>
      <c r="AP201" s="1">
        <v>1.4</v>
      </c>
      <c r="AQ201" s="1">
        <v>1.45</v>
      </c>
      <c r="AR201" s="1">
        <v>-4.1900000000000004</v>
      </c>
      <c r="AS201" s="1">
        <v>1.94</v>
      </c>
      <c r="AT201" s="1">
        <v>21.94</v>
      </c>
      <c r="AU201" s="1">
        <v>20.64</v>
      </c>
      <c r="AV201" s="1">
        <v>-2.58</v>
      </c>
      <c r="AW201" s="1">
        <v>0.74</v>
      </c>
      <c r="AX201" s="1">
        <v>-0.65</v>
      </c>
      <c r="AY201" s="1">
        <v>2.58</v>
      </c>
      <c r="AZ201" s="1">
        <v>0.65</v>
      </c>
      <c r="BA201" s="1">
        <v>-12.9</v>
      </c>
      <c r="BB201" s="1">
        <v>-10.97</v>
      </c>
      <c r="BC201" s="1">
        <v>-10.32</v>
      </c>
      <c r="BD201" s="1">
        <v>-3.94</v>
      </c>
      <c r="BE201" s="1">
        <v>-7.74</v>
      </c>
      <c r="BF201" s="1">
        <v>-5.48</v>
      </c>
      <c r="BG201" s="1">
        <v>-7.74</v>
      </c>
      <c r="BH201" s="1">
        <v>-9.68</v>
      </c>
      <c r="BI201" s="1">
        <v>-8.7100000000000009</v>
      </c>
      <c r="BJ201" s="1">
        <v>-9.0299999999999994</v>
      </c>
      <c r="BK201" s="1">
        <v>-16.77</v>
      </c>
      <c r="BL201" s="1">
        <v>-17.420000000000002</v>
      </c>
      <c r="BM201" s="1">
        <v>-15.81</v>
      </c>
      <c r="BN201" s="1">
        <v>-14.85</v>
      </c>
      <c r="BO201" s="1">
        <v>-17.41</v>
      </c>
      <c r="BP201" s="1">
        <v>-15.16</v>
      </c>
      <c r="BQ201" s="1">
        <v>-10.65</v>
      </c>
      <c r="BR201" s="1">
        <v>-11.61</v>
      </c>
      <c r="BS201" s="22">
        <v>1.45</v>
      </c>
      <c r="BT201" s="26">
        <v>70039692.845320702</v>
      </c>
      <c r="BU201" s="26">
        <v>68256200</v>
      </c>
      <c r="BV201" s="26">
        <v>24533120</v>
      </c>
      <c r="BW201" s="2">
        <v>2.878276387185975E-2</v>
      </c>
    </row>
    <row r="202" spans="1:75" s="21" customFormat="1" ht="19" customHeight="1" x14ac:dyDescent="0.2">
      <c r="A202" s="7" t="s">
        <v>141</v>
      </c>
      <c r="B202" s="7" t="s">
        <v>118</v>
      </c>
      <c r="C202" s="7" t="s">
        <v>142</v>
      </c>
      <c r="D202" s="7" t="s">
        <v>98</v>
      </c>
      <c r="E202" s="7" t="s">
        <v>535</v>
      </c>
      <c r="F202" s="7" t="s">
        <v>88</v>
      </c>
      <c r="G202" s="10">
        <v>18.814432926342182</v>
      </c>
      <c r="H202" s="10">
        <v>-6.073757086746399</v>
      </c>
      <c r="I202" s="10">
        <v>-6.073757086746399</v>
      </c>
      <c r="J202" s="7" t="s">
        <v>89</v>
      </c>
      <c r="K202" s="8">
        <v>3.880000114440918</v>
      </c>
      <c r="L202" s="8">
        <v>4.2</v>
      </c>
      <c r="M202" s="8">
        <v>4.6100001335144043</v>
      </c>
      <c r="N202" s="8">
        <v>6.0500001907348633</v>
      </c>
      <c r="O202" s="8">
        <v>4.0100002288818359</v>
      </c>
      <c r="P202" s="8">
        <v>4.3299999237060547</v>
      </c>
      <c r="Q202" s="7">
        <v>4.79</v>
      </c>
      <c r="R202" s="7">
        <v>4.7</v>
      </c>
      <c r="S202" s="7">
        <v>5.46</v>
      </c>
      <c r="T202" s="7">
        <v>6.05</v>
      </c>
      <c r="U202" s="7">
        <v>5.2</v>
      </c>
      <c r="V202" s="7">
        <v>4.99</v>
      </c>
      <c r="W202" s="7">
        <v>4.67</v>
      </c>
      <c r="X202" s="7">
        <v>4.38</v>
      </c>
      <c r="Y202" s="7">
        <v>4.3899999999999997</v>
      </c>
      <c r="Z202" s="7">
        <v>4.4000000000000004</v>
      </c>
      <c r="AA202" s="7">
        <v>4.32</v>
      </c>
      <c r="AB202" s="7">
        <v>4.17</v>
      </c>
      <c r="AC202" s="7">
        <v>4.12</v>
      </c>
      <c r="AD202" s="7">
        <v>4.25</v>
      </c>
      <c r="AE202" s="7">
        <v>4.26</v>
      </c>
      <c r="AF202" s="7">
        <v>4.22</v>
      </c>
      <c r="AG202" s="7">
        <v>4.1900000000000004</v>
      </c>
      <c r="AH202" s="7">
        <v>4.21</v>
      </c>
      <c r="AI202" s="7">
        <v>4.3</v>
      </c>
      <c r="AJ202" s="7">
        <v>4.4000000000000004</v>
      </c>
      <c r="AK202" s="7">
        <v>4.28</v>
      </c>
      <c r="AL202" s="7">
        <v>4.3</v>
      </c>
      <c r="AM202" s="7">
        <v>4.3</v>
      </c>
      <c r="AN202" s="7">
        <v>4.34</v>
      </c>
      <c r="AO202" s="7">
        <v>4.3899999999999997</v>
      </c>
      <c r="AP202" s="7">
        <v>4.3899999999999997</v>
      </c>
      <c r="AQ202" s="7">
        <v>4.3600000000000003</v>
      </c>
      <c r="AR202" s="7">
        <v>0.87</v>
      </c>
      <c r="AS202" s="7">
        <v>1.74</v>
      </c>
      <c r="AT202" s="7">
        <v>13.12</v>
      </c>
      <c r="AU202" s="7">
        <v>12.36</v>
      </c>
      <c r="AV202" s="7">
        <v>4.99</v>
      </c>
      <c r="AW202" s="7">
        <v>-0.22</v>
      </c>
      <c r="AX202" s="7">
        <v>-7.38</v>
      </c>
      <c r="AY202" s="7">
        <v>-6.73</v>
      </c>
      <c r="AZ202" s="7">
        <v>-8.0299999999999994</v>
      </c>
      <c r="BA202" s="7">
        <v>-6.29</v>
      </c>
      <c r="BB202" s="7">
        <v>-11.71</v>
      </c>
      <c r="BC202" s="7">
        <v>-11.82</v>
      </c>
      <c r="BD202" s="7">
        <v>-10.63</v>
      </c>
      <c r="BE202" s="7">
        <v>-7.81</v>
      </c>
      <c r="BF202" s="7">
        <v>-9.98</v>
      </c>
      <c r="BG202" s="7">
        <v>-9.11</v>
      </c>
      <c r="BH202" s="7">
        <v>-10.199999999999999</v>
      </c>
      <c r="BI202" s="7">
        <v>-9.11</v>
      </c>
      <c r="BJ202" s="7">
        <v>-6.94</v>
      </c>
      <c r="BK202" s="7">
        <v>-6.94</v>
      </c>
      <c r="BL202" s="7">
        <v>-9.11</v>
      </c>
      <c r="BM202" s="7">
        <v>-7.05</v>
      </c>
      <c r="BN202" s="7">
        <v>-8.0299999999999994</v>
      </c>
      <c r="BO202" s="7">
        <v>-6.07</v>
      </c>
      <c r="BP202" s="7">
        <v>-5.42</v>
      </c>
      <c r="BQ202" s="7">
        <v>-5.64</v>
      </c>
      <c r="BR202" s="7">
        <v>-5.86</v>
      </c>
      <c r="BS202" s="24">
        <v>4.21</v>
      </c>
      <c r="BT202" s="26">
        <v>73378755.125188828</v>
      </c>
      <c r="BU202" s="26">
        <v>16172300</v>
      </c>
      <c r="BV202" s="26">
        <v>4989872</v>
      </c>
      <c r="BW202" s="8">
        <v>1.070829071366961E-2</v>
      </c>
    </row>
    <row r="203" spans="1:75" s="21" customFormat="1" ht="19" customHeight="1" x14ac:dyDescent="0.2">
      <c r="A203" s="1" t="s">
        <v>277</v>
      </c>
      <c r="B203" s="1" t="s">
        <v>118</v>
      </c>
      <c r="C203" s="1" t="s">
        <v>87</v>
      </c>
      <c r="D203" s="1" t="s">
        <v>98</v>
      </c>
      <c r="E203" s="1" t="s">
        <v>274</v>
      </c>
      <c r="F203" s="1" t="s">
        <v>88</v>
      </c>
      <c r="G203" s="9">
        <v>31.782953329838989</v>
      </c>
      <c r="H203" s="9">
        <v>-15.29411665708551</v>
      </c>
      <c r="I203" s="9">
        <f>(N203-O203)/O203*100</f>
        <v>30.434779604050689</v>
      </c>
      <c r="J203" s="1" t="s">
        <v>89</v>
      </c>
      <c r="K203" s="2">
        <v>1.2899999618530269</v>
      </c>
      <c r="L203" s="2">
        <v>1.39</v>
      </c>
      <c r="M203" s="2">
        <v>1.700000047683716</v>
      </c>
      <c r="N203" s="2">
        <v>1.799999952316284</v>
      </c>
      <c r="O203" s="2">
        <v>1.379999995231628</v>
      </c>
      <c r="P203" s="2">
        <v>1.440000057220459</v>
      </c>
      <c r="Q203" s="1">
        <v>1.8</v>
      </c>
      <c r="R203" s="1">
        <v>1.77</v>
      </c>
      <c r="S203" s="1">
        <v>1.65</v>
      </c>
      <c r="T203" s="1">
        <v>1.62</v>
      </c>
      <c r="U203" s="1">
        <v>1.57</v>
      </c>
      <c r="V203" s="1">
        <v>1.5</v>
      </c>
      <c r="W203" s="1">
        <v>1.52</v>
      </c>
      <c r="X203" s="1">
        <v>1.55</v>
      </c>
      <c r="Y203" s="1">
        <v>1.45</v>
      </c>
      <c r="Z203" s="1">
        <v>1.5</v>
      </c>
      <c r="AA203" s="1">
        <v>1.48</v>
      </c>
      <c r="AB203" s="1">
        <v>1.45</v>
      </c>
      <c r="AC203" s="1">
        <v>1.44</v>
      </c>
      <c r="AD203" s="1">
        <v>1.47</v>
      </c>
      <c r="AE203" s="1">
        <v>1.45</v>
      </c>
      <c r="AF203" s="1">
        <v>1.47</v>
      </c>
      <c r="AG203" s="1">
        <v>1.45</v>
      </c>
      <c r="AH203" s="1">
        <v>1.45</v>
      </c>
      <c r="AI203" s="1">
        <v>1.49</v>
      </c>
      <c r="AJ203" s="1">
        <v>1.49</v>
      </c>
      <c r="AK203" s="1">
        <v>1.54</v>
      </c>
      <c r="AL203" s="1">
        <v>1.52</v>
      </c>
      <c r="AM203" s="1">
        <v>1.5</v>
      </c>
      <c r="AN203" s="1">
        <v>1.48</v>
      </c>
      <c r="AO203" s="1">
        <v>1.47</v>
      </c>
      <c r="AP203" s="1">
        <v>1.48</v>
      </c>
      <c r="AQ203" s="1">
        <v>1.48</v>
      </c>
      <c r="AR203" s="1">
        <v>3.53</v>
      </c>
      <c r="AS203" s="1">
        <v>-2.65</v>
      </c>
      <c r="AT203" s="1">
        <v>-8.83</v>
      </c>
      <c r="AU203" s="1">
        <v>-10</v>
      </c>
      <c r="AV203" s="1">
        <v>-12.35</v>
      </c>
      <c r="AW203" s="1">
        <v>-15.88</v>
      </c>
      <c r="AX203" s="1">
        <v>-13.53</v>
      </c>
      <c r="AY203" s="1">
        <v>-16.47</v>
      </c>
      <c r="AZ203" s="1">
        <v>-16.47</v>
      </c>
      <c r="BA203" s="1">
        <v>-13.24</v>
      </c>
      <c r="BB203" s="1">
        <v>-15.88</v>
      </c>
      <c r="BC203" s="1">
        <v>-15.59</v>
      </c>
      <c r="BD203" s="1">
        <v>-16.47</v>
      </c>
      <c r="BE203" s="1">
        <v>-15.09</v>
      </c>
      <c r="BF203" s="1">
        <v>-17.059999999999999</v>
      </c>
      <c r="BG203" s="1">
        <v>-16.47</v>
      </c>
      <c r="BH203" s="1">
        <v>-14.71</v>
      </c>
      <c r="BI203" s="1">
        <v>-15.82</v>
      </c>
      <c r="BJ203" s="1">
        <v>-12.35</v>
      </c>
      <c r="BK203" s="1">
        <v>-12.95</v>
      </c>
      <c r="BL203" s="1">
        <v>-12.35</v>
      </c>
      <c r="BM203" s="1">
        <v>-11.76</v>
      </c>
      <c r="BN203" s="1">
        <v>-13.82</v>
      </c>
      <c r="BO203" s="1">
        <v>-15.36</v>
      </c>
      <c r="BP203" s="1">
        <v>-15</v>
      </c>
      <c r="BQ203" s="1">
        <v>-13.01</v>
      </c>
      <c r="BR203" s="1">
        <v>-15.29</v>
      </c>
      <c r="BS203" s="22">
        <v>1.38</v>
      </c>
      <c r="BT203" s="26">
        <v>73943032.074046135</v>
      </c>
      <c r="BU203" s="26">
        <v>42935900</v>
      </c>
      <c r="BV203" s="26">
        <v>33640427</v>
      </c>
      <c r="BW203" s="2">
        <v>0.17782021613459309</v>
      </c>
    </row>
    <row r="204" spans="1:75" s="21" customFormat="1" ht="19" customHeight="1" x14ac:dyDescent="0.2">
      <c r="A204" s="1" t="s">
        <v>238</v>
      </c>
      <c r="B204" s="1" t="s">
        <v>76</v>
      </c>
      <c r="C204" s="1" t="s">
        <v>87</v>
      </c>
      <c r="D204" s="1" t="s">
        <v>122</v>
      </c>
      <c r="E204" s="1" t="s">
        <v>234</v>
      </c>
      <c r="F204" s="1" t="s">
        <v>88</v>
      </c>
      <c r="G204" s="9">
        <v>32.812506693881147</v>
      </c>
      <c r="H204" s="9">
        <v>-2.352945878843816</v>
      </c>
      <c r="I204" s="9">
        <f>(N204-O204)/O204*100</f>
        <v>27.536231633670944</v>
      </c>
      <c r="J204" s="1" t="s">
        <v>81</v>
      </c>
      <c r="K204" s="2">
        <v>1.279999971389771</v>
      </c>
      <c r="L204" s="2">
        <v>1.76</v>
      </c>
      <c r="M204" s="2">
        <v>1.700000047683716</v>
      </c>
      <c r="N204" s="2">
        <v>1.7599999904632571</v>
      </c>
      <c r="O204" s="2">
        <v>1.379999995231628</v>
      </c>
      <c r="P204" s="2">
        <v>1.6599999666213989</v>
      </c>
      <c r="Q204" s="1">
        <v>1.73</v>
      </c>
      <c r="R204" s="1">
        <v>1.75</v>
      </c>
      <c r="S204" s="1">
        <v>1.62</v>
      </c>
      <c r="T204" s="1">
        <v>1.68</v>
      </c>
      <c r="U204" s="1">
        <v>1.64</v>
      </c>
      <c r="V204" s="1">
        <v>1.57</v>
      </c>
      <c r="W204" s="1">
        <v>1.48</v>
      </c>
      <c r="X204" s="1">
        <v>1.47</v>
      </c>
      <c r="Y204" s="1">
        <v>1.46</v>
      </c>
      <c r="Z204" s="1">
        <v>1.5</v>
      </c>
      <c r="AA204" s="1">
        <v>1.48</v>
      </c>
      <c r="AB204" s="1">
        <v>1.58</v>
      </c>
      <c r="AC204" s="1">
        <v>1.57</v>
      </c>
      <c r="AD204" s="1">
        <v>1.54</v>
      </c>
      <c r="AE204" s="1">
        <v>1.52</v>
      </c>
      <c r="AF204" s="1">
        <v>1.5</v>
      </c>
      <c r="AG204" s="1">
        <v>1.49</v>
      </c>
      <c r="AH204" s="1">
        <v>1.45</v>
      </c>
      <c r="AI204" s="1">
        <v>1.5</v>
      </c>
      <c r="AJ204" s="1">
        <v>1.52</v>
      </c>
      <c r="AK204" s="1">
        <v>1.59</v>
      </c>
      <c r="AL204" s="1">
        <v>1.63</v>
      </c>
      <c r="AM204" s="1">
        <v>1.53</v>
      </c>
      <c r="AN204" s="1">
        <v>1.63</v>
      </c>
      <c r="AO204" s="1">
        <v>1.64</v>
      </c>
      <c r="AP204" s="1">
        <v>1.63</v>
      </c>
      <c r="AQ204" s="1">
        <v>1.7</v>
      </c>
      <c r="AR204" s="1">
        <v>-4.4400000000000004</v>
      </c>
      <c r="AS204" s="1">
        <v>-2.35</v>
      </c>
      <c r="AT204" s="1">
        <v>-9.7100000000000009</v>
      </c>
      <c r="AU204" s="1">
        <v>-4.71</v>
      </c>
      <c r="AV204" s="1">
        <v>-8.83</v>
      </c>
      <c r="AW204" s="1">
        <v>-13.82</v>
      </c>
      <c r="AX204" s="1">
        <v>-14.76</v>
      </c>
      <c r="AY204" s="1">
        <v>-16.760000000000002</v>
      </c>
      <c r="AZ204" s="1">
        <v>-15.59</v>
      </c>
      <c r="BA204" s="1">
        <v>-14.11</v>
      </c>
      <c r="BB204" s="1">
        <v>-14.12</v>
      </c>
      <c r="BC204" s="1">
        <v>-8.24</v>
      </c>
      <c r="BD204" s="1">
        <v>-10.82</v>
      </c>
      <c r="BE204" s="1">
        <v>-11.18</v>
      </c>
      <c r="BF204" s="1">
        <v>-11.77</v>
      </c>
      <c r="BG204" s="1">
        <v>-12.94</v>
      </c>
      <c r="BH204" s="1">
        <v>-15.29</v>
      </c>
      <c r="BI204" s="1">
        <v>-15</v>
      </c>
      <c r="BJ204" s="1">
        <v>-11.77</v>
      </c>
      <c r="BK204" s="1">
        <v>-11.85</v>
      </c>
      <c r="BL204" s="1">
        <v>-9.41</v>
      </c>
      <c r="BM204" s="1">
        <v>-11.47</v>
      </c>
      <c r="BN204" s="1">
        <v>-12.94</v>
      </c>
      <c r="BO204" s="1">
        <v>-4.12</v>
      </c>
      <c r="BP204" s="1">
        <v>-8.24</v>
      </c>
      <c r="BQ204" s="1">
        <v>-6.76</v>
      </c>
      <c r="BR204" s="1">
        <v>-2.65</v>
      </c>
      <c r="BS204" s="22">
        <v>1.38</v>
      </c>
      <c r="BT204" s="26">
        <v>74150772.079873085</v>
      </c>
      <c r="BU204" s="26">
        <v>66902800</v>
      </c>
      <c r="BV204" s="26">
        <v>28613296</v>
      </c>
      <c r="BW204" s="2">
        <v>0.14244692397548331</v>
      </c>
    </row>
    <row r="205" spans="1:75" s="21" customFormat="1" ht="19" customHeight="1" x14ac:dyDescent="0.2">
      <c r="A205" s="7" t="s">
        <v>357</v>
      </c>
      <c r="B205" s="7" t="s">
        <v>106</v>
      </c>
      <c r="C205" s="7" t="s">
        <v>87</v>
      </c>
      <c r="D205" s="7" t="s">
        <v>109</v>
      </c>
      <c r="E205" s="7" t="s">
        <v>350</v>
      </c>
      <c r="F205" s="7" t="s">
        <v>88</v>
      </c>
      <c r="G205" s="10">
        <v>36.363627332629939</v>
      </c>
      <c r="H205" s="10">
        <v>-16.1111094186335</v>
      </c>
      <c r="I205" s="10">
        <v>-16.1111094186335</v>
      </c>
      <c r="J205" s="7" t="s">
        <v>89</v>
      </c>
      <c r="K205" s="8">
        <v>1.320000052452087</v>
      </c>
      <c r="L205" s="8">
        <v>1.32</v>
      </c>
      <c r="M205" s="8">
        <v>1.799999952316284</v>
      </c>
      <c r="N205" s="8">
        <v>1.830000042915344</v>
      </c>
      <c r="O205" s="8">
        <v>1.429999947547913</v>
      </c>
      <c r="P205" s="8">
        <v>1.5099999904632571</v>
      </c>
      <c r="Q205" s="7">
        <v>1.83</v>
      </c>
      <c r="R205" s="7">
        <v>1.82</v>
      </c>
      <c r="S205" s="7">
        <v>1.67</v>
      </c>
      <c r="T205" s="7">
        <v>1.62</v>
      </c>
      <c r="U205" s="7">
        <v>1.56</v>
      </c>
      <c r="V205" s="7">
        <v>1.53</v>
      </c>
      <c r="W205" s="7">
        <v>1.51</v>
      </c>
      <c r="X205" s="7">
        <v>1.53</v>
      </c>
      <c r="Y205" s="7">
        <v>1.53</v>
      </c>
      <c r="Z205" s="7">
        <v>1.55</v>
      </c>
      <c r="AA205" s="7">
        <v>1.5</v>
      </c>
      <c r="AB205" s="7">
        <v>1.5</v>
      </c>
      <c r="AC205" s="7">
        <v>1.5</v>
      </c>
      <c r="AD205" s="7">
        <v>1.53</v>
      </c>
      <c r="AE205" s="7">
        <v>1.51</v>
      </c>
      <c r="AF205" s="7">
        <v>1.5</v>
      </c>
      <c r="AG205" s="7">
        <v>1.51</v>
      </c>
      <c r="AH205" s="7">
        <v>1.49</v>
      </c>
      <c r="AI205" s="7">
        <v>1.48</v>
      </c>
      <c r="AJ205" s="7">
        <v>1.49</v>
      </c>
      <c r="AK205" s="7">
        <v>1.49</v>
      </c>
      <c r="AL205" s="7">
        <v>1.5</v>
      </c>
      <c r="AM205" s="7">
        <v>1.5</v>
      </c>
      <c r="AN205" s="7">
        <v>1.51</v>
      </c>
      <c r="AO205" s="7">
        <v>1.54</v>
      </c>
      <c r="AP205" s="7">
        <v>1.56</v>
      </c>
      <c r="AQ205" s="7">
        <v>1.54</v>
      </c>
      <c r="AR205" s="7">
        <v>-4.5599999999999996</v>
      </c>
      <c r="AS205" s="7">
        <v>-2.2200000000000002</v>
      </c>
      <c r="AT205" s="7">
        <v>-11.11</v>
      </c>
      <c r="AU205" s="7">
        <v>-13.89</v>
      </c>
      <c r="AV205" s="7">
        <v>-15.56</v>
      </c>
      <c r="AW205" s="7">
        <v>-19.989999999999998</v>
      </c>
      <c r="AX205" s="7">
        <v>-16.14</v>
      </c>
      <c r="AY205" s="7">
        <v>-15.84</v>
      </c>
      <c r="AZ205" s="7">
        <v>-15.56</v>
      </c>
      <c r="BA205" s="7">
        <v>-16.829999999999998</v>
      </c>
      <c r="BB205" s="7">
        <v>-18.059999999999999</v>
      </c>
      <c r="BC205" s="7">
        <v>-17.22</v>
      </c>
      <c r="BD205" s="7">
        <v>-17.53</v>
      </c>
      <c r="BE205" s="7">
        <v>-16.39</v>
      </c>
      <c r="BF205" s="7">
        <v>-17.690000000000001</v>
      </c>
      <c r="BG205" s="7">
        <v>-16.920000000000002</v>
      </c>
      <c r="BH205" s="7">
        <v>-17.5</v>
      </c>
      <c r="BI205" s="7">
        <v>-18.329999999999998</v>
      </c>
      <c r="BJ205" s="7">
        <v>-19.440000000000001</v>
      </c>
      <c r="BK205" s="7">
        <v>-17.5</v>
      </c>
      <c r="BL205" s="7">
        <v>-17.78</v>
      </c>
      <c r="BM205" s="7">
        <v>-17.23</v>
      </c>
      <c r="BN205" s="7">
        <v>-16.940000000000001</v>
      </c>
      <c r="BO205" s="7">
        <v>-16.11</v>
      </c>
      <c r="BP205" s="7">
        <v>-15</v>
      </c>
      <c r="BQ205" s="7">
        <v>-16.11</v>
      </c>
      <c r="BR205" s="7">
        <v>-16.22</v>
      </c>
      <c r="BS205" s="24">
        <v>1.43</v>
      </c>
      <c r="BT205" s="26">
        <v>75722397.994041443</v>
      </c>
      <c r="BU205" s="26">
        <v>29686100</v>
      </c>
      <c r="BV205" s="26">
        <v>27712718</v>
      </c>
      <c r="BW205" s="8">
        <v>4.4446344093711773E-2</v>
      </c>
    </row>
    <row r="206" spans="1:75" s="21" customFormat="1" ht="19" customHeight="1" x14ac:dyDescent="0.2">
      <c r="A206" s="7" t="s">
        <v>418</v>
      </c>
      <c r="B206" s="7" t="s">
        <v>76</v>
      </c>
      <c r="C206" s="7" t="s">
        <v>87</v>
      </c>
      <c r="D206" s="7" t="s">
        <v>98</v>
      </c>
      <c r="E206" s="7" t="s">
        <v>417</v>
      </c>
      <c r="F206" s="7" t="s">
        <v>88</v>
      </c>
      <c r="G206" s="10">
        <v>32.848839989670367</v>
      </c>
      <c r="H206" s="10">
        <v>-4.376373710935483</v>
      </c>
      <c r="I206" s="10">
        <v>-4.376373710935483</v>
      </c>
      <c r="J206" s="7" t="s">
        <v>81</v>
      </c>
      <c r="K206" s="8">
        <v>3.440000057220459</v>
      </c>
      <c r="L206" s="8">
        <v>4.26</v>
      </c>
      <c r="M206" s="8">
        <v>4.570000171661377</v>
      </c>
      <c r="N206" s="8">
        <v>6.2199997901916504</v>
      </c>
      <c r="O206" s="8">
        <v>4.1100001335144043</v>
      </c>
      <c r="P206" s="8">
        <v>4.369999885559082</v>
      </c>
      <c r="Q206" s="7">
        <v>4.8099999999999996</v>
      </c>
      <c r="R206" s="7">
        <v>5.2</v>
      </c>
      <c r="S206" s="7">
        <v>5.29</v>
      </c>
      <c r="T206" s="7">
        <v>5.7</v>
      </c>
      <c r="U206" s="7">
        <v>6.22</v>
      </c>
      <c r="V206" s="7">
        <v>5.42</v>
      </c>
      <c r="W206" s="7">
        <v>4.91</v>
      </c>
      <c r="X206" s="7">
        <v>5.17</v>
      </c>
      <c r="Y206" s="7">
        <v>5.08</v>
      </c>
      <c r="Z206" s="7">
        <v>4.93</v>
      </c>
      <c r="AA206" s="7">
        <v>4.5999999999999996</v>
      </c>
      <c r="AB206" s="7">
        <v>4.6100000000000003</v>
      </c>
      <c r="AC206" s="7">
        <v>4.28</v>
      </c>
      <c r="AD206" s="7">
        <v>4.28</v>
      </c>
      <c r="AE206" s="7">
        <v>4.46</v>
      </c>
      <c r="AF206" s="7">
        <v>4.88</v>
      </c>
      <c r="AG206" s="7">
        <v>4.75</v>
      </c>
      <c r="AH206" s="7">
        <v>5.44</v>
      </c>
      <c r="AI206" s="7">
        <v>5.8</v>
      </c>
      <c r="AJ206" s="7">
        <v>5.74</v>
      </c>
      <c r="AK206" s="7">
        <v>4.8899999999999997</v>
      </c>
      <c r="AL206" s="7">
        <v>4.9400000000000004</v>
      </c>
      <c r="AM206" s="7">
        <v>4.8600000000000003</v>
      </c>
      <c r="AN206" s="7">
        <v>5.08</v>
      </c>
      <c r="AO206" s="7">
        <v>4.8499999999999996</v>
      </c>
      <c r="AP206" s="7">
        <v>4.7699999999999996</v>
      </c>
      <c r="AQ206" s="7">
        <v>4.49</v>
      </c>
      <c r="AR206" s="7">
        <v>4.5599999999999996</v>
      </c>
      <c r="AS206" s="7">
        <v>0.77</v>
      </c>
      <c r="AT206" s="7">
        <v>10.82</v>
      </c>
      <c r="AU206" s="7">
        <v>23.61</v>
      </c>
      <c r="AV206" s="7">
        <v>18.489999999999998</v>
      </c>
      <c r="AW206" s="7">
        <v>5.25</v>
      </c>
      <c r="AX206" s="7">
        <v>5.98</v>
      </c>
      <c r="AY206" s="7">
        <v>9.6300000000000008</v>
      </c>
      <c r="AZ206" s="7">
        <v>7</v>
      </c>
      <c r="BA206" s="7">
        <v>-3.39</v>
      </c>
      <c r="BB206" s="7">
        <v>0.44</v>
      </c>
      <c r="BC206" s="7">
        <v>-8.75</v>
      </c>
      <c r="BD206" s="7">
        <v>-8.4499999999999993</v>
      </c>
      <c r="BE206" s="7">
        <v>-8.1</v>
      </c>
      <c r="BF206" s="7">
        <v>-3.28</v>
      </c>
      <c r="BG206" s="7">
        <v>0.88</v>
      </c>
      <c r="BH206" s="7">
        <v>2.19</v>
      </c>
      <c r="BI206" s="7">
        <v>15.98</v>
      </c>
      <c r="BJ206" s="7">
        <v>23.85</v>
      </c>
      <c r="BK206" s="7">
        <v>4.16</v>
      </c>
      <c r="BL206" s="7">
        <v>5.14</v>
      </c>
      <c r="BM206" s="7">
        <v>5.03</v>
      </c>
      <c r="BN206" s="7">
        <v>4.92</v>
      </c>
      <c r="BO206" s="7">
        <v>4.6500000000000004</v>
      </c>
      <c r="BP206" s="7">
        <v>4.38</v>
      </c>
      <c r="BQ206" s="7">
        <v>-3.72</v>
      </c>
      <c r="BR206" s="7">
        <v>-5.25</v>
      </c>
      <c r="BS206" s="24">
        <v>4.6399999999999997</v>
      </c>
      <c r="BT206" s="26">
        <v>75897191.85090065</v>
      </c>
      <c r="BU206" s="26">
        <v>133260200</v>
      </c>
      <c r="BV206" s="26">
        <v>3487276</v>
      </c>
      <c r="BW206" s="8">
        <v>1.520071253322077</v>
      </c>
    </row>
    <row r="207" spans="1:75" s="21" customFormat="1" ht="19" customHeight="1" x14ac:dyDescent="0.2">
      <c r="A207" s="1" t="s">
        <v>255</v>
      </c>
      <c r="B207" s="1" t="s">
        <v>106</v>
      </c>
      <c r="C207" s="1" t="s">
        <v>87</v>
      </c>
      <c r="D207" s="1" t="s">
        <v>98</v>
      </c>
      <c r="E207" s="1" t="s">
        <v>250</v>
      </c>
      <c r="F207" s="1" t="s">
        <v>88</v>
      </c>
      <c r="G207" s="9">
        <v>27.884624201870849</v>
      </c>
      <c r="H207" s="9">
        <v>-18.796991874677161</v>
      </c>
      <c r="I207" s="9">
        <f>(N207-O207)/O207*100</f>
        <v>34.951458670369561</v>
      </c>
      <c r="J207" s="1" t="s">
        <v>89</v>
      </c>
      <c r="K207" s="2">
        <v>1.0399999618530269</v>
      </c>
      <c r="L207" s="2">
        <v>0.88</v>
      </c>
      <c r="M207" s="2">
        <v>1.330000042915344</v>
      </c>
      <c r="N207" s="2">
        <v>1.389999985694885</v>
      </c>
      <c r="O207" s="2">
        <v>1.029999971389771</v>
      </c>
      <c r="P207" s="2">
        <v>1.080000042915344</v>
      </c>
      <c r="Q207" s="1">
        <v>1.39</v>
      </c>
      <c r="R207" s="1">
        <v>1.34</v>
      </c>
      <c r="S207" s="1">
        <v>1.25</v>
      </c>
      <c r="T207" s="1">
        <v>1.24</v>
      </c>
      <c r="U207" s="1">
        <v>1.19</v>
      </c>
      <c r="V207" s="1">
        <v>1.17</v>
      </c>
      <c r="W207" s="1">
        <v>1.1399999999999999</v>
      </c>
      <c r="X207" s="1">
        <v>1.1399999999999999</v>
      </c>
      <c r="Y207" s="1">
        <v>1.1599999999999999</v>
      </c>
      <c r="Z207" s="1">
        <v>1.18</v>
      </c>
      <c r="AA207" s="1">
        <v>1.17</v>
      </c>
      <c r="AB207" s="1">
        <v>1.1499999999999999</v>
      </c>
      <c r="AC207" s="1">
        <v>1.1100000000000001</v>
      </c>
      <c r="AD207" s="1">
        <v>1.1200000000000001</v>
      </c>
      <c r="AE207" s="1">
        <v>1.1000000000000001</v>
      </c>
      <c r="AF207" s="1">
        <v>1.0900000000000001</v>
      </c>
      <c r="AG207" s="1">
        <v>1.1000000000000001</v>
      </c>
      <c r="AH207" s="1">
        <v>1.0900000000000001</v>
      </c>
      <c r="AI207" s="1">
        <v>1.0900000000000001</v>
      </c>
      <c r="AJ207" s="1">
        <v>1.08</v>
      </c>
      <c r="AK207" s="1">
        <v>1.06</v>
      </c>
      <c r="AL207" s="1">
        <v>1.07</v>
      </c>
      <c r="AM207" s="1">
        <v>1.06</v>
      </c>
      <c r="AN207" s="1">
        <v>1.06</v>
      </c>
      <c r="AO207" s="1">
        <v>1.08</v>
      </c>
      <c r="AP207" s="1">
        <v>1.1100000000000001</v>
      </c>
      <c r="AQ207" s="1">
        <v>1.1100000000000001</v>
      </c>
      <c r="AR207" s="1">
        <v>-2.36</v>
      </c>
      <c r="AS207" s="1">
        <v>-10.53</v>
      </c>
      <c r="AT207" s="1">
        <v>-9.77</v>
      </c>
      <c r="AU207" s="1">
        <v>-12.78</v>
      </c>
      <c r="AV207" s="1">
        <v>-16.170000000000002</v>
      </c>
      <c r="AW207" s="1">
        <v>-14.66</v>
      </c>
      <c r="AX207" s="1">
        <v>-14.29</v>
      </c>
      <c r="AY207" s="1">
        <v>-15.04</v>
      </c>
      <c r="AZ207" s="1">
        <v>-13.91</v>
      </c>
      <c r="BA207" s="1">
        <v>-12.41</v>
      </c>
      <c r="BB207" s="1">
        <v>-16.920000000000002</v>
      </c>
      <c r="BC207" s="1">
        <v>-17.29</v>
      </c>
      <c r="BD207" s="1">
        <v>-21.05</v>
      </c>
      <c r="BE207" s="1">
        <v>-17.670000000000002</v>
      </c>
      <c r="BF207" s="1">
        <v>-19.170000000000002</v>
      </c>
      <c r="BG207" s="1">
        <v>-18.8</v>
      </c>
      <c r="BH207" s="1">
        <v>-18.41</v>
      </c>
      <c r="BI207" s="1">
        <v>-20.68</v>
      </c>
      <c r="BJ207" s="1">
        <v>-19.55</v>
      </c>
      <c r="BK207" s="1">
        <v>-21.43</v>
      </c>
      <c r="BL207" s="1">
        <v>-20.68</v>
      </c>
      <c r="BM207" s="1">
        <v>-20.91</v>
      </c>
      <c r="BN207" s="1">
        <v>-20.68</v>
      </c>
      <c r="BO207" s="1">
        <v>-21.8</v>
      </c>
      <c r="BP207" s="1">
        <v>-18.8</v>
      </c>
      <c r="BQ207" s="1">
        <v>-16.55</v>
      </c>
      <c r="BR207" s="1">
        <v>-19.55</v>
      </c>
      <c r="BS207" s="22">
        <v>1.1100000000000001</v>
      </c>
      <c r="BT207" s="26">
        <v>76386690.464782715</v>
      </c>
      <c r="BU207" s="26">
        <v>11774800</v>
      </c>
      <c r="BV207" s="26">
        <v>37909621</v>
      </c>
      <c r="BW207" s="2">
        <v>4.2066893784034401E-3</v>
      </c>
    </row>
    <row r="208" spans="1:75" s="21" customFormat="1" ht="19" customHeight="1" x14ac:dyDescent="0.2">
      <c r="A208" s="7" t="s">
        <v>442</v>
      </c>
      <c r="B208" s="7" t="s">
        <v>76</v>
      </c>
      <c r="C208" s="7" t="s">
        <v>87</v>
      </c>
      <c r="D208" s="7" t="s">
        <v>109</v>
      </c>
      <c r="E208" s="7" t="s">
        <v>480</v>
      </c>
      <c r="F208" s="7" t="s">
        <v>88</v>
      </c>
      <c r="G208" s="10">
        <v>45.871558228322527</v>
      </c>
      <c r="H208" s="10">
        <v>-6.2893095435581357</v>
      </c>
      <c r="I208" s="10">
        <v>-6.2893095435581357</v>
      </c>
      <c r="J208" s="7" t="s">
        <v>89</v>
      </c>
      <c r="K208" s="8">
        <v>2.1800000667572021</v>
      </c>
      <c r="L208" s="8">
        <v>2.62</v>
      </c>
      <c r="M208" s="8">
        <v>3.1800000667572021</v>
      </c>
      <c r="N208" s="8">
        <v>3.720000028610229</v>
      </c>
      <c r="O208" s="8">
        <v>2.6800000667572021</v>
      </c>
      <c r="P208" s="8">
        <v>2.9800000190734859</v>
      </c>
      <c r="Q208" s="7">
        <v>3.64</v>
      </c>
      <c r="R208" s="7">
        <v>3.02</v>
      </c>
      <c r="S208" s="7">
        <v>3.15</v>
      </c>
      <c r="T208" s="7">
        <v>3.08</v>
      </c>
      <c r="U208" s="7">
        <v>3.25</v>
      </c>
      <c r="V208" s="7">
        <v>3.2</v>
      </c>
      <c r="W208" s="7">
        <v>3.48</v>
      </c>
      <c r="X208" s="7">
        <v>3.56</v>
      </c>
      <c r="Y208" s="7">
        <v>3.72</v>
      </c>
      <c r="Z208" s="7">
        <v>3.66</v>
      </c>
      <c r="AA208" s="7">
        <v>3.48</v>
      </c>
      <c r="AB208" s="7">
        <v>3.4</v>
      </c>
      <c r="AC208" s="7">
        <v>3.34</v>
      </c>
      <c r="AD208" s="7">
        <v>3.21</v>
      </c>
      <c r="AE208" s="7">
        <v>3.19</v>
      </c>
      <c r="AF208" s="7">
        <v>3.27</v>
      </c>
      <c r="AG208" s="7">
        <v>3.21</v>
      </c>
      <c r="AH208" s="7">
        <v>3.15</v>
      </c>
      <c r="AI208" s="7">
        <v>3.13</v>
      </c>
      <c r="AJ208" s="7">
        <v>3.14</v>
      </c>
      <c r="AK208" s="7">
        <v>3.19</v>
      </c>
      <c r="AL208" s="7">
        <v>3.1</v>
      </c>
      <c r="AM208" s="7">
        <v>3.12</v>
      </c>
      <c r="AN208" s="7">
        <v>3.1</v>
      </c>
      <c r="AO208" s="7">
        <v>3.09</v>
      </c>
      <c r="AP208" s="7">
        <v>2.99</v>
      </c>
      <c r="AQ208" s="7">
        <v>3.04</v>
      </c>
      <c r="AR208" s="7">
        <v>-6.92</v>
      </c>
      <c r="AS208" s="7">
        <v>-12.2</v>
      </c>
      <c r="AT208" s="7">
        <v>-8.84</v>
      </c>
      <c r="AU208" s="7">
        <v>-4.09</v>
      </c>
      <c r="AV208" s="7">
        <v>-8.25</v>
      </c>
      <c r="AW208" s="7">
        <v>-3.14</v>
      </c>
      <c r="AX208" s="7">
        <v>4.0199999999999996</v>
      </c>
      <c r="AY208" s="7">
        <v>7.86</v>
      </c>
      <c r="AZ208" s="7">
        <v>15.09</v>
      </c>
      <c r="BA208" s="7">
        <v>5.35</v>
      </c>
      <c r="BB208" s="7">
        <v>2.83</v>
      </c>
      <c r="BC208" s="7">
        <v>3.14</v>
      </c>
      <c r="BD208" s="7">
        <v>0</v>
      </c>
      <c r="BE208" s="7">
        <v>-3.47</v>
      </c>
      <c r="BF208" s="7">
        <v>-1.26</v>
      </c>
      <c r="BG208" s="7">
        <v>-0.31</v>
      </c>
      <c r="BH208" s="7">
        <v>-1.37</v>
      </c>
      <c r="BI208" s="7">
        <v>-5.35</v>
      </c>
      <c r="BJ208" s="7">
        <v>-5.97</v>
      </c>
      <c r="BK208" s="7">
        <v>-3.77</v>
      </c>
      <c r="BL208" s="7">
        <v>-2.82</v>
      </c>
      <c r="BM208" s="7">
        <v>-4.4000000000000004</v>
      </c>
      <c r="BN208" s="7">
        <v>-3.3</v>
      </c>
      <c r="BO208" s="7">
        <v>-5.97</v>
      </c>
      <c r="BP208" s="7">
        <v>-5.97</v>
      </c>
      <c r="BQ208" s="7">
        <v>-6.73</v>
      </c>
      <c r="BR208" s="7">
        <v>-6.6</v>
      </c>
      <c r="BS208" s="24">
        <v>2.87</v>
      </c>
      <c r="BT208" s="26">
        <v>76794775.612139702</v>
      </c>
      <c r="BU208" s="26">
        <v>165484500</v>
      </c>
      <c r="BV208" s="26">
        <v>18515691</v>
      </c>
      <c r="BW208" s="8">
        <v>1.211648001686785E-2</v>
      </c>
    </row>
    <row r="209" spans="1:75" s="21" customFormat="1" ht="19" customHeight="1" x14ac:dyDescent="0.2">
      <c r="A209" s="1" t="s">
        <v>203</v>
      </c>
      <c r="B209" s="1" t="s">
        <v>106</v>
      </c>
      <c r="C209" s="1" t="s">
        <v>87</v>
      </c>
      <c r="D209" s="1" t="s">
        <v>98</v>
      </c>
      <c r="E209" s="1" t="s">
        <v>206</v>
      </c>
      <c r="F209" s="1" t="s">
        <v>88</v>
      </c>
      <c r="G209" s="9">
        <v>36.943107150635569</v>
      </c>
      <c r="H209" s="9">
        <v>-12.21220561867881</v>
      </c>
      <c r="I209" s="9">
        <f>(N209-O209)/O209*100</f>
        <v>30.024206701166694</v>
      </c>
      <c r="J209" s="1" t="s">
        <v>89</v>
      </c>
      <c r="K209" s="2">
        <v>7.2950000762939453</v>
      </c>
      <c r="L209" s="2">
        <v>3.41</v>
      </c>
      <c r="M209" s="2">
        <v>9.9899997711181641</v>
      </c>
      <c r="N209" s="2">
        <v>10.739999771118161</v>
      </c>
      <c r="O209" s="2">
        <v>8.2600002288818359</v>
      </c>
      <c r="P209" s="2">
        <v>8.7700004577636719</v>
      </c>
      <c r="Q209" s="1">
        <v>9.99</v>
      </c>
      <c r="R209" s="1">
        <v>10.119999999999999</v>
      </c>
      <c r="S209" s="1">
        <v>10.74</v>
      </c>
      <c r="T209" s="1">
        <v>9.49</v>
      </c>
      <c r="U209" s="1">
        <v>9.5</v>
      </c>
      <c r="V209" s="1">
        <v>10.72</v>
      </c>
      <c r="W209" s="1">
        <v>10.35</v>
      </c>
      <c r="X209" s="1">
        <v>10.199999999999999</v>
      </c>
      <c r="Y209" s="1">
        <v>9.94</v>
      </c>
      <c r="Z209" s="1">
        <v>9.75</v>
      </c>
      <c r="AA209" s="1">
        <v>9.5299999999999994</v>
      </c>
      <c r="AB209" s="1">
        <v>9.6</v>
      </c>
      <c r="AC209" s="1">
        <v>9.36</v>
      </c>
      <c r="AD209" s="1">
        <v>9.43</v>
      </c>
      <c r="AE209" s="1">
        <v>9.32</v>
      </c>
      <c r="AF209" s="1">
        <v>9.35</v>
      </c>
      <c r="AG209" s="1">
        <v>9.1300000000000008</v>
      </c>
      <c r="AH209" s="1">
        <v>9.02</v>
      </c>
      <c r="AI209" s="1">
        <v>8.8000000000000007</v>
      </c>
      <c r="AJ209" s="1">
        <v>8.59</v>
      </c>
      <c r="AK209" s="1">
        <v>8.7100000000000009</v>
      </c>
      <c r="AL209" s="1">
        <v>8.91</v>
      </c>
      <c r="AM209" s="1">
        <v>9.15</v>
      </c>
      <c r="AN209" s="1">
        <v>8.91</v>
      </c>
      <c r="AO209" s="1">
        <v>8.8699999999999992</v>
      </c>
      <c r="AP209" s="1">
        <v>9.1</v>
      </c>
      <c r="AQ209" s="1">
        <v>8.99</v>
      </c>
      <c r="AR209" s="1">
        <v>-10.71</v>
      </c>
      <c r="AS209" s="1">
        <v>1.3</v>
      </c>
      <c r="AT209" s="1">
        <v>-7.61</v>
      </c>
      <c r="AU209" s="1">
        <v>-9.51</v>
      </c>
      <c r="AV209" s="1">
        <v>-6.71</v>
      </c>
      <c r="AW209" s="1">
        <v>0.3</v>
      </c>
      <c r="AX209" s="1">
        <v>0.53</v>
      </c>
      <c r="AY209" s="1">
        <v>-2.9</v>
      </c>
      <c r="AZ209" s="1">
        <v>-2.5</v>
      </c>
      <c r="BA209" s="1">
        <v>-5.91</v>
      </c>
      <c r="BB209" s="1">
        <v>-5.41</v>
      </c>
      <c r="BC209" s="1">
        <v>-6.61</v>
      </c>
      <c r="BD209" s="1">
        <v>-9.41</v>
      </c>
      <c r="BE209" s="1">
        <v>-6.81</v>
      </c>
      <c r="BF209" s="1">
        <v>-9.31</v>
      </c>
      <c r="BG209" s="1">
        <v>-8.6300000000000008</v>
      </c>
      <c r="BH209" s="1">
        <v>-10.31</v>
      </c>
      <c r="BI209" s="1">
        <v>-12.04</v>
      </c>
      <c r="BJ209" s="1">
        <v>-15.52</v>
      </c>
      <c r="BK209" s="1">
        <v>-16.32</v>
      </c>
      <c r="BL209" s="1">
        <v>-14.71</v>
      </c>
      <c r="BM209" s="1">
        <v>-11.91</v>
      </c>
      <c r="BN209" s="1">
        <v>-10.91</v>
      </c>
      <c r="BO209" s="1">
        <v>-13.41</v>
      </c>
      <c r="BP209" s="1">
        <v>-11.81</v>
      </c>
      <c r="BQ209" s="1">
        <v>-10.24</v>
      </c>
      <c r="BR209" s="1">
        <v>-11.91</v>
      </c>
      <c r="BS209" s="22">
        <v>9.31</v>
      </c>
      <c r="BT209" s="26">
        <v>78032887.212181091</v>
      </c>
      <c r="BU209" s="26">
        <v>36051500</v>
      </c>
      <c r="BV209" s="26">
        <v>4132424</v>
      </c>
      <c r="BW209" s="2">
        <v>7.1215102806488392E-2</v>
      </c>
    </row>
    <row r="210" spans="1:75" s="21" customFormat="1" ht="19" customHeight="1" x14ac:dyDescent="0.2">
      <c r="A210" s="1" t="s">
        <v>337</v>
      </c>
      <c r="B210" s="1" t="s">
        <v>106</v>
      </c>
      <c r="C210" s="1" t="s">
        <v>87</v>
      </c>
      <c r="D210" s="1" t="s">
        <v>98</v>
      </c>
      <c r="E210" s="1" t="s">
        <v>332</v>
      </c>
      <c r="F210" s="1" t="s">
        <v>88</v>
      </c>
      <c r="G210" s="9">
        <v>26.70807103896226</v>
      </c>
      <c r="H210" s="9">
        <v>-12.74509781005519</v>
      </c>
      <c r="I210" s="9">
        <f>(N210-O210)/O210*100</f>
        <v>42.51498057495283</v>
      </c>
      <c r="J210" s="1" t="s">
        <v>89</v>
      </c>
      <c r="K210" s="2">
        <v>1.610000014305115</v>
      </c>
      <c r="L210" s="2">
        <v>1.84</v>
      </c>
      <c r="M210" s="2">
        <v>2.0399999618530269</v>
      </c>
      <c r="N210" s="2">
        <v>2.380000114440918</v>
      </c>
      <c r="O210" s="2">
        <v>1.669999957084656</v>
      </c>
      <c r="P210" s="2">
        <v>1.779999971389771</v>
      </c>
      <c r="Q210" s="1">
        <v>2.17</v>
      </c>
      <c r="R210" s="1">
        <v>2.23</v>
      </c>
      <c r="S210" s="1">
        <v>2.38</v>
      </c>
      <c r="T210" s="1">
        <v>2.14</v>
      </c>
      <c r="U210" s="1">
        <v>2.02</v>
      </c>
      <c r="V210" s="1">
        <v>1.94</v>
      </c>
      <c r="W210" s="1">
        <v>1.84</v>
      </c>
      <c r="X210" s="1">
        <v>1.82</v>
      </c>
      <c r="Y210" s="1">
        <v>1.77</v>
      </c>
      <c r="Z210" s="1">
        <v>1.78</v>
      </c>
      <c r="AA210" s="1">
        <v>1.77</v>
      </c>
      <c r="AB210" s="1">
        <v>1.79</v>
      </c>
      <c r="AC210" s="1">
        <v>1.89</v>
      </c>
      <c r="AD210" s="1">
        <v>1.86</v>
      </c>
      <c r="AE210" s="1">
        <v>1.79</v>
      </c>
      <c r="AF210" s="1">
        <v>1.78</v>
      </c>
      <c r="AG210" s="1">
        <v>1.81</v>
      </c>
      <c r="AH210" s="1">
        <v>1.78</v>
      </c>
      <c r="AI210" s="1">
        <v>1.76</v>
      </c>
      <c r="AJ210" s="1">
        <v>1.75</v>
      </c>
      <c r="AK210" s="1">
        <v>1.77</v>
      </c>
      <c r="AL210" s="1">
        <v>1.81</v>
      </c>
      <c r="AM210" s="1">
        <v>1.84</v>
      </c>
      <c r="AN210" s="1">
        <v>1.79</v>
      </c>
      <c r="AO210" s="1">
        <v>1.78</v>
      </c>
      <c r="AP210" s="1">
        <v>1.78</v>
      </c>
      <c r="AQ210" s="1">
        <v>1.8</v>
      </c>
      <c r="AR210" s="1">
        <v>2.95</v>
      </c>
      <c r="AS210" s="1">
        <v>-0.05</v>
      </c>
      <c r="AT210" s="1">
        <v>1.96</v>
      </c>
      <c r="AU210" s="1">
        <v>-4.41</v>
      </c>
      <c r="AV210" s="1">
        <v>-4.9000000000000004</v>
      </c>
      <c r="AW210" s="1">
        <v>-11.27</v>
      </c>
      <c r="AX210" s="1">
        <v>-11.03</v>
      </c>
      <c r="AY210" s="1">
        <v>-14.49</v>
      </c>
      <c r="AZ210" s="1">
        <v>-14.21</v>
      </c>
      <c r="BA210" s="1">
        <v>-14.7</v>
      </c>
      <c r="BB210" s="1">
        <v>-15.69</v>
      </c>
      <c r="BC210" s="1">
        <v>-14.24</v>
      </c>
      <c r="BD210" s="1">
        <v>-9.07</v>
      </c>
      <c r="BE210" s="1">
        <v>-13.72</v>
      </c>
      <c r="BF210" s="1">
        <v>-12.75</v>
      </c>
      <c r="BG210" s="1">
        <v>-12.75</v>
      </c>
      <c r="BH210" s="1">
        <v>-12.75</v>
      </c>
      <c r="BI210" s="1">
        <v>-13.76</v>
      </c>
      <c r="BJ210" s="1">
        <v>-15.69</v>
      </c>
      <c r="BK210" s="1">
        <v>-14.66</v>
      </c>
      <c r="BL210" s="1">
        <v>-13.72</v>
      </c>
      <c r="BM210" s="1">
        <v>-11.27</v>
      </c>
      <c r="BN210" s="1">
        <v>-12.75</v>
      </c>
      <c r="BO210" s="1">
        <v>-12.75</v>
      </c>
      <c r="BP210" s="1">
        <v>-16.670000000000002</v>
      </c>
      <c r="BQ210" s="1">
        <v>-12.99</v>
      </c>
      <c r="BR210" s="1">
        <v>-13.24</v>
      </c>
      <c r="BS210" s="22">
        <v>1.67</v>
      </c>
      <c r="BT210" s="26">
        <v>78465742.532730103</v>
      </c>
      <c r="BU210" s="26">
        <v>23558200</v>
      </c>
      <c r="BV210" s="26">
        <v>24646830</v>
      </c>
      <c r="BW210" s="2">
        <v>6.2144340671802419E-2</v>
      </c>
    </row>
    <row r="211" spans="1:75" s="21" customFormat="1" ht="19" customHeight="1" x14ac:dyDescent="0.2">
      <c r="A211" s="7" t="s">
        <v>248</v>
      </c>
      <c r="B211" s="7" t="s">
        <v>159</v>
      </c>
      <c r="C211" s="7" t="s">
        <v>124</v>
      </c>
      <c r="D211" s="7" t="s">
        <v>98</v>
      </c>
      <c r="E211" s="7" t="s">
        <v>516</v>
      </c>
      <c r="F211" s="7" t="s">
        <v>88</v>
      </c>
      <c r="G211" s="10">
        <v>32.624116952939467</v>
      </c>
      <c r="H211" s="10">
        <v>-39.57219292244887</v>
      </c>
      <c r="I211" s="10">
        <v>-39.57219292244887</v>
      </c>
      <c r="J211" s="7" t="s">
        <v>89</v>
      </c>
      <c r="K211" s="8">
        <v>1.4099999666213989</v>
      </c>
      <c r="L211" s="8">
        <v>1.5</v>
      </c>
      <c r="M211" s="8">
        <v>1.870000004768372</v>
      </c>
      <c r="N211" s="8">
        <v>1.9800000190734861</v>
      </c>
      <c r="O211" s="8">
        <v>1.029999971389771</v>
      </c>
      <c r="P211" s="8">
        <v>1.129999995231628</v>
      </c>
      <c r="Q211" s="7">
        <v>1.98</v>
      </c>
      <c r="R211" s="7">
        <v>1.63</v>
      </c>
      <c r="S211" s="7">
        <v>1.5</v>
      </c>
      <c r="T211" s="7">
        <v>1.42</v>
      </c>
      <c r="U211" s="7">
        <v>1.37</v>
      </c>
      <c r="V211" s="7">
        <v>1.34</v>
      </c>
      <c r="W211" s="7">
        <v>1.25</v>
      </c>
      <c r="X211" s="7">
        <v>1.23</v>
      </c>
      <c r="Y211" s="7">
        <v>1.1499999999999999</v>
      </c>
      <c r="Z211" s="7">
        <v>1.1599999999999999</v>
      </c>
      <c r="AA211" s="7">
        <v>1.18</v>
      </c>
      <c r="AB211" s="7">
        <v>1.1499999999999999</v>
      </c>
      <c r="AC211" s="7">
        <v>1.1499999999999999</v>
      </c>
      <c r="AD211" s="7">
        <v>1.21</v>
      </c>
      <c r="AE211" s="7">
        <v>1.2</v>
      </c>
      <c r="AF211" s="7">
        <v>1.19</v>
      </c>
      <c r="AG211" s="7">
        <v>1.1399999999999999</v>
      </c>
      <c r="AH211" s="7">
        <v>1.1299999999999999</v>
      </c>
      <c r="AI211" s="7">
        <v>1.1399999999999999</v>
      </c>
      <c r="AJ211" s="7">
        <v>1.1499999999999999</v>
      </c>
      <c r="AK211" s="7">
        <v>1.18</v>
      </c>
      <c r="AL211" s="7">
        <v>1.1399999999999999</v>
      </c>
      <c r="AM211" s="7">
        <v>1.1200000000000001</v>
      </c>
      <c r="AN211" s="7">
        <v>1.1299999999999999</v>
      </c>
      <c r="AO211" s="7">
        <v>1.1499999999999999</v>
      </c>
      <c r="AP211" s="7">
        <v>1.1499999999999999</v>
      </c>
      <c r="AQ211" s="7">
        <v>1.1599999999999999</v>
      </c>
      <c r="AR211" s="7">
        <v>-13.37</v>
      </c>
      <c r="AS211" s="7">
        <v>-22.99</v>
      </c>
      <c r="AT211" s="7">
        <v>-31.55</v>
      </c>
      <c r="AU211" s="7">
        <v>-28.15</v>
      </c>
      <c r="AV211" s="7">
        <v>-28.61</v>
      </c>
      <c r="AW211" s="7">
        <v>-33.96</v>
      </c>
      <c r="AX211" s="7">
        <v>-34.76</v>
      </c>
      <c r="AY211" s="7">
        <v>-38.880000000000003</v>
      </c>
      <c r="AZ211" s="7">
        <v>-38.5</v>
      </c>
      <c r="BA211" s="7">
        <v>-39.83</v>
      </c>
      <c r="BB211" s="7">
        <v>-40.64</v>
      </c>
      <c r="BC211" s="7">
        <v>-38.770000000000003</v>
      </c>
      <c r="BD211" s="7">
        <v>-38.770000000000003</v>
      </c>
      <c r="BE211" s="7">
        <v>-36.1</v>
      </c>
      <c r="BF211" s="7">
        <v>-36.630000000000003</v>
      </c>
      <c r="BG211" s="7">
        <v>-39.57</v>
      </c>
      <c r="BH211" s="7">
        <v>-39.57</v>
      </c>
      <c r="BI211" s="7">
        <v>-39.33</v>
      </c>
      <c r="BJ211" s="7">
        <v>-43.32</v>
      </c>
      <c r="BK211" s="7">
        <v>-39.86</v>
      </c>
      <c r="BL211" s="7">
        <v>-39.299999999999997</v>
      </c>
      <c r="BM211" s="7">
        <v>-41.71</v>
      </c>
      <c r="BN211" s="7">
        <v>-40.17</v>
      </c>
      <c r="BO211" s="7">
        <v>-39.97</v>
      </c>
      <c r="BP211" s="7">
        <v>-39.840000000000003</v>
      </c>
      <c r="BQ211" s="7">
        <v>-38.770000000000003</v>
      </c>
      <c r="BR211" s="7">
        <v>-40.64</v>
      </c>
      <c r="BS211" s="24">
        <v>1.1000000000000001</v>
      </c>
      <c r="BT211" s="26">
        <v>81080956.20675087</v>
      </c>
      <c r="BU211" s="26">
        <v>56144100</v>
      </c>
      <c r="BV211" s="26">
        <v>29019623</v>
      </c>
      <c r="BW211" s="8">
        <v>4.162469650277676E-2</v>
      </c>
    </row>
    <row r="212" spans="1:75" s="21" customFormat="1" ht="19" customHeight="1" x14ac:dyDescent="0.2">
      <c r="A212" s="1" t="s">
        <v>283</v>
      </c>
      <c r="B212" s="1" t="s">
        <v>118</v>
      </c>
      <c r="C212" s="1" t="s">
        <v>87</v>
      </c>
      <c r="D212" s="1" t="s">
        <v>109</v>
      </c>
      <c r="E212" s="1" t="s">
        <v>284</v>
      </c>
      <c r="F212" s="1" t="s">
        <v>88</v>
      </c>
      <c r="G212" s="9">
        <v>15.12604528510253</v>
      </c>
      <c r="H212" s="9">
        <v>-6.5693454792226484</v>
      </c>
      <c r="I212" s="9">
        <f>(N212-O212)/O212*100</f>
        <v>12.195119823748568</v>
      </c>
      <c r="J212" s="1" t="s">
        <v>89</v>
      </c>
      <c r="K212" s="2">
        <v>1.190000057220459</v>
      </c>
      <c r="L212" s="2">
        <v>1.25</v>
      </c>
      <c r="M212" s="2">
        <v>1.370000004768372</v>
      </c>
      <c r="N212" s="2">
        <v>1.379999995231628</v>
      </c>
      <c r="O212" s="2">
        <v>1.2300000190734861</v>
      </c>
      <c r="P212" s="2">
        <v>1.279999971389771</v>
      </c>
      <c r="Q212" s="1">
        <v>1.38</v>
      </c>
      <c r="R212" s="1">
        <v>1.38</v>
      </c>
      <c r="S212" s="1">
        <v>1.36</v>
      </c>
      <c r="T212" s="1">
        <v>1.35</v>
      </c>
      <c r="U212" s="1">
        <v>1.35</v>
      </c>
      <c r="V212" s="1">
        <v>1.35</v>
      </c>
      <c r="W212" s="1">
        <v>1.31</v>
      </c>
      <c r="X212" s="1">
        <v>1.28</v>
      </c>
      <c r="Y212" s="1">
        <v>1.3</v>
      </c>
      <c r="Z212" s="1">
        <v>1.3</v>
      </c>
      <c r="AA212" s="1">
        <v>1.26</v>
      </c>
      <c r="AB212" s="1">
        <v>1.27</v>
      </c>
      <c r="AC212" s="1">
        <v>1.26</v>
      </c>
      <c r="AD212" s="1">
        <v>1.25</v>
      </c>
      <c r="AE212" s="1">
        <v>1.23</v>
      </c>
      <c r="AF212" s="1">
        <v>1.25</v>
      </c>
      <c r="AG212" s="1">
        <v>1.24</v>
      </c>
      <c r="AH212" s="1">
        <v>1.24</v>
      </c>
      <c r="AI212" s="1">
        <v>1.33</v>
      </c>
      <c r="AJ212" s="1">
        <v>1.28</v>
      </c>
      <c r="AK212" s="1">
        <v>1.28</v>
      </c>
      <c r="AL212" s="1">
        <v>1.28</v>
      </c>
      <c r="AM212" s="1">
        <v>1.26</v>
      </c>
      <c r="AN212" s="1">
        <v>1.29</v>
      </c>
      <c r="AO212" s="1">
        <v>1.25</v>
      </c>
      <c r="AP212" s="1">
        <v>1.25</v>
      </c>
      <c r="AQ212" s="1">
        <v>1.26</v>
      </c>
      <c r="AR212" s="1">
        <v>-2.19</v>
      </c>
      <c r="AS212" s="1">
        <v>0</v>
      </c>
      <c r="AT212" s="1">
        <v>-5.84</v>
      </c>
      <c r="AU212" s="1">
        <v>-1.46</v>
      </c>
      <c r="AV212" s="1">
        <v>-1.46</v>
      </c>
      <c r="AW212" s="1">
        <v>-5.84</v>
      </c>
      <c r="AX212" s="1">
        <v>-4.38</v>
      </c>
      <c r="AY212" s="1">
        <v>-6.61</v>
      </c>
      <c r="AZ212" s="1">
        <v>-5.1100000000000003</v>
      </c>
      <c r="BA212" s="1">
        <v>-6.93</v>
      </c>
      <c r="BB212" s="1">
        <v>-8.76</v>
      </c>
      <c r="BC212" s="1">
        <v>-10.220000000000001</v>
      </c>
      <c r="BD212" s="1">
        <v>-8.39</v>
      </c>
      <c r="BE212" s="1">
        <v>-10.199999999999999</v>
      </c>
      <c r="BF212" s="1">
        <v>-10.220000000000001</v>
      </c>
      <c r="BG212" s="1">
        <v>-9.1199999999999992</v>
      </c>
      <c r="BH212" s="1">
        <v>-9.49</v>
      </c>
      <c r="BI212" s="1">
        <v>-9.49</v>
      </c>
      <c r="BJ212" s="1">
        <v>-5.84</v>
      </c>
      <c r="BK212" s="1">
        <v>-6.2</v>
      </c>
      <c r="BL212" s="1">
        <v>-6.2</v>
      </c>
      <c r="BM212" s="1">
        <v>-6.2</v>
      </c>
      <c r="BN212" s="1">
        <v>-7.66</v>
      </c>
      <c r="BO212" s="1">
        <v>-6.12</v>
      </c>
      <c r="BP212" s="1">
        <v>-8.76</v>
      </c>
      <c r="BQ212" s="1">
        <v>-8.76</v>
      </c>
      <c r="BR212" s="1">
        <v>-9.49</v>
      </c>
      <c r="BS212" s="22">
        <v>1.26</v>
      </c>
      <c r="BT212" s="26">
        <v>82470164.287042618</v>
      </c>
      <c r="BU212" s="26">
        <v>117300</v>
      </c>
      <c r="BV212" s="26">
        <v>27075584</v>
      </c>
      <c r="BW212" s="2">
        <v>5.1166061644321317E-2</v>
      </c>
    </row>
    <row r="213" spans="1:75" s="21" customFormat="1" ht="19" customHeight="1" x14ac:dyDescent="0.2">
      <c r="A213" s="1" t="s">
        <v>323</v>
      </c>
      <c r="B213" s="1" t="s">
        <v>106</v>
      </c>
      <c r="C213" s="1" t="s">
        <v>87</v>
      </c>
      <c r="D213" s="1" t="s">
        <v>109</v>
      </c>
      <c r="E213" s="1" t="s">
        <v>332</v>
      </c>
      <c r="F213" s="1" t="s">
        <v>88</v>
      </c>
      <c r="G213" s="9">
        <v>45.205478706390899</v>
      </c>
      <c r="H213" s="9">
        <v>-22.012579653733759</v>
      </c>
      <c r="I213" s="9">
        <f>(N213-O213)/O213*100</f>
        <v>33.057848227072185</v>
      </c>
      <c r="J213" s="1" t="s">
        <v>89</v>
      </c>
      <c r="K213" s="2">
        <v>1.095000028610229</v>
      </c>
      <c r="L213" s="2">
        <v>1.18</v>
      </c>
      <c r="M213" s="2">
        <v>1.5900000333786011</v>
      </c>
      <c r="N213" s="2">
        <v>1.610000014305115</v>
      </c>
      <c r="O213" s="2">
        <v>1.2100000381469731</v>
      </c>
      <c r="P213" s="2">
        <v>1.2400000095367429</v>
      </c>
      <c r="Q213" s="1">
        <v>1.61</v>
      </c>
      <c r="R213" s="1">
        <v>1.54</v>
      </c>
      <c r="S213" s="1">
        <v>1.48</v>
      </c>
      <c r="T213" s="1">
        <v>1.43</v>
      </c>
      <c r="U213" s="1">
        <v>1.43</v>
      </c>
      <c r="V213" s="1">
        <v>1.45</v>
      </c>
      <c r="W213" s="1">
        <v>1.48</v>
      </c>
      <c r="X213" s="1">
        <v>1.42</v>
      </c>
      <c r="Y213" s="1">
        <v>1.35</v>
      </c>
      <c r="Z213" s="1">
        <v>1.33</v>
      </c>
      <c r="AA213" s="1">
        <v>1.3</v>
      </c>
      <c r="AB213" s="1">
        <v>1.31</v>
      </c>
      <c r="AC213" s="1">
        <v>1.31</v>
      </c>
      <c r="AD213" s="1">
        <v>1.29</v>
      </c>
      <c r="AE213" s="1">
        <v>1.27</v>
      </c>
      <c r="AF213" s="1">
        <v>1.26</v>
      </c>
      <c r="AG213" s="1">
        <v>1.28</v>
      </c>
      <c r="AH213" s="1">
        <v>1.28</v>
      </c>
      <c r="AI213" s="1">
        <v>1.28</v>
      </c>
      <c r="AJ213" s="1">
        <v>1.28</v>
      </c>
      <c r="AK213" s="1">
        <v>1.27</v>
      </c>
      <c r="AL213" s="1">
        <v>1.27</v>
      </c>
      <c r="AM213" s="1">
        <v>1.25</v>
      </c>
      <c r="AN213" s="1">
        <v>1.27</v>
      </c>
      <c r="AO213" s="1">
        <v>1.28</v>
      </c>
      <c r="AP213" s="1">
        <v>1.3</v>
      </c>
      <c r="AQ213" s="1">
        <v>1.25</v>
      </c>
      <c r="AR213" s="1">
        <v>-3.14</v>
      </c>
      <c r="AS213" s="1">
        <v>-9.23</v>
      </c>
      <c r="AT213" s="1">
        <v>-11.94</v>
      </c>
      <c r="AU213" s="1">
        <v>-10.69</v>
      </c>
      <c r="AV213" s="1">
        <v>-12.25</v>
      </c>
      <c r="AW213" s="1">
        <v>-10.06</v>
      </c>
      <c r="AX213" s="1">
        <v>-11.32</v>
      </c>
      <c r="AY213" s="1">
        <v>-15.09</v>
      </c>
      <c r="AZ213" s="1">
        <v>-16.670000000000002</v>
      </c>
      <c r="BA213" s="1">
        <v>-18.55</v>
      </c>
      <c r="BB213" s="1">
        <v>-20.440000000000001</v>
      </c>
      <c r="BC213" s="1">
        <v>-19.18</v>
      </c>
      <c r="BD213" s="1">
        <v>-18.96</v>
      </c>
      <c r="BE213" s="1">
        <v>-21.07</v>
      </c>
      <c r="BF213" s="1">
        <v>-20.76</v>
      </c>
      <c r="BG213" s="1">
        <v>-23.58</v>
      </c>
      <c r="BH213" s="1">
        <v>-20.440000000000001</v>
      </c>
      <c r="BI213" s="1">
        <v>-21.39</v>
      </c>
      <c r="BJ213" s="1">
        <v>-20.13</v>
      </c>
      <c r="BK213" s="1">
        <v>-21.07</v>
      </c>
      <c r="BL213" s="1">
        <v>-20.13</v>
      </c>
      <c r="BM213" s="1">
        <v>-22.33</v>
      </c>
      <c r="BN213" s="1">
        <v>-21.7</v>
      </c>
      <c r="BO213" s="1">
        <v>-20.13</v>
      </c>
      <c r="BP213" s="1">
        <v>-20.440000000000001</v>
      </c>
      <c r="BQ213" s="1">
        <v>-22.15</v>
      </c>
      <c r="BR213" s="1">
        <v>-22.01</v>
      </c>
      <c r="BS213" s="22">
        <v>1.27</v>
      </c>
      <c r="BT213" s="26">
        <v>84392908.771646023</v>
      </c>
      <c r="BU213" s="26">
        <v>44353800</v>
      </c>
      <c r="BV213" s="26">
        <v>46880568</v>
      </c>
      <c r="BW213" s="2">
        <v>9.6881718668596337E-2</v>
      </c>
    </row>
    <row r="214" spans="1:75" s="21" customFormat="1" ht="19" customHeight="1" x14ac:dyDescent="0.2">
      <c r="A214" s="7" t="s">
        <v>458</v>
      </c>
      <c r="B214" s="7" t="s">
        <v>76</v>
      </c>
      <c r="C214" s="7" t="s">
        <v>87</v>
      </c>
      <c r="D214" s="7" t="s">
        <v>98</v>
      </c>
      <c r="E214" s="7" t="s">
        <v>454</v>
      </c>
      <c r="F214" s="7" t="s">
        <v>88</v>
      </c>
      <c r="G214" s="10">
        <v>37.777776404172819</v>
      </c>
      <c r="H214" s="10">
        <v>-7.930109516804376</v>
      </c>
      <c r="I214" s="10">
        <v>-7.930109516804376</v>
      </c>
      <c r="J214" s="7" t="s">
        <v>89</v>
      </c>
      <c r="K214" s="8">
        <v>5.4000000953674316</v>
      </c>
      <c r="L214" s="8">
        <v>6</v>
      </c>
      <c r="M214" s="8">
        <v>7.440000057220459</v>
      </c>
      <c r="N214" s="8">
        <v>7.4899997711181641</v>
      </c>
      <c r="O214" s="8">
        <v>5.9200000762939453</v>
      </c>
      <c r="P214" s="8">
        <v>6.8499999046325684</v>
      </c>
      <c r="Q214" s="7">
        <v>7.49</v>
      </c>
      <c r="R214" s="7">
        <v>6.97</v>
      </c>
      <c r="S214" s="7">
        <v>7.2</v>
      </c>
      <c r="T214" s="7">
        <v>7</v>
      </c>
      <c r="U214" s="7">
        <v>6.78</v>
      </c>
      <c r="V214" s="7">
        <v>7</v>
      </c>
      <c r="W214" s="7">
        <v>6.81</v>
      </c>
      <c r="X214" s="7">
        <v>6.75</v>
      </c>
      <c r="Y214" s="7">
        <v>6.77</v>
      </c>
      <c r="Z214" s="7">
        <v>6.74</v>
      </c>
      <c r="AA214" s="7">
        <v>6.75</v>
      </c>
      <c r="AB214" s="7">
        <v>6.64</v>
      </c>
      <c r="AC214" s="7">
        <v>6.4</v>
      </c>
      <c r="AD214" s="7">
        <v>6.31</v>
      </c>
      <c r="AE214" s="7">
        <v>6.46</v>
      </c>
      <c r="AF214" s="7">
        <v>6.47</v>
      </c>
      <c r="AG214" s="7">
        <v>6.47</v>
      </c>
      <c r="AH214" s="7">
        <v>6.47</v>
      </c>
      <c r="AI214" s="7">
        <v>6.65</v>
      </c>
      <c r="AJ214" s="7">
        <v>6.7</v>
      </c>
      <c r="AK214" s="7">
        <v>6.67</v>
      </c>
      <c r="AL214" s="7">
        <v>6.75</v>
      </c>
      <c r="AM214" s="7">
        <v>6.95</v>
      </c>
      <c r="AN214" s="7">
        <v>6.9</v>
      </c>
      <c r="AO214" s="7">
        <v>6.8</v>
      </c>
      <c r="AP214" s="7">
        <v>6.8</v>
      </c>
      <c r="AQ214" s="7">
        <v>6.85</v>
      </c>
      <c r="AR214" s="7">
        <v>-7.24</v>
      </c>
      <c r="AS214" s="7">
        <v>-6.99</v>
      </c>
      <c r="AT214" s="7">
        <v>-7.09</v>
      </c>
      <c r="AU214" s="7">
        <v>-9.2100000000000009</v>
      </c>
      <c r="AV214" s="7">
        <v>-10.130000000000001</v>
      </c>
      <c r="AW214" s="7">
        <v>-10.7</v>
      </c>
      <c r="AX214" s="7">
        <v>-9.41</v>
      </c>
      <c r="AY214" s="7">
        <v>-10.35</v>
      </c>
      <c r="AZ214" s="7">
        <v>-10.35</v>
      </c>
      <c r="BA214" s="7">
        <v>-9.41</v>
      </c>
      <c r="BB214" s="7">
        <v>-13.44</v>
      </c>
      <c r="BC214" s="7">
        <v>-15.91</v>
      </c>
      <c r="BD214" s="7">
        <v>-16.05</v>
      </c>
      <c r="BE214" s="7">
        <v>-16.8</v>
      </c>
      <c r="BF214" s="7">
        <v>-14.05</v>
      </c>
      <c r="BG214" s="7">
        <v>-13.31</v>
      </c>
      <c r="BH214" s="7">
        <v>-15.32</v>
      </c>
      <c r="BI214" s="7">
        <v>-14.18</v>
      </c>
      <c r="BJ214" s="7">
        <v>-11.63</v>
      </c>
      <c r="BK214" s="7">
        <v>-13.37</v>
      </c>
      <c r="BL214" s="7">
        <v>-10.48</v>
      </c>
      <c r="BM214" s="7">
        <v>-10.35</v>
      </c>
      <c r="BN214" s="7">
        <v>-7.39</v>
      </c>
      <c r="BO214" s="7">
        <v>-10.62</v>
      </c>
      <c r="BP214" s="7">
        <v>-10.67</v>
      </c>
      <c r="BQ214" s="7">
        <v>-9.14</v>
      </c>
      <c r="BR214" s="7">
        <v>-8.6</v>
      </c>
      <c r="BS214" s="24">
        <v>6.53</v>
      </c>
      <c r="BT214" s="26">
        <v>84962568.653440475</v>
      </c>
      <c r="BU214" s="26">
        <v>2277800</v>
      </c>
      <c r="BV214" s="26">
        <v>6832429</v>
      </c>
      <c r="BW214" s="8">
        <v>6.9238919277463404E-3</v>
      </c>
    </row>
    <row r="215" spans="1:75" s="21" customFormat="1" ht="19" customHeight="1" x14ac:dyDescent="0.2">
      <c r="A215" s="1" t="s">
        <v>313</v>
      </c>
      <c r="B215" s="1" t="s">
        <v>83</v>
      </c>
      <c r="C215" s="1" t="s">
        <v>87</v>
      </c>
      <c r="D215" s="1" t="s">
        <v>122</v>
      </c>
      <c r="E215" s="1" t="s">
        <v>314</v>
      </c>
      <c r="F215" s="1" t="s">
        <v>88</v>
      </c>
      <c r="G215" s="9">
        <v>21.100918534889441</v>
      </c>
      <c r="H215" s="9">
        <v>-12.12121814188307</v>
      </c>
      <c r="I215" s="9">
        <f>(N215-O215)/O215*100</f>
        <v>21.428572188834725</v>
      </c>
      <c r="J215" s="1" t="s">
        <v>89</v>
      </c>
      <c r="K215" s="2">
        <v>1.0900000333786011</v>
      </c>
      <c r="L215" s="2">
        <v>1.1499999999999999</v>
      </c>
      <c r="M215" s="2">
        <v>1.320000052452087</v>
      </c>
      <c r="N215" s="2">
        <v>1.360000014305115</v>
      </c>
      <c r="O215" s="2">
        <v>1.120000004768372</v>
      </c>
      <c r="P215" s="2">
        <v>1.1599999666213989</v>
      </c>
      <c r="Q215" s="1">
        <v>1.36</v>
      </c>
      <c r="R215" s="1">
        <v>1.27</v>
      </c>
      <c r="S215" s="1">
        <v>1.25</v>
      </c>
      <c r="T215" s="1">
        <v>1.22</v>
      </c>
      <c r="U215" s="1">
        <v>1.18</v>
      </c>
      <c r="V215" s="1">
        <v>1.23</v>
      </c>
      <c r="W215" s="1">
        <v>1.21</v>
      </c>
      <c r="X215" s="1">
        <v>1.19</v>
      </c>
      <c r="Y215" s="1">
        <v>1.18</v>
      </c>
      <c r="Z215" s="1">
        <v>1.19</v>
      </c>
      <c r="AA215" s="1">
        <v>1.2</v>
      </c>
      <c r="AB215" s="1">
        <v>1.17</v>
      </c>
      <c r="AC215" s="1">
        <v>1.19</v>
      </c>
      <c r="AD215" s="1">
        <v>1.17</v>
      </c>
      <c r="AE215" s="1">
        <v>1.1599999999999999</v>
      </c>
      <c r="AF215" s="1">
        <v>1.17</v>
      </c>
      <c r="AG215" s="1">
        <v>1.17</v>
      </c>
      <c r="AH215" s="1">
        <v>1.1599999999999999</v>
      </c>
      <c r="AI215" s="1">
        <v>1.1599999999999999</v>
      </c>
      <c r="AJ215" s="1">
        <v>1.1499999999999999</v>
      </c>
      <c r="AK215" s="1">
        <v>1.1499999999999999</v>
      </c>
      <c r="AL215" s="1">
        <v>1.1499999999999999</v>
      </c>
      <c r="AM215" s="1">
        <v>1.1499999999999999</v>
      </c>
      <c r="AN215" s="1">
        <v>1.1499999999999999</v>
      </c>
      <c r="AO215" s="1">
        <v>1.17</v>
      </c>
      <c r="AP215" s="1">
        <v>1.1599999999999999</v>
      </c>
      <c r="AQ215" s="1">
        <v>1.1599999999999999</v>
      </c>
      <c r="AR215" s="1">
        <v>-5.3</v>
      </c>
      <c r="AS215" s="1">
        <v>-6.82</v>
      </c>
      <c r="AT215" s="1">
        <v>-8.33</v>
      </c>
      <c r="AU215" s="1">
        <v>-12.36</v>
      </c>
      <c r="AV215" s="1">
        <v>-13.64</v>
      </c>
      <c r="AW215" s="1">
        <v>-9.85</v>
      </c>
      <c r="AX215" s="1">
        <v>-12.12</v>
      </c>
      <c r="AY215" s="1">
        <v>-11.36</v>
      </c>
      <c r="AZ215" s="1">
        <v>-14.39</v>
      </c>
      <c r="BA215" s="1">
        <v>-10.61</v>
      </c>
      <c r="BB215" s="1">
        <v>-11.36</v>
      </c>
      <c r="BC215" s="1">
        <v>-11.96</v>
      </c>
      <c r="BD215" s="1">
        <v>-10.89</v>
      </c>
      <c r="BE215" s="1">
        <v>-12.28</v>
      </c>
      <c r="BF215" s="1">
        <v>-12.33</v>
      </c>
      <c r="BG215" s="1">
        <v>-11.74</v>
      </c>
      <c r="BH215" s="1">
        <v>-12.48</v>
      </c>
      <c r="BI215" s="1">
        <v>-12.88</v>
      </c>
      <c r="BJ215" s="1">
        <v>-14.03</v>
      </c>
      <c r="BK215" s="1">
        <v>-13.63</v>
      </c>
      <c r="BL215" s="1">
        <v>-13.64</v>
      </c>
      <c r="BM215" s="1">
        <v>-13.64</v>
      </c>
      <c r="BN215" s="1">
        <v>-13.64</v>
      </c>
      <c r="BO215" s="1">
        <v>-13.64</v>
      </c>
      <c r="BP215" s="1">
        <v>-12.12</v>
      </c>
      <c r="BQ215" s="1">
        <v>-12.5</v>
      </c>
      <c r="BR215" s="1">
        <v>-12.88</v>
      </c>
      <c r="BS215" s="22">
        <v>1.1299999999999999</v>
      </c>
      <c r="BT215" s="26">
        <v>89729780.845541</v>
      </c>
      <c r="BU215" s="26">
        <v>4322000</v>
      </c>
      <c r="BV215" s="26">
        <v>56151800</v>
      </c>
      <c r="BW215" s="2">
        <v>9.4538376329877227E-3</v>
      </c>
    </row>
    <row r="216" spans="1:75" s="21" customFormat="1" ht="19" customHeight="1" x14ac:dyDescent="0.2">
      <c r="A216" s="1" t="s">
        <v>156</v>
      </c>
      <c r="B216" s="1" t="s">
        <v>106</v>
      </c>
      <c r="C216" s="1" t="s">
        <v>87</v>
      </c>
      <c r="D216" s="1" t="s">
        <v>98</v>
      </c>
      <c r="E216" s="1" t="s">
        <v>157</v>
      </c>
      <c r="F216" s="1" t="s">
        <v>88</v>
      </c>
      <c r="G216" s="9">
        <v>45.270274841846323</v>
      </c>
      <c r="H216" s="9">
        <v>-19.76744431041255</v>
      </c>
      <c r="I216" s="9">
        <f>(N216-O216)/O216*100</f>
        <v>37.888199309637493</v>
      </c>
      <c r="J216" s="1" t="s">
        <v>89</v>
      </c>
      <c r="K216" s="2">
        <v>1.4800000190734861</v>
      </c>
      <c r="L216" s="2">
        <v>1.49</v>
      </c>
      <c r="M216" s="2">
        <v>2.1500000953674321</v>
      </c>
      <c r="N216" s="2">
        <v>2.220000028610229</v>
      </c>
      <c r="O216" s="2">
        <v>1.610000014305115</v>
      </c>
      <c r="P216" s="2">
        <v>1.7250000238418579</v>
      </c>
      <c r="Q216" s="1">
        <v>2.2000000000000002</v>
      </c>
      <c r="R216" s="1">
        <v>2.0699999999999998</v>
      </c>
      <c r="S216" s="1">
        <v>2.0099999999999998</v>
      </c>
      <c r="T216" s="1">
        <v>1.88</v>
      </c>
      <c r="U216" s="1">
        <v>1.85</v>
      </c>
      <c r="V216" s="1">
        <v>1.84</v>
      </c>
      <c r="W216" s="1">
        <v>1.84</v>
      </c>
      <c r="X216" s="1">
        <v>1.84</v>
      </c>
      <c r="Y216" s="1">
        <v>1.74</v>
      </c>
      <c r="Z216" s="1">
        <v>1.73</v>
      </c>
      <c r="AA216" s="1">
        <v>1.73</v>
      </c>
      <c r="AB216" s="1">
        <v>1.74</v>
      </c>
      <c r="AC216" s="1">
        <v>1.8</v>
      </c>
      <c r="AD216" s="1">
        <v>1.86</v>
      </c>
      <c r="AE216" s="1">
        <v>1.86</v>
      </c>
      <c r="AF216" s="1">
        <v>1.93</v>
      </c>
      <c r="AG216" s="1">
        <v>1.9</v>
      </c>
      <c r="AH216" s="1">
        <v>1.85</v>
      </c>
      <c r="AI216" s="1">
        <v>1.82</v>
      </c>
      <c r="AJ216" s="1">
        <v>1.78</v>
      </c>
      <c r="AK216" s="1">
        <v>1.79</v>
      </c>
      <c r="AL216" s="1">
        <v>1.76</v>
      </c>
      <c r="AM216" s="1">
        <v>1.75</v>
      </c>
      <c r="AN216" s="1">
        <v>1.75</v>
      </c>
      <c r="AO216" s="1">
        <v>1.74</v>
      </c>
      <c r="AP216" s="1">
        <v>1.76</v>
      </c>
      <c r="AQ216" s="1">
        <v>1.77</v>
      </c>
      <c r="AR216" s="1">
        <v>-4.6500000000000004</v>
      </c>
      <c r="AS216" s="1">
        <v>-10.23</v>
      </c>
      <c r="AT216" s="1">
        <v>-13.02</v>
      </c>
      <c r="AU216" s="1">
        <v>-18.579999999999998</v>
      </c>
      <c r="AV216" s="1">
        <v>-20</v>
      </c>
      <c r="AW216" s="1">
        <v>-14.88</v>
      </c>
      <c r="AX216" s="1">
        <v>-16.739999999999998</v>
      </c>
      <c r="AY216" s="1">
        <v>-20.47</v>
      </c>
      <c r="AZ216" s="1">
        <v>-22.79</v>
      </c>
      <c r="BA216" s="1">
        <v>-19.53</v>
      </c>
      <c r="BB216" s="1">
        <v>-20.93</v>
      </c>
      <c r="BC216" s="1">
        <v>-19.53</v>
      </c>
      <c r="BD216" s="1">
        <v>-17.670000000000002</v>
      </c>
      <c r="BE216" s="1">
        <v>-13.49</v>
      </c>
      <c r="BF216" s="1">
        <v>-16.739999999999998</v>
      </c>
      <c r="BG216" s="1">
        <v>-12.09</v>
      </c>
      <c r="BH216" s="1">
        <v>-15.49</v>
      </c>
      <c r="BI216" s="1">
        <v>-15.35</v>
      </c>
      <c r="BJ216" s="1">
        <v>-18.399999999999999</v>
      </c>
      <c r="BK216" s="1">
        <v>-17.260000000000002</v>
      </c>
      <c r="BL216" s="1">
        <v>-17.670000000000002</v>
      </c>
      <c r="BM216" s="1">
        <v>-20</v>
      </c>
      <c r="BN216" s="1">
        <v>-20.93</v>
      </c>
      <c r="BO216" s="1">
        <v>-19.07</v>
      </c>
      <c r="BP216" s="1">
        <v>-20.239999999999998</v>
      </c>
      <c r="BQ216" s="1">
        <v>-18.37</v>
      </c>
      <c r="BR216" s="1">
        <v>-19.77</v>
      </c>
      <c r="BS216" s="22">
        <v>1.61</v>
      </c>
      <c r="BT216" s="26">
        <v>89939233.989429474</v>
      </c>
      <c r="BU216" s="26">
        <v>8754600</v>
      </c>
      <c r="BV216" s="26">
        <v>26251036</v>
      </c>
      <c r="BW216" s="2">
        <v>1.9682194637956379E-2</v>
      </c>
    </row>
    <row r="217" spans="1:75" s="21" customFormat="1" ht="19" customHeight="1" x14ac:dyDescent="0.2">
      <c r="A217" s="7" t="s">
        <v>514</v>
      </c>
      <c r="B217" s="7" t="s">
        <v>106</v>
      </c>
      <c r="C217" s="7" t="s">
        <v>205</v>
      </c>
      <c r="D217" s="7" t="s">
        <v>98</v>
      </c>
      <c r="E217" s="7" t="s">
        <v>510</v>
      </c>
      <c r="F217" s="7" t="s">
        <v>88</v>
      </c>
      <c r="G217" s="10">
        <v>24.08376581028833</v>
      </c>
      <c r="H217" s="10">
        <v>-13.50210753986218</v>
      </c>
      <c r="I217" s="10">
        <v>-13.50210753986218</v>
      </c>
      <c r="J217" s="7" t="s">
        <v>89</v>
      </c>
      <c r="K217" s="8">
        <v>1.9099999666213989</v>
      </c>
      <c r="L217" s="8">
        <v>1.93</v>
      </c>
      <c r="M217" s="8">
        <v>2.369999885559082</v>
      </c>
      <c r="N217" s="8">
        <v>2.4600000381469731</v>
      </c>
      <c r="O217" s="8">
        <v>1.9600000381469731</v>
      </c>
      <c r="P217" s="8">
        <v>2.0499999523162842</v>
      </c>
      <c r="Q217" s="7">
        <v>2.46</v>
      </c>
      <c r="R217" s="7">
        <v>2.4</v>
      </c>
      <c r="S217" s="7">
        <v>2.25</v>
      </c>
      <c r="T217" s="7">
        <v>2.1800000000000002</v>
      </c>
      <c r="U217" s="7">
        <v>2.14</v>
      </c>
      <c r="V217" s="7">
        <v>2.13</v>
      </c>
      <c r="W217" s="7">
        <v>2.06</v>
      </c>
      <c r="X217" s="7">
        <v>2.04</v>
      </c>
      <c r="Y217" s="7">
        <v>2</v>
      </c>
      <c r="Z217" s="7">
        <v>2.02</v>
      </c>
      <c r="AA217" s="7">
        <v>2.0099999999999998</v>
      </c>
      <c r="AB217" s="7">
        <v>2.11</v>
      </c>
      <c r="AC217" s="7">
        <v>2.0699999999999998</v>
      </c>
      <c r="AD217" s="7">
        <v>2.06</v>
      </c>
      <c r="AE217" s="7">
        <v>2.06</v>
      </c>
      <c r="AF217" s="7">
        <v>2.04</v>
      </c>
      <c r="AG217" s="7">
        <v>2.0499999999999998</v>
      </c>
      <c r="AH217" s="7">
        <v>2.04</v>
      </c>
      <c r="AI217" s="7">
        <v>2.02</v>
      </c>
      <c r="AJ217" s="7">
        <v>2.0099999999999998</v>
      </c>
      <c r="AK217" s="7">
        <v>2.0299999999999998</v>
      </c>
      <c r="AL217" s="7">
        <v>2.0099999999999998</v>
      </c>
      <c r="AM217" s="7">
        <v>2</v>
      </c>
      <c r="AN217" s="7">
        <v>2.02</v>
      </c>
      <c r="AO217" s="7">
        <v>2.04</v>
      </c>
      <c r="AP217" s="7">
        <v>2.06</v>
      </c>
      <c r="AQ217" s="7">
        <v>2.06</v>
      </c>
      <c r="AR217" s="7">
        <v>-0.84</v>
      </c>
      <c r="AS217" s="7">
        <v>-6.54</v>
      </c>
      <c r="AT217" s="7">
        <v>-8.23</v>
      </c>
      <c r="AU217" s="7">
        <v>-10.55</v>
      </c>
      <c r="AV217" s="7">
        <v>-10.130000000000001</v>
      </c>
      <c r="AW217" s="7">
        <v>-13.92</v>
      </c>
      <c r="AX217" s="7">
        <v>-13.92</v>
      </c>
      <c r="AY217" s="7">
        <v>-16.46</v>
      </c>
      <c r="AZ217" s="7">
        <v>-15.61</v>
      </c>
      <c r="BA217" s="7">
        <v>-15.61</v>
      </c>
      <c r="BB217" s="7">
        <v>-16.079999999999998</v>
      </c>
      <c r="BC217" s="7">
        <v>-12.24</v>
      </c>
      <c r="BD217" s="7">
        <v>-13.92</v>
      </c>
      <c r="BE217" s="7">
        <v>-13.29</v>
      </c>
      <c r="BF217" s="7">
        <v>-14.77</v>
      </c>
      <c r="BG217" s="7">
        <v>-14.01</v>
      </c>
      <c r="BH217" s="7">
        <v>-15.19</v>
      </c>
      <c r="BI217" s="7">
        <v>-15.19</v>
      </c>
      <c r="BJ217" s="7">
        <v>-15.19</v>
      </c>
      <c r="BK217" s="7">
        <v>-16.03</v>
      </c>
      <c r="BL217" s="7">
        <v>-16.03</v>
      </c>
      <c r="BM217" s="7">
        <v>-15.61</v>
      </c>
      <c r="BN217" s="7">
        <v>-15.82</v>
      </c>
      <c r="BO217" s="7">
        <v>-15.82</v>
      </c>
      <c r="BP217" s="7">
        <v>-14.56</v>
      </c>
      <c r="BQ217" s="7">
        <v>-13.08</v>
      </c>
      <c r="BR217" s="7">
        <v>-15.19</v>
      </c>
      <c r="BS217" s="24">
        <v>1.96</v>
      </c>
      <c r="BT217" s="26">
        <v>90038665.652275085</v>
      </c>
      <c r="BU217" s="26">
        <v>9240300</v>
      </c>
      <c r="BV217" s="26">
        <v>37990234</v>
      </c>
      <c r="BW217" s="8">
        <v>1.0941759400586999E-3</v>
      </c>
    </row>
    <row r="218" spans="1:75" s="21" customFormat="1" ht="19" customHeight="1" x14ac:dyDescent="0.2">
      <c r="A218" s="1" t="s">
        <v>251</v>
      </c>
      <c r="B218" s="1" t="s">
        <v>118</v>
      </c>
      <c r="C218" s="1" t="s">
        <v>104</v>
      </c>
      <c r="D218" s="1" t="s">
        <v>98</v>
      </c>
      <c r="E218" s="1" t="s">
        <v>250</v>
      </c>
      <c r="F218" s="1" t="s">
        <v>88</v>
      </c>
      <c r="G218" s="9">
        <v>18.012419830827952</v>
      </c>
      <c r="H218" s="9">
        <v>-7.6315780392644026</v>
      </c>
      <c r="I218" s="9">
        <f>(N218-O218)/O218*100</f>
        <v>14.583334072478243</v>
      </c>
      <c r="J218" s="1" t="s">
        <v>89</v>
      </c>
      <c r="K218" s="2">
        <v>3.220000028610229</v>
      </c>
      <c r="L218" s="2">
        <v>3.19</v>
      </c>
      <c r="M218" s="2">
        <v>3.7999999523162842</v>
      </c>
      <c r="N218" s="2">
        <v>3.8499999046325679</v>
      </c>
      <c r="O218" s="2">
        <v>3.3599998950958252</v>
      </c>
      <c r="P218" s="2">
        <v>3.5099999904632568</v>
      </c>
      <c r="Q218" s="1">
        <v>3.85</v>
      </c>
      <c r="R218" s="1">
        <v>3.68</v>
      </c>
      <c r="S218" s="1">
        <v>3.65</v>
      </c>
      <c r="T218" s="1">
        <v>3.62</v>
      </c>
      <c r="U218" s="1">
        <v>3.5</v>
      </c>
      <c r="V218" s="1">
        <v>3.53</v>
      </c>
      <c r="W218" s="1">
        <v>3.59</v>
      </c>
      <c r="X218" s="1">
        <v>3.56</v>
      </c>
      <c r="Y218" s="1">
        <v>3.56</v>
      </c>
      <c r="Z218" s="1">
        <v>3.56</v>
      </c>
      <c r="AA218" s="1">
        <v>3.56</v>
      </c>
      <c r="AB218" s="1">
        <v>3.54</v>
      </c>
      <c r="AC218" s="1">
        <v>3.53</v>
      </c>
      <c r="AD218" s="1">
        <v>3.53</v>
      </c>
      <c r="AE218" s="1">
        <v>3.54</v>
      </c>
      <c r="AF218" s="1">
        <v>3.54</v>
      </c>
      <c r="AG218" s="1">
        <v>3.45</v>
      </c>
      <c r="AH218" s="1">
        <v>3.48</v>
      </c>
      <c r="AI218" s="1">
        <v>3.49</v>
      </c>
      <c r="AJ218" s="1">
        <v>3.49</v>
      </c>
      <c r="AK218" s="1">
        <v>3.53</v>
      </c>
      <c r="AL218" s="1">
        <v>3.53</v>
      </c>
      <c r="AM218" s="1">
        <v>3.53</v>
      </c>
      <c r="AN218" s="1">
        <v>3.53</v>
      </c>
      <c r="AO218" s="1">
        <v>3.53</v>
      </c>
      <c r="AP218" s="1">
        <v>3.53</v>
      </c>
      <c r="AQ218" s="1">
        <v>3.53</v>
      </c>
      <c r="AR218" s="1">
        <v>-5.26</v>
      </c>
      <c r="AS218" s="1">
        <v>-3.16</v>
      </c>
      <c r="AT218" s="1">
        <v>-5.26</v>
      </c>
      <c r="AU218" s="1">
        <v>-9.2100000000000009</v>
      </c>
      <c r="AV218" s="1">
        <v>-7.94</v>
      </c>
      <c r="AW218" s="1">
        <v>-7.24</v>
      </c>
      <c r="AX218" s="1">
        <v>-6.32</v>
      </c>
      <c r="AY218" s="1">
        <v>-6.84</v>
      </c>
      <c r="AZ218" s="1">
        <v>-6.58</v>
      </c>
      <c r="BA218" s="1">
        <v>-6.71</v>
      </c>
      <c r="BB218" s="1">
        <v>-7.37</v>
      </c>
      <c r="BC218" s="1">
        <v>-6.84</v>
      </c>
      <c r="BD218" s="1">
        <v>-7.11</v>
      </c>
      <c r="BE218" s="1">
        <v>-7.11</v>
      </c>
      <c r="BF218" s="1">
        <v>-6.84</v>
      </c>
      <c r="BG218" s="1">
        <v>-11.05</v>
      </c>
      <c r="BH218" s="1">
        <v>-9.2100000000000009</v>
      </c>
      <c r="BI218" s="1">
        <v>-8.42</v>
      </c>
      <c r="BJ218" s="1">
        <v>-8.9499999999999993</v>
      </c>
      <c r="BK218" s="1">
        <v>-8.16</v>
      </c>
      <c r="BL218" s="1">
        <v>-7.11</v>
      </c>
      <c r="BM218" s="1">
        <v>-7.37</v>
      </c>
      <c r="BN218" s="1">
        <v>-7.11</v>
      </c>
      <c r="BO218" s="1">
        <v>-7.11</v>
      </c>
      <c r="BP218" s="1">
        <v>-7.37</v>
      </c>
      <c r="BQ218" s="1">
        <v>-7.11</v>
      </c>
      <c r="BR218" s="1">
        <v>-7.63</v>
      </c>
      <c r="BS218" s="22">
        <v>3.48</v>
      </c>
      <c r="BT218" s="26">
        <v>91402918.85304451</v>
      </c>
      <c r="BU218" s="26">
        <v>263500</v>
      </c>
      <c r="BV218" s="26">
        <v>19470345</v>
      </c>
      <c r="BW218" s="2">
        <v>1.1900148661978E-4</v>
      </c>
    </row>
    <row r="219" spans="1:75" s="21" customFormat="1" ht="19" customHeight="1" x14ac:dyDescent="0.2">
      <c r="A219" s="1" t="s">
        <v>275</v>
      </c>
      <c r="B219" s="1" t="s">
        <v>106</v>
      </c>
      <c r="C219" s="1" t="s">
        <v>87</v>
      </c>
      <c r="D219" s="1" t="s">
        <v>109</v>
      </c>
      <c r="E219" s="1" t="s">
        <v>305</v>
      </c>
      <c r="F219" s="1" t="s">
        <v>88</v>
      </c>
      <c r="G219" s="9">
        <v>39.090903475264987</v>
      </c>
      <c r="H219" s="9">
        <v>-13.071890994400279</v>
      </c>
      <c r="I219" s="9">
        <f>(N219-O219)/O219*100</f>
        <v>23.015870162538992</v>
      </c>
      <c r="J219" s="1" t="s">
        <v>89</v>
      </c>
      <c r="K219" s="2">
        <v>1.1000000238418579</v>
      </c>
      <c r="L219" s="2">
        <v>1.55</v>
      </c>
      <c r="M219" s="2">
        <v>1.529999971389771</v>
      </c>
      <c r="N219" s="2">
        <v>1.549999952316284</v>
      </c>
      <c r="O219" s="2">
        <v>1.2599999904632571</v>
      </c>
      <c r="P219" s="2">
        <v>1.330000042915344</v>
      </c>
      <c r="Q219" s="1">
        <v>1.53</v>
      </c>
      <c r="R219" s="1">
        <v>1.45</v>
      </c>
      <c r="S219" s="1">
        <v>1.55</v>
      </c>
      <c r="T219" s="1">
        <v>1.43</v>
      </c>
      <c r="U219" s="1">
        <v>1.41</v>
      </c>
      <c r="V219" s="1">
        <v>1.45</v>
      </c>
      <c r="W219" s="1">
        <v>1.37</v>
      </c>
      <c r="X219" s="1">
        <v>1.33</v>
      </c>
      <c r="Y219" s="1">
        <v>1.32</v>
      </c>
      <c r="Z219" s="1">
        <v>1.34</v>
      </c>
      <c r="AA219" s="1">
        <v>1.35</v>
      </c>
      <c r="AB219" s="1">
        <v>1.35</v>
      </c>
      <c r="AC219" s="1">
        <v>1.35</v>
      </c>
      <c r="AD219" s="1">
        <v>1.34</v>
      </c>
      <c r="AE219" s="1">
        <v>1.35</v>
      </c>
      <c r="AF219" s="1">
        <v>1.36</v>
      </c>
      <c r="AG219" s="1">
        <v>1.34</v>
      </c>
      <c r="AH219" s="1">
        <v>1.35</v>
      </c>
      <c r="AI219" s="1">
        <v>1.33</v>
      </c>
      <c r="AJ219" s="1">
        <v>1.33</v>
      </c>
      <c r="AK219" s="1">
        <v>1.32</v>
      </c>
      <c r="AL219" s="1">
        <v>1.31</v>
      </c>
      <c r="AM219" s="1">
        <v>1.3</v>
      </c>
      <c r="AN219" s="1">
        <v>1.31</v>
      </c>
      <c r="AO219" s="1">
        <v>1.34</v>
      </c>
      <c r="AP219" s="1">
        <v>1.35</v>
      </c>
      <c r="AQ219" s="1">
        <v>1.35</v>
      </c>
      <c r="AR219" s="1">
        <v>-5.88</v>
      </c>
      <c r="AS219" s="1">
        <v>-7.52</v>
      </c>
      <c r="AT219" s="1">
        <v>-6.54</v>
      </c>
      <c r="AU219" s="1">
        <v>-9.16</v>
      </c>
      <c r="AV219" s="1">
        <v>-7.85</v>
      </c>
      <c r="AW219" s="1">
        <v>-10.78</v>
      </c>
      <c r="AX219" s="1">
        <v>-15.03</v>
      </c>
      <c r="AY219" s="1">
        <v>-16.34</v>
      </c>
      <c r="AZ219" s="1">
        <v>-16.329999999999998</v>
      </c>
      <c r="BA219" s="1">
        <v>-12.48</v>
      </c>
      <c r="BB219" s="1">
        <v>-13.07</v>
      </c>
      <c r="BC219" s="1">
        <v>-12.09</v>
      </c>
      <c r="BD219" s="1">
        <v>-13.07</v>
      </c>
      <c r="BE219" s="1">
        <v>-12.42</v>
      </c>
      <c r="BF219" s="1">
        <v>-12.42</v>
      </c>
      <c r="BG219" s="1">
        <v>-13.32</v>
      </c>
      <c r="BH219" s="1">
        <v>-12.75</v>
      </c>
      <c r="BI219" s="1">
        <v>-13.71</v>
      </c>
      <c r="BJ219" s="1">
        <v>-13.4</v>
      </c>
      <c r="BK219" s="1">
        <v>-14.05</v>
      </c>
      <c r="BL219" s="1">
        <v>-14.77</v>
      </c>
      <c r="BM219" s="1">
        <v>-16.07</v>
      </c>
      <c r="BN219" s="1">
        <v>-15.03</v>
      </c>
      <c r="BO219" s="1">
        <v>-14.5</v>
      </c>
      <c r="BP219" s="1">
        <v>-13.07</v>
      </c>
      <c r="BQ219" s="1">
        <v>-11.77</v>
      </c>
      <c r="BR219" s="1">
        <v>-13.08</v>
      </c>
      <c r="BS219" s="22">
        <v>1.26</v>
      </c>
      <c r="BT219" s="26">
        <v>92416894.271850586</v>
      </c>
      <c r="BU219" s="26">
        <v>45611900</v>
      </c>
      <c r="BV219" s="26">
        <v>45930566</v>
      </c>
      <c r="BW219" s="2">
        <v>3.2660625170610788E-2</v>
      </c>
    </row>
    <row r="220" spans="1:75" s="21" customFormat="1" ht="19" customHeight="1" x14ac:dyDescent="0.2">
      <c r="A220" s="1" t="s">
        <v>198</v>
      </c>
      <c r="B220" s="1" t="s">
        <v>111</v>
      </c>
      <c r="C220" s="1" t="s">
        <v>87</v>
      </c>
      <c r="D220" s="1" t="s">
        <v>125</v>
      </c>
      <c r="E220" s="1" t="s">
        <v>197</v>
      </c>
      <c r="F220" s="1" t="s">
        <v>88</v>
      </c>
      <c r="G220" s="9">
        <v>22.377623465812551</v>
      </c>
      <c r="H220" s="9">
        <v>-11.8095216296968</v>
      </c>
      <c r="I220" s="9">
        <f>(N220-O220)/O220*100</f>
        <v>19.047623166717848</v>
      </c>
      <c r="J220" s="1" t="s">
        <v>89</v>
      </c>
      <c r="K220" s="2">
        <v>4.2899999618530273</v>
      </c>
      <c r="L220" s="2">
        <v>5.1100000000000003</v>
      </c>
      <c r="M220" s="2">
        <v>5.25</v>
      </c>
      <c r="N220" s="2">
        <v>5.25</v>
      </c>
      <c r="O220" s="2">
        <v>4.4099998474121094</v>
      </c>
      <c r="P220" s="2">
        <v>4.630000114440918</v>
      </c>
      <c r="Q220" s="1">
        <v>5.25</v>
      </c>
      <c r="R220" s="1">
        <v>4.97</v>
      </c>
      <c r="S220" s="1">
        <v>5.15</v>
      </c>
      <c r="T220" s="1">
        <v>4.96</v>
      </c>
      <c r="U220" s="1">
        <v>4.78</v>
      </c>
      <c r="V220" s="1">
        <v>4.7</v>
      </c>
      <c r="W220" s="1">
        <v>4.6100000000000003</v>
      </c>
      <c r="X220" s="1">
        <v>4.57</v>
      </c>
      <c r="Y220" s="1">
        <v>4.57</v>
      </c>
      <c r="Z220" s="1">
        <v>4.63</v>
      </c>
      <c r="AA220" s="1">
        <v>4.67</v>
      </c>
      <c r="AB220" s="1">
        <v>4.6500000000000004</v>
      </c>
      <c r="AC220" s="1">
        <v>4.5199999999999996</v>
      </c>
      <c r="AD220" s="1">
        <v>4.59</v>
      </c>
      <c r="AE220" s="1">
        <v>4.55</v>
      </c>
      <c r="AF220" s="1">
        <v>4.5999999999999996</v>
      </c>
      <c r="AG220" s="1">
        <v>4.74</v>
      </c>
      <c r="AH220" s="1">
        <v>4.95</v>
      </c>
      <c r="AI220" s="1">
        <v>4.82</v>
      </c>
      <c r="AJ220" s="1">
        <v>4.7</v>
      </c>
      <c r="AK220" s="1">
        <v>4.68</v>
      </c>
      <c r="AL220" s="1">
        <v>4.68</v>
      </c>
      <c r="AM220" s="1">
        <v>4.53</v>
      </c>
      <c r="AN220" s="1">
        <v>4.59</v>
      </c>
      <c r="AO220" s="1">
        <v>4.74</v>
      </c>
      <c r="AP220" s="1">
        <v>4.6900000000000004</v>
      </c>
      <c r="AQ220" s="1">
        <v>4.6500000000000004</v>
      </c>
      <c r="AR220" s="1">
        <v>-6.29</v>
      </c>
      <c r="AS220" s="1">
        <v>-6.29</v>
      </c>
      <c r="AT220" s="1">
        <v>-6.86</v>
      </c>
      <c r="AU220" s="1">
        <v>-11.43</v>
      </c>
      <c r="AV220" s="1">
        <v>-10.38</v>
      </c>
      <c r="AW220" s="1">
        <v>-12.57</v>
      </c>
      <c r="AX220" s="1">
        <v>-13.05</v>
      </c>
      <c r="AY220" s="1">
        <v>-14.38</v>
      </c>
      <c r="AZ220" s="1">
        <v>-12.95</v>
      </c>
      <c r="BA220" s="1">
        <v>-13.33</v>
      </c>
      <c r="BB220" s="1">
        <v>-11.05</v>
      </c>
      <c r="BC220" s="1">
        <v>-15.05</v>
      </c>
      <c r="BD220" s="1">
        <v>-14.76</v>
      </c>
      <c r="BE220" s="1">
        <v>-13.33</v>
      </c>
      <c r="BF220" s="1">
        <v>-14.48</v>
      </c>
      <c r="BG220" s="1">
        <v>-12.54</v>
      </c>
      <c r="BH220" s="1">
        <v>-11.52</v>
      </c>
      <c r="BI220" s="1">
        <v>-7.96</v>
      </c>
      <c r="BJ220" s="1">
        <v>-12.13</v>
      </c>
      <c r="BK220" s="1">
        <v>-11.33</v>
      </c>
      <c r="BL220" s="1">
        <v>-11.62</v>
      </c>
      <c r="BM220" s="1">
        <v>-13.33</v>
      </c>
      <c r="BN220" s="1">
        <v>-13.9</v>
      </c>
      <c r="BO220" s="1">
        <v>-12.95</v>
      </c>
      <c r="BP220" s="1">
        <v>-10.67</v>
      </c>
      <c r="BQ220" s="1">
        <v>-12.19</v>
      </c>
      <c r="BR220" s="1">
        <v>-12</v>
      </c>
      <c r="BS220" s="22">
        <v>4.47</v>
      </c>
      <c r="BT220" s="26">
        <v>92990100</v>
      </c>
      <c r="BU220" s="26">
        <v>1114300</v>
      </c>
      <c r="BV220" s="26">
        <v>12011214</v>
      </c>
      <c r="BW220" s="2">
        <v>9.8745222589490117E-3</v>
      </c>
    </row>
    <row r="221" spans="1:75" s="21" customFormat="1" ht="19" customHeight="1" x14ac:dyDescent="0.2">
      <c r="A221" s="7" t="s">
        <v>279</v>
      </c>
      <c r="B221" s="7" t="s">
        <v>106</v>
      </c>
      <c r="C221" s="7" t="s">
        <v>113</v>
      </c>
      <c r="D221" s="7" t="s">
        <v>125</v>
      </c>
      <c r="E221" s="7" t="s">
        <v>431</v>
      </c>
      <c r="F221" s="7" t="s">
        <v>88</v>
      </c>
      <c r="G221" s="10">
        <v>20.62499492429205</v>
      </c>
      <c r="H221" s="10">
        <v>-2.072536939902395</v>
      </c>
      <c r="I221" s="10">
        <v>-2.072536939902395</v>
      </c>
      <c r="J221" s="7" t="s">
        <v>81</v>
      </c>
      <c r="K221" s="8">
        <v>1.6000000238418579</v>
      </c>
      <c r="L221" s="8">
        <v>1.64</v>
      </c>
      <c r="M221" s="8">
        <v>1.929999947547913</v>
      </c>
      <c r="N221" s="8">
        <v>1.940000057220459</v>
      </c>
      <c r="O221" s="8">
        <v>1.720000028610229</v>
      </c>
      <c r="P221" s="8">
        <v>1.889999985694885</v>
      </c>
      <c r="Q221" s="7">
        <v>1.94</v>
      </c>
      <c r="R221" s="7">
        <v>1.86</v>
      </c>
      <c r="S221" s="7">
        <v>1.9</v>
      </c>
      <c r="T221" s="7">
        <v>1.85</v>
      </c>
      <c r="U221" s="7">
        <v>1.83</v>
      </c>
      <c r="V221" s="7">
        <v>1.81</v>
      </c>
      <c r="W221" s="7">
        <v>1.82</v>
      </c>
      <c r="X221" s="7">
        <v>1.85</v>
      </c>
      <c r="Y221" s="7">
        <v>1.85</v>
      </c>
      <c r="Z221" s="7">
        <v>1.87</v>
      </c>
      <c r="AA221" s="7">
        <v>1.9</v>
      </c>
      <c r="AB221" s="7">
        <v>1.87</v>
      </c>
      <c r="AC221" s="7">
        <v>1.84</v>
      </c>
      <c r="AD221" s="7">
        <v>1.83</v>
      </c>
      <c r="AE221" s="7">
        <v>1.83</v>
      </c>
      <c r="AF221" s="7">
        <v>1.8</v>
      </c>
      <c r="AG221" s="7">
        <v>1.78</v>
      </c>
      <c r="AH221" s="7">
        <v>1.77</v>
      </c>
      <c r="AI221" s="7">
        <v>1.77</v>
      </c>
      <c r="AJ221" s="7">
        <v>1.82</v>
      </c>
      <c r="AK221" s="7">
        <v>1.82</v>
      </c>
      <c r="AL221" s="7">
        <v>1.79</v>
      </c>
      <c r="AM221" s="7">
        <v>1.82</v>
      </c>
      <c r="AN221" s="7">
        <v>1.82</v>
      </c>
      <c r="AO221" s="7">
        <v>1.83</v>
      </c>
      <c r="AP221" s="7">
        <v>1.82</v>
      </c>
      <c r="AQ221" s="7">
        <v>1.9</v>
      </c>
      <c r="AR221" s="7">
        <v>-3.63</v>
      </c>
      <c r="AS221" s="7">
        <v>-6.73</v>
      </c>
      <c r="AT221" s="7">
        <v>-6.48</v>
      </c>
      <c r="AU221" s="7">
        <v>-5.44</v>
      </c>
      <c r="AV221" s="7">
        <v>-6.22</v>
      </c>
      <c r="AW221" s="7">
        <v>-6.74</v>
      </c>
      <c r="AX221" s="7">
        <v>-6.46</v>
      </c>
      <c r="AY221" s="7">
        <v>-4.4000000000000004</v>
      </c>
      <c r="AZ221" s="7">
        <v>-4.1500000000000004</v>
      </c>
      <c r="BA221" s="7">
        <v>-3.11</v>
      </c>
      <c r="BB221" s="7">
        <v>-3.63</v>
      </c>
      <c r="BC221" s="7">
        <v>-6.74</v>
      </c>
      <c r="BD221" s="7">
        <v>-4.66</v>
      </c>
      <c r="BE221" s="7">
        <v>-5.7</v>
      </c>
      <c r="BF221" s="7">
        <v>-6.74</v>
      </c>
      <c r="BG221" s="7">
        <v>-8.0299999999999994</v>
      </c>
      <c r="BH221" s="7">
        <v>-8.34</v>
      </c>
      <c r="BI221" s="7">
        <v>-9.84</v>
      </c>
      <c r="BJ221" s="7">
        <v>-8.2899999999999991</v>
      </c>
      <c r="BK221" s="7">
        <v>-5.96</v>
      </c>
      <c r="BL221" s="7">
        <v>-7.25</v>
      </c>
      <c r="BM221" s="7">
        <v>-7.77</v>
      </c>
      <c r="BN221" s="7">
        <v>-6.84</v>
      </c>
      <c r="BO221" s="7">
        <v>-6.13</v>
      </c>
      <c r="BP221" s="7">
        <v>-5.96</v>
      </c>
      <c r="BQ221" s="7">
        <v>-6.22</v>
      </c>
      <c r="BR221" s="7">
        <v>-2.54</v>
      </c>
      <c r="BS221" s="24">
        <v>1.76</v>
      </c>
      <c r="BT221" s="26">
        <v>95129697.414636612</v>
      </c>
      <c r="BU221" s="26">
        <v>5530900</v>
      </c>
      <c r="BV221" s="26">
        <v>45304328</v>
      </c>
      <c r="BW221" s="8">
        <v>5.7274881110696528E-3</v>
      </c>
    </row>
    <row r="222" spans="1:75" s="21" customFormat="1" ht="19" customHeight="1" x14ac:dyDescent="0.2">
      <c r="A222" s="1" t="s">
        <v>95</v>
      </c>
      <c r="B222" s="1" t="s">
        <v>96</v>
      </c>
      <c r="C222" s="1" t="s">
        <v>97</v>
      </c>
      <c r="D222" s="1" t="s">
        <v>109</v>
      </c>
      <c r="E222" s="1" t="s">
        <v>186</v>
      </c>
      <c r="F222" s="1" t="s">
        <v>88</v>
      </c>
      <c r="G222" s="9">
        <v>17.721516695222821</v>
      </c>
      <c r="H222" s="9">
        <v>-17.20430376295656</v>
      </c>
      <c r="I222" s="9">
        <f>(N222-O222)/O222*100</f>
        <v>36.879432144422175</v>
      </c>
      <c r="J222" s="1" t="s">
        <v>89</v>
      </c>
      <c r="K222" s="2">
        <v>1.580000042915344</v>
      </c>
      <c r="L222" s="2">
        <v>1.93</v>
      </c>
      <c r="M222" s="2">
        <v>1.860000014305115</v>
      </c>
      <c r="N222" s="2">
        <v>1.929999947547913</v>
      </c>
      <c r="O222" s="2">
        <v>1.4099999666213989</v>
      </c>
      <c r="P222" s="2">
        <v>1.5399999618530269</v>
      </c>
      <c r="Q222" s="1">
        <v>1.93</v>
      </c>
      <c r="R222" s="1">
        <v>1.88</v>
      </c>
      <c r="S222" s="1">
        <v>1.83</v>
      </c>
      <c r="T222" s="1">
        <v>1.75</v>
      </c>
      <c r="U222" s="1">
        <v>1.76</v>
      </c>
      <c r="V222" s="1">
        <v>1.88</v>
      </c>
      <c r="W222" s="1">
        <v>1.81</v>
      </c>
      <c r="X222" s="1">
        <v>1.76</v>
      </c>
      <c r="Y222" s="1">
        <v>1.75</v>
      </c>
      <c r="Z222" s="1">
        <v>1.73</v>
      </c>
      <c r="AA222" s="1">
        <v>1.72</v>
      </c>
      <c r="AB222" s="1">
        <v>1.71</v>
      </c>
      <c r="AC222" s="1">
        <v>1.74</v>
      </c>
      <c r="AD222" s="1">
        <v>1.73</v>
      </c>
      <c r="AE222" s="1">
        <v>1.72</v>
      </c>
      <c r="AF222" s="1">
        <v>1.71</v>
      </c>
      <c r="AG222" s="1">
        <v>1.7</v>
      </c>
      <c r="AH222" s="1">
        <v>1.67</v>
      </c>
      <c r="AI222" s="1">
        <v>1.67</v>
      </c>
      <c r="AJ222" s="1">
        <v>1.61</v>
      </c>
      <c r="AK222" s="1">
        <v>1.58</v>
      </c>
      <c r="AL222" s="1">
        <v>1.53</v>
      </c>
      <c r="AM222" s="1">
        <v>1.55</v>
      </c>
      <c r="AN222" s="1">
        <v>1.56</v>
      </c>
      <c r="AO222" s="1">
        <v>1.56</v>
      </c>
      <c r="AP222" s="1">
        <v>1.57</v>
      </c>
      <c r="AQ222" s="1">
        <v>1.55</v>
      </c>
      <c r="AR222" s="1">
        <v>1.08</v>
      </c>
      <c r="AS222" s="1">
        <v>-1.08</v>
      </c>
      <c r="AT222" s="1">
        <v>-5.91</v>
      </c>
      <c r="AU222" s="1">
        <v>-7.8</v>
      </c>
      <c r="AV222" s="1">
        <v>-7.26</v>
      </c>
      <c r="AW222" s="1">
        <v>-3.76</v>
      </c>
      <c r="AX222" s="1">
        <v>-5.1100000000000003</v>
      </c>
      <c r="AY222" s="1">
        <v>-6.56</v>
      </c>
      <c r="AZ222" s="1">
        <v>-6.99</v>
      </c>
      <c r="BA222" s="1">
        <v>-8.8699999999999992</v>
      </c>
      <c r="BB222" s="1">
        <v>-8.33</v>
      </c>
      <c r="BC222" s="1">
        <v>-9.16</v>
      </c>
      <c r="BD222" s="1">
        <v>-7.52</v>
      </c>
      <c r="BE222" s="1">
        <v>-7.8</v>
      </c>
      <c r="BF222" s="1">
        <v>-9.14</v>
      </c>
      <c r="BG222" s="1">
        <v>-9.68</v>
      </c>
      <c r="BH222" s="1">
        <v>-11.32</v>
      </c>
      <c r="BI222" s="1">
        <v>-12.62</v>
      </c>
      <c r="BJ222" s="1">
        <v>-13.71</v>
      </c>
      <c r="BK222" s="1">
        <v>-15.59</v>
      </c>
      <c r="BL222" s="1">
        <v>-19.41</v>
      </c>
      <c r="BM222" s="1">
        <v>-19.89</v>
      </c>
      <c r="BN222" s="1">
        <v>-16.670000000000002</v>
      </c>
      <c r="BO222" s="1">
        <v>-16.260000000000002</v>
      </c>
      <c r="BP222" s="1">
        <v>-17.47</v>
      </c>
      <c r="BQ222" s="1">
        <v>-16.940000000000001</v>
      </c>
      <c r="BR222" s="1">
        <v>-17.2</v>
      </c>
      <c r="BS222" s="22">
        <v>1.68</v>
      </c>
      <c r="BT222" s="26">
        <v>96168138.739621639</v>
      </c>
      <c r="BU222" s="26">
        <v>17186200</v>
      </c>
      <c r="BV222" s="26">
        <v>21540369</v>
      </c>
      <c r="BW222" s="2">
        <v>0.111517495359527</v>
      </c>
    </row>
    <row r="223" spans="1:75" s="21" customFormat="1" ht="19" customHeight="1" x14ac:dyDescent="0.2">
      <c r="A223" s="1" t="s">
        <v>225</v>
      </c>
      <c r="B223" s="1" t="s">
        <v>118</v>
      </c>
      <c r="C223" s="1" t="s">
        <v>87</v>
      </c>
      <c r="D223" s="1" t="s">
        <v>125</v>
      </c>
      <c r="E223" s="1" t="s">
        <v>226</v>
      </c>
      <c r="F223" s="1" t="s">
        <v>88</v>
      </c>
      <c r="G223" s="9">
        <v>16.013063883295199</v>
      </c>
      <c r="H223" s="9">
        <v>0</v>
      </c>
      <c r="I223" s="9">
        <f>(N223-O223)/O223*100</f>
        <v>18.926825174471226</v>
      </c>
      <c r="J223" s="1" t="s">
        <v>81</v>
      </c>
      <c r="K223" s="2">
        <v>9.1800003051757812</v>
      </c>
      <c r="L223" s="2">
        <v>9.15</v>
      </c>
      <c r="M223" s="2">
        <v>10.64999961853027</v>
      </c>
      <c r="N223" s="2">
        <v>12.189999580383301</v>
      </c>
      <c r="O223" s="2">
        <v>10.25</v>
      </c>
      <c r="P223" s="2">
        <v>10.64999961853027</v>
      </c>
      <c r="Q223" s="1">
        <v>11.75</v>
      </c>
      <c r="R223" s="1">
        <v>12.19</v>
      </c>
      <c r="S223" s="1">
        <v>11.68</v>
      </c>
      <c r="T223" s="1">
        <v>11.5</v>
      </c>
      <c r="U223" s="1">
        <v>11.17</v>
      </c>
      <c r="V223" s="1">
        <v>10.87</v>
      </c>
      <c r="W223" s="1">
        <v>10.9</v>
      </c>
      <c r="X223" s="1">
        <v>10.75</v>
      </c>
      <c r="Y223" s="1">
        <v>10.68</v>
      </c>
      <c r="Z223" s="1">
        <v>10.68</v>
      </c>
      <c r="AA223" s="1">
        <v>10.52</v>
      </c>
      <c r="AB223" s="1">
        <v>10.5</v>
      </c>
      <c r="AC223" s="1">
        <v>10.44</v>
      </c>
      <c r="AD223" s="1">
        <v>10.8</v>
      </c>
      <c r="AE223" s="1">
        <v>10.59</v>
      </c>
      <c r="AF223" s="1">
        <v>10.61</v>
      </c>
      <c r="AG223" s="1">
        <v>10.64</v>
      </c>
      <c r="AH223" s="1">
        <v>10.64</v>
      </c>
      <c r="AI223" s="1">
        <v>10.64</v>
      </c>
      <c r="AJ223" s="1">
        <v>10.65</v>
      </c>
      <c r="AK223" s="1">
        <v>10.68</v>
      </c>
      <c r="AL223" s="1">
        <v>10.59</v>
      </c>
      <c r="AM223" s="1">
        <v>10.49</v>
      </c>
      <c r="AN223" s="1">
        <v>10.59</v>
      </c>
      <c r="AO223" s="1">
        <v>10.56</v>
      </c>
      <c r="AP223" s="1">
        <v>10.64</v>
      </c>
      <c r="AQ223" s="1">
        <v>10.65</v>
      </c>
      <c r="AR223" s="1">
        <v>7.32</v>
      </c>
      <c r="AS223" s="1">
        <v>8.64</v>
      </c>
      <c r="AT223" s="1">
        <v>8.36</v>
      </c>
      <c r="AU223" s="1">
        <v>5.07</v>
      </c>
      <c r="AV223" s="1">
        <v>-0.47</v>
      </c>
      <c r="AW223" s="1">
        <v>0</v>
      </c>
      <c r="AX223" s="1">
        <v>0.52</v>
      </c>
      <c r="AY223" s="1">
        <v>-3.38</v>
      </c>
      <c r="AZ223" s="1">
        <v>-2.72</v>
      </c>
      <c r="BA223" s="1">
        <v>-1.22</v>
      </c>
      <c r="BB223" s="1">
        <v>-1.65</v>
      </c>
      <c r="BC223" s="1">
        <v>-1.5</v>
      </c>
      <c r="BD223" s="1">
        <v>-1.92</v>
      </c>
      <c r="BE223" s="1">
        <v>1.41</v>
      </c>
      <c r="BF223" s="1">
        <v>-0.54</v>
      </c>
      <c r="BG223" s="1">
        <v>-0.75</v>
      </c>
      <c r="BH223" s="1">
        <v>-0.64</v>
      </c>
      <c r="BI223" s="1">
        <v>-0.09</v>
      </c>
      <c r="BJ223" s="1">
        <v>-0.09</v>
      </c>
      <c r="BK223" s="1">
        <v>-0.47</v>
      </c>
      <c r="BL223" s="1">
        <v>-0.09</v>
      </c>
      <c r="BM223" s="1">
        <v>-2.11</v>
      </c>
      <c r="BN223" s="1">
        <v>-1.6</v>
      </c>
      <c r="BO223" s="1">
        <v>-1.41</v>
      </c>
      <c r="BP223" s="1">
        <v>-0.85</v>
      </c>
      <c r="BQ223" s="1">
        <v>-0.47</v>
      </c>
      <c r="BR223" s="1">
        <v>-0.09</v>
      </c>
      <c r="BS223" s="22">
        <v>10.25</v>
      </c>
      <c r="BT223" s="26">
        <v>96995510.525741577</v>
      </c>
      <c r="BU223" s="26">
        <v>208800</v>
      </c>
      <c r="BV223" s="26">
        <v>5556204</v>
      </c>
      <c r="BW223" s="2">
        <v>2.0629192160691E-3</v>
      </c>
    </row>
    <row r="224" spans="1:75" s="21" customFormat="1" ht="19" customHeight="1" x14ac:dyDescent="0.2">
      <c r="A224" s="7" t="s">
        <v>399</v>
      </c>
      <c r="B224" s="7" t="s">
        <v>106</v>
      </c>
      <c r="C224" s="7" t="s">
        <v>87</v>
      </c>
      <c r="D224" s="7" t="s">
        <v>109</v>
      </c>
      <c r="E224" s="7" t="s">
        <v>398</v>
      </c>
      <c r="F224" s="7" t="s">
        <v>88</v>
      </c>
      <c r="G224" s="10">
        <v>25.448020212596301</v>
      </c>
      <c r="H224" s="10">
        <v>-7.1428589674891576</v>
      </c>
      <c r="I224" s="10">
        <v>-7.1428589674891576</v>
      </c>
      <c r="J224" s="7" t="s">
        <v>89</v>
      </c>
      <c r="K224" s="8">
        <v>0.55800002813339233</v>
      </c>
      <c r="L224" s="8">
        <v>0.75</v>
      </c>
      <c r="M224" s="8">
        <v>0.69999998807907104</v>
      </c>
      <c r="N224" s="8">
        <v>0.75</v>
      </c>
      <c r="O224" s="8">
        <v>0.58799999952316284</v>
      </c>
      <c r="P224" s="8">
        <v>0.64999997615814209</v>
      </c>
      <c r="Q224" s="7">
        <v>0.71</v>
      </c>
      <c r="R224" s="7">
        <v>0.69</v>
      </c>
      <c r="S224" s="7">
        <v>0.73</v>
      </c>
      <c r="T224" s="7">
        <v>0.7</v>
      </c>
      <c r="U224" s="7">
        <v>0.69</v>
      </c>
      <c r="V224" s="7">
        <v>0.69</v>
      </c>
      <c r="W224" s="7">
        <v>0.72</v>
      </c>
      <c r="X224" s="7">
        <v>0.74</v>
      </c>
      <c r="Y224" s="7">
        <v>0.75</v>
      </c>
      <c r="Z224" s="7">
        <v>0.7</v>
      </c>
      <c r="AA224" s="7">
        <v>0.67</v>
      </c>
      <c r="AB224" s="7">
        <v>0.64</v>
      </c>
      <c r="AC224" s="7">
        <v>0.64</v>
      </c>
      <c r="AD224" s="7">
        <v>0.62</v>
      </c>
      <c r="AE224" s="7">
        <v>0.63</v>
      </c>
      <c r="AF224" s="7">
        <v>0.63</v>
      </c>
      <c r="AG224" s="7">
        <v>0.64</v>
      </c>
      <c r="AH224" s="7">
        <v>0.64</v>
      </c>
      <c r="AI224" s="7">
        <v>0.64</v>
      </c>
      <c r="AJ224" s="7">
        <v>0.63</v>
      </c>
      <c r="AK224" s="7">
        <v>0.66</v>
      </c>
      <c r="AL224" s="7">
        <v>0.68</v>
      </c>
      <c r="AM224" s="7">
        <v>0.67</v>
      </c>
      <c r="AN224" s="7">
        <v>0.67</v>
      </c>
      <c r="AO224" s="7">
        <v>0.66</v>
      </c>
      <c r="AP224" s="7">
        <v>0.66</v>
      </c>
      <c r="AQ224" s="7">
        <v>0.66</v>
      </c>
      <c r="AR224" s="7">
        <v>-2.73</v>
      </c>
      <c r="AS224" s="7">
        <v>-5.26</v>
      </c>
      <c r="AT224" s="7">
        <v>-0.87</v>
      </c>
      <c r="AU224" s="7">
        <v>-4.46</v>
      </c>
      <c r="AV224" s="7">
        <v>-3.63</v>
      </c>
      <c r="AW224" s="7">
        <v>-1.67</v>
      </c>
      <c r="AX224" s="7">
        <v>-0.01</v>
      </c>
      <c r="AY224" s="7">
        <v>5</v>
      </c>
      <c r="AZ224" s="7">
        <v>-0.06</v>
      </c>
      <c r="BA224" s="7">
        <v>-4.29</v>
      </c>
      <c r="BB224" s="7">
        <v>-9.76</v>
      </c>
      <c r="BC224" s="7">
        <v>-9.14</v>
      </c>
      <c r="BD224" s="7">
        <v>-11.93</v>
      </c>
      <c r="BE224" s="7">
        <v>-11.71</v>
      </c>
      <c r="BF224" s="7">
        <v>-11.41</v>
      </c>
      <c r="BG224" s="7">
        <v>-11.41</v>
      </c>
      <c r="BH224" s="7">
        <v>-10.29</v>
      </c>
      <c r="BI224" s="7">
        <v>-9.81</v>
      </c>
      <c r="BJ224" s="7">
        <v>-11.29</v>
      </c>
      <c r="BK224" s="7">
        <v>-10.01</v>
      </c>
      <c r="BL224" s="7">
        <v>-6.45</v>
      </c>
      <c r="BM224" s="7">
        <v>-5.36</v>
      </c>
      <c r="BN224" s="7">
        <v>-5.01</v>
      </c>
      <c r="BO224" s="7">
        <v>-8.8000000000000007</v>
      </c>
      <c r="BP224" s="7">
        <v>-6.24</v>
      </c>
      <c r="BQ224" s="7">
        <v>-5.96</v>
      </c>
      <c r="BR224" s="7">
        <v>-6.01</v>
      </c>
      <c r="BS224" s="24">
        <v>0.67</v>
      </c>
      <c r="BT224" s="26">
        <v>97253798.343777657</v>
      </c>
      <c r="BU224" s="26">
        <v>40720400</v>
      </c>
      <c r="BV224" s="26">
        <v>98666591</v>
      </c>
      <c r="BW224" s="8">
        <v>8.1104687198527009E-2</v>
      </c>
    </row>
    <row r="225" spans="1:75" s="21" customFormat="1" ht="19" customHeight="1" x14ac:dyDescent="0.2">
      <c r="A225" s="1" t="s">
        <v>180</v>
      </c>
      <c r="B225" s="1" t="s">
        <v>106</v>
      </c>
      <c r="C225" s="1" t="s">
        <v>124</v>
      </c>
      <c r="D225" s="1" t="s">
        <v>125</v>
      </c>
      <c r="E225" s="1" t="s">
        <v>179</v>
      </c>
      <c r="F225" s="1" t="s">
        <v>88</v>
      </c>
      <c r="G225" s="9">
        <v>28.592378841938761</v>
      </c>
      <c r="H225" s="9">
        <v>-15.33637624657297</v>
      </c>
      <c r="I225" s="9">
        <f>(N225-O225)/O225*100</f>
        <v>26.760565082933734</v>
      </c>
      <c r="J225" s="1" t="s">
        <v>89</v>
      </c>
      <c r="K225" s="2">
        <v>6.820000171661377</v>
      </c>
      <c r="L225" s="2">
        <v>7.2</v>
      </c>
      <c r="M225" s="2">
        <v>8.7700004577636719</v>
      </c>
      <c r="N225" s="2">
        <v>9</v>
      </c>
      <c r="O225" s="2">
        <v>7.0999999046325684</v>
      </c>
      <c r="P225" s="2">
        <v>7.4250001907348633</v>
      </c>
      <c r="Q225" s="1">
        <v>9</v>
      </c>
      <c r="R225" s="1">
        <v>8.35</v>
      </c>
      <c r="S225" s="1">
        <v>8.5</v>
      </c>
      <c r="T225" s="1">
        <v>7.92</v>
      </c>
      <c r="U225" s="1">
        <v>7.6</v>
      </c>
      <c r="V225" s="1">
        <v>7.6</v>
      </c>
      <c r="W225" s="1">
        <v>7.64</v>
      </c>
      <c r="X225" s="1">
        <v>7.6</v>
      </c>
      <c r="Y225" s="1">
        <v>7.47</v>
      </c>
      <c r="Z225" s="1">
        <v>7.31</v>
      </c>
      <c r="AA225" s="1">
        <v>7.3</v>
      </c>
      <c r="AB225" s="1">
        <v>7.35</v>
      </c>
      <c r="AC225" s="1">
        <v>7.5</v>
      </c>
      <c r="AD225" s="1">
        <v>7.5</v>
      </c>
      <c r="AE225" s="1">
        <v>7.5</v>
      </c>
      <c r="AF225" s="1">
        <v>7.5</v>
      </c>
      <c r="AG225" s="1">
        <v>7.5</v>
      </c>
      <c r="AH225" s="1">
        <v>7.43</v>
      </c>
      <c r="AI225" s="1">
        <v>7.43</v>
      </c>
      <c r="AJ225" s="1">
        <v>7.59</v>
      </c>
      <c r="AK225" s="1">
        <v>7.57</v>
      </c>
      <c r="AL225" s="1">
        <v>7.57</v>
      </c>
      <c r="AM225" s="1">
        <v>7.6</v>
      </c>
      <c r="AN225" s="1">
        <v>7.6</v>
      </c>
      <c r="AO225" s="1">
        <v>7.58</v>
      </c>
      <c r="AP225" s="1">
        <v>7.6</v>
      </c>
      <c r="AQ225" s="1">
        <v>7.59</v>
      </c>
      <c r="AR225" s="1">
        <v>-0.69</v>
      </c>
      <c r="AS225" s="1">
        <v>-6.5</v>
      </c>
      <c r="AT225" s="1">
        <v>-8.2100000000000009</v>
      </c>
      <c r="AU225" s="1">
        <v>-14.94</v>
      </c>
      <c r="AV225" s="1">
        <v>-14.03</v>
      </c>
      <c r="AW225" s="1">
        <v>-13.34</v>
      </c>
      <c r="AX225" s="1">
        <v>-13.34</v>
      </c>
      <c r="AY225" s="1">
        <v>-13.91</v>
      </c>
      <c r="AZ225" s="1">
        <v>-16.73</v>
      </c>
      <c r="BA225" s="1">
        <v>-16.760000000000002</v>
      </c>
      <c r="BB225" s="1">
        <v>-16.760000000000002</v>
      </c>
      <c r="BC225" s="1">
        <v>-16.239999999999998</v>
      </c>
      <c r="BD225" s="1">
        <v>-14.71</v>
      </c>
      <c r="BE225" s="1">
        <v>-14.71</v>
      </c>
      <c r="BF225" s="1">
        <v>-14.71</v>
      </c>
      <c r="BG225" s="1">
        <v>-14.71</v>
      </c>
      <c r="BH225" s="1">
        <v>-14.71</v>
      </c>
      <c r="BI225" s="1">
        <v>-15.34</v>
      </c>
      <c r="BJ225" s="1">
        <v>-15.34</v>
      </c>
      <c r="BK225" s="1">
        <v>-13.68</v>
      </c>
      <c r="BL225" s="1">
        <v>-13.68</v>
      </c>
      <c r="BM225" s="1">
        <v>-13.68</v>
      </c>
      <c r="BN225" s="1">
        <v>-13.34</v>
      </c>
      <c r="BO225" s="1">
        <v>-13.68</v>
      </c>
      <c r="BP225" s="1">
        <v>-13.57</v>
      </c>
      <c r="BQ225" s="1">
        <v>-13.34</v>
      </c>
      <c r="BR225" s="1">
        <v>-15.34</v>
      </c>
      <c r="BS225" s="22">
        <v>7.3</v>
      </c>
      <c r="BT225" s="26">
        <v>98236283.127593994</v>
      </c>
      <c r="BU225" s="26">
        <v>128000</v>
      </c>
      <c r="BV225" s="26">
        <v>2300423</v>
      </c>
      <c r="BW225" s="2">
        <v>5.4250892118536459E-3</v>
      </c>
    </row>
    <row r="226" spans="1:75" s="21" customFormat="1" ht="19" customHeight="1" x14ac:dyDescent="0.2">
      <c r="A226" s="1" t="s">
        <v>151</v>
      </c>
      <c r="B226" s="1" t="s">
        <v>76</v>
      </c>
      <c r="C226" s="1" t="s">
        <v>87</v>
      </c>
      <c r="D226" s="1" t="s">
        <v>109</v>
      </c>
      <c r="E226" s="1" t="s">
        <v>149</v>
      </c>
      <c r="F226" s="1" t="s">
        <v>88</v>
      </c>
      <c r="G226" s="9">
        <v>24.813894489786041</v>
      </c>
      <c r="H226" s="9">
        <v>-16.89861522892685</v>
      </c>
      <c r="I226" s="9">
        <f>(N226-O226)/O226*100</f>
        <v>24.197530195564447</v>
      </c>
      <c r="J226" s="1" t="s">
        <v>89</v>
      </c>
      <c r="K226" s="2">
        <v>4.0300002098083496</v>
      </c>
      <c r="L226" s="2">
        <v>5.03</v>
      </c>
      <c r="M226" s="2">
        <v>5.0300002098083496</v>
      </c>
      <c r="N226" s="2">
        <v>5.0300002098083496</v>
      </c>
      <c r="O226" s="2">
        <v>4.0500001907348633</v>
      </c>
      <c r="P226" s="2">
        <v>4.179999828338623</v>
      </c>
      <c r="Q226" s="1">
        <v>5.03</v>
      </c>
      <c r="R226" s="1">
        <v>4.95</v>
      </c>
      <c r="S226" s="1">
        <v>4.71</v>
      </c>
      <c r="T226" s="1">
        <v>4.7</v>
      </c>
      <c r="U226" s="1">
        <v>4.62</v>
      </c>
      <c r="V226" s="1">
        <v>4.45</v>
      </c>
      <c r="W226" s="1">
        <v>4.45</v>
      </c>
      <c r="X226" s="1">
        <v>4.43</v>
      </c>
      <c r="Y226" s="1">
        <v>4.43</v>
      </c>
      <c r="Z226" s="1">
        <v>4.28</v>
      </c>
      <c r="AA226" s="1">
        <v>4.28</v>
      </c>
      <c r="AB226" s="1">
        <v>4.28</v>
      </c>
      <c r="AC226" s="1">
        <v>4.28</v>
      </c>
      <c r="AD226" s="1">
        <v>4.28</v>
      </c>
      <c r="AE226" s="1">
        <v>4.28</v>
      </c>
      <c r="AF226" s="1">
        <v>4.21</v>
      </c>
      <c r="AG226" s="1">
        <v>4.2</v>
      </c>
      <c r="AH226" s="1">
        <v>4.13</v>
      </c>
      <c r="AI226" s="1">
        <v>4.13</v>
      </c>
      <c r="AJ226" s="1">
        <v>4.1399999999999997</v>
      </c>
      <c r="AK226" s="1">
        <v>4.22</v>
      </c>
      <c r="AL226" s="1">
        <v>4.2300000000000004</v>
      </c>
      <c r="AM226" s="1">
        <v>4.2300000000000004</v>
      </c>
      <c r="AN226" s="1">
        <v>4.2300000000000004</v>
      </c>
      <c r="AO226" s="1">
        <v>4.2300000000000004</v>
      </c>
      <c r="AP226" s="1">
        <v>4.24</v>
      </c>
      <c r="AQ226" s="1">
        <v>4.22</v>
      </c>
      <c r="AR226" s="1">
        <v>-1.64</v>
      </c>
      <c r="AS226" s="1">
        <v>-6.16</v>
      </c>
      <c r="AT226" s="1">
        <v>-6.76</v>
      </c>
      <c r="AU226" s="1">
        <v>-8.0500000000000007</v>
      </c>
      <c r="AV226" s="1">
        <v>-10.34</v>
      </c>
      <c r="AW226" s="1">
        <v>-11.53</v>
      </c>
      <c r="AX226" s="1">
        <v>-11.53</v>
      </c>
      <c r="AY226" s="1">
        <v>-13.72</v>
      </c>
      <c r="AZ226" s="1">
        <v>-13.72</v>
      </c>
      <c r="BA226" s="1">
        <v>-16.3</v>
      </c>
      <c r="BB226" s="1">
        <v>-15.11</v>
      </c>
      <c r="BC226" s="1">
        <v>-14.91</v>
      </c>
      <c r="BD226" s="1">
        <v>-14.91</v>
      </c>
      <c r="BE226" s="1">
        <v>-14.91</v>
      </c>
      <c r="BF226" s="1">
        <v>-14.91</v>
      </c>
      <c r="BG226" s="1">
        <v>-17.89</v>
      </c>
      <c r="BH226" s="1">
        <v>-18.29</v>
      </c>
      <c r="BI226" s="1">
        <v>-18.29</v>
      </c>
      <c r="BJ226" s="1">
        <v>-18.79</v>
      </c>
      <c r="BK226" s="1">
        <v>-17.690000000000001</v>
      </c>
      <c r="BL226" s="1">
        <v>-16.100000000000001</v>
      </c>
      <c r="BM226" s="1">
        <v>-15.9</v>
      </c>
      <c r="BN226" s="1">
        <v>-15.9</v>
      </c>
      <c r="BO226" s="1">
        <v>-15.9</v>
      </c>
      <c r="BP226" s="1">
        <v>-15.9</v>
      </c>
      <c r="BQ226" s="1">
        <v>-15.71</v>
      </c>
      <c r="BR226" s="1">
        <v>-16.8</v>
      </c>
      <c r="BS226" s="22">
        <v>4.3099999999999996</v>
      </c>
      <c r="BT226" s="26">
        <v>99393307.145833969</v>
      </c>
      <c r="BU226" s="26">
        <v>50300</v>
      </c>
      <c r="BV226" s="26">
        <v>14366793</v>
      </c>
      <c r="BW226" s="2">
        <v>2.1157818589019831E-3</v>
      </c>
    </row>
    <row r="227" spans="1:75" s="21" customFormat="1" ht="19" customHeight="1" x14ac:dyDescent="0.2">
      <c r="A227" s="1" t="s">
        <v>247</v>
      </c>
      <c r="B227" s="1" t="s">
        <v>106</v>
      </c>
      <c r="C227" s="1" t="s">
        <v>87</v>
      </c>
      <c r="D227" s="1" t="s">
        <v>122</v>
      </c>
      <c r="E227" s="1" t="s">
        <v>242</v>
      </c>
      <c r="F227" s="1" t="s">
        <v>88</v>
      </c>
      <c r="G227" s="9">
        <v>38.728327682491503</v>
      </c>
      <c r="H227" s="9">
        <v>-9.2708365412220743</v>
      </c>
      <c r="I227" s="9">
        <f>(N227-O227)/O227*100</f>
        <v>24.314210697799414</v>
      </c>
      <c r="J227" s="1" t="s">
        <v>89</v>
      </c>
      <c r="K227" s="2">
        <v>6.9200000762939453</v>
      </c>
      <c r="L227" s="2">
        <v>7.23</v>
      </c>
      <c r="M227" s="2">
        <v>9.6000003814697266</v>
      </c>
      <c r="N227" s="2">
        <v>9.9700002670288086</v>
      </c>
      <c r="O227" s="2">
        <v>8.0200004577636719</v>
      </c>
      <c r="P227" s="2">
        <v>8.7100000381469727</v>
      </c>
      <c r="Q227" s="1">
        <v>9.8000000000000007</v>
      </c>
      <c r="R227" s="1">
        <v>9.81</v>
      </c>
      <c r="S227" s="1">
        <v>9.25</v>
      </c>
      <c r="T227" s="1">
        <v>9.35</v>
      </c>
      <c r="U227" s="1">
        <v>8.99</v>
      </c>
      <c r="V227" s="1">
        <v>9.19</v>
      </c>
      <c r="W227" s="1">
        <v>9.57</v>
      </c>
      <c r="X227" s="1">
        <v>9.1199999999999992</v>
      </c>
      <c r="Y227" s="1">
        <v>8.9499999999999993</v>
      </c>
      <c r="Z227" s="1">
        <v>8.9600000000000009</v>
      </c>
      <c r="AA227" s="1">
        <v>8.85</v>
      </c>
      <c r="AB227" s="1">
        <v>8.74</v>
      </c>
      <c r="AC227" s="1">
        <v>8.58</v>
      </c>
      <c r="AD227" s="1">
        <v>8.4600000000000009</v>
      </c>
      <c r="AE227" s="1">
        <v>8.42</v>
      </c>
      <c r="AF227" s="1">
        <v>8.42</v>
      </c>
      <c r="AG227" s="1">
        <v>8.34</v>
      </c>
      <c r="AH227" s="1">
        <v>8.42</v>
      </c>
      <c r="AI227" s="1">
        <v>8.5</v>
      </c>
      <c r="AJ227" s="1">
        <v>8.39</v>
      </c>
      <c r="AK227" s="1">
        <v>8.5</v>
      </c>
      <c r="AL227" s="1">
        <v>8.4</v>
      </c>
      <c r="AM227" s="1">
        <v>8.77</v>
      </c>
      <c r="AN227" s="1">
        <v>8.59</v>
      </c>
      <c r="AO227" s="1">
        <v>8.65</v>
      </c>
      <c r="AP227" s="1">
        <v>8.7899999999999991</v>
      </c>
      <c r="AQ227" s="1">
        <v>8.8000000000000007</v>
      </c>
      <c r="AR227" s="1">
        <v>0</v>
      </c>
      <c r="AS227" s="1">
        <v>-3.23</v>
      </c>
      <c r="AT227" s="1">
        <v>-5</v>
      </c>
      <c r="AU227" s="1">
        <v>-9.06</v>
      </c>
      <c r="AV227" s="1">
        <v>-7.53</v>
      </c>
      <c r="AW227" s="1">
        <v>-6.98</v>
      </c>
      <c r="AX227" s="1">
        <v>-5.73</v>
      </c>
      <c r="AY227" s="1">
        <v>-6.15</v>
      </c>
      <c r="AZ227" s="1">
        <v>-7.3</v>
      </c>
      <c r="BA227" s="1">
        <v>-9.3800000000000008</v>
      </c>
      <c r="BB227" s="1">
        <v>-8.9600000000000009</v>
      </c>
      <c r="BC227" s="1">
        <v>-10.94</v>
      </c>
      <c r="BD227" s="1">
        <v>-13.23</v>
      </c>
      <c r="BE227" s="1">
        <v>-12.4</v>
      </c>
      <c r="BF227" s="1">
        <v>-13.02</v>
      </c>
      <c r="BG227" s="1">
        <v>-13.41</v>
      </c>
      <c r="BH227" s="1">
        <v>-15</v>
      </c>
      <c r="BI227" s="1">
        <v>-12.29</v>
      </c>
      <c r="BJ227" s="1">
        <v>-15.37</v>
      </c>
      <c r="BK227" s="1">
        <v>-14</v>
      </c>
      <c r="BL227" s="1">
        <v>-13.02</v>
      </c>
      <c r="BM227" s="1">
        <v>-13.07</v>
      </c>
      <c r="BN227" s="1">
        <v>-11.67</v>
      </c>
      <c r="BO227" s="1">
        <v>-11.88</v>
      </c>
      <c r="BP227" s="1">
        <v>-11.25</v>
      </c>
      <c r="BQ227" s="1">
        <v>-8.65</v>
      </c>
      <c r="BR227" s="1">
        <v>-9.74</v>
      </c>
      <c r="BS227" s="22">
        <v>8.7100000000000009</v>
      </c>
      <c r="BT227" s="26">
        <v>102227524.06215671</v>
      </c>
      <c r="BU227" s="26">
        <v>32439100</v>
      </c>
      <c r="BV227" s="26">
        <v>6396737</v>
      </c>
      <c r="BW227" s="2">
        <v>0.12520195843599641</v>
      </c>
    </row>
    <row r="228" spans="1:75" s="21" customFormat="1" ht="19" customHeight="1" x14ac:dyDescent="0.2">
      <c r="A228" s="7" t="s">
        <v>446</v>
      </c>
      <c r="B228" s="7" t="s">
        <v>118</v>
      </c>
      <c r="C228" s="7" t="s">
        <v>97</v>
      </c>
      <c r="D228" s="7" t="s">
        <v>98</v>
      </c>
      <c r="E228" s="7" t="s">
        <v>443</v>
      </c>
      <c r="F228" s="7" t="s">
        <v>88</v>
      </c>
      <c r="G228" s="10">
        <v>31.468535957316071</v>
      </c>
      <c r="H228" s="10">
        <v>-5.3191502178454657</v>
      </c>
      <c r="I228" s="10">
        <v>-5.3191502178454657</v>
      </c>
      <c r="J228" s="7" t="s">
        <v>89</v>
      </c>
      <c r="K228" s="8">
        <v>1.429999947547913</v>
      </c>
      <c r="L228" s="8">
        <v>1.51</v>
      </c>
      <c r="M228" s="8">
        <v>1.879999995231628</v>
      </c>
      <c r="N228" s="8">
        <v>1.8999999761581421</v>
      </c>
      <c r="O228" s="8">
        <v>1.440000057220459</v>
      </c>
      <c r="P228" s="8">
        <v>1.779999971389771</v>
      </c>
      <c r="Q228" s="7">
        <v>1.9</v>
      </c>
      <c r="R228" s="7">
        <v>1.78</v>
      </c>
      <c r="S228" s="7">
        <v>1.75</v>
      </c>
      <c r="T228" s="7">
        <v>1.63</v>
      </c>
      <c r="U228" s="7">
        <v>1.64</v>
      </c>
      <c r="V228" s="7">
        <v>1.58</v>
      </c>
      <c r="W228" s="7">
        <v>1.59</v>
      </c>
      <c r="X228" s="7">
        <v>1.5</v>
      </c>
      <c r="Y228" s="7">
        <v>1.52</v>
      </c>
      <c r="Z228" s="7">
        <v>1.49</v>
      </c>
      <c r="AA228" s="7">
        <v>1.49</v>
      </c>
      <c r="AB228" s="7">
        <v>1.49</v>
      </c>
      <c r="AC228" s="7">
        <v>1.57</v>
      </c>
      <c r="AD228" s="7">
        <v>1.53</v>
      </c>
      <c r="AE228" s="7">
        <v>1.53</v>
      </c>
      <c r="AF228" s="7">
        <v>1.51</v>
      </c>
      <c r="AG228" s="7">
        <v>1.53</v>
      </c>
      <c r="AH228" s="7">
        <v>1.6</v>
      </c>
      <c r="AI228" s="7">
        <v>1.58</v>
      </c>
      <c r="AJ228" s="7">
        <v>1.57</v>
      </c>
      <c r="AK228" s="7">
        <v>1.57</v>
      </c>
      <c r="AL228" s="7">
        <v>1.55</v>
      </c>
      <c r="AM228" s="7">
        <v>1.56</v>
      </c>
      <c r="AN228" s="7">
        <v>1.56</v>
      </c>
      <c r="AO228" s="7">
        <v>1.62</v>
      </c>
      <c r="AP228" s="7">
        <v>1.74</v>
      </c>
      <c r="AQ228" s="7">
        <v>1.9</v>
      </c>
      <c r="AR228" s="7">
        <v>-8.51</v>
      </c>
      <c r="AS228" s="7">
        <v>-9.4700000000000006</v>
      </c>
      <c r="AT228" s="7">
        <v>-13.3</v>
      </c>
      <c r="AU228" s="7">
        <v>-16.489999999999998</v>
      </c>
      <c r="AV228" s="7">
        <v>-18.88</v>
      </c>
      <c r="AW228" s="7">
        <v>-16.760000000000002</v>
      </c>
      <c r="AX228" s="7">
        <v>-20.21</v>
      </c>
      <c r="AY228" s="7">
        <v>-20.69</v>
      </c>
      <c r="AZ228" s="7">
        <v>-21.28</v>
      </c>
      <c r="BA228" s="7">
        <v>-21.81</v>
      </c>
      <c r="BB228" s="7">
        <v>-21.47</v>
      </c>
      <c r="BC228" s="7">
        <v>-20.75</v>
      </c>
      <c r="BD228" s="7">
        <v>-18.850000000000001</v>
      </c>
      <c r="BE228" s="7">
        <v>-19.41</v>
      </c>
      <c r="BF228" s="7">
        <v>-19.68</v>
      </c>
      <c r="BG228" s="7">
        <v>-20.48</v>
      </c>
      <c r="BH228" s="7">
        <v>-18.62</v>
      </c>
      <c r="BI228" s="7">
        <v>-16.22</v>
      </c>
      <c r="BJ228" s="7">
        <v>-17.29</v>
      </c>
      <c r="BK228" s="7">
        <v>-16.489999999999998</v>
      </c>
      <c r="BL228" s="7">
        <v>-17.36</v>
      </c>
      <c r="BM228" s="7">
        <v>-18.09</v>
      </c>
      <c r="BN228" s="7">
        <v>-17.37</v>
      </c>
      <c r="BO228" s="7">
        <v>-17.82</v>
      </c>
      <c r="BP228" s="7">
        <v>-14.63</v>
      </c>
      <c r="BQ228" s="7">
        <v>-11.44</v>
      </c>
      <c r="BR228" s="7">
        <v>-5.33</v>
      </c>
      <c r="BS228" s="24">
        <v>1.44</v>
      </c>
      <c r="BT228" s="26">
        <v>102469211.7401004</v>
      </c>
      <c r="BU228" s="26">
        <v>18249000</v>
      </c>
      <c r="BV228" s="26">
        <v>28805974</v>
      </c>
      <c r="BW228" s="8">
        <v>9.0123250128601798E-2</v>
      </c>
    </row>
    <row r="229" spans="1:75" s="21" customFormat="1" ht="19" customHeight="1" x14ac:dyDescent="0.2">
      <c r="A229" s="1" t="s">
        <v>295</v>
      </c>
      <c r="B229" s="1" t="s">
        <v>106</v>
      </c>
      <c r="C229" s="1" t="s">
        <v>87</v>
      </c>
      <c r="D229" s="1" t="s">
        <v>98</v>
      </c>
      <c r="E229" s="1" t="s">
        <v>292</v>
      </c>
      <c r="F229" s="1" t="s">
        <v>88</v>
      </c>
      <c r="G229" s="9">
        <v>18.69158118414035</v>
      </c>
      <c r="H229" s="9">
        <v>-0.78740083570406505</v>
      </c>
      <c r="I229" s="9">
        <f>(N229-O229)/O229*100</f>
        <v>18.018011342065659</v>
      </c>
      <c r="J229" s="1" t="s">
        <v>81</v>
      </c>
      <c r="K229" s="2">
        <v>1.070000052452087</v>
      </c>
      <c r="L229" s="2">
        <v>1.1000000000000001</v>
      </c>
      <c r="M229" s="2">
        <v>1.2699999809265139</v>
      </c>
      <c r="N229" s="2">
        <v>1.309999942779541</v>
      </c>
      <c r="O229" s="2">
        <v>1.110000014305115</v>
      </c>
      <c r="P229" s="2">
        <v>1.2599999904632571</v>
      </c>
      <c r="Q229" s="1">
        <v>1.27</v>
      </c>
      <c r="R229" s="1">
        <v>1.21</v>
      </c>
      <c r="S229" s="1">
        <v>1.28</v>
      </c>
      <c r="T229" s="1">
        <v>1.31</v>
      </c>
      <c r="U229" s="1">
        <v>1.27</v>
      </c>
      <c r="V229" s="1">
        <v>1.23</v>
      </c>
      <c r="W229" s="1">
        <v>1.26</v>
      </c>
      <c r="X229" s="1">
        <v>1.26</v>
      </c>
      <c r="Y229" s="1">
        <v>1.24</v>
      </c>
      <c r="Z229" s="1">
        <v>1.22</v>
      </c>
      <c r="AA229" s="1">
        <v>1.23</v>
      </c>
      <c r="AB229" s="1">
        <v>1.23</v>
      </c>
      <c r="AC229" s="1">
        <v>1.22</v>
      </c>
      <c r="AD229" s="1">
        <v>1.22</v>
      </c>
      <c r="AE229" s="1">
        <v>1.22</v>
      </c>
      <c r="AF229" s="1">
        <v>1.22</v>
      </c>
      <c r="AG229" s="1">
        <v>1.24</v>
      </c>
      <c r="AH229" s="1">
        <v>1.27</v>
      </c>
      <c r="AI229" s="1">
        <v>1.27</v>
      </c>
      <c r="AJ229" s="1">
        <v>1.26</v>
      </c>
      <c r="AK229" s="1">
        <v>1.27</v>
      </c>
      <c r="AL229" s="1">
        <v>1.27</v>
      </c>
      <c r="AM229" s="1">
        <v>1.27</v>
      </c>
      <c r="AN229" s="1">
        <v>1.26</v>
      </c>
      <c r="AO229" s="1">
        <v>1.25</v>
      </c>
      <c r="AP229" s="1">
        <v>1.24</v>
      </c>
      <c r="AQ229" s="1">
        <v>1.27</v>
      </c>
      <c r="AR229" s="1">
        <v>-6.31</v>
      </c>
      <c r="AS229" s="1">
        <v>-7.09</v>
      </c>
      <c r="AT229" s="1">
        <v>-3.15</v>
      </c>
      <c r="AU229" s="1">
        <v>-0.61</v>
      </c>
      <c r="AV229" s="1">
        <v>-3.93</v>
      </c>
      <c r="AW229" s="1">
        <v>-3.15</v>
      </c>
      <c r="AX229" s="1">
        <v>-3.15</v>
      </c>
      <c r="AY229" s="1">
        <v>-2.36</v>
      </c>
      <c r="AZ229" s="1">
        <v>-4.7300000000000004</v>
      </c>
      <c r="BA229" s="1">
        <v>-3.94</v>
      </c>
      <c r="BB229" s="1">
        <v>-4.72</v>
      </c>
      <c r="BC229" s="1">
        <v>-4.25</v>
      </c>
      <c r="BD229" s="1">
        <v>-4.72</v>
      </c>
      <c r="BE229" s="1">
        <v>-4.33</v>
      </c>
      <c r="BF229" s="1">
        <v>-4.33</v>
      </c>
      <c r="BG229" s="1">
        <v>-3.94</v>
      </c>
      <c r="BH229" s="1">
        <v>-2.71</v>
      </c>
      <c r="BI229" s="1">
        <v>-0.79</v>
      </c>
      <c r="BJ229" s="1">
        <v>-0.79</v>
      </c>
      <c r="BK229" s="1">
        <v>-1.08</v>
      </c>
      <c r="BL229" s="1">
        <v>-0.78</v>
      </c>
      <c r="BM229" s="1">
        <v>0</v>
      </c>
      <c r="BN229" s="1">
        <v>-0.78</v>
      </c>
      <c r="BO229" s="1">
        <v>-2.76</v>
      </c>
      <c r="BP229" s="1">
        <v>-2.6</v>
      </c>
      <c r="BQ229" s="1">
        <v>-2.36</v>
      </c>
      <c r="BR229" s="1">
        <v>-0.78</v>
      </c>
      <c r="BS229" s="22">
        <v>1.2</v>
      </c>
      <c r="BT229" s="26">
        <v>102570024.45955279</v>
      </c>
      <c r="BU229" s="26">
        <v>4037200</v>
      </c>
      <c r="BV229" s="26">
        <v>79557948</v>
      </c>
      <c r="BW229" s="2">
        <v>1.4731463410795859E-2</v>
      </c>
    </row>
    <row r="230" spans="1:75" s="21" customFormat="1" ht="19" customHeight="1" x14ac:dyDescent="0.2">
      <c r="A230" s="7" t="s">
        <v>457</v>
      </c>
      <c r="B230" s="7" t="s">
        <v>134</v>
      </c>
      <c r="C230" s="7" t="s">
        <v>87</v>
      </c>
      <c r="D230" s="7" t="s">
        <v>98</v>
      </c>
      <c r="E230" s="7" t="s">
        <v>489</v>
      </c>
      <c r="F230" s="7" t="s">
        <v>88</v>
      </c>
      <c r="G230" s="10">
        <v>15.38461256309381</v>
      </c>
      <c r="H230" s="10">
        <v>-11.111111111111111</v>
      </c>
      <c r="I230" s="10">
        <v>-11.111111111111111</v>
      </c>
      <c r="J230" s="7" t="s">
        <v>89</v>
      </c>
      <c r="K230" s="8">
        <v>7.8000001907348633</v>
      </c>
      <c r="L230" s="8">
        <v>11.25</v>
      </c>
      <c r="M230" s="8">
        <v>9</v>
      </c>
      <c r="N230" s="8">
        <v>9.119999885559082</v>
      </c>
      <c r="O230" s="8">
        <v>7.070000171661377</v>
      </c>
      <c r="P230" s="8">
        <v>8</v>
      </c>
      <c r="Q230" s="7">
        <v>9.1199999999999992</v>
      </c>
      <c r="R230" s="7">
        <v>8.6</v>
      </c>
      <c r="S230" s="7">
        <v>8.65</v>
      </c>
      <c r="T230" s="7">
        <v>8.44</v>
      </c>
      <c r="U230" s="7">
        <v>8.08</v>
      </c>
      <c r="V230" s="7">
        <v>8.11</v>
      </c>
      <c r="W230" s="7">
        <v>8.08</v>
      </c>
      <c r="X230" s="7">
        <v>7.83</v>
      </c>
      <c r="Y230" s="7">
        <v>7.59</v>
      </c>
      <c r="Z230" s="7">
        <v>7.4</v>
      </c>
      <c r="AA230" s="7">
        <v>7.64</v>
      </c>
      <c r="AB230" s="7">
        <v>7.69</v>
      </c>
      <c r="AC230" s="7">
        <v>7.7</v>
      </c>
      <c r="AD230" s="7">
        <v>7.63</v>
      </c>
      <c r="AE230" s="7">
        <v>7.58</v>
      </c>
      <c r="AF230" s="7">
        <v>7.6</v>
      </c>
      <c r="AG230" s="7">
        <v>7.62</v>
      </c>
      <c r="AH230" s="7">
        <v>7.85</v>
      </c>
      <c r="AI230" s="7">
        <v>8.5</v>
      </c>
      <c r="AJ230" s="7">
        <v>8.43</v>
      </c>
      <c r="AK230" s="7">
        <v>8.4</v>
      </c>
      <c r="AL230" s="7">
        <v>8.43</v>
      </c>
      <c r="AM230" s="7">
        <v>8.3800000000000008</v>
      </c>
      <c r="AN230" s="7">
        <v>8.3699999999999992</v>
      </c>
      <c r="AO230" s="7">
        <v>8.27</v>
      </c>
      <c r="AP230" s="7">
        <v>8.18</v>
      </c>
      <c r="AQ230" s="7">
        <v>8.1199999999999992</v>
      </c>
      <c r="AR230" s="7">
        <v>-3.01</v>
      </c>
      <c r="AS230" s="7">
        <v>-5.0599999999999996</v>
      </c>
      <c r="AT230" s="7">
        <v>-6.37</v>
      </c>
      <c r="AU230" s="7">
        <v>-10.56</v>
      </c>
      <c r="AV230" s="7">
        <v>-12.62</v>
      </c>
      <c r="AW230" s="7">
        <v>-10.78</v>
      </c>
      <c r="AX230" s="7">
        <v>-13.45</v>
      </c>
      <c r="AY230" s="7">
        <v>-16.11</v>
      </c>
      <c r="AZ230" s="7">
        <v>-19.03</v>
      </c>
      <c r="BA230" s="7">
        <v>-20.89</v>
      </c>
      <c r="BB230" s="7">
        <v>-19</v>
      </c>
      <c r="BC230" s="7">
        <v>-15</v>
      </c>
      <c r="BD230" s="7">
        <v>-16.11</v>
      </c>
      <c r="BE230" s="7">
        <v>-16</v>
      </c>
      <c r="BF230" s="7">
        <v>-18.22</v>
      </c>
      <c r="BG230" s="7">
        <v>-16.72</v>
      </c>
      <c r="BH230" s="7">
        <v>-15.78</v>
      </c>
      <c r="BI230" s="7">
        <v>-13.78</v>
      </c>
      <c r="BJ230" s="7">
        <v>-6.67</v>
      </c>
      <c r="BK230" s="7">
        <v>-9.11</v>
      </c>
      <c r="BL230" s="7">
        <v>-9.8699999999999992</v>
      </c>
      <c r="BM230" s="7">
        <v>-7.78</v>
      </c>
      <c r="BN230" s="7">
        <v>-8.93</v>
      </c>
      <c r="BO230" s="7">
        <v>-8.2200000000000006</v>
      </c>
      <c r="BP230" s="7">
        <v>-9.44</v>
      </c>
      <c r="BQ230" s="7">
        <v>-10.220000000000001</v>
      </c>
      <c r="BR230" s="7">
        <v>-11.56</v>
      </c>
      <c r="BS230" s="24">
        <v>7.16</v>
      </c>
      <c r="BT230" s="26">
        <v>105123600</v>
      </c>
      <c r="BU230" s="26">
        <v>28753900</v>
      </c>
      <c r="BV230" s="26">
        <v>5042100</v>
      </c>
      <c r="BW230" s="8">
        <v>0.82113861287955414</v>
      </c>
    </row>
    <row r="231" spans="1:75" s="21" customFormat="1" ht="19" customHeight="1" x14ac:dyDescent="0.2">
      <c r="A231" s="7" t="s">
        <v>468</v>
      </c>
      <c r="B231" s="7" t="s">
        <v>76</v>
      </c>
      <c r="C231" s="7" t="s">
        <v>87</v>
      </c>
      <c r="D231" s="7" t="s">
        <v>125</v>
      </c>
      <c r="E231" s="7" t="s">
        <v>469</v>
      </c>
      <c r="F231" s="7" t="s">
        <v>88</v>
      </c>
      <c r="G231" s="10">
        <v>40.147786635804579</v>
      </c>
      <c r="H231" s="10">
        <v>-11.599294213970831</v>
      </c>
      <c r="I231" s="10">
        <v>-11.599294213970831</v>
      </c>
      <c r="J231" s="7" t="s">
        <v>89</v>
      </c>
      <c r="K231" s="8">
        <v>4.059999942779541</v>
      </c>
      <c r="L231" s="8">
        <v>4.1500000000000004</v>
      </c>
      <c r="M231" s="8">
        <v>5.690000057220459</v>
      </c>
      <c r="N231" s="8">
        <v>6.25</v>
      </c>
      <c r="O231" s="8">
        <v>4.809999942779541</v>
      </c>
      <c r="P231" s="8">
        <v>5.0300002098083496</v>
      </c>
      <c r="Q231" s="7">
        <v>5.69</v>
      </c>
      <c r="R231" s="7">
        <v>5.63</v>
      </c>
      <c r="S231" s="7">
        <v>5.81</v>
      </c>
      <c r="T231" s="7">
        <v>6.25</v>
      </c>
      <c r="U231" s="7">
        <v>6.24</v>
      </c>
      <c r="V231" s="7">
        <v>5.71</v>
      </c>
      <c r="W231" s="7">
        <v>5.61</v>
      </c>
      <c r="X231" s="7">
        <v>5.7</v>
      </c>
      <c r="Y231" s="7">
        <v>5.46</v>
      </c>
      <c r="Z231" s="7">
        <v>5.4</v>
      </c>
      <c r="AA231" s="7">
        <v>5.23</v>
      </c>
      <c r="AB231" s="7">
        <v>5.14</v>
      </c>
      <c r="AC231" s="7">
        <v>5.17</v>
      </c>
      <c r="AD231" s="7">
        <v>5.22</v>
      </c>
      <c r="AE231" s="7">
        <v>5.18</v>
      </c>
      <c r="AF231" s="7">
        <v>5.14</v>
      </c>
      <c r="AG231" s="7">
        <v>5.09</v>
      </c>
      <c r="AH231" s="7">
        <v>4.97</v>
      </c>
      <c r="AI231" s="7">
        <v>5.03</v>
      </c>
      <c r="AJ231" s="7">
        <v>4.95</v>
      </c>
      <c r="AK231" s="7">
        <v>4.95</v>
      </c>
      <c r="AL231" s="7">
        <v>5.07</v>
      </c>
      <c r="AM231" s="7">
        <v>5.05</v>
      </c>
      <c r="AN231" s="7">
        <v>5.14</v>
      </c>
      <c r="AO231" s="7">
        <v>5.1100000000000003</v>
      </c>
      <c r="AP231" s="7">
        <v>5.1100000000000003</v>
      </c>
      <c r="AQ231" s="7">
        <v>5.05</v>
      </c>
      <c r="AR231" s="7">
        <v>-4.3899999999999997</v>
      </c>
      <c r="AS231" s="7">
        <v>-4.75</v>
      </c>
      <c r="AT231" s="7">
        <v>-3.69</v>
      </c>
      <c r="AU231" s="7">
        <v>9.59</v>
      </c>
      <c r="AV231" s="7">
        <v>-1.05</v>
      </c>
      <c r="AW231" s="7">
        <v>-1.76</v>
      </c>
      <c r="AX231" s="7">
        <v>-1.96</v>
      </c>
      <c r="AY231" s="7">
        <v>-4.04</v>
      </c>
      <c r="AZ231" s="7">
        <v>-5.0999999999999996</v>
      </c>
      <c r="BA231" s="7">
        <v>-8.26</v>
      </c>
      <c r="BB231" s="7">
        <v>-10.9</v>
      </c>
      <c r="BC231" s="7">
        <v>-10.02</v>
      </c>
      <c r="BD231" s="7">
        <v>-9.84</v>
      </c>
      <c r="BE231" s="7">
        <v>-8.7899999999999991</v>
      </c>
      <c r="BF231" s="7">
        <v>-10.9</v>
      </c>
      <c r="BG231" s="7">
        <v>-10.54</v>
      </c>
      <c r="BH231" s="7">
        <v>-14.59</v>
      </c>
      <c r="BI231" s="7">
        <v>-13.18</v>
      </c>
      <c r="BJ231" s="7">
        <v>-14.06</v>
      </c>
      <c r="BK231" s="7">
        <v>-14.59</v>
      </c>
      <c r="BL231" s="7">
        <v>-13.36</v>
      </c>
      <c r="BM231" s="7">
        <v>-12.48</v>
      </c>
      <c r="BN231" s="7">
        <v>-12.48</v>
      </c>
      <c r="BO231" s="7">
        <v>-12.13</v>
      </c>
      <c r="BP231" s="7">
        <v>-11.07</v>
      </c>
      <c r="BQ231" s="7">
        <v>-11.14</v>
      </c>
      <c r="BR231" s="7">
        <v>-11.76</v>
      </c>
      <c r="BS231" s="24">
        <v>5.3</v>
      </c>
      <c r="BT231" s="26">
        <v>105600142.06194881</v>
      </c>
      <c r="BU231" s="26">
        <v>13596700</v>
      </c>
      <c r="BV231" s="26">
        <v>13884111</v>
      </c>
      <c r="BW231" s="8">
        <v>2.032971358411064E-3</v>
      </c>
    </row>
    <row r="232" spans="1:75" s="21" customFormat="1" ht="19" customHeight="1" x14ac:dyDescent="0.2">
      <c r="A232" s="1" t="s">
        <v>316</v>
      </c>
      <c r="B232" s="1" t="s">
        <v>106</v>
      </c>
      <c r="C232" s="1" t="s">
        <v>87</v>
      </c>
      <c r="D232" s="1" t="s">
        <v>122</v>
      </c>
      <c r="E232" s="1" t="s">
        <v>314</v>
      </c>
      <c r="F232" s="1" t="s">
        <v>88</v>
      </c>
      <c r="G232" s="9">
        <v>44.852941756533077</v>
      </c>
      <c r="H232" s="9">
        <v>-24.365482847840902</v>
      </c>
      <c r="I232" s="9">
        <f>(N232-O232)/O232*100</f>
        <v>49.285710697271355</v>
      </c>
      <c r="J232" s="1" t="s">
        <v>89</v>
      </c>
      <c r="K232" s="2">
        <v>1.360000014305115</v>
      </c>
      <c r="L232" s="2">
        <v>1.78</v>
      </c>
      <c r="M232" s="2">
        <v>1.970000028610229</v>
      </c>
      <c r="N232" s="2">
        <v>2.089999914169312</v>
      </c>
      <c r="O232" s="2">
        <v>1.3999999761581421</v>
      </c>
      <c r="P232" s="2">
        <v>1.4900000095367429</v>
      </c>
      <c r="Q232" s="1">
        <v>2.09</v>
      </c>
      <c r="R232" s="1">
        <v>2.0499999999999998</v>
      </c>
      <c r="S232" s="1">
        <v>1.86</v>
      </c>
      <c r="T232" s="1">
        <v>1.77</v>
      </c>
      <c r="U232" s="1">
        <v>1.83</v>
      </c>
      <c r="V232" s="1">
        <v>1.73</v>
      </c>
      <c r="W232" s="1">
        <v>1.63</v>
      </c>
      <c r="X232" s="1">
        <v>1.61</v>
      </c>
      <c r="Y232" s="1">
        <v>1.63</v>
      </c>
      <c r="Z232" s="1">
        <v>1.65</v>
      </c>
      <c r="AA232" s="1">
        <v>1.59</v>
      </c>
      <c r="AB232" s="1">
        <v>1.6</v>
      </c>
      <c r="AC232" s="1">
        <v>1.59</v>
      </c>
      <c r="AD232" s="1">
        <v>1.57</v>
      </c>
      <c r="AE232" s="1">
        <v>1.56</v>
      </c>
      <c r="AF232" s="1">
        <v>1.6</v>
      </c>
      <c r="AG232" s="1">
        <v>1.58</v>
      </c>
      <c r="AH232" s="1">
        <v>1.55</v>
      </c>
      <c r="AI232" s="1">
        <v>1.5</v>
      </c>
      <c r="AJ232" s="1">
        <v>1.47</v>
      </c>
      <c r="AK232" s="1">
        <v>1.48</v>
      </c>
      <c r="AL232" s="1">
        <v>1.48</v>
      </c>
      <c r="AM232" s="1">
        <v>1.47</v>
      </c>
      <c r="AN232" s="1">
        <v>1.48</v>
      </c>
      <c r="AO232" s="1">
        <v>1.47</v>
      </c>
      <c r="AP232" s="1">
        <v>1.51</v>
      </c>
      <c r="AQ232" s="1">
        <v>1.5</v>
      </c>
      <c r="AR232" s="1">
        <v>1.02</v>
      </c>
      <c r="AS232" s="1">
        <v>-5.33</v>
      </c>
      <c r="AT232" s="1">
        <v>-15.74</v>
      </c>
      <c r="AU232" s="1">
        <v>-12.69</v>
      </c>
      <c r="AV232" s="1">
        <v>-12.19</v>
      </c>
      <c r="AW232" s="1">
        <v>-17.260000000000002</v>
      </c>
      <c r="AX232" s="1">
        <v>-19.8</v>
      </c>
      <c r="AY232" s="1">
        <v>-21.32</v>
      </c>
      <c r="AZ232" s="1">
        <v>-17.510000000000002</v>
      </c>
      <c r="BA232" s="1">
        <v>-19.29</v>
      </c>
      <c r="BB232" s="1">
        <v>-19.54</v>
      </c>
      <c r="BC232" s="1">
        <v>-19.29</v>
      </c>
      <c r="BD232" s="1">
        <v>-21.32</v>
      </c>
      <c r="BE232" s="1">
        <v>-20.81</v>
      </c>
      <c r="BF232" s="1">
        <v>-21.32</v>
      </c>
      <c r="BG232" s="1">
        <v>-20.3</v>
      </c>
      <c r="BH232" s="1">
        <v>-21.32</v>
      </c>
      <c r="BI232" s="1">
        <v>-24.36</v>
      </c>
      <c r="BJ232" s="1">
        <v>-26.4</v>
      </c>
      <c r="BK232" s="1">
        <v>-26.4</v>
      </c>
      <c r="BL232" s="1">
        <v>-25.38</v>
      </c>
      <c r="BM232" s="1">
        <v>-25.89</v>
      </c>
      <c r="BN232" s="1">
        <v>-27.5</v>
      </c>
      <c r="BO232" s="1">
        <v>-25.89</v>
      </c>
      <c r="BP232" s="1">
        <v>-26.14</v>
      </c>
      <c r="BQ232" s="1">
        <v>-24.36</v>
      </c>
      <c r="BR232" s="1">
        <v>-24.84</v>
      </c>
      <c r="BS232" s="22">
        <v>1.53</v>
      </c>
      <c r="BT232" s="26">
        <v>109064717.5839424</v>
      </c>
      <c r="BU232" s="26">
        <v>77127700</v>
      </c>
      <c r="BV232" s="26">
        <v>35085069</v>
      </c>
      <c r="BW232" s="2">
        <v>0.2001345358619645</v>
      </c>
    </row>
    <row r="233" spans="1:75" s="21" customFormat="1" ht="19" customHeight="1" x14ac:dyDescent="0.2">
      <c r="A233" s="7" t="s">
        <v>487</v>
      </c>
      <c r="B233" s="7" t="s">
        <v>159</v>
      </c>
      <c r="C233" s="7" t="s">
        <v>87</v>
      </c>
      <c r="D233" s="7" t="s">
        <v>98</v>
      </c>
      <c r="E233" s="7" t="s">
        <v>484</v>
      </c>
      <c r="F233" s="7" t="s">
        <v>88</v>
      </c>
      <c r="G233" s="10">
        <v>47.447446243410923</v>
      </c>
      <c r="H233" s="10">
        <v>-4.4806475973233413</v>
      </c>
      <c r="I233" s="10">
        <v>-4.4806475973233413</v>
      </c>
      <c r="J233" s="7" t="s">
        <v>81</v>
      </c>
      <c r="K233" s="8">
        <v>3.3299999237060551</v>
      </c>
      <c r="L233" s="8">
        <v>3.4</v>
      </c>
      <c r="M233" s="8">
        <v>4.9099998474121094</v>
      </c>
      <c r="N233" s="8">
        <v>5.119999885559082</v>
      </c>
      <c r="O233" s="8">
        <v>4.369999885559082</v>
      </c>
      <c r="P233" s="8">
        <v>4.690000057220459</v>
      </c>
      <c r="Q233" s="7">
        <v>5.0999999999999996</v>
      </c>
      <c r="R233" s="7">
        <v>5.1100000000000003</v>
      </c>
      <c r="S233" s="7">
        <v>4.8499999999999996</v>
      </c>
      <c r="T233" s="7">
        <v>4.7699999999999996</v>
      </c>
      <c r="U233" s="7">
        <v>4.72</v>
      </c>
      <c r="V233" s="7">
        <v>4.6100000000000003</v>
      </c>
      <c r="W233" s="7">
        <v>4.63</v>
      </c>
      <c r="X233" s="7">
        <v>4.75</v>
      </c>
      <c r="Y233" s="7">
        <v>4.68</v>
      </c>
      <c r="Z233" s="7">
        <v>4.68</v>
      </c>
      <c r="AA233" s="7">
        <v>4.5999999999999996</v>
      </c>
      <c r="AB233" s="7">
        <v>4.68</v>
      </c>
      <c r="AC233" s="7">
        <v>4.75</v>
      </c>
      <c r="AD233" s="7">
        <v>4.74</v>
      </c>
      <c r="AE233" s="7">
        <v>4.7699999999999996</v>
      </c>
      <c r="AF233" s="7">
        <v>4.71</v>
      </c>
      <c r="AG233" s="7">
        <v>4.74</v>
      </c>
      <c r="AH233" s="7">
        <v>4.7</v>
      </c>
      <c r="AI233" s="7">
        <v>4.7</v>
      </c>
      <c r="AJ233" s="7">
        <v>4.68</v>
      </c>
      <c r="AK233" s="7">
        <v>4.6900000000000004</v>
      </c>
      <c r="AL233" s="7">
        <v>4.7300000000000004</v>
      </c>
      <c r="AM233" s="7">
        <v>4.74</v>
      </c>
      <c r="AN233" s="7">
        <v>4.7</v>
      </c>
      <c r="AO233" s="7">
        <v>4.7300000000000004</v>
      </c>
      <c r="AP233" s="7">
        <v>4.74</v>
      </c>
      <c r="AQ233" s="7">
        <v>4.7</v>
      </c>
      <c r="AR233" s="7">
        <v>-0.81</v>
      </c>
      <c r="AS233" s="7">
        <v>2.63</v>
      </c>
      <c r="AT233" s="7">
        <v>-3.26</v>
      </c>
      <c r="AU233" s="7">
        <v>-3.66</v>
      </c>
      <c r="AV233" s="7">
        <v>-9.16</v>
      </c>
      <c r="AW233" s="7">
        <v>-7.74</v>
      </c>
      <c r="AX233" s="7">
        <v>-6.31</v>
      </c>
      <c r="AY233" s="7">
        <v>-5.18</v>
      </c>
      <c r="AZ233" s="7">
        <v>-4.79</v>
      </c>
      <c r="BA233" s="7">
        <v>-7.33</v>
      </c>
      <c r="BB233" s="7">
        <v>-6.72</v>
      </c>
      <c r="BC233" s="7">
        <v>-4.8899999999999997</v>
      </c>
      <c r="BD233" s="7">
        <v>-3.97</v>
      </c>
      <c r="BE233" s="7">
        <v>-3.67</v>
      </c>
      <c r="BF233" s="7">
        <v>-4.4800000000000004</v>
      </c>
      <c r="BG233" s="7">
        <v>-4.28</v>
      </c>
      <c r="BH233" s="7">
        <v>-4.68</v>
      </c>
      <c r="BI233" s="7">
        <v>-4.38</v>
      </c>
      <c r="BJ233" s="7">
        <v>-5.0999999999999996</v>
      </c>
      <c r="BK233" s="7">
        <v>-4.8899999999999997</v>
      </c>
      <c r="BL233" s="7">
        <v>-4.99</v>
      </c>
      <c r="BM233" s="7">
        <v>-4.4800000000000004</v>
      </c>
      <c r="BN233" s="7">
        <v>-4.68</v>
      </c>
      <c r="BO233" s="7">
        <v>-4.4800000000000004</v>
      </c>
      <c r="BP233" s="7">
        <v>-3.77</v>
      </c>
      <c r="BQ233" s="7">
        <v>-4.28</v>
      </c>
      <c r="BR233" s="7">
        <v>-4.4800000000000004</v>
      </c>
      <c r="BS233" s="24">
        <v>4.42</v>
      </c>
      <c r="BT233" s="26">
        <v>110794637.556839</v>
      </c>
      <c r="BU233" s="26">
        <v>6023100</v>
      </c>
      <c r="BV233" s="26">
        <v>13010737</v>
      </c>
      <c r="BW233" s="8">
        <v>1.3189875408287791E-3</v>
      </c>
    </row>
    <row r="234" spans="1:75" s="21" customFormat="1" ht="19" customHeight="1" x14ac:dyDescent="0.2">
      <c r="A234" s="1" t="s">
        <v>152</v>
      </c>
      <c r="B234" s="1" t="s">
        <v>106</v>
      </c>
      <c r="C234" s="1" t="s">
        <v>87</v>
      </c>
      <c r="D234" s="1" t="s">
        <v>109</v>
      </c>
      <c r="E234" s="1" t="s">
        <v>149</v>
      </c>
      <c r="F234" s="1" t="s">
        <v>88</v>
      </c>
      <c r="G234" s="9">
        <v>33.252273918904407</v>
      </c>
      <c r="H234" s="9">
        <v>-13.321168184902829</v>
      </c>
      <c r="I234" s="9">
        <f>(N234-O234)/O234*100</f>
        <v>49.176474178538584</v>
      </c>
      <c r="J234" s="1" t="s">
        <v>89</v>
      </c>
      <c r="K234" s="2">
        <v>8.2250003814697266</v>
      </c>
      <c r="L234" s="2">
        <v>12.68</v>
      </c>
      <c r="M234" s="2">
        <v>10.960000038146971</v>
      </c>
      <c r="N234" s="2">
        <v>12.680000305175779</v>
      </c>
      <c r="O234" s="2">
        <v>8.5</v>
      </c>
      <c r="P234" s="2">
        <v>9.5</v>
      </c>
      <c r="Q234" s="1">
        <v>12.68</v>
      </c>
      <c r="R234" s="1">
        <v>11</v>
      </c>
      <c r="S234" s="1">
        <v>10.06</v>
      </c>
      <c r="T234" s="1">
        <v>9.89</v>
      </c>
      <c r="U234" s="1">
        <v>9.75</v>
      </c>
      <c r="V234" s="1">
        <v>9.5500000000000007</v>
      </c>
      <c r="W234" s="1">
        <v>9.31</v>
      </c>
      <c r="X234" s="1">
        <v>9.39</v>
      </c>
      <c r="Y234" s="1">
        <v>9.27</v>
      </c>
      <c r="Z234" s="1">
        <v>9.59</v>
      </c>
      <c r="AA234" s="1">
        <v>9.49</v>
      </c>
      <c r="AB234" s="1">
        <v>9.41</v>
      </c>
      <c r="AC234" s="1">
        <v>9.42</v>
      </c>
      <c r="AD234" s="1">
        <v>9.3800000000000008</v>
      </c>
      <c r="AE234" s="1">
        <v>9.17</v>
      </c>
      <c r="AF234" s="1">
        <v>9.34</v>
      </c>
      <c r="AG234" s="1">
        <v>9.11</v>
      </c>
      <c r="AH234" s="1">
        <v>9.02</v>
      </c>
      <c r="AI234" s="1">
        <v>9.25</v>
      </c>
      <c r="AJ234" s="1">
        <v>9.15</v>
      </c>
      <c r="AK234" s="1">
        <v>9.11</v>
      </c>
      <c r="AL234" s="1">
        <v>9.1300000000000008</v>
      </c>
      <c r="AM234" s="1">
        <v>9.19</v>
      </c>
      <c r="AN234" s="1">
        <v>9.25</v>
      </c>
      <c r="AO234" s="1">
        <v>9.09</v>
      </c>
      <c r="AP234" s="1">
        <v>9.15</v>
      </c>
      <c r="AQ234" s="1">
        <v>9.5</v>
      </c>
      <c r="AR234" s="1">
        <v>-1.92</v>
      </c>
      <c r="AS234" s="1">
        <v>-5.2</v>
      </c>
      <c r="AT234" s="1">
        <v>-15.24</v>
      </c>
      <c r="AU234" s="1">
        <v>-10.68</v>
      </c>
      <c r="AV234" s="1">
        <v>-13.69</v>
      </c>
      <c r="AW234" s="1">
        <v>-15.6</v>
      </c>
      <c r="AX234" s="1">
        <v>-15.57</v>
      </c>
      <c r="AY234" s="1">
        <v>-15.65</v>
      </c>
      <c r="AZ234" s="1">
        <v>-15.47</v>
      </c>
      <c r="BA234" s="1">
        <v>-12.5</v>
      </c>
      <c r="BB234" s="1">
        <v>-13.44</v>
      </c>
      <c r="BC234" s="1">
        <v>-14.14</v>
      </c>
      <c r="BD234" s="1">
        <v>-14.46</v>
      </c>
      <c r="BE234" s="1">
        <v>-16.97</v>
      </c>
      <c r="BF234" s="1">
        <v>-16.510000000000002</v>
      </c>
      <c r="BG234" s="1">
        <v>-14.82</v>
      </c>
      <c r="BH234" s="1">
        <v>-16.97</v>
      </c>
      <c r="BI234" s="1">
        <v>-20.58</v>
      </c>
      <c r="BJ234" s="1">
        <v>-15.6</v>
      </c>
      <c r="BK234" s="1">
        <v>-17.43</v>
      </c>
      <c r="BL234" s="1">
        <v>-17.059999999999999</v>
      </c>
      <c r="BM234" s="1">
        <v>-17.93</v>
      </c>
      <c r="BN234" s="1">
        <v>-16.149999999999999</v>
      </c>
      <c r="BO234" s="1">
        <v>-17.43</v>
      </c>
      <c r="BP234" s="1">
        <v>-17.04</v>
      </c>
      <c r="BQ234" s="1">
        <v>-16.7</v>
      </c>
      <c r="BR234" s="1">
        <v>-14.19</v>
      </c>
      <c r="BS234" s="22">
        <v>9.16</v>
      </c>
      <c r="BT234" s="26">
        <v>116549736.40565871</v>
      </c>
      <c r="BU234" s="26">
        <v>181500</v>
      </c>
      <c r="BV234" s="26">
        <v>2235708</v>
      </c>
      <c r="BW234" s="2">
        <v>7.6128009561177038E-4</v>
      </c>
    </row>
    <row r="235" spans="1:75" s="21" customFormat="1" ht="19" customHeight="1" x14ac:dyDescent="0.2">
      <c r="A235" s="7" t="s">
        <v>355</v>
      </c>
      <c r="B235" s="7" t="s">
        <v>83</v>
      </c>
      <c r="C235" s="7" t="s">
        <v>87</v>
      </c>
      <c r="D235" s="7" t="s">
        <v>78</v>
      </c>
      <c r="E235" s="7" t="s">
        <v>350</v>
      </c>
      <c r="F235" s="7" t="s">
        <v>88</v>
      </c>
      <c r="G235" s="10">
        <v>23.14814722832342</v>
      </c>
      <c r="H235" s="10">
        <v>-16.5413550008609</v>
      </c>
      <c r="I235" s="10">
        <v>-16.5413550008609</v>
      </c>
      <c r="J235" s="7" t="s">
        <v>89</v>
      </c>
      <c r="K235" s="8">
        <v>1.080000042915344</v>
      </c>
      <c r="L235" s="8">
        <v>1.1200000000000001</v>
      </c>
      <c r="M235" s="8">
        <v>1.330000042915344</v>
      </c>
      <c r="N235" s="8">
        <v>1.4800000190734861</v>
      </c>
      <c r="O235" s="8">
        <v>1.0399999618530269</v>
      </c>
      <c r="P235" s="8">
        <v>1.110000014305115</v>
      </c>
      <c r="Q235" s="7">
        <v>1.33</v>
      </c>
      <c r="R235" s="7">
        <v>1.45</v>
      </c>
      <c r="S235" s="7">
        <v>1.42</v>
      </c>
      <c r="T235" s="7">
        <v>1.35</v>
      </c>
      <c r="U235" s="7">
        <v>1.3</v>
      </c>
      <c r="V235" s="7">
        <v>1.27</v>
      </c>
      <c r="W235" s="7">
        <v>1.32</v>
      </c>
      <c r="X235" s="7">
        <v>1.29</v>
      </c>
      <c r="Y235" s="7">
        <v>1.25</v>
      </c>
      <c r="Z235" s="7">
        <v>1.24</v>
      </c>
      <c r="AA235" s="7">
        <v>1.17</v>
      </c>
      <c r="AB235" s="7">
        <v>1.17</v>
      </c>
      <c r="AC235" s="7">
        <v>1.19</v>
      </c>
      <c r="AD235" s="7">
        <v>1.17</v>
      </c>
      <c r="AE235" s="7">
        <v>1.1399999999999999</v>
      </c>
      <c r="AF235" s="7">
        <v>1.1299999999999999</v>
      </c>
      <c r="AG235" s="7">
        <v>1.1299999999999999</v>
      </c>
      <c r="AH235" s="7">
        <v>1.1100000000000001</v>
      </c>
      <c r="AI235" s="7">
        <v>1.08</v>
      </c>
      <c r="AJ235" s="7">
        <v>1.1000000000000001</v>
      </c>
      <c r="AK235" s="7">
        <v>1.1200000000000001</v>
      </c>
      <c r="AL235" s="7">
        <v>1.1100000000000001</v>
      </c>
      <c r="AM235" s="7">
        <v>1.1200000000000001</v>
      </c>
      <c r="AN235" s="7">
        <v>1.1100000000000001</v>
      </c>
      <c r="AO235" s="7">
        <v>1.1100000000000001</v>
      </c>
      <c r="AP235" s="7">
        <v>1.1100000000000001</v>
      </c>
      <c r="AQ235" s="7">
        <v>1.1200000000000001</v>
      </c>
      <c r="AR235" s="7">
        <v>-7.52</v>
      </c>
      <c r="AS235" s="7">
        <v>5.26</v>
      </c>
      <c r="AT235" s="7">
        <v>-1.02</v>
      </c>
      <c r="AU235" s="7">
        <v>-3.76</v>
      </c>
      <c r="AV235" s="7">
        <v>-7.14</v>
      </c>
      <c r="AW235" s="7">
        <v>-7.52</v>
      </c>
      <c r="AX235" s="7">
        <v>-3.74</v>
      </c>
      <c r="AY235" s="7">
        <v>-8.27</v>
      </c>
      <c r="AZ235" s="7">
        <v>-7.52</v>
      </c>
      <c r="BA235" s="7">
        <v>-12.14</v>
      </c>
      <c r="BB235" s="7">
        <v>-15.79</v>
      </c>
      <c r="BC235" s="7">
        <v>-12.78</v>
      </c>
      <c r="BD235" s="7">
        <v>-12.68</v>
      </c>
      <c r="BE235" s="7">
        <v>-14.82</v>
      </c>
      <c r="BF235" s="7">
        <v>-15.14</v>
      </c>
      <c r="BG235" s="7">
        <v>-15.04</v>
      </c>
      <c r="BH235" s="7">
        <v>-17.2</v>
      </c>
      <c r="BI235" s="7">
        <v>-19.78</v>
      </c>
      <c r="BJ235" s="7">
        <v>-19.7</v>
      </c>
      <c r="BK235" s="7">
        <v>-17.29</v>
      </c>
      <c r="BL235" s="7">
        <v>-18.32</v>
      </c>
      <c r="BM235" s="7">
        <v>-17.2</v>
      </c>
      <c r="BN235" s="7">
        <v>-17.649999999999999</v>
      </c>
      <c r="BO235" s="7">
        <v>-17.16</v>
      </c>
      <c r="BP235" s="7">
        <v>-18.010000000000002</v>
      </c>
      <c r="BQ235" s="7">
        <v>-16.54</v>
      </c>
      <c r="BR235" s="7">
        <v>-15.79</v>
      </c>
      <c r="BS235" s="24">
        <v>1.22</v>
      </c>
      <c r="BT235" s="26">
        <v>121884523.61286931</v>
      </c>
      <c r="BU235" s="26">
        <v>38597100</v>
      </c>
      <c r="BV235" s="26">
        <v>90676807</v>
      </c>
      <c r="BW235" s="8">
        <v>3.7836477854805803E-2</v>
      </c>
    </row>
    <row r="236" spans="1:75" s="21" customFormat="1" ht="19" customHeight="1" x14ac:dyDescent="0.2">
      <c r="A236" s="7" t="s">
        <v>399</v>
      </c>
      <c r="B236" s="7" t="s">
        <v>106</v>
      </c>
      <c r="C236" s="7" t="s">
        <v>87</v>
      </c>
      <c r="D236" s="7" t="s">
        <v>109</v>
      </c>
      <c r="E236" s="7" t="s">
        <v>405</v>
      </c>
      <c r="F236" s="7" t="s">
        <v>88</v>
      </c>
      <c r="G236" s="10">
        <v>36.461547208255887</v>
      </c>
      <c r="H236" s="10">
        <v>-4.8478062299418108</v>
      </c>
      <c r="I236" s="10">
        <v>-4.8478062299418108</v>
      </c>
      <c r="J236" s="7" t="s">
        <v>81</v>
      </c>
      <c r="K236" s="8">
        <v>0.64999997615814209</v>
      </c>
      <c r="L236" s="8">
        <v>0.75</v>
      </c>
      <c r="M236" s="8">
        <v>0.88700002431869507</v>
      </c>
      <c r="N236" s="8">
        <v>1.110000014305115</v>
      </c>
      <c r="O236" s="8">
        <v>0.78200000524520874</v>
      </c>
      <c r="P236" s="8">
        <v>0.84399998188018799</v>
      </c>
      <c r="Q236" s="7">
        <v>0.89</v>
      </c>
      <c r="R236" s="7">
        <v>0.88</v>
      </c>
      <c r="S236" s="7">
        <v>0.85</v>
      </c>
      <c r="T236" s="7">
        <v>0.97</v>
      </c>
      <c r="U236" s="7">
        <v>1</v>
      </c>
      <c r="V236" s="7">
        <v>1.08</v>
      </c>
      <c r="W236" s="7">
        <v>1.1100000000000001</v>
      </c>
      <c r="X236" s="7">
        <v>1.02</v>
      </c>
      <c r="Y236" s="7">
        <v>1.01</v>
      </c>
      <c r="Z236" s="7">
        <v>0.94</v>
      </c>
      <c r="AA236" s="7">
        <v>0.97</v>
      </c>
      <c r="AB236" s="7">
        <v>0.94</v>
      </c>
      <c r="AC236" s="7">
        <v>0.94</v>
      </c>
      <c r="AD236" s="7">
        <v>0.94</v>
      </c>
      <c r="AE236" s="7">
        <v>0.94</v>
      </c>
      <c r="AF236" s="7">
        <v>0.93</v>
      </c>
      <c r="AG236" s="7">
        <v>0.92</v>
      </c>
      <c r="AH236" s="7">
        <v>0.99</v>
      </c>
      <c r="AI236" s="7">
        <v>1.01</v>
      </c>
      <c r="AJ236" s="7">
        <v>0.97</v>
      </c>
      <c r="AK236" s="7">
        <v>0.91</v>
      </c>
      <c r="AL236" s="7">
        <v>0.89</v>
      </c>
      <c r="AM236" s="7">
        <v>0.93</v>
      </c>
      <c r="AN236" s="7">
        <v>0.96</v>
      </c>
      <c r="AO236" s="7">
        <v>0.94</v>
      </c>
      <c r="AP236" s="7">
        <v>0.92</v>
      </c>
      <c r="AQ236" s="7">
        <v>0.93</v>
      </c>
      <c r="AR236" s="7">
        <v>-0.24</v>
      </c>
      <c r="AS236" s="7">
        <v>-2.0699999999999998</v>
      </c>
      <c r="AT236" s="7">
        <v>-5.54</v>
      </c>
      <c r="AU236" s="7">
        <v>7.79</v>
      </c>
      <c r="AV236" s="7">
        <v>11.72</v>
      </c>
      <c r="AW236" s="7">
        <v>20.63</v>
      </c>
      <c r="AX236" s="7">
        <v>14.44</v>
      </c>
      <c r="AY236" s="7">
        <v>12.56</v>
      </c>
      <c r="AZ236" s="7">
        <v>4.8099999999999996</v>
      </c>
      <c r="BA236" s="7">
        <v>2.19</v>
      </c>
      <c r="BB236" s="7">
        <v>3.79</v>
      </c>
      <c r="BC236" s="7">
        <v>3.37</v>
      </c>
      <c r="BD236" s="7">
        <v>3.36</v>
      </c>
      <c r="BE236" s="7">
        <v>5.5</v>
      </c>
      <c r="BF236" s="7">
        <v>1.35</v>
      </c>
      <c r="BG236" s="7">
        <v>4.05</v>
      </c>
      <c r="BH236" s="7">
        <v>1.8</v>
      </c>
      <c r="BI236" s="7">
        <v>9.75</v>
      </c>
      <c r="BJ236" s="7">
        <v>8.23</v>
      </c>
      <c r="BK236" s="7">
        <v>1.48</v>
      </c>
      <c r="BL236" s="7">
        <v>-1.49</v>
      </c>
      <c r="BM236" s="7">
        <v>-0.25</v>
      </c>
      <c r="BN236" s="7">
        <v>2.91</v>
      </c>
      <c r="BO236" s="7">
        <v>2.59</v>
      </c>
      <c r="BP236" s="7">
        <v>3.12</v>
      </c>
      <c r="BQ236" s="7">
        <v>1.1200000000000001</v>
      </c>
      <c r="BR236" s="7">
        <v>-5.05</v>
      </c>
      <c r="BS236" s="24">
        <v>0.92</v>
      </c>
      <c r="BT236" s="26">
        <v>123234461.3786936</v>
      </c>
      <c r="BU236" s="26">
        <v>185826100</v>
      </c>
      <c r="BV236" s="26">
        <v>98666591</v>
      </c>
      <c r="BW236" s="8">
        <v>8.1104687198527009E-2</v>
      </c>
    </row>
    <row r="237" spans="1:75" s="21" customFormat="1" ht="19" customHeight="1" x14ac:dyDescent="0.2">
      <c r="A237" s="7" t="s">
        <v>459</v>
      </c>
      <c r="B237" s="7" t="s">
        <v>83</v>
      </c>
      <c r="C237" s="7" t="s">
        <v>87</v>
      </c>
      <c r="D237" s="7" t="s">
        <v>122</v>
      </c>
      <c r="E237" s="7" t="s">
        <v>454</v>
      </c>
      <c r="F237" s="7" t="s">
        <v>88</v>
      </c>
      <c r="G237" s="10">
        <v>44.262290917170851</v>
      </c>
      <c r="H237" s="10">
        <v>-12.500001693313781</v>
      </c>
      <c r="I237" s="10">
        <v>-12.500001693313781</v>
      </c>
      <c r="J237" s="7" t="s">
        <v>89</v>
      </c>
      <c r="K237" s="8">
        <v>1.220000028610229</v>
      </c>
      <c r="L237" s="8">
        <v>1.23</v>
      </c>
      <c r="M237" s="8">
        <v>1.7599999904632571</v>
      </c>
      <c r="N237" s="8">
        <v>2.3250000476837158</v>
      </c>
      <c r="O237" s="8">
        <v>1.370000004768372</v>
      </c>
      <c r="P237" s="8">
        <v>1.5399999618530269</v>
      </c>
      <c r="Q237" s="7">
        <v>2.08</v>
      </c>
      <c r="R237" s="7">
        <v>2.31</v>
      </c>
      <c r="S237" s="7">
        <v>1.78</v>
      </c>
      <c r="T237" s="7">
        <v>1.71</v>
      </c>
      <c r="U237" s="7">
        <v>1.8</v>
      </c>
      <c r="V237" s="7">
        <v>1.58</v>
      </c>
      <c r="W237" s="7">
        <v>1.57</v>
      </c>
      <c r="X237" s="7">
        <v>1.59</v>
      </c>
      <c r="Y237" s="7">
        <v>1.6</v>
      </c>
      <c r="Z237" s="7">
        <v>1.53</v>
      </c>
      <c r="AA237" s="7">
        <v>1.49</v>
      </c>
      <c r="AB237" s="7">
        <v>1.53</v>
      </c>
      <c r="AC237" s="7">
        <v>1.51</v>
      </c>
      <c r="AD237" s="7">
        <v>1.58</v>
      </c>
      <c r="AE237" s="7">
        <v>1.6</v>
      </c>
      <c r="AF237" s="7">
        <v>1.56</v>
      </c>
      <c r="AG237" s="7">
        <v>1.56</v>
      </c>
      <c r="AH237" s="7">
        <v>1.51</v>
      </c>
      <c r="AI237" s="7">
        <v>1.51</v>
      </c>
      <c r="AJ237" s="7">
        <v>1.54</v>
      </c>
      <c r="AK237" s="7">
        <v>1.54</v>
      </c>
      <c r="AL237" s="7">
        <v>1.5</v>
      </c>
      <c r="AM237" s="7">
        <v>1.47</v>
      </c>
      <c r="AN237" s="7">
        <v>1.46</v>
      </c>
      <c r="AO237" s="7">
        <v>1.51</v>
      </c>
      <c r="AP237" s="7">
        <v>1.54</v>
      </c>
      <c r="AQ237" s="7">
        <v>1.6</v>
      </c>
      <c r="AR237" s="7">
        <v>11.69</v>
      </c>
      <c r="AS237" s="7">
        <v>31.25</v>
      </c>
      <c r="AT237" s="7">
        <v>-17.05</v>
      </c>
      <c r="AU237" s="7">
        <v>-4.55</v>
      </c>
      <c r="AV237" s="7">
        <v>-11.08</v>
      </c>
      <c r="AW237" s="7">
        <v>-20.74</v>
      </c>
      <c r="AX237" s="7">
        <v>-15.91</v>
      </c>
      <c r="AY237" s="7">
        <v>-12.5</v>
      </c>
      <c r="AZ237" s="7">
        <v>-14.49</v>
      </c>
      <c r="BA237" s="7">
        <v>-18.22</v>
      </c>
      <c r="BB237" s="7">
        <v>-15.34</v>
      </c>
      <c r="BC237" s="7">
        <v>-15.34</v>
      </c>
      <c r="BD237" s="7">
        <v>-17.329999999999998</v>
      </c>
      <c r="BE237" s="7">
        <v>-13.64</v>
      </c>
      <c r="BF237" s="7">
        <v>-12.5</v>
      </c>
      <c r="BG237" s="7">
        <v>-11.36</v>
      </c>
      <c r="BH237" s="7">
        <v>-14.49</v>
      </c>
      <c r="BI237" s="7">
        <v>-16.48</v>
      </c>
      <c r="BJ237" s="7">
        <v>-14.77</v>
      </c>
      <c r="BK237" s="7">
        <v>-13.07</v>
      </c>
      <c r="BL237" s="7">
        <v>-13.64</v>
      </c>
      <c r="BM237" s="7">
        <v>-17.05</v>
      </c>
      <c r="BN237" s="7">
        <v>-19.600000000000001</v>
      </c>
      <c r="BO237" s="7">
        <v>-18.18</v>
      </c>
      <c r="BP237" s="7">
        <v>-14.77</v>
      </c>
      <c r="BQ237" s="7">
        <v>-12.5</v>
      </c>
      <c r="BR237" s="7">
        <v>-11.93</v>
      </c>
      <c r="BS237" s="24">
        <v>1.37</v>
      </c>
      <c r="BT237" s="26">
        <v>127535400.2689362</v>
      </c>
      <c r="BU237" s="26">
        <v>18389700</v>
      </c>
      <c r="BV237" s="26">
        <v>8428211</v>
      </c>
      <c r="BW237" s="8">
        <v>1.4303154014535229E-2</v>
      </c>
    </row>
    <row r="238" spans="1:75" s="21" customFormat="1" ht="19" customHeight="1" x14ac:dyDescent="0.2">
      <c r="A238" s="7" t="s">
        <v>289</v>
      </c>
      <c r="B238" s="7" t="s">
        <v>118</v>
      </c>
      <c r="C238" s="7" t="s">
        <v>87</v>
      </c>
      <c r="D238" s="7" t="s">
        <v>109</v>
      </c>
      <c r="E238" s="7" t="s">
        <v>376</v>
      </c>
      <c r="F238" s="7" t="s">
        <v>88</v>
      </c>
      <c r="G238" s="10">
        <v>28.35820576851976</v>
      </c>
      <c r="H238" s="10">
        <v>-3.4883688694079749</v>
      </c>
      <c r="I238" s="10">
        <v>-3.4883688694079749</v>
      </c>
      <c r="J238" s="7" t="s">
        <v>81</v>
      </c>
      <c r="K238" s="8">
        <v>2.0099999904632568</v>
      </c>
      <c r="L238" s="8">
        <v>2.0499999999999998</v>
      </c>
      <c r="M238" s="8">
        <v>2.5799999237060551</v>
      </c>
      <c r="N238" s="8">
        <v>2.6800000667572021</v>
      </c>
      <c r="O238" s="8">
        <v>2.339999914169312</v>
      </c>
      <c r="P238" s="8">
        <v>2.4900000095367432</v>
      </c>
      <c r="Q238" s="7">
        <v>2.68</v>
      </c>
      <c r="R238" s="7">
        <v>2.6</v>
      </c>
      <c r="S238" s="7">
        <v>2.48</v>
      </c>
      <c r="T238" s="7">
        <v>2.54</v>
      </c>
      <c r="U238" s="7">
        <v>2.4500000000000002</v>
      </c>
      <c r="V238" s="7">
        <v>2.52</v>
      </c>
      <c r="W238" s="7">
        <v>2.46</v>
      </c>
      <c r="X238" s="7">
        <v>2.4500000000000002</v>
      </c>
      <c r="Y238" s="7">
        <v>2.54</v>
      </c>
      <c r="Z238" s="7">
        <v>2.64</v>
      </c>
      <c r="AA238" s="7">
        <v>2.56</v>
      </c>
      <c r="AB238" s="7">
        <v>2.52</v>
      </c>
      <c r="AC238" s="7">
        <v>2.56</v>
      </c>
      <c r="AD238" s="7">
        <v>2.58</v>
      </c>
      <c r="AE238" s="7">
        <v>2.54</v>
      </c>
      <c r="AF238" s="7">
        <v>2.5</v>
      </c>
      <c r="AG238" s="7">
        <v>2.4700000000000002</v>
      </c>
      <c r="AH238" s="7">
        <v>2.44</v>
      </c>
      <c r="AI238" s="7">
        <v>2.5</v>
      </c>
      <c r="AJ238" s="7">
        <v>2.48</v>
      </c>
      <c r="AK238" s="7">
        <v>2.4500000000000002</v>
      </c>
      <c r="AL238" s="7">
        <v>2.4700000000000002</v>
      </c>
      <c r="AM238" s="7">
        <v>2.54</v>
      </c>
      <c r="AN238" s="7">
        <v>2.5299999999999998</v>
      </c>
      <c r="AO238" s="7">
        <v>2.5099999999999998</v>
      </c>
      <c r="AP238" s="7">
        <v>2.52</v>
      </c>
      <c r="AQ238" s="7">
        <v>2.5</v>
      </c>
      <c r="AR238" s="7">
        <v>-1.55</v>
      </c>
      <c r="AS238" s="7">
        <v>0.57999999999999996</v>
      </c>
      <c r="AT238" s="7">
        <v>-5.81</v>
      </c>
      <c r="AU238" s="7">
        <v>-6.01</v>
      </c>
      <c r="AV238" s="7">
        <v>-5.43</v>
      </c>
      <c r="AW238" s="7">
        <v>-5.81</v>
      </c>
      <c r="AX238" s="7">
        <v>-5.23</v>
      </c>
      <c r="AY238" s="7">
        <v>-6.01</v>
      </c>
      <c r="AZ238" s="7">
        <v>-4.07</v>
      </c>
      <c r="BA238" s="7">
        <v>-2.13</v>
      </c>
      <c r="BB238" s="7">
        <v>-2.71</v>
      </c>
      <c r="BC238" s="7">
        <v>-3.88</v>
      </c>
      <c r="BD238" s="7">
        <v>-1.55</v>
      </c>
      <c r="BE238" s="7">
        <v>-2.93</v>
      </c>
      <c r="BF238" s="7">
        <v>-3.49</v>
      </c>
      <c r="BG238" s="7">
        <v>-6.4</v>
      </c>
      <c r="BH238" s="7">
        <v>-5.81</v>
      </c>
      <c r="BI238" s="7">
        <v>-6.01</v>
      </c>
      <c r="BJ238" s="7">
        <v>-4.46</v>
      </c>
      <c r="BK238" s="7">
        <v>-6.01</v>
      </c>
      <c r="BL238" s="7">
        <v>-5.62</v>
      </c>
      <c r="BM238" s="7">
        <v>-5.61</v>
      </c>
      <c r="BN238" s="7">
        <v>-2.6</v>
      </c>
      <c r="BO238" s="7">
        <v>-3.49</v>
      </c>
      <c r="BP238" s="7">
        <v>-2.91</v>
      </c>
      <c r="BQ238" s="7">
        <v>-3.98</v>
      </c>
      <c r="BR238" s="7">
        <v>-4.1399999999999997</v>
      </c>
      <c r="BS238" s="24">
        <v>2.37</v>
      </c>
      <c r="BT238" s="26">
        <v>129310628.1761169</v>
      </c>
      <c r="BU238" s="26">
        <v>84883400</v>
      </c>
      <c r="BV238" s="26">
        <v>44067852</v>
      </c>
      <c r="BW238" s="8">
        <v>0.14343240510111541</v>
      </c>
    </row>
    <row r="239" spans="1:75" s="21" customFormat="1" ht="19" customHeight="1" x14ac:dyDescent="0.2">
      <c r="A239" s="1" t="s">
        <v>296</v>
      </c>
      <c r="B239" s="1" t="s">
        <v>96</v>
      </c>
      <c r="C239" s="1" t="s">
        <v>87</v>
      </c>
      <c r="D239" s="1" t="s">
        <v>78</v>
      </c>
      <c r="E239" s="1" t="s">
        <v>292</v>
      </c>
      <c r="F239" s="1" t="s">
        <v>88</v>
      </c>
      <c r="G239" s="9">
        <v>21.818182212262101</v>
      </c>
      <c r="H239" s="9">
        <v>-6.3432862708710784</v>
      </c>
      <c r="I239" s="9">
        <f>(N239-O239)/O239*100</f>
        <v>15.04064552120045</v>
      </c>
      <c r="J239" s="1" t="s">
        <v>89</v>
      </c>
      <c r="K239" s="2">
        <v>2.2000000476837158</v>
      </c>
      <c r="L239" s="2">
        <v>2.46</v>
      </c>
      <c r="M239" s="2">
        <v>2.6800000667572021</v>
      </c>
      <c r="N239" s="2">
        <v>2.8299999237060551</v>
      </c>
      <c r="O239" s="2">
        <v>2.4600000381469731</v>
      </c>
      <c r="P239" s="2">
        <v>2.5099999904632568</v>
      </c>
      <c r="Q239" s="1">
        <v>2.7</v>
      </c>
      <c r="R239" s="1">
        <v>2.6</v>
      </c>
      <c r="S239" s="1">
        <v>2.83</v>
      </c>
      <c r="T239" s="1">
        <v>2.69</v>
      </c>
      <c r="U239" s="1">
        <v>2.75</v>
      </c>
      <c r="V239" s="1">
        <v>2.7</v>
      </c>
      <c r="W239" s="1">
        <v>2.77</v>
      </c>
      <c r="X239" s="1">
        <v>2.65</v>
      </c>
      <c r="Y239" s="1">
        <v>2.6</v>
      </c>
      <c r="Z239" s="1">
        <v>2.56</v>
      </c>
      <c r="AA239" s="1">
        <v>2.54</v>
      </c>
      <c r="AB239" s="1">
        <v>2.6</v>
      </c>
      <c r="AC239" s="1">
        <v>2.57</v>
      </c>
      <c r="AD239" s="1">
        <v>2.6</v>
      </c>
      <c r="AE239" s="1">
        <v>2.58</v>
      </c>
      <c r="AF239" s="1">
        <v>2.62</v>
      </c>
      <c r="AG239" s="1">
        <v>2.58</v>
      </c>
      <c r="AH239" s="1">
        <v>2.58</v>
      </c>
      <c r="AI239" s="1">
        <v>2.5299999999999998</v>
      </c>
      <c r="AJ239" s="1">
        <v>2.52</v>
      </c>
      <c r="AK239" s="1">
        <v>2.52</v>
      </c>
      <c r="AL239" s="1">
        <v>2.4900000000000002</v>
      </c>
      <c r="AM239" s="1">
        <v>2.54</v>
      </c>
      <c r="AN239" s="1">
        <v>2.5499999999999998</v>
      </c>
      <c r="AO239" s="1">
        <v>2.52</v>
      </c>
      <c r="AP239" s="1">
        <v>2.5099999999999998</v>
      </c>
      <c r="AQ239" s="1">
        <v>2.5299999999999998</v>
      </c>
      <c r="AR239" s="1">
        <v>-2.98</v>
      </c>
      <c r="AS239" s="1">
        <v>-6.9</v>
      </c>
      <c r="AT239" s="1">
        <v>-4.0999999999999996</v>
      </c>
      <c r="AU239" s="1">
        <v>-0.93</v>
      </c>
      <c r="AV239" s="1">
        <v>-2.87</v>
      </c>
      <c r="AW239" s="1">
        <v>-0.37</v>
      </c>
      <c r="AX239" s="1">
        <v>-1.1200000000000001</v>
      </c>
      <c r="AY239" s="1">
        <v>-4.38</v>
      </c>
      <c r="AZ239" s="1">
        <v>-4.57</v>
      </c>
      <c r="BA239" s="1">
        <v>-5.51</v>
      </c>
      <c r="BB239" s="1">
        <v>-6.35</v>
      </c>
      <c r="BC239" s="1">
        <v>-5.78</v>
      </c>
      <c r="BD239" s="1">
        <v>-5.04</v>
      </c>
      <c r="BE239" s="1">
        <v>-4.0999999999999996</v>
      </c>
      <c r="BF239" s="1">
        <v>-3.86</v>
      </c>
      <c r="BG239" s="1">
        <v>-4.42</v>
      </c>
      <c r="BH239" s="1">
        <v>-4.0999999999999996</v>
      </c>
      <c r="BI239" s="1">
        <v>-5.97</v>
      </c>
      <c r="BJ239" s="1">
        <v>-5.97</v>
      </c>
      <c r="BK239" s="1">
        <v>-6.15</v>
      </c>
      <c r="BL239" s="1">
        <v>-7.09</v>
      </c>
      <c r="BM239" s="1">
        <v>-7.09</v>
      </c>
      <c r="BN239" s="1">
        <v>-5.78</v>
      </c>
      <c r="BO239" s="1">
        <v>-6.62</v>
      </c>
      <c r="BP239" s="1">
        <v>-6.72</v>
      </c>
      <c r="BQ239" s="1">
        <v>-7.09</v>
      </c>
      <c r="BR239" s="1">
        <v>-6.34</v>
      </c>
      <c r="BS239" s="22">
        <v>2.5299999999999998</v>
      </c>
      <c r="BT239" s="26">
        <v>129437571.2242126</v>
      </c>
      <c r="BU239" s="26">
        <v>3230400</v>
      </c>
      <c r="BV239" s="26">
        <v>31048795</v>
      </c>
      <c r="BW239" s="2">
        <v>1.156486105177351E-2</v>
      </c>
    </row>
    <row r="240" spans="1:75" s="21" customFormat="1" ht="19" customHeight="1" x14ac:dyDescent="0.2">
      <c r="A240" s="1" t="s">
        <v>92</v>
      </c>
      <c r="B240" s="1" t="s">
        <v>86</v>
      </c>
      <c r="C240" s="1" t="s">
        <v>87</v>
      </c>
      <c r="D240" s="1" t="s">
        <v>78</v>
      </c>
      <c r="E240" s="1" t="s">
        <v>79</v>
      </c>
      <c r="F240" s="1" t="s">
        <v>88</v>
      </c>
      <c r="G240" s="9">
        <v>44.363637404008337</v>
      </c>
      <c r="H240" s="9">
        <v>-9.3199023000306216</v>
      </c>
      <c r="I240" s="9">
        <f>(N240-O240)/O240*100</f>
        <v>20.420430052712689</v>
      </c>
      <c r="J240" s="1" t="s">
        <v>89</v>
      </c>
      <c r="K240" s="2">
        <v>2.75</v>
      </c>
      <c r="L240" s="2">
        <v>2.6</v>
      </c>
      <c r="M240" s="2">
        <v>3.970000028610229</v>
      </c>
      <c r="N240" s="2">
        <v>4.0100002288818359</v>
      </c>
      <c r="O240" s="2">
        <v>3.3299999237060551</v>
      </c>
      <c r="P240" s="2">
        <v>3.5999999046325679</v>
      </c>
      <c r="Q240" s="1">
        <v>4.01</v>
      </c>
      <c r="R240" s="1">
        <v>3.96</v>
      </c>
      <c r="S240" s="1">
        <v>3.64</v>
      </c>
      <c r="T240" s="1">
        <v>3.59</v>
      </c>
      <c r="U240" s="1">
        <v>3.58</v>
      </c>
      <c r="V240" s="1">
        <v>3.65</v>
      </c>
      <c r="W240" s="1">
        <v>3.88</v>
      </c>
      <c r="X240" s="1">
        <v>3.86</v>
      </c>
      <c r="Y240" s="1">
        <v>3.97</v>
      </c>
      <c r="Z240" s="1">
        <v>3.9</v>
      </c>
      <c r="AA240" s="1">
        <v>3.9</v>
      </c>
      <c r="AB240" s="1">
        <v>3.89</v>
      </c>
      <c r="AC240" s="1">
        <v>3.83</v>
      </c>
      <c r="AD240" s="1">
        <v>3.86</v>
      </c>
      <c r="AE240" s="1">
        <v>3.89</v>
      </c>
      <c r="AF240" s="1">
        <v>3.86</v>
      </c>
      <c r="AG240" s="1">
        <v>3.85</v>
      </c>
      <c r="AH240" s="1">
        <v>3.86</v>
      </c>
      <c r="AI240" s="1">
        <v>3.82</v>
      </c>
      <c r="AJ240" s="1">
        <v>3.75</v>
      </c>
      <c r="AK240" s="1">
        <v>3.71</v>
      </c>
      <c r="AL240" s="1">
        <v>3.69</v>
      </c>
      <c r="AM240" s="1">
        <v>3.64</v>
      </c>
      <c r="AN240" s="1">
        <v>3.65</v>
      </c>
      <c r="AO240" s="1">
        <v>3.57</v>
      </c>
      <c r="AP240" s="1">
        <v>3.6</v>
      </c>
      <c r="AQ240" s="1">
        <v>3.65</v>
      </c>
      <c r="AR240" s="1">
        <v>-1.51</v>
      </c>
      <c r="AS240" s="1">
        <v>-8.9</v>
      </c>
      <c r="AT240" s="1">
        <v>-15.74</v>
      </c>
      <c r="AU240" s="1">
        <v>-9.83</v>
      </c>
      <c r="AV240" s="1">
        <v>-11.08</v>
      </c>
      <c r="AW240" s="1">
        <v>-8.06</v>
      </c>
      <c r="AX240" s="1">
        <v>-3.03</v>
      </c>
      <c r="AY240" s="1">
        <v>-3.03</v>
      </c>
      <c r="AZ240" s="1">
        <v>-2.14</v>
      </c>
      <c r="BA240" s="1">
        <v>-4.41</v>
      </c>
      <c r="BB240" s="1">
        <v>-2.39</v>
      </c>
      <c r="BC240" s="1">
        <v>-5.03</v>
      </c>
      <c r="BD240" s="1">
        <v>-3.53</v>
      </c>
      <c r="BE240" s="1">
        <v>-2.9</v>
      </c>
      <c r="BF240" s="1">
        <v>-2.9</v>
      </c>
      <c r="BG240" s="1">
        <v>-3.15</v>
      </c>
      <c r="BH240" s="1">
        <v>-3.15</v>
      </c>
      <c r="BI240" s="1">
        <v>-4.28</v>
      </c>
      <c r="BJ240" s="1">
        <v>-6.93</v>
      </c>
      <c r="BK240" s="1">
        <v>-6.8</v>
      </c>
      <c r="BL240" s="1">
        <v>-8.4</v>
      </c>
      <c r="BM240" s="1">
        <v>-8.31</v>
      </c>
      <c r="BN240" s="1">
        <v>-9.07</v>
      </c>
      <c r="BO240" s="1">
        <v>-10.58</v>
      </c>
      <c r="BP240" s="1">
        <v>-11.08</v>
      </c>
      <c r="BQ240" s="1">
        <v>-9.83</v>
      </c>
      <c r="BR240" s="1">
        <v>-8.82</v>
      </c>
      <c r="BS240" s="22">
        <v>3.51</v>
      </c>
      <c r="BT240" s="26">
        <v>130309295.9390879</v>
      </c>
      <c r="BU240" s="26">
        <v>13372900</v>
      </c>
      <c r="BV240" s="26">
        <v>32140126</v>
      </c>
      <c r="BW240" s="2">
        <v>3.7891792956878889E-2</v>
      </c>
    </row>
    <row r="241" spans="1:75" s="21" customFormat="1" ht="19" customHeight="1" x14ac:dyDescent="0.2">
      <c r="A241" s="1" t="s">
        <v>287</v>
      </c>
      <c r="B241" s="1" t="s">
        <v>118</v>
      </c>
      <c r="C241" s="1" t="s">
        <v>124</v>
      </c>
      <c r="D241" s="1" t="s">
        <v>98</v>
      </c>
      <c r="E241" s="1" t="s">
        <v>284</v>
      </c>
      <c r="F241" s="1" t="s">
        <v>88</v>
      </c>
      <c r="G241" s="9">
        <v>27.238806003344081</v>
      </c>
      <c r="H241" s="9">
        <v>-13.782991694433809</v>
      </c>
      <c r="I241" s="9">
        <f>(N241-O241)/O241*100</f>
        <v>33.571431186734458</v>
      </c>
      <c r="J241" s="1" t="s">
        <v>89</v>
      </c>
      <c r="K241" s="2">
        <v>2.6800000667572021</v>
      </c>
      <c r="L241" s="2">
        <v>3.45</v>
      </c>
      <c r="M241" s="2">
        <v>3.410000085830688</v>
      </c>
      <c r="N241" s="2">
        <v>3.7400000095367432</v>
      </c>
      <c r="O241" s="2">
        <v>2.7999999523162842</v>
      </c>
      <c r="P241" s="2">
        <v>2.940000057220459</v>
      </c>
      <c r="Q241" s="1">
        <v>3.5</v>
      </c>
      <c r="R241" s="1">
        <v>3.74</v>
      </c>
      <c r="S241" s="1">
        <v>3.59</v>
      </c>
      <c r="T241" s="1">
        <v>3.47</v>
      </c>
      <c r="U241" s="1">
        <v>3.23</v>
      </c>
      <c r="V241" s="1">
        <v>2.95</v>
      </c>
      <c r="W241" s="1">
        <v>3.19</v>
      </c>
      <c r="X241" s="1">
        <v>3.22</v>
      </c>
      <c r="Y241" s="1">
        <v>3.07</v>
      </c>
      <c r="Z241" s="1">
        <v>3.01</v>
      </c>
      <c r="AA241" s="1">
        <v>3.03</v>
      </c>
      <c r="AB241" s="1">
        <v>3</v>
      </c>
      <c r="AC241" s="1">
        <v>2.99</v>
      </c>
      <c r="AD241" s="1">
        <v>3</v>
      </c>
      <c r="AE241" s="1">
        <v>3.03</v>
      </c>
      <c r="AF241" s="1">
        <v>2.92</v>
      </c>
      <c r="AG241" s="1">
        <v>2.9</v>
      </c>
      <c r="AH241" s="1">
        <v>2.9</v>
      </c>
      <c r="AI241" s="1">
        <v>2.95</v>
      </c>
      <c r="AJ241" s="1">
        <v>2.92</v>
      </c>
      <c r="AK241" s="1">
        <v>2.88</v>
      </c>
      <c r="AL241" s="1">
        <v>2.93</v>
      </c>
      <c r="AM241" s="1">
        <v>2.9</v>
      </c>
      <c r="AN241" s="1">
        <v>2.91</v>
      </c>
      <c r="AO241" s="1">
        <v>2.88</v>
      </c>
      <c r="AP241" s="1">
        <v>2.95</v>
      </c>
      <c r="AQ241" s="1">
        <v>2.94</v>
      </c>
      <c r="AR241" s="1">
        <v>1.47</v>
      </c>
      <c r="AS241" s="1">
        <v>6.87</v>
      </c>
      <c r="AT241" s="1">
        <v>1.76</v>
      </c>
      <c r="AU241" s="1">
        <v>-7.92</v>
      </c>
      <c r="AV241" s="1">
        <v>-14.96</v>
      </c>
      <c r="AW241" s="1">
        <v>-15.25</v>
      </c>
      <c r="AX241" s="1">
        <v>-6.46</v>
      </c>
      <c r="AY241" s="1">
        <v>-11.14</v>
      </c>
      <c r="AZ241" s="1">
        <v>-11.58</v>
      </c>
      <c r="BA241" s="1">
        <v>-12.02</v>
      </c>
      <c r="BB241" s="1">
        <v>-12.23</v>
      </c>
      <c r="BC241" s="1">
        <v>-14.96</v>
      </c>
      <c r="BD241" s="1">
        <v>-14.08</v>
      </c>
      <c r="BE241" s="1">
        <v>-12.05</v>
      </c>
      <c r="BF241" s="1">
        <v>-14.37</v>
      </c>
      <c r="BG241" s="1">
        <v>-15.59</v>
      </c>
      <c r="BH241" s="1">
        <v>-16.420000000000002</v>
      </c>
      <c r="BI241" s="1">
        <v>-15.25</v>
      </c>
      <c r="BJ241" s="1">
        <v>-14.37</v>
      </c>
      <c r="BK241" s="1">
        <v>-15.69</v>
      </c>
      <c r="BL241" s="1">
        <v>-15.98</v>
      </c>
      <c r="BM241" s="1">
        <v>-15.1</v>
      </c>
      <c r="BN241" s="1">
        <v>-16.420000000000002</v>
      </c>
      <c r="BO241" s="1">
        <v>-17.010000000000002</v>
      </c>
      <c r="BP241" s="1">
        <v>-15.98</v>
      </c>
      <c r="BQ241" s="1">
        <v>-14.96</v>
      </c>
      <c r="BR241" s="1">
        <v>-13.78</v>
      </c>
      <c r="BS241" s="22">
        <v>2.85</v>
      </c>
      <c r="BT241" s="26">
        <v>131264884.30397511</v>
      </c>
      <c r="BU241" s="26">
        <v>7107800</v>
      </c>
      <c r="BV241" s="26">
        <v>13698882</v>
      </c>
      <c r="BW241" s="2">
        <v>3.5913879687408071E-2</v>
      </c>
    </row>
    <row r="242" spans="1:75" s="21" customFormat="1" ht="19" customHeight="1" x14ac:dyDescent="0.2">
      <c r="A242" s="7" t="s">
        <v>500</v>
      </c>
      <c r="B242" s="7" t="s">
        <v>106</v>
      </c>
      <c r="C242" s="7" t="s">
        <v>87</v>
      </c>
      <c r="D242" s="7" t="s">
        <v>122</v>
      </c>
      <c r="E242" s="7" t="s">
        <v>497</v>
      </c>
      <c r="F242" s="7" t="s">
        <v>88</v>
      </c>
      <c r="G242" s="10">
        <v>34.246574447669083</v>
      </c>
      <c r="H242" s="10">
        <v>-10.71428745203043</v>
      </c>
      <c r="I242" s="10">
        <v>-10.71428745203043</v>
      </c>
      <c r="J242" s="7" t="s">
        <v>89</v>
      </c>
      <c r="K242" s="8">
        <v>1.4600000381469731</v>
      </c>
      <c r="L242" s="8">
        <v>1.52</v>
      </c>
      <c r="M242" s="8">
        <v>1.9600000381469731</v>
      </c>
      <c r="N242" s="8">
        <v>2.1400001049041748</v>
      </c>
      <c r="O242" s="8">
        <v>1.6499999761581421</v>
      </c>
      <c r="P242" s="8">
        <v>1.75</v>
      </c>
      <c r="Q242" s="7">
        <v>2.06</v>
      </c>
      <c r="R242" s="7">
        <v>2.14</v>
      </c>
      <c r="S242" s="7">
        <v>1.89</v>
      </c>
      <c r="T242" s="7">
        <v>1.85</v>
      </c>
      <c r="U242" s="7">
        <v>1.82</v>
      </c>
      <c r="V242" s="7">
        <v>1.75</v>
      </c>
      <c r="W242" s="7">
        <v>1.75</v>
      </c>
      <c r="X242" s="7">
        <v>1.78</v>
      </c>
      <c r="Y242" s="7">
        <v>1.8</v>
      </c>
      <c r="Z242" s="7">
        <v>1.78</v>
      </c>
      <c r="AA242" s="7">
        <v>1.74</v>
      </c>
      <c r="AB242" s="7">
        <v>1.77</v>
      </c>
      <c r="AC242" s="7">
        <v>1.75</v>
      </c>
      <c r="AD242" s="7">
        <v>1.77</v>
      </c>
      <c r="AE242" s="7">
        <v>1.78</v>
      </c>
      <c r="AF242" s="7">
        <v>1.75</v>
      </c>
      <c r="AG242" s="7">
        <v>1.73</v>
      </c>
      <c r="AH242" s="7">
        <v>1.72</v>
      </c>
      <c r="AI242" s="7">
        <v>1.69</v>
      </c>
      <c r="AJ242" s="7">
        <v>1.7</v>
      </c>
      <c r="AK242" s="7">
        <v>1.72</v>
      </c>
      <c r="AL242" s="7">
        <v>1.71</v>
      </c>
      <c r="AM242" s="7">
        <v>1.73</v>
      </c>
      <c r="AN242" s="7">
        <v>1.73</v>
      </c>
      <c r="AO242" s="7">
        <v>1.74</v>
      </c>
      <c r="AP242" s="7">
        <v>1.74</v>
      </c>
      <c r="AQ242" s="7">
        <v>1.77</v>
      </c>
      <c r="AR242" s="7">
        <v>2.04</v>
      </c>
      <c r="AS242" s="7">
        <v>-0.63</v>
      </c>
      <c r="AT242" s="7">
        <v>-7.4</v>
      </c>
      <c r="AU242" s="7">
        <v>-8.69</v>
      </c>
      <c r="AV242" s="7">
        <v>-11.15</v>
      </c>
      <c r="AW242" s="7">
        <v>-12.98</v>
      </c>
      <c r="AX242" s="7">
        <v>-12.5</v>
      </c>
      <c r="AY242" s="7">
        <v>-11.22</v>
      </c>
      <c r="AZ242" s="7">
        <v>-9.8699999999999992</v>
      </c>
      <c r="BA242" s="7">
        <v>-12.24</v>
      </c>
      <c r="BB242" s="7">
        <v>-13.26</v>
      </c>
      <c r="BC242" s="7">
        <v>-11.43</v>
      </c>
      <c r="BD242" s="7">
        <v>-11.48</v>
      </c>
      <c r="BE242" s="7">
        <v>-10.210000000000001</v>
      </c>
      <c r="BF242" s="7">
        <v>-11.73</v>
      </c>
      <c r="BG242" s="7">
        <v>-11.99</v>
      </c>
      <c r="BH242" s="7">
        <v>-12.24</v>
      </c>
      <c r="BI242" s="7">
        <v>-14.62</v>
      </c>
      <c r="BJ242" s="7">
        <v>-14.03</v>
      </c>
      <c r="BK242" s="7">
        <v>-13.78</v>
      </c>
      <c r="BL242" s="7">
        <v>-13.01</v>
      </c>
      <c r="BM242" s="7">
        <v>-13.78</v>
      </c>
      <c r="BN242" s="7">
        <v>-12.76</v>
      </c>
      <c r="BO242" s="7">
        <v>-11.99</v>
      </c>
      <c r="BP242" s="7">
        <v>-13.27</v>
      </c>
      <c r="BQ242" s="7">
        <v>-11.73</v>
      </c>
      <c r="BR242" s="7">
        <v>-11.48</v>
      </c>
      <c r="BS242" s="24">
        <v>1.67</v>
      </c>
      <c r="BT242" s="26">
        <v>131811178.5654068</v>
      </c>
      <c r="BU242" s="26">
        <v>30134000</v>
      </c>
      <c r="BV242" s="26">
        <v>34486800</v>
      </c>
      <c r="BW242" s="8">
        <v>2.2449748889430158E-3</v>
      </c>
    </row>
    <row r="243" spans="1:75" s="21" customFormat="1" ht="19" customHeight="1" x14ac:dyDescent="0.2">
      <c r="A243" s="7" t="s">
        <v>365</v>
      </c>
      <c r="B243" s="7" t="s">
        <v>106</v>
      </c>
      <c r="C243" s="7" t="s">
        <v>87</v>
      </c>
      <c r="D243" s="7" t="s">
        <v>109</v>
      </c>
      <c r="E243" s="7" t="s">
        <v>366</v>
      </c>
      <c r="F243" s="7" t="s">
        <v>88</v>
      </c>
      <c r="G243" s="10">
        <v>21.25000176951287</v>
      </c>
      <c r="H243" s="10">
        <v>-11.34020732584076</v>
      </c>
      <c r="I243" s="10">
        <v>-11.34020732584076</v>
      </c>
      <c r="J243" s="7" t="s">
        <v>89</v>
      </c>
      <c r="K243" s="8">
        <v>0.80000001192092896</v>
      </c>
      <c r="L243" s="8">
        <v>0.78</v>
      </c>
      <c r="M243" s="8">
        <v>0.97000002861022949</v>
      </c>
      <c r="N243" s="8">
        <v>1.0099999904632571</v>
      </c>
      <c r="O243" s="8">
        <v>0.82999998331069946</v>
      </c>
      <c r="P243" s="8">
        <v>0.86000001430511475</v>
      </c>
      <c r="Q243" s="7">
        <v>1.01</v>
      </c>
      <c r="R243" s="7">
        <v>0.96</v>
      </c>
      <c r="S243" s="7">
        <v>0.93</v>
      </c>
      <c r="T243" s="7">
        <v>0.91</v>
      </c>
      <c r="U243" s="7">
        <v>0.9</v>
      </c>
      <c r="V243" s="7">
        <v>0.88</v>
      </c>
      <c r="W243" s="7">
        <v>0.86</v>
      </c>
      <c r="X243" s="7">
        <v>0.87</v>
      </c>
      <c r="Y243" s="7">
        <v>0.88</v>
      </c>
      <c r="Z243" s="7">
        <v>0.89</v>
      </c>
      <c r="AA243" s="7">
        <v>0.88</v>
      </c>
      <c r="AB243" s="7">
        <v>0.87</v>
      </c>
      <c r="AC243" s="7">
        <v>0.88</v>
      </c>
      <c r="AD243" s="7">
        <v>0.91</v>
      </c>
      <c r="AE243" s="7">
        <v>0.94</v>
      </c>
      <c r="AF243" s="7">
        <v>0.9</v>
      </c>
      <c r="AG243" s="7">
        <v>0.89</v>
      </c>
      <c r="AH243" s="7">
        <v>0.89</v>
      </c>
      <c r="AI243" s="7">
        <v>0.88</v>
      </c>
      <c r="AJ243" s="7">
        <v>0.88</v>
      </c>
      <c r="AK243" s="7">
        <v>0.87</v>
      </c>
      <c r="AL243" s="7">
        <v>0.87</v>
      </c>
      <c r="AM243" s="7">
        <v>0.88</v>
      </c>
      <c r="AN243" s="7">
        <v>0.88</v>
      </c>
      <c r="AO243" s="7">
        <v>0.88</v>
      </c>
      <c r="AP243" s="7">
        <v>0.88</v>
      </c>
      <c r="AQ243" s="7">
        <v>0.87</v>
      </c>
      <c r="AR243" s="7">
        <v>-2.2400000000000002</v>
      </c>
      <c r="AS243" s="7">
        <v>-5.48</v>
      </c>
      <c r="AT243" s="7">
        <v>-8.77</v>
      </c>
      <c r="AU243" s="7">
        <v>-7.84</v>
      </c>
      <c r="AV243" s="7">
        <v>-8.9700000000000006</v>
      </c>
      <c r="AW243" s="7">
        <v>-12.87</v>
      </c>
      <c r="AX243" s="7">
        <v>-11.97</v>
      </c>
      <c r="AY243" s="7">
        <v>-11.35</v>
      </c>
      <c r="AZ243" s="7">
        <v>-9.26</v>
      </c>
      <c r="BA243" s="7">
        <v>-10.87</v>
      </c>
      <c r="BB243" s="7">
        <v>-11.34</v>
      </c>
      <c r="BC243" s="7">
        <v>-10.31</v>
      </c>
      <c r="BD243" s="7">
        <v>-8.8000000000000007</v>
      </c>
      <c r="BE243" s="7">
        <v>-5.87</v>
      </c>
      <c r="BF243" s="7">
        <v>-7.67</v>
      </c>
      <c r="BG243" s="7">
        <v>-8.42</v>
      </c>
      <c r="BH243" s="7">
        <v>-9.68</v>
      </c>
      <c r="BI243" s="7">
        <v>-9.02</v>
      </c>
      <c r="BJ243" s="7">
        <v>-9.27</v>
      </c>
      <c r="BK243" s="7">
        <v>-9.9</v>
      </c>
      <c r="BL243" s="7">
        <v>-11.44</v>
      </c>
      <c r="BM243" s="7">
        <v>-10.64</v>
      </c>
      <c r="BN243" s="7">
        <v>-9.42</v>
      </c>
      <c r="BO243" s="7">
        <v>-9.49</v>
      </c>
      <c r="BP243" s="7">
        <v>-10.38</v>
      </c>
      <c r="BQ243" s="7">
        <v>-10.98</v>
      </c>
      <c r="BR243" s="7">
        <v>-11.19</v>
      </c>
      <c r="BS243" s="24">
        <v>0.83</v>
      </c>
      <c r="BT243" s="26">
        <v>134325603.96194461</v>
      </c>
      <c r="BU243" s="26">
        <v>73658500</v>
      </c>
      <c r="BV243" s="26">
        <v>136145271</v>
      </c>
      <c r="BW243" s="8">
        <v>9.041781554057797E-2</v>
      </c>
    </row>
    <row r="244" spans="1:75" s="21" customFormat="1" ht="19" customHeight="1" x14ac:dyDescent="0.2">
      <c r="A244" s="7" t="s">
        <v>356</v>
      </c>
      <c r="B244" s="7" t="s">
        <v>159</v>
      </c>
      <c r="C244" s="7" t="s">
        <v>87</v>
      </c>
      <c r="D244" s="7" t="s">
        <v>109</v>
      </c>
      <c r="E244" s="7" t="s">
        <v>350</v>
      </c>
      <c r="F244" s="7" t="s">
        <v>88</v>
      </c>
      <c r="G244" s="10">
        <v>26.888213953811331</v>
      </c>
      <c r="H244" s="10">
        <v>0</v>
      </c>
      <c r="I244" s="10">
        <v>0</v>
      </c>
      <c r="J244" s="7" t="s">
        <v>81</v>
      </c>
      <c r="K244" s="8">
        <v>3.309999942779541</v>
      </c>
      <c r="L244" s="8">
        <v>3.66</v>
      </c>
      <c r="M244" s="8">
        <v>4.1999998092651367</v>
      </c>
      <c r="N244" s="8">
        <v>4.7399997711181641</v>
      </c>
      <c r="O244" s="8">
        <v>3.910000085830688</v>
      </c>
      <c r="P244" s="8">
        <v>4.1999998092651367</v>
      </c>
      <c r="Q244" s="7">
        <v>4.3499999999999996</v>
      </c>
      <c r="R244" s="7">
        <v>4.2</v>
      </c>
      <c r="S244" s="7">
        <v>4.6500000000000004</v>
      </c>
      <c r="T244" s="7">
        <v>4.57</v>
      </c>
      <c r="U244" s="7">
        <v>4.38</v>
      </c>
      <c r="V244" s="7">
        <v>4.38</v>
      </c>
      <c r="W244" s="7">
        <v>4.38</v>
      </c>
      <c r="X244" s="7">
        <v>4.54</v>
      </c>
      <c r="Y244" s="7">
        <v>4.74</v>
      </c>
      <c r="Z244" s="7">
        <v>4.57</v>
      </c>
      <c r="AA244" s="7">
        <v>4.54</v>
      </c>
      <c r="AB244" s="7">
        <v>4.58</v>
      </c>
      <c r="AC244" s="7">
        <v>4.51</v>
      </c>
      <c r="AD244" s="7">
        <v>4.26</v>
      </c>
      <c r="AE244" s="7">
        <v>4.28</v>
      </c>
      <c r="AF244" s="7">
        <v>4.1399999999999997</v>
      </c>
      <c r="AG244" s="7">
        <v>4.16</v>
      </c>
      <c r="AH244" s="7">
        <v>4.07</v>
      </c>
      <c r="AI244" s="7">
        <v>4.1500000000000004</v>
      </c>
      <c r="AJ244" s="7">
        <v>4.21</v>
      </c>
      <c r="AK244" s="7">
        <v>4.1900000000000004</v>
      </c>
      <c r="AL244" s="7">
        <v>4.2300000000000004</v>
      </c>
      <c r="AM244" s="7">
        <v>4.18</v>
      </c>
      <c r="AN244" s="7">
        <v>4.2</v>
      </c>
      <c r="AO244" s="7">
        <v>4.3</v>
      </c>
      <c r="AP244" s="7">
        <v>4.4000000000000004</v>
      </c>
      <c r="AQ244" s="7">
        <v>4.26</v>
      </c>
      <c r="AR244" s="7">
        <v>-1.43</v>
      </c>
      <c r="AS244" s="7">
        <v>-3.57</v>
      </c>
      <c r="AT244" s="7">
        <v>7.62</v>
      </c>
      <c r="AU244" s="7">
        <v>0.71</v>
      </c>
      <c r="AV244" s="7">
        <v>-0.36</v>
      </c>
      <c r="AW244" s="7">
        <v>4.05</v>
      </c>
      <c r="AX244" s="7">
        <v>2.62</v>
      </c>
      <c r="AY244" s="7">
        <v>5</v>
      </c>
      <c r="AZ244" s="7">
        <v>8.43</v>
      </c>
      <c r="BA244" s="7">
        <v>6.67</v>
      </c>
      <c r="BB244" s="7">
        <v>5.12</v>
      </c>
      <c r="BC244" s="7">
        <v>7.37</v>
      </c>
      <c r="BD244" s="7">
        <v>-1.43</v>
      </c>
      <c r="BE244" s="7">
        <v>-0.74</v>
      </c>
      <c r="BF244" s="7">
        <v>-2.62</v>
      </c>
      <c r="BG244" s="7">
        <v>-3.33</v>
      </c>
      <c r="BH244" s="7">
        <v>-3.1</v>
      </c>
      <c r="BI244" s="7">
        <v>-3.45</v>
      </c>
      <c r="BJ244" s="7">
        <v>-2.02</v>
      </c>
      <c r="BK244" s="7">
        <v>-2.4700000000000002</v>
      </c>
      <c r="BL244" s="7">
        <v>-2.14</v>
      </c>
      <c r="BM244" s="7">
        <v>-1.9</v>
      </c>
      <c r="BN244" s="7">
        <v>-1.41</v>
      </c>
      <c r="BO244" s="7">
        <v>-1.55</v>
      </c>
      <c r="BP244" s="7">
        <v>1.67</v>
      </c>
      <c r="BQ244" s="7">
        <v>1.43</v>
      </c>
      <c r="BR244" s="7">
        <v>-0.24</v>
      </c>
      <c r="BS244" s="24">
        <v>4.18</v>
      </c>
      <c r="BT244" s="26">
        <v>135000593.86920929</v>
      </c>
      <c r="BU244" s="26">
        <v>98927900</v>
      </c>
      <c r="BV244" s="26">
        <v>31801610</v>
      </c>
      <c r="BW244" s="8">
        <v>0.26894729543567142</v>
      </c>
    </row>
    <row r="245" spans="1:75" s="21" customFormat="1" ht="19" customHeight="1" x14ac:dyDescent="0.2">
      <c r="A245" s="7" t="s">
        <v>557</v>
      </c>
      <c r="B245" s="7" t="s">
        <v>96</v>
      </c>
      <c r="C245" s="7" t="s">
        <v>87</v>
      </c>
      <c r="D245" s="7" t="s">
        <v>122</v>
      </c>
      <c r="E245" s="7" t="s">
        <v>556</v>
      </c>
      <c r="F245" s="7" t="s">
        <v>88</v>
      </c>
      <c r="G245" s="10">
        <v>15.777778625488279</v>
      </c>
      <c r="H245" s="10">
        <v>-10.364682493267081</v>
      </c>
      <c r="I245" s="10">
        <v>-10.364682493267081</v>
      </c>
      <c r="J245" s="7" t="s">
        <v>89</v>
      </c>
      <c r="K245" s="8">
        <v>4.5</v>
      </c>
      <c r="L245" s="8">
        <v>4.5199999999999996</v>
      </c>
      <c r="M245" s="8">
        <v>5.2100000381469727</v>
      </c>
      <c r="N245" s="8">
        <v>5.3000001907348633</v>
      </c>
      <c r="O245" s="8">
        <v>4.4499998092651367</v>
      </c>
      <c r="P245" s="8">
        <v>4.6700000762939453</v>
      </c>
      <c r="Q245" s="7">
        <v>5.3</v>
      </c>
      <c r="R245" s="7">
        <v>5.03</v>
      </c>
      <c r="S245" s="7">
        <v>4.9000000000000004</v>
      </c>
      <c r="T245" s="7">
        <v>4.79</v>
      </c>
      <c r="U245" s="7">
        <v>4.8</v>
      </c>
      <c r="V245" s="7">
        <v>4.87</v>
      </c>
      <c r="W245" s="7">
        <v>4.9000000000000004</v>
      </c>
      <c r="X245" s="7">
        <v>4.75</v>
      </c>
      <c r="Y245" s="7">
        <v>4.72</v>
      </c>
      <c r="Z245" s="7">
        <v>4.7</v>
      </c>
      <c r="AA245" s="7">
        <v>4.72</v>
      </c>
      <c r="AB245" s="7">
        <v>4.71</v>
      </c>
      <c r="AC245" s="7">
        <v>4.6500000000000004</v>
      </c>
      <c r="AD245" s="7">
        <v>4.67</v>
      </c>
      <c r="AE245" s="7">
        <v>4.63</v>
      </c>
      <c r="AF245" s="7">
        <v>4.5599999999999996</v>
      </c>
      <c r="AG245" s="7">
        <v>4.5599999999999996</v>
      </c>
      <c r="AH245" s="7">
        <v>4.6100000000000003</v>
      </c>
      <c r="AI245" s="7">
        <v>4.6100000000000003</v>
      </c>
      <c r="AJ245" s="7">
        <v>4.54</v>
      </c>
      <c r="AK245" s="7">
        <v>4.59</v>
      </c>
      <c r="AL245" s="7">
        <v>4.58</v>
      </c>
      <c r="AM245" s="7">
        <v>4.6100000000000003</v>
      </c>
      <c r="AN245" s="7">
        <v>4.62</v>
      </c>
      <c r="AO245" s="7">
        <v>4.63</v>
      </c>
      <c r="AP245" s="7">
        <v>4.62</v>
      </c>
      <c r="AQ245" s="7">
        <v>4.6900000000000004</v>
      </c>
      <c r="AR245" s="7">
        <v>-5.55</v>
      </c>
      <c r="AS245" s="7">
        <v>-5.87</v>
      </c>
      <c r="AT245" s="7">
        <v>-8.83</v>
      </c>
      <c r="AU245" s="7">
        <v>-8.25</v>
      </c>
      <c r="AV245" s="7">
        <v>-9.0299999999999994</v>
      </c>
      <c r="AW245" s="7">
        <v>-6.53</v>
      </c>
      <c r="AX245" s="7">
        <v>-7.87</v>
      </c>
      <c r="AY245" s="7">
        <v>-8.83</v>
      </c>
      <c r="AZ245" s="7">
        <v>-10.17</v>
      </c>
      <c r="BA245" s="7">
        <v>-10.24</v>
      </c>
      <c r="BB245" s="7">
        <v>-10.71</v>
      </c>
      <c r="BC245" s="7">
        <v>-10.75</v>
      </c>
      <c r="BD245" s="7">
        <v>-11.52</v>
      </c>
      <c r="BE245" s="7">
        <v>-11.62</v>
      </c>
      <c r="BF245" s="7">
        <v>-12.16</v>
      </c>
      <c r="BG245" s="7">
        <v>-12.48</v>
      </c>
      <c r="BH245" s="7">
        <v>-12.48</v>
      </c>
      <c r="BI245" s="7">
        <v>-12.28</v>
      </c>
      <c r="BJ245" s="7">
        <v>-12.67</v>
      </c>
      <c r="BK245" s="7">
        <v>-12.86</v>
      </c>
      <c r="BL245" s="7">
        <v>-13.65</v>
      </c>
      <c r="BM245" s="7">
        <v>-12.18</v>
      </c>
      <c r="BN245" s="7">
        <v>-11.52</v>
      </c>
      <c r="BO245" s="7">
        <v>-11.26</v>
      </c>
      <c r="BP245" s="7">
        <v>-11.87</v>
      </c>
      <c r="BQ245" s="7">
        <v>-11.52</v>
      </c>
      <c r="BR245" s="7">
        <v>-9.98</v>
      </c>
      <c r="BS245" s="24">
        <v>4.68</v>
      </c>
      <c r="BT245" s="26">
        <v>140277167.02709201</v>
      </c>
      <c r="BU245" s="26">
        <v>225500</v>
      </c>
      <c r="BV245" s="26">
        <v>7541858</v>
      </c>
      <c r="BW245" s="8">
        <v>4.5818948062930909E-3</v>
      </c>
    </row>
    <row r="246" spans="1:75" s="21" customFormat="1" ht="19" customHeight="1" x14ac:dyDescent="0.2">
      <c r="A246" s="7" t="s">
        <v>354</v>
      </c>
      <c r="B246" s="7" t="s">
        <v>118</v>
      </c>
      <c r="C246" s="7" t="s">
        <v>87</v>
      </c>
      <c r="D246" s="7" t="s">
        <v>98</v>
      </c>
      <c r="E246" s="7" t="s">
        <v>350</v>
      </c>
      <c r="F246" s="7" t="s">
        <v>88</v>
      </c>
      <c r="G246" s="10">
        <v>19.705884044145581</v>
      </c>
      <c r="H246" s="10">
        <v>-1.4742000061156999</v>
      </c>
      <c r="I246" s="10">
        <v>-1.4742000061156999</v>
      </c>
      <c r="J246" s="7" t="s">
        <v>81</v>
      </c>
      <c r="K246" s="8">
        <v>3.4000000953674321</v>
      </c>
      <c r="L246" s="8">
        <v>3.67</v>
      </c>
      <c r="M246" s="8">
        <v>4.070000171661377</v>
      </c>
      <c r="N246" s="8">
        <v>4.4499998092651367</v>
      </c>
      <c r="O246" s="8">
        <v>3.8299999237060551</v>
      </c>
      <c r="P246" s="8">
        <v>4.0100002288818359</v>
      </c>
      <c r="Q246" s="7">
        <v>4.09</v>
      </c>
      <c r="R246" s="7">
        <v>4</v>
      </c>
      <c r="S246" s="7">
        <v>4.3499999999999996</v>
      </c>
      <c r="T246" s="7">
        <v>4.3499999999999996</v>
      </c>
      <c r="U246" s="7">
        <v>4.1399999999999997</v>
      </c>
      <c r="V246" s="7">
        <v>4.25</v>
      </c>
      <c r="W246" s="7">
        <v>4.29</v>
      </c>
      <c r="X246" s="7">
        <v>4.3899999999999997</v>
      </c>
      <c r="Y246" s="7">
        <v>4.45</v>
      </c>
      <c r="Z246" s="7">
        <v>4.32</v>
      </c>
      <c r="AA246" s="7">
        <v>4.28</v>
      </c>
      <c r="AB246" s="7">
        <v>4.34</v>
      </c>
      <c r="AC246" s="7">
        <v>4.33</v>
      </c>
      <c r="AD246" s="7">
        <v>4.18</v>
      </c>
      <c r="AE246" s="7">
        <v>4.18</v>
      </c>
      <c r="AF246" s="7">
        <v>4.1100000000000003</v>
      </c>
      <c r="AG246" s="7">
        <v>4.05</v>
      </c>
      <c r="AH246" s="7">
        <v>3.95</v>
      </c>
      <c r="AI246" s="7">
        <v>3.98</v>
      </c>
      <c r="AJ246" s="7">
        <v>4.04</v>
      </c>
      <c r="AK246" s="7">
        <v>4.03</v>
      </c>
      <c r="AL246" s="7">
        <v>4</v>
      </c>
      <c r="AM246" s="7">
        <v>3.98</v>
      </c>
      <c r="AN246" s="7">
        <v>3.98</v>
      </c>
      <c r="AO246" s="7">
        <v>4.04</v>
      </c>
      <c r="AP246" s="7">
        <v>4.08</v>
      </c>
      <c r="AQ246" s="7">
        <v>4.07</v>
      </c>
      <c r="AR246" s="7">
        <v>-5.04</v>
      </c>
      <c r="AS246" s="7">
        <v>-2.21</v>
      </c>
      <c r="AT246" s="7">
        <v>5.05</v>
      </c>
      <c r="AU246" s="7">
        <v>-0.74</v>
      </c>
      <c r="AV246" s="7">
        <v>-1.23</v>
      </c>
      <c r="AW246" s="7">
        <v>3.93</v>
      </c>
      <c r="AX246" s="7">
        <v>4.78</v>
      </c>
      <c r="AY246" s="7">
        <v>4.79</v>
      </c>
      <c r="AZ246" s="7">
        <v>6.14</v>
      </c>
      <c r="BA246" s="7">
        <v>4.7699999999999996</v>
      </c>
      <c r="BB246" s="7">
        <v>3.29</v>
      </c>
      <c r="BC246" s="7">
        <v>5.36</v>
      </c>
      <c r="BD246" s="7">
        <v>2.5</v>
      </c>
      <c r="BE246" s="7">
        <v>1.84</v>
      </c>
      <c r="BF246" s="7">
        <v>-0.05</v>
      </c>
      <c r="BG246" s="7">
        <v>-2.21</v>
      </c>
      <c r="BH246" s="7">
        <v>-2.95</v>
      </c>
      <c r="BI246" s="7">
        <v>-4.67</v>
      </c>
      <c r="BJ246" s="7">
        <v>-2.54</v>
      </c>
      <c r="BK246" s="7">
        <v>-2.75</v>
      </c>
      <c r="BL246" s="7">
        <v>-2.89</v>
      </c>
      <c r="BM246" s="7">
        <v>-3.89</v>
      </c>
      <c r="BN246" s="7">
        <v>-2.23</v>
      </c>
      <c r="BO246" s="7">
        <v>-3.25</v>
      </c>
      <c r="BP246" s="7">
        <v>-1.51</v>
      </c>
      <c r="BQ246" s="7">
        <v>-0.37</v>
      </c>
      <c r="BR246" s="7">
        <v>-1.47</v>
      </c>
      <c r="BS246" s="24">
        <v>4.01</v>
      </c>
      <c r="BT246" s="26">
        <v>140583503.92942429</v>
      </c>
      <c r="BU246" s="26">
        <v>39855500</v>
      </c>
      <c r="BV246" s="26">
        <v>45741947</v>
      </c>
      <c r="BW246" s="8">
        <v>8.7054973851462866E-2</v>
      </c>
    </row>
    <row r="247" spans="1:75" s="21" customFormat="1" ht="19" customHeight="1" x14ac:dyDescent="0.2">
      <c r="A247" s="7" t="s">
        <v>476</v>
      </c>
      <c r="B247" s="7" t="s">
        <v>106</v>
      </c>
      <c r="C247" s="7" t="s">
        <v>87</v>
      </c>
      <c r="D247" s="7" t="s">
        <v>122</v>
      </c>
      <c r="E247" s="7" t="s">
        <v>478</v>
      </c>
      <c r="F247" s="7" t="s">
        <v>88</v>
      </c>
      <c r="G247" s="10">
        <v>28.289478431117889</v>
      </c>
      <c r="H247" s="10">
        <v>-21.538464924287432</v>
      </c>
      <c r="I247" s="10">
        <v>-21.538464924287432</v>
      </c>
      <c r="J247" s="7" t="s">
        <v>89</v>
      </c>
      <c r="K247" s="8">
        <v>1.5199999809265139</v>
      </c>
      <c r="L247" s="8">
        <v>1.52</v>
      </c>
      <c r="M247" s="8">
        <v>1.950000047683716</v>
      </c>
      <c r="N247" s="8">
        <v>2.279999971389771</v>
      </c>
      <c r="O247" s="8">
        <v>1.5</v>
      </c>
      <c r="P247" s="8">
        <v>1.529999971389771</v>
      </c>
      <c r="Q247" s="7">
        <v>1.96</v>
      </c>
      <c r="R247" s="7">
        <v>1.8</v>
      </c>
      <c r="S247" s="7">
        <v>2.2799999999999998</v>
      </c>
      <c r="T247" s="7">
        <v>1.86</v>
      </c>
      <c r="U247" s="7">
        <v>1.83</v>
      </c>
      <c r="V247" s="7">
        <v>1.73</v>
      </c>
      <c r="W247" s="7">
        <v>1.65</v>
      </c>
      <c r="X247" s="7">
        <v>1.68</v>
      </c>
      <c r="Y247" s="7">
        <v>1.66</v>
      </c>
      <c r="Z247" s="7">
        <v>1.65</v>
      </c>
      <c r="AA247" s="7">
        <v>1.67</v>
      </c>
      <c r="AB247" s="7">
        <v>1.73</v>
      </c>
      <c r="AC247" s="7">
        <v>1.66</v>
      </c>
      <c r="AD247" s="7">
        <v>1.68</v>
      </c>
      <c r="AE247" s="7">
        <v>1.63</v>
      </c>
      <c r="AF247" s="7">
        <v>1.67</v>
      </c>
      <c r="AG247" s="7">
        <v>1.7</v>
      </c>
      <c r="AH247" s="7">
        <v>1.68</v>
      </c>
      <c r="AI247" s="7">
        <v>1.68</v>
      </c>
      <c r="AJ247" s="7">
        <v>1.67</v>
      </c>
      <c r="AK247" s="7">
        <v>1.7</v>
      </c>
      <c r="AL247" s="7">
        <v>1.72</v>
      </c>
      <c r="AM247" s="7">
        <v>1.71</v>
      </c>
      <c r="AN247" s="7">
        <v>1.66</v>
      </c>
      <c r="AO247" s="7">
        <v>1.69</v>
      </c>
      <c r="AP247" s="7">
        <v>1.79</v>
      </c>
      <c r="AQ247" s="7">
        <v>1.78</v>
      </c>
      <c r="AR247" s="7">
        <v>-9.23</v>
      </c>
      <c r="AS247" s="7">
        <v>-10.5</v>
      </c>
      <c r="AT247" s="7">
        <v>-5.9</v>
      </c>
      <c r="AU247" s="7">
        <v>-6.66</v>
      </c>
      <c r="AV247" s="7">
        <v>-11.79</v>
      </c>
      <c r="AW247" s="7">
        <v>-16.670000000000002</v>
      </c>
      <c r="AX247" s="7">
        <v>-16.41</v>
      </c>
      <c r="AY247" s="7">
        <v>-15.38</v>
      </c>
      <c r="AZ247" s="7">
        <v>-17.440000000000001</v>
      </c>
      <c r="BA247" s="7">
        <v>-15.88</v>
      </c>
      <c r="BB247" s="7">
        <v>-14.42</v>
      </c>
      <c r="BC247" s="7">
        <v>-16.149999999999999</v>
      </c>
      <c r="BD247" s="7">
        <v>-15.38</v>
      </c>
      <c r="BE247" s="7">
        <v>-16.78</v>
      </c>
      <c r="BF247" s="7">
        <v>-16.829999999999998</v>
      </c>
      <c r="BG247" s="7">
        <v>-14.36</v>
      </c>
      <c r="BH247" s="7">
        <v>-14.35</v>
      </c>
      <c r="BI247" s="7">
        <v>-13.85</v>
      </c>
      <c r="BJ247" s="7">
        <v>-15.13</v>
      </c>
      <c r="BK247" s="7">
        <v>-15.44</v>
      </c>
      <c r="BL247" s="7">
        <v>-13.08</v>
      </c>
      <c r="BM247" s="7">
        <v>-12.56</v>
      </c>
      <c r="BN247" s="7">
        <v>-15.38</v>
      </c>
      <c r="BO247" s="7">
        <v>-15.9</v>
      </c>
      <c r="BP247" s="7">
        <v>-13.33</v>
      </c>
      <c r="BQ247" s="7">
        <v>-9.2799999999999994</v>
      </c>
      <c r="BR247" s="7">
        <v>-16.920000000000002</v>
      </c>
      <c r="BS247" s="24">
        <v>1.57</v>
      </c>
      <c r="BT247" s="26">
        <v>141548163.46130371</v>
      </c>
      <c r="BU247" s="26">
        <v>17902700</v>
      </c>
      <c r="BV247" s="26">
        <v>3938856</v>
      </c>
      <c r="BW247" s="8">
        <v>4.5287261072758178E-3</v>
      </c>
    </row>
    <row r="248" spans="1:75" s="21" customFormat="1" ht="19" customHeight="1" x14ac:dyDescent="0.2">
      <c r="A248" s="7" t="s">
        <v>380</v>
      </c>
      <c r="B248" s="7" t="s">
        <v>76</v>
      </c>
      <c r="C248" s="7" t="s">
        <v>87</v>
      </c>
      <c r="D248" s="7" t="s">
        <v>122</v>
      </c>
      <c r="E248" s="7" t="s">
        <v>382</v>
      </c>
      <c r="F248" s="7" t="s">
        <v>88</v>
      </c>
      <c r="G248" s="10">
        <v>34.375005238689603</v>
      </c>
      <c r="H248" s="10">
        <v>-26.162793034795389</v>
      </c>
      <c r="I248" s="10">
        <v>-26.162793034795389</v>
      </c>
      <c r="J248" s="7" t="s">
        <v>89</v>
      </c>
      <c r="K248" s="8">
        <v>2.559999942779541</v>
      </c>
      <c r="L248" s="8">
        <v>0.69</v>
      </c>
      <c r="M248" s="8">
        <v>3.440000057220459</v>
      </c>
      <c r="N248" s="8">
        <v>4.5</v>
      </c>
      <c r="O248" s="8">
        <v>2.2999999523162842</v>
      </c>
      <c r="P248" s="8">
        <v>2.5399999618530269</v>
      </c>
      <c r="Q248" s="7">
        <v>3.46</v>
      </c>
      <c r="R248" s="7">
        <v>3.44</v>
      </c>
      <c r="S248" s="7">
        <v>4.16</v>
      </c>
      <c r="T248" s="7">
        <v>3.87</v>
      </c>
      <c r="U248" s="7">
        <v>3.74</v>
      </c>
      <c r="V248" s="7">
        <v>3.53</v>
      </c>
      <c r="W248" s="7">
        <v>3.32</v>
      </c>
      <c r="X248" s="7">
        <v>3.25</v>
      </c>
      <c r="Y248" s="7">
        <v>3.21</v>
      </c>
      <c r="Z248" s="7">
        <v>3.33</v>
      </c>
      <c r="AA248" s="7">
        <v>3.44</v>
      </c>
      <c r="AB248" s="7">
        <v>3.27</v>
      </c>
      <c r="AC248" s="7">
        <v>3.24</v>
      </c>
      <c r="AD248" s="7">
        <v>3.05</v>
      </c>
      <c r="AE248" s="7">
        <v>3.01</v>
      </c>
      <c r="AF248" s="7">
        <v>2.96</v>
      </c>
      <c r="AG248" s="7">
        <v>2.89</v>
      </c>
      <c r="AH248" s="7">
        <v>2.72</v>
      </c>
      <c r="AI248" s="7">
        <v>2.65</v>
      </c>
      <c r="AJ248" s="7">
        <v>2.54</v>
      </c>
      <c r="AK248" s="7">
        <v>2.77</v>
      </c>
      <c r="AL248" s="7">
        <v>2.73</v>
      </c>
      <c r="AM248" s="7">
        <v>2.73</v>
      </c>
      <c r="AN248" s="7">
        <v>2.65</v>
      </c>
      <c r="AO248" s="7">
        <v>2.5</v>
      </c>
      <c r="AP248" s="7">
        <v>2.41</v>
      </c>
      <c r="AQ248" s="7">
        <v>2.5499999999999998</v>
      </c>
      <c r="AR248" s="7">
        <v>-15.41</v>
      </c>
      <c r="AS248" s="7">
        <v>-2.91</v>
      </c>
      <c r="AT248" s="7">
        <v>5.52</v>
      </c>
      <c r="AU248" s="7">
        <v>-4.6500000000000004</v>
      </c>
      <c r="AV248" s="7">
        <v>-2.67</v>
      </c>
      <c r="AW248" s="7">
        <v>-5.12</v>
      </c>
      <c r="AX248" s="7">
        <v>-10.32</v>
      </c>
      <c r="AY248" s="7">
        <v>-9.67</v>
      </c>
      <c r="AZ248" s="7">
        <v>-7.51</v>
      </c>
      <c r="BA248" s="7">
        <v>-4.7300000000000004</v>
      </c>
      <c r="BB248" s="7">
        <v>-6.69</v>
      </c>
      <c r="BC248" s="7">
        <v>-7.7</v>
      </c>
      <c r="BD248" s="7">
        <v>-11.95</v>
      </c>
      <c r="BE248" s="7">
        <v>-19.39</v>
      </c>
      <c r="BF248" s="7">
        <v>-14.31</v>
      </c>
      <c r="BG248" s="7">
        <v>-15.99</v>
      </c>
      <c r="BH248" s="7">
        <v>-25</v>
      </c>
      <c r="BI248" s="7">
        <v>-23.25</v>
      </c>
      <c r="BJ248" s="7">
        <v>-26.89</v>
      </c>
      <c r="BK248" s="7">
        <v>-32.56</v>
      </c>
      <c r="BL248" s="7">
        <v>-20.93</v>
      </c>
      <c r="BM248" s="7">
        <v>-22.96</v>
      </c>
      <c r="BN248" s="7">
        <v>-23.26</v>
      </c>
      <c r="BO248" s="7">
        <v>-29.65</v>
      </c>
      <c r="BP248" s="7">
        <v>-30.38</v>
      </c>
      <c r="BQ248" s="7">
        <v>-31.69</v>
      </c>
      <c r="BR248" s="7">
        <v>-28.34</v>
      </c>
      <c r="BS248" s="24">
        <v>2.96</v>
      </c>
      <c r="BT248" s="26">
        <v>141680186.35668749</v>
      </c>
      <c r="BU248" s="26">
        <v>247472600</v>
      </c>
      <c r="BV248" s="26">
        <v>33545185</v>
      </c>
      <c r="BW248" s="8">
        <v>0.1199569178110063</v>
      </c>
    </row>
    <row r="249" spans="1:75" s="21" customFormat="1" ht="19" customHeight="1" x14ac:dyDescent="0.2">
      <c r="A249" s="1" t="s">
        <v>304</v>
      </c>
      <c r="B249" s="1" t="s">
        <v>106</v>
      </c>
      <c r="C249" s="1" t="s">
        <v>87</v>
      </c>
      <c r="D249" s="1" t="s">
        <v>109</v>
      </c>
      <c r="E249" s="1" t="s">
        <v>305</v>
      </c>
      <c r="F249" s="1" t="s">
        <v>88</v>
      </c>
      <c r="G249" s="9">
        <v>21.875001164153201</v>
      </c>
      <c r="H249" s="9">
        <v>-8.717952417277008</v>
      </c>
      <c r="I249" s="9">
        <f>(N249-O249)/O249*100</f>
        <v>14.035087963905363</v>
      </c>
      <c r="J249" s="1" t="s">
        <v>89</v>
      </c>
      <c r="K249" s="2">
        <v>1.6000000238418579</v>
      </c>
      <c r="L249" s="2">
        <v>1.95</v>
      </c>
      <c r="M249" s="2">
        <v>1.950000047683716</v>
      </c>
      <c r="N249" s="2">
        <v>1.950000047683716</v>
      </c>
      <c r="O249" s="2">
        <v>1.7100000381469731</v>
      </c>
      <c r="P249" s="2">
        <v>1.779999971389771</v>
      </c>
      <c r="Q249" s="1">
        <v>1.95</v>
      </c>
      <c r="R249" s="1">
        <v>1.82</v>
      </c>
      <c r="S249" s="1">
        <v>1.84</v>
      </c>
      <c r="T249" s="1">
        <v>1.85</v>
      </c>
      <c r="U249" s="1">
        <v>1.83</v>
      </c>
      <c r="V249" s="1">
        <v>1.82</v>
      </c>
      <c r="W249" s="1">
        <v>1.81</v>
      </c>
      <c r="X249" s="1">
        <v>1.79</v>
      </c>
      <c r="Y249" s="1">
        <v>1.76</v>
      </c>
      <c r="Z249" s="1">
        <v>1.76</v>
      </c>
      <c r="AA249" s="1">
        <v>1.84</v>
      </c>
      <c r="AB249" s="1">
        <v>1.85</v>
      </c>
      <c r="AC249" s="1">
        <v>1.85</v>
      </c>
      <c r="AD249" s="1">
        <v>1.85</v>
      </c>
      <c r="AE249" s="1">
        <v>1.91</v>
      </c>
      <c r="AF249" s="1">
        <v>1.93</v>
      </c>
      <c r="AG249" s="1">
        <v>1.91</v>
      </c>
      <c r="AH249" s="1">
        <v>1.9</v>
      </c>
      <c r="AI249" s="1">
        <v>1.9</v>
      </c>
      <c r="AJ249" s="1">
        <v>1.9</v>
      </c>
      <c r="AK249" s="1">
        <v>1.88</v>
      </c>
      <c r="AL249" s="1">
        <v>1.88</v>
      </c>
      <c r="AM249" s="1">
        <v>1.86</v>
      </c>
      <c r="AN249" s="1">
        <v>1.88</v>
      </c>
      <c r="AO249" s="1">
        <v>1.81</v>
      </c>
      <c r="AP249" s="1">
        <v>1.78</v>
      </c>
      <c r="AQ249" s="1">
        <v>1.79</v>
      </c>
      <c r="AR249" s="1">
        <v>-8.2100000000000009</v>
      </c>
      <c r="AS249" s="1">
        <v>-7.86</v>
      </c>
      <c r="AT249" s="1">
        <v>-6.67</v>
      </c>
      <c r="AU249" s="1">
        <v>-6.75</v>
      </c>
      <c r="AV249" s="1">
        <v>-8.2100000000000009</v>
      </c>
      <c r="AW249" s="1">
        <v>-7.69</v>
      </c>
      <c r="AX249" s="1">
        <v>-8.9700000000000006</v>
      </c>
      <c r="AY249" s="1">
        <v>-10</v>
      </c>
      <c r="AZ249" s="1">
        <v>-10.34</v>
      </c>
      <c r="BA249" s="1">
        <v>-10.26</v>
      </c>
      <c r="BB249" s="1">
        <v>-6.41</v>
      </c>
      <c r="BC249" s="1">
        <v>-5.38</v>
      </c>
      <c r="BD249" s="1">
        <v>-5.64</v>
      </c>
      <c r="BE249" s="1">
        <v>-5.38</v>
      </c>
      <c r="BF249" s="1">
        <v>-2.31</v>
      </c>
      <c r="BG249" s="1">
        <v>-2.56</v>
      </c>
      <c r="BH249" s="1">
        <v>-5.13</v>
      </c>
      <c r="BI249" s="1">
        <v>-3.08</v>
      </c>
      <c r="BJ249" s="1">
        <v>-4.0999999999999996</v>
      </c>
      <c r="BK249" s="1">
        <v>-4.3600000000000003</v>
      </c>
      <c r="BL249" s="1">
        <v>-3.89</v>
      </c>
      <c r="BM249" s="1">
        <v>-6.67</v>
      </c>
      <c r="BN249" s="1">
        <v>-5.13</v>
      </c>
      <c r="BO249" s="1">
        <v>-8.2100000000000009</v>
      </c>
      <c r="BP249" s="1">
        <v>-8.77</v>
      </c>
      <c r="BQ249" s="1">
        <v>-8.4600000000000009</v>
      </c>
      <c r="BR249" s="1">
        <v>-9.74</v>
      </c>
      <c r="BS249" s="22">
        <v>1.74</v>
      </c>
      <c r="BT249" s="26">
        <v>143679123.51341251</v>
      </c>
      <c r="BU249" s="26">
        <v>5638900</v>
      </c>
      <c r="BV249" s="26">
        <v>43466980</v>
      </c>
      <c r="BW249" s="2">
        <v>1.8809427294005698E-2</v>
      </c>
    </row>
    <row r="250" spans="1:75" s="21" customFormat="1" ht="19" customHeight="1" x14ac:dyDescent="0.2">
      <c r="A250" s="1" t="s">
        <v>233</v>
      </c>
      <c r="B250" s="1" t="s">
        <v>106</v>
      </c>
      <c r="C250" s="1" t="s">
        <v>87</v>
      </c>
      <c r="D250" s="1" t="s">
        <v>98</v>
      </c>
      <c r="E250" s="1" t="s">
        <v>234</v>
      </c>
      <c r="F250" s="1" t="s">
        <v>88</v>
      </c>
      <c r="G250" s="9">
        <v>14.999997615814211</v>
      </c>
      <c r="H250" s="9">
        <v>-5.8695649244384116</v>
      </c>
      <c r="I250" s="9">
        <f>(N250-O250)/O250*100</f>
        <v>9.2636547019427997</v>
      </c>
      <c r="J250" s="1" t="s">
        <v>89</v>
      </c>
      <c r="K250" s="2">
        <v>4</v>
      </c>
      <c r="L250" s="2">
        <v>4.5999999999999996</v>
      </c>
      <c r="M250" s="2">
        <v>4.5999999046325684</v>
      </c>
      <c r="N250" s="2">
        <v>4.5999999046325684</v>
      </c>
      <c r="O250" s="2">
        <v>4.2100000381469727</v>
      </c>
      <c r="P250" s="2">
        <v>4.3299999237060547</v>
      </c>
      <c r="Q250" s="1">
        <v>4.5999999999999996</v>
      </c>
      <c r="R250" s="1">
        <v>4.37</v>
      </c>
      <c r="S250" s="1">
        <v>4.5</v>
      </c>
      <c r="T250" s="1">
        <v>4.41</v>
      </c>
      <c r="U250" s="1">
        <v>4.38</v>
      </c>
      <c r="V250" s="1">
        <v>4.3899999999999997</v>
      </c>
      <c r="W250" s="1">
        <v>4.3600000000000003</v>
      </c>
      <c r="X250" s="1">
        <v>4.38</v>
      </c>
      <c r="Y250" s="1">
        <v>4.43</v>
      </c>
      <c r="Z250" s="1">
        <v>4.3899999999999997</v>
      </c>
      <c r="AA250" s="1">
        <v>4.43</v>
      </c>
      <c r="AB250" s="1">
        <v>4.43</v>
      </c>
      <c r="AC250" s="1">
        <v>4.3899999999999997</v>
      </c>
      <c r="AD250" s="1">
        <v>4.41</v>
      </c>
      <c r="AE250" s="1">
        <v>4.41</v>
      </c>
      <c r="AF250" s="1">
        <v>4.3600000000000003</v>
      </c>
      <c r="AG250" s="1">
        <v>4.34</v>
      </c>
      <c r="AH250" s="1">
        <v>4.34</v>
      </c>
      <c r="AI250" s="1">
        <v>4.33</v>
      </c>
      <c r="AJ250" s="1">
        <v>4.34</v>
      </c>
      <c r="AK250" s="1">
        <v>4.34</v>
      </c>
      <c r="AL250" s="1">
        <v>4.34</v>
      </c>
      <c r="AM250" s="1">
        <v>4.37</v>
      </c>
      <c r="AN250" s="1">
        <v>4.37</v>
      </c>
      <c r="AO250" s="1">
        <v>4.3600000000000003</v>
      </c>
      <c r="AP250" s="1">
        <v>4.37</v>
      </c>
      <c r="AQ250" s="1">
        <v>4.3899999999999997</v>
      </c>
      <c r="AR250" s="1">
        <v>-4.3499999999999996</v>
      </c>
      <c r="AS250" s="1">
        <v>-6.9</v>
      </c>
      <c r="AT250" s="1">
        <v>-4.57</v>
      </c>
      <c r="AU250" s="1">
        <v>-5.0199999999999996</v>
      </c>
      <c r="AV250" s="1">
        <v>-5.87</v>
      </c>
      <c r="AW250" s="1">
        <v>-5.22</v>
      </c>
      <c r="AX250" s="1">
        <v>-5.93</v>
      </c>
      <c r="AY250" s="1">
        <v>-4.78</v>
      </c>
      <c r="AZ250" s="1">
        <v>-4.78</v>
      </c>
      <c r="BA250" s="1">
        <v>-4.57</v>
      </c>
      <c r="BB250" s="1">
        <v>-3.8</v>
      </c>
      <c r="BC250" s="1">
        <v>-5</v>
      </c>
      <c r="BD250" s="1">
        <v>-4.67</v>
      </c>
      <c r="BE250" s="1">
        <v>-4.46</v>
      </c>
      <c r="BF250" s="1">
        <v>-5.1100000000000003</v>
      </c>
      <c r="BG250" s="1">
        <v>-5.76</v>
      </c>
      <c r="BH250" s="1">
        <v>-5.87</v>
      </c>
      <c r="BI250" s="1">
        <v>-5.98</v>
      </c>
      <c r="BJ250" s="1">
        <v>-6.2</v>
      </c>
      <c r="BK250" s="1">
        <v>-6.09</v>
      </c>
      <c r="BL250" s="1">
        <v>-6.2</v>
      </c>
      <c r="BM250" s="1">
        <v>-6.09</v>
      </c>
      <c r="BN250" s="1">
        <v>-5.22</v>
      </c>
      <c r="BO250" s="1">
        <v>-6.3</v>
      </c>
      <c r="BP250" s="1">
        <v>-5.54</v>
      </c>
      <c r="BQ250" s="1">
        <v>-5</v>
      </c>
      <c r="BR250" s="1">
        <v>-5.65</v>
      </c>
      <c r="BS250" s="22">
        <v>4.3</v>
      </c>
      <c r="BT250" s="26">
        <v>158108896.72207829</v>
      </c>
      <c r="BU250" s="26">
        <v>1877800</v>
      </c>
      <c r="BV250" s="26">
        <v>25877781</v>
      </c>
      <c r="BW250" s="2">
        <v>4.7903450454271947E-2</v>
      </c>
    </row>
    <row r="251" spans="1:75" s="21" customFormat="1" ht="19" customHeight="1" x14ac:dyDescent="0.2">
      <c r="A251" s="1" t="s">
        <v>240</v>
      </c>
      <c r="B251" s="1" t="s">
        <v>106</v>
      </c>
      <c r="C251" s="1" t="s">
        <v>87</v>
      </c>
      <c r="D251" s="1" t="s">
        <v>98</v>
      </c>
      <c r="E251" s="1" t="s">
        <v>242</v>
      </c>
      <c r="F251" s="1" t="s">
        <v>88</v>
      </c>
      <c r="G251" s="9">
        <v>16.387493181854051</v>
      </c>
      <c r="H251" s="9">
        <v>-6.8840003320579086</v>
      </c>
      <c r="I251" s="9">
        <f>(N251-O251)/O251*100</f>
        <v>16.999998092651367</v>
      </c>
      <c r="J251" s="1" t="s">
        <v>89</v>
      </c>
      <c r="K251" s="2">
        <v>4.9549999237060547</v>
      </c>
      <c r="L251" s="2">
        <v>6.88</v>
      </c>
      <c r="M251" s="2">
        <v>5.7670001983642578</v>
      </c>
      <c r="N251" s="2">
        <v>5.8499999046325684</v>
      </c>
      <c r="O251" s="2">
        <v>5</v>
      </c>
      <c r="P251" s="2">
        <v>5.369999885559082</v>
      </c>
      <c r="Q251" s="1">
        <v>5.85</v>
      </c>
      <c r="R251" s="1">
        <v>5.74</v>
      </c>
      <c r="S251" s="1">
        <v>5.69</v>
      </c>
      <c r="T251" s="1">
        <v>5.43</v>
      </c>
      <c r="U251" s="1">
        <v>5.4</v>
      </c>
      <c r="V251" s="1">
        <v>5.34</v>
      </c>
      <c r="W251" s="1">
        <v>5.46</v>
      </c>
      <c r="X251" s="1">
        <v>5.34</v>
      </c>
      <c r="Y251" s="1">
        <v>5.22</v>
      </c>
      <c r="Z251" s="1">
        <v>5.14</v>
      </c>
      <c r="AA251" s="1">
        <v>5.2</v>
      </c>
      <c r="AB251" s="1">
        <v>5.16</v>
      </c>
      <c r="AC251" s="1">
        <v>5.35</v>
      </c>
      <c r="AD251" s="1">
        <v>5.24</v>
      </c>
      <c r="AE251" s="1">
        <v>5.2</v>
      </c>
      <c r="AF251" s="1">
        <v>5.21</v>
      </c>
      <c r="AG251" s="1">
        <v>5.21</v>
      </c>
      <c r="AH251" s="1">
        <v>5.2</v>
      </c>
      <c r="AI251" s="1">
        <v>5.19</v>
      </c>
      <c r="AJ251" s="1">
        <v>5.2</v>
      </c>
      <c r="AK251" s="1">
        <v>5.2</v>
      </c>
      <c r="AL251" s="1">
        <v>5.38</v>
      </c>
      <c r="AM251" s="1">
        <v>5.34</v>
      </c>
      <c r="AN251" s="1">
        <v>5.3</v>
      </c>
      <c r="AO251" s="1">
        <v>5.34</v>
      </c>
      <c r="AP251" s="1">
        <v>5.35</v>
      </c>
      <c r="AQ251" s="1">
        <v>5.35</v>
      </c>
      <c r="AR251" s="1">
        <v>-2.0299999999999998</v>
      </c>
      <c r="AS251" s="1">
        <v>-4.46</v>
      </c>
      <c r="AT251" s="1">
        <v>-6.19</v>
      </c>
      <c r="AU251" s="1">
        <v>-7.71</v>
      </c>
      <c r="AV251" s="1">
        <v>-8.9600000000000009</v>
      </c>
      <c r="AW251" s="1">
        <v>-7.92</v>
      </c>
      <c r="AX251" s="1">
        <v>-7.58</v>
      </c>
      <c r="AY251" s="1">
        <v>-10.87</v>
      </c>
      <c r="AZ251" s="1">
        <v>-11.39</v>
      </c>
      <c r="BA251" s="1">
        <v>-12.95</v>
      </c>
      <c r="BB251" s="1">
        <v>-10.51</v>
      </c>
      <c r="BC251" s="1">
        <v>-11.91</v>
      </c>
      <c r="BD251" s="1">
        <v>-10.53</v>
      </c>
      <c r="BE251" s="1">
        <v>-10.7</v>
      </c>
      <c r="BF251" s="1">
        <v>-10.01</v>
      </c>
      <c r="BG251" s="1">
        <v>-10.18</v>
      </c>
      <c r="BH251" s="1">
        <v>-10.8</v>
      </c>
      <c r="BI251" s="1">
        <v>-10.35</v>
      </c>
      <c r="BJ251" s="1">
        <v>-12.09</v>
      </c>
      <c r="BK251" s="1">
        <v>-10.08</v>
      </c>
      <c r="BL251" s="1">
        <v>-9.93</v>
      </c>
      <c r="BM251" s="1">
        <v>-7.92</v>
      </c>
      <c r="BN251" s="1">
        <v>-8.44</v>
      </c>
      <c r="BO251" s="1">
        <v>-9.14</v>
      </c>
      <c r="BP251" s="1">
        <v>-7.58</v>
      </c>
      <c r="BQ251" s="1">
        <v>-7.58</v>
      </c>
      <c r="BR251" s="1">
        <v>-7.58</v>
      </c>
      <c r="BS251" s="22">
        <v>5.1100000000000003</v>
      </c>
      <c r="BT251" s="26">
        <v>161206109.9449158</v>
      </c>
      <c r="BU251" s="26">
        <v>12183500</v>
      </c>
      <c r="BV251" s="26">
        <v>13846634</v>
      </c>
      <c r="BW251" s="2">
        <v>2.1512304001102361E-2</v>
      </c>
    </row>
    <row r="252" spans="1:75" s="21" customFormat="1" ht="19" customHeight="1" x14ac:dyDescent="0.2">
      <c r="A252" s="7" t="s">
        <v>408</v>
      </c>
      <c r="B252" s="7" t="s">
        <v>106</v>
      </c>
      <c r="C252" s="7" t="s">
        <v>87</v>
      </c>
      <c r="D252" s="7" t="s">
        <v>98</v>
      </c>
      <c r="E252" s="7" t="s">
        <v>405</v>
      </c>
      <c r="F252" s="7" t="s">
        <v>88</v>
      </c>
      <c r="G252" s="10">
        <v>26.24999692663555</v>
      </c>
      <c r="H252" s="10">
        <v>-13.366335815640589</v>
      </c>
      <c r="I252" s="10">
        <v>-13.366335815640589</v>
      </c>
      <c r="J252" s="7" t="s">
        <v>89</v>
      </c>
      <c r="K252" s="8">
        <v>1.6000000238418579</v>
      </c>
      <c r="L252" s="8">
        <v>1.66</v>
      </c>
      <c r="M252" s="8">
        <v>2.0199999809265141</v>
      </c>
      <c r="N252" s="8">
        <v>2.160000085830688</v>
      </c>
      <c r="O252" s="8">
        <v>1.6599999666213989</v>
      </c>
      <c r="P252" s="8">
        <v>1.75</v>
      </c>
      <c r="Q252" s="7">
        <v>2.16</v>
      </c>
      <c r="R252" s="7">
        <v>2</v>
      </c>
      <c r="S252" s="7">
        <v>1.93</v>
      </c>
      <c r="T252" s="7">
        <v>2.04</v>
      </c>
      <c r="U252" s="7">
        <v>2.12</v>
      </c>
      <c r="V252" s="7">
        <v>2.04</v>
      </c>
      <c r="W252" s="7">
        <v>1.86</v>
      </c>
      <c r="X252" s="7">
        <v>1.85</v>
      </c>
      <c r="Y252" s="7">
        <v>1.83</v>
      </c>
      <c r="Z252" s="7">
        <v>1.86</v>
      </c>
      <c r="AA252" s="7">
        <v>1.86</v>
      </c>
      <c r="AB252" s="7">
        <v>1.78</v>
      </c>
      <c r="AC252" s="7">
        <v>1.75</v>
      </c>
      <c r="AD252" s="7">
        <v>1.72</v>
      </c>
      <c r="AE252" s="7">
        <v>1.73</v>
      </c>
      <c r="AF252" s="7">
        <v>1.74</v>
      </c>
      <c r="AG252" s="7">
        <v>1.77</v>
      </c>
      <c r="AH252" s="7">
        <v>1.73</v>
      </c>
      <c r="AI252" s="7">
        <v>1.73</v>
      </c>
      <c r="AJ252" s="7">
        <v>1.7</v>
      </c>
      <c r="AK252" s="7">
        <v>1.71</v>
      </c>
      <c r="AL252" s="7">
        <v>1.71</v>
      </c>
      <c r="AM252" s="7">
        <v>1.7</v>
      </c>
      <c r="AN252" s="7">
        <v>1.7</v>
      </c>
      <c r="AO252" s="7">
        <v>1.71</v>
      </c>
      <c r="AP252" s="7">
        <v>1.74</v>
      </c>
      <c r="AQ252" s="7">
        <v>1.76</v>
      </c>
      <c r="AR252" s="7">
        <v>-1.58</v>
      </c>
      <c r="AS252" s="7">
        <v>-3.47</v>
      </c>
      <c r="AT252" s="7">
        <v>-7.18</v>
      </c>
      <c r="AU252" s="7">
        <v>-1.49</v>
      </c>
      <c r="AV252" s="7">
        <v>0.49</v>
      </c>
      <c r="AW252" s="7">
        <v>-8.91</v>
      </c>
      <c r="AX252" s="7">
        <v>-9.9499999999999993</v>
      </c>
      <c r="AY252" s="7">
        <v>-10.89</v>
      </c>
      <c r="AZ252" s="7">
        <v>-11.38</v>
      </c>
      <c r="BA252" s="7">
        <v>-7.93</v>
      </c>
      <c r="BB252" s="7">
        <v>-12.87</v>
      </c>
      <c r="BC252" s="7">
        <v>-12.87</v>
      </c>
      <c r="BD252" s="7">
        <v>-16.239999999999998</v>
      </c>
      <c r="BE252" s="7">
        <v>-14.85</v>
      </c>
      <c r="BF252" s="7">
        <v>-14.85</v>
      </c>
      <c r="BG252" s="7">
        <v>-13.86</v>
      </c>
      <c r="BH252" s="7">
        <v>-14.36</v>
      </c>
      <c r="BI252" s="7">
        <v>-15.34</v>
      </c>
      <c r="BJ252" s="7">
        <v>-16.09</v>
      </c>
      <c r="BK252" s="7">
        <v>-16.34</v>
      </c>
      <c r="BL252" s="7">
        <v>-15.59</v>
      </c>
      <c r="BM252" s="7">
        <v>-16.71</v>
      </c>
      <c r="BN252" s="7">
        <v>-16.77</v>
      </c>
      <c r="BO252" s="7">
        <v>-16.34</v>
      </c>
      <c r="BP252" s="7">
        <v>-16.18</v>
      </c>
      <c r="BQ252" s="7">
        <v>-14.85</v>
      </c>
      <c r="BR252" s="7">
        <v>-13.86</v>
      </c>
      <c r="BS252" s="24">
        <v>1.74</v>
      </c>
      <c r="BT252" s="26">
        <v>161738360.39281461</v>
      </c>
      <c r="BU252" s="26">
        <v>25288400</v>
      </c>
      <c r="BV252" s="26">
        <v>25886939</v>
      </c>
      <c r="BW252" s="8">
        <v>1.679128613854268E-2</v>
      </c>
    </row>
    <row r="253" spans="1:75" s="21" customFormat="1" ht="19" customHeight="1" x14ac:dyDescent="0.2">
      <c r="A253" s="1" t="s">
        <v>230</v>
      </c>
      <c r="B253" s="1" t="s">
        <v>106</v>
      </c>
      <c r="C253" s="1" t="s">
        <v>104</v>
      </c>
      <c r="D253" s="1" t="s">
        <v>98</v>
      </c>
      <c r="E253" s="1" t="s">
        <v>226</v>
      </c>
      <c r="F253" s="1" t="s">
        <v>88</v>
      </c>
      <c r="G253" s="9">
        <v>37.61754820502204</v>
      </c>
      <c r="H253" s="9">
        <v>-19.817765649627649</v>
      </c>
      <c r="I253" s="9">
        <f>(N253-O253)/O253*100</f>
        <v>40.186914221898299</v>
      </c>
      <c r="J253" s="1" t="s">
        <v>89</v>
      </c>
      <c r="K253" s="2">
        <v>3.190000057220459</v>
      </c>
      <c r="L253" s="2">
        <v>3.72</v>
      </c>
      <c r="M253" s="2">
        <v>4.3899998664855957</v>
      </c>
      <c r="N253" s="2">
        <v>4.5</v>
      </c>
      <c r="O253" s="2">
        <v>3.2100000381469731</v>
      </c>
      <c r="P253" s="2">
        <v>3.5199999809265141</v>
      </c>
      <c r="Q253" s="1">
        <v>4.5</v>
      </c>
      <c r="R253" s="1">
        <v>4.45</v>
      </c>
      <c r="S253" s="1">
        <v>4.2699999999999996</v>
      </c>
      <c r="T253" s="1">
        <v>4.2</v>
      </c>
      <c r="U253" s="1">
        <v>4.07</v>
      </c>
      <c r="V253" s="1">
        <v>3.94</v>
      </c>
      <c r="W253" s="1">
        <v>3.9</v>
      </c>
      <c r="X253" s="1">
        <v>3.8</v>
      </c>
      <c r="Y253" s="1">
        <v>3.79</v>
      </c>
      <c r="Z253" s="1">
        <v>3.88</v>
      </c>
      <c r="AA253" s="1">
        <v>3.75</v>
      </c>
      <c r="AB253" s="1">
        <v>3.69</v>
      </c>
      <c r="AC253" s="1">
        <v>3.6</v>
      </c>
      <c r="AD253" s="1">
        <v>3.54</v>
      </c>
      <c r="AE253" s="1">
        <v>3.58</v>
      </c>
      <c r="AF253" s="1">
        <v>3.52</v>
      </c>
      <c r="AG253" s="1">
        <v>3.44</v>
      </c>
      <c r="AH253" s="1">
        <v>3.52</v>
      </c>
      <c r="AI253" s="1">
        <v>3.41</v>
      </c>
      <c r="AJ253" s="1">
        <v>3.47</v>
      </c>
      <c r="AK253" s="1">
        <v>3.43</v>
      </c>
      <c r="AL253" s="1">
        <v>3.34</v>
      </c>
      <c r="AM253" s="1">
        <v>3.38</v>
      </c>
      <c r="AN253" s="1">
        <v>3.45</v>
      </c>
      <c r="AO253" s="1">
        <v>3.54</v>
      </c>
      <c r="AP253" s="1">
        <v>3.53</v>
      </c>
      <c r="AQ253" s="1">
        <v>3.54</v>
      </c>
      <c r="AR253" s="1">
        <v>-2.2799999999999998</v>
      </c>
      <c r="AS253" s="1">
        <v>-0.23</v>
      </c>
      <c r="AT253" s="1">
        <v>-5.92</v>
      </c>
      <c r="AU253" s="1">
        <v>-8.66</v>
      </c>
      <c r="AV253" s="1">
        <v>-14.05</v>
      </c>
      <c r="AW253" s="1">
        <v>-11.85</v>
      </c>
      <c r="AX253" s="1">
        <v>-14.81</v>
      </c>
      <c r="AY253" s="1">
        <v>-15.49</v>
      </c>
      <c r="AZ253" s="1">
        <v>-14.33</v>
      </c>
      <c r="BA253" s="1">
        <v>-14.81</v>
      </c>
      <c r="BB253" s="1">
        <v>-16.170000000000002</v>
      </c>
      <c r="BC253" s="1">
        <v>-18</v>
      </c>
      <c r="BD253" s="1">
        <v>-19.59</v>
      </c>
      <c r="BE253" s="1">
        <v>-19.82</v>
      </c>
      <c r="BF253" s="1">
        <v>-20.04</v>
      </c>
      <c r="BG253" s="1">
        <v>-23.46</v>
      </c>
      <c r="BH253" s="1">
        <v>-23.23</v>
      </c>
      <c r="BI253" s="1">
        <v>-23.23</v>
      </c>
      <c r="BJ253" s="1">
        <v>-22.78</v>
      </c>
      <c r="BK253" s="1">
        <v>-22.1</v>
      </c>
      <c r="BL253" s="1">
        <v>-24.38</v>
      </c>
      <c r="BM253" s="1">
        <v>-25.51</v>
      </c>
      <c r="BN253" s="1">
        <v>-23.23</v>
      </c>
      <c r="BO253" s="1">
        <v>-21.64</v>
      </c>
      <c r="BP253" s="1">
        <v>-19.82</v>
      </c>
      <c r="BQ253" s="1">
        <v>-19.59</v>
      </c>
      <c r="BR253" s="1">
        <v>-20.079999999999998</v>
      </c>
      <c r="BS253" s="22">
        <v>3.7</v>
      </c>
      <c r="BT253" s="26">
        <v>171326768.78938669</v>
      </c>
      <c r="BU253" s="26">
        <v>6003300</v>
      </c>
      <c r="BV253" s="26">
        <v>10973351</v>
      </c>
      <c r="BW253" s="2">
        <v>3.0014532479640909E-3</v>
      </c>
    </row>
    <row r="254" spans="1:75" s="21" customFormat="1" ht="19" customHeight="1" x14ac:dyDescent="0.2">
      <c r="A254" s="7" t="s">
        <v>317</v>
      </c>
      <c r="B254" s="7" t="s">
        <v>118</v>
      </c>
      <c r="C254" s="7" t="s">
        <v>142</v>
      </c>
      <c r="D254" s="7" t="s">
        <v>98</v>
      </c>
      <c r="E254" s="7" t="s">
        <v>540</v>
      </c>
      <c r="F254" s="7" t="s">
        <v>88</v>
      </c>
      <c r="G254" s="10">
        <v>22.54407395612149</v>
      </c>
      <c r="H254" s="10">
        <v>-9.3525168573950044</v>
      </c>
      <c r="I254" s="10">
        <v>-9.3525168573950044</v>
      </c>
      <c r="J254" s="7" t="s">
        <v>89</v>
      </c>
      <c r="K254" s="8">
        <v>7.940000057220459</v>
      </c>
      <c r="L254" s="8">
        <v>8.19</v>
      </c>
      <c r="M254" s="8">
        <v>9.7299995422363281</v>
      </c>
      <c r="N254" s="8">
        <v>9.7799997329711914</v>
      </c>
      <c r="O254" s="8">
        <v>8.3900003433227539</v>
      </c>
      <c r="P254" s="8">
        <v>8.8199996948242188</v>
      </c>
      <c r="Q254" s="7">
        <v>9.7799999999999994</v>
      </c>
      <c r="R254" s="7">
        <v>9.65</v>
      </c>
      <c r="S254" s="7">
        <v>9.2899999999999991</v>
      </c>
      <c r="T254" s="7">
        <v>9.19</v>
      </c>
      <c r="U254" s="7">
        <v>9.19</v>
      </c>
      <c r="V254" s="7">
        <v>9.49</v>
      </c>
      <c r="W254" s="7">
        <v>9.41</v>
      </c>
      <c r="X254" s="7">
        <v>9.25</v>
      </c>
      <c r="Y254" s="7">
        <v>9.18</v>
      </c>
      <c r="Z254" s="7">
        <v>9.0500000000000007</v>
      </c>
      <c r="AA254" s="7">
        <v>8.9499999999999993</v>
      </c>
      <c r="AB254" s="7">
        <v>8.8699999999999992</v>
      </c>
      <c r="AC254" s="7">
        <v>8.76</v>
      </c>
      <c r="AD254" s="7">
        <v>8.74</v>
      </c>
      <c r="AE254" s="7">
        <v>8.82</v>
      </c>
      <c r="AF254" s="7">
        <v>8.91</v>
      </c>
      <c r="AG254" s="7">
        <v>8.9</v>
      </c>
      <c r="AH254" s="7">
        <v>8.7100000000000009</v>
      </c>
      <c r="AI254" s="7">
        <v>8.74</v>
      </c>
      <c r="AJ254" s="7">
        <v>8.7200000000000006</v>
      </c>
      <c r="AK254" s="7">
        <v>8.65</v>
      </c>
      <c r="AL254" s="7">
        <v>8.5299999999999994</v>
      </c>
      <c r="AM254" s="7">
        <v>8.6999999999999993</v>
      </c>
      <c r="AN254" s="7">
        <v>8.8699999999999992</v>
      </c>
      <c r="AO254" s="7">
        <v>8.84</v>
      </c>
      <c r="AP254" s="7">
        <v>8.9</v>
      </c>
      <c r="AQ254" s="7">
        <v>8.9</v>
      </c>
      <c r="AR254" s="7">
        <v>-4.2300000000000004</v>
      </c>
      <c r="AS254" s="7">
        <v>-6.6</v>
      </c>
      <c r="AT254" s="7">
        <v>-9.5299999999999994</v>
      </c>
      <c r="AU254" s="7">
        <v>-6.27</v>
      </c>
      <c r="AV254" s="7">
        <v>-6.27</v>
      </c>
      <c r="AW254" s="7">
        <v>-3.6</v>
      </c>
      <c r="AX254" s="7">
        <v>-5.99</v>
      </c>
      <c r="AY254" s="7">
        <v>-6.99</v>
      </c>
      <c r="AZ254" s="7">
        <v>-7.14</v>
      </c>
      <c r="BA254" s="7">
        <v>-9.25</v>
      </c>
      <c r="BB254" s="7">
        <v>-8.94</v>
      </c>
      <c r="BC254" s="7">
        <v>-11.36</v>
      </c>
      <c r="BD254" s="7">
        <v>-10.38</v>
      </c>
      <c r="BE254" s="7">
        <v>-10.46</v>
      </c>
      <c r="BF254" s="7">
        <v>-10.57</v>
      </c>
      <c r="BG254" s="7">
        <v>-8.56</v>
      </c>
      <c r="BH254" s="7">
        <v>-10.82</v>
      </c>
      <c r="BI254" s="7">
        <v>-10.89</v>
      </c>
      <c r="BJ254" s="7">
        <v>-10.53</v>
      </c>
      <c r="BK254" s="7">
        <v>-11.61</v>
      </c>
      <c r="BL254" s="7">
        <v>-13.16</v>
      </c>
      <c r="BM254" s="7">
        <v>-13.57</v>
      </c>
      <c r="BN254" s="7">
        <v>-11.51</v>
      </c>
      <c r="BO254" s="7">
        <v>-10.38</v>
      </c>
      <c r="BP254" s="7">
        <v>-10.38</v>
      </c>
      <c r="BQ254" s="7">
        <v>-8.6300000000000008</v>
      </c>
      <c r="BR254" s="7">
        <v>-9.0399999999999991</v>
      </c>
      <c r="BS254" s="24">
        <v>8.7799999999999994</v>
      </c>
      <c r="BT254" s="26">
        <v>173208586.85112</v>
      </c>
      <c r="BU254" s="26">
        <v>19178700</v>
      </c>
      <c r="BV254" s="26">
        <v>3940535</v>
      </c>
      <c r="BW254" s="8">
        <v>0.35302668292503431</v>
      </c>
    </row>
    <row r="255" spans="1:75" s="21" customFormat="1" ht="19" customHeight="1" x14ac:dyDescent="0.2">
      <c r="A255" s="1" t="s">
        <v>199</v>
      </c>
      <c r="B255" s="1" t="s">
        <v>106</v>
      </c>
      <c r="C255" s="1" t="s">
        <v>200</v>
      </c>
      <c r="D255" s="1" t="s">
        <v>109</v>
      </c>
      <c r="E255" s="1" t="s">
        <v>259</v>
      </c>
      <c r="F255" s="1" t="s">
        <v>88</v>
      </c>
      <c r="G255" s="9">
        <v>17.567569115614539</v>
      </c>
      <c r="H255" s="9">
        <v>-25.287356811828971</v>
      </c>
      <c r="I255" s="9">
        <f t="shared" ref="I255:I260" si="1">(N255-O255)/O255*100</f>
        <v>34.628609770439311</v>
      </c>
      <c r="J255" s="1" t="s">
        <v>89</v>
      </c>
      <c r="K255" s="2">
        <v>6.6599998474121094</v>
      </c>
      <c r="L255" s="2">
        <v>6.2</v>
      </c>
      <c r="M255" s="2">
        <v>7.8299999237060547</v>
      </c>
      <c r="N255" s="2">
        <v>7.8299999237060547</v>
      </c>
      <c r="O255" s="2">
        <v>5.8159999847412109</v>
      </c>
      <c r="P255" s="2">
        <v>5.8499999046325684</v>
      </c>
      <c r="Q255" s="1">
        <v>7.83</v>
      </c>
      <c r="R255" s="1">
        <v>7.34</v>
      </c>
      <c r="S255" s="1">
        <v>6.7</v>
      </c>
      <c r="T255" s="1">
        <v>6.7</v>
      </c>
      <c r="U255" s="1">
        <v>6.82</v>
      </c>
      <c r="V255" s="1">
        <v>6.39</v>
      </c>
      <c r="W255" s="1">
        <v>6.39</v>
      </c>
      <c r="X255" s="1">
        <v>6.39</v>
      </c>
      <c r="Y255" s="1">
        <v>6.39</v>
      </c>
      <c r="Z255" s="1">
        <v>6.39</v>
      </c>
      <c r="AA255" s="1">
        <v>6.39</v>
      </c>
      <c r="AB255" s="1">
        <v>6.39</v>
      </c>
      <c r="AC255" s="1">
        <v>6</v>
      </c>
      <c r="AD255" s="1">
        <v>6.39</v>
      </c>
      <c r="AE255" s="1">
        <v>6.56</v>
      </c>
      <c r="AF255" s="1">
        <v>6.56</v>
      </c>
      <c r="AG255" s="1">
        <v>6.56</v>
      </c>
      <c r="AH255" s="1">
        <v>6.56</v>
      </c>
      <c r="AI255" s="1">
        <v>6.56</v>
      </c>
      <c r="AJ255" s="1">
        <v>6.46</v>
      </c>
      <c r="AK255" s="1">
        <v>6.46</v>
      </c>
      <c r="AL255" s="1">
        <v>6.51</v>
      </c>
      <c r="AM255" s="1">
        <v>6.51</v>
      </c>
      <c r="AN255" s="1">
        <v>6.51</v>
      </c>
      <c r="AO255" s="1">
        <v>6.6</v>
      </c>
      <c r="AP255" s="1">
        <v>6.6</v>
      </c>
      <c r="AQ255" s="1">
        <v>6.26</v>
      </c>
      <c r="AR255" s="1">
        <v>-9.9600000000000009</v>
      </c>
      <c r="AS255" s="1">
        <v>-14.69</v>
      </c>
      <c r="AT255" s="1">
        <v>-14.48</v>
      </c>
      <c r="AU255" s="1">
        <v>-14.48</v>
      </c>
      <c r="AV255" s="1">
        <v>-12.9</v>
      </c>
      <c r="AW255" s="1">
        <v>-18.440000000000001</v>
      </c>
      <c r="AX255" s="1">
        <v>-18.440000000000001</v>
      </c>
      <c r="AY255" s="1">
        <v>-18.440000000000001</v>
      </c>
      <c r="AZ255" s="1">
        <v>-18.440000000000001</v>
      </c>
      <c r="BA255" s="1">
        <v>-18.440000000000001</v>
      </c>
      <c r="BB255" s="1">
        <v>-18.440000000000001</v>
      </c>
      <c r="BC255" s="1">
        <v>-18.440000000000001</v>
      </c>
      <c r="BD255" s="1">
        <v>-23.37</v>
      </c>
      <c r="BE255" s="1">
        <v>-25.72</v>
      </c>
      <c r="BF255" s="1">
        <v>-16.22</v>
      </c>
      <c r="BG255" s="1">
        <v>-16.22</v>
      </c>
      <c r="BH255" s="1">
        <v>-16.22</v>
      </c>
      <c r="BI255" s="1">
        <v>-16.22</v>
      </c>
      <c r="BJ255" s="1">
        <v>-16.22</v>
      </c>
      <c r="BK255" s="1">
        <v>-17.559999999999999</v>
      </c>
      <c r="BL255" s="1">
        <v>-17.559999999999999</v>
      </c>
      <c r="BM255" s="1">
        <v>-16.86</v>
      </c>
      <c r="BN255" s="1">
        <v>-16.86</v>
      </c>
      <c r="BO255" s="1">
        <v>-16.86</v>
      </c>
      <c r="BP255" s="1">
        <v>-15.71</v>
      </c>
      <c r="BQ255" s="1">
        <v>-15.71</v>
      </c>
      <c r="BR255" s="1">
        <v>-20.05</v>
      </c>
      <c r="BS255" s="22">
        <v>6.39</v>
      </c>
      <c r="BT255" s="26">
        <v>175585399.28913119</v>
      </c>
      <c r="BU255" s="26">
        <v>6200</v>
      </c>
      <c r="BV255" s="26">
        <v>11263021</v>
      </c>
      <c r="BW255" s="2">
        <v>6.7655027900596115E-5</v>
      </c>
    </row>
    <row r="256" spans="1:75" s="21" customFormat="1" ht="19" customHeight="1" x14ac:dyDescent="0.2">
      <c r="A256" s="1" t="s">
        <v>235</v>
      </c>
      <c r="B256" s="1" t="s">
        <v>106</v>
      </c>
      <c r="C256" s="1" t="s">
        <v>87</v>
      </c>
      <c r="D256" s="1" t="s">
        <v>98</v>
      </c>
      <c r="E256" s="1" t="s">
        <v>234</v>
      </c>
      <c r="F256" s="1" t="s">
        <v>88</v>
      </c>
      <c r="G256" s="9">
        <v>16.981130519399361</v>
      </c>
      <c r="H256" s="9">
        <v>-4.3010775430145243</v>
      </c>
      <c r="I256" s="9">
        <f t="shared" si="1"/>
        <v>11.764701344975251</v>
      </c>
      <c r="J256" s="1" t="s">
        <v>81</v>
      </c>
      <c r="K256" s="2">
        <v>3.1800000667572021</v>
      </c>
      <c r="L256" s="2">
        <v>3.8</v>
      </c>
      <c r="M256" s="2">
        <v>3.720000028610229</v>
      </c>
      <c r="N256" s="2">
        <v>3.7999999523162842</v>
      </c>
      <c r="O256" s="2">
        <v>3.4000000953674321</v>
      </c>
      <c r="P256" s="2">
        <v>3.559999942779541</v>
      </c>
      <c r="Q256" s="1">
        <v>3.72</v>
      </c>
      <c r="R256" s="1">
        <v>3.67</v>
      </c>
      <c r="S256" s="1">
        <v>3.58</v>
      </c>
      <c r="T256" s="1">
        <v>3.72</v>
      </c>
      <c r="U256" s="1">
        <v>3.8</v>
      </c>
      <c r="V256" s="1">
        <v>3.7</v>
      </c>
      <c r="W256" s="1">
        <v>3.6</v>
      </c>
      <c r="X256" s="1">
        <v>3.55</v>
      </c>
      <c r="Y256" s="1">
        <v>3.6</v>
      </c>
      <c r="Z256" s="1">
        <v>3.51</v>
      </c>
      <c r="AA256" s="1">
        <v>3.5</v>
      </c>
      <c r="AB256" s="1">
        <v>3.52</v>
      </c>
      <c r="AC256" s="1">
        <v>3.5</v>
      </c>
      <c r="AD256" s="1">
        <v>3.47</v>
      </c>
      <c r="AE256" s="1">
        <v>3.52</v>
      </c>
      <c r="AF256" s="1">
        <v>3.54</v>
      </c>
      <c r="AG256" s="1">
        <v>3.6</v>
      </c>
      <c r="AH256" s="1">
        <v>3.6</v>
      </c>
      <c r="AI256" s="1">
        <v>3.6</v>
      </c>
      <c r="AJ256" s="1">
        <v>3.65</v>
      </c>
      <c r="AK256" s="1">
        <v>3.64</v>
      </c>
      <c r="AL256" s="1">
        <v>3.65</v>
      </c>
      <c r="AM256" s="1">
        <v>3.65</v>
      </c>
      <c r="AN256" s="1">
        <v>3.66</v>
      </c>
      <c r="AO256" s="1">
        <v>3.64</v>
      </c>
      <c r="AP256" s="1">
        <v>3.65</v>
      </c>
      <c r="AQ256" s="1">
        <v>3.64</v>
      </c>
      <c r="AR256" s="1">
        <v>-2.15</v>
      </c>
      <c r="AS256" s="1">
        <v>-4.03</v>
      </c>
      <c r="AT256" s="1">
        <v>-5</v>
      </c>
      <c r="AU256" s="1">
        <v>-1.48</v>
      </c>
      <c r="AV256" s="1">
        <v>-0.67</v>
      </c>
      <c r="AW256" s="1">
        <v>-3.43</v>
      </c>
      <c r="AX256" s="1">
        <v>-5.51</v>
      </c>
      <c r="AY256" s="1">
        <v>-4.57</v>
      </c>
      <c r="AZ256" s="1">
        <v>-5.58</v>
      </c>
      <c r="BA256" s="1">
        <v>-7.03</v>
      </c>
      <c r="BB256" s="1">
        <v>-5.92</v>
      </c>
      <c r="BC256" s="1">
        <v>-5.38</v>
      </c>
      <c r="BD256" s="1">
        <v>-7.26</v>
      </c>
      <c r="BE256" s="1">
        <v>-7.12</v>
      </c>
      <c r="BF256" s="1">
        <v>-6.45</v>
      </c>
      <c r="BG256" s="1">
        <v>-6.03</v>
      </c>
      <c r="BH256" s="1">
        <v>-3.23</v>
      </c>
      <c r="BI256" s="1">
        <v>-4.7</v>
      </c>
      <c r="BJ256" s="1">
        <v>-3.49</v>
      </c>
      <c r="BK256" s="1">
        <v>-2.15</v>
      </c>
      <c r="BL256" s="1">
        <v>-3.49</v>
      </c>
      <c r="BM256" s="1">
        <v>-1.88</v>
      </c>
      <c r="BN256" s="1">
        <v>-2.2799999999999998</v>
      </c>
      <c r="BO256" s="1">
        <v>-2.42</v>
      </c>
      <c r="BP256" s="1">
        <v>-2.15</v>
      </c>
      <c r="BQ256" s="1">
        <v>-3.76</v>
      </c>
      <c r="BR256" s="1">
        <v>-4.3</v>
      </c>
      <c r="BS256" s="22">
        <v>3.44</v>
      </c>
      <c r="BT256" s="26">
        <v>179091961.37738231</v>
      </c>
      <c r="BU256" s="26">
        <v>1545200</v>
      </c>
      <c r="BV256" s="26">
        <v>29189053</v>
      </c>
      <c r="BW256" s="2">
        <v>3.769426846427666E-3</v>
      </c>
    </row>
    <row r="257" spans="1:75" s="21" customFormat="1" ht="19" customHeight="1" x14ac:dyDescent="0.2">
      <c r="A257" s="1" t="s">
        <v>199</v>
      </c>
      <c r="B257" s="1" t="s">
        <v>106</v>
      </c>
      <c r="C257" s="1" t="s">
        <v>200</v>
      </c>
      <c r="D257" s="1" t="s">
        <v>109</v>
      </c>
      <c r="E257" s="1" t="s">
        <v>197</v>
      </c>
      <c r="F257" s="1" t="s">
        <v>88</v>
      </c>
      <c r="G257" s="9">
        <v>22.69938686200998</v>
      </c>
      <c r="H257" s="9">
        <v>-15.54999947547913</v>
      </c>
      <c r="I257" s="9">
        <f t="shared" si="1"/>
        <v>21.21212296358922</v>
      </c>
      <c r="J257" s="1" t="s">
        <v>89</v>
      </c>
      <c r="K257" s="2">
        <v>6.5199999809265137</v>
      </c>
      <c r="L257" s="2">
        <v>6.52</v>
      </c>
      <c r="M257" s="2">
        <v>8</v>
      </c>
      <c r="N257" s="2">
        <v>8</v>
      </c>
      <c r="O257" s="2">
        <v>6.5999999046325684</v>
      </c>
      <c r="P257" s="2">
        <v>6.7560000419616699</v>
      </c>
      <c r="Q257" s="1">
        <v>8</v>
      </c>
      <c r="R257" s="1">
        <v>7.54</v>
      </c>
      <c r="S257" s="1">
        <v>7.54</v>
      </c>
      <c r="T257" s="1">
        <v>7.54</v>
      </c>
      <c r="U257" s="1">
        <v>7.54</v>
      </c>
      <c r="V257" s="1">
        <v>7.98</v>
      </c>
      <c r="W257" s="1">
        <v>7.98</v>
      </c>
      <c r="X257" s="1">
        <v>7.98</v>
      </c>
      <c r="Y257" s="1">
        <v>7.98</v>
      </c>
      <c r="Z257" s="1">
        <v>7.59</v>
      </c>
      <c r="AA257" s="1">
        <v>7.59</v>
      </c>
      <c r="AB257" s="1">
        <v>7.28</v>
      </c>
      <c r="AC257" s="1">
        <v>7.28</v>
      </c>
      <c r="AD257" s="1">
        <v>7.28</v>
      </c>
      <c r="AE257" s="1">
        <v>7.28</v>
      </c>
      <c r="AF257" s="1">
        <v>7.28</v>
      </c>
      <c r="AG257" s="1">
        <v>7.28</v>
      </c>
      <c r="AH257" s="1">
        <v>6.65</v>
      </c>
      <c r="AI257" s="1">
        <v>6.65</v>
      </c>
      <c r="AJ257" s="1">
        <v>6.65</v>
      </c>
      <c r="AK257" s="1">
        <v>6.65</v>
      </c>
      <c r="AL257" s="1">
        <v>6.65</v>
      </c>
      <c r="AM257" s="1">
        <v>6.65</v>
      </c>
      <c r="AN257" s="1">
        <v>6.65</v>
      </c>
      <c r="AO257" s="1">
        <v>6.65</v>
      </c>
      <c r="AP257" s="1">
        <v>6.65</v>
      </c>
      <c r="AQ257" s="1">
        <v>6.76</v>
      </c>
      <c r="AR257" s="1">
        <v>0</v>
      </c>
      <c r="AS257" s="1">
        <v>-5.75</v>
      </c>
      <c r="AT257" s="1">
        <v>-5.75</v>
      </c>
      <c r="AU257" s="1">
        <v>-5.75</v>
      </c>
      <c r="AV257" s="1">
        <v>-5.75</v>
      </c>
      <c r="AW257" s="1">
        <v>-0.25</v>
      </c>
      <c r="AX257" s="1">
        <v>-0.25</v>
      </c>
      <c r="AY257" s="1">
        <v>-0.25</v>
      </c>
      <c r="AZ257" s="1">
        <v>-0.25</v>
      </c>
      <c r="BA257" s="1">
        <v>-5.12</v>
      </c>
      <c r="BB257" s="1">
        <v>-5.12</v>
      </c>
      <c r="BC257" s="1">
        <v>-10</v>
      </c>
      <c r="BD257" s="1">
        <v>-10</v>
      </c>
      <c r="BE257" s="1">
        <v>-10</v>
      </c>
      <c r="BF257" s="1">
        <v>-10</v>
      </c>
      <c r="BG257" s="1">
        <v>-10</v>
      </c>
      <c r="BH257" s="1">
        <v>-10</v>
      </c>
      <c r="BI257" s="1">
        <v>-16.87</v>
      </c>
      <c r="BJ257" s="1">
        <v>-16.87</v>
      </c>
      <c r="BK257" s="1">
        <v>-16.87</v>
      </c>
      <c r="BL257" s="1">
        <v>-16.87</v>
      </c>
      <c r="BM257" s="1">
        <v>-16.87</v>
      </c>
      <c r="BN257" s="1">
        <v>-16.87</v>
      </c>
      <c r="BO257" s="1">
        <v>-16.87</v>
      </c>
      <c r="BP257" s="1">
        <v>-16.87</v>
      </c>
      <c r="BQ257" s="1">
        <v>-16.87</v>
      </c>
      <c r="BR257" s="1">
        <v>-15.55</v>
      </c>
      <c r="BS257" s="22">
        <v>7.77</v>
      </c>
      <c r="BT257" s="26">
        <v>179397600</v>
      </c>
      <c r="BU257" s="26">
        <v>2500</v>
      </c>
      <c r="BV257" s="26">
        <v>11263021</v>
      </c>
      <c r="BW257" s="2">
        <v>6.8098958529865124E-5</v>
      </c>
    </row>
    <row r="258" spans="1:75" s="21" customFormat="1" ht="19" customHeight="1" x14ac:dyDescent="0.2">
      <c r="A258" s="1" t="s">
        <v>191</v>
      </c>
      <c r="B258" s="1" t="s">
        <v>106</v>
      </c>
      <c r="C258" s="1" t="s">
        <v>97</v>
      </c>
      <c r="D258" s="1" t="s">
        <v>98</v>
      </c>
      <c r="E258" s="1" t="s">
        <v>186</v>
      </c>
      <c r="F258" s="1" t="s">
        <v>88</v>
      </c>
      <c r="G258" s="9">
        <v>49.934804021564908</v>
      </c>
      <c r="H258" s="9">
        <v>-28.69565131758921</v>
      </c>
      <c r="I258" s="9">
        <f t="shared" si="1"/>
        <v>87.239943741814173</v>
      </c>
      <c r="J258" s="1" t="s">
        <v>89</v>
      </c>
      <c r="K258" s="2">
        <v>0.76700001955032349</v>
      </c>
      <c r="L258" s="2">
        <v>1.35</v>
      </c>
      <c r="M258" s="2">
        <v>1.1499999761581421</v>
      </c>
      <c r="N258" s="2">
        <v>1.3500000238418579</v>
      </c>
      <c r="O258" s="2">
        <v>0.72100001573562622</v>
      </c>
      <c r="P258" s="2">
        <v>0.81999999284744263</v>
      </c>
      <c r="Q258" s="1">
        <v>1.35</v>
      </c>
      <c r="R258" s="1">
        <v>1.3</v>
      </c>
      <c r="S258" s="1">
        <v>1.31</v>
      </c>
      <c r="T258" s="1">
        <v>1.1599999999999999</v>
      </c>
      <c r="U258" s="1">
        <v>1.1100000000000001</v>
      </c>
      <c r="V258" s="1">
        <v>1.18</v>
      </c>
      <c r="W258" s="1">
        <v>1.19</v>
      </c>
      <c r="X258" s="1">
        <v>1.1599999999999999</v>
      </c>
      <c r="Y258" s="1">
        <v>1.1399999999999999</v>
      </c>
      <c r="Z258" s="1">
        <v>1.1100000000000001</v>
      </c>
      <c r="AA258" s="1">
        <v>1.1100000000000001</v>
      </c>
      <c r="AB258" s="1">
        <v>1.1499999999999999</v>
      </c>
      <c r="AC258" s="1">
        <v>1.2</v>
      </c>
      <c r="AD258" s="1">
        <v>1.1499999999999999</v>
      </c>
      <c r="AE258" s="1">
        <v>1.1299999999999999</v>
      </c>
      <c r="AF258" s="1">
        <v>1.1299999999999999</v>
      </c>
      <c r="AG258" s="1">
        <v>1.1100000000000001</v>
      </c>
      <c r="AH258" s="1">
        <v>0.89</v>
      </c>
      <c r="AI258" s="1">
        <v>0.91</v>
      </c>
      <c r="AJ258" s="1">
        <v>0.9</v>
      </c>
      <c r="AK258" s="1">
        <v>0.87</v>
      </c>
      <c r="AL258" s="1">
        <v>0.83</v>
      </c>
      <c r="AM258" s="1">
        <v>0.81</v>
      </c>
      <c r="AN258" s="1">
        <v>0.8</v>
      </c>
      <c r="AO258" s="1">
        <v>0.78</v>
      </c>
      <c r="AP258" s="1">
        <v>0.81</v>
      </c>
      <c r="AQ258" s="1">
        <v>0.83</v>
      </c>
      <c r="AR258" s="1">
        <v>7.39</v>
      </c>
      <c r="AS258" s="1">
        <v>6.52</v>
      </c>
      <c r="AT258" s="1">
        <v>-2.61</v>
      </c>
      <c r="AU258" s="1">
        <v>-6.52</v>
      </c>
      <c r="AV258" s="1">
        <v>-6.19</v>
      </c>
      <c r="AW258" s="1">
        <v>0.43</v>
      </c>
      <c r="AX258" s="1">
        <v>-1.74</v>
      </c>
      <c r="AY258" s="1">
        <v>-2.57</v>
      </c>
      <c r="AZ258" s="1">
        <v>-4.78</v>
      </c>
      <c r="BA258" s="1">
        <v>-3.93</v>
      </c>
      <c r="BB258" s="1">
        <v>-5.23</v>
      </c>
      <c r="BC258" s="1">
        <v>-0.89</v>
      </c>
      <c r="BD258" s="1">
        <v>-0.43</v>
      </c>
      <c r="BE258" s="1">
        <v>-4.3499999999999996</v>
      </c>
      <c r="BF258" s="1">
        <v>-2.62</v>
      </c>
      <c r="BG258" s="1">
        <v>-4.3499999999999996</v>
      </c>
      <c r="BH258" s="1">
        <v>-26.25</v>
      </c>
      <c r="BI258" s="1">
        <v>-24.65</v>
      </c>
      <c r="BJ258" s="1">
        <v>-23.47</v>
      </c>
      <c r="BK258" s="1">
        <v>-25.35</v>
      </c>
      <c r="BL258" s="1">
        <v>-30.47</v>
      </c>
      <c r="BM258" s="1">
        <v>-30.2</v>
      </c>
      <c r="BN258" s="1">
        <v>-31.35</v>
      </c>
      <c r="BO258" s="1">
        <v>-35.75</v>
      </c>
      <c r="BP258" s="1">
        <v>-32.35</v>
      </c>
      <c r="BQ258" s="1">
        <v>-31.3</v>
      </c>
      <c r="BR258" s="1">
        <v>-28.7</v>
      </c>
      <c r="BS258" s="22">
        <v>1.04</v>
      </c>
      <c r="BT258" s="26">
        <v>181744855.4320564</v>
      </c>
      <c r="BU258" s="26">
        <v>332144300</v>
      </c>
      <c r="BV258" s="26">
        <v>33468098</v>
      </c>
      <c r="BW258" s="2">
        <v>0.19586813687470381</v>
      </c>
    </row>
    <row r="259" spans="1:75" s="21" customFormat="1" ht="19" customHeight="1" x14ac:dyDescent="0.2">
      <c r="A259" s="1" t="s">
        <v>85</v>
      </c>
      <c r="B259" s="1" t="s">
        <v>86</v>
      </c>
      <c r="C259" s="1" t="s">
        <v>87</v>
      </c>
      <c r="D259" s="1" t="s">
        <v>78</v>
      </c>
      <c r="E259" s="1" t="s">
        <v>79</v>
      </c>
      <c r="F259" s="1" t="s">
        <v>88</v>
      </c>
      <c r="G259" s="9">
        <v>29.57198483286718</v>
      </c>
      <c r="H259" s="9">
        <v>-12.012007991390011</v>
      </c>
      <c r="I259" s="9">
        <f t="shared" si="1"/>
        <v>23.7930964176212</v>
      </c>
      <c r="J259" s="1" t="s">
        <v>89</v>
      </c>
      <c r="K259" s="2">
        <v>2.5699999332427979</v>
      </c>
      <c r="L259" s="2">
        <v>2.2599999999999998</v>
      </c>
      <c r="M259" s="2">
        <v>3.3299999237060551</v>
      </c>
      <c r="N259" s="2">
        <v>3.589999914169312</v>
      </c>
      <c r="O259" s="2">
        <v>2.9000000953674321</v>
      </c>
      <c r="P259" s="2">
        <v>2.9300000667572021</v>
      </c>
      <c r="Q259" s="1">
        <v>3.59</v>
      </c>
      <c r="R259" s="1">
        <v>3.59</v>
      </c>
      <c r="S259" s="1">
        <v>3.29</v>
      </c>
      <c r="T259" s="1">
        <v>3.23</v>
      </c>
      <c r="U259" s="1">
        <v>3.24</v>
      </c>
      <c r="V259" s="1">
        <v>3.2</v>
      </c>
      <c r="W259" s="1">
        <v>3.25</v>
      </c>
      <c r="X259" s="1">
        <v>3.3</v>
      </c>
      <c r="Y259" s="1">
        <v>3.4</v>
      </c>
      <c r="Z259" s="1">
        <v>3.37</v>
      </c>
      <c r="AA259" s="1">
        <v>3.31</v>
      </c>
      <c r="AB259" s="1">
        <v>3.28</v>
      </c>
      <c r="AC259" s="1">
        <v>3.22</v>
      </c>
      <c r="AD259" s="1">
        <v>3.28</v>
      </c>
      <c r="AE259" s="1">
        <v>3.27</v>
      </c>
      <c r="AF259" s="1">
        <v>3.21</v>
      </c>
      <c r="AG259" s="1">
        <v>3.21</v>
      </c>
      <c r="AH259" s="1">
        <v>3.21</v>
      </c>
      <c r="AI259" s="1">
        <v>3.14</v>
      </c>
      <c r="AJ259" s="1">
        <v>3.09</v>
      </c>
      <c r="AK259" s="1">
        <v>3.05</v>
      </c>
      <c r="AL259" s="1">
        <v>2.99</v>
      </c>
      <c r="AM259" s="1">
        <v>2.96</v>
      </c>
      <c r="AN259" s="1">
        <v>3</v>
      </c>
      <c r="AO259" s="1">
        <v>2.99</v>
      </c>
      <c r="AP259" s="1">
        <v>2.95</v>
      </c>
      <c r="AQ259" s="1">
        <v>2.97</v>
      </c>
      <c r="AR259" s="1">
        <v>7.81</v>
      </c>
      <c r="AS259" s="1">
        <v>-0.49</v>
      </c>
      <c r="AT259" s="1">
        <v>-9.91</v>
      </c>
      <c r="AU259" s="1">
        <v>-5.86</v>
      </c>
      <c r="AV259" s="1">
        <v>-4.21</v>
      </c>
      <c r="AW259" s="1">
        <v>-5.1100000000000003</v>
      </c>
      <c r="AX259" s="1">
        <v>-3.9</v>
      </c>
      <c r="AY259" s="1">
        <v>-1.46</v>
      </c>
      <c r="AZ259" s="1">
        <v>0.9</v>
      </c>
      <c r="BA259" s="1">
        <v>-2.31</v>
      </c>
      <c r="BB259" s="1">
        <v>-2.7</v>
      </c>
      <c r="BC259" s="1">
        <v>-3.42</v>
      </c>
      <c r="BD259" s="1">
        <v>-3.3</v>
      </c>
      <c r="BE259" s="1">
        <v>-1.65</v>
      </c>
      <c r="BF259" s="1">
        <v>-3.75</v>
      </c>
      <c r="BG259" s="1">
        <v>-4.6500000000000004</v>
      </c>
      <c r="BH259" s="1">
        <v>-3.6</v>
      </c>
      <c r="BI259" s="1">
        <v>-5.71</v>
      </c>
      <c r="BJ259" s="1">
        <v>-8.41</v>
      </c>
      <c r="BK259" s="1">
        <v>-8.26</v>
      </c>
      <c r="BL259" s="1">
        <v>-10.51</v>
      </c>
      <c r="BM259" s="1">
        <v>-11.41</v>
      </c>
      <c r="BN259" s="1">
        <v>-11.83</v>
      </c>
      <c r="BO259" s="1">
        <v>-10.35</v>
      </c>
      <c r="BP259" s="1">
        <v>-11.71</v>
      </c>
      <c r="BQ259" s="1">
        <v>-12.31</v>
      </c>
      <c r="BR259" s="1">
        <v>-10.96</v>
      </c>
      <c r="BS259" s="22">
        <v>3.12</v>
      </c>
      <c r="BT259" s="26">
        <v>182410735.82077029</v>
      </c>
      <c r="BU259" s="26">
        <v>6158800</v>
      </c>
      <c r="BV259" s="26">
        <v>49812422</v>
      </c>
      <c r="BW259" s="2">
        <v>1.228312086491197E-2</v>
      </c>
    </row>
    <row r="260" spans="1:75" s="21" customFormat="1" ht="19" customHeight="1" x14ac:dyDescent="0.2">
      <c r="A260" s="1" t="s">
        <v>217</v>
      </c>
      <c r="B260" s="1" t="s">
        <v>96</v>
      </c>
      <c r="C260" s="1" t="s">
        <v>87</v>
      </c>
      <c r="D260" s="1" t="s">
        <v>98</v>
      </c>
      <c r="E260" s="1" t="s">
        <v>214</v>
      </c>
      <c r="F260" s="1" t="s">
        <v>88</v>
      </c>
      <c r="G260" s="9">
        <v>47.381533917270538</v>
      </c>
      <c r="H260" s="9">
        <v>-3.89170939106199</v>
      </c>
      <c r="I260" s="9">
        <f t="shared" si="1"/>
        <v>29.615384968074832</v>
      </c>
      <c r="J260" s="1" t="s">
        <v>81</v>
      </c>
      <c r="K260" s="2">
        <v>4.0100002288818359</v>
      </c>
      <c r="L260" s="2">
        <v>6.74</v>
      </c>
      <c r="M260" s="2">
        <v>5.9099998474121094</v>
      </c>
      <c r="N260" s="2">
        <v>6.7399997711181641</v>
      </c>
      <c r="O260" s="2">
        <v>5.1999998092651367</v>
      </c>
      <c r="P260" s="2">
        <v>5.679999828338623</v>
      </c>
      <c r="Q260" s="1">
        <v>5.93</v>
      </c>
      <c r="R260" s="1">
        <v>5.83</v>
      </c>
      <c r="S260" s="1">
        <v>6.5</v>
      </c>
      <c r="T260" s="1">
        <v>6.18</v>
      </c>
      <c r="U260" s="1">
        <v>6.19</v>
      </c>
      <c r="V260" s="1">
        <v>6.7</v>
      </c>
      <c r="W260" s="1">
        <v>6.74</v>
      </c>
      <c r="X260" s="1">
        <v>6.47</v>
      </c>
      <c r="Y260" s="1">
        <v>6.24</v>
      </c>
      <c r="Z260" s="1">
        <v>6.06</v>
      </c>
      <c r="AA260" s="1">
        <v>5.94</v>
      </c>
      <c r="AB260" s="1">
        <v>5.93</v>
      </c>
      <c r="AC260" s="1">
        <v>5.83</v>
      </c>
      <c r="AD260" s="1">
        <v>5.69</v>
      </c>
      <c r="AE260" s="1">
        <v>5.65</v>
      </c>
      <c r="AF260" s="1">
        <v>5.57</v>
      </c>
      <c r="AG260" s="1">
        <v>5.86</v>
      </c>
      <c r="AH260" s="1">
        <v>5.8</v>
      </c>
      <c r="AI260" s="1">
        <v>5.8</v>
      </c>
      <c r="AJ260" s="1">
        <v>5.85</v>
      </c>
      <c r="AK260" s="1">
        <v>5.84</v>
      </c>
      <c r="AL260" s="1">
        <v>5.84</v>
      </c>
      <c r="AM260" s="1">
        <v>5.8</v>
      </c>
      <c r="AN260" s="1">
        <v>5.78</v>
      </c>
      <c r="AO260" s="1">
        <v>5.62</v>
      </c>
      <c r="AP260" s="1">
        <v>5.74</v>
      </c>
      <c r="AQ260" s="1">
        <v>5.72</v>
      </c>
      <c r="AR260" s="1">
        <v>-3.99</v>
      </c>
      <c r="AS260" s="1">
        <v>-5.4</v>
      </c>
      <c r="AT260" s="1">
        <v>0.68</v>
      </c>
      <c r="AU260" s="1">
        <v>-3.76</v>
      </c>
      <c r="AV260" s="1">
        <v>2.71</v>
      </c>
      <c r="AW260" s="1">
        <v>8.2899999999999991</v>
      </c>
      <c r="AX260" s="1">
        <v>6.09</v>
      </c>
      <c r="AY260" s="1">
        <v>5.38</v>
      </c>
      <c r="AZ260" s="1">
        <v>2.54</v>
      </c>
      <c r="BA260" s="1">
        <v>-0.51</v>
      </c>
      <c r="BB260" s="1">
        <v>-0.68</v>
      </c>
      <c r="BC260" s="1">
        <v>-1.69</v>
      </c>
      <c r="BD260" s="1">
        <v>-3.72</v>
      </c>
      <c r="BE260" s="1">
        <v>-8.1199999999999992</v>
      </c>
      <c r="BF260" s="1">
        <v>-7.14</v>
      </c>
      <c r="BG260" s="1">
        <v>-6.94</v>
      </c>
      <c r="BH260" s="1">
        <v>-2.0299999999999998</v>
      </c>
      <c r="BI260" s="1">
        <v>-3.05</v>
      </c>
      <c r="BJ260" s="1">
        <v>-6.09</v>
      </c>
      <c r="BK260" s="1">
        <v>-1.38</v>
      </c>
      <c r="BL260" s="1">
        <v>-3.96</v>
      </c>
      <c r="BM260" s="1">
        <v>-3.05</v>
      </c>
      <c r="BN260" s="1">
        <v>-2.88</v>
      </c>
      <c r="BO260" s="1">
        <v>-5.93</v>
      </c>
      <c r="BP260" s="1">
        <v>-6.43</v>
      </c>
      <c r="BQ260" s="1">
        <v>-3.39</v>
      </c>
      <c r="BR260" s="1">
        <v>-3.84</v>
      </c>
      <c r="BS260" s="22">
        <v>5.85</v>
      </c>
      <c r="BT260" s="26">
        <v>182924542.27714539</v>
      </c>
      <c r="BU260" s="26">
        <v>67297300</v>
      </c>
      <c r="BV260" s="26">
        <v>19138805</v>
      </c>
      <c r="BW260" s="2">
        <v>0.1129135805500918</v>
      </c>
    </row>
    <row r="261" spans="1:75" s="21" customFormat="1" ht="19" customHeight="1" x14ac:dyDescent="0.2">
      <c r="A261" s="7" t="s">
        <v>223</v>
      </c>
      <c r="B261" s="7" t="s">
        <v>76</v>
      </c>
      <c r="C261" s="7" t="s">
        <v>87</v>
      </c>
      <c r="D261" s="7" t="s">
        <v>98</v>
      </c>
      <c r="E261" s="7" t="s">
        <v>343</v>
      </c>
      <c r="F261" s="7" t="s">
        <v>88</v>
      </c>
      <c r="G261" s="10">
        <v>20.486107316834111</v>
      </c>
      <c r="H261" s="10">
        <v>-11.52738017491129</v>
      </c>
      <c r="I261" s="10">
        <v>-11.52738017491129</v>
      </c>
      <c r="J261" s="7" t="s">
        <v>89</v>
      </c>
      <c r="K261" s="8">
        <v>2.880000114440918</v>
      </c>
      <c r="L261" s="8">
        <v>3.77</v>
      </c>
      <c r="M261" s="8">
        <v>3.470000028610229</v>
      </c>
      <c r="N261" s="8">
        <v>3.7699999809265141</v>
      </c>
      <c r="O261" s="8">
        <v>3.059999942779541</v>
      </c>
      <c r="P261" s="8">
        <v>3.0699999332427979</v>
      </c>
      <c r="Q261" s="7">
        <v>3.5</v>
      </c>
      <c r="R261" s="7">
        <v>3.43</v>
      </c>
      <c r="S261" s="7">
        <v>3.33</v>
      </c>
      <c r="T261" s="7">
        <v>3.42</v>
      </c>
      <c r="U261" s="7">
        <v>3.58</v>
      </c>
      <c r="V261" s="7">
        <v>3.77</v>
      </c>
      <c r="W261" s="7">
        <v>3.64</v>
      </c>
      <c r="X261" s="7">
        <v>3.57</v>
      </c>
      <c r="Y261" s="7">
        <v>3.6</v>
      </c>
      <c r="Z261" s="7">
        <v>3.56</v>
      </c>
      <c r="AA261" s="7">
        <v>3.68</v>
      </c>
      <c r="AB261" s="7">
        <v>3.69</v>
      </c>
      <c r="AC261" s="7">
        <v>3.58</v>
      </c>
      <c r="AD261" s="7">
        <v>3.5</v>
      </c>
      <c r="AE261" s="7">
        <v>3.38</v>
      </c>
      <c r="AF261" s="7">
        <v>3.37</v>
      </c>
      <c r="AG261" s="7">
        <v>3.32</v>
      </c>
      <c r="AH261" s="7">
        <v>3.34</v>
      </c>
      <c r="AI261" s="7">
        <v>3.35</v>
      </c>
      <c r="AJ261" s="7">
        <v>3.33</v>
      </c>
      <c r="AK261" s="7">
        <v>3.23</v>
      </c>
      <c r="AL261" s="7">
        <v>3.17</v>
      </c>
      <c r="AM261" s="7">
        <v>3.14</v>
      </c>
      <c r="AN261" s="7">
        <v>3.2</v>
      </c>
      <c r="AO261" s="7">
        <v>3.22</v>
      </c>
      <c r="AP261" s="7">
        <v>3.21</v>
      </c>
      <c r="AQ261" s="7">
        <v>3.15</v>
      </c>
      <c r="AR261" s="7">
        <v>-2.88</v>
      </c>
      <c r="AS261" s="7">
        <v>-5.48</v>
      </c>
      <c r="AT261" s="7">
        <v>-5.76</v>
      </c>
      <c r="AU261" s="7">
        <v>-1.95</v>
      </c>
      <c r="AV261" s="7">
        <v>1.9</v>
      </c>
      <c r="AW261" s="7">
        <v>3.24</v>
      </c>
      <c r="AX261" s="7">
        <v>0.28999999999999998</v>
      </c>
      <c r="AY261" s="7">
        <v>2.74</v>
      </c>
      <c r="AZ261" s="7">
        <v>1.22</v>
      </c>
      <c r="BA261" s="7">
        <v>1.44</v>
      </c>
      <c r="BB261" s="7">
        <v>5.76</v>
      </c>
      <c r="BC261" s="7">
        <v>2.95</v>
      </c>
      <c r="BD261" s="7">
        <v>0.31</v>
      </c>
      <c r="BE261" s="7">
        <v>-2.6</v>
      </c>
      <c r="BF261" s="7">
        <v>-4.32</v>
      </c>
      <c r="BG261" s="7">
        <v>-5.76</v>
      </c>
      <c r="BH261" s="7">
        <v>-4.83</v>
      </c>
      <c r="BI261" s="7">
        <v>-4.57</v>
      </c>
      <c r="BJ261" s="7">
        <v>-4.32</v>
      </c>
      <c r="BK261" s="7">
        <v>-7.78</v>
      </c>
      <c r="BL261" s="7">
        <v>-8.7899999999999991</v>
      </c>
      <c r="BM261" s="7">
        <v>-9.94</v>
      </c>
      <c r="BN261" s="7">
        <v>-10.37</v>
      </c>
      <c r="BO261" s="7">
        <v>-8.07</v>
      </c>
      <c r="BP261" s="7">
        <v>-9.8000000000000007</v>
      </c>
      <c r="BQ261" s="7">
        <v>-9.08</v>
      </c>
      <c r="BR261" s="7">
        <v>-11.82</v>
      </c>
      <c r="BS261" s="24">
        <v>3.45</v>
      </c>
      <c r="BT261" s="26">
        <v>184894440.52445889</v>
      </c>
      <c r="BU261" s="26">
        <v>8481800</v>
      </c>
      <c r="BV261" s="26">
        <v>49283844</v>
      </c>
      <c r="BW261" s="8">
        <v>4.4013023821761962E-2</v>
      </c>
    </row>
    <row r="262" spans="1:75" s="21" customFormat="1" ht="19" customHeight="1" x14ac:dyDescent="0.2">
      <c r="A262" s="7" t="s">
        <v>385</v>
      </c>
      <c r="B262" s="7" t="s">
        <v>111</v>
      </c>
      <c r="C262" s="7" t="s">
        <v>124</v>
      </c>
      <c r="D262" s="7" t="s">
        <v>109</v>
      </c>
      <c r="E262" s="7" t="s">
        <v>382</v>
      </c>
      <c r="F262" s="7" t="s">
        <v>88</v>
      </c>
      <c r="G262" s="10">
        <v>31.451610794424571</v>
      </c>
      <c r="H262" s="10">
        <v>-2.9447826055413282</v>
      </c>
      <c r="I262" s="10">
        <v>-2.9447826055413282</v>
      </c>
      <c r="J262" s="7" t="s">
        <v>81</v>
      </c>
      <c r="K262" s="8">
        <v>6.1999998092651367</v>
      </c>
      <c r="L262" s="8">
        <v>6.2</v>
      </c>
      <c r="M262" s="8">
        <v>8.1499996185302734</v>
      </c>
      <c r="N262" s="8">
        <v>9.630000114440918</v>
      </c>
      <c r="O262" s="8">
        <v>6.2100000381469727</v>
      </c>
      <c r="P262" s="8">
        <v>7.9099998474121094</v>
      </c>
      <c r="Q262" s="7">
        <v>9.18</v>
      </c>
      <c r="R262" s="7">
        <v>9.6300000000000008</v>
      </c>
      <c r="S262" s="7">
        <v>8.83</v>
      </c>
      <c r="T262" s="7">
        <v>8.5</v>
      </c>
      <c r="U262" s="7">
        <v>7.5</v>
      </c>
      <c r="V262" s="7">
        <v>7.46</v>
      </c>
      <c r="W262" s="7">
        <v>7.5</v>
      </c>
      <c r="X262" s="7">
        <v>7.38</v>
      </c>
      <c r="Y262" s="7">
        <v>7.26</v>
      </c>
      <c r="Z262" s="7">
        <v>7.32</v>
      </c>
      <c r="AA262" s="7">
        <v>7.43</v>
      </c>
      <c r="AB262" s="7">
        <v>7.43</v>
      </c>
      <c r="AC262" s="7">
        <v>7.32</v>
      </c>
      <c r="AD262" s="7">
        <v>7.29</v>
      </c>
      <c r="AE262" s="7">
        <v>7.25</v>
      </c>
      <c r="AF262" s="7">
        <v>7.24</v>
      </c>
      <c r="AG262" s="7">
        <v>7.22</v>
      </c>
      <c r="AH262" s="7">
        <v>6.8</v>
      </c>
      <c r="AI262" s="7">
        <v>6.61</v>
      </c>
      <c r="AJ262" s="7">
        <v>6.74</v>
      </c>
      <c r="AK262" s="7">
        <v>6.6</v>
      </c>
      <c r="AL262" s="7">
        <v>6.55</v>
      </c>
      <c r="AM262" s="7">
        <v>6.25</v>
      </c>
      <c r="AN262" s="7">
        <v>6.35</v>
      </c>
      <c r="AO262" s="7">
        <v>6.43</v>
      </c>
      <c r="AP262" s="7">
        <v>6.48</v>
      </c>
      <c r="AQ262" s="7">
        <v>7.9</v>
      </c>
      <c r="AR262" s="7">
        <v>12.64</v>
      </c>
      <c r="AS262" s="7">
        <v>6.26</v>
      </c>
      <c r="AT262" s="7">
        <v>3.83</v>
      </c>
      <c r="AU262" s="7">
        <v>-9.07</v>
      </c>
      <c r="AV262" s="7">
        <v>-10.8</v>
      </c>
      <c r="AW262" s="7">
        <v>-10.119999999999999</v>
      </c>
      <c r="AX262" s="7">
        <v>-8</v>
      </c>
      <c r="AY262" s="7">
        <v>-11.41</v>
      </c>
      <c r="AZ262" s="7">
        <v>-11.07</v>
      </c>
      <c r="BA262" s="7">
        <v>-10.19</v>
      </c>
      <c r="BB262" s="7">
        <v>-9.57</v>
      </c>
      <c r="BC262" s="7">
        <v>-9.57</v>
      </c>
      <c r="BD262" s="7">
        <v>-10.119999999999999</v>
      </c>
      <c r="BE262" s="7">
        <v>-10.55</v>
      </c>
      <c r="BF262" s="7">
        <v>-11.41</v>
      </c>
      <c r="BG262" s="7">
        <v>-11.29</v>
      </c>
      <c r="BH262" s="7">
        <v>-16.87</v>
      </c>
      <c r="BI262" s="7">
        <v>-18.899999999999999</v>
      </c>
      <c r="BJ262" s="7">
        <v>-19.079999999999998</v>
      </c>
      <c r="BK262" s="7">
        <v>-18.59</v>
      </c>
      <c r="BL262" s="7">
        <v>-20.25</v>
      </c>
      <c r="BM262" s="7">
        <v>-21.34</v>
      </c>
      <c r="BN262" s="7">
        <v>-23.31</v>
      </c>
      <c r="BO262" s="7">
        <v>-22.09</v>
      </c>
      <c r="BP262" s="7">
        <v>-21.09</v>
      </c>
      <c r="BQ262" s="7">
        <v>-21.35</v>
      </c>
      <c r="BR262" s="7">
        <v>-5.52</v>
      </c>
      <c r="BS262" s="24">
        <v>7.2</v>
      </c>
      <c r="BT262" s="26">
        <v>189492381.13060001</v>
      </c>
      <c r="BU262" s="26">
        <v>552400</v>
      </c>
      <c r="BV262" s="26">
        <v>2011640</v>
      </c>
      <c r="BW262" s="8">
        <v>5.4303951005150028E-3</v>
      </c>
    </row>
    <row r="263" spans="1:75" s="21" customFormat="1" ht="19" customHeight="1" x14ac:dyDescent="0.2">
      <c r="A263" s="1" t="s">
        <v>119</v>
      </c>
      <c r="B263" s="1" t="s">
        <v>96</v>
      </c>
      <c r="C263" s="1" t="s">
        <v>87</v>
      </c>
      <c r="D263" s="1" t="s">
        <v>98</v>
      </c>
      <c r="E263" s="1" t="s">
        <v>115</v>
      </c>
      <c r="F263" s="1" t="s">
        <v>88</v>
      </c>
      <c r="G263" s="9">
        <v>49.563036203666726</v>
      </c>
      <c r="H263" s="9">
        <v>-19.490811132675368</v>
      </c>
      <c r="I263" s="9">
        <f>(N263-O263)/O263*100</f>
        <v>29.326149637727088</v>
      </c>
      <c r="J263" s="1" t="s">
        <v>89</v>
      </c>
      <c r="K263" s="2">
        <v>16.020000457763668</v>
      </c>
      <c r="L263" s="2">
        <v>16.329999999999998</v>
      </c>
      <c r="M263" s="2">
        <v>23.95999908447266</v>
      </c>
      <c r="N263" s="2">
        <v>23.989999771118161</v>
      </c>
      <c r="O263" s="2">
        <v>18.54999923706055</v>
      </c>
      <c r="P263" s="2">
        <v>19.29000091552734</v>
      </c>
      <c r="Q263" s="1">
        <v>23.99</v>
      </c>
      <c r="R263" s="1">
        <v>22.62</v>
      </c>
      <c r="S263" s="1">
        <v>21.75</v>
      </c>
      <c r="T263" s="1">
        <v>21.43</v>
      </c>
      <c r="U263" s="1">
        <v>21.59</v>
      </c>
      <c r="V263" s="1">
        <v>21.99</v>
      </c>
      <c r="W263" s="1">
        <v>20.73</v>
      </c>
      <c r="X263" s="1">
        <v>20.38</v>
      </c>
      <c r="Y263" s="1">
        <v>19.48</v>
      </c>
      <c r="Z263" s="1">
        <v>19.96</v>
      </c>
      <c r="AA263" s="1">
        <v>19.47</v>
      </c>
      <c r="AB263" s="1">
        <v>19.66</v>
      </c>
      <c r="AC263" s="1">
        <v>20.079999999999998</v>
      </c>
      <c r="AD263" s="1">
        <v>20.2</v>
      </c>
      <c r="AE263" s="1">
        <v>19.98</v>
      </c>
      <c r="AF263" s="1">
        <v>19.75</v>
      </c>
      <c r="AG263" s="1">
        <v>19.690000000000001</v>
      </c>
      <c r="AH263" s="1">
        <v>19.88</v>
      </c>
      <c r="AI263" s="1">
        <v>19.850000000000001</v>
      </c>
      <c r="AJ263" s="1">
        <v>19.739999999999998</v>
      </c>
      <c r="AK263" s="1">
        <v>19.43</v>
      </c>
      <c r="AL263" s="1">
        <v>19.100000000000001</v>
      </c>
      <c r="AM263" s="1">
        <v>19.149999999999999</v>
      </c>
      <c r="AN263" s="1">
        <v>19.39</v>
      </c>
      <c r="AO263" s="1">
        <v>19.39</v>
      </c>
      <c r="AP263" s="1">
        <v>19.61</v>
      </c>
      <c r="AQ263" s="1">
        <v>19.45</v>
      </c>
      <c r="AR263" s="1">
        <v>-8.85</v>
      </c>
      <c r="AS263" s="1">
        <v>-10.68</v>
      </c>
      <c r="AT263" s="1">
        <v>-14.64</v>
      </c>
      <c r="AU263" s="1">
        <v>-10.84</v>
      </c>
      <c r="AV263" s="1">
        <v>-10.48</v>
      </c>
      <c r="AW263" s="1">
        <v>-13.98</v>
      </c>
      <c r="AX263" s="1">
        <v>-15.51</v>
      </c>
      <c r="AY263" s="1">
        <v>-20.45</v>
      </c>
      <c r="AZ263" s="1">
        <v>-18.7</v>
      </c>
      <c r="BA263" s="1">
        <v>-18.78</v>
      </c>
      <c r="BB263" s="1">
        <v>-19.239999999999998</v>
      </c>
      <c r="BC263" s="1">
        <v>-18.61</v>
      </c>
      <c r="BD263" s="1">
        <v>-16.23</v>
      </c>
      <c r="BE263" s="1">
        <v>-17.100000000000001</v>
      </c>
      <c r="BF263" s="1">
        <v>-17.809999999999999</v>
      </c>
      <c r="BG263" s="1">
        <v>-18.489999999999998</v>
      </c>
      <c r="BH263" s="1">
        <v>-18.93</v>
      </c>
      <c r="BI263" s="1">
        <v>-17.57</v>
      </c>
      <c r="BJ263" s="1">
        <v>-17.95</v>
      </c>
      <c r="BK263" s="1">
        <v>-19.95</v>
      </c>
      <c r="BL263" s="1">
        <v>-20.53</v>
      </c>
      <c r="BM263" s="1">
        <v>-21.26</v>
      </c>
      <c r="BN263" s="1">
        <v>-20.41</v>
      </c>
      <c r="BO263" s="1">
        <v>-19.16</v>
      </c>
      <c r="BP263" s="1">
        <v>-20.03</v>
      </c>
      <c r="BQ263" s="1">
        <v>-19.03</v>
      </c>
      <c r="BR263" s="1">
        <v>-19.57</v>
      </c>
      <c r="BS263" s="22">
        <v>18.55</v>
      </c>
      <c r="BT263" s="26">
        <v>191111661.49749759</v>
      </c>
      <c r="BU263" s="26">
        <v>9550400</v>
      </c>
      <c r="BV263" s="26">
        <v>7132146</v>
      </c>
      <c r="BW263" s="2">
        <v>8.7445349548368759E-2</v>
      </c>
    </row>
    <row r="264" spans="1:75" s="21" customFormat="1" ht="19" customHeight="1" x14ac:dyDescent="0.2">
      <c r="A264" s="7" t="s">
        <v>123</v>
      </c>
      <c r="B264" s="7" t="s">
        <v>111</v>
      </c>
      <c r="C264" s="7" t="s">
        <v>124</v>
      </c>
      <c r="D264" s="7" t="s">
        <v>98</v>
      </c>
      <c r="E264" s="7" t="s">
        <v>463</v>
      </c>
      <c r="F264" s="7" t="s">
        <v>88</v>
      </c>
      <c r="G264" s="10">
        <v>18.0921039216406</v>
      </c>
      <c r="H264" s="10">
        <v>-7.2423397403734517</v>
      </c>
      <c r="I264" s="10">
        <v>-7.2423397403734517</v>
      </c>
      <c r="J264" s="7" t="s">
        <v>89</v>
      </c>
      <c r="K264" s="8">
        <v>3.0399999618530269</v>
      </c>
      <c r="L264" s="8">
        <v>3.22</v>
      </c>
      <c r="M264" s="8">
        <v>3.589999914169312</v>
      </c>
      <c r="N264" s="8">
        <v>4.2399997711181641</v>
      </c>
      <c r="O264" s="8">
        <v>3.1700000762939449</v>
      </c>
      <c r="P264" s="8">
        <v>3.3299999237060551</v>
      </c>
      <c r="Q264" s="7">
        <v>3.95</v>
      </c>
      <c r="R264" s="7">
        <v>3.98</v>
      </c>
      <c r="S264" s="7">
        <v>4.13</v>
      </c>
      <c r="T264" s="7">
        <v>3.8</v>
      </c>
      <c r="U264" s="7">
        <v>3.64</v>
      </c>
      <c r="V264" s="7">
        <v>3.72</v>
      </c>
      <c r="W264" s="7">
        <v>3.5</v>
      </c>
      <c r="X264" s="7">
        <v>3.45</v>
      </c>
      <c r="Y264" s="7">
        <v>3.37</v>
      </c>
      <c r="Z264" s="7">
        <v>3.42</v>
      </c>
      <c r="AA264" s="7">
        <v>3.47</v>
      </c>
      <c r="AB264" s="7">
        <v>3.42</v>
      </c>
      <c r="AC264" s="7">
        <v>3.42</v>
      </c>
      <c r="AD264" s="7">
        <v>3.42</v>
      </c>
      <c r="AE264" s="7">
        <v>3.37</v>
      </c>
      <c r="AF264" s="7">
        <v>3.39</v>
      </c>
      <c r="AG264" s="7">
        <v>3.41</v>
      </c>
      <c r="AH264" s="7">
        <v>3.39</v>
      </c>
      <c r="AI264" s="7">
        <v>3.36</v>
      </c>
      <c r="AJ264" s="7">
        <v>3.31</v>
      </c>
      <c r="AK264" s="7">
        <v>3.33</v>
      </c>
      <c r="AL264" s="7">
        <v>3.35</v>
      </c>
      <c r="AM264" s="7">
        <v>3.3</v>
      </c>
      <c r="AN264" s="7">
        <v>3.27</v>
      </c>
      <c r="AO264" s="7">
        <v>3.33</v>
      </c>
      <c r="AP264" s="7">
        <v>3.3</v>
      </c>
      <c r="AQ264" s="7">
        <v>3.33</v>
      </c>
      <c r="AR264" s="7">
        <v>4.46</v>
      </c>
      <c r="AS264" s="7">
        <v>10.86</v>
      </c>
      <c r="AT264" s="7">
        <v>5.35</v>
      </c>
      <c r="AU264" s="7">
        <v>0.28000000000000003</v>
      </c>
      <c r="AV264" s="7">
        <v>-0.56000000000000005</v>
      </c>
      <c r="AW264" s="7">
        <v>-2.79</v>
      </c>
      <c r="AX264" s="7">
        <v>-6.96</v>
      </c>
      <c r="AY264" s="7">
        <v>-7.24</v>
      </c>
      <c r="AZ264" s="7">
        <v>-6.13</v>
      </c>
      <c r="BA264" s="7">
        <v>-5.57</v>
      </c>
      <c r="BB264" s="7">
        <v>-4.7300000000000004</v>
      </c>
      <c r="BC264" s="7">
        <v>-5.93</v>
      </c>
      <c r="BD264" s="7">
        <v>-5.57</v>
      </c>
      <c r="BE264" s="7">
        <v>-6.56</v>
      </c>
      <c r="BF264" s="7">
        <v>-7.52</v>
      </c>
      <c r="BG264" s="7">
        <v>-5.57</v>
      </c>
      <c r="BH264" s="7">
        <v>-5.57</v>
      </c>
      <c r="BI264" s="7">
        <v>-6.96</v>
      </c>
      <c r="BJ264" s="7">
        <v>-8.64</v>
      </c>
      <c r="BK264" s="7">
        <v>-7.8</v>
      </c>
      <c r="BL264" s="7">
        <v>-8.36</v>
      </c>
      <c r="BM264" s="7">
        <v>-8.08</v>
      </c>
      <c r="BN264" s="7">
        <v>-8.36</v>
      </c>
      <c r="BO264" s="7">
        <v>-10.58</v>
      </c>
      <c r="BP264" s="7">
        <v>-9.19</v>
      </c>
      <c r="BQ264" s="7">
        <v>-8.64</v>
      </c>
      <c r="BR264" s="7">
        <v>-7.8</v>
      </c>
      <c r="BS264" s="24">
        <v>3.29</v>
      </c>
      <c r="BT264" s="26">
        <v>193949745.36299711</v>
      </c>
      <c r="BU264" s="26">
        <v>7445800</v>
      </c>
      <c r="BV264" s="26">
        <v>11223694</v>
      </c>
      <c r="BW264" s="8">
        <v>1.563923606612939E-3</v>
      </c>
    </row>
    <row r="265" spans="1:75" s="21" customFormat="1" ht="19" customHeight="1" x14ac:dyDescent="0.2">
      <c r="A265" s="1" t="s">
        <v>171</v>
      </c>
      <c r="B265" s="1" t="s">
        <v>96</v>
      </c>
      <c r="C265" s="1" t="s">
        <v>87</v>
      </c>
      <c r="D265" s="1" t="s">
        <v>78</v>
      </c>
      <c r="E265" s="1" t="s">
        <v>169</v>
      </c>
      <c r="F265" s="1" t="s">
        <v>88</v>
      </c>
      <c r="G265" s="9">
        <v>27.777778848119361</v>
      </c>
      <c r="H265" s="9">
        <v>-11.85770786745902</v>
      </c>
      <c r="I265" s="9">
        <f t="shared" ref="I265:I270" si="2">(N265-O265)/O265*100</f>
        <v>22.11981137465332</v>
      </c>
      <c r="J265" s="1" t="s">
        <v>89</v>
      </c>
      <c r="K265" s="2">
        <v>9.8999996185302734</v>
      </c>
      <c r="L265" s="2">
        <v>11.1</v>
      </c>
      <c r="M265" s="2">
        <v>12.64999961853027</v>
      </c>
      <c r="N265" s="2">
        <v>13.25</v>
      </c>
      <c r="O265" s="2">
        <v>10.85000038146973</v>
      </c>
      <c r="P265" s="2">
        <v>11.14999961853027</v>
      </c>
      <c r="Q265" s="1">
        <v>2.65</v>
      </c>
      <c r="R265" s="1">
        <v>2.56</v>
      </c>
      <c r="S265" s="1">
        <v>2.46</v>
      </c>
      <c r="T265" s="1">
        <v>2.5</v>
      </c>
      <c r="U265" s="1">
        <v>2.48</v>
      </c>
      <c r="V265" s="1">
        <v>2.4900000000000002</v>
      </c>
      <c r="W265" s="1">
        <v>2.48</v>
      </c>
      <c r="X265" s="1">
        <v>2.4500000000000002</v>
      </c>
      <c r="Y265" s="1">
        <v>2.4</v>
      </c>
      <c r="Z265" s="1">
        <v>2.39</v>
      </c>
      <c r="AA265" s="1">
        <v>2.35</v>
      </c>
      <c r="AB265" s="1">
        <v>2.3199999999999998</v>
      </c>
      <c r="AC265" s="1">
        <v>2.34</v>
      </c>
      <c r="AD265" s="1">
        <v>2.35</v>
      </c>
      <c r="AE265" s="1">
        <v>2.27</v>
      </c>
      <c r="AF265" s="1">
        <v>2.25</v>
      </c>
      <c r="AG265" s="1">
        <v>2.25</v>
      </c>
      <c r="AH265" s="1">
        <v>2.2200000000000002</v>
      </c>
      <c r="AI265" s="1">
        <v>2.23</v>
      </c>
      <c r="AJ265" s="1">
        <v>2.2200000000000002</v>
      </c>
      <c r="AK265" s="1">
        <v>2.27</v>
      </c>
      <c r="AL265" s="1">
        <v>2.31</v>
      </c>
      <c r="AM265" s="1">
        <v>2.2599999999999998</v>
      </c>
      <c r="AN265" s="1">
        <v>2.2200000000000002</v>
      </c>
      <c r="AO265" s="1">
        <v>2.2200000000000002</v>
      </c>
      <c r="AP265" s="1">
        <v>2.23</v>
      </c>
      <c r="AQ265" s="1">
        <v>2.25</v>
      </c>
      <c r="AR265" s="1">
        <v>-80.239999999999995</v>
      </c>
      <c r="AS265" s="1">
        <v>-80.28</v>
      </c>
      <c r="AT265" s="1">
        <v>-80.709999999999994</v>
      </c>
      <c r="AU265" s="1">
        <v>-80.47</v>
      </c>
      <c r="AV265" s="1">
        <v>-80.400000000000006</v>
      </c>
      <c r="AW265" s="1">
        <v>-80.47</v>
      </c>
      <c r="AX265" s="1">
        <v>-80.67</v>
      </c>
      <c r="AY265" s="1">
        <v>-81.03</v>
      </c>
      <c r="AZ265" s="1">
        <v>-81.19</v>
      </c>
      <c r="BA265" s="1">
        <v>-81.459999999999994</v>
      </c>
      <c r="BB265" s="1">
        <v>-81.98</v>
      </c>
      <c r="BC265" s="1">
        <v>-81.819999999999993</v>
      </c>
      <c r="BD265" s="1">
        <v>-81.5</v>
      </c>
      <c r="BE265" s="1">
        <v>-81.98</v>
      </c>
      <c r="BF265" s="1">
        <v>-82.21</v>
      </c>
      <c r="BG265" s="1">
        <v>-82.37</v>
      </c>
      <c r="BH265" s="1">
        <v>-82.37</v>
      </c>
      <c r="BI265" s="1">
        <v>-82.45</v>
      </c>
      <c r="BJ265" s="1">
        <v>-82.37</v>
      </c>
      <c r="BK265" s="1">
        <v>-82.45</v>
      </c>
      <c r="BL265" s="1">
        <v>-82.09</v>
      </c>
      <c r="BM265" s="1">
        <v>-82.14</v>
      </c>
      <c r="BN265" s="1">
        <v>-82.85</v>
      </c>
      <c r="BO265" s="1">
        <v>-82.77</v>
      </c>
      <c r="BP265" s="1">
        <v>-82.45</v>
      </c>
      <c r="BQ265" s="1">
        <v>-82.41</v>
      </c>
      <c r="BR265" s="1">
        <v>-82.29</v>
      </c>
      <c r="BS265" s="22">
        <v>2.38</v>
      </c>
      <c r="BT265" s="26">
        <v>197608174.04098511</v>
      </c>
      <c r="BU265" s="26">
        <v>120300</v>
      </c>
      <c r="BV265" s="26">
        <v>11706976</v>
      </c>
      <c r="BW265" s="2">
        <v>5.2080913123935674E-3</v>
      </c>
    </row>
    <row r="266" spans="1:75" s="21" customFormat="1" ht="19" customHeight="1" x14ac:dyDescent="0.2">
      <c r="A266" s="1" t="s">
        <v>189</v>
      </c>
      <c r="B266" s="1" t="s">
        <v>106</v>
      </c>
      <c r="C266" s="1" t="s">
        <v>87</v>
      </c>
      <c r="D266" s="1" t="s">
        <v>98</v>
      </c>
      <c r="E266" s="1" t="s">
        <v>186</v>
      </c>
      <c r="F266" s="1" t="s">
        <v>88</v>
      </c>
      <c r="G266" s="9">
        <v>25.732216842785501</v>
      </c>
      <c r="H266" s="9">
        <v>-2.995013283206986</v>
      </c>
      <c r="I266" s="9">
        <f t="shared" si="2"/>
        <v>11.034478700178308</v>
      </c>
      <c r="J266" s="1" t="s">
        <v>81</v>
      </c>
      <c r="K266" s="2">
        <v>4.7800002098083496</v>
      </c>
      <c r="L266" s="2">
        <v>6.12</v>
      </c>
      <c r="M266" s="2">
        <v>6.0100002288818359</v>
      </c>
      <c r="N266" s="2">
        <v>6.1180000305175781</v>
      </c>
      <c r="O266" s="2">
        <v>5.5100002288818359</v>
      </c>
      <c r="P266" s="2">
        <v>5.8299999237060547</v>
      </c>
      <c r="Q266" s="1">
        <v>6.12</v>
      </c>
      <c r="R266" s="1">
        <v>5.9</v>
      </c>
      <c r="S266" s="1">
        <v>6.08</v>
      </c>
      <c r="T266" s="1">
        <v>6.07</v>
      </c>
      <c r="U266" s="1">
        <v>5.81</v>
      </c>
      <c r="V266" s="1">
        <v>5.83</v>
      </c>
      <c r="W266" s="1">
        <v>5.65</v>
      </c>
      <c r="X266" s="1">
        <v>5.6</v>
      </c>
      <c r="Y266" s="1">
        <v>5.59</v>
      </c>
      <c r="Z266" s="1">
        <v>5.55</v>
      </c>
      <c r="AA266" s="1">
        <v>5.68</v>
      </c>
      <c r="AB266" s="1">
        <v>5.67</v>
      </c>
      <c r="AC266" s="1">
        <v>5.64</v>
      </c>
      <c r="AD266" s="1">
        <v>5.74</v>
      </c>
      <c r="AE266" s="1">
        <v>5.93</v>
      </c>
      <c r="AF266" s="1">
        <v>5.8</v>
      </c>
      <c r="AG266" s="1">
        <v>5.89</v>
      </c>
      <c r="AH266" s="1">
        <v>5.83</v>
      </c>
      <c r="AI266" s="1">
        <v>5.86</v>
      </c>
      <c r="AJ266" s="1">
        <v>5.85</v>
      </c>
      <c r="AK266" s="1">
        <v>5.93</v>
      </c>
      <c r="AL266" s="1">
        <v>5.93</v>
      </c>
      <c r="AM266" s="1">
        <v>5.81</v>
      </c>
      <c r="AN266" s="1">
        <v>5.83</v>
      </c>
      <c r="AO266" s="1">
        <v>5.91</v>
      </c>
      <c r="AP266" s="1">
        <v>5.88</v>
      </c>
      <c r="AQ266" s="1">
        <v>5.89</v>
      </c>
      <c r="AR266" s="1">
        <v>-4.2300000000000004</v>
      </c>
      <c r="AS266" s="1">
        <v>-2.83</v>
      </c>
      <c r="AT266" s="1">
        <v>0.5</v>
      </c>
      <c r="AU266" s="1">
        <v>-3.99</v>
      </c>
      <c r="AV266" s="1">
        <v>-4.16</v>
      </c>
      <c r="AW266" s="1">
        <v>-5.82</v>
      </c>
      <c r="AX266" s="1">
        <v>-6.82</v>
      </c>
      <c r="AY266" s="1">
        <v>-7.2</v>
      </c>
      <c r="AZ266" s="1">
        <v>-7.9</v>
      </c>
      <c r="BA266" s="1">
        <v>-8.15</v>
      </c>
      <c r="BB266" s="1">
        <v>-6.49</v>
      </c>
      <c r="BC266" s="1">
        <v>-6.66</v>
      </c>
      <c r="BD266" s="1">
        <v>-6.49</v>
      </c>
      <c r="BE266" s="1">
        <v>-6.49</v>
      </c>
      <c r="BF266" s="1">
        <v>-4.24</v>
      </c>
      <c r="BG266" s="1">
        <v>-4.53</v>
      </c>
      <c r="BH266" s="1">
        <v>-4.32</v>
      </c>
      <c r="BI266" s="1">
        <v>-3.33</v>
      </c>
      <c r="BJ266" s="1">
        <v>-3.09</v>
      </c>
      <c r="BK266" s="1">
        <v>-3.66</v>
      </c>
      <c r="BL266" s="1">
        <v>-2.33</v>
      </c>
      <c r="BM266" s="1">
        <v>-3</v>
      </c>
      <c r="BN266" s="1">
        <v>-3.37</v>
      </c>
      <c r="BO266" s="1">
        <v>-3.16</v>
      </c>
      <c r="BP266" s="1">
        <v>-2.66</v>
      </c>
      <c r="BQ266" s="1">
        <v>-2.16</v>
      </c>
      <c r="BR266" s="1">
        <v>-3.33</v>
      </c>
      <c r="BS266" s="22">
        <v>5.51</v>
      </c>
      <c r="BT266" s="26">
        <v>205447049.82414249</v>
      </c>
      <c r="BU266" s="26">
        <v>1009400</v>
      </c>
      <c r="BV266" s="26">
        <v>23337232</v>
      </c>
      <c r="BW266" s="2">
        <v>9.1510424201122055E-4</v>
      </c>
    </row>
    <row r="267" spans="1:75" s="21" customFormat="1" ht="19" customHeight="1" x14ac:dyDescent="0.2">
      <c r="A267" s="1" t="s">
        <v>336</v>
      </c>
      <c r="B267" s="1" t="s">
        <v>106</v>
      </c>
      <c r="C267" s="1" t="s">
        <v>104</v>
      </c>
      <c r="D267" s="1" t="s">
        <v>98</v>
      </c>
      <c r="E267" s="1" t="s">
        <v>332</v>
      </c>
      <c r="F267" s="1" t="s">
        <v>88</v>
      </c>
      <c r="G267" s="9">
        <v>20.62780422477719</v>
      </c>
      <c r="H267" s="9">
        <v>-7.0631990029317508</v>
      </c>
      <c r="I267" s="9">
        <f t="shared" si="2"/>
        <v>20.085472044860168</v>
      </c>
      <c r="J267" s="1" t="s">
        <v>89</v>
      </c>
      <c r="K267" s="2">
        <v>2.2300000190734859</v>
      </c>
      <c r="L267" s="2">
        <v>2.33</v>
      </c>
      <c r="M267" s="2">
        <v>2.690000057220459</v>
      </c>
      <c r="N267" s="2">
        <v>2.809999942779541</v>
      </c>
      <c r="O267" s="2">
        <v>2.339999914169312</v>
      </c>
      <c r="P267" s="2">
        <v>2.5</v>
      </c>
      <c r="Q267" s="1">
        <v>2.81</v>
      </c>
      <c r="R267" s="1">
        <v>2.71</v>
      </c>
      <c r="S267" s="1">
        <v>2.66</v>
      </c>
      <c r="T267" s="1">
        <v>2.4900000000000002</v>
      </c>
      <c r="U267" s="1">
        <v>2.4900000000000002</v>
      </c>
      <c r="V267" s="1">
        <v>2.4700000000000002</v>
      </c>
      <c r="W267" s="1">
        <v>2.48</v>
      </c>
      <c r="X267" s="1">
        <v>2.46</v>
      </c>
      <c r="Y267" s="1">
        <v>2.4</v>
      </c>
      <c r="Z267" s="1">
        <v>2.42</v>
      </c>
      <c r="AA267" s="1">
        <v>2.48</v>
      </c>
      <c r="AB267" s="1">
        <v>2.48</v>
      </c>
      <c r="AC267" s="1">
        <v>2.63</v>
      </c>
      <c r="AD267" s="1">
        <v>2.65</v>
      </c>
      <c r="AE267" s="1">
        <v>2.62</v>
      </c>
      <c r="AF267" s="1">
        <v>2.61</v>
      </c>
      <c r="AG267" s="1">
        <v>2.54</v>
      </c>
      <c r="AH267" s="1">
        <v>2.5</v>
      </c>
      <c r="AI267" s="1">
        <v>2.4900000000000002</v>
      </c>
      <c r="AJ267" s="1">
        <v>2.5499999999999998</v>
      </c>
      <c r="AK267" s="1">
        <v>2.58</v>
      </c>
      <c r="AL267" s="1">
        <v>2.59</v>
      </c>
      <c r="AM267" s="1">
        <v>2.56</v>
      </c>
      <c r="AN267" s="1">
        <v>2.57</v>
      </c>
      <c r="AO267" s="1">
        <v>2.5299999999999998</v>
      </c>
      <c r="AP267" s="1">
        <v>2.4900000000000002</v>
      </c>
      <c r="AQ267" s="1">
        <v>2.5</v>
      </c>
      <c r="AR267" s="1">
        <v>0.74</v>
      </c>
      <c r="AS267" s="1">
        <v>-4.6500000000000004</v>
      </c>
      <c r="AT267" s="1">
        <v>-7.62</v>
      </c>
      <c r="AU267" s="1">
        <v>-9.48</v>
      </c>
      <c r="AV267" s="1">
        <v>-7.81</v>
      </c>
      <c r="AW267" s="1">
        <v>-10.78</v>
      </c>
      <c r="AX267" s="1">
        <v>-8.92</v>
      </c>
      <c r="AY267" s="1">
        <v>-11.9</v>
      </c>
      <c r="AZ267" s="1">
        <v>-12.27</v>
      </c>
      <c r="BA267" s="1">
        <v>-10.41</v>
      </c>
      <c r="BB267" s="1">
        <v>-8.17</v>
      </c>
      <c r="BC267" s="1">
        <v>-8.5500000000000007</v>
      </c>
      <c r="BD267" s="1">
        <v>-2.6</v>
      </c>
      <c r="BE267" s="1">
        <v>-2.6</v>
      </c>
      <c r="BF267" s="1">
        <v>-2.98</v>
      </c>
      <c r="BG267" s="1">
        <v>-5.58</v>
      </c>
      <c r="BH267" s="1">
        <v>-9.1300000000000008</v>
      </c>
      <c r="BI267" s="1">
        <v>-7.43</v>
      </c>
      <c r="BJ267" s="1">
        <v>-7.81</v>
      </c>
      <c r="BK267" s="1">
        <v>-5.58</v>
      </c>
      <c r="BL267" s="1">
        <v>-4.7300000000000004</v>
      </c>
      <c r="BM267" s="1">
        <v>-4.38</v>
      </c>
      <c r="BN267" s="1">
        <v>-5.39</v>
      </c>
      <c r="BO267" s="1">
        <v>-6.05</v>
      </c>
      <c r="BP267" s="1">
        <v>-7.43</v>
      </c>
      <c r="BQ267" s="1">
        <v>-8.18</v>
      </c>
      <c r="BR267" s="1">
        <v>-8.18</v>
      </c>
      <c r="BS267" s="22">
        <v>2.34</v>
      </c>
      <c r="BT267" s="26">
        <v>207166050.4067421</v>
      </c>
      <c r="BU267" s="26">
        <v>3616700</v>
      </c>
      <c r="BV267" s="26">
        <v>76069227</v>
      </c>
      <c r="BW267" s="2">
        <v>3.9629560058497774E-3</v>
      </c>
    </row>
    <row r="268" spans="1:75" s="21" customFormat="1" ht="19" customHeight="1" x14ac:dyDescent="0.2">
      <c r="A268" s="1" t="s">
        <v>136</v>
      </c>
      <c r="B268" s="1" t="s">
        <v>83</v>
      </c>
      <c r="C268" s="1" t="s">
        <v>77</v>
      </c>
      <c r="D268" s="1" t="s">
        <v>78</v>
      </c>
      <c r="E268" s="1" t="s">
        <v>137</v>
      </c>
      <c r="F268" s="1" t="s">
        <v>88</v>
      </c>
      <c r="G268" s="9">
        <v>25.92592224662701</v>
      </c>
      <c r="H268" s="9">
        <v>-1.470586817363569</v>
      </c>
      <c r="I268" s="9">
        <f t="shared" si="2"/>
        <v>29.999990065892906</v>
      </c>
      <c r="J268" s="1" t="s">
        <v>81</v>
      </c>
      <c r="K268" s="2">
        <v>1.080000042915344</v>
      </c>
      <c r="L268" s="2">
        <v>1.78</v>
      </c>
      <c r="M268" s="2">
        <v>1.360000014305115</v>
      </c>
      <c r="N268" s="2">
        <v>1.559999942779541</v>
      </c>
      <c r="O268" s="2">
        <v>1.200000047683716</v>
      </c>
      <c r="P268" s="2">
        <v>1.3400000333786011</v>
      </c>
      <c r="Q268" s="1">
        <v>1.56</v>
      </c>
      <c r="R268" s="1">
        <v>1.53</v>
      </c>
      <c r="S268" s="1">
        <v>1.5</v>
      </c>
      <c r="T268" s="1">
        <v>1.46</v>
      </c>
      <c r="U268" s="1">
        <v>1.4</v>
      </c>
      <c r="V268" s="1">
        <v>1.37</v>
      </c>
      <c r="W268" s="1">
        <v>1.32</v>
      </c>
      <c r="X268" s="1">
        <v>1.28</v>
      </c>
      <c r="Y268" s="1">
        <v>1.25</v>
      </c>
      <c r="Z268" s="1">
        <v>1.31</v>
      </c>
      <c r="AA268" s="1">
        <v>1.31</v>
      </c>
      <c r="AB268" s="1">
        <v>1.43</v>
      </c>
      <c r="AC268" s="1">
        <v>1.35</v>
      </c>
      <c r="AD268" s="1">
        <v>1.36</v>
      </c>
      <c r="AE268" s="1">
        <v>1.3</v>
      </c>
      <c r="AF268" s="1">
        <v>1.3</v>
      </c>
      <c r="AG268" s="1">
        <v>1.3</v>
      </c>
      <c r="AH268" s="1">
        <v>1.3</v>
      </c>
      <c r="AI268" s="1">
        <v>1.29</v>
      </c>
      <c r="AJ268" s="1">
        <v>1.3</v>
      </c>
      <c r="AK268" s="1">
        <v>1.34</v>
      </c>
      <c r="AL268" s="1">
        <v>1.34</v>
      </c>
      <c r="AM268" s="1">
        <v>1.35</v>
      </c>
      <c r="AN268" s="1">
        <v>1.35</v>
      </c>
      <c r="AO268" s="1">
        <v>1.35</v>
      </c>
      <c r="AP268" s="1">
        <v>1.35</v>
      </c>
      <c r="AQ268" s="1">
        <v>1.35</v>
      </c>
      <c r="AR268" s="1">
        <v>11.76</v>
      </c>
      <c r="AS268" s="1">
        <v>6.74</v>
      </c>
      <c r="AT268" s="1">
        <v>2.4</v>
      </c>
      <c r="AU268" s="1">
        <v>2.94</v>
      </c>
      <c r="AV268" s="1">
        <v>1.1000000000000001</v>
      </c>
      <c r="AW268" s="1">
        <v>-3.68</v>
      </c>
      <c r="AX268" s="1">
        <v>-8.82</v>
      </c>
      <c r="AY268" s="1">
        <v>-9.93</v>
      </c>
      <c r="AZ268" s="1">
        <v>-10.29</v>
      </c>
      <c r="BA268" s="1">
        <v>-5.15</v>
      </c>
      <c r="BB268" s="1">
        <v>-3.69</v>
      </c>
      <c r="BC268" s="1">
        <v>-3.68</v>
      </c>
      <c r="BD268" s="1">
        <v>-2.94</v>
      </c>
      <c r="BE268" s="1">
        <v>-5.15</v>
      </c>
      <c r="BF268" s="1">
        <v>-5.15</v>
      </c>
      <c r="BG268" s="1">
        <v>-5.15</v>
      </c>
      <c r="BH268" s="1">
        <v>-5.15</v>
      </c>
      <c r="BI268" s="1">
        <v>-5.33</v>
      </c>
      <c r="BJ268" s="1">
        <v>-5.39</v>
      </c>
      <c r="BK268" s="1">
        <v>-4.41</v>
      </c>
      <c r="BL268" s="1">
        <v>-2.2000000000000002</v>
      </c>
      <c r="BM268" s="1">
        <v>-2.21</v>
      </c>
      <c r="BN268" s="1">
        <v>-1.25</v>
      </c>
      <c r="BO268" s="1">
        <v>-0.74</v>
      </c>
      <c r="BP268" s="1">
        <v>-1.69</v>
      </c>
      <c r="BQ268" s="1">
        <v>-1.1000000000000001</v>
      </c>
      <c r="BR268" s="1">
        <v>-2.21</v>
      </c>
      <c r="BS268" s="22">
        <v>1.2</v>
      </c>
      <c r="BT268" s="26">
        <v>213481922.2455025</v>
      </c>
      <c r="BU268" s="26">
        <v>13717800</v>
      </c>
      <c r="BV268" s="26">
        <v>72422009</v>
      </c>
      <c r="BW268" s="2">
        <v>2.0148474478248728E-2</v>
      </c>
    </row>
    <row r="269" spans="1:75" s="21" customFormat="1" ht="19" customHeight="1" x14ac:dyDescent="0.2">
      <c r="A269" s="1" t="s">
        <v>195</v>
      </c>
      <c r="B269" s="1" t="s">
        <v>106</v>
      </c>
      <c r="C269" s="1" t="s">
        <v>87</v>
      </c>
      <c r="D269" s="1" t="s">
        <v>122</v>
      </c>
      <c r="E269" s="1" t="s">
        <v>194</v>
      </c>
      <c r="F269" s="1" t="s">
        <v>88</v>
      </c>
      <c r="G269" s="9">
        <v>26.206895361048751</v>
      </c>
      <c r="H269" s="9">
        <v>-15.3005510400424</v>
      </c>
      <c r="I269" s="9">
        <f t="shared" si="2"/>
        <v>21.290326004345975</v>
      </c>
      <c r="J269" s="1" t="s">
        <v>89</v>
      </c>
      <c r="K269" s="2">
        <v>1.450000047683716</v>
      </c>
      <c r="L269" s="2">
        <v>1.51</v>
      </c>
      <c r="M269" s="2">
        <v>1.830000042915344</v>
      </c>
      <c r="N269" s="2">
        <v>1.879999995231628</v>
      </c>
      <c r="O269" s="2">
        <v>1.549999952316284</v>
      </c>
      <c r="P269" s="2">
        <v>1.549999952316284</v>
      </c>
      <c r="Q269" s="1">
        <v>1.88</v>
      </c>
      <c r="R269" s="1">
        <v>1.75</v>
      </c>
      <c r="S269" s="1">
        <v>1.73</v>
      </c>
      <c r="T269" s="1">
        <v>1.7</v>
      </c>
      <c r="U269" s="1">
        <v>1.68</v>
      </c>
      <c r="V269" s="1">
        <v>1.65</v>
      </c>
      <c r="W269" s="1">
        <v>1.63</v>
      </c>
      <c r="X269" s="1">
        <v>1.65</v>
      </c>
      <c r="Y269" s="1">
        <v>1.65</v>
      </c>
      <c r="Z269" s="1">
        <v>1.6</v>
      </c>
      <c r="AA269" s="1">
        <v>1.58</v>
      </c>
      <c r="AB269" s="1">
        <v>1.59</v>
      </c>
      <c r="AC269" s="1">
        <v>1.61</v>
      </c>
      <c r="AD269" s="1">
        <v>1.63</v>
      </c>
      <c r="AE269" s="1">
        <v>1.63</v>
      </c>
      <c r="AF269" s="1">
        <v>1.62</v>
      </c>
      <c r="AG269" s="1">
        <v>1.62</v>
      </c>
      <c r="AH269" s="1">
        <v>1.61</v>
      </c>
      <c r="AI269" s="1">
        <v>1.61</v>
      </c>
      <c r="AJ269" s="1">
        <v>1.61</v>
      </c>
      <c r="AK269" s="1">
        <v>1.61</v>
      </c>
      <c r="AL269" s="1">
        <v>1.6</v>
      </c>
      <c r="AM269" s="1">
        <v>1.6</v>
      </c>
      <c r="AN269" s="1">
        <v>1.6</v>
      </c>
      <c r="AO269" s="1">
        <v>1.6</v>
      </c>
      <c r="AP269" s="1">
        <v>1.59</v>
      </c>
      <c r="AQ269" s="1">
        <v>1.59</v>
      </c>
      <c r="AR269" s="1">
        <v>-6.01</v>
      </c>
      <c r="AS269" s="1">
        <v>-7.92</v>
      </c>
      <c r="AT269" s="1">
        <v>-8.4700000000000006</v>
      </c>
      <c r="AU269" s="1">
        <v>-8.4700000000000006</v>
      </c>
      <c r="AV269" s="1">
        <v>-11.48</v>
      </c>
      <c r="AW269" s="1">
        <v>-11.48</v>
      </c>
      <c r="AX269" s="1">
        <v>-12.16</v>
      </c>
      <c r="AY269" s="1">
        <v>-10.93</v>
      </c>
      <c r="AZ269" s="1">
        <v>-12.63</v>
      </c>
      <c r="BA269" s="1">
        <v>-13.93</v>
      </c>
      <c r="BB269" s="1">
        <v>-13.66</v>
      </c>
      <c r="BC269" s="1">
        <v>-13.39</v>
      </c>
      <c r="BD269" s="1">
        <v>-12.57</v>
      </c>
      <c r="BE269" s="1">
        <v>-10.93</v>
      </c>
      <c r="BF269" s="1">
        <v>-11.61</v>
      </c>
      <c r="BG269" s="1">
        <v>-12.02</v>
      </c>
      <c r="BH269" s="1">
        <v>-13.11</v>
      </c>
      <c r="BI269" s="1">
        <v>-12.3</v>
      </c>
      <c r="BJ269" s="1">
        <v>-12.3</v>
      </c>
      <c r="BK269" s="1">
        <v>-12.57</v>
      </c>
      <c r="BL269" s="1">
        <v>-13.11</v>
      </c>
      <c r="BM269" s="1">
        <v>-12.57</v>
      </c>
      <c r="BN269" s="1">
        <v>-12.57</v>
      </c>
      <c r="BO269" s="1">
        <v>-12.57</v>
      </c>
      <c r="BP269" s="1">
        <v>-13.11</v>
      </c>
      <c r="BQ269" s="1">
        <v>-13.11</v>
      </c>
      <c r="BR269" s="1">
        <v>-14.21</v>
      </c>
      <c r="BS269" s="22">
        <v>1.56</v>
      </c>
      <c r="BT269" s="26">
        <v>219226685.14108661</v>
      </c>
      <c r="BU269" s="26">
        <v>38548500</v>
      </c>
      <c r="BV269" s="26">
        <v>101797913</v>
      </c>
      <c r="BW269" s="2">
        <v>0.24140333800359931</v>
      </c>
    </row>
    <row r="270" spans="1:75" s="21" customFormat="1" ht="19" customHeight="1" x14ac:dyDescent="0.2">
      <c r="A270" s="1" t="s">
        <v>217</v>
      </c>
      <c r="B270" s="1" t="s">
        <v>96</v>
      </c>
      <c r="C270" s="1" t="s">
        <v>87</v>
      </c>
      <c r="D270" s="1" t="s">
        <v>98</v>
      </c>
      <c r="E270" s="1" t="s">
        <v>314</v>
      </c>
      <c r="F270" s="1" t="s">
        <v>88</v>
      </c>
      <c r="G270" s="9">
        <v>21.967215959630501</v>
      </c>
      <c r="H270" s="9">
        <v>-6.4516131099710172</v>
      </c>
      <c r="I270" s="9">
        <f t="shared" si="2"/>
        <v>16.983892538357118</v>
      </c>
      <c r="J270" s="1" t="s">
        <v>89</v>
      </c>
      <c r="K270" s="2">
        <v>6.0999999046325684</v>
      </c>
      <c r="L270" s="2">
        <v>6.44</v>
      </c>
      <c r="M270" s="2">
        <v>7.440000057220459</v>
      </c>
      <c r="N270" s="2">
        <v>7.9899997711181641</v>
      </c>
      <c r="O270" s="2">
        <v>6.8299999237060547</v>
      </c>
      <c r="P270" s="2">
        <v>6.9600000381469727</v>
      </c>
      <c r="Q270" s="1">
        <v>7.5</v>
      </c>
      <c r="R270" s="1">
        <v>7.67</v>
      </c>
      <c r="S270" s="1">
        <v>7.99</v>
      </c>
      <c r="T270" s="1">
        <v>7.82</v>
      </c>
      <c r="U270" s="1">
        <v>7.95</v>
      </c>
      <c r="V270" s="1">
        <v>7.73</v>
      </c>
      <c r="W270" s="1">
        <v>7.45</v>
      </c>
      <c r="X270" s="1">
        <v>7.47</v>
      </c>
      <c r="Y270" s="1">
        <v>7.34</v>
      </c>
      <c r="Z270" s="1">
        <v>7.55</v>
      </c>
      <c r="AA270" s="1">
        <v>7.5</v>
      </c>
      <c r="AB270" s="1">
        <v>7.42</v>
      </c>
      <c r="AC270" s="1">
        <v>7.52</v>
      </c>
      <c r="AD270" s="1">
        <v>7.4</v>
      </c>
      <c r="AE270" s="1">
        <v>7.4</v>
      </c>
      <c r="AF270" s="1">
        <v>7.85</v>
      </c>
      <c r="AG270" s="1">
        <v>7.73</v>
      </c>
      <c r="AH270" s="1">
        <v>7.58</v>
      </c>
      <c r="AI270" s="1">
        <v>7.42</v>
      </c>
      <c r="AJ270" s="1">
        <v>7.48</v>
      </c>
      <c r="AK270" s="1">
        <v>7.43</v>
      </c>
      <c r="AL270" s="1">
        <v>7.4</v>
      </c>
      <c r="AM270" s="1">
        <v>7.39</v>
      </c>
      <c r="AN270" s="1">
        <v>7.23</v>
      </c>
      <c r="AO270" s="1">
        <v>7.17</v>
      </c>
      <c r="AP270" s="1">
        <v>7.08</v>
      </c>
      <c r="AQ270" s="1">
        <v>7.03</v>
      </c>
      <c r="AR270" s="1">
        <v>-4.42</v>
      </c>
      <c r="AS270" s="1">
        <v>0.81</v>
      </c>
      <c r="AT270" s="1">
        <v>2.82</v>
      </c>
      <c r="AU270" s="1">
        <v>3.19</v>
      </c>
      <c r="AV270" s="1">
        <v>2.69</v>
      </c>
      <c r="AW270" s="1">
        <v>-0.85</v>
      </c>
      <c r="AX270" s="1">
        <v>0</v>
      </c>
      <c r="AY270" s="1">
        <v>-3.63</v>
      </c>
      <c r="AZ270" s="1">
        <v>-2.77</v>
      </c>
      <c r="BA270" s="1">
        <v>-0.4</v>
      </c>
      <c r="BB270" s="1">
        <v>-2.5299999999999998</v>
      </c>
      <c r="BC270" s="1">
        <v>-1.55</v>
      </c>
      <c r="BD270" s="1">
        <v>-1.48</v>
      </c>
      <c r="BE270" s="1">
        <v>-1.35</v>
      </c>
      <c r="BF270" s="1">
        <v>-1.0900000000000001</v>
      </c>
      <c r="BG270" s="1">
        <v>4.03</v>
      </c>
      <c r="BH270" s="1">
        <v>1.88</v>
      </c>
      <c r="BI270" s="1">
        <v>-0.67</v>
      </c>
      <c r="BJ270" s="1">
        <v>-1.75</v>
      </c>
      <c r="BK270" s="1">
        <v>-0.67</v>
      </c>
      <c r="BL270" s="1">
        <v>-2.1</v>
      </c>
      <c r="BM270" s="1">
        <v>-0.67</v>
      </c>
      <c r="BN270" s="1">
        <v>-3.23</v>
      </c>
      <c r="BO270" s="1">
        <v>-4.3</v>
      </c>
      <c r="BP270" s="1">
        <v>-5.24</v>
      </c>
      <c r="BQ270" s="1">
        <v>-6.4</v>
      </c>
      <c r="BR270" s="1">
        <v>-5.78</v>
      </c>
      <c r="BS270" s="22">
        <v>7.11</v>
      </c>
      <c r="BT270" s="26">
        <v>230280649.77107051</v>
      </c>
      <c r="BU270" s="26">
        <v>31389900</v>
      </c>
      <c r="BV270" s="26">
        <v>19138805</v>
      </c>
      <c r="BW270" s="2">
        <v>0.1053378724533742</v>
      </c>
    </row>
    <row r="271" spans="1:75" s="21" customFormat="1" ht="19" customHeight="1" x14ac:dyDescent="0.2">
      <c r="A271" s="7" t="s">
        <v>375</v>
      </c>
      <c r="B271" s="7" t="s">
        <v>83</v>
      </c>
      <c r="C271" s="7" t="s">
        <v>87</v>
      </c>
      <c r="D271" s="7" t="s">
        <v>109</v>
      </c>
      <c r="E271" s="7" t="s">
        <v>376</v>
      </c>
      <c r="F271" s="7" t="s">
        <v>88</v>
      </c>
      <c r="G271" s="10">
        <v>17.14285441807338</v>
      </c>
      <c r="H271" s="10">
        <v>-0.97560884837659623</v>
      </c>
      <c r="I271" s="10">
        <v>-0.97560884837659623</v>
      </c>
      <c r="J271" s="7" t="s">
        <v>81</v>
      </c>
      <c r="K271" s="8">
        <v>3.5</v>
      </c>
      <c r="L271" s="8">
        <v>4.13</v>
      </c>
      <c r="M271" s="8">
        <v>4.0999999046325684</v>
      </c>
      <c r="N271" s="8">
        <v>4.4200000762939453</v>
      </c>
      <c r="O271" s="8">
        <v>3.75</v>
      </c>
      <c r="P271" s="8">
        <v>4.059999942779541</v>
      </c>
      <c r="Q271" s="7">
        <v>4.18</v>
      </c>
      <c r="R271" s="7">
        <v>4.08</v>
      </c>
      <c r="S271" s="7">
        <v>4.04</v>
      </c>
      <c r="T271" s="7">
        <v>4.2</v>
      </c>
      <c r="U271" s="7">
        <v>4.2</v>
      </c>
      <c r="V271" s="7">
        <v>4.1500000000000004</v>
      </c>
      <c r="W271" s="7">
        <v>4.3499999999999996</v>
      </c>
      <c r="X271" s="7">
        <v>4.42</v>
      </c>
      <c r="Y271" s="7">
        <v>4.3499999999999996</v>
      </c>
      <c r="Z271" s="7">
        <v>4.13</v>
      </c>
      <c r="AA271" s="7">
        <v>4.05</v>
      </c>
      <c r="AB271" s="7">
        <v>4.05</v>
      </c>
      <c r="AC271" s="7">
        <v>4.21</v>
      </c>
      <c r="AD271" s="7">
        <v>4.1900000000000004</v>
      </c>
      <c r="AE271" s="7">
        <v>4.1399999999999997</v>
      </c>
      <c r="AF271" s="7">
        <v>4.07</v>
      </c>
      <c r="AG271" s="7">
        <v>4.0999999999999996</v>
      </c>
      <c r="AH271" s="7">
        <v>4.08</v>
      </c>
      <c r="AI271" s="7">
        <v>4.04</v>
      </c>
      <c r="AJ271" s="7">
        <v>4.03</v>
      </c>
      <c r="AK271" s="7">
        <v>3.96</v>
      </c>
      <c r="AL271" s="7">
        <v>3.93</v>
      </c>
      <c r="AM271" s="7">
        <v>4.05</v>
      </c>
      <c r="AN271" s="7">
        <v>4.04</v>
      </c>
      <c r="AO271" s="7">
        <v>4.05</v>
      </c>
      <c r="AP271" s="7">
        <v>4.1100000000000003</v>
      </c>
      <c r="AQ271" s="7">
        <v>4.0599999999999996</v>
      </c>
      <c r="AR271" s="7">
        <v>-1.34</v>
      </c>
      <c r="AS271" s="7">
        <v>-7.56</v>
      </c>
      <c r="AT271" s="7">
        <v>-4.88</v>
      </c>
      <c r="AU271" s="7">
        <v>0.24</v>
      </c>
      <c r="AV271" s="7">
        <v>-0.24</v>
      </c>
      <c r="AW271" s="7">
        <v>0.49</v>
      </c>
      <c r="AX271" s="7">
        <v>5.46</v>
      </c>
      <c r="AY271" s="7">
        <v>4.2699999999999996</v>
      </c>
      <c r="AZ271" s="7">
        <v>0.73</v>
      </c>
      <c r="BA271" s="7">
        <v>-1.71</v>
      </c>
      <c r="BB271" s="7">
        <v>-2.2000000000000002</v>
      </c>
      <c r="BC271" s="7">
        <v>-1.71</v>
      </c>
      <c r="BD271" s="7">
        <v>-0.24</v>
      </c>
      <c r="BE271" s="7">
        <v>-0.12</v>
      </c>
      <c r="BF271" s="7">
        <v>-1.22</v>
      </c>
      <c r="BG271" s="7">
        <v>-1.34</v>
      </c>
      <c r="BH271" s="7">
        <v>-0.73</v>
      </c>
      <c r="BI271" s="7">
        <v>-2.8</v>
      </c>
      <c r="BJ271" s="7">
        <v>-1.95</v>
      </c>
      <c r="BK271" s="7">
        <v>-5.12</v>
      </c>
      <c r="BL271" s="7">
        <v>-4.63</v>
      </c>
      <c r="BM271" s="7">
        <v>-4.88</v>
      </c>
      <c r="BN271" s="7">
        <v>-1.71</v>
      </c>
      <c r="BO271" s="7">
        <v>-3.06</v>
      </c>
      <c r="BP271" s="7">
        <v>-3.66</v>
      </c>
      <c r="BQ271" s="7">
        <v>-1.34</v>
      </c>
      <c r="BR271" s="7">
        <v>-1.22</v>
      </c>
      <c r="BS271" s="24">
        <v>4</v>
      </c>
      <c r="BT271" s="26">
        <v>233639314.5654678</v>
      </c>
      <c r="BU271" s="26">
        <v>25369000</v>
      </c>
      <c r="BV271" s="26">
        <v>49110062</v>
      </c>
      <c r="BW271" s="8">
        <v>0.1159966362901354</v>
      </c>
    </row>
    <row r="272" spans="1:75" s="21" customFormat="1" ht="19" customHeight="1" x14ac:dyDescent="0.2">
      <c r="A272" s="1" t="s">
        <v>306</v>
      </c>
      <c r="B272" s="1" t="s">
        <v>106</v>
      </c>
      <c r="C272" s="1" t="s">
        <v>87</v>
      </c>
      <c r="D272" s="1" t="s">
        <v>125</v>
      </c>
      <c r="E272" s="1" t="s">
        <v>305</v>
      </c>
      <c r="F272" s="1" t="s">
        <v>88</v>
      </c>
      <c r="G272" s="9">
        <v>21.93548669924234</v>
      </c>
      <c r="H272" s="9">
        <v>-11.64021324208335</v>
      </c>
      <c r="I272" s="9">
        <f>(N272-O272)/O272*100</f>
        <v>59.74026617422399</v>
      </c>
      <c r="J272" s="1" t="s">
        <v>89</v>
      </c>
      <c r="K272" s="2">
        <v>1.549999952316284</v>
      </c>
      <c r="L272" s="2">
        <v>2.46</v>
      </c>
      <c r="M272" s="2">
        <v>1.889999985694885</v>
      </c>
      <c r="N272" s="2">
        <v>2.4600000381469731</v>
      </c>
      <c r="O272" s="2">
        <v>1.5399999618530269</v>
      </c>
      <c r="P272" s="2">
        <v>1.669999957084656</v>
      </c>
      <c r="Q272" s="1">
        <v>2.46</v>
      </c>
      <c r="R272" s="1">
        <v>2.25</v>
      </c>
      <c r="S272" s="1">
        <v>2.35</v>
      </c>
      <c r="T272" s="1">
        <v>2.1800000000000002</v>
      </c>
      <c r="U272" s="1">
        <v>2.2799999999999998</v>
      </c>
      <c r="V272" s="1">
        <v>2.27</v>
      </c>
      <c r="W272" s="1">
        <v>2.09</v>
      </c>
      <c r="X272" s="1">
        <v>1.94</v>
      </c>
      <c r="Y272" s="1">
        <v>1.93</v>
      </c>
      <c r="Z272" s="1">
        <v>2.1</v>
      </c>
      <c r="AA272" s="1">
        <v>2.08</v>
      </c>
      <c r="AB272" s="1">
        <v>1.97</v>
      </c>
      <c r="AC272" s="1">
        <v>2.04</v>
      </c>
      <c r="AD272" s="1">
        <v>1.99</v>
      </c>
      <c r="AE272" s="1">
        <v>1.98</v>
      </c>
      <c r="AF272" s="1">
        <v>1.93</v>
      </c>
      <c r="AG272" s="1">
        <v>1.85</v>
      </c>
      <c r="AH272" s="1">
        <v>1.87</v>
      </c>
      <c r="AI272" s="1">
        <v>1.86</v>
      </c>
      <c r="AJ272" s="1">
        <v>1.79</v>
      </c>
      <c r="AK272" s="1">
        <v>1.77</v>
      </c>
      <c r="AL272" s="1">
        <v>1.73</v>
      </c>
      <c r="AM272" s="1">
        <v>1.74</v>
      </c>
      <c r="AN272" s="1">
        <v>1.72</v>
      </c>
      <c r="AO272" s="1">
        <v>1.72</v>
      </c>
      <c r="AP272" s="1">
        <v>1.74</v>
      </c>
      <c r="AQ272" s="1">
        <v>1.68</v>
      </c>
      <c r="AR272" s="1">
        <v>17.36</v>
      </c>
      <c r="AS272" s="1">
        <v>12.7</v>
      </c>
      <c r="AT272" s="1">
        <v>11.64</v>
      </c>
      <c r="AU272" s="1">
        <v>12.55</v>
      </c>
      <c r="AV272" s="1">
        <v>16.989999999999998</v>
      </c>
      <c r="AW272" s="1">
        <v>10.52</v>
      </c>
      <c r="AX272" s="1">
        <v>-0.6</v>
      </c>
      <c r="AY272" s="1">
        <v>-4.76</v>
      </c>
      <c r="AZ272" s="1">
        <v>0</v>
      </c>
      <c r="BA272" s="1">
        <v>8.99</v>
      </c>
      <c r="BB272" s="1">
        <v>4.2300000000000004</v>
      </c>
      <c r="BC272" s="1">
        <v>3.17</v>
      </c>
      <c r="BD272" s="1">
        <v>4.76</v>
      </c>
      <c r="BE272" s="1">
        <v>2.91</v>
      </c>
      <c r="BF272" s="1">
        <v>1.1299999999999999</v>
      </c>
      <c r="BG272" s="1">
        <v>-3.17</v>
      </c>
      <c r="BH272" s="1">
        <v>-3.7</v>
      </c>
      <c r="BI272" s="1">
        <v>-2.38</v>
      </c>
      <c r="BJ272" s="1">
        <v>-5.75</v>
      </c>
      <c r="BK272" s="1">
        <v>-6.88</v>
      </c>
      <c r="BL272" s="1">
        <v>-15.28</v>
      </c>
      <c r="BM272" s="1">
        <v>-8.99</v>
      </c>
      <c r="BN272" s="1">
        <v>-8.99</v>
      </c>
      <c r="BO272" s="1">
        <v>-10.58</v>
      </c>
      <c r="BP272" s="1">
        <v>-9.4600000000000009</v>
      </c>
      <c r="BQ272" s="1">
        <v>-11.38</v>
      </c>
      <c r="BR272" s="1">
        <v>-12.69</v>
      </c>
      <c r="BS272" s="22">
        <v>1.68</v>
      </c>
      <c r="BT272" s="26">
        <v>237656158.20121771</v>
      </c>
      <c r="BU272" s="26">
        <v>242417900</v>
      </c>
      <c r="BV272" s="26">
        <v>52290968</v>
      </c>
      <c r="BW272" s="2">
        <v>0.27518549666167968</v>
      </c>
    </row>
    <row r="273" spans="1:75" s="21" customFormat="1" ht="19" customHeight="1" x14ac:dyDescent="0.2">
      <c r="A273" s="11" t="s">
        <v>448</v>
      </c>
      <c r="B273" s="11" t="s">
        <v>106</v>
      </c>
      <c r="C273" s="11" t="s">
        <v>87</v>
      </c>
      <c r="D273" s="11" t="s">
        <v>125</v>
      </c>
      <c r="E273" s="11" t="s">
        <v>443</v>
      </c>
      <c r="F273" s="11" t="s">
        <v>88</v>
      </c>
      <c r="G273" s="12">
        <v>38.632166571828073</v>
      </c>
      <c r="H273" s="12">
        <v>-6.666666666666667</v>
      </c>
      <c r="I273" s="12">
        <v>-6.666666666666667</v>
      </c>
      <c r="J273" s="11" t="s">
        <v>89</v>
      </c>
      <c r="K273" s="13">
        <v>5.4099998474121094</v>
      </c>
      <c r="L273" s="13">
        <v>6.52</v>
      </c>
      <c r="M273" s="13">
        <v>7.5</v>
      </c>
      <c r="N273" s="13">
        <v>8.1999998092651367</v>
      </c>
      <c r="O273" s="13">
        <v>6.9600000381469727</v>
      </c>
      <c r="P273" s="13">
        <v>7</v>
      </c>
      <c r="Q273" s="11">
        <v>7.78</v>
      </c>
      <c r="R273" s="11">
        <v>7.73</v>
      </c>
      <c r="S273" s="11">
        <v>8.1999999999999993</v>
      </c>
      <c r="T273" s="11">
        <v>7.7</v>
      </c>
      <c r="U273" s="11">
        <v>7.61</v>
      </c>
      <c r="V273" s="11">
        <v>7.54</v>
      </c>
      <c r="W273" s="11">
        <v>7.2</v>
      </c>
      <c r="X273" s="11">
        <v>7.09</v>
      </c>
      <c r="Y273" s="11">
        <v>7.04</v>
      </c>
      <c r="Z273" s="11">
        <v>7.1</v>
      </c>
      <c r="AA273" s="11">
        <v>7.3</v>
      </c>
      <c r="AB273" s="11">
        <v>7.4</v>
      </c>
      <c r="AC273" s="11">
        <v>7.24</v>
      </c>
      <c r="AD273" s="11">
        <v>7.3</v>
      </c>
      <c r="AE273" s="11">
        <v>7.29</v>
      </c>
      <c r="AF273" s="11">
        <v>7.22</v>
      </c>
      <c r="AG273" s="11">
        <v>7.13</v>
      </c>
      <c r="AH273" s="11">
        <v>7.2</v>
      </c>
      <c r="AI273" s="11">
        <v>7.2</v>
      </c>
      <c r="AJ273" s="11">
        <v>7.21</v>
      </c>
      <c r="AK273" s="11">
        <v>7.22</v>
      </c>
      <c r="AL273" s="11">
        <v>7.34</v>
      </c>
      <c r="AM273" s="11">
        <v>7.28</v>
      </c>
      <c r="AN273" s="11">
        <v>7.2</v>
      </c>
      <c r="AO273" s="11">
        <v>7.2</v>
      </c>
      <c r="AP273" s="11">
        <v>7.22</v>
      </c>
      <c r="AQ273" s="11">
        <v>7.07</v>
      </c>
      <c r="AR273" s="11">
        <v>0</v>
      </c>
      <c r="AS273" s="11">
        <v>2.4</v>
      </c>
      <c r="AT273" s="11">
        <v>-2.33</v>
      </c>
      <c r="AU273" s="11">
        <v>1.27</v>
      </c>
      <c r="AV273" s="11">
        <v>-0.13</v>
      </c>
      <c r="AW273" s="11">
        <v>-4.2699999999999996</v>
      </c>
      <c r="AX273" s="11">
        <v>-6.4</v>
      </c>
      <c r="AY273" s="11">
        <v>-7.2</v>
      </c>
      <c r="AZ273" s="11">
        <v>-7.13</v>
      </c>
      <c r="BA273" s="11">
        <v>-5.68</v>
      </c>
      <c r="BB273" s="11">
        <v>-2.8</v>
      </c>
      <c r="BC273" s="11">
        <v>-3.27</v>
      </c>
      <c r="BD273" s="11">
        <v>-4</v>
      </c>
      <c r="BE273" s="11">
        <v>-3.4</v>
      </c>
      <c r="BF273" s="11">
        <v>-3.83</v>
      </c>
      <c r="BG273" s="11">
        <v>-6.23</v>
      </c>
      <c r="BH273" s="11">
        <v>-5.07</v>
      </c>
      <c r="BI273" s="11">
        <v>-4.07</v>
      </c>
      <c r="BJ273" s="11">
        <v>-4.07</v>
      </c>
      <c r="BK273" s="11">
        <v>-4.07</v>
      </c>
      <c r="BL273" s="11">
        <v>-3.8</v>
      </c>
      <c r="BM273" s="11">
        <v>-3.87</v>
      </c>
      <c r="BN273" s="11">
        <v>-4.2699999999999996</v>
      </c>
      <c r="BO273" s="11">
        <v>-4.07</v>
      </c>
      <c r="BP273" s="11">
        <v>-4.13</v>
      </c>
      <c r="BQ273" s="11">
        <v>-6.67</v>
      </c>
      <c r="BR273" s="11">
        <v>-6.8</v>
      </c>
      <c r="BS273" s="25">
        <v>6.96</v>
      </c>
      <c r="BT273" s="26">
        <v>238034250</v>
      </c>
      <c r="BU273" s="26">
        <v>1183000</v>
      </c>
      <c r="BV273" s="26">
        <v>15387202</v>
      </c>
      <c r="BW273" s="8">
        <v>2.2826112245748118E-3</v>
      </c>
    </row>
    <row r="274" spans="1:75" s="21" customFormat="1" ht="19" customHeight="1" x14ac:dyDescent="0.2">
      <c r="A274" s="1" t="s">
        <v>268</v>
      </c>
      <c r="B274" s="1" t="s">
        <v>106</v>
      </c>
      <c r="C274" s="1" t="s">
        <v>87</v>
      </c>
      <c r="D274" s="1" t="s">
        <v>122</v>
      </c>
      <c r="E274" s="1" t="s">
        <v>264</v>
      </c>
      <c r="F274" s="1" t="s">
        <v>88</v>
      </c>
      <c r="G274" s="9">
        <v>48.571423121861052</v>
      </c>
      <c r="H274" s="9">
        <v>-27.884612739438751</v>
      </c>
      <c r="I274" s="9">
        <f>(N274-O274)/O274*100</f>
        <v>46.478869834132531</v>
      </c>
      <c r="J274" s="1" t="s">
        <v>89</v>
      </c>
      <c r="K274" s="2">
        <v>3.5</v>
      </c>
      <c r="L274" s="2">
        <v>5.2</v>
      </c>
      <c r="M274" s="2">
        <v>5.1999998092651367</v>
      </c>
      <c r="N274" s="2">
        <v>5.1999998092651367</v>
      </c>
      <c r="O274" s="2">
        <v>3.5499999523162842</v>
      </c>
      <c r="P274" s="2">
        <v>3.75</v>
      </c>
      <c r="Q274" s="1">
        <v>5.2</v>
      </c>
      <c r="R274" s="1">
        <v>4.59</v>
      </c>
      <c r="S274" s="1">
        <v>4.3899999999999997</v>
      </c>
      <c r="T274" s="1">
        <v>4.12</v>
      </c>
      <c r="U274" s="1">
        <v>4.2</v>
      </c>
      <c r="V274" s="1">
        <v>4.25</v>
      </c>
      <c r="W274" s="1">
        <v>4.04</v>
      </c>
      <c r="X274" s="1">
        <v>3.94</v>
      </c>
      <c r="Y274" s="1">
        <v>3.82</v>
      </c>
      <c r="Z274" s="1">
        <v>3.87</v>
      </c>
      <c r="AA274" s="1">
        <v>3.86</v>
      </c>
      <c r="AB274" s="1">
        <v>3.81</v>
      </c>
      <c r="AC274" s="1">
        <v>3.83</v>
      </c>
      <c r="AD274" s="1">
        <v>3.8</v>
      </c>
      <c r="AE274" s="1">
        <v>3.77</v>
      </c>
      <c r="AF274" s="1">
        <v>3.79</v>
      </c>
      <c r="AG274" s="1">
        <v>3.82</v>
      </c>
      <c r="AH274" s="1">
        <v>3.78</v>
      </c>
      <c r="AI274" s="1">
        <v>3.77</v>
      </c>
      <c r="AJ274" s="1">
        <v>3.8</v>
      </c>
      <c r="AK274" s="1">
        <v>3.84</v>
      </c>
      <c r="AL274" s="1">
        <v>3.9</v>
      </c>
      <c r="AM274" s="1">
        <v>3.83</v>
      </c>
      <c r="AN274" s="1">
        <v>3.8</v>
      </c>
      <c r="AO274" s="1">
        <v>3.8</v>
      </c>
      <c r="AP274" s="1">
        <v>3.76</v>
      </c>
      <c r="AQ274" s="1">
        <v>3.79</v>
      </c>
      <c r="AR274" s="1">
        <v>-11.59</v>
      </c>
      <c r="AS274" s="1">
        <v>-13.85</v>
      </c>
      <c r="AT274" s="1">
        <v>-21.92</v>
      </c>
      <c r="AU274" s="1">
        <v>-26.35</v>
      </c>
      <c r="AV274" s="1">
        <v>-19.809999999999999</v>
      </c>
      <c r="AW274" s="1">
        <v>-25</v>
      </c>
      <c r="AX274" s="1">
        <v>-26.15</v>
      </c>
      <c r="AY274" s="1">
        <v>-26.73</v>
      </c>
      <c r="AZ274" s="1">
        <v>-27.6</v>
      </c>
      <c r="BA274" s="1">
        <v>-26.35</v>
      </c>
      <c r="BB274" s="1">
        <v>-26.35</v>
      </c>
      <c r="BC274" s="1">
        <v>-27.5</v>
      </c>
      <c r="BD274" s="1">
        <v>-27.12</v>
      </c>
      <c r="BE274" s="1">
        <v>-27.69</v>
      </c>
      <c r="BF274" s="1">
        <v>-30</v>
      </c>
      <c r="BG274" s="1">
        <v>-28.08</v>
      </c>
      <c r="BH274" s="1">
        <v>-28.08</v>
      </c>
      <c r="BI274" s="1">
        <v>-28.46</v>
      </c>
      <c r="BJ274" s="1">
        <v>-27.74</v>
      </c>
      <c r="BK274" s="1">
        <v>-27.4</v>
      </c>
      <c r="BL274" s="1">
        <v>-26.21</v>
      </c>
      <c r="BM274" s="1">
        <v>-26.54</v>
      </c>
      <c r="BN274" s="1">
        <v>-28.27</v>
      </c>
      <c r="BO274" s="1">
        <v>-27.02</v>
      </c>
      <c r="BP274" s="1">
        <v>-28.08</v>
      </c>
      <c r="BQ274" s="1">
        <v>-28.02</v>
      </c>
      <c r="BR274" s="1">
        <v>-28.27</v>
      </c>
      <c r="BS274" s="22">
        <v>3.71</v>
      </c>
      <c r="BT274" s="26">
        <v>240377271.18301389</v>
      </c>
      <c r="BU274" s="26">
        <v>13309600</v>
      </c>
      <c r="BV274" s="26">
        <v>21394071</v>
      </c>
      <c r="BW274" s="2">
        <v>3.3583463381046078E-2</v>
      </c>
    </row>
    <row r="275" spans="1:75" s="21" customFormat="1" ht="19" customHeight="1" x14ac:dyDescent="0.2">
      <c r="A275" s="7" t="s">
        <v>440</v>
      </c>
      <c r="B275" s="7" t="s">
        <v>106</v>
      </c>
      <c r="C275" s="7" t="s">
        <v>87</v>
      </c>
      <c r="D275" s="7" t="s">
        <v>125</v>
      </c>
      <c r="E275" s="7" t="s">
        <v>439</v>
      </c>
      <c r="F275" s="7" t="s">
        <v>88</v>
      </c>
      <c r="G275" s="10">
        <v>22.948402893133839</v>
      </c>
      <c r="H275" s="10">
        <v>-9.9120683327836936</v>
      </c>
      <c r="I275" s="10">
        <v>-9.9120683327836936</v>
      </c>
      <c r="J275" s="7" t="s">
        <v>89</v>
      </c>
      <c r="K275" s="8">
        <v>10.17500019073486</v>
      </c>
      <c r="L275" s="8">
        <v>13.3</v>
      </c>
      <c r="M275" s="8">
        <v>12.510000228881839</v>
      </c>
      <c r="N275" s="8">
        <v>14.930000305175779</v>
      </c>
      <c r="O275" s="8">
        <v>11.10000038146973</v>
      </c>
      <c r="P275" s="8">
        <v>11.27000045776367</v>
      </c>
      <c r="Q275" s="7">
        <v>13.3</v>
      </c>
      <c r="R275" s="7">
        <v>12.84</v>
      </c>
      <c r="S275" s="7">
        <v>12.48</v>
      </c>
      <c r="T275" s="7">
        <v>13.05</v>
      </c>
      <c r="U275" s="7">
        <v>13.89</v>
      </c>
      <c r="V275" s="7">
        <v>14.93</v>
      </c>
      <c r="W275" s="7">
        <v>14.75</v>
      </c>
      <c r="X275" s="7">
        <v>13.76</v>
      </c>
      <c r="Y275" s="7">
        <v>13.56</v>
      </c>
      <c r="Z275" s="7">
        <v>13.27</v>
      </c>
      <c r="AA275" s="7">
        <v>13.24</v>
      </c>
      <c r="AB275" s="7">
        <v>12.88</v>
      </c>
      <c r="AC275" s="7">
        <v>12.77</v>
      </c>
      <c r="AD275" s="7">
        <v>12.84</v>
      </c>
      <c r="AE275" s="7">
        <v>12.72</v>
      </c>
      <c r="AF275" s="7">
        <v>12.76</v>
      </c>
      <c r="AG275" s="7">
        <v>12.65</v>
      </c>
      <c r="AH275" s="7">
        <v>12.5</v>
      </c>
      <c r="AI275" s="7">
        <v>12.44</v>
      </c>
      <c r="AJ275" s="7">
        <v>12.29</v>
      </c>
      <c r="AK275" s="7">
        <v>12.27</v>
      </c>
      <c r="AL275" s="7">
        <v>12.1</v>
      </c>
      <c r="AM275" s="7">
        <v>11.78</v>
      </c>
      <c r="AN275" s="7">
        <v>11.45</v>
      </c>
      <c r="AO275" s="7">
        <v>11.34</v>
      </c>
      <c r="AP275" s="7">
        <v>11.77</v>
      </c>
      <c r="AQ275" s="7">
        <v>11.64</v>
      </c>
      <c r="AR275" s="7">
        <v>3.12</v>
      </c>
      <c r="AS275" s="7">
        <v>-1.04</v>
      </c>
      <c r="AT275" s="7">
        <v>-1.28</v>
      </c>
      <c r="AU275" s="7">
        <v>3.54</v>
      </c>
      <c r="AV275" s="7">
        <v>9.75</v>
      </c>
      <c r="AW275" s="7">
        <v>17.87</v>
      </c>
      <c r="AX275" s="7">
        <v>8.7899999999999991</v>
      </c>
      <c r="AY275" s="7">
        <v>8.35</v>
      </c>
      <c r="AZ275" s="7">
        <v>4.8</v>
      </c>
      <c r="BA275" s="7">
        <v>5.83</v>
      </c>
      <c r="BB275" s="7">
        <v>3.76</v>
      </c>
      <c r="BC275" s="7">
        <v>2.16</v>
      </c>
      <c r="BD275" s="7">
        <v>1.83</v>
      </c>
      <c r="BE275" s="7">
        <v>1.68</v>
      </c>
      <c r="BF275" s="7">
        <v>1.1200000000000001</v>
      </c>
      <c r="BG275" s="7">
        <v>1.1200000000000001</v>
      </c>
      <c r="BH275" s="7">
        <v>-0.8</v>
      </c>
      <c r="BI275" s="7">
        <v>-0.6</v>
      </c>
      <c r="BJ275" s="7">
        <v>-2.08</v>
      </c>
      <c r="BK275" s="7">
        <v>-1.84</v>
      </c>
      <c r="BL275" s="7">
        <v>-3.62</v>
      </c>
      <c r="BM275" s="7">
        <v>-6.68</v>
      </c>
      <c r="BN275" s="7">
        <v>-9.91</v>
      </c>
      <c r="BO275" s="7">
        <v>-9.44</v>
      </c>
      <c r="BP275" s="7">
        <v>-10.39</v>
      </c>
      <c r="BQ275" s="7">
        <v>-6.98</v>
      </c>
      <c r="BR275" s="7">
        <v>-9.75</v>
      </c>
      <c r="BS275" s="24">
        <v>13.11</v>
      </c>
      <c r="BT275" s="26">
        <v>245203510.48622131</v>
      </c>
      <c r="BU275" s="26">
        <v>1599600</v>
      </c>
      <c r="BV275" s="26">
        <v>3511454</v>
      </c>
      <c r="BW275" s="8">
        <v>2.427199672842076E-3</v>
      </c>
    </row>
    <row r="276" spans="1:75" s="21" customFormat="1" ht="19" customHeight="1" x14ac:dyDescent="0.2">
      <c r="A276" s="1" t="s">
        <v>309</v>
      </c>
      <c r="B276" s="1" t="s">
        <v>106</v>
      </c>
      <c r="C276" s="1" t="s">
        <v>87</v>
      </c>
      <c r="D276" s="1" t="s">
        <v>109</v>
      </c>
      <c r="E276" s="1" t="s">
        <v>305</v>
      </c>
      <c r="F276" s="1" t="s">
        <v>88</v>
      </c>
      <c r="G276" s="9">
        <v>31.19265172088447</v>
      </c>
      <c r="H276" s="9">
        <v>-2.7972002321830249</v>
      </c>
      <c r="I276" s="9">
        <f>(N276-O276)/O276*100</f>
        <v>32.20339085787954</v>
      </c>
      <c r="J276" s="1" t="s">
        <v>81</v>
      </c>
      <c r="K276" s="2">
        <v>1.0900000333786011</v>
      </c>
      <c r="L276" s="2">
        <v>1.56</v>
      </c>
      <c r="M276" s="2">
        <v>1.429999947547913</v>
      </c>
      <c r="N276" s="2">
        <v>1.559999942779541</v>
      </c>
      <c r="O276" s="2">
        <v>1.179999947547913</v>
      </c>
      <c r="P276" s="2">
        <v>1.389999985694885</v>
      </c>
      <c r="Q276" s="1">
        <v>1.49</v>
      </c>
      <c r="R276" s="1">
        <v>1.49</v>
      </c>
      <c r="S276" s="1">
        <v>1.56</v>
      </c>
      <c r="T276" s="1">
        <v>1.5</v>
      </c>
      <c r="U276" s="1">
        <v>1.44</v>
      </c>
      <c r="V276" s="1">
        <v>1.4</v>
      </c>
      <c r="W276" s="1">
        <v>1.38</v>
      </c>
      <c r="X276" s="1">
        <v>1.31</v>
      </c>
      <c r="Y276" s="1">
        <v>1.33</v>
      </c>
      <c r="Z276" s="1">
        <v>1.38</v>
      </c>
      <c r="AA276" s="1">
        <v>1.43</v>
      </c>
      <c r="AB276" s="1">
        <v>1.48</v>
      </c>
      <c r="AC276" s="1">
        <v>1.43</v>
      </c>
      <c r="AD276" s="1">
        <v>1.41</v>
      </c>
      <c r="AE276" s="1">
        <v>1.39</v>
      </c>
      <c r="AF276" s="1">
        <v>1.39</v>
      </c>
      <c r="AG276" s="1">
        <v>1.37</v>
      </c>
      <c r="AH276" s="1">
        <v>1.38</v>
      </c>
      <c r="AI276" s="1">
        <v>1.36</v>
      </c>
      <c r="AJ276" s="1">
        <v>1.35</v>
      </c>
      <c r="AK276" s="1">
        <v>1.33</v>
      </c>
      <c r="AL276" s="1">
        <v>1.32</v>
      </c>
      <c r="AM276" s="1">
        <v>1.34</v>
      </c>
      <c r="AN276" s="1">
        <v>1.36</v>
      </c>
      <c r="AO276" s="1">
        <v>1.4</v>
      </c>
      <c r="AP276" s="1">
        <v>1.39</v>
      </c>
      <c r="AQ276" s="1">
        <v>1.42</v>
      </c>
      <c r="AR276" s="1">
        <v>4.2</v>
      </c>
      <c r="AS276" s="1">
        <v>-1.05</v>
      </c>
      <c r="AT276" s="1">
        <v>2.8</v>
      </c>
      <c r="AU276" s="1">
        <v>0.01</v>
      </c>
      <c r="AV276" s="1">
        <v>-2.1</v>
      </c>
      <c r="AW276" s="1">
        <v>-7.7</v>
      </c>
      <c r="AX276" s="1">
        <v>-9.5299999999999994</v>
      </c>
      <c r="AY276" s="1">
        <v>-16.78</v>
      </c>
      <c r="AZ276" s="1">
        <v>-10.84</v>
      </c>
      <c r="BA276" s="1">
        <v>-3.85</v>
      </c>
      <c r="BB276" s="1">
        <v>-0.08</v>
      </c>
      <c r="BC276" s="1">
        <v>-0.35</v>
      </c>
      <c r="BD276" s="1">
        <v>-2.8</v>
      </c>
      <c r="BE276" s="1">
        <v>-3.85</v>
      </c>
      <c r="BF276" s="1">
        <v>-3.5</v>
      </c>
      <c r="BG276" s="1">
        <v>-5.13</v>
      </c>
      <c r="BH276" s="1">
        <v>-6.29</v>
      </c>
      <c r="BI276" s="1">
        <v>-6.16</v>
      </c>
      <c r="BJ276" s="1">
        <v>-6.99</v>
      </c>
      <c r="BK276" s="1">
        <v>-6.3</v>
      </c>
      <c r="BL276" s="1">
        <v>-8.18</v>
      </c>
      <c r="BM276" s="1">
        <v>-8.39</v>
      </c>
      <c r="BN276" s="1">
        <v>-6.3</v>
      </c>
      <c r="BO276" s="1">
        <v>-5.14</v>
      </c>
      <c r="BP276" s="1">
        <v>-6.29</v>
      </c>
      <c r="BQ276" s="1">
        <v>-3.49</v>
      </c>
      <c r="BR276" s="1">
        <v>-2.8</v>
      </c>
      <c r="BS276" s="22">
        <v>1.18</v>
      </c>
      <c r="BT276" s="26">
        <v>249073089.42405319</v>
      </c>
      <c r="BU276" s="26">
        <v>93597000</v>
      </c>
      <c r="BV276" s="26">
        <v>166976036</v>
      </c>
      <c r="BW276" s="2">
        <v>9.6742187603495386E-2</v>
      </c>
    </row>
    <row r="277" spans="1:75" s="21" customFormat="1" ht="19" customHeight="1" x14ac:dyDescent="0.2">
      <c r="A277" s="1" t="s">
        <v>286</v>
      </c>
      <c r="B277" s="1" t="s">
        <v>106</v>
      </c>
      <c r="C277" s="1" t="s">
        <v>87</v>
      </c>
      <c r="D277" s="1" t="s">
        <v>78</v>
      </c>
      <c r="E277" s="1" t="s">
        <v>284</v>
      </c>
      <c r="F277" s="1" t="s">
        <v>88</v>
      </c>
      <c r="G277" s="9">
        <v>21.206229200413642</v>
      </c>
      <c r="H277" s="9">
        <v>-4.3338680593883456</v>
      </c>
      <c r="I277" s="9">
        <f>(N277-O277)/O277*100</f>
        <v>18.853974301208787</v>
      </c>
      <c r="J277" s="1" t="s">
        <v>81</v>
      </c>
      <c r="K277" s="2">
        <v>5.1399998664855957</v>
      </c>
      <c r="L277" s="2">
        <v>5.23</v>
      </c>
      <c r="M277" s="2">
        <v>6.2300000190734863</v>
      </c>
      <c r="N277" s="2">
        <v>6.429999828338623</v>
      </c>
      <c r="O277" s="2">
        <v>5.4099998474121094</v>
      </c>
      <c r="P277" s="2">
        <v>5.9600000381469727</v>
      </c>
      <c r="Q277" s="1">
        <v>6.4</v>
      </c>
      <c r="R277" s="1">
        <v>6.43</v>
      </c>
      <c r="S277" s="1">
        <v>6.17</v>
      </c>
      <c r="T277" s="1">
        <v>5.86</v>
      </c>
      <c r="U277" s="1">
        <v>5.93</v>
      </c>
      <c r="V277" s="1">
        <v>5.85</v>
      </c>
      <c r="W277" s="1">
        <v>5.84</v>
      </c>
      <c r="X277" s="1">
        <v>5.81</v>
      </c>
      <c r="Y277" s="1">
        <v>5.85</v>
      </c>
      <c r="Z277" s="1">
        <v>5.82</v>
      </c>
      <c r="AA277" s="1">
        <v>5.75</v>
      </c>
      <c r="AB277" s="1">
        <v>5.67</v>
      </c>
      <c r="AC277" s="1">
        <v>5.72</v>
      </c>
      <c r="AD277" s="1">
        <v>5.68</v>
      </c>
      <c r="AE277" s="1">
        <v>5.64</v>
      </c>
      <c r="AF277" s="1">
        <v>5.63</v>
      </c>
      <c r="AG277" s="1">
        <v>5.6</v>
      </c>
      <c r="AH277" s="1">
        <v>5.56</v>
      </c>
      <c r="AI277" s="1">
        <v>5.57</v>
      </c>
      <c r="AJ277" s="1">
        <v>5.68</v>
      </c>
      <c r="AK277" s="1">
        <v>5.7</v>
      </c>
      <c r="AL277" s="1">
        <v>5.65</v>
      </c>
      <c r="AM277" s="1">
        <v>5.66</v>
      </c>
      <c r="AN277" s="1">
        <v>5.74</v>
      </c>
      <c r="AO277" s="1">
        <v>5.78</v>
      </c>
      <c r="AP277" s="1">
        <v>5.84</v>
      </c>
      <c r="AQ277" s="1">
        <v>6.03</v>
      </c>
      <c r="AR277" s="1">
        <v>-2.73</v>
      </c>
      <c r="AS277" s="1">
        <v>-0.48</v>
      </c>
      <c r="AT277" s="1">
        <v>-7.7</v>
      </c>
      <c r="AU277" s="1">
        <v>-7.22</v>
      </c>
      <c r="AV277" s="1">
        <v>-7.06</v>
      </c>
      <c r="AW277" s="1">
        <v>-8.19</v>
      </c>
      <c r="AX277" s="1">
        <v>-7.22</v>
      </c>
      <c r="AY277" s="1">
        <v>-7.83</v>
      </c>
      <c r="AZ277" s="1">
        <v>-6.5</v>
      </c>
      <c r="BA277" s="1">
        <v>-8.83</v>
      </c>
      <c r="BB277" s="1">
        <v>-8.99</v>
      </c>
      <c r="BC277" s="1">
        <v>-10.75</v>
      </c>
      <c r="BD277" s="1">
        <v>-8.75</v>
      </c>
      <c r="BE277" s="1">
        <v>-9.4700000000000006</v>
      </c>
      <c r="BF277" s="1">
        <v>-10.41</v>
      </c>
      <c r="BG277" s="1">
        <v>-10.41</v>
      </c>
      <c r="BH277" s="1">
        <v>-10.75</v>
      </c>
      <c r="BI277" s="1">
        <v>-12.68</v>
      </c>
      <c r="BJ277" s="1">
        <v>-11.48</v>
      </c>
      <c r="BK277" s="1">
        <v>-9.9499999999999993</v>
      </c>
      <c r="BL277" s="1">
        <v>-10.27</v>
      </c>
      <c r="BM277" s="1">
        <v>-9.9499999999999993</v>
      </c>
      <c r="BN277" s="1">
        <v>-10.75</v>
      </c>
      <c r="BO277" s="1">
        <v>-8.67</v>
      </c>
      <c r="BP277" s="1">
        <v>-8.19</v>
      </c>
      <c r="BQ277" s="1">
        <v>-6.66</v>
      </c>
      <c r="BR277" s="1">
        <v>-4.17</v>
      </c>
      <c r="BS277" s="22">
        <v>5.67</v>
      </c>
      <c r="BT277" s="26">
        <v>251386107.76963231</v>
      </c>
      <c r="BU277" s="26">
        <v>6942500</v>
      </c>
      <c r="BV277" s="26">
        <v>30245798</v>
      </c>
      <c r="BW277" s="2">
        <v>5.7859276848969236E-3</v>
      </c>
    </row>
    <row r="278" spans="1:75" s="21" customFormat="1" ht="19" customHeight="1" x14ac:dyDescent="0.2">
      <c r="A278" s="1" t="s">
        <v>139</v>
      </c>
      <c r="B278" s="1" t="s">
        <v>83</v>
      </c>
      <c r="C278" s="1" t="s">
        <v>140</v>
      </c>
      <c r="D278" s="1" t="s">
        <v>78</v>
      </c>
      <c r="E278" s="1" t="s">
        <v>137</v>
      </c>
      <c r="F278" s="1" t="s">
        <v>88</v>
      </c>
      <c r="G278" s="9">
        <v>33.333333333333329</v>
      </c>
      <c r="H278" s="9">
        <v>-13.70967385299995</v>
      </c>
      <c r="I278" s="9">
        <f>(N278-O278)/O278*100</f>
        <v>25</v>
      </c>
      <c r="J278" s="1" t="s">
        <v>89</v>
      </c>
      <c r="K278" s="2">
        <v>0.93000000715255737</v>
      </c>
      <c r="L278" s="2">
        <v>1.47</v>
      </c>
      <c r="M278" s="2">
        <v>1.2400000095367429</v>
      </c>
      <c r="N278" s="2">
        <v>1.25</v>
      </c>
      <c r="O278" s="2">
        <v>1</v>
      </c>
      <c r="P278" s="2">
        <v>1.070000052452087</v>
      </c>
      <c r="Q278" s="1">
        <v>1.25</v>
      </c>
      <c r="R278" s="1">
        <v>1.24</v>
      </c>
      <c r="S278" s="1">
        <v>1.23</v>
      </c>
      <c r="T278" s="1">
        <v>1.2</v>
      </c>
      <c r="U278" s="1">
        <v>1.17</v>
      </c>
      <c r="V278" s="1">
        <v>1.1200000000000001</v>
      </c>
      <c r="W278" s="1">
        <v>1.1000000000000001</v>
      </c>
      <c r="X278" s="1">
        <v>1.1000000000000001</v>
      </c>
      <c r="Y278" s="1">
        <v>1.08</v>
      </c>
      <c r="Z278" s="1">
        <v>1.1000000000000001</v>
      </c>
      <c r="AA278" s="1">
        <v>1.08</v>
      </c>
      <c r="AB278" s="1">
        <v>1.1100000000000001</v>
      </c>
      <c r="AC278" s="1">
        <v>1.0900000000000001</v>
      </c>
      <c r="AD278" s="1">
        <v>1.08</v>
      </c>
      <c r="AE278" s="1">
        <v>1.08</v>
      </c>
      <c r="AF278" s="1">
        <v>1.07</v>
      </c>
      <c r="AG278" s="1">
        <v>1.07</v>
      </c>
      <c r="AH278" s="1">
        <v>1.07</v>
      </c>
      <c r="AI278" s="1">
        <v>1.05</v>
      </c>
      <c r="AJ278" s="1">
        <v>1.03</v>
      </c>
      <c r="AK278" s="1">
        <v>1.04</v>
      </c>
      <c r="AL278" s="1">
        <v>1.07</v>
      </c>
      <c r="AM278" s="1">
        <v>1.07</v>
      </c>
      <c r="AN278" s="1">
        <v>1.07</v>
      </c>
      <c r="AO278" s="1">
        <v>1.07</v>
      </c>
      <c r="AP278" s="1">
        <v>1.07</v>
      </c>
      <c r="AQ278" s="1">
        <v>1.07</v>
      </c>
      <c r="AR278" s="1">
        <v>-8.06</v>
      </c>
      <c r="AS278" s="1">
        <v>0</v>
      </c>
      <c r="AT278" s="1">
        <v>-5.65</v>
      </c>
      <c r="AU278" s="1">
        <v>-5.89</v>
      </c>
      <c r="AV278" s="1">
        <v>-9.67</v>
      </c>
      <c r="AW278" s="1">
        <v>-12.77</v>
      </c>
      <c r="AX278" s="1">
        <v>-15.46</v>
      </c>
      <c r="AY278" s="1">
        <v>-16.190000000000001</v>
      </c>
      <c r="AZ278" s="1">
        <v>-15.32</v>
      </c>
      <c r="BA278" s="1">
        <v>-12.91</v>
      </c>
      <c r="BB278" s="1">
        <v>-12.9</v>
      </c>
      <c r="BC278" s="1">
        <v>-12.9</v>
      </c>
      <c r="BD278" s="1">
        <v>-14.52</v>
      </c>
      <c r="BE278" s="1">
        <v>-14.52</v>
      </c>
      <c r="BF278" s="1">
        <v>-14.11</v>
      </c>
      <c r="BG278" s="1">
        <v>-13.85</v>
      </c>
      <c r="BH278" s="1">
        <v>-14.52</v>
      </c>
      <c r="BI278" s="1">
        <v>-15.73</v>
      </c>
      <c r="BJ278" s="1">
        <v>-17.739999999999998</v>
      </c>
      <c r="BK278" s="1">
        <v>-16.940000000000001</v>
      </c>
      <c r="BL278" s="1">
        <v>-16.940000000000001</v>
      </c>
      <c r="BM278" s="1">
        <v>-15.73</v>
      </c>
      <c r="BN278" s="1">
        <v>-14.11</v>
      </c>
      <c r="BO278" s="1">
        <v>-14.11</v>
      </c>
      <c r="BP278" s="1">
        <v>-15.19</v>
      </c>
      <c r="BQ278" s="1">
        <v>-13.85</v>
      </c>
      <c r="BR278" s="1">
        <v>-14.51</v>
      </c>
      <c r="BS278" s="22">
        <v>1</v>
      </c>
      <c r="BT278" s="26">
        <v>255366832.04400629</v>
      </c>
      <c r="BU278" s="26">
        <v>34698800</v>
      </c>
      <c r="BV278" s="26">
        <v>167666725</v>
      </c>
      <c r="BW278" s="2">
        <v>1.9901003016549651E-2</v>
      </c>
    </row>
    <row r="279" spans="1:75" s="21" customFormat="1" ht="19" customHeight="1" x14ac:dyDescent="0.2">
      <c r="A279" s="7" t="s">
        <v>506</v>
      </c>
      <c r="B279" s="7" t="s">
        <v>106</v>
      </c>
      <c r="C279" s="7" t="s">
        <v>87</v>
      </c>
      <c r="D279" s="7" t="s">
        <v>98</v>
      </c>
      <c r="E279" s="7" t="s">
        <v>504</v>
      </c>
      <c r="F279" s="7" t="s">
        <v>88</v>
      </c>
      <c r="G279" s="10">
        <v>18.329465715573821</v>
      </c>
      <c r="H279" s="10">
        <v>-0.68627153071742952</v>
      </c>
      <c r="I279" s="10">
        <v>-0.68627153071742952</v>
      </c>
      <c r="J279" s="7" t="s">
        <v>81</v>
      </c>
      <c r="K279" s="8">
        <v>8.619999885559082</v>
      </c>
      <c r="L279" s="8">
        <v>9.11</v>
      </c>
      <c r="M279" s="8">
        <v>10.19999980926514</v>
      </c>
      <c r="N279" s="8">
        <v>10.52999973297119</v>
      </c>
      <c r="O279" s="8">
        <v>9.1099996566772461</v>
      </c>
      <c r="P279" s="8">
        <v>10.13000011444092</v>
      </c>
      <c r="Q279" s="7">
        <v>10.4</v>
      </c>
      <c r="R279" s="7">
        <v>9.98</v>
      </c>
      <c r="S279" s="7">
        <v>10.039999999999999</v>
      </c>
      <c r="T279" s="7">
        <v>9.8699999999999992</v>
      </c>
      <c r="U279" s="7">
        <v>9.3800000000000008</v>
      </c>
      <c r="V279" s="7">
        <v>9.4</v>
      </c>
      <c r="W279" s="7">
        <v>9.52</v>
      </c>
      <c r="X279" s="7">
        <v>9.9499999999999993</v>
      </c>
      <c r="Y279" s="7">
        <v>10.08</v>
      </c>
      <c r="Z279" s="7">
        <v>9.9700000000000006</v>
      </c>
      <c r="AA279" s="7">
        <v>9.7200000000000006</v>
      </c>
      <c r="AB279" s="7">
        <v>9.6199999999999992</v>
      </c>
      <c r="AC279" s="7">
        <v>9.66</v>
      </c>
      <c r="AD279" s="7">
        <v>9.68</v>
      </c>
      <c r="AE279" s="7">
        <v>9.9</v>
      </c>
      <c r="AF279" s="7">
        <v>9.89</v>
      </c>
      <c r="AG279" s="7">
        <v>9.9600000000000009</v>
      </c>
      <c r="AH279" s="7">
        <v>9.8699999999999992</v>
      </c>
      <c r="AI279" s="7">
        <v>10.17</v>
      </c>
      <c r="AJ279" s="7">
        <v>10.23</v>
      </c>
      <c r="AK279" s="7">
        <v>10.4</v>
      </c>
      <c r="AL279" s="7">
        <v>10.53</v>
      </c>
      <c r="AM279" s="7">
        <v>10.38</v>
      </c>
      <c r="AN279" s="7">
        <v>10.32</v>
      </c>
      <c r="AO279" s="7">
        <v>10.25</v>
      </c>
      <c r="AP279" s="7">
        <v>10.220000000000001</v>
      </c>
      <c r="AQ279" s="7">
        <v>10.220000000000001</v>
      </c>
      <c r="AR279" s="7">
        <v>-2.5499999999999998</v>
      </c>
      <c r="AS279" s="7">
        <v>-3.33</v>
      </c>
      <c r="AT279" s="7">
        <v>-3.19</v>
      </c>
      <c r="AU279" s="7">
        <v>-8.24</v>
      </c>
      <c r="AV279" s="7">
        <v>-9.51</v>
      </c>
      <c r="AW279" s="7">
        <v>-8.36</v>
      </c>
      <c r="AX279" s="7">
        <v>-6.71</v>
      </c>
      <c r="AY279" s="7">
        <v>-3.48</v>
      </c>
      <c r="AZ279" s="7">
        <v>-2.25</v>
      </c>
      <c r="BA279" s="7">
        <v>-5.25</v>
      </c>
      <c r="BB279" s="7">
        <v>-6.08</v>
      </c>
      <c r="BC279" s="7">
        <v>-7.25</v>
      </c>
      <c r="BD279" s="7">
        <v>-5.29</v>
      </c>
      <c r="BE279" s="7">
        <v>-5.69</v>
      </c>
      <c r="BF279" s="7">
        <v>-3.14</v>
      </c>
      <c r="BG279" s="7">
        <v>-3.92</v>
      </c>
      <c r="BH279" s="7">
        <v>-3.92</v>
      </c>
      <c r="BI279" s="7">
        <v>-3.82</v>
      </c>
      <c r="BJ279" s="7">
        <v>-0.68</v>
      </c>
      <c r="BK279" s="7">
        <v>0.01</v>
      </c>
      <c r="BL279" s="7">
        <v>0.98</v>
      </c>
      <c r="BM279" s="7">
        <v>2.16</v>
      </c>
      <c r="BN279" s="7">
        <v>-0.28999999999999998</v>
      </c>
      <c r="BO279" s="7">
        <v>0.49</v>
      </c>
      <c r="BP279" s="7">
        <v>-0.59</v>
      </c>
      <c r="BQ279" s="7">
        <v>-0.1</v>
      </c>
      <c r="BR279" s="7">
        <v>-0.64</v>
      </c>
      <c r="BS279" s="24">
        <v>9.2100000000000009</v>
      </c>
      <c r="BT279" s="26">
        <v>255575275.220871</v>
      </c>
      <c r="BU279" s="26">
        <v>2393400</v>
      </c>
      <c r="BV279" s="26">
        <v>23231783</v>
      </c>
      <c r="BW279" s="8">
        <v>1.548912539343192E-2</v>
      </c>
    </row>
    <row r="280" spans="1:75" s="21" customFormat="1" ht="19" customHeight="1" x14ac:dyDescent="0.2">
      <c r="A280" s="7" t="s">
        <v>138</v>
      </c>
      <c r="B280" s="7" t="s">
        <v>83</v>
      </c>
      <c r="C280" s="7" t="s">
        <v>87</v>
      </c>
      <c r="D280" s="7" t="s">
        <v>109</v>
      </c>
      <c r="E280" s="7" t="s">
        <v>350</v>
      </c>
      <c r="F280" s="7" t="s">
        <v>88</v>
      </c>
      <c r="G280" s="10">
        <v>16.176472521776951</v>
      </c>
      <c r="H280" s="10">
        <v>-3.7974721746286271</v>
      </c>
      <c r="I280" s="10">
        <v>-3.7974721746286271</v>
      </c>
      <c r="J280" s="7" t="s">
        <v>81</v>
      </c>
      <c r="K280" s="8">
        <v>0.68000000715255737</v>
      </c>
      <c r="L280" s="8">
        <v>0.71</v>
      </c>
      <c r="M280" s="8">
        <v>0.79000002145767212</v>
      </c>
      <c r="N280" s="8">
        <v>0.9100000262260437</v>
      </c>
      <c r="O280" s="8">
        <v>0.72000002861022949</v>
      </c>
      <c r="P280" s="8">
        <v>0.75999999046325684</v>
      </c>
      <c r="Q280" s="7">
        <v>0.86</v>
      </c>
      <c r="R280" s="7">
        <v>0.89</v>
      </c>
      <c r="S280" s="7">
        <v>0.91</v>
      </c>
      <c r="T280" s="7">
        <v>0.91</v>
      </c>
      <c r="U280" s="7">
        <v>0.83</v>
      </c>
      <c r="V280" s="7">
        <v>0.8</v>
      </c>
      <c r="W280" s="7">
        <v>0.8</v>
      </c>
      <c r="X280" s="7">
        <v>0.83</v>
      </c>
      <c r="Y280" s="7">
        <v>0.84</v>
      </c>
      <c r="Z280" s="7">
        <v>0.84</v>
      </c>
      <c r="AA280" s="7">
        <v>0.8</v>
      </c>
      <c r="AB280" s="7">
        <v>0.8</v>
      </c>
      <c r="AC280" s="7">
        <v>0.79</v>
      </c>
      <c r="AD280" s="7">
        <v>0.79</v>
      </c>
      <c r="AE280" s="7">
        <v>0.78</v>
      </c>
      <c r="AF280" s="7">
        <v>0.77</v>
      </c>
      <c r="AG280" s="7">
        <v>0.77</v>
      </c>
      <c r="AH280" s="7">
        <v>0.76</v>
      </c>
      <c r="AI280" s="7">
        <v>0.75</v>
      </c>
      <c r="AJ280" s="7">
        <v>0.75</v>
      </c>
      <c r="AK280" s="7">
        <v>0.75</v>
      </c>
      <c r="AL280" s="7">
        <v>0.76</v>
      </c>
      <c r="AM280" s="7">
        <v>0.77</v>
      </c>
      <c r="AN280" s="7">
        <v>0.8</v>
      </c>
      <c r="AO280" s="7">
        <v>0.79</v>
      </c>
      <c r="AP280" s="7">
        <v>0.78</v>
      </c>
      <c r="AQ280" s="7">
        <v>0.78</v>
      </c>
      <c r="AR280" s="7">
        <v>6.96</v>
      </c>
      <c r="AS280" s="7">
        <v>10.86</v>
      </c>
      <c r="AT280" s="7">
        <v>15.05</v>
      </c>
      <c r="AU280" s="7">
        <v>5.54</v>
      </c>
      <c r="AV280" s="7">
        <v>1.52</v>
      </c>
      <c r="AW280" s="7">
        <v>-1.81</v>
      </c>
      <c r="AX280" s="7">
        <v>0.62</v>
      </c>
      <c r="AY280" s="7">
        <v>4</v>
      </c>
      <c r="AZ280" s="7">
        <v>5.87</v>
      </c>
      <c r="BA280" s="7">
        <v>-0.04</v>
      </c>
      <c r="BB280" s="7">
        <v>-2.0299999999999998</v>
      </c>
      <c r="BC280" s="7">
        <v>-0.25</v>
      </c>
      <c r="BD280" s="7">
        <v>-1.3</v>
      </c>
      <c r="BE280" s="7">
        <v>-1.78</v>
      </c>
      <c r="BF280" s="7">
        <v>-2.66</v>
      </c>
      <c r="BG280" s="7">
        <v>-2.06</v>
      </c>
      <c r="BH280" s="7">
        <v>-4.18</v>
      </c>
      <c r="BI280" s="7">
        <v>-5.71</v>
      </c>
      <c r="BJ280" s="7">
        <v>-5.94</v>
      </c>
      <c r="BK280" s="7">
        <v>-6.63</v>
      </c>
      <c r="BL280" s="7">
        <v>-6.38</v>
      </c>
      <c r="BM280" s="7">
        <v>-4.33</v>
      </c>
      <c r="BN280" s="7">
        <v>-3.37</v>
      </c>
      <c r="BO280" s="7">
        <v>-0.51</v>
      </c>
      <c r="BP280" s="7">
        <v>-1.77</v>
      </c>
      <c r="BQ280" s="7">
        <v>-2.2999999999999998</v>
      </c>
      <c r="BR280" s="7">
        <v>-4.43</v>
      </c>
      <c r="BS280" s="24">
        <v>0.75</v>
      </c>
      <c r="BT280" s="26">
        <v>255992390.63316539</v>
      </c>
      <c r="BU280" s="26">
        <v>102164000</v>
      </c>
      <c r="BV280" s="26">
        <v>295017938</v>
      </c>
      <c r="BW280" s="8">
        <v>3.978588583315229E-2</v>
      </c>
    </row>
    <row r="281" spans="1:75" s="21" customFormat="1" ht="19" customHeight="1" x14ac:dyDescent="0.2">
      <c r="A281" s="1" t="s">
        <v>245</v>
      </c>
      <c r="B281" s="1" t="s">
        <v>118</v>
      </c>
      <c r="C281" s="1" t="s">
        <v>87</v>
      </c>
      <c r="D281" s="1" t="s">
        <v>98</v>
      </c>
      <c r="E281" s="1" t="s">
        <v>242</v>
      </c>
      <c r="F281" s="1" t="s">
        <v>88</v>
      </c>
      <c r="G281" s="9">
        <v>32.978723741538282</v>
      </c>
      <c r="H281" s="9">
        <v>-9.6000003814697266</v>
      </c>
      <c r="I281" s="9">
        <f>(N281-O281)/O281*100</f>
        <v>22.399019664834256</v>
      </c>
      <c r="J281" s="1" t="s">
        <v>89</v>
      </c>
      <c r="K281" s="2">
        <v>7.5199999809265137</v>
      </c>
      <c r="L281" s="2">
        <v>8.0299999999999994</v>
      </c>
      <c r="M281" s="2">
        <v>10</v>
      </c>
      <c r="N281" s="2">
        <v>10</v>
      </c>
      <c r="O281" s="2">
        <v>8.1700000762939453</v>
      </c>
      <c r="P281" s="2">
        <v>9.0399999618530273</v>
      </c>
      <c r="Q281" s="1">
        <v>10</v>
      </c>
      <c r="R281" s="1">
        <v>9.5299999999999994</v>
      </c>
      <c r="S281" s="1">
        <v>9.99</v>
      </c>
      <c r="T281" s="1">
        <v>9.44</v>
      </c>
      <c r="U281" s="1">
        <v>9.44</v>
      </c>
      <c r="V281" s="1">
        <v>9.35</v>
      </c>
      <c r="W281" s="1">
        <v>9.2100000000000009</v>
      </c>
      <c r="X281" s="1">
        <v>8.85</v>
      </c>
      <c r="Y281" s="1">
        <v>8.65</v>
      </c>
      <c r="Z281" s="1">
        <v>8.56</v>
      </c>
      <c r="AA281" s="1">
        <v>8.4</v>
      </c>
      <c r="AB281" s="1">
        <v>8.32</v>
      </c>
      <c r="AC281" s="1">
        <v>8.26</v>
      </c>
      <c r="AD281" s="1">
        <v>8.4600000000000009</v>
      </c>
      <c r="AE281" s="1">
        <v>9</v>
      </c>
      <c r="AF281" s="1">
        <v>9.14</v>
      </c>
      <c r="AG281" s="1">
        <v>8.86</v>
      </c>
      <c r="AH281" s="1">
        <v>9.08</v>
      </c>
      <c r="AI281" s="1">
        <v>9.15</v>
      </c>
      <c r="AJ281" s="1">
        <v>9.14</v>
      </c>
      <c r="AK281" s="1">
        <v>9.02</v>
      </c>
      <c r="AL281" s="1">
        <v>8.99</v>
      </c>
      <c r="AM281" s="1">
        <v>9.0299999999999994</v>
      </c>
      <c r="AN281" s="1">
        <v>9.07</v>
      </c>
      <c r="AO281" s="1">
        <v>9.07</v>
      </c>
      <c r="AP281" s="1">
        <v>9.0500000000000007</v>
      </c>
      <c r="AQ281" s="1">
        <v>9.16</v>
      </c>
      <c r="AR281" s="1">
        <v>-5.3</v>
      </c>
      <c r="AS281" s="1">
        <v>-5.18</v>
      </c>
      <c r="AT281" s="1">
        <v>-6.65</v>
      </c>
      <c r="AU281" s="1">
        <v>-7.6</v>
      </c>
      <c r="AV281" s="1">
        <v>-6.35</v>
      </c>
      <c r="AW281" s="1">
        <v>-7.1</v>
      </c>
      <c r="AX281" s="1">
        <v>-14</v>
      </c>
      <c r="AY281" s="1">
        <v>-13.1</v>
      </c>
      <c r="AZ281" s="1">
        <v>-14.65</v>
      </c>
      <c r="BA281" s="1">
        <v>-14.9</v>
      </c>
      <c r="BB281" s="1">
        <v>-16.8</v>
      </c>
      <c r="BC281" s="1">
        <v>-17.399999999999999</v>
      </c>
      <c r="BD281" s="1">
        <v>-17.399999999999999</v>
      </c>
      <c r="BE281" s="1">
        <v>-15.5</v>
      </c>
      <c r="BF281" s="1">
        <v>-10</v>
      </c>
      <c r="BG281" s="1">
        <v>-11.9</v>
      </c>
      <c r="BH281" s="1">
        <v>-12.6</v>
      </c>
      <c r="BI281" s="1">
        <v>-9.1999999999999993</v>
      </c>
      <c r="BJ281" s="1">
        <v>-11.2</v>
      </c>
      <c r="BK281" s="1">
        <v>-9.8000000000000007</v>
      </c>
      <c r="BL281" s="1">
        <v>-10.1</v>
      </c>
      <c r="BM281" s="1">
        <v>-10.1</v>
      </c>
      <c r="BN281" s="1">
        <v>-9.7100000000000009</v>
      </c>
      <c r="BO281" s="1">
        <v>-9.32</v>
      </c>
      <c r="BP281" s="1">
        <v>-9.7100000000000009</v>
      </c>
      <c r="BQ281" s="1">
        <v>-9.5500000000000007</v>
      </c>
      <c r="BR281" s="1">
        <v>-10.5</v>
      </c>
      <c r="BS281" s="22">
        <v>8.5299999999999994</v>
      </c>
      <c r="BT281" s="26">
        <v>256840000</v>
      </c>
      <c r="BU281" s="26">
        <v>367300</v>
      </c>
      <c r="BV281" s="26">
        <v>5503835</v>
      </c>
      <c r="BW281" s="2">
        <v>1.0724158700251731E-2</v>
      </c>
    </row>
    <row r="282" spans="1:75" s="21" customFormat="1" ht="19" customHeight="1" x14ac:dyDescent="0.2">
      <c r="A282" s="1" t="s">
        <v>136</v>
      </c>
      <c r="B282" s="1" t="s">
        <v>83</v>
      </c>
      <c r="C282" s="1" t="s">
        <v>77</v>
      </c>
      <c r="D282" s="1" t="s">
        <v>78</v>
      </c>
      <c r="E282" s="1" t="s">
        <v>149</v>
      </c>
      <c r="F282" s="1" t="s">
        <v>88</v>
      </c>
      <c r="G282" s="9">
        <v>20.43795404490605</v>
      </c>
      <c r="H282" s="9">
        <v>-7.8787877036410787</v>
      </c>
      <c r="I282" s="9">
        <f>(N282-O282)/O282*100</f>
        <v>17.730496873630624</v>
      </c>
      <c r="J282" s="1" t="s">
        <v>89</v>
      </c>
      <c r="K282" s="2">
        <v>1.370000004768372</v>
      </c>
      <c r="L282" s="2">
        <v>1.66</v>
      </c>
      <c r="M282" s="2">
        <v>1.6499999761581421</v>
      </c>
      <c r="N282" s="2">
        <v>1.6599999666213989</v>
      </c>
      <c r="O282" s="2">
        <v>1.4099999666213989</v>
      </c>
      <c r="P282" s="2">
        <v>1.5199999809265139</v>
      </c>
      <c r="Q282" s="1">
        <v>1.66</v>
      </c>
      <c r="R282" s="1">
        <v>1.64</v>
      </c>
      <c r="S282" s="1">
        <v>1.62</v>
      </c>
      <c r="T282" s="1">
        <v>1.62</v>
      </c>
      <c r="U282" s="1">
        <v>1.6</v>
      </c>
      <c r="V282" s="1">
        <v>1.59</v>
      </c>
      <c r="W282" s="1">
        <v>1.51</v>
      </c>
      <c r="X282" s="1">
        <v>1.55</v>
      </c>
      <c r="Y282" s="1">
        <v>1.58</v>
      </c>
      <c r="Z282" s="1">
        <v>1.54</v>
      </c>
      <c r="AA282" s="1">
        <v>1.52</v>
      </c>
      <c r="AB282" s="1">
        <v>1.5</v>
      </c>
      <c r="AC282" s="1">
        <v>1.51</v>
      </c>
      <c r="AD282" s="1">
        <v>1.56</v>
      </c>
      <c r="AE282" s="1">
        <v>1.57</v>
      </c>
      <c r="AF282" s="1">
        <v>1.53</v>
      </c>
      <c r="AG282" s="1">
        <v>1.53</v>
      </c>
      <c r="AH282" s="1">
        <v>1.53</v>
      </c>
      <c r="AI282" s="1">
        <v>1.54</v>
      </c>
      <c r="AJ282" s="1">
        <v>1.53</v>
      </c>
      <c r="AK282" s="1">
        <v>1.52</v>
      </c>
      <c r="AL282" s="1">
        <v>1.52</v>
      </c>
      <c r="AM282" s="1">
        <v>1.52</v>
      </c>
      <c r="AN282" s="1">
        <v>1.49</v>
      </c>
      <c r="AO282" s="1">
        <v>1.48</v>
      </c>
      <c r="AP282" s="1">
        <v>1.52</v>
      </c>
      <c r="AQ282" s="1">
        <v>1.54</v>
      </c>
      <c r="AR282" s="1">
        <v>-5.45</v>
      </c>
      <c r="AS282" s="1">
        <v>-0.61</v>
      </c>
      <c r="AT282" s="1">
        <v>-2.42</v>
      </c>
      <c r="AU282" s="1">
        <v>-4.24</v>
      </c>
      <c r="AV282" s="1">
        <v>-4.24</v>
      </c>
      <c r="AW282" s="1">
        <v>-8.9700000000000006</v>
      </c>
      <c r="AX282" s="1">
        <v>-13.33</v>
      </c>
      <c r="AY282" s="1">
        <v>-7.88</v>
      </c>
      <c r="AZ282" s="1">
        <v>-7.88</v>
      </c>
      <c r="BA282" s="1">
        <v>-9.09</v>
      </c>
      <c r="BB282" s="1">
        <v>-9.08</v>
      </c>
      <c r="BC282" s="1">
        <v>-9.9499999999999993</v>
      </c>
      <c r="BD282" s="1">
        <v>-9.09</v>
      </c>
      <c r="BE282" s="1">
        <v>-6.06</v>
      </c>
      <c r="BF282" s="1">
        <v>-7.27</v>
      </c>
      <c r="BG282" s="1">
        <v>-8.18</v>
      </c>
      <c r="BH282" s="1">
        <v>-9.07</v>
      </c>
      <c r="BI282" s="1">
        <v>-7.32</v>
      </c>
      <c r="BJ282" s="1">
        <v>-7.89</v>
      </c>
      <c r="BK282" s="1">
        <v>-8.48</v>
      </c>
      <c r="BL282" s="1">
        <v>-8.4700000000000006</v>
      </c>
      <c r="BM282" s="1">
        <v>-8.48</v>
      </c>
      <c r="BN282" s="1">
        <v>-10</v>
      </c>
      <c r="BO282" s="1">
        <v>-10.91</v>
      </c>
      <c r="BP282" s="1">
        <v>-11.52</v>
      </c>
      <c r="BQ282" s="1">
        <v>-9.09</v>
      </c>
      <c r="BR282" s="1">
        <v>-8.18</v>
      </c>
      <c r="BS282" s="22">
        <v>1.41</v>
      </c>
      <c r="BT282" s="26">
        <v>259003796.25749591</v>
      </c>
      <c r="BU282" s="26">
        <v>8981100</v>
      </c>
      <c r="BV282" s="26">
        <v>72422009</v>
      </c>
      <c r="BW282" s="2">
        <v>2.0148474478248728E-2</v>
      </c>
    </row>
    <row r="283" spans="1:75" s="21" customFormat="1" ht="19" customHeight="1" x14ac:dyDescent="0.2">
      <c r="A283" s="7" t="s">
        <v>432</v>
      </c>
      <c r="B283" s="7" t="s">
        <v>106</v>
      </c>
      <c r="C283" s="7" t="s">
        <v>87</v>
      </c>
      <c r="D283" s="7" t="s">
        <v>98</v>
      </c>
      <c r="E283" s="7" t="s">
        <v>535</v>
      </c>
      <c r="F283" s="7" t="s">
        <v>88</v>
      </c>
      <c r="G283" s="10">
        <v>23.329563277641491</v>
      </c>
      <c r="H283" s="10">
        <v>-14.41690173555584</v>
      </c>
      <c r="I283" s="10">
        <v>-14.41690173555584</v>
      </c>
      <c r="J283" s="7" t="s">
        <v>89</v>
      </c>
      <c r="K283" s="8">
        <v>8.8299999237060547</v>
      </c>
      <c r="L283" s="8">
        <v>9.07</v>
      </c>
      <c r="M283" s="8">
        <v>10.89000034332275</v>
      </c>
      <c r="N283" s="8">
        <v>10.920000076293951</v>
      </c>
      <c r="O283" s="8">
        <v>9.0799999237060547</v>
      </c>
      <c r="P283" s="8">
        <v>9.3199996948242188</v>
      </c>
      <c r="Q283" s="7">
        <v>10.92</v>
      </c>
      <c r="R283" s="7">
        <v>10.37</v>
      </c>
      <c r="S283" s="7">
        <v>10.43</v>
      </c>
      <c r="T283" s="7">
        <v>10.4</v>
      </c>
      <c r="U283" s="7">
        <v>10.27</v>
      </c>
      <c r="V283" s="7">
        <v>10.1</v>
      </c>
      <c r="W283" s="7">
        <v>9.98</v>
      </c>
      <c r="X283" s="7">
        <v>10.39</v>
      </c>
      <c r="Y283" s="7">
        <v>10.25</v>
      </c>
      <c r="Z283" s="7">
        <v>9.9600000000000009</v>
      </c>
      <c r="AA283" s="7">
        <v>9.9</v>
      </c>
      <c r="AB283" s="7">
        <v>9.92</v>
      </c>
      <c r="AC283" s="7">
        <v>9.73</v>
      </c>
      <c r="AD283" s="7">
        <v>9.7799999999999994</v>
      </c>
      <c r="AE283" s="7">
        <v>9.7100000000000009</v>
      </c>
      <c r="AF283" s="7">
        <v>9.57</v>
      </c>
      <c r="AG283" s="7">
        <v>9.5299999999999994</v>
      </c>
      <c r="AH283" s="7">
        <v>9.4700000000000006</v>
      </c>
      <c r="AI283" s="7">
        <v>9.34</v>
      </c>
      <c r="AJ283" s="7">
        <v>9.2100000000000009</v>
      </c>
      <c r="AK283" s="7">
        <v>9.5</v>
      </c>
      <c r="AL283" s="7">
        <v>9.5500000000000007</v>
      </c>
      <c r="AM283" s="7">
        <v>9.34</v>
      </c>
      <c r="AN283" s="7">
        <v>9.2899999999999991</v>
      </c>
      <c r="AO283" s="7">
        <v>9.39</v>
      </c>
      <c r="AP283" s="7">
        <v>9.6300000000000008</v>
      </c>
      <c r="AQ283" s="7">
        <v>9.5399999999999991</v>
      </c>
      <c r="AR283" s="7">
        <v>-6.34</v>
      </c>
      <c r="AS283" s="7">
        <v>-4.96</v>
      </c>
      <c r="AT283" s="7">
        <v>-5.55</v>
      </c>
      <c r="AU283" s="7">
        <v>-7.62</v>
      </c>
      <c r="AV283" s="7">
        <v>-7.18</v>
      </c>
      <c r="AW283" s="7">
        <v>-8.4499999999999993</v>
      </c>
      <c r="AX283" s="7">
        <v>-8.65</v>
      </c>
      <c r="AY283" s="7">
        <v>-6.52</v>
      </c>
      <c r="AZ283" s="7">
        <v>-8.82</v>
      </c>
      <c r="BA283" s="7">
        <v>-9.73</v>
      </c>
      <c r="BB283" s="7">
        <v>-9.6</v>
      </c>
      <c r="BC283" s="7">
        <v>-10.88</v>
      </c>
      <c r="BD283" s="7">
        <v>-11.2</v>
      </c>
      <c r="BE283" s="7">
        <v>-10.79</v>
      </c>
      <c r="BF283" s="7">
        <v>-12.12</v>
      </c>
      <c r="BG283" s="7">
        <v>-13.19</v>
      </c>
      <c r="BH283" s="7">
        <v>-13.18</v>
      </c>
      <c r="BI283" s="7">
        <v>-15.31</v>
      </c>
      <c r="BJ283" s="7">
        <v>-16.440000000000001</v>
      </c>
      <c r="BK283" s="7">
        <v>-15.61</v>
      </c>
      <c r="BL283" s="7">
        <v>-13.04</v>
      </c>
      <c r="BM283" s="7">
        <v>-14.33</v>
      </c>
      <c r="BN283" s="7">
        <v>-16.14</v>
      </c>
      <c r="BO283" s="7">
        <v>-15.43</v>
      </c>
      <c r="BP283" s="7">
        <v>-13.96</v>
      </c>
      <c r="BQ283" s="7">
        <v>-12.3</v>
      </c>
      <c r="BR283" s="7">
        <v>-14.33</v>
      </c>
      <c r="BS283" s="24">
        <v>9.86</v>
      </c>
      <c r="BT283" s="26">
        <v>271371185.5553627</v>
      </c>
      <c r="BU283" s="26">
        <v>8285200</v>
      </c>
      <c r="BV283" s="26">
        <v>22302554</v>
      </c>
      <c r="BW283" s="8">
        <v>0.17099525910799271</v>
      </c>
    </row>
    <row r="284" spans="1:75" s="21" customFormat="1" ht="19" customHeight="1" x14ac:dyDescent="0.2">
      <c r="A284" s="7" t="s">
        <v>391</v>
      </c>
      <c r="B284" s="7" t="s">
        <v>106</v>
      </c>
      <c r="C284" s="7" t="s">
        <v>87</v>
      </c>
      <c r="D284" s="7" t="s">
        <v>109</v>
      </c>
      <c r="E284" s="7" t="s">
        <v>388</v>
      </c>
      <c r="F284" s="7" t="s">
        <v>88</v>
      </c>
      <c r="G284" s="10">
        <v>21.595333897807119</v>
      </c>
      <c r="H284" s="10">
        <v>-7.5999984741210929</v>
      </c>
      <c r="I284" s="10">
        <v>-7.5999984741210929</v>
      </c>
      <c r="J284" s="7" t="s">
        <v>89</v>
      </c>
      <c r="K284" s="8">
        <v>10.27999973297119</v>
      </c>
      <c r="L284" s="8">
        <v>10</v>
      </c>
      <c r="M284" s="8">
        <v>12.5</v>
      </c>
      <c r="N284" s="8">
        <v>13.180000305175779</v>
      </c>
      <c r="O284" s="8">
        <v>11.27999973297119</v>
      </c>
      <c r="P284" s="8">
        <v>11.55000019073486</v>
      </c>
      <c r="Q284" s="7">
        <v>12.88</v>
      </c>
      <c r="R284" s="7">
        <v>12.42</v>
      </c>
      <c r="S284" s="7">
        <v>12.7</v>
      </c>
      <c r="T284" s="7">
        <v>13.18</v>
      </c>
      <c r="U284" s="7">
        <v>12.95</v>
      </c>
      <c r="V284" s="7">
        <v>12.33</v>
      </c>
      <c r="W284" s="7">
        <v>11.99</v>
      </c>
      <c r="X284" s="7">
        <v>11.93</v>
      </c>
      <c r="Y284" s="7">
        <v>12.1</v>
      </c>
      <c r="Z284" s="7">
        <v>12.5</v>
      </c>
      <c r="AA284" s="7">
        <v>12.19</v>
      </c>
      <c r="AB284" s="7">
        <v>12.44</v>
      </c>
      <c r="AC284" s="7">
        <v>12.29</v>
      </c>
      <c r="AD284" s="7">
        <v>12.18</v>
      </c>
      <c r="AE284" s="7">
        <v>12.12</v>
      </c>
      <c r="AF284" s="7">
        <v>12.04</v>
      </c>
      <c r="AG284" s="7">
        <v>11.95</v>
      </c>
      <c r="AH284" s="7">
        <v>11.93</v>
      </c>
      <c r="AI284" s="7">
        <v>11.93</v>
      </c>
      <c r="AJ284" s="7">
        <v>11.83</v>
      </c>
      <c r="AK284" s="7">
        <v>11.83</v>
      </c>
      <c r="AL284" s="7">
        <v>11.88</v>
      </c>
      <c r="AM284" s="7">
        <v>11.8</v>
      </c>
      <c r="AN284" s="7">
        <v>11.64</v>
      </c>
      <c r="AO284" s="7">
        <v>11.8</v>
      </c>
      <c r="AP284" s="7">
        <v>11.79</v>
      </c>
      <c r="AQ284" s="7">
        <v>11.8</v>
      </c>
      <c r="AR284" s="7">
        <v>-1.6</v>
      </c>
      <c r="AS284" s="7">
        <v>-6.48</v>
      </c>
      <c r="AT284" s="7">
        <v>-3.04</v>
      </c>
      <c r="AU284" s="7">
        <v>0.52</v>
      </c>
      <c r="AV284" s="7">
        <v>-3.2</v>
      </c>
      <c r="AW284" s="7">
        <v>-4.53</v>
      </c>
      <c r="AX284" s="7">
        <v>-4.8</v>
      </c>
      <c r="AY284" s="7">
        <v>-5.6</v>
      </c>
      <c r="AZ284" s="7">
        <v>-3.28</v>
      </c>
      <c r="BA284" s="7">
        <v>-3.68</v>
      </c>
      <c r="BB284" s="7">
        <v>-3.04</v>
      </c>
      <c r="BC284" s="7">
        <v>-2.6</v>
      </c>
      <c r="BD284" s="7">
        <v>-2.48</v>
      </c>
      <c r="BE284" s="7">
        <v>-3.6</v>
      </c>
      <c r="BF284" s="7">
        <v>-4.08</v>
      </c>
      <c r="BG284" s="7">
        <v>-5.16</v>
      </c>
      <c r="BH284" s="7">
        <v>-4.92</v>
      </c>
      <c r="BI284" s="7">
        <v>-5.04</v>
      </c>
      <c r="BJ284" s="7">
        <v>-5.28</v>
      </c>
      <c r="BK284" s="7">
        <v>-5.84</v>
      </c>
      <c r="BL284" s="7">
        <v>-5.68</v>
      </c>
      <c r="BM284" s="7">
        <v>-6.18</v>
      </c>
      <c r="BN284" s="7">
        <v>-6.99</v>
      </c>
      <c r="BO284" s="7">
        <v>-8.44</v>
      </c>
      <c r="BP284" s="7">
        <v>-5.72</v>
      </c>
      <c r="BQ284" s="7">
        <v>-7.2</v>
      </c>
      <c r="BR284" s="7">
        <v>-7.84</v>
      </c>
      <c r="BS284" s="24">
        <v>11.63</v>
      </c>
      <c r="BT284" s="26">
        <v>271503750</v>
      </c>
      <c r="BU284" s="26">
        <v>3480600</v>
      </c>
      <c r="BV284" s="26">
        <v>11791339</v>
      </c>
      <c r="BW284" s="8">
        <v>6.8903455324285059E-2</v>
      </c>
    </row>
    <row r="285" spans="1:75" s="21" customFormat="1" ht="19" customHeight="1" x14ac:dyDescent="0.2">
      <c r="A285" s="7" t="s">
        <v>395</v>
      </c>
      <c r="B285" s="7" t="s">
        <v>106</v>
      </c>
      <c r="C285" s="7" t="s">
        <v>396</v>
      </c>
      <c r="D285" s="7" t="s">
        <v>98</v>
      </c>
      <c r="E285" s="7" t="s">
        <v>480</v>
      </c>
      <c r="F285" s="7" t="s">
        <v>88</v>
      </c>
      <c r="G285" s="10">
        <v>47.272724514165262</v>
      </c>
      <c r="H285" s="10">
        <v>-8.3333327201168252</v>
      </c>
      <c r="I285" s="10">
        <v>-8.3333327201168252</v>
      </c>
      <c r="J285" s="7" t="s">
        <v>89</v>
      </c>
      <c r="K285" s="8">
        <v>4.4000000953674316</v>
      </c>
      <c r="L285" s="8">
        <v>4.49</v>
      </c>
      <c r="M285" s="8">
        <v>6.4800000190734863</v>
      </c>
      <c r="N285" s="8">
        <v>7.0999999046325684</v>
      </c>
      <c r="O285" s="8">
        <v>5.5100002288818359</v>
      </c>
      <c r="P285" s="8">
        <v>5.940000057220459</v>
      </c>
      <c r="Q285" s="7">
        <v>6.5</v>
      </c>
      <c r="R285" s="7">
        <v>6.36</v>
      </c>
      <c r="S285" s="7">
        <v>6.12</v>
      </c>
      <c r="T285" s="7">
        <v>6.17</v>
      </c>
      <c r="U285" s="7">
        <v>7.1</v>
      </c>
      <c r="V285" s="7">
        <v>6.26</v>
      </c>
      <c r="W285" s="7">
        <v>6.4</v>
      </c>
      <c r="X285" s="7">
        <v>6.27</v>
      </c>
      <c r="Y285" s="7">
        <v>6.2</v>
      </c>
      <c r="Z285" s="7">
        <v>6.1</v>
      </c>
      <c r="AA285" s="7">
        <v>6.05</v>
      </c>
      <c r="AB285" s="7">
        <v>6.05</v>
      </c>
      <c r="AC285" s="7">
        <v>5.89</v>
      </c>
      <c r="AD285" s="7">
        <v>5.72</v>
      </c>
      <c r="AE285" s="7">
        <v>5.7</v>
      </c>
      <c r="AF285" s="7">
        <v>5.75</v>
      </c>
      <c r="AG285" s="7">
        <v>5.68</v>
      </c>
      <c r="AH285" s="7">
        <v>5.68</v>
      </c>
      <c r="AI285" s="7">
        <v>5.75</v>
      </c>
      <c r="AJ285" s="7">
        <v>5.79</v>
      </c>
      <c r="AK285" s="7">
        <v>5.84</v>
      </c>
      <c r="AL285" s="7">
        <v>5.78</v>
      </c>
      <c r="AM285" s="7">
        <v>5.82</v>
      </c>
      <c r="AN285" s="7">
        <v>5.86</v>
      </c>
      <c r="AO285" s="7">
        <v>5.99</v>
      </c>
      <c r="AP285" s="7">
        <v>6</v>
      </c>
      <c r="AQ285" s="7">
        <v>6.45</v>
      </c>
      <c r="AR285" s="7">
        <v>-6.85</v>
      </c>
      <c r="AS285" s="7">
        <v>-7.41</v>
      </c>
      <c r="AT285" s="7">
        <v>-7.41</v>
      </c>
      <c r="AU285" s="7">
        <v>-6.33</v>
      </c>
      <c r="AV285" s="7">
        <v>-3.24</v>
      </c>
      <c r="AW285" s="7">
        <v>-8.18</v>
      </c>
      <c r="AX285" s="7">
        <v>-4.17</v>
      </c>
      <c r="AY285" s="7">
        <v>-5.4</v>
      </c>
      <c r="AZ285" s="7">
        <v>-7.41</v>
      </c>
      <c r="BA285" s="7">
        <v>-10.19</v>
      </c>
      <c r="BB285" s="7">
        <v>-6.64</v>
      </c>
      <c r="BC285" s="7">
        <v>-10.029999999999999</v>
      </c>
      <c r="BD285" s="7">
        <v>-13.73</v>
      </c>
      <c r="BE285" s="7">
        <v>-12.31</v>
      </c>
      <c r="BF285" s="7">
        <v>-12.04</v>
      </c>
      <c r="BG285" s="7">
        <v>-12.35</v>
      </c>
      <c r="BH285" s="7">
        <v>-13.27</v>
      </c>
      <c r="BI285" s="7">
        <v>-14.35</v>
      </c>
      <c r="BJ285" s="7">
        <v>-13.73</v>
      </c>
      <c r="BK285" s="7">
        <v>-10.8</v>
      </c>
      <c r="BL285" s="7">
        <v>-13.58</v>
      </c>
      <c r="BM285" s="7">
        <v>-11.27</v>
      </c>
      <c r="BN285" s="7">
        <v>-10.8</v>
      </c>
      <c r="BO285" s="7">
        <v>-12.65</v>
      </c>
      <c r="BP285" s="7">
        <v>-8.9499999999999993</v>
      </c>
      <c r="BQ285" s="7">
        <v>-7.87</v>
      </c>
      <c r="BR285" s="7">
        <v>-7.4</v>
      </c>
      <c r="BS285" s="24">
        <v>5.72</v>
      </c>
      <c r="BT285" s="26">
        <v>272662200.80256462</v>
      </c>
      <c r="BU285" s="26">
        <v>3819300</v>
      </c>
      <c r="BV285" s="26">
        <v>33766957</v>
      </c>
      <c r="BW285" s="8">
        <v>2.6715466247076989E-4</v>
      </c>
    </row>
    <row r="286" spans="1:75" s="21" customFormat="1" ht="19" customHeight="1" x14ac:dyDescent="0.2">
      <c r="A286" s="1" t="s">
        <v>99</v>
      </c>
      <c r="B286" s="1" t="s">
        <v>76</v>
      </c>
      <c r="C286" s="1" t="s">
        <v>87</v>
      </c>
      <c r="D286" s="1" t="s">
        <v>78</v>
      </c>
      <c r="E286" s="1" t="s">
        <v>197</v>
      </c>
      <c r="F286" s="1" t="s">
        <v>88</v>
      </c>
      <c r="G286" s="9">
        <v>21.118014307928249</v>
      </c>
      <c r="H286" s="9">
        <v>-13.333332518227101</v>
      </c>
      <c r="I286" s="9">
        <f>(N286-O286)/O286*100</f>
        <v>26.923082801247222</v>
      </c>
      <c r="J286" s="1" t="s">
        <v>89</v>
      </c>
      <c r="K286" s="2">
        <v>1.610000014305115</v>
      </c>
      <c r="L286" s="2">
        <v>1.29</v>
      </c>
      <c r="M286" s="2">
        <v>1.950000047683716</v>
      </c>
      <c r="N286" s="2">
        <v>1.9800000190734861</v>
      </c>
      <c r="O286" s="2">
        <v>1.559999942779541</v>
      </c>
      <c r="P286" s="2">
        <v>1.690000057220459</v>
      </c>
      <c r="Q286" s="1">
        <v>1.95</v>
      </c>
      <c r="R286" s="1">
        <v>1.88</v>
      </c>
      <c r="S286" s="1">
        <v>1.93</v>
      </c>
      <c r="T286" s="1">
        <v>1.88</v>
      </c>
      <c r="U286" s="1">
        <v>1.8</v>
      </c>
      <c r="V286" s="1">
        <v>1.82</v>
      </c>
      <c r="W286" s="1">
        <v>1.82</v>
      </c>
      <c r="X286" s="1">
        <v>1.74</v>
      </c>
      <c r="Y286" s="1">
        <v>1.73</v>
      </c>
      <c r="Z286" s="1">
        <v>1.68</v>
      </c>
      <c r="AA286" s="1">
        <v>1.61</v>
      </c>
      <c r="AB286" s="1">
        <v>1.69</v>
      </c>
      <c r="AC286" s="1">
        <v>1.66</v>
      </c>
      <c r="AD286" s="1">
        <v>1.66</v>
      </c>
      <c r="AE286" s="1">
        <v>1.66</v>
      </c>
      <c r="AF286" s="1">
        <v>1.64</v>
      </c>
      <c r="AG286" s="1">
        <v>1.62</v>
      </c>
      <c r="AH286" s="1">
        <v>1.66</v>
      </c>
      <c r="AI286" s="1">
        <v>1.77</v>
      </c>
      <c r="AJ286" s="1">
        <v>1.72</v>
      </c>
      <c r="AK286" s="1">
        <v>1.68</v>
      </c>
      <c r="AL286" s="1">
        <v>1.67</v>
      </c>
      <c r="AM286" s="1">
        <v>1.67</v>
      </c>
      <c r="AN286" s="1">
        <v>1.7</v>
      </c>
      <c r="AO286" s="1">
        <v>1.69</v>
      </c>
      <c r="AP286" s="1">
        <v>1.69</v>
      </c>
      <c r="AQ286" s="1">
        <v>1.69</v>
      </c>
      <c r="AR286" s="1">
        <v>-7.18</v>
      </c>
      <c r="AS286" s="1">
        <v>-4.0999999999999996</v>
      </c>
      <c r="AT286" s="1">
        <v>-5.52</v>
      </c>
      <c r="AU286" s="1">
        <v>-8.4700000000000006</v>
      </c>
      <c r="AV286" s="1">
        <v>-11.79</v>
      </c>
      <c r="AW286" s="1">
        <v>-8.2100000000000009</v>
      </c>
      <c r="AX286" s="1">
        <v>-10.87</v>
      </c>
      <c r="AY286" s="1">
        <v>-11.4</v>
      </c>
      <c r="AZ286" s="1">
        <v>-15.38</v>
      </c>
      <c r="BA286" s="1">
        <v>-18.72</v>
      </c>
      <c r="BB286" s="1">
        <v>-17.54</v>
      </c>
      <c r="BC286" s="1">
        <v>-14.89</v>
      </c>
      <c r="BD286" s="1">
        <v>-17.350000000000001</v>
      </c>
      <c r="BE286" s="1">
        <v>-14.87</v>
      </c>
      <c r="BF286" s="1">
        <v>-16.149999999999999</v>
      </c>
      <c r="BG286" s="1">
        <v>-17.440000000000001</v>
      </c>
      <c r="BH286" s="1">
        <v>-17.440000000000001</v>
      </c>
      <c r="BI286" s="1">
        <v>-15.13</v>
      </c>
      <c r="BJ286" s="1">
        <v>-11.92</v>
      </c>
      <c r="BK286" s="1">
        <v>-14.82</v>
      </c>
      <c r="BL286" s="1">
        <v>-15.38</v>
      </c>
      <c r="BM286" s="1">
        <v>-15.42</v>
      </c>
      <c r="BN286" s="1">
        <v>-14.36</v>
      </c>
      <c r="BO286" s="1">
        <v>-13.46</v>
      </c>
      <c r="BP286" s="1">
        <v>-13.61</v>
      </c>
      <c r="BQ286" s="1">
        <v>-13.85</v>
      </c>
      <c r="BR286" s="1">
        <v>-13.59</v>
      </c>
      <c r="BS286" s="22">
        <v>1.63</v>
      </c>
      <c r="BT286" s="26">
        <v>277473306.78510672</v>
      </c>
      <c r="BU286" s="26">
        <v>82578800</v>
      </c>
      <c r="BV286" s="26">
        <v>132238698</v>
      </c>
      <c r="BW286" s="2">
        <v>8.0863243224006939E-2</v>
      </c>
    </row>
    <row r="287" spans="1:75" s="21" customFormat="1" ht="19" customHeight="1" x14ac:dyDescent="0.2">
      <c r="A287" s="1" t="s">
        <v>324</v>
      </c>
      <c r="B287" s="1" t="s">
        <v>106</v>
      </c>
      <c r="C287" s="1" t="s">
        <v>200</v>
      </c>
      <c r="D287" s="1" t="s">
        <v>125</v>
      </c>
      <c r="E287" s="1" t="s">
        <v>322</v>
      </c>
      <c r="F287" s="1" t="s">
        <v>88</v>
      </c>
      <c r="G287" s="9">
        <v>16.861440191562771</v>
      </c>
      <c r="H287" s="9">
        <v>-4.9285684313092917</v>
      </c>
      <c r="I287" s="9">
        <f>(N287-O287)/O287*100</f>
        <v>9.1324184011527425</v>
      </c>
      <c r="J287" s="1" t="s">
        <v>81</v>
      </c>
      <c r="K287" s="2">
        <v>11.97999954223633</v>
      </c>
      <c r="L287" s="2">
        <v>12.24</v>
      </c>
      <c r="M287" s="2">
        <v>14</v>
      </c>
      <c r="N287" s="2">
        <v>14.340000152587891</v>
      </c>
      <c r="O287" s="2">
        <v>13.14000034332275</v>
      </c>
      <c r="P287" s="2">
        <v>13.310000419616699</v>
      </c>
      <c r="Q287" s="1">
        <v>14.15</v>
      </c>
      <c r="R287" s="1">
        <v>13.8</v>
      </c>
      <c r="S287" s="1">
        <v>14.34</v>
      </c>
      <c r="T287" s="1">
        <v>13.95</v>
      </c>
      <c r="U287" s="1">
        <v>14</v>
      </c>
      <c r="V287" s="1">
        <v>13.48</v>
      </c>
      <c r="W287" s="1">
        <v>13.35</v>
      </c>
      <c r="X287" s="1">
        <v>13.36</v>
      </c>
      <c r="Y287" s="1">
        <v>13.29</v>
      </c>
      <c r="Z287" s="1">
        <v>13.42</v>
      </c>
      <c r="AA287" s="1">
        <v>13.35</v>
      </c>
      <c r="AB287" s="1">
        <v>13.44</v>
      </c>
      <c r="AC287" s="1">
        <v>13.4</v>
      </c>
      <c r="AD287" s="1">
        <v>13.75</v>
      </c>
      <c r="AE287" s="1">
        <v>14</v>
      </c>
      <c r="AF287" s="1">
        <v>13.79</v>
      </c>
      <c r="AG287" s="1">
        <v>13.55</v>
      </c>
      <c r="AH287" s="1">
        <v>13.65</v>
      </c>
      <c r="AI287" s="1">
        <v>13.61</v>
      </c>
      <c r="AJ287" s="1">
        <v>13.31</v>
      </c>
      <c r="AK287" s="1">
        <v>13.32</v>
      </c>
      <c r="AL287" s="1">
        <v>13.4</v>
      </c>
      <c r="AM287" s="1">
        <v>13.37</v>
      </c>
      <c r="AN287" s="1">
        <v>13.39</v>
      </c>
      <c r="AO287" s="1">
        <v>13.3</v>
      </c>
      <c r="AP287" s="1">
        <v>13.42</v>
      </c>
      <c r="AQ287" s="1">
        <v>13.47</v>
      </c>
      <c r="AR287" s="1">
        <v>-1.29</v>
      </c>
      <c r="AS287" s="1">
        <v>-3.86</v>
      </c>
      <c r="AT287" s="1">
        <v>-2.4300000000000002</v>
      </c>
      <c r="AU287" s="1">
        <v>-1.07</v>
      </c>
      <c r="AV287" s="1">
        <v>-4.3600000000000003</v>
      </c>
      <c r="AW287" s="1">
        <v>-5.64</v>
      </c>
      <c r="AX287" s="1">
        <v>-5.5</v>
      </c>
      <c r="AY287" s="1">
        <v>-5.29</v>
      </c>
      <c r="AZ287" s="1">
        <v>-5.71</v>
      </c>
      <c r="BA287" s="1">
        <v>-5.43</v>
      </c>
      <c r="BB287" s="1">
        <v>-5.36</v>
      </c>
      <c r="BC287" s="1">
        <v>-4.43</v>
      </c>
      <c r="BD287" s="1">
        <v>-4.8600000000000003</v>
      </c>
      <c r="BE287" s="1">
        <v>-1.79</v>
      </c>
      <c r="BF287" s="1">
        <v>-2.25</v>
      </c>
      <c r="BG287" s="1">
        <v>-3.2</v>
      </c>
      <c r="BH287" s="1">
        <v>-3.29</v>
      </c>
      <c r="BI287" s="1">
        <v>-3.43</v>
      </c>
      <c r="BJ287" s="1">
        <v>-4.93</v>
      </c>
      <c r="BK287" s="1">
        <v>-5.36</v>
      </c>
      <c r="BL287" s="1">
        <v>-5.43</v>
      </c>
      <c r="BM287" s="1">
        <v>-4.57</v>
      </c>
      <c r="BN287" s="1">
        <v>-5.04</v>
      </c>
      <c r="BO287" s="1">
        <v>-5.29</v>
      </c>
      <c r="BP287" s="1">
        <v>-5.37</v>
      </c>
      <c r="BQ287" s="1">
        <v>-4.79</v>
      </c>
      <c r="BR287" s="1">
        <v>-4.6500000000000004</v>
      </c>
      <c r="BS287" s="22">
        <v>13.15</v>
      </c>
      <c r="BT287" s="26">
        <v>278058200</v>
      </c>
      <c r="BU287" s="26">
        <v>2051500</v>
      </c>
      <c r="BV287" s="26">
        <v>6188794</v>
      </c>
      <c r="BW287" s="2">
        <v>1.8284499370959831E-2</v>
      </c>
    </row>
    <row r="288" spans="1:75" s="21" customFormat="1" ht="19" customHeight="1" x14ac:dyDescent="0.2">
      <c r="A288" s="1" t="s">
        <v>185</v>
      </c>
      <c r="B288" s="1" t="s">
        <v>159</v>
      </c>
      <c r="C288" s="1" t="s">
        <v>87</v>
      </c>
      <c r="D288" s="1" t="s">
        <v>109</v>
      </c>
      <c r="E288" s="1" t="s">
        <v>186</v>
      </c>
      <c r="F288" s="1" t="s">
        <v>88</v>
      </c>
      <c r="G288" s="9">
        <v>16.02564161345806</v>
      </c>
      <c r="H288" s="9">
        <v>-8.4944722453103338</v>
      </c>
      <c r="I288" s="9">
        <f>(N288-O288)/O288*100</f>
        <v>9.2830154131043763</v>
      </c>
      <c r="J288" s="1" t="s">
        <v>89</v>
      </c>
      <c r="K288" s="2">
        <v>12.47999954223633</v>
      </c>
      <c r="L288" s="2">
        <v>14.48</v>
      </c>
      <c r="M288" s="2">
        <v>14.47999954223633</v>
      </c>
      <c r="N288" s="2">
        <v>14.47999954223633</v>
      </c>
      <c r="O288" s="2">
        <v>13.25</v>
      </c>
      <c r="P288" s="2">
        <v>13.25</v>
      </c>
      <c r="Q288" s="1">
        <v>14.48</v>
      </c>
      <c r="R288" s="1">
        <v>14.48</v>
      </c>
      <c r="S288" s="1">
        <v>14.48</v>
      </c>
      <c r="T288" s="1">
        <v>14.48</v>
      </c>
      <c r="U288" s="1">
        <v>14.48</v>
      </c>
      <c r="V288" s="1">
        <v>14.48</v>
      </c>
      <c r="W288" s="1">
        <v>14.48</v>
      </c>
      <c r="X288" s="1">
        <v>14.48</v>
      </c>
      <c r="Y288" s="1">
        <v>14.48</v>
      </c>
      <c r="Z288" s="1">
        <v>14.48</v>
      </c>
      <c r="AA288" s="1">
        <v>14.48</v>
      </c>
      <c r="AB288" s="1">
        <v>14.48</v>
      </c>
      <c r="AC288" s="1">
        <v>14.48</v>
      </c>
      <c r="AD288" s="1">
        <v>13.25</v>
      </c>
      <c r="AE288" s="1">
        <v>13.25</v>
      </c>
      <c r="AF288" s="1">
        <v>13.25</v>
      </c>
      <c r="AG288" s="1">
        <v>13.25</v>
      </c>
      <c r="AH288" s="1">
        <v>13.25</v>
      </c>
      <c r="AI288" s="1">
        <v>13.25</v>
      </c>
      <c r="AJ288" s="1">
        <v>13.25</v>
      </c>
      <c r="AK288" s="1">
        <v>13.25</v>
      </c>
      <c r="AL288" s="1">
        <v>13.25</v>
      </c>
      <c r="AM288" s="1">
        <v>13.25</v>
      </c>
      <c r="AN288" s="1">
        <v>13.25</v>
      </c>
      <c r="AO288" s="1">
        <v>13.25</v>
      </c>
      <c r="AP288" s="1">
        <v>13.25</v>
      </c>
      <c r="AQ288" s="1">
        <v>13.25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-8.49</v>
      </c>
      <c r="BF288" s="1">
        <v>-8.49</v>
      </c>
      <c r="BG288" s="1">
        <v>-8.49</v>
      </c>
      <c r="BH288" s="1">
        <v>-8.49</v>
      </c>
      <c r="BI288" s="1">
        <v>-8.49</v>
      </c>
      <c r="BJ288" s="1">
        <v>-8.49</v>
      </c>
      <c r="BK288" s="1">
        <v>-8.49</v>
      </c>
      <c r="BL288" s="1">
        <v>-8.49</v>
      </c>
      <c r="BM288" s="1">
        <v>-8.49</v>
      </c>
      <c r="BN288" s="1">
        <v>-8.49</v>
      </c>
      <c r="BO288" s="1">
        <v>-8.49</v>
      </c>
      <c r="BP288" s="1">
        <v>-8.49</v>
      </c>
      <c r="BQ288" s="1">
        <v>-8.49</v>
      </c>
      <c r="BR288" s="1">
        <v>-8.49</v>
      </c>
      <c r="BS288" s="22">
        <v>14.48</v>
      </c>
      <c r="BT288" s="26">
        <v>281001767.11654657</v>
      </c>
      <c r="BU288" s="26">
        <v>200</v>
      </c>
      <c r="BV288" s="26">
        <v>11800164</v>
      </c>
      <c r="BW288" s="2">
        <v>4.2541781622696089E-5</v>
      </c>
    </row>
    <row r="289" spans="1:75" s="21" customFormat="1" ht="19" customHeight="1" x14ac:dyDescent="0.2">
      <c r="A289" s="1" t="s">
        <v>278</v>
      </c>
      <c r="B289" s="1" t="s">
        <v>83</v>
      </c>
      <c r="C289" s="1" t="s">
        <v>87</v>
      </c>
      <c r="D289" s="1" t="s">
        <v>98</v>
      </c>
      <c r="E289" s="1" t="s">
        <v>274</v>
      </c>
      <c r="F289" s="1" t="s">
        <v>88</v>
      </c>
      <c r="G289" s="9">
        <v>36.842097191122463</v>
      </c>
      <c r="H289" s="9">
        <v>-15.81196150130758</v>
      </c>
      <c r="I289" s="9">
        <f>(N289-O289)/O289*100</f>
        <v>37.967910006803848</v>
      </c>
      <c r="J289" s="1" t="s">
        <v>89</v>
      </c>
      <c r="K289" s="2">
        <v>1.7100000381469731</v>
      </c>
      <c r="L289" s="2">
        <v>1.8</v>
      </c>
      <c r="M289" s="2">
        <v>2.339999914169312</v>
      </c>
      <c r="N289" s="2">
        <v>2.5799999237060551</v>
      </c>
      <c r="O289" s="2">
        <v>1.870000004768372</v>
      </c>
      <c r="P289" s="2">
        <v>1.970000028610229</v>
      </c>
      <c r="Q289" s="1">
        <v>2.38</v>
      </c>
      <c r="R289" s="1">
        <v>2.58</v>
      </c>
      <c r="S289" s="1">
        <v>2.34</v>
      </c>
      <c r="T289" s="1">
        <v>2.19</v>
      </c>
      <c r="U289" s="1">
        <v>2.15</v>
      </c>
      <c r="V289" s="1">
        <v>2.15</v>
      </c>
      <c r="W289" s="1">
        <v>2.17</v>
      </c>
      <c r="X289" s="1">
        <v>2.16</v>
      </c>
      <c r="Y289" s="1">
        <v>2.1</v>
      </c>
      <c r="Z289" s="1">
        <v>2.08</v>
      </c>
      <c r="AA289" s="1">
        <v>2.04</v>
      </c>
      <c r="AB289" s="1">
        <v>1.96</v>
      </c>
      <c r="AC289" s="1">
        <v>1.92</v>
      </c>
      <c r="AD289" s="1">
        <v>1.93</v>
      </c>
      <c r="AE289" s="1">
        <v>1.92</v>
      </c>
      <c r="AF289" s="1">
        <v>1.89</v>
      </c>
      <c r="AG289" s="1">
        <v>1.92</v>
      </c>
      <c r="AH289" s="1">
        <v>1.92</v>
      </c>
      <c r="AI289" s="1">
        <v>1.89</v>
      </c>
      <c r="AJ289" s="1">
        <v>1.94</v>
      </c>
      <c r="AK289" s="1">
        <v>1.93</v>
      </c>
      <c r="AL289" s="1">
        <v>1.92</v>
      </c>
      <c r="AM289" s="1">
        <v>1.93</v>
      </c>
      <c r="AN289" s="1">
        <v>1.93</v>
      </c>
      <c r="AO289" s="1">
        <v>1.95</v>
      </c>
      <c r="AP289" s="1">
        <v>2.02</v>
      </c>
      <c r="AQ289" s="1">
        <v>2.04</v>
      </c>
      <c r="AR289" s="1">
        <v>1.71</v>
      </c>
      <c r="AS289" s="1">
        <v>9.4</v>
      </c>
      <c r="AT289" s="1">
        <v>-6.98</v>
      </c>
      <c r="AU289" s="1">
        <v>-11.54</v>
      </c>
      <c r="AV289" s="1">
        <v>-8.33</v>
      </c>
      <c r="AW289" s="1">
        <v>-10.99</v>
      </c>
      <c r="AX289" s="1">
        <v>-8.1199999999999992</v>
      </c>
      <c r="AY289" s="1">
        <v>-10.26</v>
      </c>
      <c r="AZ289" s="1">
        <v>-11.12</v>
      </c>
      <c r="BA289" s="1">
        <v>-13.25</v>
      </c>
      <c r="BB289" s="1">
        <v>-17.52</v>
      </c>
      <c r="BC289" s="1">
        <v>-18.38</v>
      </c>
      <c r="BD289" s="1">
        <v>-18.38</v>
      </c>
      <c r="BE289" s="1">
        <v>-19.66</v>
      </c>
      <c r="BF289" s="1">
        <v>-19.23</v>
      </c>
      <c r="BG289" s="1">
        <v>-19.87</v>
      </c>
      <c r="BH289" s="1">
        <v>-18.59</v>
      </c>
      <c r="BI289" s="1">
        <v>-19.38</v>
      </c>
      <c r="BJ289" s="1">
        <v>-19.440000000000001</v>
      </c>
      <c r="BK289" s="1">
        <v>-17.52</v>
      </c>
      <c r="BL289" s="1">
        <v>-17.95</v>
      </c>
      <c r="BM289" s="1">
        <v>-18.38</v>
      </c>
      <c r="BN289" s="1">
        <v>-17.95</v>
      </c>
      <c r="BO289" s="1">
        <v>-18.38</v>
      </c>
      <c r="BP289" s="1">
        <v>-17.309999999999999</v>
      </c>
      <c r="BQ289" s="1">
        <v>-14.1</v>
      </c>
      <c r="BR289" s="1">
        <v>-15.81</v>
      </c>
      <c r="BS289" s="22">
        <v>2.02</v>
      </c>
      <c r="BT289" s="26">
        <v>282325669.64435577</v>
      </c>
      <c r="BU289" s="26">
        <v>1492900</v>
      </c>
      <c r="BV289" s="26">
        <v>12070797</v>
      </c>
      <c r="BW289" s="2">
        <v>4.7884162081426769E-3</v>
      </c>
    </row>
    <row r="290" spans="1:75" s="21" customFormat="1" ht="19" customHeight="1" x14ac:dyDescent="0.2">
      <c r="A290" s="7" t="s">
        <v>384</v>
      </c>
      <c r="B290" s="7" t="s">
        <v>106</v>
      </c>
      <c r="C290" s="7" t="s">
        <v>87</v>
      </c>
      <c r="D290" s="7" t="s">
        <v>109</v>
      </c>
      <c r="E290" s="7" t="s">
        <v>382</v>
      </c>
      <c r="F290" s="7" t="s">
        <v>88</v>
      </c>
      <c r="G290" s="10">
        <v>23.076924840374168</v>
      </c>
      <c r="H290" s="10">
        <v>-4.6874956344253338</v>
      </c>
      <c r="I290" s="10">
        <v>-4.6874956344253338</v>
      </c>
      <c r="J290" s="7" t="s">
        <v>81</v>
      </c>
      <c r="K290" s="8">
        <v>1.559999942779541</v>
      </c>
      <c r="L290" s="8">
        <v>2.0499999999999998</v>
      </c>
      <c r="M290" s="8">
        <v>1.919999957084656</v>
      </c>
      <c r="N290" s="8">
        <v>1.919999957084656</v>
      </c>
      <c r="O290" s="8">
        <v>1.679999947547913</v>
      </c>
      <c r="P290" s="8">
        <v>1.830000042915344</v>
      </c>
      <c r="Q290" s="7">
        <v>1.92</v>
      </c>
      <c r="R290" s="7">
        <v>1.85</v>
      </c>
      <c r="S290" s="7">
        <v>1.78</v>
      </c>
      <c r="T290" s="7">
        <v>1.75</v>
      </c>
      <c r="U290" s="7">
        <v>1.73</v>
      </c>
      <c r="V290" s="7">
        <v>1.78</v>
      </c>
      <c r="W290" s="7">
        <v>1.77</v>
      </c>
      <c r="X290" s="7">
        <v>1.76</v>
      </c>
      <c r="Y290" s="7">
        <v>1.79</v>
      </c>
      <c r="Z290" s="7">
        <v>1.77</v>
      </c>
      <c r="AA290" s="7">
        <v>1.78</v>
      </c>
      <c r="AB290" s="7">
        <v>1.78</v>
      </c>
      <c r="AC290" s="7">
        <v>1.84</v>
      </c>
      <c r="AD290" s="7">
        <v>1.83</v>
      </c>
      <c r="AE290" s="7">
        <v>1.82</v>
      </c>
      <c r="AF290" s="7">
        <v>1.82</v>
      </c>
      <c r="AG290" s="7">
        <v>1.82</v>
      </c>
      <c r="AH290" s="7">
        <v>1.8</v>
      </c>
      <c r="AI290" s="7">
        <v>1.8</v>
      </c>
      <c r="AJ290" s="7">
        <v>1.81</v>
      </c>
      <c r="AK290" s="7">
        <v>1.83</v>
      </c>
      <c r="AL290" s="7">
        <v>1.82</v>
      </c>
      <c r="AM290" s="7">
        <v>1.83</v>
      </c>
      <c r="AN290" s="7">
        <v>1.89</v>
      </c>
      <c r="AO290" s="7">
        <v>1.92</v>
      </c>
      <c r="AP290" s="7">
        <v>1.9</v>
      </c>
      <c r="AQ290" s="7">
        <v>1.88</v>
      </c>
      <c r="AR290" s="7">
        <v>-7.3</v>
      </c>
      <c r="AS290" s="7">
        <v>-4.12</v>
      </c>
      <c r="AT290" s="7">
        <v>-9.11</v>
      </c>
      <c r="AU290" s="7">
        <v>-11.53</v>
      </c>
      <c r="AV290" s="7">
        <v>-11.17</v>
      </c>
      <c r="AW290" s="7">
        <v>-7.97</v>
      </c>
      <c r="AX290" s="7">
        <v>-9.9</v>
      </c>
      <c r="AY290" s="7">
        <v>-8.59</v>
      </c>
      <c r="AZ290" s="7">
        <v>-7.81</v>
      </c>
      <c r="BA290" s="7">
        <v>-8.59</v>
      </c>
      <c r="BB290" s="7">
        <v>-8.07</v>
      </c>
      <c r="BC290" s="7">
        <v>-7.45</v>
      </c>
      <c r="BD290" s="7">
        <v>-6.51</v>
      </c>
      <c r="BE290" s="7">
        <v>-6.24</v>
      </c>
      <c r="BF290" s="7">
        <v>-7.03</v>
      </c>
      <c r="BG290" s="7">
        <v>-5.21</v>
      </c>
      <c r="BH290" s="7">
        <v>-6.25</v>
      </c>
      <c r="BI290" s="7">
        <v>-7.03</v>
      </c>
      <c r="BJ290" s="7">
        <v>-6.51</v>
      </c>
      <c r="BK290" s="7">
        <v>-5.73</v>
      </c>
      <c r="BL290" s="7">
        <v>-5.26</v>
      </c>
      <c r="BM290" s="7">
        <v>-5.47</v>
      </c>
      <c r="BN290" s="7">
        <v>-4.95</v>
      </c>
      <c r="BO290" s="7">
        <v>-2.86</v>
      </c>
      <c r="BP290" s="7">
        <v>-1.56</v>
      </c>
      <c r="BQ290" s="7">
        <v>-2.6</v>
      </c>
      <c r="BR290" s="7">
        <v>-4.43</v>
      </c>
      <c r="BS290" s="24">
        <v>1.7</v>
      </c>
      <c r="BT290" s="26">
        <v>285237098.26445389</v>
      </c>
      <c r="BU290" s="26">
        <v>61429900</v>
      </c>
      <c r="BV290" s="26">
        <v>143729373</v>
      </c>
      <c r="BW290" s="8">
        <v>0.1786853060299651</v>
      </c>
    </row>
    <row r="291" spans="1:75" s="21" customFormat="1" ht="19" customHeight="1" x14ac:dyDescent="0.2">
      <c r="A291" s="7" t="s">
        <v>430</v>
      </c>
      <c r="B291" s="7" t="s">
        <v>159</v>
      </c>
      <c r="C291" s="7" t="s">
        <v>87</v>
      </c>
      <c r="D291" s="7" t="s">
        <v>78</v>
      </c>
      <c r="E291" s="7" t="s">
        <v>431</v>
      </c>
      <c r="F291" s="7" t="s">
        <v>88</v>
      </c>
      <c r="G291" s="10">
        <v>18.564007043044722</v>
      </c>
      <c r="H291" s="10">
        <v>-3.5856557962234339</v>
      </c>
      <c r="I291" s="10">
        <v>-3.5856557962234339</v>
      </c>
      <c r="J291" s="7" t="s">
        <v>81</v>
      </c>
      <c r="K291" s="8">
        <v>10.585000038146971</v>
      </c>
      <c r="L291" s="8">
        <v>10.6</v>
      </c>
      <c r="M291" s="8">
        <v>12.55000019073486</v>
      </c>
      <c r="N291" s="8">
        <v>12.64999961853027</v>
      </c>
      <c r="O291" s="8">
        <v>11.55000019073486</v>
      </c>
      <c r="P291" s="8">
        <v>12.10000038146973</v>
      </c>
      <c r="Q291" s="7">
        <v>12.65</v>
      </c>
      <c r="R291" s="7">
        <v>12.3</v>
      </c>
      <c r="S291" s="7">
        <v>12.55</v>
      </c>
      <c r="T291" s="7">
        <v>12.61</v>
      </c>
      <c r="U291" s="7">
        <v>12.4</v>
      </c>
      <c r="V291" s="7">
        <v>12.2</v>
      </c>
      <c r="W291" s="7">
        <v>12.2</v>
      </c>
      <c r="X291" s="7">
        <v>12.07</v>
      </c>
      <c r="Y291" s="7">
        <v>11.8</v>
      </c>
      <c r="Z291" s="7">
        <v>12.08</v>
      </c>
      <c r="AA291" s="7">
        <v>12.02</v>
      </c>
      <c r="AB291" s="7">
        <v>12</v>
      </c>
      <c r="AC291" s="7">
        <v>12</v>
      </c>
      <c r="AD291" s="7">
        <v>11.9</v>
      </c>
      <c r="AE291" s="7">
        <v>11.93</v>
      </c>
      <c r="AF291" s="7">
        <v>12</v>
      </c>
      <c r="AG291" s="7">
        <v>11.92</v>
      </c>
      <c r="AH291" s="7">
        <v>11.92</v>
      </c>
      <c r="AI291" s="7">
        <v>12</v>
      </c>
      <c r="AJ291" s="7">
        <v>11.98</v>
      </c>
      <c r="AK291" s="7">
        <v>11.95</v>
      </c>
      <c r="AL291" s="7">
        <v>11.97</v>
      </c>
      <c r="AM291" s="7">
        <v>12.22</v>
      </c>
      <c r="AN291" s="7">
        <v>12.23</v>
      </c>
      <c r="AO291" s="7">
        <v>12.2</v>
      </c>
      <c r="AP291" s="7">
        <v>12.3</v>
      </c>
      <c r="AQ291" s="7">
        <v>12.38</v>
      </c>
      <c r="AR291" s="7">
        <v>-4.9400000000000004</v>
      </c>
      <c r="AS291" s="7">
        <v>-4.38</v>
      </c>
      <c r="AT291" s="7">
        <v>-0.56000000000000005</v>
      </c>
      <c r="AU291" s="7">
        <v>-1.35</v>
      </c>
      <c r="AV291" s="7">
        <v>-5.25</v>
      </c>
      <c r="AW291" s="7">
        <v>-2.95</v>
      </c>
      <c r="AX291" s="7">
        <v>-3.9</v>
      </c>
      <c r="AY291" s="7">
        <v>-6.02</v>
      </c>
      <c r="AZ291" s="7">
        <v>-6.14</v>
      </c>
      <c r="BA291" s="7">
        <v>-4.3899999999999997</v>
      </c>
      <c r="BB291" s="7">
        <v>-4.54</v>
      </c>
      <c r="BC291" s="7">
        <v>-4.46</v>
      </c>
      <c r="BD291" s="7">
        <v>-6.02</v>
      </c>
      <c r="BE291" s="7">
        <v>-5.18</v>
      </c>
      <c r="BF291" s="7">
        <v>-5.0199999999999996</v>
      </c>
      <c r="BG291" s="7">
        <v>-5.18</v>
      </c>
      <c r="BH291" s="7">
        <v>-5.42</v>
      </c>
      <c r="BI291" s="7">
        <v>-5.26</v>
      </c>
      <c r="BJ291" s="7">
        <v>-4.66</v>
      </c>
      <c r="BK291" s="7">
        <v>-4.78</v>
      </c>
      <c r="BL291" s="7">
        <v>-5.26</v>
      </c>
      <c r="BM291" s="7">
        <v>-5.0199999999999996</v>
      </c>
      <c r="BN291" s="7">
        <v>-2.87</v>
      </c>
      <c r="BO291" s="7">
        <v>-2.5499999999999998</v>
      </c>
      <c r="BP291" s="7">
        <v>-3.15</v>
      </c>
      <c r="BQ291" s="7">
        <v>-2.0699999999999998</v>
      </c>
      <c r="BR291" s="7">
        <v>-3.67</v>
      </c>
      <c r="BS291" s="24">
        <v>11.55</v>
      </c>
      <c r="BT291" s="26">
        <v>288650004.38690192</v>
      </c>
      <c r="BU291" s="26">
        <v>19063000</v>
      </c>
      <c r="BV291" s="26">
        <v>1163154</v>
      </c>
      <c r="BW291" s="8">
        <v>8.3991457708953415E-2</v>
      </c>
    </row>
    <row r="292" spans="1:75" s="21" customFormat="1" ht="19" customHeight="1" x14ac:dyDescent="0.2">
      <c r="A292" s="7" t="s">
        <v>370</v>
      </c>
      <c r="B292" s="7" t="s">
        <v>106</v>
      </c>
      <c r="C292" s="7" t="s">
        <v>87</v>
      </c>
      <c r="D292" s="7" t="s">
        <v>125</v>
      </c>
      <c r="E292" s="7" t="s">
        <v>371</v>
      </c>
      <c r="F292" s="7" t="s">
        <v>88</v>
      </c>
      <c r="G292" s="10">
        <v>19.402982808526211</v>
      </c>
      <c r="H292" s="10">
        <v>-15.750002861022949</v>
      </c>
      <c r="I292" s="10">
        <v>-15.750002861022949</v>
      </c>
      <c r="J292" s="7" t="s">
        <v>89</v>
      </c>
      <c r="K292" s="8">
        <v>10.05000019073486</v>
      </c>
      <c r="L292" s="8">
        <v>12.29</v>
      </c>
      <c r="M292" s="8">
        <v>12</v>
      </c>
      <c r="N292" s="8">
        <v>12.289999961853029</v>
      </c>
      <c r="O292" s="8">
        <v>10.02000045776367</v>
      </c>
      <c r="P292" s="8">
        <v>10.10999965667725</v>
      </c>
      <c r="Q292" s="7">
        <v>12.29</v>
      </c>
      <c r="R292" s="7">
        <v>11.58</v>
      </c>
      <c r="S292" s="7">
        <v>12.1</v>
      </c>
      <c r="T292" s="7">
        <v>11.8</v>
      </c>
      <c r="U292" s="7">
        <v>11.35</v>
      </c>
      <c r="V292" s="7">
        <v>11.25</v>
      </c>
      <c r="W292" s="7">
        <v>10.95</v>
      </c>
      <c r="X292" s="7">
        <v>11.03</v>
      </c>
      <c r="Y292" s="7">
        <v>11.24</v>
      </c>
      <c r="Z292" s="7">
        <v>11.08</v>
      </c>
      <c r="AA292" s="7">
        <v>11.01</v>
      </c>
      <c r="AB292" s="7">
        <v>10.76</v>
      </c>
      <c r="AC292" s="7">
        <v>10.91</v>
      </c>
      <c r="AD292" s="7">
        <v>11.02</v>
      </c>
      <c r="AE292" s="7">
        <v>11.02</v>
      </c>
      <c r="AF292" s="7">
        <v>11</v>
      </c>
      <c r="AG292" s="7">
        <v>10.93</v>
      </c>
      <c r="AH292" s="7">
        <v>10.79</v>
      </c>
      <c r="AI292" s="7">
        <v>10.75</v>
      </c>
      <c r="AJ292" s="7">
        <v>10.8</v>
      </c>
      <c r="AK292" s="7">
        <v>10.65</v>
      </c>
      <c r="AL292" s="7">
        <v>10.7</v>
      </c>
      <c r="AM292" s="7">
        <v>10.56</v>
      </c>
      <c r="AN292" s="7">
        <v>10.5</v>
      </c>
      <c r="AO292" s="7">
        <v>10.5</v>
      </c>
      <c r="AP292" s="7">
        <v>10.35</v>
      </c>
      <c r="AQ292" s="7">
        <v>10.27</v>
      </c>
      <c r="AR292" s="7">
        <v>-3.75</v>
      </c>
      <c r="AS292" s="7">
        <v>-8.75</v>
      </c>
      <c r="AT292" s="7">
        <v>-2.08</v>
      </c>
      <c r="AU292" s="7">
        <v>-6.96</v>
      </c>
      <c r="AV292" s="7">
        <v>-6.67</v>
      </c>
      <c r="AW292" s="7">
        <v>-8.92</v>
      </c>
      <c r="AX292" s="7">
        <v>-11.42</v>
      </c>
      <c r="AY292" s="7">
        <v>-9.18</v>
      </c>
      <c r="AZ292" s="7">
        <v>-7.79</v>
      </c>
      <c r="BA292" s="7">
        <v>-8.33</v>
      </c>
      <c r="BB292" s="7">
        <v>-10.42</v>
      </c>
      <c r="BC292" s="7">
        <v>-10.86</v>
      </c>
      <c r="BD292" s="7">
        <v>-10.85</v>
      </c>
      <c r="BE292" s="7">
        <v>-10.33</v>
      </c>
      <c r="BF292" s="7">
        <v>-9.5</v>
      </c>
      <c r="BG292" s="7">
        <v>-10.42</v>
      </c>
      <c r="BH292" s="7">
        <v>-8.92</v>
      </c>
      <c r="BI292" s="7">
        <v>-11.58</v>
      </c>
      <c r="BJ292" s="7">
        <v>-11.45</v>
      </c>
      <c r="BK292" s="7">
        <v>-11.1</v>
      </c>
      <c r="BL292" s="7">
        <v>-13.33</v>
      </c>
      <c r="BM292" s="7">
        <v>-11.92</v>
      </c>
      <c r="BN292" s="7">
        <v>-12.92</v>
      </c>
      <c r="BO292" s="7">
        <v>-12.98</v>
      </c>
      <c r="BP292" s="7">
        <v>-13.96</v>
      </c>
      <c r="BQ292" s="7">
        <v>-16.170000000000002</v>
      </c>
      <c r="BR292" s="7">
        <v>-16.329999999999998</v>
      </c>
      <c r="BS292" s="24">
        <v>10.4</v>
      </c>
      <c r="BT292" s="26">
        <v>291160800</v>
      </c>
      <c r="BU292" s="26">
        <v>1987200</v>
      </c>
      <c r="BV292" s="26">
        <v>10455389</v>
      </c>
      <c r="BW292" s="8">
        <v>4.9598154597595548E-2</v>
      </c>
    </row>
    <row r="293" spans="1:75" s="21" customFormat="1" ht="19" customHeight="1" x14ac:dyDescent="0.2">
      <c r="A293" s="1" t="s">
        <v>308</v>
      </c>
      <c r="B293" s="1" t="s">
        <v>106</v>
      </c>
      <c r="C293" s="1" t="s">
        <v>87</v>
      </c>
      <c r="D293" s="1" t="s">
        <v>98</v>
      </c>
      <c r="E293" s="1" t="s">
        <v>305</v>
      </c>
      <c r="F293" s="1" t="s">
        <v>88</v>
      </c>
      <c r="G293" s="9">
        <v>30.476196855644812</v>
      </c>
      <c r="H293" s="9">
        <v>-24.087594289544398</v>
      </c>
      <c r="I293" s="9">
        <f>(N293-O293)/O293*100</f>
        <v>39.61353614039929</v>
      </c>
      <c r="J293" s="1" t="s">
        <v>89</v>
      </c>
      <c r="K293" s="2">
        <v>2.0999999046325679</v>
      </c>
      <c r="L293" s="2">
        <v>2.89</v>
      </c>
      <c r="M293" s="2">
        <v>2.7400000095367432</v>
      </c>
      <c r="N293" s="2">
        <v>2.8900001049041748</v>
      </c>
      <c r="O293" s="2">
        <v>2.0699999332427979</v>
      </c>
      <c r="P293" s="2">
        <v>2.0799999237060551</v>
      </c>
      <c r="Q293" s="1">
        <v>2.89</v>
      </c>
      <c r="R293" s="1">
        <v>2.73</v>
      </c>
      <c r="S293" s="1">
        <v>2.4300000000000002</v>
      </c>
      <c r="T293" s="1">
        <v>2.4300000000000002</v>
      </c>
      <c r="U293" s="1">
        <v>2.39</v>
      </c>
      <c r="V293" s="1">
        <v>2.35</v>
      </c>
      <c r="W293" s="1">
        <v>2.31</v>
      </c>
      <c r="X293" s="1">
        <v>2.2999999999999998</v>
      </c>
      <c r="Y293" s="1">
        <v>2.2599999999999998</v>
      </c>
      <c r="Z293" s="1">
        <v>2.21</v>
      </c>
      <c r="AA293" s="1">
        <v>2.2400000000000002</v>
      </c>
      <c r="AB293" s="1">
        <v>2.2400000000000002</v>
      </c>
      <c r="AC293" s="1">
        <v>2.2799999999999998</v>
      </c>
      <c r="AD293" s="1">
        <v>2.34</v>
      </c>
      <c r="AE293" s="1">
        <v>2.23</v>
      </c>
      <c r="AF293" s="1">
        <v>2.21</v>
      </c>
      <c r="AG293" s="1">
        <v>2.21</v>
      </c>
      <c r="AH293" s="1">
        <v>2.16</v>
      </c>
      <c r="AI293" s="1">
        <v>2.14</v>
      </c>
      <c r="AJ293" s="1">
        <v>2.13</v>
      </c>
      <c r="AK293" s="1">
        <v>2.17</v>
      </c>
      <c r="AL293" s="1">
        <v>2.16</v>
      </c>
      <c r="AM293" s="1">
        <v>2.15</v>
      </c>
      <c r="AN293" s="1">
        <v>2.14</v>
      </c>
      <c r="AO293" s="1">
        <v>2.16</v>
      </c>
      <c r="AP293" s="1">
        <v>2.1800000000000002</v>
      </c>
      <c r="AQ293" s="1">
        <v>2.14</v>
      </c>
      <c r="AR293" s="1">
        <v>-0.8</v>
      </c>
      <c r="AS293" s="1">
        <v>-7.3</v>
      </c>
      <c r="AT293" s="1">
        <v>-15.69</v>
      </c>
      <c r="AU293" s="1">
        <v>-14.59</v>
      </c>
      <c r="AV293" s="1">
        <v>-14.72</v>
      </c>
      <c r="AW293" s="1">
        <v>-17.149999999999999</v>
      </c>
      <c r="AX293" s="1">
        <v>-17.149999999999999</v>
      </c>
      <c r="AY293" s="1">
        <v>-19.34</v>
      </c>
      <c r="AZ293" s="1">
        <v>-20.07</v>
      </c>
      <c r="BA293" s="1">
        <v>-19.53</v>
      </c>
      <c r="BB293" s="1">
        <v>-19.34</v>
      </c>
      <c r="BC293" s="1">
        <v>-18.420000000000002</v>
      </c>
      <c r="BD293" s="1">
        <v>-17.09</v>
      </c>
      <c r="BE293" s="1">
        <v>-18.61</v>
      </c>
      <c r="BF293" s="1">
        <v>-20.25</v>
      </c>
      <c r="BG293" s="1">
        <v>-19.71</v>
      </c>
      <c r="BH293" s="1">
        <v>-21.72</v>
      </c>
      <c r="BI293" s="1">
        <v>-22.32</v>
      </c>
      <c r="BJ293" s="1">
        <v>-22.81</v>
      </c>
      <c r="BK293" s="1">
        <v>-23.18</v>
      </c>
      <c r="BL293" s="1">
        <v>-21.17</v>
      </c>
      <c r="BM293" s="1">
        <v>-21.9</v>
      </c>
      <c r="BN293" s="1">
        <v>-21.9</v>
      </c>
      <c r="BO293" s="1">
        <v>-22.83</v>
      </c>
      <c r="BP293" s="1">
        <v>-21.72</v>
      </c>
      <c r="BQ293" s="1">
        <v>-22.26</v>
      </c>
      <c r="BR293" s="1">
        <v>-24.15</v>
      </c>
      <c r="BS293" s="22">
        <v>2.1800000000000002</v>
      </c>
      <c r="BT293" s="26">
        <v>293097801.02014542</v>
      </c>
      <c r="BU293" s="26">
        <v>23577800</v>
      </c>
      <c r="BV293" s="26">
        <v>44483463</v>
      </c>
      <c r="BW293" s="2">
        <v>2.0678403567635908E-2</v>
      </c>
    </row>
    <row r="294" spans="1:75" s="21" customFormat="1" ht="19" customHeight="1" x14ac:dyDescent="0.2">
      <c r="A294" s="7" t="s">
        <v>217</v>
      </c>
      <c r="B294" s="7" t="s">
        <v>96</v>
      </c>
      <c r="C294" s="7" t="s">
        <v>87</v>
      </c>
      <c r="D294" s="7" t="s">
        <v>98</v>
      </c>
      <c r="E294" s="7" t="s">
        <v>434</v>
      </c>
      <c r="F294" s="7" t="s">
        <v>88</v>
      </c>
      <c r="G294" s="10">
        <v>17.61007051312118</v>
      </c>
      <c r="H294" s="10">
        <v>-3.6363651199599851</v>
      </c>
      <c r="I294" s="10">
        <v>-3.6363651199599851</v>
      </c>
      <c r="J294" s="7" t="s">
        <v>81</v>
      </c>
      <c r="K294" s="8">
        <v>7.9499998092651367</v>
      </c>
      <c r="L294" s="8">
        <v>8.24</v>
      </c>
      <c r="M294" s="8">
        <v>9.3500003814697266</v>
      </c>
      <c r="N294" s="8">
        <v>10.10000038146973</v>
      </c>
      <c r="O294" s="8">
        <v>8.75</v>
      </c>
      <c r="P294" s="8">
        <v>9.0100002288818359</v>
      </c>
      <c r="Q294" s="7">
        <v>9.39</v>
      </c>
      <c r="R294" s="7">
        <v>9.2200000000000006</v>
      </c>
      <c r="S294" s="7">
        <v>9.2899999999999991</v>
      </c>
      <c r="T294" s="7">
        <v>9.73</v>
      </c>
      <c r="U294" s="7">
        <v>9.8000000000000007</v>
      </c>
      <c r="V294" s="7">
        <v>9.64</v>
      </c>
      <c r="W294" s="7">
        <v>9.31</v>
      </c>
      <c r="X294" s="7">
        <v>9.27</v>
      </c>
      <c r="Y294" s="7">
        <v>9.3000000000000007</v>
      </c>
      <c r="Z294" s="7">
        <v>9.59</v>
      </c>
      <c r="AA294" s="7">
        <v>9.59</v>
      </c>
      <c r="AB294" s="7">
        <v>9.6</v>
      </c>
      <c r="AC294" s="7">
        <v>9.5500000000000007</v>
      </c>
      <c r="AD294" s="7">
        <v>9.6</v>
      </c>
      <c r="AE294" s="7">
        <v>9.36</v>
      </c>
      <c r="AF294" s="7">
        <v>9.4700000000000006</v>
      </c>
      <c r="AG294" s="7">
        <v>9.52</v>
      </c>
      <c r="AH294" s="7">
        <v>9.4499999999999993</v>
      </c>
      <c r="AI294" s="7">
        <v>9.65</v>
      </c>
      <c r="AJ294" s="7">
        <v>9.8699999999999992</v>
      </c>
      <c r="AK294" s="7">
        <v>10.1</v>
      </c>
      <c r="AL294" s="7">
        <v>9.99</v>
      </c>
      <c r="AM294" s="7">
        <v>9.9499999999999993</v>
      </c>
      <c r="AN294" s="7">
        <v>10.09</v>
      </c>
      <c r="AO294" s="7">
        <v>9.92</v>
      </c>
      <c r="AP294" s="7">
        <v>9.7799999999999994</v>
      </c>
      <c r="AQ294" s="7">
        <v>9.34</v>
      </c>
      <c r="AR294" s="7">
        <v>-1.96</v>
      </c>
      <c r="AS294" s="7">
        <v>-4.92</v>
      </c>
      <c r="AT294" s="7">
        <v>-1.28</v>
      </c>
      <c r="AU294" s="7">
        <v>3.64</v>
      </c>
      <c r="AV294" s="7">
        <v>2.17</v>
      </c>
      <c r="AW294" s="7">
        <v>-2.4700000000000002</v>
      </c>
      <c r="AX294" s="7">
        <v>-1.33</v>
      </c>
      <c r="AY294" s="7">
        <v>-1.23</v>
      </c>
      <c r="AZ294" s="7">
        <v>-1.07</v>
      </c>
      <c r="BA294" s="7">
        <v>2.14</v>
      </c>
      <c r="BB294" s="7">
        <v>1.6</v>
      </c>
      <c r="BC294" s="7">
        <v>1.59</v>
      </c>
      <c r="BD294" s="7">
        <v>2.0299999999999998</v>
      </c>
      <c r="BE294" s="7">
        <v>-0.53</v>
      </c>
      <c r="BF294" s="7">
        <v>-0.53</v>
      </c>
      <c r="BG294" s="7">
        <v>1.18</v>
      </c>
      <c r="BH294" s="7">
        <v>1.01</v>
      </c>
      <c r="BI294" s="7">
        <v>0.8</v>
      </c>
      <c r="BJ294" s="7">
        <v>2.89</v>
      </c>
      <c r="BK294" s="7">
        <v>5.56</v>
      </c>
      <c r="BL294" s="7">
        <v>6.17</v>
      </c>
      <c r="BM294" s="7">
        <v>4.28</v>
      </c>
      <c r="BN294" s="7">
        <v>5.67</v>
      </c>
      <c r="BO294" s="7">
        <v>5.65</v>
      </c>
      <c r="BP294" s="7">
        <v>4.49</v>
      </c>
      <c r="BQ294" s="7">
        <v>-2.2999999999999998</v>
      </c>
      <c r="BR294" s="7">
        <v>-3.64</v>
      </c>
      <c r="BS294" s="24">
        <v>9.02</v>
      </c>
      <c r="BT294" s="26">
        <v>296835397.11055762</v>
      </c>
      <c r="BU294" s="26">
        <v>53710200</v>
      </c>
      <c r="BV294" s="26">
        <v>25025825</v>
      </c>
      <c r="BW294" s="8">
        <v>3.3388389793343479E-2</v>
      </c>
    </row>
    <row r="295" spans="1:75" s="21" customFormat="1" ht="19" customHeight="1" x14ac:dyDescent="0.2">
      <c r="A295" s="7" t="s">
        <v>409</v>
      </c>
      <c r="B295" s="7" t="s">
        <v>96</v>
      </c>
      <c r="C295" s="7" t="s">
        <v>140</v>
      </c>
      <c r="D295" s="7" t="s">
        <v>78</v>
      </c>
      <c r="E295" s="7" t="s">
        <v>405</v>
      </c>
      <c r="F295" s="7" t="s">
        <v>88</v>
      </c>
      <c r="G295" s="10">
        <v>47.758279816961448</v>
      </c>
      <c r="H295" s="10">
        <v>-1.5831119626240191</v>
      </c>
      <c r="I295" s="10">
        <v>-1.5831119626240191</v>
      </c>
      <c r="J295" s="7" t="s">
        <v>81</v>
      </c>
      <c r="K295" s="8">
        <v>5.130000114440918</v>
      </c>
      <c r="L295" s="8">
        <v>5.36</v>
      </c>
      <c r="M295" s="8">
        <v>7.5799999237060547</v>
      </c>
      <c r="N295" s="8">
        <v>7.5900001525878906</v>
      </c>
      <c r="O295" s="8">
        <v>7.440000057220459</v>
      </c>
      <c r="P295" s="8">
        <v>7.4600000381469727</v>
      </c>
      <c r="Q295" s="7">
        <v>7.59</v>
      </c>
      <c r="R295" s="7">
        <v>7.5</v>
      </c>
      <c r="S295" s="7">
        <v>7.49</v>
      </c>
      <c r="T295" s="7">
        <v>7.5</v>
      </c>
      <c r="U295" s="7">
        <v>7.53</v>
      </c>
      <c r="V295" s="7">
        <v>7.53</v>
      </c>
      <c r="W295" s="7">
        <v>7.55</v>
      </c>
      <c r="X295" s="7">
        <v>7.5</v>
      </c>
      <c r="Y295" s="7">
        <v>7.52</v>
      </c>
      <c r="Z295" s="7">
        <v>7.53</v>
      </c>
      <c r="AA295" s="7">
        <v>7.51</v>
      </c>
      <c r="AB295" s="7">
        <v>7.52</v>
      </c>
      <c r="AC295" s="7">
        <v>7.52</v>
      </c>
      <c r="AD295" s="7">
        <v>7.52</v>
      </c>
      <c r="AE295" s="7">
        <v>7.52</v>
      </c>
      <c r="AF295" s="7">
        <v>7.52</v>
      </c>
      <c r="AG295" s="7">
        <v>7.51</v>
      </c>
      <c r="AH295" s="7">
        <v>7.51</v>
      </c>
      <c r="AI295" s="7">
        <v>7.51</v>
      </c>
      <c r="AJ295" s="7">
        <v>7.51</v>
      </c>
      <c r="AK295" s="7">
        <v>7.51</v>
      </c>
      <c r="AL295" s="7">
        <v>7.5</v>
      </c>
      <c r="AM295" s="7">
        <v>7.5</v>
      </c>
      <c r="AN295" s="7">
        <v>7.5</v>
      </c>
      <c r="AO295" s="7">
        <v>7.5</v>
      </c>
      <c r="AP295" s="7">
        <v>7.5</v>
      </c>
      <c r="AQ295" s="7">
        <v>7.5</v>
      </c>
      <c r="AR295" s="7">
        <v>-1.19</v>
      </c>
      <c r="AS295" s="7">
        <v>-1.25</v>
      </c>
      <c r="AT295" s="7">
        <v>-1.19</v>
      </c>
      <c r="AU295" s="7">
        <v>-1.39</v>
      </c>
      <c r="AV295" s="7">
        <v>-0.73</v>
      </c>
      <c r="AW295" s="7">
        <v>-0.7</v>
      </c>
      <c r="AX295" s="7">
        <v>-1.19</v>
      </c>
      <c r="AY295" s="7">
        <v>-1.06</v>
      </c>
      <c r="AZ295" s="7">
        <v>-0.86</v>
      </c>
      <c r="BA295" s="7">
        <v>-0.86</v>
      </c>
      <c r="BB295" s="7">
        <v>-0.92</v>
      </c>
      <c r="BC295" s="7">
        <v>-0.92</v>
      </c>
      <c r="BD295" s="7">
        <v>-0.99</v>
      </c>
      <c r="BE295" s="7">
        <v>-0.92</v>
      </c>
      <c r="BF295" s="7">
        <v>-0.99</v>
      </c>
      <c r="BG295" s="7">
        <v>-0.99</v>
      </c>
      <c r="BH295" s="7">
        <v>-1.1200000000000001</v>
      </c>
      <c r="BI295" s="7">
        <v>-1.06</v>
      </c>
      <c r="BJ295" s="7">
        <v>-0.92</v>
      </c>
      <c r="BK295" s="7">
        <v>-0.92</v>
      </c>
      <c r="BL295" s="7">
        <v>-1.19</v>
      </c>
      <c r="BM295" s="7">
        <v>-1.1200000000000001</v>
      </c>
      <c r="BN295" s="7">
        <v>-1.19</v>
      </c>
      <c r="BO295" s="7">
        <v>-1.19</v>
      </c>
      <c r="BP295" s="7">
        <v>-1.19</v>
      </c>
      <c r="BQ295" s="7">
        <v>-1.19</v>
      </c>
      <c r="BR295" s="7">
        <v>-1.58</v>
      </c>
      <c r="BS295" s="24">
        <v>7.48</v>
      </c>
      <c r="BT295" s="26">
        <v>298232822.99823761</v>
      </c>
      <c r="BU295" s="26">
        <v>26703800</v>
      </c>
      <c r="BV295" s="26">
        <v>39247326</v>
      </c>
      <c r="BW295" s="8">
        <v>0.1042882004241512</v>
      </c>
    </row>
    <row r="296" spans="1:75" s="21" customFormat="1" ht="19" customHeight="1" x14ac:dyDescent="0.2">
      <c r="A296" s="7" t="s">
        <v>438</v>
      </c>
      <c r="B296" s="7" t="s">
        <v>106</v>
      </c>
      <c r="C296" s="7" t="s">
        <v>87</v>
      </c>
      <c r="D296" s="7" t="s">
        <v>125</v>
      </c>
      <c r="E296" s="7" t="s">
        <v>439</v>
      </c>
      <c r="F296" s="7" t="s">
        <v>88</v>
      </c>
      <c r="G296" s="10">
        <v>20.216604571680591</v>
      </c>
      <c r="H296" s="10">
        <v>-10.060061436101821</v>
      </c>
      <c r="I296" s="10">
        <v>-10.060061436101821</v>
      </c>
      <c r="J296" s="7" t="s">
        <v>89</v>
      </c>
      <c r="K296" s="8">
        <v>5.5399999618530273</v>
      </c>
      <c r="L296" s="8">
        <v>5.55</v>
      </c>
      <c r="M296" s="8">
        <v>6.6599998474121094</v>
      </c>
      <c r="N296" s="8">
        <v>6.7600002288818359</v>
      </c>
      <c r="O296" s="8">
        <v>5.7100000381469727</v>
      </c>
      <c r="P296" s="8">
        <v>5.9899997711181641</v>
      </c>
      <c r="Q296" s="7">
        <v>6.76</v>
      </c>
      <c r="R296" s="7">
        <v>6.72</v>
      </c>
      <c r="S296" s="7">
        <v>6.57</v>
      </c>
      <c r="T296" s="7">
        <v>6.55</v>
      </c>
      <c r="U296" s="7">
        <v>6.43</v>
      </c>
      <c r="V296" s="7">
        <v>6.27</v>
      </c>
      <c r="W296" s="7">
        <v>6.33</v>
      </c>
      <c r="X296" s="7">
        <v>6.25</v>
      </c>
      <c r="Y296" s="7">
        <v>6.28</v>
      </c>
      <c r="Z296" s="7">
        <v>6.22</v>
      </c>
      <c r="AA296" s="7">
        <v>6.17</v>
      </c>
      <c r="AB296" s="7">
        <v>6.07</v>
      </c>
      <c r="AC296" s="7">
        <v>6.05</v>
      </c>
      <c r="AD296" s="7">
        <v>5.95</v>
      </c>
      <c r="AE296" s="7">
        <v>5.98</v>
      </c>
      <c r="AF296" s="7">
        <v>6.02</v>
      </c>
      <c r="AG296" s="7">
        <v>6.09</v>
      </c>
      <c r="AH296" s="7">
        <v>6.18</v>
      </c>
      <c r="AI296" s="7">
        <v>6.05</v>
      </c>
      <c r="AJ296" s="7">
        <v>5.95</v>
      </c>
      <c r="AK296" s="7">
        <v>5.89</v>
      </c>
      <c r="AL296" s="7">
        <v>5.94</v>
      </c>
      <c r="AM296" s="7">
        <v>5.93</v>
      </c>
      <c r="AN296" s="7">
        <v>5.92</v>
      </c>
      <c r="AO296" s="7">
        <v>5.93</v>
      </c>
      <c r="AP296" s="7">
        <v>6.01</v>
      </c>
      <c r="AQ296" s="7">
        <v>6.02</v>
      </c>
      <c r="AR296" s="7">
        <v>-2.54</v>
      </c>
      <c r="AS296" s="7">
        <v>-4.5</v>
      </c>
      <c r="AT296" s="7">
        <v>-1.65</v>
      </c>
      <c r="AU296" s="7">
        <v>-3.9</v>
      </c>
      <c r="AV296" s="7">
        <v>-7.36</v>
      </c>
      <c r="AW296" s="7">
        <v>-6.01</v>
      </c>
      <c r="AX296" s="7">
        <v>-7.28</v>
      </c>
      <c r="AY296" s="7">
        <v>-8.86</v>
      </c>
      <c r="AZ296" s="7">
        <v>-6.61</v>
      </c>
      <c r="BA296" s="7">
        <v>-7.29</v>
      </c>
      <c r="BB296" s="7">
        <v>-8.93</v>
      </c>
      <c r="BC296" s="7">
        <v>-9.0399999999999991</v>
      </c>
      <c r="BD296" s="7">
        <v>-11.71</v>
      </c>
      <c r="BE296" s="7">
        <v>-11.86</v>
      </c>
      <c r="BF296" s="7">
        <v>-10.51</v>
      </c>
      <c r="BG296" s="7">
        <v>-9.91</v>
      </c>
      <c r="BH296" s="7">
        <v>-8.56</v>
      </c>
      <c r="BI296" s="7">
        <v>-10.210000000000001</v>
      </c>
      <c r="BJ296" s="7">
        <v>-10.66</v>
      </c>
      <c r="BK296" s="7">
        <v>-12.01</v>
      </c>
      <c r="BL296" s="7">
        <v>-12.09</v>
      </c>
      <c r="BM296" s="7">
        <v>-11.26</v>
      </c>
      <c r="BN296" s="7">
        <v>-12.46</v>
      </c>
      <c r="BO296" s="7">
        <v>-12.01</v>
      </c>
      <c r="BP296" s="7">
        <v>-11.36</v>
      </c>
      <c r="BQ296" s="7">
        <v>-10.06</v>
      </c>
      <c r="BR296" s="7">
        <v>-10.17</v>
      </c>
      <c r="BS296" s="24">
        <v>6.06</v>
      </c>
      <c r="BT296" s="26">
        <v>299217809.14459229</v>
      </c>
      <c r="BU296" s="26">
        <v>16559700</v>
      </c>
      <c r="BV296" s="26">
        <v>42207646</v>
      </c>
      <c r="BW296" s="8">
        <v>1.674649185600164E-3</v>
      </c>
    </row>
    <row r="297" spans="1:75" s="21" customFormat="1" ht="19" customHeight="1" x14ac:dyDescent="0.2">
      <c r="A297" s="1" t="s">
        <v>103</v>
      </c>
      <c r="B297" s="1" t="s">
        <v>96</v>
      </c>
      <c r="C297" s="1" t="s">
        <v>104</v>
      </c>
      <c r="D297" s="1" t="s">
        <v>98</v>
      </c>
      <c r="E297" s="1" t="s">
        <v>242</v>
      </c>
      <c r="F297" s="1" t="s">
        <v>88</v>
      </c>
      <c r="G297" s="9">
        <v>15.662652540490649</v>
      </c>
      <c r="H297" s="9">
        <v>-1.875003104408459</v>
      </c>
      <c r="I297" s="9">
        <f>(N297-O297)/O297*100</f>
        <v>24.657531860450888</v>
      </c>
      <c r="J297" s="1" t="s">
        <v>81</v>
      </c>
      <c r="K297" s="2">
        <v>4.1500000953674316</v>
      </c>
      <c r="L297" s="2">
        <v>4.55</v>
      </c>
      <c r="M297" s="2">
        <v>4.8000001907348633</v>
      </c>
      <c r="N297" s="2">
        <v>5.4600000381469727</v>
      </c>
      <c r="O297" s="2">
        <v>4.380000114440918</v>
      </c>
      <c r="P297" s="2">
        <v>4.7100000381469727</v>
      </c>
      <c r="Q297" s="1">
        <v>5.03</v>
      </c>
      <c r="R297" s="1">
        <v>5.08</v>
      </c>
      <c r="S297" s="1">
        <v>5.0599999999999996</v>
      </c>
      <c r="T297" s="1">
        <v>5.25</v>
      </c>
      <c r="U297" s="1">
        <v>5.46</v>
      </c>
      <c r="V297" s="1">
        <v>5.37</v>
      </c>
      <c r="W297" s="1">
        <v>5.23</v>
      </c>
      <c r="X297" s="1">
        <v>5.05</v>
      </c>
      <c r="Y297" s="1">
        <v>5.03</v>
      </c>
      <c r="Z297" s="1">
        <v>5.14</v>
      </c>
      <c r="AA297" s="1">
        <v>5.14</v>
      </c>
      <c r="AB297" s="1">
        <v>5.0199999999999996</v>
      </c>
      <c r="AC297" s="1">
        <v>5.14</v>
      </c>
      <c r="AD297" s="1">
        <v>5.23</v>
      </c>
      <c r="AE297" s="1">
        <v>5.18</v>
      </c>
      <c r="AF297" s="1">
        <v>5.19</v>
      </c>
      <c r="AG297" s="1">
        <v>5.05</v>
      </c>
      <c r="AH297" s="1">
        <v>5.0199999999999996</v>
      </c>
      <c r="AI297" s="1">
        <v>4.96</v>
      </c>
      <c r="AJ297" s="1">
        <v>4.95</v>
      </c>
      <c r="AK297" s="1">
        <v>4.88</v>
      </c>
      <c r="AL297" s="1">
        <v>4.75</v>
      </c>
      <c r="AM297" s="1">
        <v>4.57</v>
      </c>
      <c r="AN297" s="1">
        <v>4.68</v>
      </c>
      <c r="AO297" s="1">
        <v>4.8499999999999996</v>
      </c>
      <c r="AP297" s="1">
        <v>4.8</v>
      </c>
      <c r="AQ297" s="1">
        <v>4.72</v>
      </c>
      <c r="AR297" s="1">
        <v>2.92</v>
      </c>
      <c r="AS297" s="1">
        <v>3.54</v>
      </c>
      <c r="AT297" s="1">
        <v>1.04</v>
      </c>
      <c r="AU297" s="1">
        <v>8.33</v>
      </c>
      <c r="AV297" s="1">
        <v>11.87</v>
      </c>
      <c r="AW297" s="1">
        <v>8.5399999999999991</v>
      </c>
      <c r="AX297" s="1">
        <v>5.21</v>
      </c>
      <c r="AY297" s="1">
        <v>3.75</v>
      </c>
      <c r="AZ297" s="1">
        <v>1.87</v>
      </c>
      <c r="BA297" s="1">
        <v>6.46</v>
      </c>
      <c r="BB297" s="1">
        <v>3.54</v>
      </c>
      <c r="BC297" s="1">
        <v>4.38</v>
      </c>
      <c r="BD297" s="1">
        <v>4.4800000000000004</v>
      </c>
      <c r="BE297" s="1">
        <v>7.5</v>
      </c>
      <c r="BF297" s="1">
        <v>7.71</v>
      </c>
      <c r="BG297" s="1">
        <v>3.98</v>
      </c>
      <c r="BH297" s="1">
        <v>3.23</v>
      </c>
      <c r="BI297" s="1">
        <v>2.92</v>
      </c>
      <c r="BJ297" s="1">
        <v>0.62</v>
      </c>
      <c r="BK297" s="1">
        <v>0.83</v>
      </c>
      <c r="BL297" s="1">
        <v>-1.46</v>
      </c>
      <c r="BM297" s="1">
        <v>-5.62</v>
      </c>
      <c r="BN297" s="1">
        <v>-4.9000000000000004</v>
      </c>
      <c r="BO297" s="1">
        <v>-2.5</v>
      </c>
      <c r="BP297" s="1">
        <v>-2.4</v>
      </c>
      <c r="BQ297" s="1">
        <v>-3.02</v>
      </c>
      <c r="BR297" s="1">
        <v>-2.08</v>
      </c>
      <c r="BS297" s="22">
        <v>4.8</v>
      </c>
      <c r="BT297" s="26">
        <v>307783212.23020548</v>
      </c>
      <c r="BU297" s="26">
        <v>70328400</v>
      </c>
      <c r="BV297" s="26">
        <v>30532641</v>
      </c>
      <c r="BW297" s="2">
        <v>0.10592441053494191</v>
      </c>
    </row>
    <row r="298" spans="1:75" s="21" customFormat="1" ht="19" customHeight="1" x14ac:dyDescent="0.2">
      <c r="A298" s="7" t="s">
        <v>490</v>
      </c>
      <c r="B298" s="7" t="s">
        <v>393</v>
      </c>
      <c r="C298" s="7" t="s">
        <v>104</v>
      </c>
      <c r="D298" s="7" t="s">
        <v>78</v>
      </c>
      <c r="E298" s="7" t="s">
        <v>489</v>
      </c>
      <c r="F298" s="7" t="s">
        <v>88</v>
      </c>
      <c r="G298" s="10">
        <v>15.53571250669807</v>
      </c>
      <c r="H298" s="10">
        <v>-0.92735617813310223</v>
      </c>
      <c r="I298" s="10">
        <v>-0.92735617813310223</v>
      </c>
      <c r="J298" s="7" t="s">
        <v>81</v>
      </c>
      <c r="K298" s="8">
        <v>5.5999999046325684</v>
      </c>
      <c r="L298" s="8">
        <v>5.76</v>
      </c>
      <c r="M298" s="8">
        <v>6.4699997901916504</v>
      </c>
      <c r="N298" s="8">
        <v>8.5</v>
      </c>
      <c r="O298" s="8">
        <v>6.0999999046325684</v>
      </c>
      <c r="P298" s="8">
        <v>6.4099998474121094</v>
      </c>
      <c r="Q298" s="7">
        <v>6.47</v>
      </c>
      <c r="R298" s="7">
        <v>6.45</v>
      </c>
      <c r="S298" s="7">
        <v>6.95</v>
      </c>
      <c r="T298" s="7">
        <v>7.5</v>
      </c>
      <c r="U298" s="7">
        <v>7.6</v>
      </c>
      <c r="V298" s="7">
        <v>8.5</v>
      </c>
      <c r="W298" s="7">
        <v>8.27</v>
      </c>
      <c r="X298" s="7">
        <v>7.95</v>
      </c>
      <c r="Y298" s="7">
        <v>7.42</v>
      </c>
      <c r="Z298" s="7">
        <v>7.5</v>
      </c>
      <c r="AA298" s="7">
        <v>7.15</v>
      </c>
      <c r="AB298" s="7">
        <v>7.25</v>
      </c>
      <c r="AC298" s="7">
        <v>7.07</v>
      </c>
      <c r="AD298" s="7">
        <v>6.98</v>
      </c>
      <c r="AE298" s="7">
        <v>6.99</v>
      </c>
      <c r="AF298" s="7">
        <v>6.95</v>
      </c>
      <c r="AG298" s="7">
        <v>7.24</v>
      </c>
      <c r="AH298" s="7">
        <v>7.24</v>
      </c>
      <c r="AI298" s="7">
        <v>7.04</v>
      </c>
      <c r="AJ298" s="7">
        <v>7.03</v>
      </c>
      <c r="AK298" s="7">
        <v>6.74</v>
      </c>
      <c r="AL298" s="7">
        <v>6.61</v>
      </c>
      <c r="AM298" s="7">
        <v>6.5</v>
      </c>
      <c r="AN298" s="7">
        <v>6.85</v>
      </c>
      <c r="AO298" s="7">
        <v>6.74</v>
      </c>
      <c r="AP298" s="7">
        <v>6.56</v>
      </c>
      <c r="AQ298" s="7">
        <v>6.45</v>
      </c>
      <c r="AR298" s="7">
        <v>-3.17</v>
      </c>
      <c r="AS298" s="7">
        <v>-0.62</v>
      </c>
      <c r="AT298" s="7">
        <v>6.8</v>
      </c>
      <c r="AU298" s="7">
        <v>11.28</v>
      </c>
      <c r="AV298" s="7">
        <v>13.45</v>
      </c>
      <c r="AW298" s="7">
        <v>25.91</v>
      </c>
      <c r="AX298" s="7">
        <v>21.22</v>
      </c>
      <c r="AY298" s="7">
        <v>13.91</v>
      </c>
      <c r="AZ298" s="7">
        <v>14.31</v>
      </c>
      <c r="BA298" s="7">
        <v>7.73</v>
      </c>
      <c r="BB298" s="7">
        <v>8.9600000000000009</v>
      </c>
      <c r="BC298" s="7">
        <v>8.19</v>
      </c>
      <c r="BD298" s="7">
        <v>7.11</v>
      </c>
      <c r="BE298" s="7">
        <v>5.15</v>
      </c>
      <c r="BF298" s="7">
        <v>7.42</v>
      </c>
      <c r="BG298" s="7">
        <v>5.26</v>
      </c>
      <c r="BH298" s="7">
        <v>9.27</v>
      </c>
      <c r="BI298" s="7">
        <v>6.96</v>
      </c>
      <c r="BJ298" s="7">
        <v>8.5</v>
      </c>
      <c r="BK298" s="7">
        <v>3.71</v>
      </c>
      <c r="BL298" s="7">
        <v>1.19</v>
      </c>
      <c r="BM298" s="7">
        <v>-0.16</v>
      </c>
      <c r="BN298" s="7">
        <v>-0.31</v>
      </c>
      <c r="BO298" s="7">
        <v>3.32</v>
      </c>
      <c r="BP298" s="7">
        <v>0.93</v>
      </c>
      <c r="BQ298" s="7">
        <v>-1.39</v>
      </c>
      <c r="BR298" s="7">
        <v>-0.46</v>
      </c>
      <c r="BS298" s="24">
        <v>7.12</v>
      </c>
      <c r="BT298" s="26">
        <v>310479761.93180078</v>
      </c>
      <c r="BU298" s="26">
        <v>46845400</v>
      </c>
      <c r="BV298" s="26">
        <v>2963192</v>
      </c>
      <c r="BW298" s="8">
        <v>0.1697709767035008</v>
      </c>
    </row>
    <row r="299" spans="1:75" s="21" customFormat="1" ht="19" customHeight="1" x14ac:dyDescent="0.2">
      <c r="A299" s="1" t="s">
        <v>327</v>
      </c>
      <c r="B299" s="1" t="s">
        <v>106</v>
      </c>
      <c r="C299" s="1" t="s">
        <v>87</v>
      </c>
      <c r="D299" s="1" t="s">
        <v>98</v>
      </c>
      <c r="E299" s="1" t="s">
        <v>322</v>
      </c>
      <c r="F299" s="1" t="s">
        <v>88</v>
      </c>
      <c r="G299" s="9">
        <v>32.193728749076129</v>
      </c>
      <c r="H299" s="9">
        <v>-5.3879311895186257</v>
      </c>
      <c r="I299" s="9">
        <f>(N299-O299)/O299*100</f>
        <v>18.69158118414035</v>
      </c>
      <c r="J299" s="1" t="s">
        <v>89</v>
      </c>
      <c r="K299" s="2">
        <v>3.5099999904632568</v>
      </c>
      <c r="L299" s="2">
        <v>3.89</v>
      </c>
      <c r="M299" s="2">
        <v>4.6399998664855957</v>
      </c>
      <c r="N299" s="2">
        <v>5.0799999237060547</v>
      </c>
      <c r="O299" s="2">
        <v>4.2800002098083496</v>
      </c>
      <c r="P299" s="2">
        <v>4.3899998664855957</v>
      </c>
      <c r="Q299" s="1">
        <v>4.76</v>
      </c>
      <c r="R299" s="1">
        <v>4.8899999999999997</v>
      </c>
      <c r="S299" s="1">
        <v>5.0599999999999996</v>
      </c>
      <c r="T299" s="1">
        <v>4.7300000000000004</v>
      </c>
      <c r="U299" s="1">
        <v>4.8499999999999996</v>
      </c>
      <c r="V299" s="1">
        <v>4.68</v>
      </c>
      <c r="W299" s="1">
        <v>4.75</v>
      </c>
      <c r="X299" s="1">
        <v>4.8</v>
      </c>
      <c r="Y299" s="1">
        <v>4.66</v>
      </c>
      <c r="Z299" s="1">
        <v>4.75</v>
      </c>
      <c r="AA299" s="1">
        <v>4.7</v>
      </c>
      <c r="AB299" s="1">
        <v>4.7</v>
      </c>
      <c r="AC299" s="1">
        <v>4.6399999999999997</v>
      </c>
      <c r="AD299" s="1">
        <v>4.5199999999999996</v>
      </c>
      <c r="AE299" s="1">
        <v>4.55</v>
      </c>
      <c r="AF299" s="1">
        <v>4.55</v>
      </c>
      <c r="AG299" s="1">
        <v>4.68</v>
      </c>
      <c r="AH299" s="1">
        <v>4.7</v>
      </c>
      <c r="AI299" s="1">
        <v>4.59</v>
      </c>
      <c r="AJ299" s="1">
        <v>4.51</v>
      </c>
      <c r="AK299" s="1">
        <v>4.59</v>
      </c>
      <c r="AL299" s="1">
        <v>4.6100000000000003</v>
      </c>
      <c r="AM299" s="1">
        <v>4.55</v>
      </c>
      <c r="AN299" s="1">
        <v>4.51</v>
      </c>
      <c r="AO299" s="1">
        <v>4.41</v>
      </c>
      <c r="AP299" s="1">
        <v>4.3899999999999997</v>
      </c>
      <c r="AQ299" s="1">
        <v>4.46</v>
      </c>
      <c r="AR299" s="1">
        <v>-3.45</v>
      </c>
      <c r="AS299" s="1">
        <v>0.86</v>
      </c>
      <c r="AT299" s="1">
        <v>-1</v>
      </c>
      <c r="AU299" s="1">
        <v>0.21</v>
      </c>
      <c r="AV299" s="1">
        <v>0.82</v>
      </c>
      <c r="AW299" s="1">
        <v>-2.71</v>
      </c>
      <c r="AX299" s="1">
        <v>0.47</v>
      </c>
      <c r="AY299" s="1">
        <v>-0.43</v>
      </c>
      <c r="AZ299" s="1">
        <v>-0.32</v>
      </c>
      <c r="BA299" s="1">
        <v>0.26</v>
      </c>
      <c r="BB299" s="1">
        <v>-0.65</v>
      </c>
      <c r="BC299" s="1">
        <v>0</v>
      </c>
      <c r="BD299" s="1">
        <v>-3.77</v>
      </c>
      <c r="BE299" s="1">
        <v>-3.34</v>
      </c>
      <c r="BF299" s="1">
        <v>-2.16</v>
      </c>
      <c r="BG299" s="1">
        <v>-3.88</v>
      </c>
      <c r="BH299" s="1">
        <v>-0.86</v>
      </c>
      <c r="BI299" s="1">
        <v>-1.1000000000000001</v>
      </c>
      <c r="BJ299" s="1">
        <v>-3.05</v>
      </c>
      <c r="BK299" s="1">
        <v>-3.02</v>
      </c>
      <c r="BL299" s="1">
        <v>-1.19</v>
      </c>
      <c r="BM299" s="1">
        <v>-2.42</v>
      </c>
      <c r="BN299" s="1">
        <v>-2.8</v>
      </c>
      <c r="BO299" s="1">
        <v>-5.1100000000000003</v>
      </c>
      <c r="BP299" s="1">
        <v>-6.57</v>
      </c>
      <c r="BQ299" s="1">
        <v>-7.33</v>
      </c>
      <c r="BR299" s="1">
        <v>-5.6</v>
      </c>
      <c r="BS299" s="22">
        <v>4.4400000000000004</v>
      </c>
      <c r="BT299" s="26">
        <v>319614772.24319458</v>
      </c>
      <c r="BU299" s="26">
        <v>44219500</v>
      </c>
      <c r="BV299" s="26">
        <v>55546126</v>
      </c>
      <c r="BW299" s="2">
        <v>2.2915009410377239E-2</v>
      </c>
    </row>
    <row r="300" spans="1:75" s="21" customFormat="1" ht="19" customHeight="1" x14ac:dyDescent="0.2">
      <c r="A300" s="7" t="s">
        <v>116</v>
      </c>
      <c r="B300" s="7" t="s">
        <v>111</v>
      </c>
      <c r="C300" s="7" t="s">
        <v>87</v>
      </c>
      <c r="D300" s="7" t="s">
        <v>109</v>
      </c>
      <c r="E300" s="7" t="s">
        <v>451</v>
      </c>
      <c r="F300" s="7" t="s">
        <v>88</v>
      </c>
      <c r="G300" s="10">
        <v>22.11538726056126</v>
      </c>
      <c r="H300" s="10">
        <v>-1.5748016714081301</v>
      </c>
      <c r="I300" s="10">
        <v>-1.5748016714081301</v>
      </c>
      <c r="J300" s="7" t="s">
        <v>81</v>
      </c>
      <c r="K300" s="8">
        <v>1.0399999618530269</v>
      </c>
      <c r="L300" s="8">
        <v>1.1000000000000001</v>
      </c>
      <c r="M300" s="8">
        <v>1.2699999809265139</v>
      </c>
      <c r="N300" s="8">
        <v>1.4900000095367429</v>
      </c>
      <c r="O300" s="8">
        <v>1.1599999666213989</v>
      </c>
      <c r="P300" s="8">
        <v>1.25</v>
      </c>
      <c r="Q300" s="7">
        <v>1.23</v>
      </c>
      <c r="R300" s="7">
        <v>1.25</v>
      </c>
      <c r="S300" s="7">
        <v>1.49</v>
      </c>
      <c r="T300" s="7">
        <v>1.38</v>
      </c>
      <c r="U300" s="7">
        <v>1.28</v>
      </c>
      <c r="V300" s="7">
        <v>1.28</v>
      </c>
      <c r="W300" s="7">
        <v>1.24</v>
      </c>
      <c r="X300" s="7">
        <v>1.24</v>
      </c>
      <c r="Y300" s="7">
        <v>1.24</v>
      </c>
      <c r="Z300" s="7">
        <v>1.27</v>
      </c>
      <c r="AA300" s="7">
        <v>1.29</v>
      </c>
      <c r="AB300" s="7">
        <v>1.29</v>
      </c>
      <c r="AC300" s="7">
        <v>1.25</v>
      </c>
      <c r="AD300" s="7">
        <v>1.28</v>
      </c>
      <c r="AE300" s="7">
        <v>1.3</v>
      </c>
      <c r="AF300" s="7">
        <v>1.3</v>
      </c>
      <c r="AG300" s="7">
        <v>1.3</v>
      </c>
      <c r="AH300" s="7">
        <v>1.29</v>
      </c>
      <c r="AI300" s="7">
        <v>1.28</v>
      </c>
      <c r="AJ300" s="7">
        <v>1.29</v>
      </c>
      <c r="AK300" s="7">
        <v>1.28</v>
      </c>
      <c r="AL300" s="7">
        <v>1.28</v>
      </c>
      <c r="AM300" s="7">
        <v>1.36</v>
      </c>
      <c r="AN300" s="7">
        <v>1.39</v>
      </c>
      <c r="AO300" s="7">
        <v>1.37</v>
      </c>
      <c r="AP300" s="7">
        <v>1.31</v>
      </c>
      <c r="AQ300" s="7">
        <v>1.27</v>
      </c>
      <c r="AR300" s="7">
        <v>-7.87</v>
      </c>
      <c r="AS300" s="7">
        <v>-2.36</v>
      </c>
      <c r="AT300" s="7">
        <v>4.51</v>
      </c>
      <c r="AU300" s="7">
        <v>-1.18</v>
      </c>
      <c r="AV300" s="7">
        <v>-0.79</v>
      </c>
      <c r="AW300" s="7">
        <v>-4.87</v>
      </c>
      <c r="AX300" s="7">
        <v>-6.69</v>
      </c>
      <c r="AY300" s="7">
        <v>-2.77</v>
      </c>
      <c r="AZ300" s="7">
        <v>-3.54</v>
      </c>
      <c r="BA300" s="7">
        <v>-0.79</v>
      </c>
      <c r="BB300" s="7">
        <v>0.39</v>
      </c>
      <c r="BC300" s="7">
        <v>-2.73</v>
      </c>
      <c r="BD300" s="7">
        <v>-2.36</v>
      </c>
      <c r="BE300" s="7">
        <v>0</v>
      </c>
      <c r="BF300" s="7">
        <v>0.71</v>
      </c>
      <c r="BG300" s="7">
        <v>0.79</v>
      </c>
      <c r="BH300" s="7">
        <v>-0.47</v>
      </c>
      <c r="BI300" s="7">
        <v>0</v>
      </c>
      <c r="BJ300" s="7">
        <v>-1.57</v>
      </c>
      <c r="BK300" s="7">
        <v>-0.39</v>
      </c>
      <c r="BL300" s="7">
        <v>0.08</v>
      </c>
      <c r="BM300" s="7">
        <v>-0.79</v>
      </c>
      <c r="BN300" s="7">
        <v>3.94</v>
      </c>
      <c r="BO300" s="7">
        <v>6.69</v>
      </c>
      <c r="BP300" s="7">
        <v>3.15</v>
      </c>
      <c r="BQ300" s="7">
        <v>-1.57</v>
      </c>
      <c r="BR300" s="7">
        <v>-2.76</v>
      </c>
      <c r="BS300" s="24">
        <v>1.1599999999999999</v>
      </c>
      <c r="BT300" s="26">
        <v>326936095.08991241</v>
      </c>
      <c r="BU300" s="26">
        <v>156628500</v>
      </c>
      <c r="BV300" s="26">
        <v>186030854</v>
      </c>
      <c r="BW300" s="8">
        <v>7.8777609653934072E-2</v>
      </c>
    </row>
    <row r="301" spans="1:75" s="21" customFormat="1" ht="19" customHeight="1" x14ac:dyDescent="0.2">
      <c r="A301" s="1" t="s">
        <v>208</v>
      </c>
      <c r="B301" s="1" t="s">
        <v>106</v>
      </c>
      <c r="C301" s="1" t="s">
        <v>87</v>
      </c>
      <c r="D301" s="1" t="s">
        <v>125</v>
      </c>
      <c r="E301" s="1" t="s">
        <v>206</v>
      </c>
      <c r="F301" s="1" t="s">
        <v>88</v>
      </c>
      <c r="G301" s="9">
        <v>18.715999407663411</v>
      </c>
      <c r="H301" s="9">
        <v>-2.8414250254633671</v>
      </c>
      <c r="I301" s="9">
        <f>(N301-O301)/O301*100</f>
        <v>13.475176688218582</v>
      </c>
      <c r="J301" s="1" t="s">
        <v>81</v>
      </c>
      <c r="K301" s="2">
        <v>9.1899995803833008</v>
      </c>
      <c r="L301" s="2">
        <v>8.44</v>
      </c>
      <c r="M301" s="2">
        <v>10.909999847412109</v>
      </c>
      <c r="N301" s="2">
        <v>11.19999980926514</v>
      </c>
      <c r="O301" s="2">
        <v>9.869999885559082</v>
      </c>
      <c r="P301" s="2">
        <v>10.60000038146973</v>
      </c>
      <c r="Q301" s="1">
        <v>10.99</v>
      </c>
      <c r="R301" s="1">
        <v>10.57</v>
      </c>
      <c r="S301" s="1">
        <v>11.2</v>
      </c>
      <c r="T301" s="1">
        <v>10.58</v>
      </c>
      <c r="U301" s="1">
        <v>10.83</v>
      </c>
      <c r="V301" s="1">
        <v>10.86</v>
      </c>
      <c r="W301" s="1">
        <v>10.41</v>
      </c>
      <c r="X301" s="1">
        <v>10.67</v>
      </c>
      <c r="Y301" s="1">
        <v>10.72</v>
      </c>
      <c r="Z301" s="1">
        <v>10.8</v>
      </c>
      <c r="AA301" s="1">
        <v>10.8</v>
      </c>
      <c r="AB301" s="1">
        <v>10.68</v>
      </c>
      <c r="AC301" s="1">
        <v>10.94</v>
      </c>
      <c r="AD301" s="1">
        <v>10.95</v>
      </c>
      <c r="AE301" s="1">
        <v>10.65</v>
      </c>
      <c r="AF301" s="1">
        <v>10.59</v>
      </c>
      <c r="AG301" s="1">
        <v>10.54</v>
      </c>
      <c r="AH301" s="1">
        <v>10.49</v>
      </c>
      <c r="AI301" s="1">
        <v>10.39</v>
      </c>
      <c r="AJ301" s="1">
        <v>10.43</v>
      </c>
      <c r="AK301" s="1">
        <v>10.42</v>
      </c>
      <c r="AL301" s="1">
        <v>10.48</v>
      </c>
      <c r="AM301" s="1">
        <v>10.53</v>
      </c>
      <c r="AN301" s="1">
        <v>10.62</v>
      </c>
      <c r="AO301" s="1">
        <v>10.59</v>
      </c>
      <c r="AP301" s="1">
        <v>10.58</v>
      </c>
      <c r="AQ301" s="1">
        <v>10.65</v>
      </c>
      <c r="AR301" s="1">
        <v>-4.4000000000000004</v>
      </c>
      <c r="AS301" s="1">
        <v>-7.24</v>
      </c>
      <c r="AT301" s="1">
        <v>-3.02</v>
      </c>
      <c r="AU301" s="1">
        <v>-4.67</v>
      </c>
      <c r="AV301" s="1">
        <v>-0.87</v>
      </c>
      <c r="AW301" s="1">
        <v>-6.41</v>
      </c>
      <c r="AX301" s="1">
        <v>-6.05</v>
      </c>
      <c r="AY301" s="1">
        <v>-2.2599999999999998</v>
      </c>
      <c r="AZ301" s="1">
        <v>-4.3499999999999996</v>
      </c>
      <c r="BA301" s="1">
        <v>-2.4700000000000002</v>
      </c>
      <c r="BB301" s="1">
        <v>-2.57</v>
      </c>
      <c r="BC301" s="1">
        <v>-2.4300000000000002</v>
      </c>
      <c r="BD301" s="1">
        <v>0.18</v>
      </c>
      <c r="BE301" s="1">
        <v>-2.75</v>
      </c>
      <c r="BF301" s="1">
        <v>-2.7</v>
      </c>
      <c r="BG301" s="1">
        <v>-3.48</v>
      </c>
      <c r="BH301" s="1">
        <v>-4.12</v>
      </c>
      <c r="BI301" s="1">
        <v>-5.55</v>
      </c>
      <c r="BJ301" s="1">
        <v>-5.82</v>
      </c>
      <c r="BK301" s="1">
        <v>-5.22</v>
      </c>
      <c r="BL301" s="1">
        <v>-4.49</v>
      </c>
      <c r="BM301" s="1">
        <v>-5.0999999999999996</v>
      </c>
      <c r="BN301" s="1">
        <v>-3.94</v>
      </c>
      <c r="BO301" s="1">
        <v>-3.04</v>
      </c>
      <c r="BP301" s="1">
        <v>-3.59</v>
      </c>
      <c r="BQ301" s="1">
        <v>-3.12</v>
      </c>
      <c r="BR301" s="1">
        <v>-2.84</v>
      </c>
      <c r="BS301" s="22">
        <v>10.06</v>
      </c>
      <c r="BT301" s="26">
        <v>349147270.11680597</v>
      </c>
      <c r="BU301" s="26">
        <v>6409200</v>
      </c>
      <c r="BV301" s="26">
        <v>12067585</v>
      </c>
      <c r="BW301" s="2">
        <v>0.27697057862032881</v>
      </c>
    </row>
    <row r="302" spans="1:75" s="21" customFormat="1" ht="19" customHeight="1" x14ac:dyDescent="0.2">
      <c r="A302" s="1" t="s">
        <v>114</v>
      </c>
      <c r="B302" s="1" t="s">
        <v>111</v>
      </c>
      <c r="C302" s="1" t="s">
        <v>87</v>
      </c>
      <c r="D302" s="1" t="s">
        <v>98</v>
      </c>
      <c r="E302" s="1" t="s">
        <v>115</v>
      </c>
      <c r="F302" s="1" t="s">
        <v>88</v>
      </c>
      <c r="G302" s="9">
        <v>21.527772948697951</v>
      </c>
      <c r="H302" s="9">
        <v>-9.4285692487444202</v>
      </c>
      <c r="I302" s="9">
        <f>(N302-O302)/O302*100</f>
        <v>23.885349520486344</v>
      </c>
      <c r="J302" s="1" t="s">
        <v>89</v>
      </c>
      <c r="K302" s="2">
        <v>2.880000114440918</v>
      </c>
      <c r="L302" s="2">
        <v>2.98</v>
      </c>
      <c r="M302" s="2">
        <v>3.5</v>
      </c>
      <c r="N302" s="2">
        <v>3.8900001049041748</v>
      </c>
      <c r="O302" s="2">
        <v>3.1400001049041748</v>
      </c>
      <c r="P302" s="2">
        <v>3.1700000762939449</v>
      </c>
      <c r="Q302" s="1">
        <v>3.72</v>
      </c>
      <c r="R302" s="1">
        <v>3.89</v>
      </c>
      <c r="S302" s="1">
        <v>3.79</v>
      </c>
      <c r="T302" s="1">
        <v>3.67</v>
      </c>
      <c r="U302" s="1">
        <v>3.53</v>
      </c>
      <c r="V302" s="1">
        <v>3.62</v>
      </c>
      <c r="W302" s="1">
        <v>3.56</v>
      </c>
      <c r="X302" s="1">
        <v>3.48</v>
      </c>
      <c r="Y302" s="1">
        <v>3.38</v>
      </c>
      <c r="Z302" s="1">
        <v>3.32</v>
      </c>
      <c r="AA302" s="1">
        <v>3.32</v>
      </c>
      <c r="AB302" s="1">
        <v>3.32</v>
      </c>
      <c r="AC302" s="1">
        <v>3.35</v>
      </c>
      <c r="AD302" s="1">
        <v>3.33</v>
      </c>
      <c r="AE302" s="1">
        <v>3.35</v>
      </c>
      <c r="AF302" s="1">
        <v>3.34</v>
      </c>
      <c r="AG302" s="1">
        <v>3.32</v>
      </c>
      <c r="AH302" s="1">
        <v>3.27</v>
      </c>
      <c r="AI302" s="1">
        <v>3.28</v>
      </c>
      <c r="AJ302" s="1">
        <v>3.3</v>
      </c>
      <c r="AK302" s="1">
        <v>3.28</v>
      </c>
      <c r="AL302" s="1">
        <v>3.26</v>
      </c>
      <c r="AM302" s="1">
        <v>3.19</v>
      </c>
      <c r="AN302" s="1">
        <v>3.26</v>
      </c>
      <c r="AO302" s="1">
        <v>3.23</v>
      </c>
      <c r="AP302" s="1">
        <v>3.21</v>
      </c>
      <c r="AQ302" s="1">
        <v>3.21</v>
      </c>
      <c r="AR302" s="1">
        <v>6</v>
      </c>
      <c r="AS302" s="1">
        <v>7.37</v>
      </c>
      <c r="AT302" s="1">
        <v>4.37</v>
      </c>
      <c r="AU302" s="1">
        <v>0.14000000000000001</v>
      </c>
      <c r="AV302" s="1">
        <v>-4.18</v>
      </c>
      <c r="AW302" s="1">
        <v>0.65</v>
      </c>
      <c r="AX302" s="1">
        <v>-0.86</v>
      </c>
      <c r="AY302" s="1">
        <v>-4.1399999999999997</v>
      </c>
      <c r="AZ302" s="1">
        <v>-5.29</v>
      </c>
      <c r="BA302" s="1">
        <v>-6</v>
      </c>
      <c r="BB302" s="1">
        <v>-5.72</v>
      </c>
      <c r="BC302" s="1">
        <v>-5.43</v>
      </c>
      <c r="BD302" s="1">
        <v>-5.14</v>
      </c>
      <c r="BE302" s="1">
        <v>-5.43</v>
      </c>
      <c r="BF302" s="1">
        <v>-4.57</v>
      </c>
      <c r="BG302" s="1">
        <v>-5.29</v>
      </c>
      <c r="BH302" s="1">
        <v>-6.86</v>
      </c>
      <c r="BI302" s="1">
        <v>-7.14</v>
      </c>
      <c r="BJ302" s="1">
        <v>-7.01</v>
      </c>
      <c r="BK302" s="1">
        <v>-7</v>
      </c>
      <c r="BL302" s="1">
        <v>-6.89</v>
      </c>
      <c r="BM302" s="1">
        <v>-9</v>
      </c>
      <c r="BN302" s="1">
        <v>-9.0299999999999994</v>
      </c>
      <c r="BO302" s="1">
        <v>-8</v>
      </c>
      <c r="BP302" s="1">
        <v>-8.32</v>
      </c>
      <c r="BQ302" s="1">
        <v>-8.43</v>
      </c>
      <c r="BR302" s="1">
        <v>-9.14</v>
      </c>
      <c r="BS302" s="22">
        <v>3.3</v>
      </c>
      <c r="BT302" s="26">
        <v>375445000</v>
      </c>
      <c r="BU302" s="26">
        <v>4010100</v>
      </c>
      <c r="BV302" s="26">
        <v>68822345</v>
      </c>
      <c r="BW302" s="2">
        <v>8.7437590218700043E-3</v>
      </c>
    </row>
    <row r="303" spans="1:75" s="21" customFormat="1" ht="19" customHeight="1" x14ac:dyDescent="0.2">
      <c r="A303" s="7" t="s">
        <v>379</v>
      </c>
      <c r="B303" s="7" t="s">
        <v>106</v>
      </c>
      <c r="C303" s="7" t="s">
        <v>87</v>
      </c>
      <c r="D303" s="7" t="s">
        <v>98</v>
      </c>
      <c r="E303" s="7" t="s">
        <v>376</v>
      </c>
      <c r="F303" s="7" t="s">
        <v>88</v>
      </c>
      <c r="G303" s="10">
        <v>35.949537464629842</v>
      </c>
      <c r="H303" s="10">
        <v>-0.67009878001456469</v>
      </c>
      <c r="I303" s="10">
        <v>-0.67009878001456469</v>
      </c>
      <c r="J303" s="7" t="s">
        <v>81</v>
      </c>
      <c r="K303" s="8">
        <v>14.27000045776367</v>
      </c>
      <c r="L303" s="8">
        <v>15.27</v>
      </c>
      <c r="M303" s="8">
        <v>19.39999961853027</v>
      </c>
      <c r="N303" s="8">
        <v>19.5</v>
      </c>
      <c r="O303" s="8">
        <v>19.190000534057621</v>
      </c>
      <c r="P303" s="8">
        <v>19.270000457763668</v>
      </c>
      <c r="Q303" s="7">
        <v>19.5</v>
      </c>
      <c r="R303" s="7">
        <v>19.420000000000002</v>
      </c>
      <c r="S303" s="7">
        <v>19.399999999999999</v>
      </c>
      <c r="T303" s="7">
        <v>19.329999999999998</v>
      </c>
      <c r="U303" s="7">
        <v>19.29</v>
      </c>
      <c r="V303" s="7">
        <v>19.28</v>
      </c>
      <c r="W303" s="7">
        <v>19.3</v>
      </c>
      <c r="X303" s="7">
        <v>19.3</v>
      </c>
      <c r="Y303" s="7">
        <v>19.309999999999999</v>
      </c>
      <c r="Z303" s="7">
        <v>19.39</v>
      </c>
      <c r="AA303" s="7">
        <v>19.329999999999998</v>
      </c>
      <c r="AB303" s="7">
        <v>19.3</v>
      </c>
      <c r="AC303" s="7">
        <v>19.28</v>
      </c>
      <c r="AD303" s="7">
        <v>19.27</v>
      </c>
      <c r="AE303" s="7">
        <v>19.25</v>
      </c>
      <c r="AF303" s="7">
        <v>19.25</v>
      </c>
      <c r="AG303" s="7">
        <v>19.260000000000002</v>
      </c>
      <c r="AH303" s="7">
        <v>19.27</v>
      </c>
      <c r="AI303" s="7">
        <v>19.34</v>
      </c>
      <c r="AJ303" s="7">
        <v>19.37</v>
      </c>
      <c r="AK303" s="7">
        <v>19.399999999999999</v>
      </c>
      <c r="AL303" s="7">
        <v>19.41</v>
      </c>
      <c r="AM303" s="7">
        <v>19.41</v>
      </c>
      <c r="AN303" s="7">
        <v>19.41</v>
      </c>
      <c r="AO303" s="7">
        <v>19.47</v>
      </c>
      <c r="AP303" s="7">
        <v>19.28</v>
      </c>
      <c r="AQ303" s="7">
        <v>19.27</v>
      </c>
      <c r="AR303" s="7">
        <v>0</v>
      </c>
      <c r="AS303" s="7">
        <v>-0.18</v>
      </c>
      <c r="AT303" s="7">
        <v>-0.52</v>
      </c>
      <c r="AU303" s="7">
        <v>-0.64</v>
      </c>
      <c r="AV303" s="7">
        <v>-0.62</v>
      </c>
      <c r="AW303" s="7">
        <v>-0.72</v>
      </c>
      <c r="AX303" s="7">
        <v>-0.56999999999999995</v>
      </c>
      <c r="AY303" s="7">
        <v>-0.59</v>
      </c>
      <c r="AZ303" s="7">
        <v>-0.46</v>
      </c>
      <c r="BA303" s="7">
        <v>-0.52</v>
      </c>
      <c r="BB303" s="7">
        <v>-0.51</v>
      </c>
      <c r="BC303" s="7">
        <v>-0.72</v>
      </c>
      <c r="BD303" s="7">
        <v>-0.9</v>
      </c>
      <c r="BE303" s="7">
        <v>-0.98</v>
      </c>
      <c r="BF303" s="7">
        <v>-0.9</v>
      </c>
      <c r="BG303" s="7">
        <v>-0.82</v>
      </c>
      <c r="BH303" s="7">
        <v>-0.82</v>
      </c>
      <c r="BI303" s="7">
        <v>-0.67</v>
      </c>
      <c r="BJ303" s="7">
        <v>-0.31</v>
      </c>
      <c r="BK303" s="7">
        <v>-0.21</v>
      </c>
      <c r="BL303" s="7">
        <v>0</v>
      </c>
      <c r="BM303" s="7">
        <v>0</v>
      </c>
      <c r="BN303" s="7">
        <v>-0.21</v>
      </c>
      <c r="BO303" s="7">
        <v>0</v>
      </c>
      <c r="BP303" s="7">
        <v>-0.59</v>
      </c>
      <c r="BQ303" s="7">
        <v>-0.72</v>
      </c>
      <c r="BR303" s="7">
        <v>-0.77</v>
      </c>
      <c r="BS303" s="24">
        <v>19.239999999999998</v>
      </c>
      <c r="BT303" s="26">
        <v>377000192.5868988</v>
      </c>
      <c r="BU303" s="26">
        <v>2321000</v>
      </c>
      <c r="BV303" s="26">
        <v>8952579</v>
      </c>
      <c r="BW303" s="8">
        <v>7.4436651159403341E-3</v>
      </c>
    </row>
    <row r="304" spans="1:75" s="21" customFormat="1" ht="19" customHeight="1" x14ac:dyDescent="0.2">
      <c r="A304" s="7" t="s">
        <v>515</v>
      </c>
      <c r="B304" s="7" t="s">
        <v>111</v>
      </c>
      <c r="C304" s="7" t="s">
        <v>87</v>
      </c>
      <c r="D304" s="7" t="s">
        <v>78</v>
      </c>
      <c r="E304" s="7" t="s">
        <v>510</v>
      </c>
      <c r="F304" s="7" t="s">
        <v>88</v>
      </c>
      <c r="G304" s="10">
        <v>30.938116628462591</v>
      </c>
      <c r="H304" s="10">
        <v>-18.445122693618242</v>
      </c>
      <c r="I304" s="10">
        <v>-18.445122693618242</v>
      </c>
      <c r="J304" s="7" t="s">
        <v>89</v>
      </c>
      <c r="K304" s="8">
        <v>5.0100002288818359</v>
      </c>
      <c r="L304" s="8">
        <v>5.07</v>
      </c>
      <c r="M304" s="8">
        <v>6.559999942779541</v>
      </c>
      <c r="N304" s="8">
        <v>6.5799999237060547</v>
      </c>
      <c r="O304" s="8">
        <v>5.0999999046325684</v>
      </c>
      <c r="P304" s="8">
        <v>5.3499999046325684</v>
      </c>
      <c r="Q304" s="7">
        <v>6.58</v>
      </c>
      <c r="R304" s="7">
        <v>6.34</v>
      </c>
      <c r="S304" s="7">
        <v>6.1</v>
      </c>
      <c r="T304" s="7">
        <v>5.87</v>
      </c>
      <c r="U304" s="7">
        <v>5.69</v>
      </c>
      <c r="V304" s="7">
        <v>5.63</v>
      </c>
      <c r="W304" s="7">
        <v>5.58</v>
      </c>
      <c r="X304" s="7">
        <v>5.57</v>
      </c>
      <c r="Y304" s="7">
        <v>5.51</v>
      </c>
      <c r="Z304" s="7">
        <v>5.49</v>
      </c>
      <c r="AA304" s="7">
        <v>5.48</v>
      </c>
      <c r="AB304" s="7">
        <v>5.47</v>
      </c>
      <c r="AC304" s="7">
        <v>5.51</v>
      </c>
      <c r="AD304" s="7">
        <v>5.41</v>
      </c>
      <c r="AE304" s="7">
        <v>5.36</v>
      </c>
      <c r="AF304" s="7">
        <v>5.38</v>
      </c>
      <c r="AG304" s="7">
        <v>5.44</v>
      </c>
      <c r="AH304" s="7">
        <v>5.5</v>
      </c>
      <c r="AI304" s="7">
        <v>5.49</v>
      </c>
      <c r="AJ304" s="7">
        <v>5.39</v>
      </c>
      <c r="AK304" s="7">
        <v>5.4</v>
      </c>
      <c r="AL304" s="7">
        <v>5.32</v>
      </c>
      <c r="AM304" s="7">
        <v>5.32</v>
      </c>
      <c r="AN304" s="7">
        <v>5.31</v>
      </c>
      <c r="AO304" s="7">
        <v>5.29</v>
      </c>
      <c r="AP304" s="7">
        <v>5.33</v>
      </c>
      <c r="AQ304" s="7">
        <v>5.36</v>
      </c>
      <c r="AR304" s="7">
        <v>-5.41</v>
      </c>
      <c r="AS304" s="7">
        <v>-9.2200000000000006</v>
      </c>
      <c r="AT304" s="7">
        <v>-11.83</v>
      </c>
      <c r="AU304" s="7">
        <v>-15.24</v>
      </c>
      <c r="AV304" s="7">
        <v>-15.45</v>
      </c>
      <c r="AW304" s="7">
        <v>-15.24</v>
      </c>
      <c r="AX304" s="7">
        <v>-15.7</v>
      </c>
      <c r="AY304" s="7">
        <v>-15.85</v>
      </c>
      <c r="AZ304" s="7">
        <v>-16.920000000000002</v>
      </c>
      <c r="BA304" s="7">
        <v>-16.7</v>
      </c>
      <c r="BB304" s="7">
        <v>-17.38</v>
      </c>
      <c r="BC304" s="7">
        <v>-16.62</v>
      </c>
      <c r="BD304" s="7">
        <v>-17.68</v>
      </c>
      <c r="BE304" s="7">
        <v>-20.12</v>
      </c>
      <c r="BF304" s="7">
        <v>-18.75</v>
      </c>
      <c r="BG304" s="7">
        <v>-17.989999999999998</v>
      </c>
      <c r="BH304" s="7">
        <v>-17.3</v>
      </c>
      <c r="BI304" s="7">
        <v>-16.62</v>
      </c>
      <c r="BJ304" s="7">
        <v>-17.84</v>
      </c>
      <c r="BK304" s="7">
        <v>-17.989999999999998</v>
      </c>
      <c r="BL304" s="7">
        <v>-19.05</v>
      </c>
      <c r="BM304" s="7">
        <v>-19.21</v>
      </c>
      <c r="BN304" s="7">
        <v>-19.21</v>
      </c>
      <c r="BO304" s="7">
        <v>-20.58</v>
      </c>
      <c r="BP304" s="7">
        <v>-20.12</v>
      </c>
      <c r="BQ304" s="7">
        <v>-19.66</v>
      </c>
      <c r="BR304" s="7">
        <v>-18.45</v>
      </c>
      <c r="BS304" s="24">
        <v>5.34</v>
      </c>
      <c r="BT304" s="26">
        <v>385855916.63432121</v>
      </c>
      <c r="BU304" s="26">
        <v>2367700</v>
      </c>
      <c r="BV304" s="26">
        <v>22756691</v>
      </c>
      <c r="BW304" s="8">
        <v>7.4266069702313047E-3</v>
      </c>
    </row>
    <row r="305" spans="1:75" s="21" customFormat="1" ht="19" customHeight="1" x14ac:dyDescent="0.2">
      <c r="A305" s="7" t="s">
        <v>293</v>
      </c>
      <c r="B305" s="7" t="s">
        <v>118</v>
      </c>
      <c r="C305" s="7" t="s">
        <v>87</v>
      </c>
      <c r="D305" s="7" t="s">
        <v>125</v>
      </c>
      <c r="E305" s="7" t="s">
        <v>489</v>
      </c>
      <c r="F305" s="7" t="s">
        <v>88</v>
      </c>
      <c r="G305" s="10">
        <v>19.196431469932492</v>
      </c>
      <c r="H305" s="10">
        <v>-2.2471977334698239</v>
      </c>
      <c r="I305" s="10">
        <v>-2.2471977334698239</v>
      </c>
      <c r="J305" s="7" t="s">
        <v>81</v>
      </c>
      <c r="K305" s="8">
        <v>2.2400000095367432</v>
      </c>
      <c r="L305" s="8">
        <v>2.27</v>
      </c>
      <c r="M305" s="8">
        <v>2.6700000762939449</v>
      </c>
      <c r="N305" s="8">
        <v>2.8900001049041748</v>
      </c>
      <c r="O305" s="8">
        <v>2.3299999237060551</v>
      </c>
      <c r="P305" s="8">
        <v>2.6099998950958252</v>
      </c>
      <c r="Q305" s="7">
        <v>2.7</v>
      </c>
      <c r="R305" s="7">
        <v>2.68</v>
      </c>
      <c r="S305" s="7">
        <v>2.89</v>
      </c>
      <c r="T305" s="7">
        <v>2.89</v>
      </c>
      <c r="U305" s="7">
        <v>2.69</v>
      </c>
      <c r="V305" s="7">
        <v>2.67</v>
      </c>
      <c r="W305" s="7">
        <v>2.61</v>
      </c>
      <c r="X305" s="7">
        <v>2.62</v>
      </c>
      <c r="Y305" s="7">
        <v>2.63</v>
      </c>
      <c r="Z305" s="7">
        <v>2.63</v>
      </c>
      <c r="AA305" s="7">
        <v>2.6</v>
      </c>
      <c r="AB305" s="7">
        <v>2.6</v>
      </c>
      <c r="AC305" s="7">
        <v>2.6</v>
      </c>
      <c r="AD305" s="7">
        <v>2.59</v>
      </c>
      <c r="AE305" s="7">
        <v>2.58</v>
      </c>
      <c r="AF305" s="7">
        <v>2.58</v>
      </c>
      <c r="AG305" s="7">
        <v>2.5</v>
      </c>
      <c r="AH305" s="7">
        <v>2.4300000000000002</v>
      </c>
      <c r="AI305" s="7">
        <v>2.4</v>
      </c>
      <c r="AJ305" s="7">
        <v>2.46</v>
      </c>
      <c r="AK305" s="7">
        <v>2.5</v>
      </c>
      <c r="AL305" s="7">
        <v>2.5499999999999998</v>
      </c>
      <c r="AM305" s="7">
        <v>2.5499999999999998</v>
      </c>
      <c r="AN305" s="7">
        <v>2.63</v>
      </c>
      <c r="AO305" s="7">
        <v>2.61</v>
      </c>
      <c r="AP305" s="7">
        <v>2.6</v>
      </c>
      <c r="AQ305" s="7">
        <v>2.6</v>
      </c>
      <c r="AR305" s="7">
        <v>-3</v>
      </c>
      <c r="AS305" s="7">
        <v>-0.75</v>
      </c>
      <c r="AT305" s="7">
        <v>8.24</v>
      </c>
      <c r="AU305" s="7">
        <v>0.56000000000000005</v>
      </c>
      <c r="AV305" s="7">
        <v>-0.56000000000000005</v>
      </c>
      <c r="AW305" s="7">
        <v>-3.93</v>
      </c>
      <c r="AX305" s="7">
        <v>-2.62</v>
      </c>
      <c r="AY305" s="7">
        <v>-4.68</v>
      </c>
      <c r="AZ305" s="7">
        <v>-2.06</v>
      </c>
      <c r="BA305" s="7">
        <v>-2.62</v>
      </c>
      <c r="BB305" s="7">
        <v>-4.68</v>
      </c>
      <c r="BC305" s="7">
        <v>-3.93</v>
      </c>
      <c r="BD305" s="7">
        <v>-3.3</v>
      </c>
      <c r="BE305" s="7">
        <v>-4.12</v>
      </c>
      <c r="BF305" s="7">
        <v>-3.93</v>
      </c>
      <c r="BG305" s="7">
        <v>-6.55</v>
      </c>
      <c r="BH305" s="7">
        <v>-9.2200000000000006</v>
      </c>
      <c r="BI305" s="7">
        <v>-10.49</v>
      </c>
      <c r="BJ305" s="7">
        <v>-10.11</v>
      </c>
      <c r="BK305" s="7">
        <v>-8.43</v>
      </c>
      <c r="BL305" s="7">
        <v>-6.6</v>
      </c>
      <c r="BM305" s="7">
        <v>-4.68</v>
      </c>
      <c r="BN305" s="7">
        <v>-5.43</v>
      </c>
      <c r="BO305" s="7">
        <v>-2.61</v>
      </c>
      <c r="BP305" s="7">
        <v>-4.3099999999999996</v>
      </c>
      <c r="BQ305" s="7">
        <v>-3.56</v>
      </c>
      <c r="BR305" s="7">
        <v>-2.62</v>
      </c>
      <c r="BS305" s="24">
        <v>2.5099999999999998</v>
      </c>
      <c r="BT305" s="26">
        <v>390904031.16989142</v>
      </c>
      <c r="BU305" s="26">
        <v>36606000</v>
      </c>
      <c r="BV305" s="26">
        <v>142671583</v>
      </c>
      <c r="BW305" s="8">
        <v>1.6080286990297149E-2</v>
      </c>
    </row>
    <row r="306" spans="1:75" s="21" customFormat="1" ht="19" customHeight="1" x14ac:dyDescent="0.2">
      <c r="A306" s="1" t="s">
        <v>293</v>
      </c>
      <c r="B306" s="1" t="s">
        <v>118</v>
      </c>
      <c r="C306" s="1" t="s">
        <v>87</v>
      </c>
      <c r="D306" s="1" t="s">
        <v>98</v>
      </c>
      <c r="E306" s="1" t="s">
        <v>292</v>
      </c>
      <c r="F306" s="1" t="s">
        <v>88</v>
      </c>
      <c r="G306" s="9">
        <v>18.025754937618242</v>
      </c>
      <c r="H306" s="9">
        <v>-1.4545440673828121</v>
      </c>
      <c r="I306" s="9">
        <f>(N306-O306)/O306*100</f>
        <v>29.213481239762313</v>
      </c>
      <c r="J306" s="1" t="s">
        <v>81</v>
      </c>
      <c r="K306" s="2">
        <v>2.3299999237060551</v>
      </c>
      <c r="L306" s="2">
        <v>1.95</v>
      </c>
      <c r="M306" s="2">
        <v>2.75</v>
      </c>
      <c r="N306" s="2">
        <v>3.4500000476837158</v>
      </c>
      <c r="O306" s="2">
        <v>2.6700000762939449</v>
      </c>
      <c r="P306" s="2">
        <v>2.7100000381469731</v>
      </c>
      <c r="Q306" s="1">
        <v>2.94</v>
      </c>
      <c r="R306" s="1">
        <v>2.96</v>
      </c>
      <c r="S306" s="1">
        <v>3.45</v>
      </c>
      <c r="T306" s="1">
        <v>3.19</v>
      </c>
      <c r="U306" s="1">
        <v>3.06</v>
      </c>
      <c r="V306" s="1">
        <v>2.99</v>
      </c>
      <c r="W306" s="1">
        <v>2.92</v>
      </c>
      <c r="X306" s="1">
        <v>2.86</v>
      </c>
      <c r="Y306" s="1">
        <v>2.8</v>
      </c>
      <c r="Z306" s="1">
        <v>2.9</v>
      </c>
      <c r="AA306" s="1">
        <v>2.88</v>
      </c>
      <c r="AB306" s="1">
        <v>2.96</v>
      </c>
      <c r="AC306" s="1">
        <v>3.1</v>
      </c>
      <c r="AD306" s="1">
        <v>3</v>
      </c>
      <c r="AE306" s="1">
        <v>2.9</v>
      </c>
      <c r="AF306" s="1">
        <v>2.85</v>
      </c>
      <c r="AG306" s="1">
        <v>2.83</v>
      </c>
      <c r="AH306" s="1">
        <v>2.8</v>
      </c>
      <c r="AI306" s="1">
        <v>2.81</v>
      </c>
      <c r="AJ306" s="1">
        <v>2.93</v>
      </c>
      <c r="AK306" s="1">
        <v>2.92</v>
      </c>
      <c r="AL306" s="1">
        <v>2.86</v>
      </c>
      <c r="AM306" s="1">
        <v>2.87</v>
      </c>
      <c r="AN306" s="1">
        <v>2.82</v>
      </c>
      <c r="AO306" s="1">
        <v>2.77</v>
      </c>
      <c r="AP306" s="1">
        <v>2.85</v>
      </c>
      <c r="AQ306" s="1">
        <v>2.79</v>
      </c>
      <c r="AR306" s="1">
        <v>5.39</v>
      </c>
      <c r="AS306" s="1">
        <v>4.91</v>
      </c>
      <c r="AT306" s="1">
        <v>9.9</v>
      </c>
      <c r="AU306" s="1">
        <v>11.03</v>
      </c>
      <c r="AV306" s="1">
        <v>5.09</v>
      </c>
      <c r="AW306" s="1">
        <v>5.64</v>
      </c>
      <c r="AX306" s="1">
        <v>-0.73</v>
      </c>
      <c r="AY306" s="1">
        <v>0.73</v>
      </c>
      <c r="AZ306" s="1">
        <v>-0.73</v>
      </c>
      <c r="BA306" s="1">
        <v>2.95</v>
      </c>
      <c r="BB306" s="1">
        <v>4</v>
      </c>
      <c r="BC306" s="1">
        <v>6.91</v>
      </c>
      <c r="BD306" s="1">
        <v>8.91</v>
      </c>
      <c r="BE306" s="1">
        <v>3.82</v>
      </c>
      <c r="BF306" s="1">
        <v>1.6</v>
      </c>
      <c r="BG306" s="1">
        <v>2.36</v>
      </c>
      <c r="BH306" s="1">
        <v>0.73</v>
      </c>
      <c r="BI306" s="1">
        <v>-0.72</v>
      </c>
      <c r="BJ306" s="1">
        <v>1.27</v>
      </c>
      <c r="BK306" s="1">
        <v>6.18</v>
      </c>
      <c r="BL306" s="1">
        <v>3.09</v>
      </c>
      <c r="BM306" s="1">
        <v>4</v>
      </c>
      <c r="BN306" s="1">
        <v>1.45</v>
      </c>
      <c r="BO306" s="1">
        <v>0.47</v>
      </c>
      <c r="BP306" s="1">
        <v>0.55000000000000004</v>
      </c>
      <c r="BQ306" s="1">
        <v>1.27</v>
      </c>
      <c r="BR306" s="1">
        <v>-1.45</v>
      </c>
      <c r="BS306" s="22">
        <v>2.69</v>
      </c>
      <c r="BT306" s="26">
        <v>392020728</v>
      </c>
      <c r="BU306" s="26">
        <v>83554300</v>
      </c>
      <c r="BV306" s="26">
        <v>140683763</v>
      </c>
      <c r="BW306" s="2">
        <v>3.4486268326501902E-2</v>
      </c>
    </row>
    <row r="307" spans="1:75" s="21" customFormat="1" ht="19" customHeight="1" x14ac:dyDescent="0.2">
      <c r="A307" s="1" t="s">
        <v>299</v>
      </c>
      <c r="B307" s="1" t="s">
        <v>131</v>
      </c>
      <c r="C307" s="1" t="s">
        <v>87</v>
      </c>
      <c r="D307" s="1" t="s">
        <v>98</v>
      </c>
      <c r="E307" s="1" t="s">
        <v>292</v>
      </c>
      <c r="F307" s="1" t="s">
        <v>88</v>
      </c>
      <c r="G307" s="9">
        <v>34.468094215721543</v>
      </c>
      <c r="H307" s="9">
        <v>-11.392408978994339</v>
      </c>
      <c r="I307" s="9">
        <f>(N307-O307)/O307*100</f>
        <v>26.171878565219291</v>
      </c>
      <c r="J307" s="1" t="s">
        <v>89</v>
      </c>
      <c r="K307" s="2">
        <v>2.3499999046325679</v>
      </c>
      <c r="L307" s="2">
        <v>1.87</v>
      </c>
      <c r="M307" s="2">
        <v>3.160000085830688</v>
      </c>
      <c r="N307" s="2">
        <v>3.2300000190734859</v>
      </c>
      <c r="O307" s="2">
        <v>2.559999942779541</v>
      </c>
      <c r="P307" s="2">
        <v>2.7999999523162842</v>
      </c>
      <c r="Q307" s="1">
        <v>3.23</v>
      </c>
      <c r="R307" s="1">
        <v>2.96</v>
      </c>
      <c r="S307" s="1">
        <v>2.94</v>
      </c>
      <c r="T307" s="1">
        <v>3</v>
      </c>
      <c r="U307" s="1">
        <v>3.16</v>
      </c>
      <c r="V307" s="1">
        <v>3.13</v>
      </c>
      <c r="W307" s="1">
        <v>3.1</v>
      </c>
      <c r="X307" s="1">
        <v>2.98</v>
      </c>
      <c r="Y307" s="1">
        <v>2.84</v>
      </c>
      <c r="Z307" s="1">
        <v>2.7</v>
      </c>
      <c r="AA307" s="1">
        <v>2.75</v>
      </c>
      <c r="AB307" s="1">
        <v>2.76</v>
      </c>
      <c r="AC307" s="1">
        <v>2.74</v>
      </c>
      <c r="AD307" s="1">
        <v>2.73</v>
      </c>
      <c r="AE307" s="1">
        <v>2.69</v>
      </c>
      <c r="AF307" s="1">
        <v>2.7</v>
      </c>
      <c r="AG307" s="1">
        <v>2.72</v>
      </c>
      <c r="AH307" s="1">
        <v>2.7</v>
      </c>
      <c r="AI307" s="1">
        <v>2.72</v>
      </c>
      <c r="AJ307" s="1">
        <v>2.67</v>
      </c>
      <c r="AK307" s="1">
        <v>2.67</v>
      </c>
      <c r="AL307" s="1">
        <v>2.66</v>
      </c>
      <c r="AM307" s="1">
        <v>2.72</v>
      </c>
      <c r="AN307" s="1">
        <v>2.79</v>
      </c>
      <c r="AO307" s="1">
        <v>2.84</v>
      </c>
      <c r="AP307" s="1">
        <v>2.81</v>
      </c>
      <c r="AQ307" s="1">
        <v>2.82</v>
      </c>
      <c r="AR307" s="1">
        <v>-9.81</v>
      </c>
      <c r="AS307" s="1">
        <v>-8.23</v>
      </c>
      <c r="AT307" s="1">
        <v>-7.28</v>
      </c>
      <c r="AU307" s="1">
        <v>-6.01</v>
      </c>
      <c r="AV307" s="1">
        <v>-6.01</v>
      </c>
      <c r="AW307" s="1">
        <v>-2.5299999999999998</v>
      </c>
      <c r="AX307" s="1">
        <v>-6.49</v>
      </c>
      <c r="AY307" s="1">
        <v>-10.44</v>
      </c>
      <c r="AZ307" s="1">
        <v>-16.14</v>
      </c>
      <c r="BA307" s="1">
        <v>-16.46</v>
      </c>
      <c r="BB307" s="1">
        <v>-13.69</v>
      </c>
      <c r="BC307" s="1">
        <v>-14.56</v>
      </c>
      <c r="BD307" s="1">
        <v>-14.08</v>
      </c>
      <c r="BE307" s="1">
        <v>-15.82</v>
      </c>
      <c r="BF307" s="1">
        <v>-16.46</v>
      </c>
      <c r="BG307" s="1">
        <v>-15.35</v>
      </c>
      <c r="BH307" s="1">
        <v>-15.82</v>
      </c>
      <c r="BI307" s="1">
        <v>-14.72</v>
      </c>
      <c r="BJ307" s="1">
        <v>-15.66</v>
      </c>
      <c r="BK307" s="1">
        <v>-16.61</v>
      </c>
      <c r="BL307" s="1">
        <v>-17.559999999999999</v>
      </c>
      <c r="BM307" s="1">
        <v>-16.61</v>
      </c>
      <c r="BN307" s="1">
        <v>-14.87</v>
      </c>
      <c r="BO307" s="1">
        <v>-12.82</v>
      </c>
      <c r="BP307" s="1">
        <v>-12.66</v>
      </c>
      <c r="BQ307" s="1">
        <v>-11.39</v>
      </c>
      <c r="BR307" s="1">
        <v>-11.71</v>
      </c>
      <c r="BS307" s="22">
        <v>2.63</v>
      </c>
      <c r="BT307" s="26">
        <v>396282970.76368332</v>
      </c>
      <c r="BU307" s="26">
        <v>53540700</v>
      </c>
      <c r="BV307" s="26">
        <v>104779322</v>
      </c>
      <c r="BW307" s="2">
        <v>2.456718511692603E-2</v>
      </c>
    </row>
    <row r="308" spans="1:75" s="21" customFormat="1" ht="19" customHeight="1" x14ac:dyDescent="0.2">
      <c r="A308" s="7" t="s">
        <v>483</v>
      </c>
      <c r="B308" s="7" t="s">
        <v>111</v>
      </c>
      <c r="C308" s="7" t="s">
        <v>124</v>
      </c>
      <c r="D308" s="7" t="s">
        <v>98</v>
      </c>
      <c r="E308" s="7" t="s">
        <v>484</v>
      </c>
      <c r="F308" s="7" t="s">
        <v>88</v>
      </c>
      <c r="G308" s="10">
        <v>16.99999570846558</v>
      </c>
      <c r="H308" s="10">
        <v>-5.9829004966136923</v>
      </c>
      <c r="I308" s="10">
        <v>-5.9829004966136923</v>
      </c>
      <c r="J308" s="7" t="s">
        <v>89</v>
      </c>
      <c r="K308" s="8">
        <v>1</v>
      </c>
      <c r="L308" s="8">
        <v>1.02</v>
      </c>
      <c r="M308" s="8">
        <v>1.169999957084656</v>
      </c>
      <c r="N308" s="8">
        <v>1.179999947547913</v>
      </c>
      <c r="O308" s="8">
        <v>1.049999952316284</v>
      </c>
      <c r="P308" s="8">
        <v>1.1000000238418579</v>
      </c>
      <c r="Q308" s="7">
        <v>1.18</v>
      </c>
      <c r="R308" s="7">
        <v>1.1299999999999999</v>
      </c>
      <c r="S308" s="7">
        <v>1.1299999999999999</v>
      </c>
      <c r="T308" s="7">
        <v>1.1200000000000001</v>
      </c>
      <c r="U308" s="7">
        <v>1.1100000000000001</v>
      </c>
      <c r="V308" s="7">
        <v>1.1000000000000001</v>
      </c>
      <c r="W308" s="7">
        <v>1.1000000000000001</v>
      </c>
      <c r="X308" s="7">
        <v>1.08</v>
      </c>
      <c r="Y308" s="7">
        <v>1.07</v>
      </c>
      <c r="Z308" s="7">
        <v>1.07</v>
      </c>
      <c r="AA308" s="7">
        <v>1.06</v>
      </c>
      <c r="AB308" s="7">
        <v>1.06</v>
      </c>
      <c r="AC308" s="7">
        <v>1.06</v>
      </c>
      <c r="AD308" s="7">
        <v>1.06</v>
      </c>
      <c r="AE308" s="7">
        <v>1.0900000000000001</v>
      </c>
      <c r="AF308" s="7">
        <v>1.0900000000000001</v>
      </c>
      <c r="AG308" s="7">
        <v>1.0900000000000001</v>
      </c>
      <c r="AH308" s="7">
        <v>1.0900000000000001</v>
      </c>
      <c r="AI308" s="7">
        <v>1.0900000000000001</v>
      </c>
      <c r="AJ308" s="7">
        <v>1.1000000000000001</v>
      </c>
      <c r="AK308" s="7">
        <v>1.1000000000000001</v>
      </c>
      <c r="AL308" s="7">
        <v>1.0900000000000001</v>
      </c>
      <c r="AM308" s="7">
        <v>1.0900000000000001</v>
      </c>
      <c r="AN308" s="7">
        <v>1.0900000000000001</v>
      </c>
      <c r="AO308" s="7">
        <v>1.1000000000000001</v>
      </c>
      <c r="AP308" s="7">
        <v>1.1000000000000001</v>
      </c>
      <c r="AQ308" s="7">
        <v>1.1000000000000001</v>
      </c>
      <c r="AR308" s="7">
        <v>-5.23</v>
      </c>
      <c r="AS308" s="7">
        <v>-4.2699999999999996</v>
      </c>
      <c r="AT308" s="7">
        <v>-6.84</v>
      </c>
      <c r="AU308" s="7">
        <v>-5.98</v>
      </c>
      <c r="AV308" s="7">
        <v>-6.28</v>
      </c>
      <c r="AW308" s="7">
        <v>-6.84</v>
      </c>
      <c r="AX308" s="7">
        <v>-8.19</v>
      </c>
      <c r="AY308" s="7">
        <v>-9.4</v>
      </c>
      <c r="AZ308" s="7">
        <v>-10.119999999999999</v>
      </c>
      <c r="BA308" s="7">
        <v>-9.9499999999999993</v>
      </c>
      <c r="BB308" s="7">
        <v>-9.4</v>
      </c>
      <c r="BC308" s="7">
        <v>-10.26</v>
      </c>
      <c r="BD308" s="7">
        <v>-9.4700000000000006</v>
      </c>
      <c r="BE308" s="7">
        <v>-9.4700000000000006</v>
      </c>
      <c r="BF308" s="7">
        <v>-7.61</v>
      </c>
      <c r="BG308" s="7">
        <v>-7.01</v>
      </c>
      <c r="BH308" s="7">
        <v>-7.69</v>
      </c>
      <c r="BI308" s="7">
        <v>-7.68</v>
      </c>
      <c r="BJ308" s="7">
        <v>-6.84</v>
      </c>
      <c r="BK308" s="7">
        <v>-5.98</v>
      </c>
      <c r="BL308" s="7">
        <v>-7.68</v>
      </c>
      <c r="BM308" s="7">
        <v>-6.85</v>
      </c>
      <c r="BN308" s="7">
        <v>-7.69</v>
      </c>
      <c r="BO308" s="7">
        <v>-7.56</v>
      </c>
      <c r="BP308" s="7">
        <v>-6.83</v>
      </c>
      <c r="BQ308" s="7">
        <v>-6.83</v>
      </c>
      <c r="BR308" s="7">
        <v>-6.41</v>
      </c>
      <c r="BS308" s="24">
        <v>1.05</v>
      </c>
      <c r="BT308" s="26">
        <v>399469584.70754242</v>
      </c>
      <c r="BU308" s="26">
        <v>2633600</v>
      </c>
      <c r="BV308" s="26">
        <v>80527446</v>
      </c>
      <c r="BW308" s="8">
        <v>3.5779130509118587E-2</v>
      </c>
    </row>
    <row r="309" spans="1:75" s="21" customFormat="1" ht="19" customHeight="1" x14ac:dyDescent="0.2">
      <c r="A309" s="7" t="s">
        <v>407</v>
      </c>
      <c r="B309" s="7" t="s">
        <v>96</v>
      </c>
      <c r="C309" s="7" t="s">
        <v>124</v>
      </c>
      <c r="D309" s="7" t="s">
        <v>78</v>
      </c>
      <c r="E309" s="7" t="s">
        <v>405</v>
      </c>
      <c r="F309" s="7" t="s">
        <v>88</v>
      </c>
      <c r="G309" s="10">
        <v>26.223777185658641</v>
      </c>
      <c r="H309" s="10">
        <v>-23.268696359533109</v>
      </c>
      <c r="I309" s="10">
        <v>-23.268696359533109</v>
      </c>
      <c r="J309" s="7" t="s">
        <v>89</v>
      </c>
      <c r="K309" s="8">
        <v>2.8599998950958252</v>
      </c>
      <c r="L309" s="8">
        <v>2.91</v>
      </c>
      <c r="M309" s="8">
        <v>3.6099998950958252</v>
      </c>
      <c r="N309" s="8">
        <v>3.6700000762939449</v>
      </c>
      <c r="O309" s="8">
        <v>2.5099999904632568</v>
      </c>
      <c r="P309" s="8">
        <v>2.7699999809265141</v>
      </c>
      <c r="Q309" s="7">
        <v>3.67</v>
      </c>
      <c r="R309" s="7">
        <v>3.28</v>
      </c>
      <c r="S309" s="7">
        <v>2.96</v>
      </c>
      <c r="T309" s="7">
        <v>2.83</v>
      </c>
      <c r="U309" s="7">
        <v>2.84</v>
      </c>
      <c r="V309" s="7">
        <v>2.7</v>
      </c>
      <c r="W309" s="7">
        <v>2.72</v>
      </c>
      <c r="X309" s="7">
        <v>2.74</v>
      </c>
      <c r="Y309" s="7">
        <v>2.75</v>
      </c>
      <c r="Z309" s="7">
        <v>2.73</v>
      </c>
      <c r="AA309" s="7">
        <v>2.68</v>
      </c>
      <c r="AB309" s="7">
        <v>2.68</v>
      </c>
      <c r="AC309" s="7">
        <v>2.7</v>
      </c>
      <c r="AD309" s="7">
        <v>2.69</v>
      </c>
      <c r="AE309" s="7">
        <v>2.66</v>
      </c>
      <c r="AF309" s="7">
        <v>2.63</v>
      </c>
      <c r="AG309" s="7">
        <v>2.69</v>
      </c>
      <c r="AH309" s="7">
        <v>2.69</v>
      </c>
      <c r="AI309" s="7">
        <v>2.69</v>
      </c>
      <c r="AJ309" s="7">
        <v>2.73</v>
      </c>
      <c r="AK309" s="7">
        <v>2.73</v>
      </c>
      <c r="AL309" s="7">
        <v>2.7</v>
      </c>
      <c r="AM309" s="7">
        <v>2.66</v>
      </c>
      <c r="AN309" s="7">
        <v>2.66</v>
      </c>
      <c r="AO309" s="7">
        <v>2.68</v>
      </c>
      <c r="AP309" s="7">
        <v>2.85</v>
      </c>
      <c r="AQ309" s="7">
        <v>2.83</v>
      </c>
      <c r="AR309" s="7">
        <v>-9.9700000000000006</v>
      </c>
      <c r="AS309" s="7">
        <v>-16.899999999999999</v>
      </c>
      <c r="AT309" s="7">
        <v>-25.21</v>
      </c>
      <c r="AU309" s="7">
        <v>-22.58</v>
      </c>
      <c r="AV309" s="7">
        <v>-27.12</v>
      </c>
      <c r="AW309" s="7">
        <v>-25.89</v>
      </c>
      <c r="AX309" s="7">
        <v>-26.87</v>
      </c>
      <c r="AY309" s="7">
        <v>-24.38</v>
      </c>
      <c r="AZ309" s="7">
        <v>-24.38</v>
      </c>
      <c r="BA309" s="7">
        <v>-25.76</v>
      </c>
      <c r="BB309" s="7">
        <v>-26.73</v>
      </c>
      <c r="BC309" s="7">
        <v>-26.37</v>
      </c>
      <c r="BD309" s="7">
        <v>-25.21</v>
      </c>
      <c r="BE309" s="7">
        <v>-26.87</v>
      </c>
      <c r="BF309" s="7">
        <v>-27.15</v>
      </c>
      <c r="BG309" s="7">
        <v>-27.28</v>
      </c>
      <c r="BH309" s="7">
        <v>-25.76</v>
      </c>
      <c r="BI309" s="7">
        <v>-25.63</v>
      </c>
      <c r="BJ309" s="7">
        <v>-25.62</v>
      </c>
      <c r="BK309" s="7">
        <v>-24.65</v>
      </c>
      <c r="BL309" s="7">
        <v>-25.35</v>
      </c>
      <c r="BM309" s="7">
        <v>-27.15</v>
      </c>
      <c r="BN309" s="7">
        <v>-26.45</v>
      </c>
      <c r="BO309" s="7">
        <v>-26.59</v>
      </c>
      <c r="BP309" s="7">
        <v>-26.18</v>
      </c>
      <c r="BQ309" s="7">
        <v>-23.13</v>
      </c>
      <c r="BR309" s="7">
        <v>-21.88</v>
      </c>
      <c r="BS309" s="24">
        <v>2.57</v>
      </c>
      <c r="BT309" s="26">
        <v>403511348.27423102</v>
      </c>
      <c r="BU309" s="26">
        <v>20737600</v>
      </c>
      <c r="BV309" s="26">
        <v>23700099</v>
      </c>
      <c r="BW309" s="8">
        <v>4.5282047134064717E-2</v>
      </c>
    </row>
    <row r="310" spans="1:75" s="21" customFormat="1" ht="19" customHeight="1" x14ac:dyDescent="0.2">
      <c r="A310" s="7" t="s">
        <v>217</v>
      </c>
      <c r="B310" s="7" t="s">
        <v>96</v>
      </c>
      <c r="C310" s="7" t="s">
        <v>87</v>
      </c>
      <c r="D310" s="7" t="s">
        <v>98</v>
      </c>
      <c r="E310" s="7" t="s">
        <v>343</v>
      </c>
      <c r="F310" s="7" t="s">
        <v>88</v>
      </c>
      <c r="G310" s="10">
        <v>21.06262120553663</v>
      </c>
      <c r="H310" s="10">
        <v>-10.736676026526499</v>
      </c>
      <c r="I310" s="10">
        <v>-10.736676026526499</v>
      </c>
      <c r="J310" s="7" t="s">
        <v>89</v>
      </c>
      <c r="K310" s="8">
        <v>10.539999961853029</v>
      </c>
      <c r="L310" s="8">
        <v>13.32</v>
      </c>
      <c r="M310" s="8">
        <v>12.760000228881839</v>
      </c>
      <c r="N310" s="8">
        <v>13.319999694824221</v>
      </c>
      <c r="O310" s="8">
        <v>11.10999965667725</v>
      </c>
      <c r="P310" s="8">
        <v>11.39000034332275</v>
      </c>
      <c r="Q310" s="7">
        <v>13.15</v>
      </c>
      <c r="R310" s="7">
        <v>12.95</v>
      </c>
      <c r="S310" s="7">
        <v>13.15</v>
      </c>
      <c r="T310" s="7">
        <v>12.66</v>
      </c>
      <c r="U310" s="7">
        <v>13.32</v>
      </c>
      <c r="V310" s="7">
        <v>12.85</v>
      </c>
      <c r="W310" s="7">
        <v>12.47</v>
      </c>
      <c r="X310" s="7">
        <v>12.55</v>
      </c>
      <c r="Y310" s="7">
        <v>12.6</v>
      </c>
      <c r="Z310" s="7">
        <v>12.32</v>
      </c>
      <c r="AA310" s="7">
        <v>12.26</v>
      </c>
      <c r="AB310" s="7">
        <v>12</v>
      </c>
      <c r="AC310" s="7">
        <v>12.2</v>
      </c>
      <c r="AD310" s="7">
        <v>12.28</v>
      </c>
      <c r="AE310" s="7">
        <v>12.28</v>
      </c>
      <c r="AF310" s="7">
        <v>12.25</v>
      </c>
      <c r="AG310" s="7">
        <v>12.26</v>
      </c>
      <c r="AH310" s="7">
        <v>12.12</v>
      </c>
      <c r="AI310" s="7">
        <v>11.97</v>
      </c>
      <c r="AJ310" s="7">
        <v>11.85</v>
      </c>
      <c r="AK310" s="7">
        <v>11.75</v>
      </c>
      <c r="AL310" s="7">
        <v>11.61</v>
      </c>
      <c r="AM310" s="7">
        <v>11.48</v>
      </c>
      <c r="AN310" s="7">
        <v>11.55</v>
      </c>
      <c r="AO310" s="7">
        <v>11.56</v>
      </c>
      <c r="AP310" s="7">
        <v>11.44</v>
      </c>
      <c r="AQ310" s="7">
        <v>11.45</v>
      </c>
      <c r="AR310" s="7">
        <v>1.29</v>
      </c>
      <c r="AS310" s="7">
        <v>-2.63</v>
      </c>
      <c r="AT310" s="7">
        <v>-2.59</v>
      </c>
      <c r="AU310" s="7">
        <v>-2.82</v>
      </c>
      <c r="AV310" s="7">
        <v>-0.31</v>
      </c>
      <c r="AW310" s="7">
        <v>-2.96</v>
      </c>
      <c r="AX310" s="7">
        <v>-3.37</v>
      </c>
      <c r="AY310" s="7">
        <v>-1.88</v>
      </c>
      <c r="AZ310" s="7">
        <v>-3.69</v>
      </c>
      <c r="BA310" s="7">
        <v>-3.92</v>
      </c>
      <c r="BB310" s="7">
        <v>-5.96</v>
      </c>
      <c r="BC310" s="7">
        <v>-7.13</v>
      </c>
      <c r="BD310" s="7">
        <v>-5.0199999999999996</v>
      </c>
      <c r="BE310" s="7">
        <v>-3.76</v>
      </c>
      <c r="BF310" s="7">
        <v>-5.96</v>
      </c>
      <c r="BG310" s="7">
        <v>-4.5</v>
      </c>
      <c r="BH310" s="7">
        <v>-5.33</v>
      </c>
      <c r="BI310" s="7">
        <v>-6.66</v>
      </c>
      <c r="BJ310" s="7">
        <v>-7.21</v>
      </c>
      <c r="BK310" s="7">
        <v>-8.11</v>
      </c>
      <c r="BL310" s="7">
        <v>-9.0399999999999991</v>
      </c>
      <c r="BM310" s="7">
        <v>-11.83</v>
      </c>
      <c r="BN310" s="7">
        <v>-10.66</v>
      </c>
      <c r="BO310" s="7">
        <v>-9.57</v>
      </c>
      <c r="BP310" s="7">
        <v>-10.58</v>
      </c>
      <c r="BQ310" s="7">
        <v>-10.89</v>
      </c>
      <c r="BR310" s="7">
        <v>-11.05</v>
      </c>
      <c r="BS310" s="24">
        <v>12.13</v>
      </c>
      <c r="BT310" s="26">
        <v>403555423.23875427</v>
      </c>
      <c r="BU310" s="26">
        <v>17979800</v>
      </c>
      <c r="BV310" s="26">
        <v>21755949</v>
      </c>
      <c r="BW310" s="8">
        <v>0.62305248095589849</v>
      </c>
    </row>
    <row r="311" spans="1:75" s="21" customFormat="1" ht="19" customHeight="1" x14ac:dyDescent="0.2">
      <c r="A311" s="1" t="s">
        <v>138</v>
      </c>
      <c r="B311" s="1" t="s">
        <v>83</v>
      </c>
      <c r="C311" s="1" t="s">
        <v>87</v>
      </c>
      <c r="D311" s="1" t="s">
        <v>98</v>
      </c>
      <c r="E311" s="1" t="s">
        <v>137</v>
      </c>
      <c r="F311" s="1" t="s">
        <v>88</v>
      </c>
      <c r="G311" s="9">
        <v>32.65305377701246</v>
      </c>
      <c r="H311" s="9">
        <v>-9.2307699361496685</v>
      </c>
      <c r="I311" s="9">
        <f>(N311-O311)/O311*100</f>
        <v>25.92592224662706</v>
      </c>
      <c r="J311" s="1" t="s">
        <v>89</v>
      </c>
      <c r="K311" s="2">
        <v>0.98000001907348633</v>
      </c>
      <c r="L311" s="2">
        <v>1.54</v>
      </c>
      <c r="M311" s="2">
        <v>1.299999952316284</v>
      </c>
      <c r="N311" s="2">
        <v>1.360000014305115</v>
      </c>
      <c r="O311" s="2">
        <v>1.080000042915344</v>
      </c>
      <c r="P311" s="2">
        <v>1.179999947547913</v>
      </c>
      <c r="Q311" s="1">
        <v>1.32</v>
      </c>
      <c r="R311" s="1">
        <v>1.32</v>
      </c>
      <c r="S311" s="1">
        <v>1.31</v>
      </c>
      <c r="T311" s="1">
        <v>1.26</v>
      </c>
      <c r="U311" s="1">
        <v>1.24</v>
      </c>
      <c r="V311" s="1">
        <v>1.18</v>
      </c>
      <c r="W311" s="1">
        <v>1.18</v>
      </c>
      <c r="X311" s="1">
        <v>1.18</v>
      </c>
      <c r="Y311" s="1">
        <v>1.18</v>
      </c>
      <c r="Z311" s="1">
        <v>1.18</v>
      </c>
      <c r="AA311" s="1">
        <v>1.18</v>
      </c>
      <c r="AB311" s="1">
        <v>1.18</v>
      </c>
      <c r="AC311" s="1">
        <v>1.18</v>
      </c>
      <c r="AD311" s="1">
        <v>1.18</v>
      </c>
      <c r="AE311" s="1">
        <v>1.18</v>
      </c>
      <c r="AF311" s="1">
        <v>1.18</v>
      </c>
      <c r="AG311" s="1">
        <v>1.18</v>
      </c>
      <c r="AH311" s="1">
        <v>1.18</v>
      </c>
      <c r="AI311" s="1">
        <v>1.1599999999999999</v>
      </c>
      <c r="AJ311" s="1">
        <v>1.1499999999999999</v>
      </c>
      <c r="AK311" s="1">
        <v>1.1399999999999999</v>
      </c>
      <c r="AL311" s="1">
        <v>1.17</v>
      </c>
      <c r="AM311" s="1">
        <v>1.18</v>
      </c>
      <c r="AN311" s="1">
        <v>1.19</v>
      </c>
      <c r="AO311" s="1">
        <v>1.18</v>
      </c>
      <c r="AP311" s="1">
        <v>1.1599999999999999</v>
      </c>
      <c r="AQ311" s="1">
        <v>1.18</v>
      </c>
      <c r="AR311" s="1">
        <v>-3.08</v>
      </c>
      <c r="AS311" s="1">
        <v>0.77</v>
      </c>
      <c r="AT311" s="1">
        <v>-6.54</v>
      </c>
      <c r="AU311" s="1">
        <v>-6.15</v>
      </c>
      <c r="AV311" s="1">
        <v>-9.4600000000000009</v>
      </c>
      <c r="AW311" s="1">
        <v>-9.57</v>
      </c>
      <c r="AX311" s="1">
        <v>-12.69</v>
      </c>
      <c r="AY311" s="1">
        <v>-12.69</v>
      </c>
      <c r="AZ311" s="1">
        <v>-12.69</v>
      </c>
      <c r="BA311" s="1">
        <v>-12.69</v>
      </c>
      <c r="BB311" s="1">
        <v>-12.69</v>
      </c>
      <c r="BC311" s="1">
        <v>-12.69</v>
      </c>
      <c r="BD311" s="1">
        <v>-12.69</v>
      </c>
      <c r="BE311" s="1">
        <v>-12.69</v>
      </c>
      <c r="BF311" s="1">
        <v>-12.69</v>
      </c>
      <c r="BG311" s="1">
        <v>-10</v>
      </c>
      <c r="BH311" s="1">
        <v>-9.6199999999999992</v>
      </c>
      <c r="BI311" s="1">
        <v>-11.54</v>
      </c>
      <c r="BJ311" s="1">
        <v>-12.46</v>
      </c>
      <c r="BK311" s="1">
        <v>-13.44</v>
      </c>
      <c r="BL311" s="1">
        <v>-12.31</v>
      </c>
      <c r="BM311" s="1">
        <v>-12.3</v>
      </c>
      <c r="BN311" s="1">
        <v>-9.99</v>
      </c>
      <c r="BO311" s="1">
        <v>-9.6199999999999992</v>
      </c>
      <c r="BP311" s="1">
        <v>-13.08</v>
      </c>
      <c r="BQ311" s="1">
        <v>-11.15</v>
      </c>
      <c r="BR311" s="1">
        <v>-10</v>
      </c>
      <c r="BS311" s="22">
        <v>1.1100000000000001</v>
      </c>
      <c r="BT311" s="26">
        <v>421253274.14852142</v>
      </c>
      <c r="BU311" s="26">
        <v>65173000</v>
      </c>
      <c r="BV311" s="26">
        <v>298084868</v>
      </c>
      <c r="BW311" s="2">
        <v>3.1297395478659451E-2</v>
      </c>
    </row>
    <row r="312" spans="1:75" s="21" customFormat="1" ht="19" customHeight="1" x14ac:dyDescent="0.2">
      <c r="A312" s="7" t="s">
        <v>293</v>
      </c>
      <c r="B312" s="7" t="s">
        <v>118</v>
      </c>
      <c r="C312" s="7" t="s">
        <v>87</v>
      </c>
      <c r="D312" s="7" t="s">
        <v>125</v>
      </c>
      <c r="E312" s="7" t="s">
        <v>350</v>
      </c>
      <c r="F312" s="7" t="s">
        <v>88</v>
      </c>
      <c r="G312" s="10">
        <v>18.110237994310239</v>
      </c>
      <c r="H312" s="10">
        <v>-15.666667620340981</v>
      </c>
      <c r="I312" s="10">
        <v>-15.666667620340981</v>
      </c>
      <c r="J312" s="7" t="s">
        <v>89</v>
      </c>
      <c r="K312" s="8">
        <v>2.5399999618530269</v>
      </c>
      <c r="L312" s="8">
        <v>2.64</v>
      </c>
      <c r="M312" s="8">
        <v>3</v>
      </c>
      <c r="N312" s="8">
        <v>3.0399999618530269</v>
      </c>
      <c r="O312" s="8">
        <v>2.5099999904632568</v>
      </c>
      <c r="P312" s="8">
        <v>2.529999971389771</v>
      </c>
      <c r="Q312" s="7">
        <v>3</v>
      </c>
      <c r="R312" s="7">
        <v>3.04</v>
      </c>
      <c r="S312" s="7">
        <v>2.92</v>
      </c>
      <c r="T312" s="7">
        <v>2.95</v>
      </c>
      <c r="U312" s="7">
        <v>2.75</v>
      </c>
      <c r="V312" s="7">
        <v>2.8</v>
      </c>
      <c r="W312" s="7">
        <v>2.8</v>
      </c>
      <c r="X312" s="7">
        <v>2.74</v>
      </c>
      <c r="Y312" s="7">
        <v>2.68</v>
      </c>
      <c r="Z312" s="7">
        <v>2.69</v>
      </c>
      <c r="AA312" s="7">
        <v>2.68</v>
      </c>
      <c r="AB312" s="7">
        <v>2.67</v>
      </c>
      <c r="AC312" s="7">
        <v>2.67</v>
      </c>
      <c r="AD312" s="7">
        <v>2.63</v>
      </c>
      <c r="AE312" s="7">
        <v>2.62</v>
      </c>
      <c r="AF312" s="7">
        <v>2.66</v>
      </c>
      <c r="AG312" s="7">
        <v>2.75</v>
      </c>
      <c r="AH312" s="7">
        <v>2.73</v>
      </c>
      <c r="AI312" s="7">
        <v>2.69</v>
      </c>
      <c r="AJ312" s="7">
        <v>2.68</v>
      </c>
      <c r="AK312" s="7">
        <v>2.7</v>
      </c>
      <c r="AL312" s="7">
        <v>2.7</v>
      </c>
      <c r="AM312" s="7">
        <v>2.68</v>
      </c>
      <c r="AN312" s="7">
        <v>2.7</v>
      </c>
      <c r="AO312" s="7">
        <v>2.71</v>
      </c>
      <c r="AP312" s="7">
        <v>2.67</v>
      </c>
      <c r="AQ312" s="7">
        <v>2.62</v>
      </c>
      <c r="AR312" s="7">
        <v>-4.33</v>
      </c>
      <c r="AS312" s="7">
        <v>-0.43</v>
      </c>
      <c r="AT312" s="7">
        <v>-2.67</v>
      </c>
      <c r="AU312" s="7">
        <v>-8.77</v>
      </c>
      <c r="AV312" s="7">
        <v>-11</v>
      </c>
      <c r="AW312" s="7">
        <v>-6.67</v>
      </c>
      <c r="AX312" s="7">
        <v>-8.67</v>
      </c>
      <c r="AY312" s="7">
        <v>-11.5</v>
      </c>
      <c r="AZ312" s="7">
        <v>-10.67</v>
      </c>
      <c r="BA312" s="7">
        <v>-11.67</v>
      </c>
      <c r="BB312" s="7">
        <v>-11.83</v>
      </c>
      <c r="BC312" s="7">
        <v>-11.33</v>
      </c>
      <c r="BD312" s="7">
        <v>-12.83</v>
      </c>
      <c r="BE312" s="7">
        <v>-13.33</v>
      </c>
      <c r="BF312" s="7">
        <v>-12.99</v>
      </c>
      <c r="BG312" s="7">
        <v>-11.67</v>
      </c>
      <c r="BH312" s="7">
        <v>-9.5</v>
      </c>
      <c r="BI312" s="7">
        <v>-12.01</v>
      </c>
      <c r="BJ312" s="7">
        <v>-11.33</v>
      </c>
      <c r="BK312" s="7">
        <v>-11.5</v>
      </c>
      <c r="BL312" s="7">
        <v>-10.33</v>
      </c>
      <c r="BM312" s="7">
        <v>-10.83</v>
      </c>
      <c r="BN312" s="7">
        <v>-11.16</v>
      </c>
      <c r="BO312" s="7">
        <v>-10.17</v>
      </c>
      <c r="BP312" s="7">
        <v>-11.83</v>
      </c>
      <c r="BQ312" s="7">
        <v>-14.17</v>
      </c>
      <c r="BR312" s="7">
        <v>-15.33</v>
      </c>
      <c r="BS312" s="24">
        <v>2.6</v>
      </c>
      <c r="BT312" s="26">
        <v>430344000</v>
      </c>
      <c r="BU312" s="26">
        <v>40088600</v>
      </c>
      <c r="BV312" s="26">
        <v>142664411</v>
      </c>
      <c r="BW312" s="8">
        <v>4.1889746420359877E-2</v>
      </c>
    </row>
    <row r="313" spans="1:75" s="21" customFormat="1" ht="19" customHeight="1" x14ac:dyDescent="0.2">
      <c r="A313" s="7" t="s">
        <v>303</v>
      </c>
      <c r="B313" s="7" t="s">
        <v>106</v>
      </c>
      <c r="C313" s="7" t="s">
        <v>140</v>
      </c>
      <c r="D313" s="7" t="s">
        <v>98</v>
      </c>
      <c r="E313" s="7" t="s">
        <v>388</v>
      </c>
      <c r="F313" s="7" t="s">
        <v>88</v>
      </c>
      <c r="G313" s="10">
        <v>17.688022441365131</v>
      </c>
      <c r="H313" s="10">
        <v>-2.3668617015333391</v>
      </c>
      <c r="I313" s="10">
        <v>-2.3668617015333391</v>
      </c>
      <c r="J313" s="7" t="s">
        <v>81</v>
      </c>
      <c r="K313" s="8">
        <v>7.179999828338623</v>
      </c>
      <c r="L313" s="8">
        <v>8.2899999999999991</v>
      </c>
      <c r="M313" s="8">
        <v>8.4499998092651367</v>
      </c>
      <c r="N313" s="8">
        <v>8.4499998092651367</v>
      </c>
      <c r="O313" s="8">
        <v>7.75</v>
      </c>
      <c r="P313" s="8">
        <v>8.25</v>
      </c>
      <c r="Q313" s="7">
        <v>8.4499999999999993</v>
      </c>
      <c r="R313" s="7">
        <v>8.43</v>
      </c>
      <c r="S313" s="7">
        <v>8.19</v>
      </c>
      <c r="T313" s="7">
        <v>8.2100000000000009</v>
      </c>
      <c r="U313" s="7">
        <v>8</v>
      </c>
      <c r="V313" s="7">
        <v>7.9</v>
      </c>
      <c r="W313" s="7">
        <v>7.97</v>
      </c>
      <c r="X313" s="7">
        <v>8</v>
      </c>
      <c r="Y313" s="7">
        <v>8.23</v>
      </c>
      <c r="Z313" s="7">
        <v>8.24</v>
      </c>
      <c r="AA313" s="7">
        <v>8.1</v>
      </c>
      <c r="AB313" s="7">
        <v>8.0299999999999994</v>
      </c>
      <c r="AC313" s="7">
        <v>8.16</v>
      </c>
      <c r="AD313" s="7">
        <v>8.19</v>
      </c>
      <c r="AE313" s="7">
        <v>8.0500000000000007</v>
      </c>
      <c r="AF313" s="7">
        <v>8.0299999999999994</v>
      </c>
      <c r="AG313" s="7">
        <v>7.98</v>
      </c>
      <c r="AH313" s="7">
        <v>7.98</v>
      </c>
      <c r="AI313" s="7">
        <v>7.95</v>
      </c>
      <c r="AJ313" s="7">
        <v>7.93</v>
      </c>
      <c r="AK313" s="7">
        <v>7.96</v>
      </c>
      <c r="AL313" s="7">
        <v>7.98</v>
      </c>
      <c r="AM313" s="7">
        <v>8.15</v>
      </c>
      <c r="AN313" s="7">
        <v>8.14</v>
      </c>
      <c r="AO313" s="7">
        <v>7.99</v>
      </c>
      <c r="AP313" s="7">
        <v>8.0399999999999991</v>
      </c>
      <c r="AQ313" s="7">
        <v>8.1999999999999993</v>
      </c>
      <c r="AR313" s="7">
        <v>-2.25</v>
      </c>
      <c r="AS313" s="7">
        <v>-1.54</v>
      </c>
      <c r="AT313" s="7">
        <v>-3.2</v>
      </c>
      <c r="AU313" s="7">
        <v>-6.75</v>
      </c>
      <c r="AV313" s="7">
        <v>-6.63</v>
      </c>
      <c r="AW313" s="7">
        <v>-6.87</v>
      </c>
      <c r="AX313" s="7">
        <v>-5.68</v>
      </c>
      <c r="AY313" s="7">
        <v>-5.68</v>
      </c>
      <c r="AZ313" s="7">
        <v>-3.08</v>
      </c>
      <c r="BA313" s="7">
        <v>-4.8499999999999996</v>
      </c>
      <c r="BB313" s="7">
        <v>-4.8499999999999996</v>
      </c>
      <c r="BC313" s="7">
        <v>-4.97</v>
      </c>
      <c r="BD313" s="7">
        <v>-4.1399999999999997</v>
      </c>
      <c r="BE313" s="7">
        <v>-5.56</v>
      </c>
      <c r="BF313" s="7">
        <v>-5.44</v>
      </c>
      <c r="BG313" s="7">
        <v>-6.28</v>
      </c>
      <c r="BH313" s="7">
        <v>-6.39</v>
      </c>
      <c r="BI313" s="7">
        <v>-5.93</v>
      </c>
      <c r="BJ313" s="7">
        <v>-6.04</v>
      </c>
      <c r="BK313" s="7">
        <v>-6.69</v>
      </c>
      <c r="BL313" s="7">
        <v>-6.98</v>
      </c>
      <c r="BM313" s="7">
        <v>-5.92</v>
      </c>
      <c r="BN313" s="7">
        <v>-3.6</v>
      </c>
      <c r="BO313" s="7">
        <v>-4.9000000000000004</v>
      </c>
      <c r="BP313" s="7">
        <v>-5.8</v>
      </c>
      <c r="BQ313" s="7">
        <v>-5.8</v>
      </c>
      <c r="BR313" s="7">
        <v>-2.96</v>
      </c>
      <c r="BS313" s="24">
        <v>7.77</v>
      </c>
      <c r="BT313" s="26">
        <v>437863780.11646271</v>
      </c>
      <c r="BU313" s="26">
        <v>793000</v>
      </c>
      <c r="BV313" s="26">
        <v>9019776</v>
      </c>
      <c r="BW313" s="8">
        <v>2.035460747583975E-2</v>
      </c>
    </row>
    <row r="314" spans="1:75" s="21" customFormat="1" ht="19" customHeight="1" x14ac:dyDescent="0.2">
      <c r="A314" s="7" t="s">
        <v>389</v>
      </c>
      <c r="B314" s="7" t="s">
        <v>106</v>
      </c>
      <c r="C314" s="7" t="s">
        <v>97</v>
      </c>
      <c r="D314" s="7" t="s">
        <v>98</v>
      </c>
      <c r="E314" s="7" t="s">
        <v>388</v>
      </c>
      <c r="F314" s="7" t="s">
        <v>88</v>
      </c>
      <c r="G314" s="10">
        <v>18.666670057508679</v>
      </c>
      <c r="H314" s="10">
        <v>-6.8352104405546594</v>
      </c>
      <c r="I314" s="10">
        <v>-6.8352104405546594</v>
      </c>
      <c r="J314" s="7" t="s">
        <v>89</v>
      </c>
      <c r="K314" s="8">
        <v>9</v>
      </c>
      <c r="L314" s="8">
        <v>8.23</v>
      </c>
      <c r="M314" s="8">
        <v>10.680000305175779</v>
      </c>
      <c r="N314" s="8">
        <v>12.10000038146973</v>
      </c>
      <c r="O314" s="8">
        <v>9.6999998092651367</v>
      </c>
      <c r="P314" s="8">
        <v>9.9499998092651367</v>
      </c>
      <c r="Q314" s="7">
        <v>11.2</v>
      </c>
      <c r="R314" s="7">
        <v>12.1</v>
      </c>
      <c r="S314" s="7">
        <v>11</v>
      </c>
      <c r="T314" s="7">
        <v>10.64</v>
      </c>
      <c r="U314" s="7">
        <v>10.52</v>
      </c>
      <c r="V314" s="7">
        <v>10.57</v>
      </c>
      <c r="W314" s="7">
        <v>10.6</v>
      </c>
      <c r="X314" s="7">
        <v>10.39</v>
      </c>
      <c r="Y314" s="7">
        <v>10.27</v>
      </c>
      <c r="Z314" s="7">
        <v>10.48</v>
      </c>
      <c r="AA314" s="7">
        <v>10.38</v>
      </c>
      <c r="AB314" s="7">
        <v>10.38</v>
      </c>
      <c r="AC314" s="7">
        <v>10.18</v>
      </c>
      <c r="AD314" s="7">
        <v>10.1</v>
      </c>
      <c r="AE314" s="7">
        <v>10.07</v>
      </c>
      <c r="AF314" s="7">
        <v>10.19</v>
      </c>
      <c r="AG314" s="7">
        <v>10.19</v>
      </c>
      <c r="AH314" s="7">
        <v>10.15</v>
      </c>
      <c r="AI314" s="7">
        <v>10.08</v>
      </c>
      <c r="AJ314" s="7">
        <v>9.9499999999999993</v>
      </c>
      <c r="AK314" s="7">
        <v>10.17</v>
      </c>
      <c r="AL314" s="7">
        <v>10.14</v>
      </c>
      <c r="AM314" s="7">
        <v>10.050000000000001</v>
      </c>
      <c r="AN314" s="7">
        <v>10.130000000000001</v>
      </c>
      <c r="AO314" s="7">
        <v>10.050000000000001</v>
      </c>
      <c r="AP314" s="7">
        <v>10.06</v>
      </c>
      <c r="AQ314" s="7">
        <v>10.07</v>
      </c>
      <c r="AR314" s="7">
        <v>2.72</v>
      </c>
      <c r="AS314" s="7">
        <v>9.0399999999999991</v>
      </c>
      <c r="AT314" s="7">
        <v>-1.69</v>
      </c>
      <c r="AU314" s="7">
        <v>-1.5</v>
      </c>
      <c r="AV314" s="7">
        <v>-4.78</v>
      </c>
      <c r="AW314" s="7">
        <v>-1.87</v>
      </c>
      <c r="AX314" s="7">
        <v>-3.11</v>
      </c>
      <c r="AY314" s="7">
        <v>-3.84</v>
      </c>
      <c r="AZ314" s="7">
        <v>-4.17</v>
      </c>
      <c r="BA314" s="7">
        <v>-3.93</v>
      </c>
      <c r="BB314" s="7">
        <v>-3.32</v>
      </c>
      <c r="BC314" s="7">
        <v>-6.79</v>
      </c>
      <c r="BD314" s="7">
        <v>-6.74</v>
      </c>
      <c r="BE314" s="7">
        <v>-5.75</v>
      </c>
      <c r="BF314" s="7">
        <v>-6.27</v>
      </c>
      <c r="BG314" s="7">
        <v>-5.0599999999999996</v>
      </c>
      <c r="BH314" s="7">
        <v>-5.0599999999999996</v>
      </c>
      <c r="BI314" s="7">
        <v>-5.81</v>
      </c>
      <c r="BJ314" s="7">
        <v>-7.86</v>
      </c>
      <c r="BK314" s="7">
        <v>-7.44</v>
      </c>
      <c r="BL314" s="7">
        <v>-5.0599999999999996</v>
      </c>
      <c r="BM314" s="7">
        <v>-7.07</v>
      </c>
      <c r="BN314" s="7">
        <v>-7.12</v>
      </c>
      <c r="BO314" s="7">
        <v>-6.37</v>
      </c>
      <c r="BP314" s="7">
        <v>-6.27</v>
      </c>
      <c r="BQ314" s="7">
        <v>-6.27</v>
      </c>
      <c r="BR314" s="7">
        <v>-6.84</v>
      </c>
      <c r="BS314" s="24">
        <v>10.1</v>
      </c>
      <c r="BT314" s="26">
        <v>475516333.58764648</v>
      </c>
      <c r="BU314" s="26">
        <v>4244700</v>
      </c>
      <c r="BV314" s="26">
        <v>27197170</v>
      </c>
      <c r="BW314" s="8">
        <v>0.20440365670398791</v>
      </c>
    </row>
    <row r="315" spans="1:75" s="21" customFormat="1" ht="19" customHeight="1" x14ac:dyDescent="0.2">
      <c r="A315" s="1" t="s">
        <v>266</v>
      </c>
      <c r="B315" s="1" t="s">
        <v>118</v>
      </c>
      <c r="C315" s="1" t="s">
        <v>124</v>
      </c>
      <c r="D315" s="1" t="s">
        <v>98</v>
      </c>
      <c r="E315" s="1" t="s">
        <v>264</v>
      </c>
      <c r="F315" s="1" t="s">
        <v>88</v>
      </c>
      <c r="G315" s="9">
        <v>30.71894990280418</v>
      </c>
      <c r="H315" s="9">
        <v>-20.833333333333339</v>
      </c>
      <c r="I315" s="9">
        <f>(N315-O315)/O315*100</f>
        <v>75.824168453670609</v>
      </c>
      <c r="J315" s="1" t="s">
        <v>89</v>
      </c>
      <c r="K315" s="2">
        <v>4.5900001525878906</v>
      </c>
      <c r="L315" s="2">
        <v>8</v>
      </c>
      <c r="M315" s="2">
        <v>6</v>
      </c>
      <c r="N315" s="2">
        <v>8</v>
      </c>
      <c r="O315" s="2">
        <v>4.5500001907348633</v>
      </c>
      <c r="P315" s="2">
        <v>4.75</v>
      </c>
      <c r="Q315" s="1">
        <v>6.47</v>
      </c>
      <c r="R315" s="1">
        <v>6.29</v>
      </c>
      <c r="S315" s="1">
        <v>7.5</v>
      </c>
      <c r="T315" s="1">
        <v>7.48</v>
      </c>
      <c r="U315" s="1">
        <v>7</v>
      </c>
      <c r="V315" s="1">
        <v>7.5</v>
      </c>
      <c r="W315" s="1">
        <v>8</v>
      </c>
      <c r="X315" s="1">
        <v>6.7</v>
      </c>
      <c r="Y315" s="1">
        <v>6.58</v>
      </c>
      <c r="Z315" s="1">
        <v>6</v>
      </c>
      <c r="AA315" s="1">
        <v>6.09</v>
      </c>
      <c r="AB315" s="1">
        <v>5.25</v>
      </c>
      <c r="AC315" s="1">
        <v>5.09</v>
      </c>
      <c r="AD315" s="1">
        <v>5.01</v>
      </c>
      <c r="AE315" s="1">
        <v>4.8600000000000003</v>
      </c>
      <c r="AF315" s="1">
        <v>4.84</v>
      </c>
      <c r="AG315" s="1">
        <v>4.8600000000000003</v>
      </c>
      <c r="AH315" s="1">
        <v>5.3</v>
      </c>
      <c r="AI315" s="1">
        <v>5.28</v>
      </c>
      <c r="AJ315" s="1">
        <v>5.14</v>
      </c>
      <c r="AK315" s="1">
        <v>4.9800000000000004</v>
      </c>
      <c r="AL315" s="1">
        <v>4.96</v>
      </c>
      <c r="AM315" s="1">
        <v>4.9000000000000004</v>
      </c>
      <c r="AN315" s="1">
        <v>4.8099999999999996</v>
      </c>
      <c r="AO315" s="1">
        <v>4.84</v>
      </c>
      <c r="AP315" s="1">
        <v>4.8600000000000003</v>
      </c>
      <c r="AQ315" s="1">
        <v>4.78</v>
      </c>
      <c r="AR315" s="1">
        <v>4.57</v>
      </c>
      <c r="AS315" s="1">
        <v>2.67</v>
      </c>
      <c r="AT315" s="1">
        <v>24.17</v>
      </c>
      <c r="AU315" s="1">
        <v>15.83</v>
      </c>
      <c r="AV315" s="1">
        <v>15.33</v>
      </c>
      <c r="AW315" s="1">
        <v>22.33</v>
      </c>
      <c r="AX315" s="1">
        <v>13</v>
      </c>
      <c r="AY315" s="1">
        <v>7.17</v>
      </c>
      <c r="AZ315" s="1">
        <v>-3</v>
      </c>
      <c r="BA315" s="1">
        <v>-2.5</v>
      </c>
      <c r="BB315" s="1">
        <v>-12.17</v>
      </c>
      <c r="BC315" s="1">
        <v>-20.170000000000002</v>
      </c>
      <c r="BD315" s="1">
        <v>-18.170000000000002</v>
      </c>
      <c r="BE315" s="1">
        <v>-21.5</v>
      </c>
      <c r="BF315" s="1">
        <v>-20.83</v>
      </c>
      <c r="BG315" s="1">
        <v>-20</v>
      </c>
      <c r="BH315" s="1">
        <v>-20.43</v>
      </c>
      <c r="BI315" s="1">
        <v>-13.83</v>
      </c>
      <c r="BJ315" s="1">
        <v>-15.5</v>
      </c>
      <c r="BK315" s="1">
        <v>-20</v>
      </c>
      <c r="BL315" s="1">
        <v>-18.329999999999998</v>
      </c>
      <c r="BM315" s="1">
        <v>-18.170000000000002</v>
      </c>
      <c r="BN315" s="1">
        <v>-21</v>
      </c>
      <c r="BO315" s="1">
        <v>-20.67</v>
      </c>
      <c r="BP315" s="1">
        <v>-19.809999999999999</v>
      </c>
      <c r="BQ315" s="1">
        <v>-22.83</v>
      </c>
      <c r="BR315" s="1">
        <v>-20.329999999999998</v>
      </c>
      <c r="BS315" s="22">
        <v>5.51</v>
      </c>
      <c r="BT315" s="26">
        <v>506457600</v>
      </c>
      <c r="BU315" s="26">
        <v>6238500</v>
      </c>
      <c r="BV315" s="26">
        <v>63583169</v>
      </c>
      <c r="BW315" s="2">
        <v>4.0209540358078092E-3</v>
      </c>
    </row>
    <row r="316" spans="1:75" s="21" customFormat="1" ht="19" customHeight="1" x14ac:dyDescent="0.2">
      <c r="A316" s="7" t="s">
        <v>424</v>
      </c>
      <c r="B316" s="7" t="s">
        <v>106</v>
      </c>
      <c r="C316" s="7" t="s">
        <v>87</v>
      </c>
      <c r="D316" s="7" t="s">
        <v>98</v>
      </c>
      <c r="E316" s="7" t="s">
        <v>423</v>
      </c>
      <c r="F316" s="7" t="s">
        <v>88</v>
      </c>
      <c r="G316" s="10">
        <v>20.93023255813954</v>
      </c>
      <c r="H316" s="10">
        <v>-0.92307604276216948</v>
      </c>
      <c r="I316" s="10">
        <v>-0.92307604276216948</v>
      </c>
      <c r="J316" s="7" t="s">
        <v>81</v>
      </c>
      <c r="K316" s="8">
        <v>10.75</v>
      </c>
      <c r="L316" s="8">
        <v>10.98</v>
      </c>
      <c r="M316" s="8">
        <v>13</v>
      </c>
      <c r="N316" s="8">
        <v>13.489999771118161</v>
      </c>
      <c r="O316" s="8">
        <v>12.14000034332275</v>
      </c>
      <c r="P316" s="8">
        <v>12.88000011444092</v>
      </c>
      <c r="Q316" s="7">
        <v>13.05</v>
      </c>
      <c r="R316" s="7">
        <v>13.17</v>
      </c>
      <c r="S316" s="7">
        <v>13.49</v>
      </c>
      <c r="T316" s="7">
        <v>13.34</v>
      </c>
      <c r="U316" s="7">
        <v>13</v>
      </c>
      <c r="V316" s="7">
        <v>12.89</v>
      </c>
      <c r="W316" s="7">
        <v>12.63</v>
      </c>
      <c r="X316" s="7">
        <v>12.44</v>
      </c>
      <c r="Y316" s="7">
        <v>12.39</v>
      </c>
      <c r="Z316" s="7">
        <v>12.28</v>
      </c>
      <c r="AA316" s="7">
        <v>12.66</v>
      </c>
      <c r="AB316" s="7">
        <v>12.51</v>
      </c>
      <c r="AC316" s="7">
        <v>12.47</v>
      </c>
      <c r="AD316" s="7">
        <v>12.65</v>
      </c>
      <c r="AE316" s="7">
        <v>12.74</v>
      </c>
      <c r="AF316" s="7">
        <v>12.73</v>
      </c>
      <c r="AG316" s="7">
        <v>12.73</v>
      </c>
      <c r="AH316" s="7">
        <v>12.98</v>
      </c>
      <c r="AI316" s="7">
        <v>12.95</v>
      </c>
      <c r="AJ316" s="7">
        <v>13</v>
      </c>
      <c r="AK316" s="7">
        <v>13.14</v>
      </c>
      <c r="AL316" s="7">
        <v>13.1</v>
      </c>
      <c r="AM316" s="7">
        <v>13.15</v>
      </c>
      <c r="AN316" s="7">
        <v>13.36</v>
      </c>
      <c r="AO316" s="7">
        <v>13.11</v>
      </c>
      <c r="AP316" s="7">
        <v>13.09</v>
      </c>
      <c r="AQ316" s="7">
        <v>12.91</v>
      </c>
      <c r="AR316" s="7">
        <v>-3.77</v>
      </c>
      <c r="AS316" s="7">
        <v>-0.54</v>
      </c>
      <c r="AT316" s="7">
        <v>1</v>
      </c>
      <c r="AU316" s="7">
        <v>-0.31</v>
      </c>
      <c r="AV316" s="7">
        <v>-1.81</v>
      </c>
      <c r="AW316" s="7">
        <v>-2.54</v>
      </c>
      <c r="AX316" s="7">
        <v>-6</v>
      </c>
      <c r="AY316" s="7">
        <v>-5.81</v>
      </c>
      <c r="AZ316" s="7">
        <v>-6.08</v>
      </c>
      <c r="BA316" s="7">
        <v>-5.96</v>
      </c>
      <c r="BB316" s="7">
        <v>-4</v>
      </c>
      <c r="BC316" s="7">
        <v>-4.6900000000000004</v>
      </c>
      <c r="BD316" s="7">
        <v>-5.23</v>
      </c>
      <c r="BE316" s="7">
        <v>-2.77</v>
      </c>
      <c r="BF316" s="7">
        <v>-2.85</v>
      </c>
      <c r="BG316" s="7">
        <v>-2.38</v>
      </c>
      <c r="BH316" s="7">
        <v>-2.08</v>
      </c>
      <c r="BI316" s="7">
        <v>-0.35</v>
      </c>
      <c r="BJ316" s="7">
        <v>-0.73</v>
      </c>
      <c r="BK316" s="7">
        <v>0</v>
      </c>
      <c r="BL316" s="7">
        <v>-0.08</v>
      </c>
      <c r="BM316" s="7">
        <v>-0.08</v>
      </c>
      <c r="BN316" s="7">
        <v>1.1499999999999999</v>
      </c>
      <c r="BO316" s="7">
        <v>0.88</v>
      </c>
      <c r="BP316" s="7">
        <v>0.31</v>
      </c>
      <c r="BQ316" s="7">
        <v>-0.65</v>
      </c>
      <c r="BR316" s="7">
        <v>-0.92</v>
      </c>
      <c r="BS316" s="24">
        <v>12.14</v>
      </c>
      <c r="BT316" s="26">
        <v>521641900</v>
      </c>
      <c r="BU316" s="26">
        <v>1284300</v>
      </c>
      <c r="BV316" s="26">
        <v>29506439</v>
      </c>
      <c r="BW316" s="8">
        <v>1.0351299931516641E-3</v>
      </c>
    </row>
    <row r="317" spans="1:75" s="21" customFormat="1" ht="19" customHeight="1" x14ac:dyDescent="0.2">
      <c r="A317" s="7" t="s">
        <v>483</v>
      </c>
      <c r="B317" s="7" t="s">
        <v>111</v>
      </c>
      <c r="C317" s="7" t="s">
        <v>124</v>
      </c>
      <c r="D317" s="7" t="s">
        <v>98</v>
      </c>
      <c r="E317" s="7" t="s">
        <v>516</v>
      </c>
      <c r="F317" s="7" t="s">
        <v>88</v>
      </c>
      <c r="G317" s="10">
        <v>36.134447636270231</v>
      </c>
      <c r="H317" s="10">
        <v>-30.246914079904808</v>
      </c>
      <c r="I317" s="10">
        <v>-30.246914079904808</v>
      </c>
      <c r="J317" s="7" t="s">
        <v>89</v>
      </c>
      <c r="K317" s="8">
        <v>1.190000057220459</v>
      </c>
      <c r="L317" s="8">
        <v>1.39</v>
      </c>
      <c r="M317" s="8">
        <v>1.620000004768372</v>
      </c>
      <c r="N317" s="8">
        <v>1.720000028610229</v>
      </c>
      <c r="O317" s="8">
        <v>1.080000042915344</v>
      </c>
      <c r="P317" s="8">
        <v>1.129999995231628</v>
      </c>
      <c r="Q317" s="7">
        <v>1.72</v>
      </c>
      <c r="R317" s="7">
        <v>1.67</v>
      </c>
      <c r="S317" s="7">
        <v>1.5</v>
      </c>
      <c r="T317" s="7">
        <v>1.41</v>
      </c>
      <c r="U317" s="7">
        <v>1.38</v>
      </c>
      <c r="V317" s="7">
        <v>1.36</v>
      </c>
      <c r="W317" s="7">
        <v>1.36</v>
      </c>
      <c r="X317" s="7">
        <v>1.33</v>
      </c>
      <c r="Y317" s="7">
        <v>1.29</v>
      </c>
      <c r="Z317" s="7">
        <v>1.24</v>
      </c>
      <c r="AA317" s="7">
        <v>1.26</v>
      </c>
      <c r="AB317" s="7">
        <v>1.25</v>
      </c>
      <c r="AC317" s="7">
        <v>1.27</v>
      </c>
      <c r="AD317" s="7">
        <v>1.22</v>
      </c>
      <c r="AE317" s="7">
        <v>1.22</v>
      </c>
      <c r="AF317" s="7">
        <v>1.18</v>
      </c>
      <c r="AG317" s="7">
        <v>1.1499999999999999</v>
      </c>
      <c r="AH317" s="7">
        <v>1.1399999999999999</v>
      </c>
      <c r="AI317" s="7">
        <v>1.1399999999999999</v>
      </c>
      <c r="AJ317" s="7">
        <v>1.1299999999999999</v>
      </c>
      <c r="AK317" s="7">
        <v>1.1399999999999999</v>
      </c>
      <c r="AL317" s="7">
        <v>1.1599999999999999</v>
      </c>
      <c r="AM317" s="7">
        <v>1.1200000000000001</v>
      </c>
      <c r="AN317" s="7">
        <v>1.1200000000000001</v>
      </c>
      <c r="AO317" s="7">
        <v>1.1100000000000001</v>
      </c>
      <c r="AP317" s="7">
        <v>1.1100000000000001</v>
      </c>
      <c r="AQ317" s="7">
        <v>1.1399999999999999</v>
      </c>
      <c r="AR317" s="7">
        <v>0.62</v>
      </c>
      <c r="AS317" s="7">
        <v>-6.7</v>
      </c>
      <c r="AT317" s="7">
        <v>-14.81</v>
      </c>
      <c r="AU317" s="7">
        <v>-14.82</v>
      </c>
      <c r="AV317" s="7">
        <v>-20.37</v>
      </c>
      <c r="AW317" s="7">
        <v>-16.670000000000002</v>
      </c>
      <c r="AX317" s="7">
        <v>-19.14</v>
      </c>
      <c r="AY317" s="7">
        <v>-20.99</v>
      </c>
      <c r="AZ317" s="7">
        <v>-24.59</v>
      </c>
      <c r="BA317" s="7">
        <v>-23.56</v>
      </c>
      <c r="BB317" s="7">
        <v>-26.09</v>
      </c>
      <c r="BC317" s="7">
        <v>-23.79</v>
      </c>
      <c r="BD317" s="7">
        <v>-25.22</v>
      </c>
      <c r="BE317" s="7">
        <v>-25.31</v>
      </c>
      <c r="BF317" s="7">
        <v>-27.78</v>
      </c>
      <c r="BG317" s="7">
        <v>-30.15</v>
      </c>
      <c r="BH317" s="7">
        <v>-30.25</v>
      </c>
      <c r="BI317" s="7">
        <v>-32.1</v>
      </c>
      <c r="BJ317" s="7">
        <v>-30.3</v>
      </c>
      <c r="BK317" s="7">
        <v>-30.25</v>
      </c>
      <c r="BL317" s="7">
        <v>-29.94</v>
      </c>
      <c r="BM317" s="7">
        <v>-31.58</v>
      </c>
      <c r="BN317" s="7">
        <v>-31.48</v>
      </c>
      <c r="BO317" s="7">
        <v>-32.1</v>
      </c>
      <c r="BP317" s="7">
        <v>-32.1</v>
      </c>
      <c r="BQ317" s="7">
        <v>-32.1</v>
      </c>
      <c r="BR317" s="7">
        <v>-30.25</v>
      </c>
      <c r="BS317" s="24">
        <v>1.22</v>
      </c>
      <c r="BT317" s="26">
        <v>553111754.58805084</v>
      </c>
      <c r="BU317" s="26">
        <v>57693800</v>
      </c>
      <c r="BV317" s="26">
        <v>80527446</v>
      </c>
      <c r="BW317" s="8">
        <v>3.4377173715406301E-2</v>
      </c>
    </row>
    <row r="318" spans="1:75" s="21" customFormat="1" ht="19" customHeight="1" x14ac:dyDescent="0.2">
      <c r="A318" s="7" t="s">
        <v>429</v>
      </c>
      <c r="B318" s="7" t="s">
        <v>134</v>
      </c>
      <c r="C318" s="7" t="s">
        <v>104</v>
      </c>
      <c r="D318" s="7" t="s">
        <v>122</v>
      </c>
      <c r="E318" s="7" t="s">
        <v>428</v>
      </c>
      <c r="F318" s="7" t="s">
        <v>88</v>
      </c>
      <c r="G318" s="10">
        <v>26.041673457560599</v>
      </c>
      <c r="H318" s="10">
        <v>-5.7851281194410049</v>
      </c>
      <c r="I318" s="10">
        <v>-5.7851281194410049</v>
      </c>
      <c r="J318" s="7" t="s">
        <v>89</v>
      </c>
      <c r="K318" s="8">
        <v>0.95999997854232788</v>
      </c>
      <c r="L318" s="8">
        <v>1</v>
      </c>
      <c r="M318" s="8">
        <v>1.2100000381469731</v>
      </c>
      <c r="N318" s="8">
        <v>1.220000028610229</v>
      </c>
      <c r="O318" s="8">
        <v>1.080000042915344</v>
      </c>
      <c r="P318" s="8">
        <v>1.139999985694885</v>
      </c>
      <c r="Q318" s="7">
        <v>1.22</v>
      </c>
      <c r="R318" s="7">
        <v>1.1399999999999999</v>
      </c>
      <c r="S318" s="7">
        <v>1.2</v>
      </c>
      <c r="T318" s="7">
        <v>1.18</v>
      </c>
      <c r="U318" s="7">
        <v>1.18</v>
      </c>
      <c r="V318" s="7">
        <v>1.17</v>
      </c>
      <c r="W318" s="7">
        <v>1.1399999999999999</v>
      </c>
      <c r="X318" s="7">
        <v>1.1399999999999999</v>
      </c>
      <c r="Y318" s="7">
        <v>1.1399999999999999</v>
      </c>
      <c r="Z318" s="7">
        <v>1.1299999999999999</v>
      </c>
      <c r="AA318" s="7">
        <v>1.1299999999999999</v>
      </c>
      <c r="AB318" s="7">
        <v>1.1299999999999999</v>
      </c>
      <c r="AC318" s="7">
        <v>1.1299999999999999</v>
      </c>
      <c r="AD318" s="7">
        <v>1.1000000000000001</v>
      </c>
      <c r="AE318" s="7">
        <v>1.1200000000000001</v>
      </c>
      <c r="AF318" s="7">
        <v>1.1299999999999999</v>
      </c>
      <c r="AG318" s="7">
        <v>1.1200000000000001</v>
      </c>
      <c r="AH318" s="7">
        <v>1.1200000000000001</v>
      </c>
      <c r="AI318" s="7">
        <v>1.1200000000000001</v>
      </c>
      <c r="AJ318" s="7">
        <v>1.1200000000000001</v>
      </c>
      <c r="AK318" s="7">
        <v>1.1200000000000001</v>
      </c>
      <c r="AL318" s="7">
        <v>1.1200000000000001</v>
      </c>
      <c r="AM318" s="7">
        <v>1.1200000000000001</v>
      </c>
      <c r="AN318" s="7">
        <v>1.1100000000000001</v>
      </c>
      <c r="AO318" s="7">
        <v>1.1200000000000001</v>
      </c>
      <c r="AP318" s="7">
        <v>1.1200000000000001</v>
      </c>
      <c r="AQ318" s="7">
        <v>1.1399999999999999</v>
      </c>
      <c r="AR318" s="7">
        <v>-9.09</v>
      </c>
      <c r="AS318" s="7">
        <v>-7.44</v>
      </c>
      <c r="AT318" s="7">
        <v>-4.92</v>
      </c>
      <c r="AU318" s="7">
        <v>-4.7699999999999996</v>
      </c>
      <c r="AV318" s="7">
        <v>-4.3099999999999996</v>
      </c>
      <c r="AW318" s="7">
        <v>-7.85</v>
      </c>
      <c r="AX318" s="7">
        <v>-7.98</v>
      </c>
      <c r="AY318" s="7">
        <v>-6.61</v>
      </c>
      <c r="AZ318" s="7">
        <v>-6.61</v>
      </c>
      <c r="BA318" s="7">
        <v>-6.61</v>
      </c>
      <c r="BB318" s="7">
        <v>-7.44</v>
      </c>
      <c r="BC318" s="7">
        <v>-6.61</v>
      </c>
      <c r="BD318" s="7">
        <v>-9.5</v>
      </c>
      <c r="BE318" s="7">
        <v>-9.92</v>
      </c>
      <c r="BF318" s="7">
        <v>-7.44</v>
      </c>
      <c r="BG318" s="7">
        <v>-7.85</v>
      </c>
      <c r="BH318" s="7">
        <v>-8.26</v>
      </c>
      <c r="BI318" s="7">
        <v>-8.26</v>
      </c>
      <c r="BJ318" s="7">
        <v>-8.26</v>
      </c>
      <c r="BK318" s="7">
        <v>-8.26</v>
      </c>
      <c r="BL318" s="7">
        <v>-7.85</v>
      </c>
      <c r="BM318" s="7">
        <v>-8.26</v>
      </c>
      <c r="BN318" s="7">
        <v>-8.68</v>
      </c>
      <c r="BO318" s="7">
        <v>-8.68</v>
      </c>
      <c r="BP318" s="7">
        <v>-8.26</v>
      </c>
      <c r="BQ318" s="7">
        <v>-7.44</v>
      </c>
      <c r="BR318" s="7">
        <v>-5.79</v>
      </c>
      <c r="BS318" s="24">
        <v>1.1000000000000001</v>
      </c>
      <c r="BT318" s="26">
        <v>612978739.96502686</v>
      </c>
      <c r="BU318" s="26">
        <v>46094800</v>
      </c>
      <c r="BV318" s="26">
        <v>495084639</v>
      </c>
      <c r="BW318" s="8">
        <v>3.4597942757016139E-3</v>
      </c>
    </row>
    <row r="319" spans="1:75" s="21" customFormat="1" ht="19" customHeight="1" x14ac:dyDescent="0.2">
      <c r="A319" s="1" t="s">
        <v>246</v>
      </c>
      <c r="B319" s="1" t="s">
        <v>106</v>
      </c>
      <c r="C319" s="1" t="s">
        <v>87</v>
      </c>
      <c r="D319" s="1" t="s">
        <v>98</v>
      </c>
      <c r="E319" s="1" t="s">
        <v>242</v>
      </c>
      <c r="F319" s="1" t="s">
        <v>88</v>
      </c>
      <c r="G319" s="9">
        <v>36.789053494399241</v>
      </c>
      <c r="H319" s="9">
        <v>-5.39473483436986</v>
      </c>
      <c r="I319" s="9">
        <f>(N319-O319)/O319*100</f>
        <v>9.5426347906439339</v>
      </c>
      <c r="J319" s="1" t="s">
        <v>89</v>
      </c>
      <c r="K319" s="2">
        <v>13.89000034332275</v>
      </c>
      <c r="L319" s="2">
        <v>14.13</v>
      </c>
      <c r="M319" s="2">
        <v>19</v>
      </c>
      <c r="N319" s="2">
        <v>19.39999961853027</v>
      </c>
      <c r="O319" s="2">
        <v>17.70999908447266</v>
      </c>
      <c r="P319" s="2">
        <v>17.97500038146973</v>
      </c>
      <c r="Q319" s="1">
        <v>19.399999999999999</v>
      </c>
      <c r="R319" s="1">
        <v>19.09</v>
      </c>
      <c r="S319" s="1">
        <v>19.05</v>
      </c>
      <c r="T319" s="1">
        <v>18.7</v>
      </c>
      <c r="U319" s="1">
        <v>18.48</v>
      </c>
      <c r="V319" s="1">
        <v>18.29</v>
      </c>
      <c r="W319" s="1">
        <v>18.190000000000001</v>
      </c>
      <c r="X319" s="1">
        <v>18.32</v>
      </c>
      <c r="Y319" s="1">
        <v>18.09</v>
      </c>
      <c r="Z319" s="1">
        <v>18.079999999999998</v>
      </c>
      <c r="AA319" s="1">
        <v>18</v>
      </c>
      <c r="AB319" s="1">
        <v>17.940000000000001</v>
      </c>
      <c r="AC319" s="1">
        <v>17.899999999999999</v>
      </c>
      <c r="AD319" s="1">
        <v>18.25</v>
      </c>
      <c r="AE319" s="1">
        <v>18.239999999999998</v>
      </c>
      <c r="AF319" s="1">
        <v>18.170000000000002</v>
      </c>
      <c r="AG319" s="1">
        <v>18.03</v>
      </c>
      <c r="AH319" s="1">
        <v>18.18</v>
      </c>
      <c r="AI319" s="1">
        <v>18.100000000000001</v>
      </c>
      <c r="AJ319" s="1">
        <v>18.100000000000001</v>
      </c>
      <c r="AK319" s="1">
        <v>18.05</v>
      </c>
      <c r="AL319" s="1">
        <v>18.07</v>
      </c>
      <c r="AM319" s="1">
        <v>18.14</v>
      </c>
      <c r="AN319" s="1">
        <v>18.09</v>
      </c>
      <c r="AO319" s="1">
        <v>17.87</v>
      </c>
      <c r="AP319" s="1">
        <v>17.89</v>
      </c>
      <c r="AQ319" s="1">
        <v>18.010000000000002</v>
      </c>
      <c r="AR319" s="1">
        <v>-1.34</v>
      </c>
      <c r="AS319" s="1">
        <v>-1.63</v>
      </c>
      <c r="AT319" s="1">
        <v>-1.84</v>
      </c>
      <c r="AU319" s="1">
        <v>-3.21</v>
      </c>
      <c r="AV319" s="1">
        <v>-4.21</v>
      </c>
      <c r="AW319" s="1">
        <v>-5.37</v>
      </c>
      <c r="AX319" s="1">
        <v>-5.21</v>
      </c>
      <c r="AY319" s="1">
        <v>-5.03</v>
      </c>
      <c r="AZ319" s="1">
        <v>-4.91</v>
      </c>
      <c r="BA319" s="1">
        <v>-5.42</v>
      </c>
      <c r="BB319" s="1">
        <v>-6.16</v>
      </c>
      <c r="BC319" s="1">
        <v>-6.37</v>
      </c>
      <c r="BD319" s="1">
        <v>-6.1</v>
      </c>
      <c r="BE319" s="1">
        <v>-4</v>
      </c>
      <c r="BF319" s="1">
        <v>-4.97</v>
      </c>
      <c r="BG319" s="1">
        <v>-5.32</v>
      </c>
      <c r="BH319" s="1">
        <v>-5.5</v>
      </c>
      <c r="BI319" s="1">
        <v>-4.97</v>
      </c>
      <c r="BJ319" s="1">
        <v>-4.79</v>
      </c>
      <c r="BK319" s="1">
        <v>-5.05</v>
      </c>
      <c r="BL319" s="1">
        <v>-5.21</v>
      </c>
      <c r="BM319" s="1">
        <v>-5.05</v>
      </c>
      <c r="BN319" s="1">
        <v>-4.79</v>
      </c>
      <c r="BO319" s="1">
        <v>-6.21</v>
      </c>
      <c r="BP319" s="1">
        <v>-6.58</v>
      </c>
      <c r="BQ319" s="1">
        <v>-6.05</v>
      </c>
      <c r="BR319" s="1">
        <v>-5.42</v>
      </c>
      <c r="BS319" s="22">
        <v>17.809999999999999</v>
      </c>
      <c r="BT319" s="26">
        <v>618624800</v>
      </c>
      <c r="BU319" s="26">
        <v>3776500</v>
      </c>
      <c r="BV319" s="26">
        <v>29042841</v>
      </c>
      <c r="BW319" s="2">
        <v>5.8622019794826547E-3</v>
      </c>
    </row>
    <row r="320" spans="1:75" s="21" customFormat="1" ht="19" customHeight="1" x14ac:dyDescent="0.2">
      <c r="A320" s="7" t="s">
        <v>361</v>
      </c>
      <c r="B320" s="7" t="s">
        <v>106</v>
      </c>
      <c r="C320" s="7" t="s">
        <v>87</v>
      </c>
      <c r="D320" s="7" t="s">
        <v>98</v>
      </c>
      <c r="E320" s="7" t="s">
        <v>359</v>
      </c>
      <c r="F320" s="7" t="s">
        <v>88</v>
      </c>
      <c r="G320" s="10">
        <v>26.671566539386291</v>
      </c>
      <c r="H320" s="10">
        <v>-0.81206143565602451</v>
      </c>
      <c r="I320" s="10">
        <v>-0.81206143565602451</v>
      </c>
      <c r="J320" s="7" t="s">
        <v>81</v>
      </c>
      <c r="K320" s="8">
        <v>13.60999965667725</v>
      </c>
      <c r="L320" s="8">
        <v>13.92</v>
      </c>
      <c r="M320" s="8">
        <v>17.239999771118161</v>
      </c>
      <c r="N320" s="8">
        <v>17.909999847412109</v>
      </c>
      <c r="O320" s="8">
        <v>16.520000457763668</v>
      </c>
      <c r="P320" s="8">
        <v>17.10000038146973</v>
      </c>
      <c r="Q320" s="7">
        <v>17.25</v>
      </c>
      <c r="R320" s="7">
        <v>17.03</v>
      </c>
      <c r="S320" s="7">
        <v>17.91</v>
      </c>
      <c r="T320" s="7">
        <v>17.87</v>
      </c>
      <c r="U320" s="7">
        <v>17.399999999999999</v>
      </c>
      <c r="V320" s="7">
        <v>17.059999999999999</v>
      </c>
      <c r="W320" s="7">
        <v>17.61</v>
      </c>
      <c r="X320" s="7">
        <v>17.28</v>
      </c>
      <c r="Y320" s="7">
        <v>17.16</v>
      </c>
      <c r="Z320" s="7">
        <v>17.39</v>
      </c>
      <c r="AA320" s="7">
        <v>17.62</v>
      </c>
      <c r="AB320" s="7">
        <v>17.059999999999999</v>
      </c>
      <c r="AC320" s="7">
        <v>17.38</v>
      </c>
      <c r="AD320" s="7">
        <v>17.440000000000001</v>
      </c>
      <c r="AE320" s="7">
        <v>17.350000000000001</v>
      </c>
      <c r="AF320" s="7">
        <v>17.170000000000002</v>
      </c>
      <c r="AG320" s="7">
        <v>17.059999999999999</v>
      </c>
      <c r="AH320" s="7">
        <v>17.09</v>
      </c>
      <c r="AI320" s="7">
        <v>17.02</v>
      </c>
      <c r="AJ320" s="7">
        <v>17.05</v>
      </c>
      <c r="AK320" s="7">
        <v>17.149999999999999</v>
      </c>
      <c r="AL320" s="7">
        <v>17.28</v>
      </c>
      <c r="AM320" s="7">
        <v>17.22</v>
      </c>
      <c r="AN320" s="7">
        <v>16.93</v>
      </c>
      <c r="AO320" s="7">
        <v>17.25</v>
      </c>
      <c r="AP320" s="7">
        <v>17.22</v>
      </c>
      <c r="AQ320" s="7">
        <v>17.11</v>
      </c>
      <c r="AR320" s="7">
        <v>-1.33</v>
      </c>
      <c r="AS320" s="7">
        <v>-1.51</v>
      </c>
      <c r="AT320" s="7">
        <v>0.52</v>
      </c>
      <c r="AU320" s="7">
        <v>0.52</v>
      </c>
      <c r="AV320" s="7">
        <v>-2.09</v>
      </c>
      <c r="AW320" s="7">
        <v>-1.91</v>
      </c>
      <c r="AX320" s="7">
        <v>-0.2</v>
      </c>
      <c r="AY320" s="7">
        <v>-1.39</v>
      </c>
      <c r="AZ320" s="7">
        <v>-1.51</v>
      </c>
      <c r="BA320" s="7">
        <v>0.87</v>
      </c>
      <c r="BB320" s="7">
        <v>-1.74</v>
      </c>
      <c r="BC320" s="7">
        <v>-1.51</v>
      </c>
      <c r="BD320" s="7">
        <v>0.06</v>
      </c>
      <c r="BE320" s="7">
        <v>-1.62</v>
      </c>
      <c r="BF320" s="7">
        <v>-1.33</v>
      </c>
      <c r="BG320" s="7">
        <v>-1.1000000000000001</v>
      </c>
      <c r="BH320" s="7">
        <v>-1.33</v>
      </c>
      <c r="BI320" s="7">
        <v>-1.51</v>
      </c>
      <c r="BJ320" s="7">
        <v>-1.64</v>
      </c>
      <c r="BK320" s="7">
        <v>-1.1599999999999999</v>
      </c>
      <c r="BL320" s="7">
        <v>-1.37</v>
      </c>
      <c r="BM320" s="7">
        <v>-0.35</v>
      </c>
      <c r="BN320" s="7">
        <v>-2.15</v>
      </c>
      <c r="BO320" s="7">
        <v>-2.15</v>
      </c>
      <c r="BP320" s="7">
        <v>-0.23</v>
      </c>
      <c r="BQ320" s="7">
        <v>-1.1299999999999999</v>
      </c>
      <c r="BR320" s="7">
        <v>-0.99</v>
      </c>
      <c r="BS320" s="24">
        <v>16.82</v>
      </c>
      <c r="BT320" s="26">
        <v>837181284.88540649</v>
      </c>
      <c r="BU320" s="26">
        <v>2696100</v>
      </c>
      <c r="BV320" s="26">
        <v>32611201</v>
      </c>
      <c r="BW320" s="8">
        <v>1.9951672433039191E-2</v>
      </c>
    </row>
    <row r="321" spans="1:75" s="21" customFormat="1" ht="19" customHeight="1" x14ac:dyDescent="0.2">
      <c r="A321" s="1" t="s">
        <v>129</v>
      </c>
      <c r="B321" s="1" t="s">
        <v>106</v>
      </c>
      <c r="C321" s="1" t="s">
        <v>87</v>
      </c>
      <c r="D321" s="1" t="s">
        <v>98</v>
      </c>
      <c r="E321" s="1" t="s">
        <v>127</v>
      </c>
      <c r="F321" s="1" t="s">
        <v>88</v>
      </c>
      <c r="G321" s="9">
        <v>29.951685108721179</v>
      </c>
      <c r="H321" s="9">
        <v>-17.286239861744399</v>
      </c>
      <c r="I321" s="9">
        <f>(N321-O321)/O321*100</f>
        <v>29.027353640702476</v>
      </c>
      <c r="J321" s="1" t="s">
        <v>89</v>
      </c>
      <c r="K321" s="2">
        <v>6.2100000381469727</v>
      </c>
      <c r="L321" s="2">
        <v>5.94</v>
      </c>
      <c r="M321" s="2">
        <v>8.0699996948242188</v>
      </c>
      <c r="N321" s="2">
        <v>8.4899997711181641</v>
      </c>
      <c r="O321" s="2">
        <v>6.5799999237060547</v>
      </c>
      <c r="P321" s="2">
        <v>6.6750001907348633</v>
      </c>
      <c r="Q321" s="1">
        <v>8.1300000000000008</v>
      </c>
      <c r="R321" s="1">
        <v>7.95</v>
      </c>
      <c r="S321" s="1">
        <v>7.66</v>
      </c>
      <c r="T321" s="1">
        <v>7.27</v>
      </c>
      <c r="U321" s="1">
        <v>7.27</v>
      </c>
      <c r="V321" s="1">
        <v>7.15</v>
      </c>
      <c r="W321" s="1">
        <v>7.08</v>
      </c>
      <c r="X321" s="1">
        <v>7.29</v>
      </c>
      <c r="Y321" s="1">
        <v>7.18</v>
      </c>
      <c r="Z321" s="1">
        <v>7.45</v>
      </c>
      <c r="AA321" s="1">
        <v>8.17</v>
      </c>
      <c r="AB321" s="1">
        <v>8.49</v>
      </c>
      <c r="AC321" s="1">
        <v>8.3000000000000007</v>
      </c>
      <c r="AD321" s="1">
        <v>8.1199999999999992</v>
      </c>
      <c r="AE321" s="1">
        <v>8.2799999999999994</v>
      </c>
      <c r="AF321" s="1">
        <v>7.8</v>
      </c>
      <c r="AG321" s="1">
        <v>7.58</v>
      </c>
      <c r="AH321" s="1">
        <v>7.41</v>
      </c>
      <c r="AI321" s="1">
        <v>7.42</v>
      </c>
      <c r="AJ321" s="1">
        <v>7.26</v>
      </c>
      <c r="AK321" s="1">
        <v>7.3</v>
      </c>
      <c r="AL321" s="1">
        <v>7.23</v>
      </c>
      <c r="AM321" s="1">
        <v>6.95</v>
      </c>
      <c r="AN321" s="1">
        <v>6.95</v>
      </c>
      <c r="AO321" s="1">
        <v>6.89</v>
      </c>
      <c r="AP321" s="1">
        <v>6.82</v>
      </c>
      <c r="AQ321" s="1">
        <v>6.78</v>
      </c>
      <c r="AR321" s="1">
        <v>-1.49</v>
      </c>
      <c r="AS321" s="1">
        <v>-7.93</v>
      </c>
      <c r="AT321" s="1">
        <v>-11.03</v>
      </c>
      <c r="AU321" s="1">
        <v>-11.9</v>
      </c>
      <c r="AV321" s="1">
        <v>-14.19</v>
      </c>
      <c r="AW321" s="1">
        <v>-12.64</v>
      </c>
      <c r="AX321" s="1">
        <v>-15.12</v>
      </c>
      <c r="AY321" s="1">
        <v>-11.4</v>
      </c>
      <c r="AZ321" s="1">
        <v>-13.63</v>
      </c>
      <c r="BA321" s="1">
        <v>-7.71</v>
      </c>
      <c r="BB321" s="1">
        <v>1.24</v>
      </c>
      <c r="BC321" s="1">
        <v>-0.37</v>
      </c>
      <c r="BD321" s="1">
        <v>-2.35</v>
      </c>
      <c r="BE321" s="1">
        <v>-1.61</v>
      </c>
      <c r="BF321" s="1">
        <v>-5.64</v>
      </c>
      <c r="BG321" s="1">
        <v>-6.14</v>
      </c>
      <c r="BH321" s="1">
        <v>-8.43</v>
      </c>
      <c r="BI321" s="1">
        <v>-9.67</v>
      </c>
      <c r="BJ321" s="1">
        <v>-10.41</v>
      </c>
      <c r="BK321" s="1">
        <v>-12.08</v>
      </c>
      <c r="BL321" s="1">
        <v>-10.36</v>
      </c>
      <c r="BM321" s="1">
        <v>-15.74</v>
      </c>
      <c r="BN321" s="1">
        <v>-14.99</v>
      </c>
      <c r="BO321" s="1">
        <v>-15.43</v>
      </c>
      <c r="BP321" s="1">
        <v>-16.23</v>
      </c>
      <c r="BQ321" s="1">
        <v>-16.38</v>
      </c>
      <c r="BR321" s="1">
        <v>-17.22</v>
      </c>
      <c r="BS321" s="22">
        <v>6.7</v>
      </c>
      <c r="BT321" s="26">
        <v>863732067.33703613</v>
      </c>
      <c r="BU321" s="26">
        <v>12608900</v>
      </c>
      <c r="BV321" s="26">
        <v>35974486</v>
      </c>
      <c r="BW321" s="2">
        <v>2.1058924928072639E-2</v>
      </c>
    </row>
    <row r="322" spans="1:75" s="21" customFormat="1" ht="19" customHeight="1" x14ac:dyDescent="0.2">
      <c r="A322" s="1" t="s">
        <v>91</v>
      </c>
      <c r="B322" s="1" t="s">
        <v>86</v>
      </c>
      <c r="C322" s="1" t="s">
        <v>87</v>
      </c>
      <c r="D322" s="1" t="s">
        <v>78</v>
      </c>
      <c r="E322" s="1" t="s">
        <v>79</v>
      </c>
      <c r="F322" s="1" t="s">
        <v>88</v>
      </c>
      <c r="G322" s="9">
        <v>38.826812740449803</v>
      </c>
      <c r="H322" s="9">
        <v>-14.8893320393808</v>
      </c>
      <c r="I322" s="9">
        <f>(N322-O322)/O322*100</f>
        <v>22.33009955943486</v>
      </c>
      <c r="J322" s="1" t="s">
        <v>89</v>
      </c>
      <c r="K322" s="2">
        <v>3.5799999237060551</v>
      </c>
      <c r="L322" s="2">
        <v>3.01</v>
      </c>
      <c r="M322" s="2">
        <v>4.9699997901916504</v>
      </c>
      <c r="N322" s="2">
        <v>5.0399999618530273</v>
      </c>
      <c r="O322" s="2">
        <v>4.119999885559082</v>
      </c>
      <c r="P322" s="2">
        <v>4.2300000190734863</v>
      </c>
      <c r="Q322" s="1">
        <v>5.04</v>
      </c>
      <c r="R322" s="1">
        <v>4.9800000000000004</v>
      </c>
      <c r="S322" s="1">
        <v>4.75</v>
      </c>
      <c r="T322" s="1">
        <v>4.5999999999999996</v>
      </c>
      <c r="U322" s="1">
        <v>4.53</v>
      </c>
      <c r="V322" s="1">
        <v>4.4400000000000004</v>
      </c>
      <c r="W322" s="1">
        <v>4.55</v>
      </c>
      <c r="X322" s="1">
        <v>4.58</v>
      </c>
      <c r="Y322" s="1">
        <v>4.92</v>
      </c>
      <c r="Z322" s="1">
        <v>4.79</v>
      </c>
      <c r="AA322" s="1">
        <v>4.8</v>
      </c>
      <c r="AB322" s="1">
        <v>4.7699999999999996</v>
      </c>
      <c r="AC322" s="1">
        <v>4.68</v>
      </c>
      <c r="AD322" s="1">
        <v>4.72</v>
      </c>
      <c r="AE322" s="1">
        <v>4.74</v>
      </c>
      <c r="AF322" s="1">
        <v>4.72</v>
      </c>
      <c r="AG322" s="1">
        <v>4.66</v>
      </c>
      <c r="AH322" s="1">
        <v>4.6100000000000003</v>
      </c>
      <c r="AI322" s="1">
        <v>4.51</v>
      </c>
      <c r="AJ322" s="1">
        <v>4.49</v>
      </c>
      <c r="AK322" s="1">
        <v>4.47</v>
      </c>
      <c r="AL322" s="1">
        <v>4.3899999999999997</v>
      </c>
      <c r="AM322" s="1">
        <v>4.3099999999999996</v>
      </c>
      <c r="AN322" s="1">
        <v>4.28</v>
      </c>
      <c r="AO322" s="1">
        <v>4.2</v>
      </c>
      <c r="AP322" s="1">
        <v>4.26</v>
      </c>
      <c r="AQ322" s="1">
        <v>4.26</v>
      </c>
      <c r="AR322" s="1">
        <v>0.2</v>
      </c>
      <c r="AS322" s="1">
        <v>-7.04</v>
      </c>
      <c r="AT322" s="1">
        <v>-12.21</v>
      </c>
      <c r="AU322" s="1">
        <v>-9.0299999999999994</v>
      </c>
      <c r="AV322" s="1">
        <v>-10.71</v>
      </c>
      <c r="AW322" s="1">
        <v>-12.59</v>
      </c>
      <c r="AX322" s="1">
        <v>-9.66</v>
      </c>
      <c r="AY322" s="1">
        <v>-8.0500000000000007</v>
      </c>
      <c r="AZ322" s="1">
        <v>-5.73</v>
      </c>
      <c r="BA322" s="1">
        <v>-5.57</v>
      </c>
      <c r="BB322" s="1">
        <v>-4.63</v>
      </c>
      <c r="BC322" s="1">
        <v>-6.69</v>
      </c>
      <c r="BD322" s="1">
        <v>-5.84</v>
      </c>
      <c r="BE322" s="1">
        <v>-5.33</v>
      </c>
      <c r="BF322" s="1">
        <v>-5.43</v>
      </c>
      <c r="BG322" s="1">
        <v>-6.28</v>
      </c>
      <c r="BH322" s="1">
        <v>-7.44</v>
      </c>
      <c r="BI322" s="1">
        <v>-9.66</v>
      </c>
      <c r="BJ322" s="1">
        <v>-11.27</v>
      </c>
      <c r="BK322" s="1">
        <v>-10.76</v>
      </c>
      <c r="BL322" s="1">
        <v>-11.92</v>
      </c>
      <c r="BM322" s="1">
        <v>-13.47</v>
      </c>
      <c r="BN322" s="1">
        <v>-14.41</v>
      </c>
      <c r="BO322" s="1">
        <v>-15.74</v>
      </c>
      <c r="BP322" s="1">
        <v>-15.74</v>
      </c>
      <c r="BQ322" s="1">
        <v>-14.99</v>
      </c>
      <c r="BR322" s="1">
        <v>-14.69</v>
      </c>
      <c r="BS322" s="22">
        <v>4.32</v>
      </c>
      <c r="BT322" s="26">
        <v>901100721.96006775</v>
      </c>
      <c r="BU322" s="26">
        <v>53794200</v>
      </c>
      <c r="BV322" s="26">
        <v>164583635</v>
      </c>
      <c r="BW322" s="2">
        <v>2.8370682176268619E-2</v>
      </c>
    </row>
    <row r="323" spans="1:75" s="21" customFormat="1" ht="19" customHeight="1" x14ac:dyDescent="0.2">
      <c r="A323" s="7" t="s">
        <v>266</v>
      </c>
      <c r="B323" s="7" t="s">
        <v>118</v>
      </c>
      <c r="C323" s="7" t="s">
        <v>124</v>
      </c>
      <c r="D323" s="7" t="s">
        <v>98</v>
      </c>
      <c r="E323" s="7" t="s">
        <v>493</v>
      </c>
      <c r="F323" s="7" t="s">
        <v>88</v>
      </c>
      <c r="G323" s="10">
        <v>21.739130885479369</v>
      </c>
      <c r="H323" s="10">
        <v>-8.7499960618359029</v>
      </c>
      <c r="I323" s="10">
        <v>-8.7499960618359029</v>
      </c>
      <c r="J323" s="7" t="s">
        <v>89</v>
      </c>
      <c r="K323" s="8">
        <v>9.1999998092651367</v>
      </c>
      <c r="L323" s="8">
        <v>10.17</v>
      </c>
      <c r="M323" s="8">
        <v>11.19999980926514</v>
      </c>
      <c r="N323" s="8">
        <v>11.590000152587891</v>
      </c>
      <c r="O323" s="8">
        <v>9.9200000762939453</v>
      </c>
      <c r="P323" s="8">
        <v>10.22000026702881</v>
      </c>
      <c r="Q323" s="7">
        <v>11.59</v>
      </c>
      <c r="R323" s="7">
        <v>11.23</v>
      </c>
      <c r="S323" s="7">
        <v>10.8</v>
      </c>
      <c r="T323" s="7">
        <v>10.58</v>
      </c>
      <c r="U323" s="7">
        <v>10.68</v>
      </c>
      <c r="V323" s="7">
        <v>10.41</v>
      </c>
      <c r="W323" s="7">
        <v>10.46</v>
      </c>
      <c r="X323" s="7">
        <v>10.34</v>
      </c>
      <c r="Y323" s="7">
        <v>10.44</v>
      </c>
      <c r="Z323" s="7">
        <v>10.45</v>
      </c>
      <c r="AA323" s="7">
        <v>10.49</v>
      </c>
      <c r="AB323" s="7">
        <v>10.51</v>
      </c>
      <c r="AC323" s="7">
        <v>10.41</v>
      </c>
      <c r="AD323" s="7">
        <v>10.210000000000001</v>
      </c>
      <c r="AE323" s="7">
        <v>10.14</v>
      </c>
      <c r="AF323" s="7">
        <v>10.16</v>
      </c>
      <c r="AG323" s="7">
        <v>10.23</v>
      </c>
      <c r="AH323" s="7">
        <v>10.31</v>
      </c>
      <c r="AI323" s="7">
        <v>10.28</v>
      </c>
      <c r="AJ323" s="7">
        <v>10.32</v>
      </c>
      <c r="AK323" s="7">
        <v>10.4</v>
      </c>
      <c r="AL323" s="7">
        <v>10.46</v>
      </c>
      <c r="AM323" s="7">
        <v>10.4</v>
      </c>
      <c r="AN323" s="7">
        <v>10.4</v>
      </c>
      <c r="AO323" s="7">
        <v>10.27</v>
      </c>
      <c r="AP323" s="7">
        <v>10.23</v>
      </c>
      <c r="AQ323" s="7">
        <v>10.28</v>
      </c>
      <c r="AR323" s="7">
        <v>-0.89</v>
      </c>
      <c r="AS323" s="7">
        <v>-2.14</v>
      </c>
      <c r="AT323" s="7">
        <v>-5.8</v>
      </c>
      <c r="AU323" s="7">
        <v>-6.07</v>
      </c>
      <c r="AV323" s="7">
        <v>-7.59</v>
      </c>
      <c r="AW323" s="7">
        <v>-7.05</v>
      </c>
      <c r="AX323" s="7">
        <v>-8.93</v>
      </c>
      <c r="AY323" s="7">
        <v>-8.0399999999999991</v>
      </c>
      <c r="AZ323" s="7">
        <v>-7.71</v>
      </c>
      <c r="BA323" s="7">
        <v>-7.05</v>
      </c>
      <c r="BB323" s="7">
        <v>-6.79</v>
      </c>
      <c r="BC323" s="7">
        <v>-6.61</v>
      </c>
      <c r="BD323" s="7">
        <v>-8.48</v>
      </c>
      <c r="BE323" s="7">
        <v>-9.5500000000000007</v>
      </c>
      <c r="BF323" s="7">
        <v>-11.07</v>
      </c>
      <c r="BG323" s="7">
        <v>-9.5500000000000007</v>
      </c>
      <c r="BH323" s="7">
        <v>-8.6199999999999992</v>
      </c>
      <c r="BI323" s="7">
        <v>-8.66</v>
      </c>
      <c r="BJ323" s="7">
        <v>-9.02</v>
      </c>
      <c r="BK323" s="7">
        <v>-7.86</v>
      </c>
      <c r="BL323" s="7">
        <v>-7.86</v>
      </c>
      <c r="BM323" s="7">
        <v>-7.01</v>
      </c>
      <c r="BN323" s="7">
        <v>-7.46</v>
      </c>
      <c r="BO323" s="7">
        <v>-8.3000000000000007</v>
      </c>
      <c r="BP323" s="7">
        <v>-8.48</v>
      </c>
      <c r="BQ323" s="7">
        <v>-9.4600000000000009</v>
      </c>
      <c r="BR323" s="7">
        <v>-8.66</v>
      </c>
      <c r="BS323" s="24">
        <v>9.94</v>
      </c>
      <c r="BT323" s="26">
        <v>945387503.90014648</v>
      </c>
      <c r="BU323" s="26">
        <v>1035400</v>
      </c>
      <c r="BV323" s="26">
        <v>74542072</v>
      </c>
      <c r="BW323" s="8">
        <v>5.4805291701577599E-3</v>
      </c>
    </row>
    <row r="324" spans="1:75" s="21" customFormat="1" ht="19" customHeight="1" x14ac:dyDescent="0.2">
      <c r="A324" s="7" t="s">
        <v>447</v>
      </c>
      <c r="B324" s="7" t="s">
        <v>111</v>
      </c>
      <c r="C324" s="7" t="s">
        <v>87</v>
      </c>
      <c r="D324" s="7" t="s">
        <v>98</v>
      </c>
      <c r="E324" s="7" t="s">
        <v>443</v>
      </c>
      <c r="F324" s="7" t="s">
        <v>88</v>
      </c>
      <c r="G324" s="10">
        <v>32.760260401357513</v>
      </c>
      <c r="H324" s="10">
        <v>-18.920857790963641</v>
      </c>
      <c r="I324" s="10">
        <v>-18.920857790963641</v>
      </c>
      <c r="J324" s="7" t="s">
        <v>89</v>
      </c>
      <c r="K324" s="8">
        <v>10.47000026702881</v>
      </c>
      <c r="L324" s="8">
        <v>10.89</v>
      </c>
      <c r="M324" s="8">
        <v>13.89999961853027</v>
      </c>
      <c r="N324" s="8">
        <v>15</v>
      </c>
      <c r="O324" s="8">
        <v>11.10000038146973</v>
      </c>
      <c r="P324" s="8">
        <v>11.27000045776367</v>
      </c>
      <c r="Q324" s="7">
        <v>15</v>
      </c>
      <c r="R324" s="7">
        <v>14.11</v>
      </c>
      <c r="S324" s="7">
        <v>13.39</v>
      </c>
      <c r="T324" s="7">
        <v>12.7</v>
      </c>
      <c r="U324" s="7">
        <v>12.5</v>
      </c>
      <c r="V324" s="7">
        <v>13.29</v>
      </c>
      <c r="W324" s="7">
        <v>13.46</v>
      </c>
      <c r="X324" s="7">
        <v>13.34</v>
      </c>
      <c r="Y324" s="7">
        <v>13.16</v>
      </c>
      <c r="Z324" s="7">
        <v>13.13</v>
      </c>
      <c r="AA324" s="7">
        <v>12.83</v>
      </c>
      <c r="AB324" s="7">
        <v>12.67</v>
      </c>
      <c r="AC324" s="7">
        <v>12.25</v>
      </c>
      <c r="AD324" s="7">
        <v>11.99</v>
      </c>
      <c r="AE324" s="7">
        <v>11.85</v>
      </c>
      <c r="AF324" s="7">
        <v>12.09</v>
      </c>
      <c r="AG324" s="7">
        <v>12.06</v>
      </c>
      <c r="AH324" s="7">
        <v>12.37</v>
      </c>
      <c r="AI324" s="7">
        <v>12.46</v>
      </c>
      <c r="AJ324" s="7">
        <v>12.2</v>
      </c>
      <c r="AK324" s="7">
        <v>12.2</v>
      </c>
      <c r="AL324" s="7">
        <v>11.97</v>
      </c>
      <c r="AM324" s="7">
        <v>11.81</v>
      </c>
      <c r="AN324" s="7">
        <v>11.66</v>
      </c>
      <c r="AO324" s="7">
        <v>11.7</v>
      </c>
      <c r="AP324" s="7">
        <v>11.64</v>
      </c>
      <c r="AQ324" s="7">
        <v>11.47</v>
      </c>
      <c r="AR324" s="7">
        <v>-3.13</v>
      </c>
      <c r="AS324" s="7">
        <v>-3.17</v>
      </c>
      <c r="AT324" s="7">
        <v>-11.76</v>
      </c>
      <c r="AU324" s="7">
        <v>-11.15</v>
      </c>
      <c r="AV324" s="7">
        <v>-11.37</v>
      </c>
      <c r="AW324" s="7">
        <v>-5.04</v>
      </c>
      <c r="AX324" s="7">
        <v>-4.7699999999999996</v>
      </c>
      <c r="AY324" s="7">
        <v>-8.09</v>
      </c>
      <c r="AZ324" s="7">
        <v>-5.76</v>
      </c>
      <c r="BA324" s="7">
        <v>-8.5500000000000007</v>
      </c>
      <c r="BB324" s="7">
        <v>-8.8000000000000007</v>
      </c>
      <c r="BC324" s="7">
        <v>-12.09</v>
      </c>
      <c r="BD324" s="7">
        <v>-13.88</v>
      </c>
      <c r="BE324" s="7">
        <v>-14.89</v>
      </c>
      <c r="BF324" s="7">
        <v>-16.07</v>
      </c>
      <c r="BG324" s="7">
        <v>-13.81</v>
      </c>
      <c r="BH324" s="7">
        <v>-13.73</v>
      </c>
      <c r="BI324" s="7">
        <v>-12.06</v>
      </c>
      <c r="BJ324" s="7">
        <v>-13.02</v>
      </c>
      <c r="BK324" s="7">
        <v>-13.09</v>
      </c>
      <c r="BL324" s="7">
        <v>-14.39</v>
      </c>
      <c r="BM324" s="7">
        <v>-14.96</v>
      </c>
      <c r="BN324" s="7">
        <v>-16.12</v>
      </c>
      <c r="BO324" s="7">
        <v>-17.05</v>
      </c>
      <c r="BP324" s="7">
        <v>-16.29</v>
      </c>
      <c r="BQ324" s="7">
        <v>-18.059999999999999</v>
      </c>
      <c r="BR324" s="7">
        <v>-18.850000000000001</v>
      </c>
      <c r="BS324" s="24">
        <v>12.22</v>
      </c>
      <c r="BT324" s="26">
        <v>968369827.82418823</v>
      </c>
      <c r="BU324" s="26">
        <v>8860700</v>
      </c>
      <c r="BV324" s="26">
        <v>50543630</v>
      </c>
      <c r="BW324" s="8">
        <v>2.4067325595727891E-3</v>
      </c>
    </row>
    <row r="325" spans="1:75" s="21" customFormat="1" ht="19" customHeight="1" x14ac:dyDescent="0.2">
      <c r="A325" s="7" t="s">
        <v>564</v>
      </c>
      <c r="B325" s="7" t="s">
        <v>118</v>
      </c>
      <c r="C325" s="7" t="s">
        <v>87</v>
      </c>
      <c r="D325" s="7" t="s">
        <v>98</v>
      </c>
      <c r="E325" s="7" t="s">
        <v>562</v>
      </c>
      <c r="F325" s="7" t="s">
        <v>88</v>
      </c>
      <c r="G325" s="10">
        <v>20.2416944977745</v>
      </c>
      <c r="H325" s="10">
        <v>-3.7688465992105828</v>
      </c>
      <c r="I325" s="10">
        <v>-3.7688465992105828</v>
      </c>
      <c r="J325" s="7" t="s">
        <v>81</v>
      </c>
      <c r="K325" s="8">
        <v>6.619999885559082</v>
      </c>
      <c r="L325" s="8">
        <v>6.72</v>
      </c>
      <c r="M325" s="8">
        <v>7.9600000381469727</v>
      </c>
      <c r="N325" s="8">
        <v>8.8199996948242188</v>
      </c>
      <c r="O325" s="8">
        <v>7.5300002098083496</v>
      </c>
      <c r="P325" s="8">
        <v>7.6599998474121094</v>
      </c>
      <c r="Q325" s="7">
        <v>8.82</v>
      </c>
      <c r="R325" s="7">
        <v>8.8000000000000007</v>
      </c>
      <c r="S325" s="7">
        <v>8.82</v>
      </c>
      <c r="T325" s="7">
        <v>8.2200000000000006</v>
      </c>
      <c r="U325" s="7">
        <v>8.32</v>
      </c>
      <c r="V325" s="7">
        <v>8.31</v>
      </c>
      <c r="W325" s="7">
        <v>8.2799999999999994</v>
      </c>
      <c r="X325" s="7">
        <v>8.27</v>
      </c>
      <c r="Y325" s="7">
        <v>8.14</v>
      </c>
      <c r="Z325" s="7">
        <v>8.09</v>
      </c>
      <c r="AA325" s="7">
        <v>8.02</v>
      </c>
      <c r="AB325" s="7">
        <v>8</v>
      </c>
      <c r="AC325" s="7">
        <v>7.97</v>
      </c>
      <c r="AD325" s="7">
        <v>7.96</v>
      </c>
      <c r="AE325" s="7">
        <v>7.95</v>
      </c>
      <c r="AF325" s="7">
        <v>7.92</v>
      </c>
      <c r="AG325" s="7">
        <v>7.96</v>
      </c>
      <c r="AH325" s="7">
        <v>7.93</v>
      </c>
      <c r="AI325" s="7">
        <v>7.9</v>
      </c>
      <c r="AJ325" s="7">
        <v>7.75</v>
      </c>
      <c r="AK325" s="7">
        <v>7.69</v>
      </c>
      <c r="AL325" s="7">
        <v>7.75</v>
      </c>
      <c r="AM325" s="7">
        <v>7.73</v>
      </c>
      <c r="AN325" s="7">
        <v>7.72</v>
      </c>
      <c r="AO325" s="7">
        <v>7.72</v>
      </c>
      <c r="AP325" s="7">
        <v>7.72</v>
      </c>
      <c r="AQ325" s="7">
        <v>7.71</v>
      </c>
      <c r="AR325" s="7">
        <v>9.0500000000000007</v>
      </c>
      <c r="AS325" s="7">
        <v>8.7899999999999991</v>
      </c>
      <c r="AT325" s="7">
        <v>8.7899999999999991</v>
      </c>
      <c r="AU325" s="7">
        <v>3.08</v>
      </c>
      <c r="AV325" s="7">
        <v>4.1500000000000004</v>
      </c>
      <c r="AW325" s="7">
        <v>3.52</v>
      </c>
      <c r="AX325" s="7">
        <v>3.39</v>
      </c>
      <c r="AY325" s="7">
        <v>1.53</v>
      </c>
      <c r="AZ325" s="7">
        <v>1.51</v>
      </c>
      <c r="BA325" s="7">
        <v>0.44</v>
      </c>
      <c r="BB325" s="7">
        <v>0.5</v>
      </c>
      <c r="BC325" s="7">
        <v>-0.13</v>
      </c>
      <c r="BD325" s="7">
        <v>-0.38</v>
      </c>
      <c r="BE325" s="7">
        <v>-0.38</v>
      </c>
      <c r="BF325" s="7">
        <v>-1.45</v>
      </c>
      <c r="BG325" s="7">
        <v>-0.82</v>
      </c>
      <c r="BH325" s="7">
        <v>-0.31</v>
      </c>
      <c r="BI325" s="7">
        <v>-0.82</v>
      </c>
      <c r="BJ325" s="7">
        <v>-2.83</v>
      </c>
      <c r="BK325" s="7">
        <v>-3.89</v>
      </c>
      <c r="BL325" s="7">
        <v>-3.45</v>
      </c>
      <c r="BM325" s="7">
        <v>-3.2</v>
      </c>
      <c r="BN325" s="7">
        <v>-3.45</v>
      </c>
      <c r="BO325" s="7">
        <v>-3.08</v>
      </c>
      <c r="BP325" s="7">
        <v>-3.83</v>
      </c>
      <c r="BQ325" s="7">
        <v>-3.14</v>
      </c>
      <c r="BR325" s="7">
        <v>-3.89</v>
      </c>
      <c r="BS325" s="24">
        <v>7.9</v>
      </c>
      <c r="BT325" s="26">
        <v>970021524.64866638</v>
      </c>
      <c r="BU325" s="26">
        <v>18048400</v>
      </c>
      <c r="BV325" s="26">
        <v>108679407</v>
      </c>
      <c r="BW325" s="8">
        <v>1.2419335339214721E-2</v>
      </c>
    </row>
    <row r="326" spans="1:75" s="21" customFormat="1" ht="19" customHeight="1" x14ac:dyDescent="0.2">
      <c r="A326" s="1" t="s">
        <v>244</v>
      </c>
      <c r="B326" s="1" t="s">
        <v>106</v>
      </c>
      <c r="C326" s="1" t="s">
        <v>87</v>
      </c>
      <c r="D326" s="1" t="s">
        <v>98</v>
      </c>
      <c r="E326" s="1" t="s">
        <v>242</v>
      </c>
      <c r="F326" s="1" t="s">
        <v>88</v>
      </c>
      <c r="G326" s="9">
        <v>25.59523577221119</v>
      </c>
      <c r="H326" s="9">
        <v>-6.3980984817933502</v>
      </c>
      <c r="I326" s="9">
        <f>(N326-O326)/O326*100</f>
        <v>21.883662693309759</v>
      </c>
      <c r="J326" s="1" t="s">
        <v>89</v>
      </c>
      <c r="K326" s="2">
        <v>3.3599998950958252</v>
      </c>
      <c r="L326" s="2">
        <v>3.54</v>
      </c>
      <c r="M326" s="2">
        <v>4.2199997901916504</v>
      </c>
      <c r="N326" s="2">
        <v>4.4000000953674316</v>
      </c>
      <c r="O326" s="2">
        <v>3.6099998950958252</v>
      </c>
      <c r="P326" s="2">
        <v>3.9500000476837158</v>
      </c>
      <c r="Q326" s="1">
        <v>4.4000000000000004</v>
      </c>
      <c r="R326" s="1">
        <v>4.4000000000000004</v>
      </c>
      <c r="S326" s="1">
        <v>4.05</v>
      </c>
      <c r="T326" s="1">
        <v>3.98</v>
      </c>
      <c r="U326" s="1">
        <v>4.09</v>
      </c>
      <c r="V326" s="1">
        <v>4.07</v>
      </c>
      <c r="W326" s="1">
        <v>4</v>
      </c>
      <c r="X326" s="1">
        <v>3.92</v>
      </c>
      <c r="Y326" s="1">
        <v>3.77</v>
      </c>
      <c r="Z326" s="1">
        <v>3.83</v>
      </c>
      <c r="AA326" s="1">
        <v>3.82</v>
      </c>
      <c r="AB326" s="1">
        <v>3.83</v>
      </c>
      <c r="AC326" s="1">
        <v>3.85</v>
      </c>
      <c r="AD326" s="1">
        <v>3.84</v>
      </c>
      <c r="AE326" s="1">
        <v>3.94</v>
      </c>
      <c r="AF326" s="1">
        <v>3.88</v>
      </c>
      <c r="AG326" s="1">
        <v>3.82</v>
      </c>
      <c r="AH326" s="1">
        <v>3.77</v>
      </c>
      <c r="AI326" s="1">
        <v>3.73</v>
      </c>
      <c r="AJ326" s="1">
        <v>3.69</v>
      </c>
      <c r="AK326" s="1">
        <v>3.74</v>
      </c>
      <c r="AL326" s="1">
        <v>3.74</v>
      </c>
      <c r="AM326" s="1">
        <v>3.7</v>
      </c>
      <c r="AN326" s="1">
        <v>3.75</v>
      </c>
      <c r="AO326" s="1">
        <v>3.8</v>
      </c>
      <c r="AP326" s="1">
        <v>3.88</v>
      </c>
      <c r="AQ326" s="1">
        <v>3.97</v>
      </c>
      <c r="AR326" s="1">
        <v>3.96</v>
      </c>
      <c r="AS326" s="1">
        <v>-2.87</v>
      </c>
      <c r="AT326" s="1">
        <v>-5.95</v>
      </c>
      <c r="AU326" s="1">
        <v>-8.4</v>
      </c>
      <c r="AV326" s="1">
        <v>-5.68</v>
      </c>
      <c r="AW326" s="1">
        <v>-5.95</v>
      </c>
      <c r="AX326" s="1">
        <v>-7.11</v>
      </c>
      <c r="AY326" s="1">
        <v>-9.98</v>
      </c>
      <c r="AZ326" s="1">
        <v>-11.37</v>
      </c>
      <c r="BA326" s="1">
        <v>-9.7200000000000006</v>
      </c>
      <c r="BB326" s="1">
        <v>-9.75</v>
      </c>
      <c r="BC326" s="1">
        <v>-10.63</v>
      </c>
      <c r="BD326" s="1">
        <v>-9.7200000000000006</v>
      </c>
      <c r="BE326" s="1">
        <v>-9.48</v>
      </c>
      <c r="BF326" s="1">
        <v>-8.2899999999999991</v>
      </c>
      <c r="BG326" s="1">
        <v>-9.7100000000000009</v>
      </c>
      <c r="BH326" s="1">
        <v>-11.37</v>
      </c>
      <c r="BI326" s="1">
        <v>-11.63</v>
      </c>
      <c r="BJ326" s="1">
        <v>-13.1</v>
      </c>
      <c r="BK326" s="1">
        <v>-12.56</v>
      </c>
      <c r="BL326" s="1">
        <v>-12.12</v>
      </c>
      <c r="BM326" s="1">
        <v>-12.56</v>
      </c>
      <c r="BN326" s="1">
        <v>-12.56</v>
      </c>
      <c r="BO326" s="1">
        <v>-11.85</v>
      </c>
      <c r="BP326" s="1">
        <v>-10.19</v>
      </c>
      <c r="BQ326" s="1">
        <v>-8.3000000000000007</v>
      </c>
      <c r="BR326" s="1">
        <v>-6.4</v>
      </c>
      <c r="BS326" s="22">
        <v>3.68</v>
      </c>
      <c r="BT326" s="26">
        <v>973334511.60812378</v>
      </c>
      <c r="BU326" s="26">
        <v>51396162</v>
      </c>
      <c r="BV326" s="26">
        <v>150334318</v>
      </c>
      <c r="BW326" s="2">
        <v>3.8658751224055182E-2</v>
      </c>
    </row>
    <row r="327" spans="1:75" s="21" customFormat="1" ht="19" customHeight="1" x14ac:dyDescent="0.2">
      <c r="A327" s="1" t="s">
        <v>116</v>
      </c>
      <c r="B327" s="1" t="s">
        <v>111</v>
      </c>
      <c r="C327" s="1" t="s">
        <v>87</v>
      </c>
      <c r="D327" s="1" t="s">
        <v>98</v>
      </c>
      <c r="E327" s="1" t="s">
        <v>115</v>
      </c>
      <c r="F327" s="1" t="s">
        <v>88</v>
      </c>
      <c r="G327" s="9">
        <v>26.196478407474409</v>
      </c>
      <c r="H327" s="9">
        <v>-9.9800394642216066</v>
      </c>
      <c r="I327" s="9">
        <f>(N327-O327)/O327*100</f>
        <v>31.519283252094411</v>
      </c>
      <c r="J327" s="1" t="s">
        <v>89</v>
      </c>
      <c r="K327" s="2">
        <v>3.970000028610229</v>
      </c>
      <c r="L327" s="2">
        <v>4.5999999999999996</v>
      </c>
      <c r="M327" s="2">
        <v>5.0100002288818359</v>
      </c>
      <c r="N327" s="2">
        <v>5.8000001907348633</v>
      </c>
      <c r="O327" s="2">
        <v>4.4099998474121094</v>
      </c>
      <c r="P327" s="2">
        <v>4.5100002288818359</v>
      </c>
      <c r="Q327" s="1">
        <v>5.39</v>
      </c>
      <c r="R327" s="1">
        <v>5.29</v>
      </c>
      <c r="S327" s="1">
        <v>5.2</v>
      </c>
      <c r="T327" s="1">
        <v>5.39</v>
      </c>
      <c r="U327" s="1">
        <v>5.8</v>
      </c>
      <c r="V327" s="1">
        <v>5.71</v>
      </c>
      <c r="W327" s="1">
        <v>5.64</v>
      </c>
      <c r="X327" s="1">
        <v>5.45</v>
      </c>
      <c r="Y327" s="1">
        <v>5.26</v>
      </c>
      <c r="Z327" s="1">
        <v>5.25</v>
      </c>
      <c r="AA327" s="1">
        <v>5.15</v>
      </c>
      <c r="AB327" s="1">
        <v>5.13</v>
      </c>
      <c r="AC327" s="1">
        <v>5.0999999999999996</v>
      </c>
      <c r="AD327" s="1">
        <v>4.99</v>
      </c>
      <c r="AE327" s="1">
        <v>4.95</v>
      </c>
      <c r="AF327" s="1">
        <v>4.95</v>
      </c>
      <c r="AG327" s="1">
        <v>4.93</v>
      </c>
      <c r="AH327" s="1">
        <v>4.88</v>
      </c>
      <c r="AI327" s="1">
        <v>4.91</v>
      </c>
      <c r="AJ327" s="1">
        <v>4.8099999999999996</v>
      </c>
      <c r="AK327" s="1">
        <v>4.6399999999999997</v>
      </c>
      <c r="AL327" s="1">
        <v>4.75</v>
      </c>
      <c r="AM327" s="1">
        <v>4.84</v>
      </c>
      <c r="AN327" s="1">
        <v>4.72</v>
      </c>
      <c r="AO327" s="1">
        <v>4.63</v>
      </c>
      <c r="AP327" s="1">
        <v>4.59</v>
      </c>
      <c r="AQ327" s="1">
        <v>4.6500000000000004</v>
      </c>
      <c r="AR327" s="1">
        <v>5.19</v>
      </c>
      <c r="AS327" s="1">
        <v>0.4</v>
      </c>
      <c r="AT327" s="1">
        <v>1.59</v>
      </c>
      <c r="AU327" s="1">
        <v>3.99</v>
      </c>
      <c r="AV327" s="1">
        <v>12.61</v>
      </c>
      <c r="AW327" s="1">
        <v>8.18</v>
      </c>
      <c r="AX327" s="1">
        <v>8.3800000000000008</v>
      </c>
      <c r="AY327" s="1">
        <v>2.4</v>
      </c>
      <c r="AZ327" s="1">
        <v>2.2000000000000002</v>
      </c>
      <c r="BA327" s="1">
        <v>2.59</v>
      </c>
      <c r="BB327" s="1">
        <v>-0.1</v>
      </c>
      <c r="BC327" s="1">
        <v>1.71</v>
      </c>
      <c r="BD327" s="1">
        <v>-0.71</v>
      </c>
      <c r="BE327" s="1">
        <v>-2.79</v>
      </c>
      <c r="BF327" s="1">
        <v>-1.83</v>
      </c>
      <c r="BG327" s="1">
        <v>-2</v>
      </c>
      <c r="BH327" s="1">
        <v>-2.89</v>
      </c>
      <c r="BI327" s="1">
        <v>-3.79</v>
      </c>
      <c r="BJ327" s="1">
        <v>-4.79</v>
      </c>
      <c r="BK327" s="1">
        <v>-7.88</v>
      </c>
      <c r="BL327" s="1">
        <v>-10.18</v>
      </c>
      <c r="BM327" s="1">
        <v>-5.99</v>
      </c>
      <c r="BN327" s="1">
        <v>-6.19</v>
      </c>
      <c r="BO327" s="1">
        <v>-8.08</v>
      </c>
      <c r="BP327" s="1">
        <v>-8.68</v>
      </c>
      <c r="BQ327" s="1">
        <v>-10.38</v>
      </c>
      <c r="BR327" s="1">
        <v>-9.3800000000000008</v>
      </c>
      <c r="BS327" s="22">
        <v>5.05</v>
      </c>
      <c r="BT327" s="26">
        <v>1090421499.7359011</v>
      </c>
      <c r="BU327" s="26">
        <v>113550700</v>
      </c>
      <c r="BV327" s="26">
        <v>36401192</v>
      </c>
      <c r="BW327" s="2">
        <v>0.71743200057844259</v>
      </c>
    </row>
    <row r="328" spans="1:75" s="21" customFormat="1" ht="19" customHeight="1" x14ac:dyDescent="0.2">
      <c r="A328" s="7" t="s">
        <v>534</v>
      </c>
      <c r="B328" s="7" t="s">
        <v>76</v>
      </c>
      <c r="C328" s="7" t="s">
        <v>124</v>
      </c>
      <c r="D328" s="7" t="s">
        <v>78</v>
      </c>
      <c r="E328" s="7" t="s">
        <v>535</v>
      </c>
      <c r="F328" s="7" t="s">
        <v>88</v>
      </c>
      <c r="G328" s="10">
        <v>15.131580392079361</v>
      </c>
      <c r="H328" s="10">
        <v>-17.714282444545201</v>
      </c>
      <c r="I328" s="10">
        <v>-17.714282444545201</v>
      </c>
      <c r="J328" s="7" t="s">
        <v>89</v>
      </c>
      <c r="K328" s="8">
        <v>3.0399999618530269</v>
      </c>
      <c r="L328" s="8">
        <v>3.07</v>
      </c>
      <c r="M328" s="8">
        <v>3.5</v>
      </c>
      <c r="N328" s="8">
        <v>3.660000085830688</v>
      </c>
      <c r="O328" s="8">
        <v>2.8599998950958252</v>
      </c>
      <c r="P328" s="8">
        <v>2.880000114440918</v>
      </c>
      <c r="Q328" s="7">
        <v>3.66</v>
      </c>
      <c r="R328" s="7">
        <v>3.65</v>
      </c>
      <c r="S328" s="7">
        <v>3.55</v>
      </c>
      <c r="T328" s="7">
        <v>3.52</v>
      </c>
      <c r="U328" s="7">
        <v>3.43</v>
      </c>
      <c r="V328" s="7">
        <v>3.25</v>
      </c>
      <c r="W328" s="7">
        <v>3.24</v>
      </c>
      <c r="X328" s="7">
        <v>3.12</v>
      </c>
      <c r="Y328" s="7">
        <v>3.1</v>
      </c>
      <c r="Z328" s="7">
        <v>3.07</v>
      </c>
      <c r="AA328" s="7">
        <v>3.03</v>
      </c>
      <c r="AB328" s="7">
        <v>3.04</v>
      </c>
      <c r="AC328" s="7">
        <v>2.99</v>
      </c>
      <c r="AD328" s="7">
        <v>2.99</v>
      </c>
      <c r="AE328" s="7">
        <v>2.97</v>
      </c>
      <c r="AF328" s="7">
        <v>2.95</v>
      </c>
      <c r="AG328" s="7">
        <v>2.95</v>
      </c>
      <c r="AH328" s="7">
        <v>2.94</v>
      </c>
      <c r="AI328" s="7">
        <v>2.92</v>
      </c>
      <c r="AJ328" s="7">
        <v>2.93</v>
      </c>
      <c r="AK328" s="7">
        <v>2.92</v>
      </c>
      <c r="AL328" s="7">
        <v>2.92</v>
      </c>
      <c r="AM328" s="7">
        <v>2.88</v>
      </c>
      <c r="AN328" s="7">
        <v>2.89</v>
      </c>
      <c r="AO328" s="7">
        <v>2.89</v>
      </c>
      <c r="AP328" s="7">
        <v>2.9</v>
      </c>
      <c r="AQ328" s="7">
        <v>2.89</v>
      </c>
      <c r="AR328" s="7">
        <v>3.71</v>
      </c>
      <c r="AS328" s="7">
        <v>-4.29</v>
      </c>
      <c r="AT328" s="7">
        <v>-1.64</v>
      </c>
      <c r="AU328" s="7">
        <v>-2.57</v>
      </c>
      <c r="AV328" s="7">
        <v>-7.29</v>
      </c>
      <c r="AW328" s="7">
        <v>-9.14</v>
      </c>
      <c r="AX328" s="7">
        <v>-10.71</v>
      </c>
      <c r="AY328" s="7">
        <v>-11.43</v>
      </c>
      <c r="AZ328" s="7">
        <v>-12.9</v>
      </c>
      <c r="BA328" s="7">
        <v>-13.5</v>
      </c>
      <c r="BB328" s="7">
        <v>-14.86</v>
      </c>
      <c r="BC328" s="7">
        <v>-14.57</v>
      </c>
      <c r="BD328" s="7">
        <v>-15.71</v>
      </c>
      <c r="BE328" s="7">
        <v>-15.29</v>
      </c>
      <c r="BF328" s="7">
        <v>-15.86</v>
      </c>
      <c r="BG328" s="7">
        <v>-16</v>
      </c>
      <c r="BH328" s="7">
        <v>-15.86</v>
      </c>
      <c r="BI328" s="7">
        <v>-16.86</v>
      </c>
      <c r="BJ328" s="7">
        <v>-16.86</v>
      </c>
      <c r="BK328" s="7">
        <v>-16.57</v>
      </c>
      <c r="BL328" s="7">
        <v>-16.71</v>
      </c>
      <c r="BM328" s="7">
        <v>-17.86</v>
      </c>
      <c r="BN328" s="7">
        <v>-17.86</v>
      </c>
      <c r="BO328" s="7">
        <v>-17.71</v>
      </c>
      <c r="BP328" s="7">
        <v>-17.79</v>
      </c>
      <c r="BQ328" s="7">
        <v>-17.57</v>
      </c>
      <c r="BR328" s="7">
        <v>-17.71</v>
      </c>
      <c r="BS328" s="24">
        <v>3.04</v>
      </c>
      <c r="BT328" s="26">
        <v>1347850000</v>
      </c>
      <c r="BU328" s="26">
        <v>7058000</v>
      </c>
      <c r="BV328" s="26">
        <v>161948942</v>
      </c>
      <c r="BW328" s="8">
        <v>1.0193613984832329E-2</v>
      </c>
    </row>
    <row r="329" spans="1:75" s="21" customFormat="1" ht="19" customHeight="1" x14ac:dyDescent="0.2">
      <c r="A329" s="7" t="s">
        <v>362</v>
      </c>
      <c r="B329" s="7" t="s">
        <v>106</v>
      </c>
      <c r="C329" s="7" t="s">
        <v>87</v>
      </c>
      <c r="D329" s="7" t="s">
        <v>98</v>
      </c>
      <c r="E329" s="7" t="s">
        <v>359</v>
      </c>
      <c r="F329" s="7" t="s">
        <v>88</v>
      </c>
      <c r="G329" s="10">
        <v>27.584580556750389</v>
      </c>
      <c r="H329" s="10">
        <v>-9.6869215385608634</v>
      </c>
      <c r="I329" s="10">
        <v>-9.6869215385608634</v>
      </c>
      <c r="J329" s="7" t="s">
        <v>89</v>
      </c>
      <c r="K329" s="8">
        <v>21.280000686645511</v>
      </c>
      <c r="L329" s="8">
        <v>19.75</v>
      </c>
      <c r="M329" s="8">
        <v>27.14999961853027</v>
      </c>
      <c r="N329" s="8">
        <v>27.45000076293945</v>
      </c>
      <c r="O329" s="8">
        <v>23</v>
      </c>
      <c r="P329" s="8">
        <v>24.520000457763668</v>
      </c>
      <c r="Q329" s="7">
        <v>27.45</v>
      </c>
      <c r="R329" s="7">
        <v>25.28</v>
      </c>
      <c r="S329" s="7">
        <v>25.57</v>
      </c>
      <c r="T329" s="7">
        <v>23.94</v>
      </c>
      <c r="U329" s="7">
        <v>24.05</v>
      </c>
      <c r="V329" s="7">
        <v>24</v>
      </c>
      <c r="W329" s="7">
        <v>24.01</v>
      </c>
      <c r="X329" s="7">
        <v>24.04</v>
      </c>
      <c r="Y329" s="7">
        <v>24.06</v>
      </c>
      <c r="Z329" s="7">
        <v>24</v>
      </c>
      <c r="AA329" s="7">
        <v>24.05</v>
      </c>
      <c r="AB329" s="7">
        <v>24.4</v>
      </c>
      <c r="AC329" s="7">
        <v>24.3</v>
      </c>
      <c r="AD329" s="7">
        <v>24.42</v>
      </c>
      <c r="AE329" s="7">
        <v>24.64</v>
      </c>
      <c r="AF329" s="7">
        <v>24.68</v>
      </c>
      <c r="AG329" s="7">
        <v>24.66</v>
      </c>
      <c r="AH329" s="7">
        <v>24.64</v>
      </c>
      <c r="AI329" s="7">
        <v>24.59</v>
      </c>
      <c r="AJ329" s="7">
        <v>24.73</v>
      </c>
      <c r="AK329" s="7">
        <v>25.25</v>
      </c>
      <c r="AL329" s="7">
        <v>25.19</v>
      </c>
      <c r="AM329" s="7">
        <v>24.99</v>
      </c>
      <c r="AN329" s="7">
        <v>24.94</v>
      </c>
      <c r="AO329" s="7">
        <v>24.82</v>
      </c>
      <c r="AP329" s="7">
        <v>24.82</v>
      </c>
      <c r="AQ329" s="7">
        <v>24.55</v>
      </c>
      <c r="AR329" s="7">
        <v>-7.59</v>
      </c>
      <c r="AS329" s="7">
        <v>-8.91</v>
      </c>
      <c r="AT329" s="7">
        <v>-14.73</v>
      </c>
      <c r="AU329" s="7">
        <v>-12.45</v>
      </c>
      <c r="AV329" s="7">
        <v>-12.65</v>
      </c>
      <c r="AW329" s="7">
        <v>-12.12</v>
      </c>
      <c r="AX329" s="7">
        <v>-12.39</v>
      </c>
      <c r="AY329" s="7">
        <v>-11.82</v>
      </c>
      <c r="AZ329" s="7">
        <v>-11.71</v>
      </c>
      <c r="BA329" s="7">
        <v>-12.15</v>
      </c>
      <c r="BB329" s="7">
        <v>-11.75</v>
      </c>
      <c r="BC329" s="7">
        <v>-10.83</v>
      </c>
      <c r="BD329" s="7">
        <v>-10.99</v>
      </c>
      <c r="BE329" s="7">
        <v>-10.76</v>
      </c>
      <c r="BF329" s="7">
        <v>-9.65</v>
      </c>
      <c r="BG329" s="7">
        <v>-9.5399999999999991</v>
      </c>
      <c r="BH329" s="7">
        <v>-9.43</v>
      </c>
      <c r="BI329" s="7">
        <v>-10.199999999999999</v>
      </c>
      <c r="BJ329" s="7">
        <v>-9.83</v>
      </c>
      <c r="BK329" s="7">
        <v>-9.32</v>
      </c>
      <c r="BL329" s="7">
        <v>-7.34</v>
      </c>
      <c r="BM329" s="7">
        <v>-8.42</v>
      </c>
      <c r="BN329" s="7">
        <v>-8.8000000000000007</v>
      </c>
      <c r="BO329" s="7">
        <v>-9.15</v>
      </c>
      <c r="BP329" s="7">
        <v>-8.8000000000000007</v>
      </c>
      <c r="BQ329" s="7">
        <v>-9.67</v>
      </c>
      <c r="BR329" s="7">
        <v>-9.76</v>
      </c>
      <c r="BS329" s="24">
        <v>23.41</v>
      </c>
      <c r="BT329" s="26">
        <v>1348353146.0550311</v>
      </c>
      <c r="BU329" s="26">
        <v>3152800</v>
      </c>
      <c r="BV329" s="26">
        <v>24826767</v>
      </c>
      <c r="BW329" s="8">
        <v>2.964687266771384E-2</v>
      </c>
    </row>
    <row r="330" spans="1:75" s="21" customFormat="1" ht="19" customHeight="1" x14ac:dyDescent="0.2">
      <c r="A330" s="1" t="s">
        <v>90</v>
      </c>
      <c r="B330" s="1" t="s">
        <v>86</v>
      </c>
      <c r="C330" s="1" t="s">
        <v>87</v>
      </c>
      <c r="D330" s="1" t="s">
        <v>78</v>
      </c>
      <c r="E330" s="1" t="s">
        <v>79</v>
      </c>
      <c r="F330" s="1" t="s">
        <v>88</v>
      </c>
      <c r="G330" s="9">
        <v>35.775870086534653</v>
      </c>
      <c r="H330" s="9">
        <v>-10.15873530073816</v>
      </c>
      <c r="I330" s="9">
        <f>(N330-O330)/O330*100</f>
        <v>23.188409678101245</v>
      </c>
      <c r="J330" s="1" t="s">
        <v>89</v>
      </c>
      <c r="K330" s="2">
        <v>2.3199999332427979</v>
      </c>
      <c r="L330" s="2">
        <v>1.95</v>
      </c>
      <c r="M330" s="2">
        <v>3.1500000953674321</v>
      </c>
      <c r="N330" s="2">
        <v>3.4000000953674321</v>
      </c>
      <c r="O330" s="2">
        <v>2.7599999904632568</v>
      </c>
      <c r="P330" s="2">
        <v>2.8299999237060551</v>
      </c>
      <c r="Q330" s="1">
        <v>3.38</v>
      </c>
      <c r="R330" s="1">
        <v>3.39</v>
      </c>
      <c r="S330" s="1">
        <v>3.06</v>
      </c>
      <c r="T330" s="1">
        <v>3</v>
      </c>
      <c r="U330" s="1">
        <v>2.98</v>
      </c>
      <c r="V330" s="1">
        <v>2.98</v>
      </c>
      <c r="W330" s="1">
        <v>3.14</v>
      </c>
      <c r="X330" s="1">
        <v>3.18</v>
      </c>
      <c r="Y330" s="1">
        <v>3.24</v>
      </c>
      <c r="Z330" s="1">
        <v>3.29</v>
      </c>
      <c r="AA330" s="1">
        <v>3.24</v>
      </c>
      <c r="AB330" s="1">
        <v>3.25</v>
      </c>
      <c r="AC330" s="1">
        <v>3.37</v>
      </c>
      <c r="AD330" s="1">
        <v>3.37</v>
      </c>
      <c r="AE330" s="1">
        <v>3.36</v>
      </c>
      <c r="AF330" s="1">
        <v>3.33</v>
      </c>
      <c r="AG330" s="1">
        <v>3.28</v>
      </c>
      <c r="AH330" s="1">
        <v>3.27</v>
      </c>
      <c r="AI330" s="1">
        <v>3.19</v>
      </c>
      <c r="AJ330" s="1">
        <v>3.1</v>
      </c>
      <c r="AK330" s="1">
        <v>3.05</v>
      </c>
      <c r="AL330" s="1">
        <v>3.03</v>
      </c>
      <c r="AM330" s="1">
        <v>2.96</v>
      </c>
      <c r="AN330" s="1">
        <v>2.97</v>
      </c>
      <c r="AO330" s="1">
        <v>2.89</v>
      </c>
      <c r="AP330" s="1">
        <v>2.83</v>
      </c>
      <c r="AQ330" s="1">
        <v>2.85</v>
      </c>
      <c r="AR330" s="1">
        <v>6.67</v>
      </c>
      <c r="AS330" s="1">
        <v>0</v>
      </c>
      <c r="AT330" s="1">
        <v>-9.6300000000000008</v>
      </c>
      <c r="AU330" s="1">
        <v>-6.03</v>
      </c>
      <c r="AV330" s="1">
        <v>-7.62</v>
      </c>
      <c r="AW330" s="1">
        <v>-5.56</v>
      </c>
      <c r="AX330" s="1">
        <v>-1.9</v>
      </c>
      <c r="AY330" s="1">
        <v>0.85</v>
      </c>
      <c r="AZ330" s="1">
        <v>1.96</v>
      </c>
      <c r="BA330" s="1">
        <v>1.27</v>
      </c>
      <c r="BB330" s="1">
        <v>1.9</v>
      </c>
      <c r="BC330" s="1">
        <v>2.06</v>
      </c>
      <c r="BD330" s="1">
        <v>5.71</v>
      </c>
      <c r="BE330" s="1">
        <v>6.57</v>
      </c>
      <c r="BF330" s="1">
        <v>4.0199999999999996</v>
      </c>
      <c r="BG330" s="1">
        <v>3.71</v>
      </c>
      <c r="BH330" s="1">
        <v>3.81</v>
      </c>
      <c r="BI330" s="1">
        <v>0.22</v>
      </c>
      <c r="BJ330" s="1">
        <v>-2.64</v>
      </c>
      <c r="BK330" s="1">
        <v>-3.49</v>
      </c>
      <c r="BL330" s="1">
        <v>-4.2300000000000004</v>
      </c>
      <c r="BM330" s="1">
        <v>-6.35</v>
      </c>
      <c r="BN330" s="1">
        <v>-7.19</v>
      </c>
      <c r="BO330" s="1">
        <v>-9.0500000000000007</v>
      </c>
      <c r="BP330" s="1">
        <v>-10.16</v>
      </c>
      <c r="BQ330" s="1">
        <v>-11.11</v>
      </c>
      <c r="BR330" s="1">
        <v>-10.48</v>
      </c>
      <c r="BS330" s="22">
        <v>2.87</v>
      </c>
      <c r="BT330" s="26">
        <v>1427712292.8245239</v>
      </c>
      <c r="BU330" s="26">
        <v>90268900</v>
      </c>
      <c r="BV330" s="26">
        <v>449344361</v>
      </c>
      <c r="BW330" s="2">
        <v>1.204065627519914E-2</v>
      </c>
    </row>
    <row r="331" spans="1:75" s="21" customFormat="1" ht="19" customHeight="1" x14ac:dyDescent="0.2">
      <c r="A331" s="7" t="s">
        <v>523</v>
      </c>
      <c r="B331" s="7" t="s">
        <v>118</v>
      </c>
      <c r="C331" s="7" t="s">
        <v>87</v>
      </c>
      <c r="D331" s="7" t="s">
        <v>78</v>
      </c>
      <c r="E331" s="7" t="s">
        <v>521</v>
      </c>
      <c r="F331" s="7" t="s">
        <v>88</v>
      </c>
      <c r="G331" s="10">
        <v>23.295453981016649</v>
      </c>
      <c r="H331" s="10">
        <v>-2.26574551399528</v>
      </c>
      <c r="I331" s="10">
        <v>-2.26574551399528</v>
      </c>
      <c r="J331" s="7" t="s">
        <v>81</v>
      </c>
      <c r="K331" s="8">
        <v>21.120000839233398</v>
      </c>
      <c r="L331" s="8">
        <v>22.3</v>
      </c>
      <c r="M331" s="8">
        <v>26.04000091552734</v>
      </c>
      <c r="N331" s="8">
        <v>27.780000686645511</v>
      </c>
      <c r="O331" s="8">
        <v>24.110000610351559</v>
      </c>
      <c r="P331" s="8">
        <v>25.45000076293945</v>
      </c>
      <c r="Q331" s="7">
        <v>26.9</v>
      </c>
      <c r="R331" s="7">
        <v>27.5</v>
      </c>
      <c r="S331" s="7">
        <v>26.89</v>
      </c>
      <c r="T331" s="7">
        <v>27.15</v>
      </c>
      <c r="U331" s="7">
        <v>27.12</v>
      </c>
      <c r="V331" s="7">
        <v>26.76</v>
      </c>
      <c r="W331" s="7">
        <v>26.67</v>
      </c>
      <c r="X331" s="7">
        <v>26.39</v>
      </c>
      <c r="Y331" s="7">
        <v>26.2</v>
      </c>
      <c r="Z331" s="7">
        <v>26.77</v>
      </c>
      <c r="AA331" s="7">
        <v>26.76</v>
      </c>
      <c r="AB331" s="7">
        <v>26.08</v>
      </c>
      <c r="AC331" s="7">
        <v>26.05</v>
      </c>
      <c r="AD331" s="7">
        <v>25.88</v>
      </c>
      <c r="AE331" s="7">
        <v>25.34</v>
      </c>
      <c r="AF331" s="7">
        <v>25.17</v>
      </c>
      <c r="AG331" s="7">
        <v>24.82</v>
      </c>
      <c r="AH331" s="7">
        <v>24.74</v>
      </c>
      <c r="AI331" s="7">
        <v>25.18</v>
      </c>
      <c r="AJ331" s="7">
        <v>25.43</v>
      </c>
      <c r="AK331" s="7">
        <v>25.55</v>
      </c>
      <c r="AL331" s="7">
        <v>25.48</v>
      </c>
      <c r="AM331" s="7">
        <v>25.22</v>
      </c>
      <c r="AN331" s="7">
        <v>25.52</v>
      </c>
      <c r="AO331" s="7">
        <v>25.39</v>
      </c>
      <c r="AP331" s="7">
        <v>25.79</v>
      </c>
      <c r="AQ331" s="7">
        <v>25.64</v>
      </c>
      <c r="AR331" s="7">
        <v>-2.61</v>
      </c>
      <c r="AS331" s="7">
        <v>3.96</v>
      </c>
      <c r="AT331" s="7">
        <v>2.4700000000000002</v>
      </c>
      <c r="AU331" s="7">
        <v>3.38</v>
      </c>
      <c r="AV331" s="7">
        <v>2.44</v>
      </c>
      <c r="AW331" s="7">
        <v>1.77</v>
      </c>
      <c r="AX331" s="7">
        <v>0.65</v>
      </c>
      <c r="AY331" s="7">
        <v>-1.44</v>
      </c>
      <c r="AZ331" s="7">
        <v>0.4</v>
      </c>
      <c r="BA331" s="7">
        <v>2.71</v>
      </c>
      <c r="BB331" s="7">
        <v>-1</v>
      </c>
      <c r="BC331" s="7">
        <v>-0.73</v>
      </c>
      <c r="BD331" s="7">
        <v>-0.92</v>
      </c>
      <c r="BE331" s="7">
        <v>-2.8</v>
      </c>
      <c r="BF331" s="7">
        <v>-3.57</v>
      </c>
      <c r="BG331" s="7">
        <v>-5.15</v>
      </c>
      <c r="BH331" s="7">
        <v>-5.01</v>
      </c>
      <c r="BI331" s="7">
        <v>-6.11</v>
      </c>
      <c r="BJ331" s="7">
        <v>-4.07</v>
      </c>
      <c r="BK331" s="7">
        <v>-2.46</v>
      </c>
      <c r="BL331" s="7">
        <v>-2.5299999999999998</v>
      </c>
      <c r="BM331" s="7">
        <v>-3.55</v>
      </c>
      <c r="BN331" s="7">
        <v>-3.61</v>
      </c>
      <c r="BO331" s="7">
        <v>-2.4</v>
      </c>
      <c r="BP331" s="7">
        <v>-2.91</v>
      </c>
      <c r="BQ331" s="7">
        <v>-1.73</v>
      </c>
      <c r="BR331" s="7">
        <v>-2.2999999999999998</v>
      </c>
      <c r="BS331" s="24">
        <v>25.52</v>
      </c>
      <c r="BT331" s="26">
        <v>1608566372.5547791</v>
      </c>
      <c r="BU331" s="26">
        <v>5612500</v>
      </c>
      <c r="BV331" s="26">
        <v>53557144</v>
      </c>
      <c r="BW331" s="8">
        <v>4.527089794033827E-2</v>
      </c>
    </row>
    <row r="332" spans="1:75" s="21" customFormat="1" ht="19" customHeight="1" x14ac:dyDescent="0.2">
      <c r="A332" s="7" t="s">
        <v>499</v>
      </c>
      <c r="B332" s="7" t="s">
        <v>106</v>
      </c>
      <c r="C332" s="7" t="s">
        <v>87</v>
      </c>
      <c r="D332" s="7" t="s">
        <v>98</v>
      </c>
      <c r="E332" s="7" t="s">
        <v>497</v>
      </c>
      <c r="F332" s="7" t="s">
        <v>88</v>
      </c>
      <c r="G332" s="10">
        <v>33.453665374175998</v>
      </c>
      <c r="H332" s="10">
        <v>-1.7132599769467081</v>
      </c>
      <c r="I332" s="10">
        <v>-1.7132599769467081</v>
      </c>
      <c r="J332" s="7" t="s">
        <v>81</v>
      </c>
      <c r="K332" s="8">
        <v>8.3100004196166992</v>
      </c>
      <c r="L332" s="8">
        <v>8.5299999999999994</v>
      </c>
      <c r="M332" s="8">
        <v>11.090000152587891</v>
      </c>
      <c r="N332" s="8">
        <v>11.38000011444092</v>
      </c>
      <c r="O332" s="8">
        <v>10.569999694824221</v>
      </c>
      <c r="P332" s="8">
        <v>10.89999961853027</v>
      </c>
      <c r="Q332" s="7">
        <v>11.38</v>
      </c>
      <c r="R332" s="7">
        <v>11.02</v>
      </c>
      <c r="S332" s="7">
        <v>11.06</v>
      </c>
      <c r="T332" s="7">
        <v>11.18</v>
      </c>
      <c r="U332" s="7">
        <v>10.94</v>
      </c>
      <c r="V332" s="7">
        <v>10.94</v>
      </c>
      <c r="W332" s="7">
        <v>10.79</v>
      </c>
      <c r="X332" s="7">
        <v>10.84</v>
      </c>
      <c r="Y332" s="7">
        <v>11.01</v>
      </c>
      <c r="Z332" s="7">
        <v>11.01</v>
      </c>
      <c r="AA332" s="7">
        <v>10.97</v>
      </c>
      <c r="AB332" s="7">
        <v>11.1</v>
      </c>
      <c r="AC332" s="7">
        <v>10.91</v>
      </c>
      <c r="AD332" s="7">
        <v>10.87</v>
      </c>
      <c r="AE332" s="7">
        <v>10.85</v>
      </c>
      <c r="AF332" s="7">
        <v>10.81</v>
      </c>
      <c r="AG332" s="7">
        <v>10.77</v>
      </c>
      <c r="AH332" s="7">
        <v>10.8</v>
      </c>
      <c r="AI332" s="7">
        <v>10.77</v>
      </c>
      <c r="AJ332" s="7">
        <v>10.79</v>
      </c>
      <c r="AK332" s="7">
        <v>10.87</v>
      </c>
      <c r="AL332" s="7">
        <v>10.88</v>
      </c>
      <c r="AM332" s="7">
        <v>10.88</v>
      </c>
      <c r="AN332" s="7">
        <v>10.89</v>
      </c>
      <c r="AO332" s="7">
        <v>10.87</v>
      </c>
      <c r="AP332" s="7">
        <v>10.84</v>
      </c>
      <c r="AQ332" s="7">
        <v>10.9</v>
      </c>
      <c r="AR332" s="7">
        <v>1.26</v>
      </c>
      <c r="AS332" s="7">
        <v>-1.8</v>
      </c>
      <c r="AT332" s="7">
        <v>-0.81</v>
      </c>
      <c r="AU332" s="7">
        <v>-3.02</v>
      </c>
      <c r="AV332" s="7">
        <v>-2.71</v>
      </c>
      <c r="AW332" s="7">
        <v>-3.07</v>
      </c>
      <c r="AX332" s="7">
        <v>-3.07</v>
      </c>
      <c r="AY332" s="7">
        <v>-2.4500000000000002</v>
      </c>
      <c r="AZ332" s="7">
        <v>-0.9</v>
      </c>
      <c r="BA332" s="7">
        <v>-1.08</v>
      </c>
      <c r="BB332" s="7">
        <v>-1.26</v>
      </c>
      <c r="BC332" s="7">
        <v>-1.71</v>
      </c>
      <c r="BD332" s="7">
        <v>-2.34</v>
      </c>
      <c r="BE332" s="7">
        <v>-2.25</v>
      </c>
      <c r="BF332" s="7">
        <v>-2.71</v>
      </c>
      <c r="BG332" s="7">
        <v>-2.98</v>
      </c>
      <c r="BH332" s="7">
        <v>-3.01</v>
      </c>
      <c r="BI332" s="7">
        <v>-3.02</v>
      </c>
      <c r="BJ332" s="7">
        <v>-3.29</v>
      </c>
      <c r="BK332" s="7">
        <v>-3.07</v>
      </c>
      <c r="BL332" s="7">
        <v>-2.0699999999999998</v>
      </c>
      <c r="BM332" s="7">
        <v>-2.0699999999999998</v>
      </c>
      <c r="BN332" s="7">
        <v>-2.25</v>
      </c>
      <c r="BO332" s="7">
        <v>-2.0699999999999998</v>
      </c>
      <c r="BP332" s="7">
        <v>-2.52</v>
      </c>
      <c r="BQ332" s="7">
        <v>-2.39</v>
      </c>
      <c r="BR332" s="7">
        <v>-1.71</v>
      </c>
      <c r="BS332" s="24">
        <v>10.61</v>
      </c>
      <c r="BT332" s="26">
        <v>1752020404.1061399</v>
      </c>
      <c r="BU332" s="26">
        <v>14012200</v>
      </c>
      <c r="BV332" s="26">
        <v>155577200</v>
      </c>
      <c r="BW332" s="8">
        <v>7.3404136338743728E-3</v>
      </c>
    </row>
    <row r="333" spans="1:75" s="21" customFormat="1" ht="19" customHeight="1" x14ac:dyDescent="0.2">
      <c r="A333" s="7" t="s">
        <v>404</v>
      </c>
      <c r="B333" s="7" t="s">
        <v>106</v>
      </c>
      <c r="C333" s="7" t="s">
        <v>87</v>
      </c>
      <c r="D333" s="7" t="s">
        <v>98</v>
      </c>
      <c r="E333" s="7" t="s">
        <v>405</v>
      </c>
      <c r="F333" s="7" t="s">
        <v>88</v>
      </c>
      <c r="G333" s="10">
        <v>21.11959075828236</v>
      </c>
      <c r="H333" s="10">
        <v>-6.7827138342768194</v>
      </c>
      <c r="I333" s="10">
        <v>-6.7827138342768194</v>
      </c>
      <c r="J333" s="7" t="s">
        <v>89</v>
      </c>
      <c r="K333" s="8">
        <v>27.510000228881839</v>
      </c>
      <c r="L333" s="8">
        <v>28.13</v>
      </c>
      <c r="M333" s="8">
        <v>33.319999694824219</v>
      </c>
      <c r="N333" s="8">
        <v>35.5</v>
      </c>
      <c r="O333" s="8">
        <v>30.14999961853027</v>
      </c>
      <c r="P333" s="8">
        <v>31.059999465942379</v>
      </c>
      <c r="Q333" s="7">
        <v>34.229999999999997</v>
      </c>
      <c r="R333" s="7">
        <v>35.5</v>
      </c>
      <c r="S333" s="7">
        <v>33.89</v>
      </c>
      <c r="T333" s="7">
        <v>31.8</v>
      </c>
      <c r="U333" s="7">
        <v>31.16</v>
      </c>
      <c r="V333" s="7">
        <v>31.04</v>
      </c>
      <c r="W333" s="7">
        <v>31.05</v>
      </c>
      <c r="X333" s="7">
        <v>31.01</v>
      </c>
      <c r="Y333" s="7">
        <v>31.08</v>
      </c>
      <c r="Z333" s="7">
        <v>30.99</v>
      </c>
      <c r="AA333" s="7">
        <v>30.71</v>
      </c>
      <c r="AB333" s="7">
        <v>30.77</v>
      </c>
      <c r="AC333" s="7">
        <v>30.7</v>
      </c>
      <c r="AD333" s="7">
        <v>30.6</v>
      </c>
      <c r="AE333" s="7">
        <v>30.58</v>
      </c>
      <c r="AF333" s="7">
        <v>30.56</v>
      </c>
      <c r="AG333" s="7">
        <v>30.58</v>
      </c>
      <c r="AH333" s="7">
        <v>30.67</v>
      </c>
      <c r="AI333" s="7">
        <v>30.81</v>
      </c>
      <c r="AJ333" s="7">
        <v>30.54</v>
      </c>
      <c r="AK333" s="7">
        <v>30.59</v>
      </c>
      <c r="AL333" s="7">
        <v>30.59</v>
      </c>
      <c r="AM333" s="7">
        <v>30.59</v>
      </c>
      <c r="AN333" s="7">
        <v>31.08</v>
      </c>
      <c r="AO333" s="7">
        <v>30.96</v>
      </c>
      <c r="AP333" s="7">
        <v>30.93</v>
      </c>
      <c r="AQ333" s="7">
        <v>31.33</v>
      </c>
      <c r="AR333" s="7">
        <v>2.4</v>
      </c>
      <c r="AS333" s="7">
        <v>2.46</v>
      </c>
      <c r="AT333" s="7">
        <v>-5.01</v>
      </c>
      <c r="AU333" s="7">
        <v>-6.79</v>
      </c>
      <c r="AV333" s="7">
        <v>-7.25</v>
      </c>
      <c r="AW333" s="7">
        <v>-7.05</v>
      </c>
      <c r="AX333" s="7">
        <v>-7.26</v>
      </c>
      <c r="AY333" s="7">
        <v>-7.56</v>
      </c>
      <c r="AZ333" s="7">
        <v>-8.0299999999999994</v>
      </c>
      <c r="BA333" s="7">
        <v>-8.3699999999999992</v>
      </c>
      <c r="BB333" s="7">
        <v>-8.16</v>
      </c>
      <c r="BC333" s="7">
        <v>-8.0299999999999994</v>
      </c>
      <c r="BD333" s="7">
        <v>-8.35</v>
      </c>
      <c r="BE333" s="7">
        <v>-8.6999999999999993</v>
      </c>
      <c r="BF333" s="7">
        <v>-8.4600000000000009</v>
      </c>
      <c r="BG333" s="7">
        <v>-8.4600000000000009</v>
      </c>
      <c r="BH333" s="7">
        <v>-8.3000000000000007</v>
      </c>
      <c r="BI333" s="7">
        <v>-8.1300000000000008</v>
      </c>
      <c r="BJ333" s="7">
        <v>-8.49</v>
      </c>
      <c r="BK333" s="7">
        <v>-8.84</v>
      </c>
      <c r="BL333" s="7">
        <v>-8.34</v>
      </c>
      <c r="BM333" s="7">
        <v>-8.4600000000000009</v>
      </c>
      <c r="BN333" s="7">
        <v>-8.4600000000000009</v>
      </c>
      <c r="BO333" s="7">
        <v>-7.71</v>
      </c>
      <c r="BP333" s="7">
        <v>-7.44</v>
      </c>
      <c r="BQ333" s="7">
        <v>-7.29</v>
      </c>
      <c r="BR333" s="7">
        <v>-6.81</v>
      </c>
      <c r="BS333" s="24">
        <v>30.15</v>
      </c>
      <c r="BT333" s="26">
        <v>2725965685.7530522</v>
      </c>
      <c r="BU333" s="26">
        <v>1337300</v>
      </c>
      <c r="BV333" s="26">
        <v>25085872</v>
      </c>
      <c r="BW333" s="8">
        <v>2.1092071266248989E-2</v>
      </c>
    </row>
    <row r="334" spans="1:75" s="21" customFormat="1" ht="19" customHeight="1" x14ac:dyDescent="0.2">
      <c r="A334" s="7" t="s">
        <v>427</v>
      </c>
      <c r="B334" s="7" t="s">
        <v>106</v>
      </c>
      <c r="C334" s="7" t="s">
        <v>87</v>
      </c>
      <c r="D334" s="7" t="s">
        <v>98</v>
      </c>
      <c r="E334" s="7" t="s">
        <v>428</v>
      </c>
      <c r="F334" s="7" t="s">
        <v>88</v>
      </c>
      <c r="G334" s="10">
        <v>25.83733121760601</v>
      </c>
      <c r="H334" s="10">
        <v>-9.8859398314933706</v>
      </c>
      <c r="I334" s="10">
        <v>-9.8859398314933706</v>
      </c>
      <c r="J334" s="7" t="s">
        <v>89</v>
      </c>
      <c r="K334" s="8">
        <v>8.3599996566772461</v>
      </c>
      <c r="L334" s="8">
        <v>8.5399999999999991</v>
      </c>
      <c r="M334" s="8">
        <v>10.52000045776367</v>
      </c>
      <c r="N334" s="8">
        <v>10.60000038146973</v>
      </c>
      <c r="O334" s="8">
        <v>9.0500001907348633</v>
      </c>
      <c r="P334" s="8">
        <v>9.4799995422363281</v>
      </c>
      <c r="Q334" s="7">
        <v>10.6</v>
      </c>
      <c r="R334" s="7">
        <v>10.24</v>
      </c>
      <c r="S334" s="7">
        <v>10</v>
      </c>
      <c r="T334" s="7">
        <v>10.45</v>
      </c>
      <c r="U334" s="7">
        <v>10.26</v>
      </c>
      <c r="V334" s="7">
        <v>10.26</v>
      </c>
      <c r="W334" s="7">
        <v>10.38</v>
      </c>
      <c r="X334" s="7">
        <v>10.34</v>
      </c>
      <c r="Y334" s="7">
        <v>10.14</v>
      </c>
      <c r="Z334" s="7">
        <v>10.029999999999999</v>
      </c>
      <c r="AA334" s="7">
        <v>9.93</v>
      </c>
      <c r="AB334" s="7">
        <v>9.7100000000000009</v>
      </c>
      <c r="AC334" s="7">
        <v>9.5299999999999994</v>
      </c>
      <c r="AD334" s="7">
        <v>9.64</v>
      </c>
      <c r="AE334" s="7">
        <v>9.5500000000000007</v>
      </c>
      <c r="AF334" s="7">
        <v>9.34</v>
      </c>
      <c r="AG334" s="7">
        <v>9.18</v>
      </c>
      <c r="AH334" s="7">
        <v>9.26</v>
      </c>
      <c r="AI334" s="7">
        <v>9.39</v>
      </c>
      <c r="AJ334" s="7">
        <v>9.4499999999999993</v>
      </c>
      <c r="AK334" s="7">
        <v>9.4700000000000006</v>
      </c>
      <c r="AL334" s="7">
        <v>9.3800000000000008</v>
      </c>
      <c r="AM334" s="7">
        <v>9.4</v>
      </c>
      <c r="AN334" s="7">
        <v>9.3000000000000007</v>
      </c>
      <c r="AO334" s="7">
        <v>9.3699999999999992</v>
      </c>
      <c r="AP334" s="7">
        <v>9.56</v>
      </c>
      <c r="AQ334" s="7">
        <v>9.5</v>
      </c>
      <c r="AR334" s="7">
        <v>-5.42</v>
      </c>
      <c r="AS334" s="7">
        <v>-4.5199999999999996</v>
      </c>
      <c r="AT334" s="7">
        <v>-5.99</v>
      </c>
      <c r="AU334" s="7">
        <v>-4.75</v>
      </c>
      <c r="AV334" s="7">
        <v>-2.86</v>
      </c>
      <c r="AW334" s="7">
        <v>-5.23</v>
      </c>
      <c r="AX334" s="7">
        <v>-1.76</v>
      </c>
      <c r="AY334" s="7">
        <v>-3.37</v>
      </c>
      <c r="AZ334" s="7">
        <v>-4.71</v>
      </c>
      <c r="BA334" s="7">
        <v>-6.19</v>
      </c>
      <c r="BB334" s="7">
        <v>-7.79</v>
      </c>
      <c r="BC334" s="7">
        <v>-10.029999999999999</v>
      </c>
      <c r="BD334" s="7">
        <v>-9.65</v>
      </c>
      <c r="BE334" s="7">
        <v>-9.2200000000000006</v>
      </c>
      <c r="BF334" s="7">
        <v>-11.41</v>
      </c>
      <c r="BG334" s="7">
        <v>-12.83</v>
      </c>
      <c r="BH334" s="7">
        <v>-12.98</v>
      </c>
      <c r="BI334" s="7">
        <v>-12.4</v>
      </c>
      <c r="BJ334" s="7">
        <v>-10.92</v>
      </c>
      <c r="BK334" s="7">
        <v>-11.1</v>
      </c>
      <c r="BL334" s="7">
        <v>-12.17</v>
      </c>
      <c r="BM334" s="7">
        <v>-11.03</v>
      </c>
      <c r="BN334" s="7">
        <v>-11.85</v>
      </c>
      <c r="BO334" s="7">
        <v>-11.79</v>
      </c>
      <c r="BP334" s="7">
        <v>-11.34</v>
      </c>
      <c r="BQ334" s="7">
        <v>-10.46</v>
      </c>
      <c r="BR334" s="7">
        <v>-9.89</v>
      </c>
      <c r="BS334" s="24">
        <v>9.77</v>
      </c>
      <c r="BT334" s="26">
        <v>2766107880.3634639</v>
      </c>
      <c r="BU334" s="26">
        <v>118710800</v>
      </c>
      <c r="BV334" s="26">
        <v>198256473</v>
      </c>
      <c r="BW334" s="8">
        <v>0.15024570219202879</v>
      </c>
    </row>
    <row r="335" spans="1:75" s="21" customFormat="1" ht="19" customHeight="1" x14ac:dyDescent="0.2">
      <c r="A335" s="1" t="s">
        <v>209</v>
      </c>
      <c r="B335" s="1" t="s">
        <v>96</v>
      </c>
      <c r="C335" s="1" t="s">
        <v>87</v>
      </c>
      <c r="D335" s="1" t="s">
        <v>78</v>
      </c>
      <c r="E335" s="1" t="s">
        <v>206</v>
      </c>
      <c r="F335" s="1" t="s">
        <v>88</v>
      </c>
      <c r="G335" s="9">
        <v>23.32677087748927</v>
      </c>
      <c r="H335" s="9">
        <v>-3.6711895287318939</v>
      </c>
      <c r="I335" s="9">
        <f>(N335-O335)/O335*100</f>
        <v>22.250424554516297</v>
      </c>
      <c r="J335" s="1" t="s">
        <v>81</v>
      </c>
      <c r="K335" s="2">
        <v>10.159999847412109</v>
      </c>
      <c r="L335" s="2">
        <v>11.24</v>
      </c>
      <c r="M335" s="2">
        <v>12.52999973297119</v>
      </c>
      <c r="N335" s="2">
        <v>14.44999980926514</v>
      </c>
      <c r="O335" s="2">
        <v>11.819999694824221</v>
      </c>
      <c r="P335" s="2">
        <v>12.069999694824221</v>
      </c>
      <c r="Q335" s="1">
        <v>12.98</v>
      </c>
      <c r="R335" s="1">
        <v>13.4</v>
      </c>
      <c r="S335" s="1">
        <v>14.29</v>
      </c>
      <c r="T335" s="1">
        <v>14.45</v>
      </c>
      <c r="U335" s="1">
        <v>14.01</v>
      </c>
      <c r="V335" s="1">
        <v>13.73</v>
      </c>
      <c r="W335" s="1">
        <v>13.76</v>
      </c>
      <c r="X335" s="1">
        <v>13.45</v>
      </c>
      <c r="Y335" s="1">
        <v>13.19</v>
      </c>
      <c r="Z335" s="1">
        <v>13.25</v>
      </c>
      <c r="AA335" s="1">
        <v>13.24</v>
      </c>
      <c r="AB335" s="1">
        <v>13.1</v>
      </c>
      <c r="AC335" s="1">
        <v>13.08</v>
      </c>
      <c r="AD335" s="1">
        <v>13.15</v>
      </c>
      <c r="AE335" s="1">
        <v>13.05</v>
      </c>
      <c r="AF335" s="1">
        <v>12.96</v>
      </c>
      <c r="AG335" s="1">
        <v>12.76</v>
      </c>
      <c r="AH335" s="1">
        <v>12.6</v>
      </c>
      <c r="AI335" s="1">
        <v>12.6</v>
      </c>
      <c r="AJ335" s="1">
        <v>12.3</v>
      </c>
      <c r="AK335" s="1">
        <v>12.16</v>
      </c>
      <c r="AL335" s="1">
        <v>12.05</v>
      </c>
      <c r="AM335" s="1">
        <v>12.02</v>
      </c>
      <c r="AN335" s="1">
        <v>12.11</v>
      </c>
      <c r="AO335" s="1">
        <v>12.09</v>
      </c>
      <c r="AP335" s="1">
        <v>12.23</v>
      </c>
      <c r="AQ335" s="1">
        <v>12.18</v>
      </c>
      <c r="AR335" s="1">
        <v>3.43</v>
      </c>
      <c r="AS335" s="1">
        <v>6.7</v>
      </c>
      <c r="AT335" s="1">
        <v>13.45</v>
      </c>
      <c r="AU335" s="1">
        <v>7.58</v>
      </c>
      <c r="AV335" s="1">
        <v>8.9</v>
      </c>
      <c r="AW335" s="1">
        <v>8.8000000000000007</v>
      </c>
      <c r="AX335" s="1">
        <v>6.86</v>
      </c>
      <c r="AY335" s="1">
        <v>3.43</v>
      </c>
      <c r="AZ335" s="1">
        <v>3.66</v>
      </c>
      <c r="BA335" s="1">
        <v>5.43</v>
      </c>
      <c r="BB335" s="1">
        <v>2.95</v>
      </c>
      <c r="BC335" s="1">
        <v>4.3099999999999996</v>
      </c>
      <c r="BD335" s="1">
        <v>3.91</v>
      </c>
      <c r="BE335" s="1">
        <v>3.87</v>
      </c>
      <c r="BF335" s="1">
        <v>2.82</v>
      </c>
      <c r="BG335" s="1">
        <v>1.64</v>
      </c>
      <c r="BH335" s="1">
        <v>-0.56000000000000005</v>
      </c>
      <c r="BI335" s="1">
        <v>-0.04</v>
      </c>
      <c r="BJ335" s="1">
        <v>-2.04</v>
      </c>
      <c r="BK335" s="1">
        <v>-4.83</v>
      </c>
      <c r="BL335" s="1">
        <v>-3.87</v>
      </c>
      <c r="BM335" s="1">
        <v>-4.3899999999999997</v>
      </c>
      <c r="BN335" s="1">
        <v>-4.4400000000000004</v>
      </c>
      <c r="BO335" s="1">
        <v>-4.3099999999999996</v>
      </c>
      <c r="BP335" s="1">
        <v>-3.67</v>
      </c>
      <c r="BQ335" s="1">
        <v>-2.83</v>
      </c>
      <c r="BR335" s="1">
        <v>-3.63</v>
      </c>
      <c r="BS335" s="22">
        <v>12.79</v>
      </c>
      <c r="BT335" s="26">
        <v>4679591630.5124817</v>
      </c>
      <c r="BU335" s="26">
        <v>135533300</v>
      </c>
      <c r="BV335" s="26">
        <v>267393814</v>
      </c>
      <c r="BW335" s="2">
        <v>2.8956189689564021E-2</v>
      </c>
    </row>
    <row r="336" spans="1:75" s="21" customFormat="1" ht="19" customHeight="1" x14ac:dyDescent="0.2">
      <c r="A336" s="7" t="s">
        <v>349</v>
      </c>
      <c r="B336" s="7" t="s">
        <v>106</v>
      </c>
      <c r="C336" s="7" t="s">
        <v>87</v>
      </c>
      <c r="D336" s="7" t="s">
        <v>98</v>
      </c>
      <c r="E336" s="7" t="s">
        <v>350</v>
      </c>
      <c r="F336" s="7" t="s">
        <v>88</v>
      </c>
      <c r="G336" s="10">
        <v>15.79818166337598</v>
      </c>
      <c r="H336" s="10">
        <v>-4.6758211576021633</v>
      </c>
      <c r="I336" s="10">
        <v>-4.6758211576021633</v>
      </c>
      <c r="J336" s="7" t="s">
        <v>81</v>
      </c>
      <c r="K336" s="8">
        <v>157.16999816894531</v>
      </c>
      <c r="L336" s="8">
        <v>157.30000000000001</v>
      </c>
      <c r="M336" s="8">
        <v>182</v>
      </c>
      <c r="N336" s="8">
        <v>189.3999938964844</v>
      </c>
      <c r="O336" s="8">
        <v>165.11000061035159</v>
      </c>
      <c r="P336" s="8">
        <v>173.49000549316409</v>
      </c>
      <c r="Q336" s="7">
        <v>183</v>
      </c>
      <c r="R336" s="7">
        <v>189.4</v>
      </c>
      <c r="S336" s="7">
        <v>187.88</v>
      </c>
      <c r="T336" s="7">
        <v>185.6</v>
      </c>
      <c r="U336" s="7">
        <v>179</v>
      </c>
      <c r="V336" s="7">
        <v>179.67</v>
      </c>
      <c r="W336" s="7">
        <v>174.92</v>
      </c>
      <c r="X336" s="7">
        <v>179.27</v>
      </c>
      <c r="Y336" s="7">
        <v>182.13</v>
      </c>
      <c r="Z336" s="7">
        <v>180.77</v>
      </c>
      <c r="AA336" s="7">
        <v>177.62</v>
      </c>
      <c r="AB336" s="7">
        <v>178.4</v>
      </c>
      <c r="AC336" s="7">
        <v>177.46</v>
      </c>
      <c r="AD336" s="7">
        <v>175.59</v>
      </c>
      <c r="AE336" s="7">
        <v>174.92</v>
      </c>
      <c r="AF336" s="7">
        <v>173</v>
      </c>
      <c r="AG336" s="7">
        <v>170.98</v>
      </c>
      <c r="AH336" s="7">
        <v>173.75</v>
      </c>
      <c r="AI336" s="7">
        <v>172.31</v>
      </c>
      <c r="AJ336" s="7">
        <v>169.76</v>
      </c>
      <c r="AK336" s="7">
        <v>171.49</v>
      </c>
      <c r="AL336" s="7">
        <v>171</v>
      </c>
      <c r="AM336" s="7">
        <v>172.86</v>
      </c>
      <c r="AN336" s="7">
        <v>173.45</v>
      </c>
      <c r="AO336" s="7">
        <v>172.49</v>
      </c>
      <c r="AP336" s="7">
        <v>174.46</v>
      </c>
      <c r="AQ336" s="7">
        <v>174.17</v>
      </c>
      <c r="AR336" s="7">
        <v>0.03</v>
      </c>
      <c r="AS336" s="7">
        <v>2.4900000000000002</v>
      </c>
      <c r="AT336" s="7">
        <v>0.69</v>
      </c>
      <c r="AU336" s="7">
        <v>-4.08</v>
      </c>
      <c r="AV336" s="7">
        <v>-3.19</v>
      </c>
      <c r="AW336" s="7">
        <v>-4.8</v>
      </c>
      <c r="AX336" s="7">
        <v>-4.9000000000000004</v>
      </c>
      <c r="AY336" s="7">
        <v>-1.76</v>
      </c>
      <c r="AZ336" s="7">
        <v>-1.8</v>
      </c>
      <c r="BA336" s="7">
        <v>-2.5299999999999998</v>
      </c>
      <c r="BB336" s="7">
        <v>-3.44</v>
      </c>
      <c r="BC336" s="7">
        <v>-2.58</v>
      </c>
      <c r="BD336" s="7">
        <v>-3.64</v>
      </c>
      <c r="BE336" s="7">
        <v>-3.95</v>
      </c>
      <c r="BF336" s="7">
        <v>-4.92</v>
      </c>
      <c r="BG336" s="7">
        <v>-7.14</v>
      </c>
      <c r="BH336" s="7">
        <v>-6.45</v>
      </c>
      <c r="BI336" s="7">
        <v>-5.98</v>
      </c>
      <c r="BJ336" s="7">
        <v>-7.49</v>
      </c>
      <c r="BK336" s="7">
        <v>-7.32</v>
      </c>
      <c r="BL336" s="7">
        <v>-6.14</v>
      </c>
      <c r="BM336" s="7">
        <v>-6.52</v>
      </c>
      <c r="BN336" s="7">
        <v>-5.64</v>
      </c>
      <c r="BO336" s="7">
        <v>-5.53</v>
      </c>
      <c r="BP336" s="7">
        <v>-5.36</v>
      </c>
      <c r="BQ336" s="7">
        <v>-4.67</v>
      </c>
      <c r="BR336" s="7">
        <v>-4.7699999999999996</v>
      </c>
      <c r="BS336" s="24">
        <v>170.65</v>
      </c>
      <c r="BT336" s="26">
        <v>11152614200</v>
      </c>
      <c r="BU336" s="26">
        <v>17875600</v>
      </c>
      <c r="BV336" s="26">
        <v>54865893</v>
      </c>
      <c r="BW336" s="8">
        <v>0.15359445621344389</v>
      </c>
    </row>
    <row r="338" spans="6:6" x14ac:dyDescent="0.2">
      <c r="F338">
        <f>(335-99)/335</f>
        <v>0.70447761194029845</v>
      </c>
    </row>
  </sheetData>
  <conditionalFormatting sqref="AR2:BR336 G2:I336">
    <cfRule type="cellIs" dxfId="17" priority="5" operator="lessThan">
      <formula>0</formula>
    </cfRule>
    <cfRule type="cellIs" dxfId="16" priority="6" operator="greaterThan">
      <formula>0</formula>
    </cfRule>
  </conditionalFormatting>
  <conditionalFormatting sqref="J2:J336">
    <cfRule type="cellIs" dxfId="15" priority="3" operator="equal">
      <formula>"Go"</formula>
    </cfRule>
    <cfRule type="cellIs" dxfId="14" priority="4" operator="equal">
      <formula>"Fall"</formula>
    </cfRule>
  </conditionalFormatting>
  <conditionalFormatting sqref="F2:F336">
    <cfRule type="cellIs" dxfId="13" priority="1" operator="equal">
      <formula>"Red"</formula>
    </cfRule>
    <cfRule type="cellIs" dxfId="12" priority="2" operator="equal">
      <formula>"Green"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W175"/>
  <sheetViews>
    <sheetView topLeftCell="A234" workbookViewId="0">
      <selection activeCell="F176" sqref="F176"/>
    </sheetView>
  </sheetViews>
  <sheetFormatPr baseColWidth="10" defaultRowHeight="16" x14ac:dyDescent="0.2"/>
  <cols>
    <col min="72" max="72" width="15.6640625" style="20" bestFit="1" customWidth="1"/>
    <col min="73" max="74" width="14" style="20" bestFit="1" customWidth="1"/>
  </cols>
  <sheetData>
    <row r="1" spans="1:75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5" t="s">
        <v>73</v>
      </c>
      <c r="BW1" s="4" t="s">
        <v>74</v>
      </c>
    </row>
    <row r="2" spans="1:75" s="28" customFormat="1" ht="19" customHeight="1" x14ac:dyDescent="0.2">
      <c r="A2" s="1" t="s">
        <v>213</v>
      </c>
      <c r="B2" s="1" t="s">
        <v>118</v>
      </c>
      <c r="C2" s="1" t="s">
        <v>87</v>
      </c>
      <c r="D2" s="1" t="s">
        <v>109</v>
      </c>
      <c r="E2" s="1" t="s">
        <v>214</v>
      </c>
      <c r="F2" s="1" t="s">
        <v>80</v>
      </c>
      <c r="G2" s="9">
        <v>24.999995032946469</v>
      </c>
      <c r="H2" s="9">
        <v>19.666663805643719</v>
      </c>
      <c r="I2" s="9">
        <f>(N2-O2)/O2*100</f>
        <v>25</v>
      </c>
      <c r="J2" s="1" t="s">
        <v>81</v>
      </c>
      <c r="K2" s="2">
        <v>2.4000000953674321</v>
      </c>
      <c r="L2" s="2">
        <v>3.75</v>
      </c>
      <c r="M2" s="2">
        <v>3</v>
      </c>
      <c r="N2" s="2">
        <v>3.75</v>
      </c>
      <c r="O2" s="2">
        <v>3</v>
      </c>
      <c r="P2" s="2">
        <v>3.589999914169312</v>
      </c>
      <c r="Q2" s="1">
        <v>3.1</v>
      </c>
      <c r="R2" s="1">
        <v>3.29</v>
      </c>
      <c r="S2" s="1">
        <v>3.25</v>
      </c>
      <c r="T2" s="1">
        <v>3.3</v>
      </c>
      <c r="U2" s="1">
        <v>3.58</v>
      </c>
      <c r="V2" s="1">
        <v>3.32</v>
      </c>
      <c r="W2" s="1">
        <v>3.2</v>
      </c>
      <c r="X2" s="1">
        <v>3.25</v>
      </c>
      <c r="Y2" s="1">
        <v>3.22</v>
      </c>
      <c r="Z2" s="1">
        <v>3.24</v>
      </c>
      <c r="AA2" s="1">
        <v>3.24</v>
      </c>
      <c r="AB2" s="1">
        <v>3.27</v>
      </c>
      <c r="AC2" s="1">
        <v>3.22</v>
      </c>
      <c r="AD2" s="1">
        <v>3.18</v>
      </c>
      <c r="AE2" s="1">
        <v>3.22</v>
      </c>
      <c r="AF2" s="1">
        <v>3.3</v>
      </c>
      <c r="AG2" s="1">
        <v>3.25</v>
      </c>
      <c r="AH2" s="1">
        <v>3.23</v>
      </c>
      <c r="AI2" s="1">
        <v>3.27</v>
      </c>
      <c r="AJ2" s="1">
        <v>3.4</v>
      </c>
      <c r="AK2" s="1">
        <v>3.56</v>
      </c>
      <c r="AL2" s="1">
        <v>3.75</v>
      </c>
      <c r="AM2" s="1">
        <v>3.72</v>
      </c>
      <c r="AN2" s="1">
        <v>3.65</v>
      </c>
      <c r="AO2" s="1">
        <v>3.62</v>
      </c>
      <c r="AP2" s="1">
        <v>3.69</v>
      </c>
      <c r="AQ2" s="1">
        <v>3.69</v>
      </c>
      <c r="AR2" s="1">
        <v>3</v>
      </c>
      <c r="AS2" s="1">
        <v>6.41</v>
      </c>
      <c r="AT2" s="1">
        <v>6.71</v>
      </c>
      <c r="AU2" s="1">
        <v>8.9700000000000006</v>
      </c>
      <c r="AV2" s="1">
        <v>9.67</v>
      </c>
      <c r="AW2" s="1">
        <v>6.23</v>
      </c>
      <c r="AX2" s="1">
        <v>2.5</v>
      </c>
      <c r="AY2" s="1">
        <v>3.67</v>
      </c>
      <c r="AZ2" s="1">
        <v>6.54</v>
      </c>
      <c r="BA2" s="1">
        <v>6.17</v>
      </c>
      <c r="BB2" s="1">
        <v>8</v>
      </c>
      <c r="BC2" s="1">
        <v>6.33</v>
      </c>
      <c r="BD2" s="1">
        <v>5.67</v>
      </c>
      <c r="BE2" s="1">
        <v>5.33</v>
      </c>
      <c r="BF2" s="1">
        <v>6.67</v>
      </c>
      <c r="BG2" s="1">
        <v>8.17</v>
      </c>
      <c r="BH2" s="1">
        <v>7</v>
      </c>
      <c r="BI2" s="1">
        <v>6.67</v>
      </c>
      <c r="BJ2" s="1">
        <v>8</v>
      </c>
      <c r="BK2" s="1">
        <v>11.17</v>
      </c>
      <c r="BL2" s="1">
        <v>18.329999999999998</v>
      </c>
      <c r="BM2" s="1">
        <v>24</v>
      </c>
      <c r="BN2" s="1">
        <v>20</v>
      </c>
      <c r="BO2" s="1">
        <v>20.34</v>
      </c>
      <c r="BP2" s="1">
        <v>20.56</v>
      </c>
      <c r="BQ2" s="1">
        <v>22.33</v>
      </c>
      <c r="BR2" s="1">
        <v>20.329999999999998</v>
      </c>
      <c r="BS2" s="22">
        <v>3.05</v>
      </c>
      <c r="BT2" s="26">
        <v>40587000</v>
      </c>
      <c r="BU2" s="26">
        <v>1542700</v>
      </c>
      <c r="BV2" s="26">
        <v>9975777</v>
      </c>
      <c r="BW2" s="2">
        <v>1.625838268036665E-3</v>
      </c>
    </row>
    <row r="3" spans="1:75" s="28" customFormat="1" ht="19" customHeight="1" x14ac:dyDescent="0.2">
      <c r="A3" s="1" t="s">
        <v>191</v>
      </c>
      <c r="B3" s="1" t="s">
        <v>106</v>
      </c>
      <c r="C3" s="1" t="s">
        <v>97</v>
      </c>
      <c r="D3" s="1" t="s">
        <v>109</v>
      </c>
      <c r="E3" s="1" t="s">
        <v>197</v>
      </c>
      <c r="F3" s="1" t="s">
        <v>80</v>
      </c>
      <c r="G3" s="9">
        <v>25.144852068243249</v>
      </c>
      <c r="H3" s="9">
        <v>16.66666114771829</v>
      </c>
      <c r="I3" s="9">
        <f>(N3-O3)/O3*100</f>
        <v>41.271441056870351</v>
      </c>
      <c r="J3" s="1" t="s">
        <v>81</v>
      </c>
      <c r="K3" s="2">
        <v>0.86299997568130493</v>
      </c>
      <c r="L3" s="2">
        <v>1.35</v>
      </c>
      <c r="M3" s="2">
        <v>1.080000042915344</v>
      </c>
      <c r="N3" s="2">
        <v>1.3999999761581421</v>
      </c>
      <c r="O3" s="2">
        <v>0.99099999666213989</v>
      </c>
      <c r="P3" s="2">
        <v>1.2599999904632571</v>
      </c>
      <c r="Q3" s="1">
        <v>1.1499999999999999</v>
      </c>
      <c r="R3" s="1">
        <v>1.1299999999999999</v>
      </c>
      <c r="S3" s="1">
        <v>1.06</v>
      </c>
      <c r="T3" s="1">
        <v>1.1200000000000001</v>
      </c>
      <c r="U3" s="1">
        <v>1.1100000000000001</v>
      </c>
      <c r="V3" s="1">
        <v>1.1299999999999999</v>
      </c>
      <c r="W3" s="1">
        <v>1.07</v>
      </c>
      <c r="X3" s="1">
        <v>1.1000000000000001</v>
      </c>
      <c r="Y3" s="1">
        <v>1.0900000000000001</v>
      </c>
      <c r="Z3" s="1">
        <v>1.0900000000000001</v>
      </c>
      <c r="AA3" s="1">
        <v>1.08</v>
      </c>
      <c r="AB3" s="1">
        <v>1.1100000000000001</v>
      </c>
      <c r="AC3" s="1">
        <v>1.1499999999999999</v>
      </c>
      <c r="AD3" s="1">
        <v>1.1299999999999999</v>
      </c>
      <c r="AE3" s="1">
        <v>1.2</v>
      </c>
      <c r="AF3" s="1">
        <v>1.18</v>
      </c>
      <c r="AG3" s="1">
        <v>1.26</v>
      </c>
      <c r="AH3" s="1">
        <v>1.27</v>
      </c>
      <c r="AI3" s="1">
        <v>1.34</v>
      </c>
      <c r="AJ3" s="1">
        <v>1.4</v>
      </c>
      <c r="AK3" s="1">
        <v>1.38</v>
      </c>
      <c r="AL3" s="1">
        <v>1.25</v>
      </c>
      <c r="AM3" s="1">
        <v>1.24</v>
      </c>
      <c r="AN3" s="1">
        <v>1.27</v>
      </c>
      <c r="AO3" s="1">
        <v>1.29</v>
      </c>
      <c r="AP3" s="1">
        <v>1.28</v>
      </c>
      <c r="AQ3" s="1">
        <v>1.27</v>
      </c>
      <c r="AR3" s="1">
        <v>3.56</v>
      </c>
      <c r="AS3" s="1">
        <v>-5.56</v>
      </c>
      <c r="AT3" s="1">
        <v>-4.17</v>
      </c>
      <c r="AU3" s="1">
        <v>1.85</v>
      </c>
      <c r="AV3" s="1">
        <v>2.78</v>
      </c>
      <c r="AW3" s="1">
        <v>-0.94</v>
      </c>
      <c r="AX3" s="1">
        <v>-3.24</v>
      </c>
      <c r="AY3" s="1">
        <v>-3.24</v>
      </c>
      <c r="AZ3" s="1">
        <v>0.46</v>
      </c>
      <c r="BA3" s="1">
        <v>-0.94</v>
      </c>
      <c r="BB3" s="1">
        <v>-0.93</v>
      </c>
      <c r="BC3" s="1">
        <v>1.39</v>
      </c>
      <c r="BD3" s="1">
        <v>4.63</v>
      </c>
      <c r="BE3" s="1">
        <v>4.17</v>
      </c>
      <c r="BF3" s="1">
        <v>6.49</v>
      </c>
      <c r="BG3" s="1">
        <v>6.48</v>
      </c>
      <c r="BH3" s="1">
        <v>16.670000000000002</v>
      </c>
      <c r="BI3" s="1">
        <v>13.89</v>
      </c>
      <c r="BJ3" s="1">
        <v>20.36</v>
      </c>
      <c r="BK3" s="1">
        <v>27.37</v>
      </c>
      <c r="BL3" s="1">
        <v>8.33</v>
      </c>
      <c r="BM3" s="1">
        <v>11.2</v>
      </c>
      <c r="BN3" s="1">
        <v>12.04</v>
      </c>
      <c r="BO3" s="1">
        <v>13.9</v>
      </c>
      <c r="BP3" s="1">
        <v>17.59</v>
      </c>
      <c r="BQ3" s="1">
        <v>17.13</v>
      </c>
      <c r="BR3" s="1">
        <v>16.2</v>
      </c>
      <c r="BS3" s="22">
        <v>1.04</v>
      </c>
      <c r="BT3" s="26">
        <v>170682135.4222984</v>
      </c>
      <c r="BU3" s="26">
        <v>221856400</v>
      </c>
      <c r="BV3" s="26">
        <v>33468098</v>
      </c>
      <c r="BW3" s="2">
        <v>0.18799290596077489</v>
      </c>
    </row>
    <row r="4" spans="1:75" s="28" customFormat="1" ht="19" customHeight="1" x14ac:dyDescent="0.2">
      <c r="A4" s="1" t="s">
        <v>219</v>
      </c>
      <c r="B4" s="1" t="s">
        <v>106</v>
      </c>
      <c r="C4" s="1" t="s">
        <v>113</v>
      </c>
      <c r="D4" s="1" t="s">
        <v>98</v>
      </c>
      <c r="E4" s="1" t="s">
        <v>220</v>
      </c>
      <c r="F4" s="1" t="s">
        <v>80</v>
      </c>
      <c r="G4" s="9">
        <v>25.210078814366501</v>
      </c>
      <c r="H4" s="9">
        <v>25.503355221438859</v>
      </c>
      <c r="I4" s="9">
        <f>(N4-O4)/O4*100</f>
        <v>72.794108817218529</v>
      </c>
      <c r="J4" s="1" t="s">
        <v>81</v>
      </c>
      <c r="K4" s="2">
        <v>1.190000057220459</v>
      </c>
      <c r="L4" s="2">
        <v>1.63</v>
      </c>
      <c r="M4" s="2">
        <v>1.4900000095367429</v>
      </c>
      <c r="N4" s="2">
        <v>2.3499999046325679</v>
      </c>
      <c r="O4" s="2">
        <v>1.360000014305115</v>
      </c>
      <c r="P4" s="2">
        <v>1.870000004768372</v>
      </c>
      <c r="Q4" s="1">
        <v>1.64</v>
      </c>
      <c r="R4" s="1">
        <v>1.8</v>
      </c>
      <c r="S4" s="1">
        <v>1.7</v>
      </c>
      <c r="T4" s="1">
        <v>1.89</v>
      </c>
      <c r="U4" s="1">
        <v>2.2000000000000002</v>
      </c>
      <c r="V4" s="1">
        <v>2.35</v>
      </c>
      <c r="W4" s="1">
        <v>2.17</v>
      </c>
      <c r="X4" s="1">
        <v>2.0299999999999998</v>
      </c>
      <c r="Y4" s="1">
        <v>2.02</v>
      </c>
      <c r="Z4" s="1">
        <v>1.81</v>
      </c>
      <c r="AA4" s="1">
        <v>1.75</v>
      </c>
      <c r="AB4" s="1">
        <v>1.77</v>
      </c>
      <c r="AC4" s="1">
        <v>1.78</v>
      </c>
      <c r="AD4" s="1">
        <v>1.75</v>
      </c>
      <c r="AE4" s="1">
        <v>1.69</v>
      </c>
      <c r="AF4" s="1">
        <v>1.8</v>
      </c>
      <c r="AG4" s="1">
        <v>2.04</v>
      </c>
      <c r="AH4" s="1">
        <v>1.93</v>
      </c>
      <c r="AI4" s="1">
        <v>1.83</v>
      </c>
      <c r="AJ4" s="1">
        <v>1.8</v>
      </c>
      <c r="AK4" s="1">
        <v>1.77</v>
      </c>
      <c r="AL4" s="1">
        <v>1.86</v>
      </c>
      <c r="AM4" s="1">
        <v>1.8</v>
      </c>
      <c r="AN4" s="1">
        <v>1.79</v>
      </c>
      <c r="AO4" s="1">
        <v>1.89</v>
      </c>
      <c r="AP4" s="1">
        <v>2</v>
      </c>
      <c r="AQ4" s="1">
        <v>1.9</v>
      </c>
      <c r="AR4" s="1">
        <v>10.050000000000001</v>
      </c>
      <c r="AS4" s="1">
        <v>10</v>
      </c>
      <c r="AT4" s="1">
        <v>5.05</v>
      </c>
      <c r="AU4" s="1">
        <v>22.15</v>
      </c>
      <c r="AV4" s="1">
        <v>46.98</v>
      </c>
      <c r="AW4" s="1">
        <v>38.26</v>
      </c>
      <c r="AX4" s="1">
        <v>27.18</v>
      </c>
      <c r="AY4" s="1">
        <v>35.57</v>
      </c>
      <c r="AZ4" s="1">
        <v>20.2</v>
      </c>
      <c r="BA4" s="1">
        <v>16.11</v>
      </c>
      <c r="BB4" s="1">
        <v>15.43</v>
      </c>
      <c r="BC4" s="1">
        <v>15.43</v>
      </c>
      <c r="BD4" s="1">
        <v>17.45</v>
      </c>
      <c r="BE4" s="1">
        <v>11.41</v>
      </c>
      <c r="BF4" s="1">
        <v>12.74</v>
      </c>
      <c r="BG4" s="1">
        <v>20.81</v>
      </c>
      <c r="BH4" s="1">
        <v>29.53</v>
      </c>
      <c r="BI4" s="1">
        <v>22.15</v>
      </c>
      <c r="BJ4" s="1">
        <v>20.81</v>
      </c>
      <c r="BK4" s="1">
        <v>16.78</v>
      </c>
      <c r="BL4" s="1">
        <v>18.12</v>
      </c>
      <c r="BM4" s="1">
        <v>16.11</v>
      </c>
      <c r="BN4" s="1">
        <v>18.03</v>
      </c>
      <c r="BO4" s="1">
        <v>18</v>
      </c>
      <c r="BP4" s="1">
        <v>22.82</v>
      </c>
      <c r="BQ4" s="1">
        <v>24.77</v>
      </c>
      <c r="BR4" s="1">
        <v>24.16</v>
      </c>
      <c r="BS4" s="22">
        <v>1.76</v>
      </c>
      <c r="BT4" s="26">
        <v>26944266.172456741</v>
      </c>
      <c r="BU4" s="26">
        <v>46239900</v>
      </c>
      <c r="BV4" s="26">
        <v>9964378</v>
      </c>
      <c r="BW4" s="2">
        <v>1.1273859743177151E-2</v>
      </c>
    </row>
    <row r="5" spans="1:75" s="28" customFormat="1" ht="19" customHeight="1" x14ac:dyDescent="0.2">
      <c r="A5" s="7" t="s">
        <v>466</v>
      </c>
      <c r="B5" s="7" t="s">
        <v>96</v>
      </c>
      <c r="C5" s="7" t="s">
        <v>124</v>
      </c>
      <c r="D5" s="7" t="s">
        <v>98</v>
      </c>
      <c r="E5" s="7" t="s">
        <v>463</v>
      </c>
      <c r="F5" s="7" t="s">
        <v>80</v>
      </c>
      <c r="G5" s="10">
        <v>25.215514472881679</v>
      </c>
      <c r="H5" s="10">
        <v>1.5490540096077361</v>
      </c>
      <c r="I5" s="10">
        <v>1.5490540096077361</v>
      </c>
      <c r="J5" s="7" t="s">
        <v>81</v>
      </c>
      <c r="K5" s="8">
        <v>0.92799997329711914</v>
      </c>
      <c r="L5" s="8">
        <v>0.95</v>
      </c>
      <c r="M5" s="8">
        <v>1.1619999408721919</v>
      </c>
      <c r="N5" s="8">
        <v>1.25</v>
      </c>
      <c r="O5" s="8">
        <v>1.080000042915344</v>
      </c>
      <c r="P5" s="8">
        <v>1.179999947547913</v>
      </c>
      <c r="Q5" s="7">
        <v>1.17</v>
      </c>
      <c r="R5" s="7">
        <v>1.23</v>
      </c>
      <c r="S5" s="7">
        <v>1.2</v>
      </c>
      <c r="T5" s="7">
        <v>1.23</v>
      </c>
      <c r="U5" s="7">
        <v>1.21</v>
      </c>
      <c r="V5" s="7">
        <v>1.22</v>
      </c>
      <c r="W5" s="7">
        <v>1.25</v>
      </c>
      <c r="X5" s="7">
        <v>1.2</v>
      </c>
      <c r="Y5" s="7">
        <v>1.17</v>
      </c>
      <c r="Z5" s="7">
        <v>1.17</v>
      </c>
      <c r="AA5" s="7">
        <v>1.1599999999999999</v>
      </c>
      <c r="AB5" s="7">
        <v>1.18</v>
      </c>
      <c r="AC5" s="7">
        <v>1.18</v>
      </c>
      <c r="AD5" s="7">
        <v>1.18</v>
      </c>
      <c r="AE5" s="7">
        <v>1.18</v>
      </c>
      <c r="AF5" s="7">
        <v>1.18</v>
      </c>
      <c r="AG5" s="7">
        <v>1.18</v>
      </c>
      <c r="AH5" s="7">
        <v>1.18</v>
      </c>
      <c r="AI5" s="7">
        <v>1.17</v>
      </c>
      <c r="AJ5" s="7">
        <v>1.17</v>
      </c>
      <c r="AK5" s="7">
        <v>1.17</v>
      </c>
      <c r="AL5" s="7">
        <v>1.17</v>
      </c>
      <c r="AM5" s="7">
        <v>1.17</v>
      </c>
      <c r="AN5" s="7">
        <v>1.18</v>
      </c>
      <c r="AO5" s="7">
        <v>1.17</v>
      </c>
      <c r="AP5" s="7">
        <v>1.17</v>
      </c>
      <c r="AQ5" s="7">
        <v>1.18</v>
      </c>
      <c r="AR5" s="7">
        <v>-1.03</v>
      </c>
      <c r="AS5" s="7">
        <v>-1.02</v>
      </c>
      <c r="AT5" s="7">
        <v>-1.89</v>
      </c>
      <c r="AU5" s="7">
        <v>3.27</v>
      </c>
      <c r="AV5" s="7">
        <v>0.11</v>
      </c>
      <c r="AW5" s="7">
        <v>1.98</v>
      </c>
      <c r="AX5" s="7">
        <v>3.27</v>
      </c>
      <c r="AY5" s="7">
        <v>-0.16</v>
      </c>
      <c r="AZ5" s="7">
        <v>0.69</v>
      </c>
      <c r="BA5" s="7">
        <v>-1.03</v>
      </c>
      <c r="BB5" s="7">
        <v>-0.17</v>
      </c>
      <c r="BC5" s="7">
        <v>0.69</v>
      </c>
      <c r="BD5" s="7">
        <v>1.53</v>
      </c>
      <c r="BE5" s="7">
        <v>1.55</v>
      </c>
      <c r="BF5" s="7">
        <v>0.92</v>
      </c>
      <c r="BG5" s="7">
        <v>0.69</v>
      </c>
      <c r="BH5" s="7">
        <v>0.7</v>
      </c>
      <c r="BI5" s="7">
        <v>0.71</v>
      </c>
      <c r="BJ5" s="7">
        <v>0.26</v>
      </c>
      <c r="BK5" s="7">
        <v>0.68</v>
      </c>
      <c r="BL5" s="7">
        <v>0.69</v>
      </c>
      <c r="BM5" s="7">
        <v>-0.16</v>
      </c>
      <c r="BN5" s="7">
        <v>-0.17</v>
      </c>
      <c r="BO5" s="7">
        <v>0.69</v>
      </c>
      <c r="BP5" s="7">
        <v>0.69</v>
      </c>
      <c r="BQ5" s="7">
        <v>0.26</v>
      </c>
      <c r="BR5" s="7">
        <v>1.54</v>
      </c>
      <c r="BS5" s="24">
        <v>1.1299999999999999</v>
      </c>
      <c r="BT5" s="26">
        <v>143353608.7055206</v>
      </c>
      <c r="BU5" s="26">
        <v>6692600</v>
      </c>
      <c r="BV5" s="26">
        <v>28217401</v>
      </c>
      <c r="BW5" s="8">
        <v>4.1957088819058854E-3</v>
      </c>
    </row>
    <row r="6" spans="1:75" s="28" customFormat="1" ht="19" customHeight="1" x14ac:dyDescent="0.2">
      <c r="A6" s="14" t="s">
        <v>228</v>
      </c>
      <c r="B6" s="14" t="s">
        <v>76</v>
      </c>
      <c r="C6" s="14" t="s">
        <v>87</v>
      </c>
      <c r="D6" s="14" t="s">
        <v>98</v>
      </c>
      <c r="E6" s="14" t="s">
        <v>226</v>
      </c>
      <c r="F6" s="14" t="s">
        <v>80</v>
      </c>
      <c r="G6" s="15">
        <v>25.333333015441891</v>
      </c>
      <c r="H6" s="15">
        <v>4.255321442460307</v>
      </c>
      <c r="I6" s="15">
        <f>(N6-O6)/O6*100</f>
        <v>59.090907243657696</v>
      </c>
      <c r="J6" s="14" t="s">
        <v>81</v>
      </c>
      <c r="K6" s="16">
        <v>0.75</v>
      </c>
      <c r="L6" s="16">
        <v>0.89</v>
      </c>
      <c r="M6" s="16">
        <v>0.93999999761581421</v>
      </c>
      <c r="N6" s="16">
        <v>1.3999999761581421</v>
      </c>
      <c r="O6" s="16">
        <v>0.87999999523162842</v>
      </c>
      <c r="P6" s="16">
        <v>0.98000001907348633</v>
      </c>
      <c r="Q6" s="14">
        <v>0.99</v>
      </c>
      <c r="R6" s="14">
        <v>1.35</v>
      </c>
      <c r="S6" s="14">
        <v>1.4</v>
      </c>
      <c r="T6" s="14">
        <v>1.19</v>
      </c>
      <c r="U6" s="14">
        <v>1.07</v>
      </c>
      <c r="V6" s="14">
        <v>1.1200000000000001</v>
      </c>
      <c r="W6" s="14">
        <v>1.05</v>
      </c>
      <c r="X6" s="14">
        <v>1.19</v>
      </c>
      <c r="Y6" s="14">
        <v>1.19</v>
      </c>
      <c r="Z6" s="14">
        <v>1.1200000000000001</v>
      </c>
      <c r="AA6" s="14">
        <v>1.0900000000000001</v>
      </c>
      <c r="AB6" s="14">
        <v>1.07</v>
      </c>
      <c r="AC6" s="14">
        <v>1.1000000000000001</v>
      </c>
      <c r="AD6" s="14">
        <v>1.07</v>
      </c>
      <c r="AE6" s="14">
        <v>1.08</v>
      </c>
      <c r="AF6" s="14">
        <v>1.05</v>
      </c>
      <c r="AG6" s="14">
        <v>1</v>
      </c>
      <c r="AH6" s="14">
        <v>1.02</v>
      </c>
      <c r="AI6" s="14">
        <v>1.02</v>
      </c>
      <c r="AJ6" s="14">
        <v>1.01</v>
      </c>
      <c r="AK6" s="14">
        <v>0.99</v>
      </c>
      <c r="AL6" s="14">
        <v>0.99</v>
      </c>
      <c r="AM6" s="14">
        <v>0.99</v>
      </c>
      <c r="AN6" s="14">
        <v>1.01</v>
      </c>
      <c r="AO6" s="14">
        <v>1.03</v>
      </c>
      <c r="AP6" s="14">
        <v>1.05</v>
      </c>
      <c r="AQ6" s="14">
        <v>1.03</v>
      </c>
      <c r="AR6" s="14">
        <v>-0.3</v>
      </c>
      <c r="AS6" s="14">
        <v>40.53</v>
      </c>
      <c r="AT6" s="14">
        <v>19.149999999999999</v>
      </c>
      <c r="AU6" s="14">
        <v>10.64</v>
      </c>
      <c r="AV6" s="14">
        <v>13.83</v>
      </c>
      <c r="AW6" s="14">
        <v>10.210000000000001</v>
      </c>
      <c r="AX6" s="14">
        <v>6.38</v>
      </c>
      <c r="AY6" s="14">
        <v>26.6</v>
      </c>
      <c r="AZ6" s="14">
        <v>15.43</v>
      </c>
      <c r="BA6" s="14">
        <v>13.83</v>
      </c>
      <c r="BB6" s="14">
        <v>12.78</v>
      </c>
      <c r="BC6" s="14">
        <v>9.0399999999999991</v>
      </c>
      <c r="BD6" s="14">
        <v>13.83</v>
      </c>
      <c r="BE6" s="14">
        <v>12.77</v>
      </c>
      <c r="BF6" s="14">
        <v>9.09</v>
      </c>
      <c r="BG6" s="14">
        <v>5.85</v>
      </c>
      <c r="BH6" s="14">
        <v>-1.05</v>
      </c>
      <c r="BI6" s="14">
        <v>4.3899999999999997</v>
      </c>
      <c r="BJ6" s="14">
        <v>5.35</v>
      </c>
      <c r="BK6" s="14">
        <v>1.65</v>
      </c>
      <c r="BL6" s="14">
        <v>2.66</v>
      </c>
      <c r="BM6" s="14">
        <v>5.21</v>
      </c>
      <c r="BN6" s="14">
        <v>5.04</v>
      </c>
      <c r="BO6" s="14">
        <v>7.45</v>
      </c>
      <c r="BP6" s="14">
        <v>9.0399999999999991</v>
      </c>
      <c r="BQ6" s="14">
        <v>8.5299999999999994</v>
      </c>
      <c r="BR6" s="14">
        <v>5.56</v>
      </c>
      <c r="BS6" s="23">
        <v>0.98</v>
      </c>
      <c r="BT6" s="26">
        <v>8763206.3777732849</v>
      </c>
      <c r="BU6" s="26">
        <v>15266700</v>
      </c>
      <c r="BV6" s="26">
        <v>6359386</v>
      </c>
      <c r="BW6" s="2">
        <v>9.6921306553808817E-3</v>
      </c>
    </row>
    <row r="7" spans="1:75" s="21" customFormat="1" ht="19" customHeight="1" x14ac:dyDescent="0.2">
      <c r="A7" s="1" t="s">
        <v>99</v>
      </c>
      <c r="B7" s="1" t="s">
        <v>76</v>
      </c>
      <c r="C7" s="1" t="s">
        <v>87</v>
      </c>
      <c r="D7" s="1" t="s">
        <v>78</v>
      </c>
      <c r="E7" s="1" t="s">
        <v>194</v>
      </c>
      <c r="F7" s="1" t="s">
        <v>80</v>
      </c>
      <c r="G7" s="9">
        <v>25.806446030782531</v>
      </c>
      <c r="H7" s="9">
        <v>3.205132907664455</v>
      </c>
      <c r="I7" s="9">
        <f>(N7-O7)/O7*100</f>
        <v>80.434783923227897</v>
      </c>
      <c r="J7" s="1" t="s">
        <v>81</v>
      </c>
      <c r="K7" s="2">
        <v>1.2400000095367429</v>
      </c>
      <c r="L7" s="2">
        <v>1.29</v>
      </c>
      <c r="M7" s="2">
        <v>1.559999942779541</v>
      </c>
      <c r="N7" s="2">
        <v>2.4900000095367432</v>
      </c>
      <c r="O7" s="2">
        <v>1.379999995231628</v>
      </c>
      <c r="P7" s="2">
        <v>1.610000014305115</v>
      </c>
      <c r="Q7" s="1">
        <v>1.64</v>
      </c>
      <c r="R7" s="1">
        <v>1.55</v>
      </c>
      <c r="S7" s="1">
        <v>1.52</v>
      </c>
      <c r="T7" s="1">
        <v>1.66</v>
      </c>
      <c r="U7" s="1">
        <v>1.98</v>
      </c>
      <c r="V7" s="1">
        <v>2.4900000000000002</v>
      </c>
      <c r="W7" s="1">
        <v>2.1</v>
      </c>
      <c r="X7" s="1">
        <v>2.13</v>
      </c>
      <c r="Y7" s="1">
        <v>2.13</v>
      </c>
      <c r="Z7" s="1">
        <v>2.0499999999999998</v>
      </c>
      <c r="AA7" s="1">
        <v>1.96</v>
      </c>
      <c r="AB7" s="1">
        <v>2.0099999999999998</v>
      </c>
      <c r="AC7" s="1">
        <v>2.04</v>
      </c>
      <c r="AD7" s="1">
        <v>1.99</v>
      </c>
      <c r="AE7" s="1">
        <v>1.95</v>
      </c>
      <c r="AF7" s="1">
        <v>1.98</v>
      </c>
      <c r="AG7" s="1">
        <v>1.97</v>
      </c>
      <c r="AH7" s="1">
        <v>1.96</v>
      </c>
      <c r="AI7" s="1">
        <v>1.94</v>
      </c>
      <c r="AJ7" s="1">
        <v>1.86</v>
      </c>
      <c r="AK7" s="1">
        <v>1.84</v>
      </c>
      <c r="AL7" s="1">
        <v>1.79</v>
      </c>
      <c r="AM7" s="1">
        <v>1.67</v>
      </c>
      <c r="AN7" s="1">
        <v>1.69</v>
      </c>
      <c r="AO7" s="1">
        <v>1.7</v>
      </c>
      <c r="AP7" s="1">
        <v>1.77</v>
      </c>
      <c r="AQ7" s="1">
        <v>1.74</v>
      </c>
      <c r="AR7" s="1">
        <v>-4.49</v>
      </c>
      <c r="AS7" s="1">
        <v>-2.56</v>
      </c>
      <c r="AT7" s="1">
        <v>-6.56</v>
      </c>
      <c r="AU7" s="1">
        <v>6.4</v>
      </c>
      <c r="AV7" s="1">
        <v>26.92</v>
      </c>
      <c r="AW7" s="1">
        <v>25</v>
      </c>
      <c r="AX7" s="1">
        <v>30.12</v>
      </c>
      <c r="AY7" s="1">
        <v>30.22</v>
      </c>
      <c r="AZ7" s="1">
        <v>30.58</v>
      </c>
      <c r="BA7" s="1">
        <v>17.649999999999999</v>
      </c>
      <c r="BB7" s="1">
        <v>19.87</v>
      </c>
      <c r="BC7" s="1">
        <v>25.96</v>
      </c>
      <c r="BD7" s="1">
        <v>23.08</v>
      </c>
      <c r="BE7" s="1">
        <v>24.36</v>
      </c>
      <c r="BF7" s="1">
        <v>22.88</v>
      </c>
      <c r="BG7" s="1">
        <v>24.25</v>
      </c>
      <c r="BH7" s="1">
        <v>25</v>
      </c>
      <c r="BI7" s="1">
        <v>24.36</v>
      </c>
      <c r="BJ7" s="1">
        <v>18.739999999999998</v>
      </c>
      <c r="BK7" s="1">
        <v>16.670000000000002</v>
      </c>
      <c r="BL7" s="1">
        <v>14.74</v>
      </c>
      <c r="BM7" s="1">
        <v>5.78</v>
      </c>
      <c r="BN7" s="1">
        <v>3.21</v>
      </c>
      <c r="BO7" s="1">
        <v>6.06</v>
      </c>
      <c r="BP7" s="1">
        <v>8.65</v>
      </c>
      <c r="BQ7" s="1">
        <v>7.05</v>
      </c>
      <c r="BR7" s="1">
        <v>8.65</v>
      </c>
      <c r="BS7" s="22">
        <v>1.78</v>
      </c>
      <c r="BT7" s="26">
        <v>221978631.85787201</v>
      </c>
      <c r="BU7" s="26">
        <v>275883900</v>
      </c>
      <c r="BV7" s="26">
        <v>132238698</v>
      </c>
      <c r="BW7" s="2">
        <v>8.3083697632897135E-2</v>
      </c>
    </row>
    <row r="8" spans="1:75" s="21" customFormat="1" ht="19" customHeight="1" x14ac:dyDescent="0.2">
      <c r="A8" s="1" t="s">
        <v>215</v>
      </c>
      <c r="B8" s="1" t="s">
        <v>159</v>
      </c>
      <c r="C8" s="1" t="s">
        <v>216</v>
      </c>
      <c r="D8" s="1" t="s">
        <v>98</v>
      </c>
      <c r="E8" s="1" t="s">
        <v>214</v>
      </c>
      <c r="F8" s="1" t="s">
        <v>80</v>
      </c>
      <c r="G8" s="9">
        <v>25.99999904632568</v>
      </c>
      <c r="H8" s="9">
        <v>11.111110059882799</v>
      </c>
      <c r="I8" s="9">
        <f>(N8-O8)/O8*100</f>
        <v>51.639342660450382</v>
      </c>
      <c r="J8" s="1" t="s">
        <v>81</v>
      </c>
      <c r="K8" s="2">
        <v>1</v>
      </c>
      <c r="L8" s="2">
        <v>1.85</v>
      </c>
      <c r="M8" s="2">
        <v>1.2599999904632571</v>
      </c>
      <c r="N8" s="2">
        <v>1.8500000238418579</v>
      </c>
      <c r="O8" s="2">
        <v>1.220000028610229</v>
      </c>
      <c r="P8" s="2">
        <v>1.3999999761581421</v>
      </c>
      <c r="Q8" s="1">
        <v>1.69</v>
      </c>
      <c r="R8" s="1">
        <v>1.85</v>
      </c>
      <c r="S8" s="1">
        <v>1.69</v>
      </c>
      <c r="T8" s="1">
        <v>1.49</v>
      </c>
      <c r="U8" s="1">
        <v>1.48</v>
      </c>
      <c r="V8" s="1">
        <v>1.44</v>
      </c>
      <c r="W8" s="1">
        <v>1.34</v>
      </c>
      <c r="X8" s="1">
        <v>1.35</v>
      </c>
      <c r="Y8" s="1">
        <v>1.32</v>
      </c>
      <c r="Z8" s="1">
        <v>1.3</v>
      </c>
      <c r="AA8" s="1">
        <v>1.33</v>
      </c>
      <c r="AB8" s="1">
        <v>1.34</v>
      </c>
      <c r="AC8" s="1">
        <v>1.38</v>
      </c>
      <c r="AD8" s="1">
        <v>1.3</v>
      </c>
      <c r="AE8" s="1">
        <v>1.25</v>
      </c>
      <c r="AF8" s="1">
        <v>1.27</v>
      </c>
      <c r="AG8" s="1">
        <v>1.32</v>
      </c>
      <c r="AH8" s="1">
        <v>1.31</v>
      </c>
      <c r="AI8" s="1">
        <v>1.28</v>
      </c>
      <c r="AJ8" s="1">
        <v>1.28</v>
      </c>
      <c r="AK8" s="1">
        <v>1.29</v>
      </c>
      <c r="AL8" s="1">
        <v>1.32</v>
      </c>
      <c r="AM8" s="1">
        <v>1.32</v>
      </c>
      <c r="AN8" s="1">
        <v>1.35</v>
      </c>
      <c r="AO8" s="1">
        <v>1.32</v>
      </c>
      <c r="AP8" s="1">
        <v>1.32</v>
      </c>
      <c r="AQ8" s="1">
        <v>1.42</v>
      </c>
      <c r="AR8" s="1">
        <v>19.84</v>
      </c>
      <c r="AS8" s="1">
        <v>24.6</v>
      </c>
      <c r="AT8" s="1">
        <v>16.98</v>
      </c>
      <c r="AU8" s="1">
        <v>16.670000000000002</v>
      </c>
      <c r="AV8" s="1">
        <v>2.38</v>
      </c>
      <c r="AW8" s="1">
        <v>6.35</v>
      </c>
      <c r="AX8" s="1">
        <v>3.97</v>
      </c>
      <c r="AY8" s="1">
        <v>5.31</v>
      </c>
      <c r="AZ8" s="1">
        <v>2.38</v>
      </c>
      <c r="BA8" s="1">
        <v>1.59</v>
      </c>
      <c r="BB8" s="1">
        <v>3.06</v>
      </c>
      <c r="BC8" s="1">
        <v>5.56</v>
      </c>
      <c r="BD8" s="1">
        <v>0</v>
      </c>
      <c r="BE8" s="1">
        <v>-2.38</v>
      </c>
      <c r="BF8" s="1">
        <v>-1.01</v>
      </c>
      <c r="BG8" s="1">
        <v>0</v>
      </c>
      <c r="BH8" s="1">
        <v>3.57</v>
      </c>
      <c r="BI8" s="1">
        <v>0.01</v>
      </c>
      <c r="BJ8" s="1">
        <v>0</v>
      </c>
      <c r="BK8" s="1">
        <v>0.28000000000000003</v>
      </c>
      <c r="BL8" s="1">
        <v>0.4</v>
      </c>
      <c r="BM8" s="1">
        <v>3.57</v>
      </c>
      <c r="BN8" s="1">
        <v>4.76</v>
      </c>
      <c r="BO8" s="1">
        <v>3.17</v>
      </c>
      <c r="BP8" s="1">
        <v>3.18</v>
      </c>
      <c r="BQ8" s="1">
        <v>3.18</v>
      </c>
      <c r="BR8" s="1">
        <v>8.73</v>
      </c>
      <c r="BS8" s="22">
        <v>1.27</v>
      </c>
      <c r="BT8" s="26">
        <v>7224323.3453202248</v>
      </c>
      <c r="BU8" s="26">
        <v>7123100</v>
      </c>
      <c r="BV8" s="26">
        <v>2903202</v>
      </c>
      <c r="BW8" s="2">
        <v>2.020527679438083E-2</v>
      </c>
    </row>
    <row r="9" spans="1:75" s="21" customFormat="1" ht="19" customHeight="1" x14ac:dyDescent="0.2">
      <c r="A9" s="1" t="s">
        <v>126</v>
      </c>
      <c r="B9" s="1" t="s">
        <v>106</v>
      </c>
      <c r="C9" s="1" t="s">
        <v>87</v>
      </c>
      <c r="D9" s="1" t="s">
        <v>125</v>
      </c>
      <c r="E9" s="1" t="s">
        <v>127</v>
      </c>
      <c r="F9" s="1" t="s">
        <v>80</v>
      </c>
      <c r="G9" s="9">
        <v>26.031165832340029</v>
      </c>
      <c r="H9" s="9">
        <v>1.6242379853219699</v>
      </c>
      <c r="I9" s="9">
        <f>(N9-O9)/O9*100</f>
        <v>13.0517800607805</v>
      </c>
      <c r="J9" s="1" t="s">
        <v>81</v>
      </c>
      <c r="K9" s="2">
        <v>130.91999816894531</v>
      </c>
      <c r="L9" s="2">
        <v>138.47999999999999</v>
      </c>
      <c r="M9" s="2">
        <v>165</v>
      </c>
      <c r="N9" s="2">
        <v>177.47999572753909</v>
      </c>
      <c r="O9" s="2">
        <v>156.99000549316409</v>
      </c>
      <c r="P9" s="2">
        <v>167.67999267578119</v>
      </c>
      <c r="Q9" s="1">
        <v>170.99</v>
      </c>
      <c r="R9" s="1">
        <v>177.48</v>
      </c>
      <c r="S9" s="1">
        <v>165.78</v>
      </c>
      <c r="T9" s="1">
        <v>165.63</v>
      </c>
      <c r="U9" s="1">
        <v>165.84</v>
      </c>
      <c r="V9" s="1">
        <v>166.28</v>
      </c>
      <c r="W9" s="1">
        <v>168</v>
      </c>
      <c r="X9" s="1">
        <v>164.82</v>
      </c>
      <c r="Y9" s="1">
        <v>166.6</v>
      </c>
      <c r="Z9" s="1">
        <v>165.85</v>
      </c>
      <c r="AA9" s="1">
        <v>165.5</v>
      </c>
      <c r="AB9" s="1">
        <v>167.98</v>
      </c>
      <c r="AC9" s="1">
        <v>167.53</v>
      </c>
      <c r="AD9" s="1">
        <v>167.71</v>
      </c>
      <c r="AE9" s="1">
        <v>167.2</v>
      </c>
      <c r="AF9" s="1">
        <v>168.77</v>
      </c>
      <c r="AG9" s="1">
        <v>170.83</v>
      </c>
      <c r="AH9" s="1">
        <v>172.2</v>
      </c>
      <c r="AI9" s="1">
        <v>172.79</v>
      </c>
      <c r="AJ9" s="1">
        <v>173.23</v>
      </c>
      <c r="AK9" s="1">
        <v>171.64</v>
      </c>
      <c r="AL9" s="1">
        <v>170.26</v>
      </c>
      <c r="AM9" s="1">
        <v>171.31</v>
      </c>
      <c r="AN9" s="1">
        <v>169.1</v>
      </c>
      <c r="AO9" s="1">
        <v>168.82</v>
      </c>
      <c r="AP9" s="1">
        <v>168</v>
      </c>
      <c r="AQ9" s="1">
        <v>167.85</v>
      </c>
      <c r="AR9" s="1">
        <v>2.2799999999999998</v>
      </c>
      <c r="AS9" s="1">
        <v>3.01</v>
      </c>
      <c r="AT9" s="1">
        <v>-3.46</v>
      </c>
      <c r="AU9" s="1">
        <v>0.18</v>
      </c>
      <c r="AV9" s="1">
        <v>-0.6</v>
      </c>
      <c r="AW9" s="1">
        <v>0.45</v>
      </c>
      <c r="AX9" s="1">
        <v>-0.89</v>
      </c>
      <c r="AY9" s="1">
        <v>-0.45</v>
      </c>
      <c r="AZ9" s="1">
        <v>0.19</v>
      </c>
      <c r="BA9" s="1">
        <v>-0.35</v>
      </c>
      <c r="BB9" s="1">
        <v>0.25</v>
      </c>
      <c r="BC9" s="1">
        <v>1.62</v>
      </c>
      <c r="BD9" s="1">
        <v>0.24</v>
      </c>
      <c r="BE9" s="1">
        <v>0.21</v>
      </c>
      <c r="BF9" s="1">
        <v>0.56000000000000005</v>
      </c>
      <c r="BG9" s="1">
        <v>2.14</v>
      </c>
      <c r="BH9" s="1">
        <v>3.39</v>
      </c>
      <c r="BI9" s="1">
        <v>3.41</v>
      </c>
      <c r="BJ9" s="1">
        <v>4.07</v>
      </c>
      <c r="BK9" s="1">
        <v>3.56</v>
      </c>
      <c r="BL9" s="1">
        <v>2.96</v>
      </c>
      <c r="BM9" s="1">
        <v>2.37</v>
      </c>
      <c r="BN9" s="1">
        <v>2.19</v>
      </c>
      <c r="BO9" s="1">
        <v>1.99</v>
      </c>
      <c r="BP9" s="1">
        <v>1.61</v>
      </c>
      <c r="BQ9" s="1">
        <v>1.53</v>
      </c>
      <c r="BR9" s="1">
        <v>1.73</v>
      </c>
      <c r="BS9" s="22">
        <v>162</v>
      </c>
      <c r="BT9" s="26">
        <v>4703820000</v>
      </c>
      <c r="BU9" s="26">
        <v>1560000</v>
      </c>
      <c r="BV9" s="26">
        <v>25759295</v>
      </c>
      <c r="BW9" s="2">
        <v>4.2220487788970926E-3</v>
      </c>
    </row>
    <row r="10" spans="1:75" s="21" customFormat="1" ht="19" customHeight="1" x14ac:dyDescent="0.2">
      <c r="A10" s="7" t="s">
        <v>433</v>
      </c>
      <c r="B10" s="7" t="s">
        <v>96</v>
      </c>
      <c r="C10" s="7" t="s">
        <v>104</v>
      </c>
      <c r="D10" s="7" t="s">
        <v>98</v>
      </c>
      <c r="E10" s="7" t="s">
        <v>431</v>
      </c>
      <c r="F10" s="7" t="s">
        <v>80</v>
      </c>
      <c r="G10" s="10">
        <v>26.54320656063172</v>
      </c>
      <c r="H10" s="10">
        <v>9.756100113940823</v>
      </c>
      <c r="I10" s="10">
        <v>9.756100113940823</v>
      </c>
      <c r="J10" s="7" t="s">
        <v>81</v>
      </c>
      <c r="K10" s="8">
        <v>1.620000004768372</v>
      </c>
      <c r="L10" s="8">
        <v>1.69</v>
      </c>
      <c r="M10" s="8">
        <v>2.0499999523162842</v>
      </c>
      <c r="N10" s="8">
        <v>2.4200000762939449</v>
      </c>
      <c r="O10" s="8">
        <v>1.9900000095367429</v>
      </c>
      <c r="P10" s="8">
        <v>2.25</v>
      </c>
      <c r="Q10" s="7">
        <v>2.2000000000000002</v>
      </c>
      <c r="R10" s="7">
        <v>2.42</v>
      </c>
      <c r="S10" s="7">
        <v>2.2999999999999998</v>
      </c>
      <c r="T10" s="7">
        <v>2.2200000000000002</v>
      </c>
      <c r="U10" s="7">
        <v>2.2599999999999998</v>
      </c>
      <c r="V10" s="7">
        <v>2.2400000000000002</v>
      </c>
      <c r="W10" s="7">
        <v>2.15</v>
      </c>
      <c r="X10" s="7">
        <v>2.29</v>
      </c>
      <c r="Y10" s="7">
        <v>2.29</v>
      </c>
      <c r="Z10" s="7">
        <v>2.2799999999999998</v>
      </c>
      <c r="AA10" s="7">
        <v>2.25</v>
      </c>
      <c r="AB10" s="7">
        <v>2.19</v>
      </c>
      <c r="AC10" s="7">
        <v>2.19</v>
      </c>
      <c r="AD10" s="7">
        <v>2.1800000000000002</v>
      </c>
      <c r="AE10" s="7">
        <v>2.19</v>
      </c>
      <c r="AF10" s="7">
        <v>2.13</v>
      </c>
      <c r="AG10" s="7">
        <v>2.11</v>
      </c>
      <c r="AH10" s="7">
        <v>2.12</v>
      </c>
      <c r="AI10" s="7">
        <v>2.2000000000000002</v>
      </c>
      <c r="AJ10" s="7">
        <v>2.25</v>
      </c>
      <c r="AK10" s="7">
        <v>2.2400000000000002</v>
      </c>
      <c r="AL10" s="7">
        <v>2.2599999999999998</v>
      </c>
      <c r="AM10" s="7">
        <v>2.2200000000000002</v>
      </c>
      <c r="AN10" s="7">
        <v>2.2400000000000002</v>
      </c>
      <c r="AO10" s="7">
        <v>2.25</v>
      </c>
      <c r="AP10" s="7">
        <v>2.2999999999999998</v>
      </c>
      <c r="AQ10" s="7">
        <v>2.2599999999999998</v>
      </c>
      <c r="AR10" s="7">
        <v>6.34</v>
      </c>
      <c r="AS10" s="7">
        <v>16.59</v>
      </c>
      <c r="AT10" s="7">
        <v>3.66</v>
      </c>
      <c r="AU10" s="7">
        <v>6.83</v>
      </c>
      <c r="AV10" s="7">
        <v>8.11</v>
      </c>
      <c r="AW10" s="7">
        <v>2.93</v>
      </c>
      <c r="AX10" s="7">
        <v>4.1500000000000004</v>
      </c>
      <c r="AY10" s="7">
        <v>9.02</v>
      </c>
      <c r="AZ10" s="7">
        <v>7.84</v>
      </c>
      <c r="BA10" s="7">
        <v>7.32</v>
      </c>
      <c r="BB10" s="7">
        <v>6.83</v>
      </c>
      <c r="BC10" s="7">
        <v>4.3899999999999997</v>
      </c>
      <c r="BD10" s="7">
        <v>4.17</v>
      </c>
      <c r="BE10" s="7">
        <v>4.1500000000000004</v>
      </c>
      <c r="BF10" s="7">
        <v>3.85</v>
      </c>
      <c r="BG10" s="7">
        <v>2.68</v>
      </c>
      <c r="BH10" s="7">
        <v>1.71</v>
      </c>
      <c r="BI10" s="7">
        <v>2.1</v>
      </c>
      <c r="BJ10" s="7">
        <v>7.07</v>
      </c>
      <c r="BK10" s="7">
        <v>7.17</v>
      </c>
      <c r="BL10" s="7">
        <v>9.27</v>
      </c>
      <c r="BM10" s="7">
        <v>6.82</v>
      </c>
      <c r="BN10" s="7">
        <v>8.2899999999999991</v>
      </c>
      <c r="BO10" s="7">
        <v>9.27</v>
      </c>
      <c r="BP10" s="7">
        <v>8.7799999999999994</v>
      </c>
      <c r="BQ10" s="7">
        <v>9.75</v>
      </c>
      <c r="BR10" s="7">
        <v>9.51</v>
      </c>
      <c r="BS10" s="24">
        <v>2.09</v>
      </c>
      <c r="BT10" s="26">
        <v>280931993.46542358</v>
      </c>
      <c r="BU10" s="26">
        <v>80619500</v>
      </c>
      <c r="BV10" s="26">
        <v>116919682</v>
      </c>
      <c r="BW10" s="8">
        <v>1.136390364113375E-2</v>
      </c>
    </row>
    <row r="11" spans="1:75" s="21" customFormat="1" ht="19" customHeight="1" x14ac:dyDescent="0.2">
      <c r="A11" s="7" t="s">
        <v>347</v>
      </c>
      <c r="B11" s="7" t="s">
        <v>106</v>
      </c>
      <c r="C11" s="7" t="s">
        <v>87</v>
      </c>
      <c r="D11" s="7" t="s">
        <v>98</v>
      </c>
      <c r="E11" s="7" t="s">
        <v>343</v>
      </c>
      <c r="F11" s="7" t="s">
        <v>80</v>
      </c>
      <c r="G11" s="10">
        <v>26.760558808345952</v>
      </c>
      <c r="H11" s="10">
        <v>20.740738255169859</v>
      </c>
      <c r="I11" s="10">
        <v>20.740738255169859</v>
      </c>
      <c r="J11" s="7" t="s">
        <v>81</v>
      </c>
      <c r="K11" s="8">
        <v>2.130000114440918</v>
      </c>
      <c r="L11" s="8">
        <v>3.3</v>
      </c>
      <c r="M11" s="8">
        <v>2.7000000476837158</v>
      </c>
      <c r="N11" s="8">
        <v>3.2999999523162842</v>
      </c>
      <c r="O11" s="8">
        <v>2.440000057220459</v>
      </c>
      <c r="P11" s="8">
        <v>3.2599999904632568</v>
      </c>
      <c r="Q11" s="7">
        <v>3.15</v>
      </c>
      <c r="R11" s="7">
        <v>3.04</v>
      </c>
      <c r="S11" s="7">
        <v>2.74</v>
      </c>
      <c r="T11" s="7">
        <v>2.65</v>
      </c>
      <c r="U11" s="7">
        <v>2.69</v>
      </c>
      <c r="V11" s="7">
        <v>2.67</v>
      </c>
      <c r="W11" s="7">
        <v>2.74</v>
      </c>
      <c r="X11" s="7">
        <v>2.67</v>
      </c>
      <c r="Y11" s="7">
        <v>2.6</v>
      </c>
      <c r="Z11" s="7">
        <v>2.58</v>
      </c>
      <c r="AA11" s="7">
        <v>2.57</v>
      </c>
      <c r="AB11" s="7">
        <v>2.57</v>
      </c>
      <c r="AC11" s="7">
        <v>2.5499999999999998</v>
      </c>
      <c r="AD11" s="7">
        <v>2.57</v>
      </c>
      <c r="AE11" s="7">
        <v>2.6</v>
      </c>
      <c r="AF11" s="7">
        <v>2.6</v>
      </c>
      <c r="AG11" s="7">
        <v>2.65</v>
      </c>
      <c r="AH11" s="7">
        <v>2.67</v>
      </c>
      <c r="AI11" s="7">
        <v>2.66</v>
      </c>
      <c r="AJ11" s="7">
        <v>2.64</v>
      </c>
      <c r="AK11" s="7">
        <v>2.63</v>
      </c>
      <c r="AL11" s="7">
        <v>2.83</v>
      </c>
      <c r="AM11" s="7">
        <v>2.85</v>
      </c>
      <c r="AN11" s="7">
        <v>2.9</v>
      </c>
      <c r="AO11" s="7">
        <v>2.92</v>
      </c>
      <c r="AP11" s="7">
        <v>2.96</v>
      </c>
      <c r="AQ11" s="7">
        <v>3.3</v>
      </c>
      <c r="AR11" s="7">
        <v>7.35</v>
      </c>
      <c r="AS11" s="7">
        <v>0.01</v>
      </c>
      <c r="AT11" s="7">
        <v>-9.2799999999999994</v>
      </c>
      <c r="AU11" s="7">
        <v>-2.2200000000000002</v>
      </c>
      <c r="AV11" s="7">
        <v>-5.93</v>
      </c>
      <c r="AW11" s="7">
        <v>-2.59</v>
      </c>
      <c r="AX11" s="7">
        <v>-1.48</v>
      </c>
      <c r="AY11" s="7">
        <v>-4.09</v>
      </c>
      <c r="AZ11" s="7">
        <v>-4.63</v>
      </c>
      <c r="BA11" s="7">
        <v>-4.8099999999999996</v>
      </c>
      <c r="BB11" s="7">
        <v>-7.41</v>
      </c>
      <c r="BC11" s="7">
        <v>-5.93</v>
      </c>
      <c r="BD11" s="7">
        <v>-6.85</v>
      </c>
      <c r="BE11" s="7">
        <v>-5.57</v>
      </c>
      <c r="BF11" s="7">
        <v>-4.91</v>
      </c>
      <c r="BG11" s="7">
        <v>-4.4400000000000004</v>
      </c>
      <c r="BH11" s="7">
        <v>-2.96</v>
      </c>
      <c r="BI11" s="7">
        <v>-2.61</v>
      </c>
      <c r="BJ11" s="7">
        <v>-4.63</v>
      </c>
      <c r="BK11" s="7">
        <v>-2.94</v>
      </c>
      <c r="BL11" s="7">
        <v>-4.05</v>
      </c>
      <c r="BM11" s="7">
        <v>1.42</v>
      </c>
      <c r="BN11" s="7">
        <v>1.85</v>
      </c>
      <c r="BO11" s="7">
        <v>4.8099999999999996</v>
      </c>
      <c r="BP11" s="7">
        <v>6.94</v>
      </c>
      <c r="BQ11" s="7">
        <v>9.24</v>
      </c>
      <c r="BR11" s="7">
        <v>20.5</v>
      </c>
      <c r="BS11" s="24">
        <v>2.5099999999999998</v>
      </c>
      <c r="BT11" s="26">
        <v>66269611.170363434</v>
      </c>
      <c r="BU11" s="26">
        <v>60368700</v>
      </c>
      <c r="BV11" s="26">
        <v>24156017</v>
      </c>
      <c r="BW11" s="8">
        <v>0.1646171635000919</v>
      </c>
    </row>
    <row r="12" spans="1:75" s="21" customFormat="1" ht="19" customHeight="1" x14ac:dyDescent="0.2">
      <c r="A12" s="1" t="s">
        <v>297</v>
      </c>
      <c r="B12" s="1" t="s">
        <v>106</v>
      </c>
      <c r="C12" s="1" t="s">
        <v>87</v>
      </c>
      <c r="D12" s="1" t="s">
        <v>109</v>
      </c>
      <c r="E12" s="1" t="s">
        <v>292</v>
      </c>
      <c r="F12" s="1" t="s">
        <v>80</v>
      </c>
      <c r="G12" s="9">
        <v>26.94610419391854</v>
      </c>
      <c r="H12" s="9">
        <v>5.424529044557735</v>
      </c>
      <c r="I12" s="9">
        <f>(N12-O12)/O12*100</f>
        <v>26.90476585137349</v>
      </c>
      <c r="J12" s="1" t="s">
        <v>81</v>
      </c>
      <c r="K12" s="2">
        <v>1.669999957084656</v>
      </c>
      <c r="L12" s="2">
        <v>1.67</v>
      </c>
      <c r="M12" s="2">
        <v>2.119999885559082</v>
      </c>
      <c r="N12" s="2">
        <v>2.6649999618530269</v>
      </c>
      <c r="O12" s="2">
        <v>2.0999999046325679</v>
      </c>
      <c r="P12" s="2">
        <v>2.2349998950958252</v>
      </c>
      <c r="Q12" s="1">
        <v>2.35</v>
      </c>
      <c r="R12" s="1">
        <v>2.4</v>
      </c>
      <c r="S12" s="1">
        <v>2.65</v>
      </c>
      <c r="T12" s="1">
        <v>2.44</v>
      </c>
      <c r="U12" s="1">
        <v>2.48</v>
      </c>
      <c r="V12" s="1">
        <v>2.6</v>
      </c>
      <c r="W12" s="1">
        <v>2.4300000000000002</v>
      </c>
      <c r="X12" s="1">
        <v>2.37</v>
      </c>
      <c r="Y12" s="1">
        <v>2.44</v>
      </c>
      <c r="Z12" s="1">
        <v>2.4500000000000002</v>
      </c>
      <c r="AA12" s="1">
        <v>2.41</v>
      </c>
      <c r="AB12" s="1">
        <v>2.37</v>
      </c>
      <c r="AC12" s="1">
        <v>2.38</v>
      </c>
      <c r="AD12" s="1">
        <v>2.48</v>
      </c>
      <c r="AE12" s="1">
        <v>2.44</v>
      </c>
      <c r="AF12" s="1">
        <v>2.42</v>
      </c>
      <c r="AG12" s="1">
        <v>2.38</v>
      </c>
      <c r="AH12" s="1">
        <v>2.4</v>
      </c>
      <c r="AI12" s="1">
        <v>2.4500000000000002</v>
      </c>
      <c r="AJ12" s="1">
        <v>2.37</v>
      </c>
      <c r="AK12" s="1">
        <v>2.4</v>
      </c>
      <c r="AL12" s="1">
        <v>2.38</v>
      </c>
      <c r="AM12" s="1">
        <v>2.39</v>
      </c>
      <c r="AN12" s="1">
        <v>2.4700000000000002</v>
      </c>
      <c r="AO12" s="1">
        <v>2.4</v>
      </c>
      <c r="AP12" s="1">
        <v>2.36</v>
      </c>
      <c r="AQ12" s="1">
        <v>2.2799999999999998</v>
      </c>
      <c r="AR12" s="1">
        <v>10.38</v>
      </c>
      <c r="AS12" s="1">
        <v>9.91</v>
      </c>
      <c r="AT12" s="1">
        <v>14.62</v>
      </c>
      <c r="AU12" s="1">
        <v>7.55</v>
      </c>
      <c r="AV12" s="1">
        <v>16.98</v>
      </c>
      <c r="AW12" s="1">
        <v>12.97</v>
      </c>
      <c r="AX12" s="1">
        <v>11.01</v>
      </c>
      <c r="AY12" s="1">
        <v>10.67</v>
      </c>
      <c r="AZ12" s="1">
        <v>15.09</v>
      </c>
      <c r="BA12" s="1">
        <v>10.38</v>
      </c>
      <c r="BB12" s="1">
        <v>10.85</v>
      </c>
      <c r="BC12" s="1">
        <v>11.08</v>
      </c>
      <c r="BD12" s="1">
        <v>11.79</v>
      </c>
      <c r="BE12" s="1">
        <v>12.26</v>
      </c>
      <c r="BF12" s="1">
        <v>12.74</v>
      </c>
      <c r="BG12" s="1">
        <v>12.06</v>
      </c>
      <c r="BH12" s="1">
        <v>9.67</v>
      </c>
      <c r="BI12" s="1">
        <v>12.26</v>
      </c>
      <c r="BJ12" s="1">
        <v>10.38</v>
      </c>
      <c r="BK12" s="1">
        <v>10.85</v>
      </c>
      <c r="BL12" s="1">
        <v>11.11</v>
      </c>
      <c r="BM12" s="1">
        <v>12.26</v>
      </c>
      <c r="BN12" s="1">
        <v>11.79</v>
      </c>
      <c r="BO12" s="1">
        <v>11.79</v>
      </c>
      <c r="BP12" s="1">
        <v>10.85</v>
      </c>
      <c r="BQ12" s="1">
        <v>5.9</v>
      </c>
      <c r="BR12" s="1">
        <v>5.33</v>
      </c>
      <c r="BS12" s="22">
        <v>2.2799999999999998</v>
      </c>
      <c r="BT12" s="26">
        <v>101841614.50243001</v>
      </c>
      <c r="BU12" s="26">
        <v>12197600</v>
      </c>
      <c r="BV12" s="26">
        <v>40346689</v>
      </c>
      <c r="BW12" s="2">
        <v>1.1003678641387399E-2</v>
      </c>
    </row>
    <row r="13" spans="1:75" s="21" customFormat="1" ht="19" customHeight="1" x14ac:dyDescent="0.2">
      <c r="A13" s="7" t="s">
        <v>202</v>
      </c>
      <c r="B13" s="7" t="s">
        <v>106</v>
      </c>
      <c r="C13" s="7" t="s">
        <v>87</v>
      </c>
      <c r="D13" s="7" t="s">
        <v>98</v>
      </c>
      <c r="E13" s="7" t="s">
        <v>549</v>
      </c>
      <c r="F13" s="7" t="s">
        <v>80</v>
      </c>
      <c r="G13" s="10">
        <v>26.98412313963502</v>
      </c>
      <c r="H13" s="10">
        <v>40.374994277954102</v>
      </c>
      <c r="I13" s="10">
        <v>40.374994277954102</v>
      </c>
      <c r="J13" s="7" t="s">
        <v>81</v>
      </c>
      <c r="K13" s="8">
        <v>6.3000001907348633</v>
      </c>
      <c r="L13" s="8">
        <v>6.59</v>
      </c>
      <c r="M13" s="8">
        <v>8</v>
      </c>
      <c r="N13" s="8">
        <v>11.420000076293951</v>
      </c>
      <c r="O13" s="8">
        <v>7.070000171661377</v>
      </c>
      <c r="P13" s="8">
        <v>11.22999954223633</v>
      </c>
      <c r="Q13" s="7">
        <v>8.0299999999999994</v>
      </c>
      <c r="R13" s="7">
        <v>7.76</v>
      </c>
      <c r="S13" s="7">
        <v>7.65</v>
      </c>
      <c r="T13" s="7">
        <v>7.37</v>
      </c>
      <c r="U13" s="7">
        <v>7.44</v>
      </c>
      <c r="V13" s="7">
        <v>7.47</v>
      </c>
      <c r="W13" s="7">
        <v>7.42</v>
      </c>
      <c r="X13" s="7">
        <v>7.58</v>
      </c>
      <c r="Y13" s="7">
        <v>7.55</v>
      </c>
      <c r="Z13" s="7">
        <v>7.6</v>
      </c>
      <c r="AA13" s="7">
        <v>7.54</v>
      </c>
      <c r="AB13" s="7">
        <v>7.69</v>
      </c>
      <c r="AC13" s="7">
        <v>7.65</v>
      </c>
      <c r="AD13" s="7">
        <v>7.63</v>
      </c>
      <c r="AE13" s="7">
        <v>7.65</v>
      </c>
      <c r="AF13" s="7">
        <v>7.68</v>
      </c>
      <c r="AG13" s="7">
        <v>7.62</v>
      </c>
      <c r="AH13" s="7">
        <v>7.61</v>
      </c>
      <c r="AI13" s="7">
        <v>7.58</v>
      </c>
      <c r="AJ13" s="7">
        <v>7.54</v>
      </c>
      <c r="AK13" s="7">
        <v>7.66</v>
      </c>
      <c r="AL13" s="7">
        <v>8.92</v>
      </c>
      <c r="AM13" s="7">
        <v>9.4</v>
      </c>
      <c r="AN13" s="7">
        <v>9.68</v>
      </c>
      <c r="AO13" s="7">
        <v>9.9700000000000006</v>
      </c>
      <c r="AP13" s="7">
        <v>10.79</v>
      </c>
      <c r="AQ13" s="7">
        <v>11.42</v>
      </c>
      <c r="AR13" s="7">
        <v>-0.63</v>
      </c>
      <c r="AS13" s="7">
        <v>-6.79</v>
      </c>
      <c r="AT13" s="7">
        <v>-8.25</v>
      </c>
      <c r="AU13" s="7">
        <v>-9.75</v>
      </c>
      <c r="AV13" s="7">
        <v>-8.75</v>
      </c>
      <c r="AW13" s="7">
        <v>-7.63</v>
      </c>
      <c r="AX13" s="7">
        <v>-9.3800000000000008</v>
      </c>
      <c r="AY13" s="7">
        <v>-6.38</v>
      </c>
      <c r="AZ13" s="7">
        <v>-7.25</v>
      </c>
      <c r="BA13" s="7">
        <v>-6.25</v>
      </c>
      <c r="BB13" s="7">
        <v>-6.29</v>
      </c>
      <c r="BC13" s="7">
        <v>-5</v>
      </c>
      <c r="BD13" s="7">
        <v>-4.6900000000000004</v>
      </c>
      <c r="BE13" s="7">
        <v>-6.88</v>
      </c>
      <c r="BF13" s="7">
        <v>-4.99</v>
      </c>
      <c r="BG13" s="7">
        <v>-4.5</v>
      </c>
      <c r="BH13" s="7">
        <v>-6.25</v>
      </c>
      <c r="BI13" s="7">
        <v>-6.12</v>
      </c>
      <c r="BJ13" s="7">
        <v>-6.75</v>
      </c>
      <c r="BK13" s="7">
        <v>-6</v>
      </c>
      <c r="BL13" s="7">
        <v>-4.62</v>
      </c>
      <c r="BM13" s="7">
        <v>6.19</v>
      </c>
      <c r="BN13" s="7">
        <v>13.37</v>
      </c>
      <c r="BO13" s="7">
        <v>19.12</v>
      </c>
      <c r="BP13" s="7">
        <v>21.69</v>
      </c>
      <c r="BQ13" s="7">
        <v>31.75</v>
      </c>
      <c r="BR13" s="7">
        <v>39.869999999999997</v>
      </c>
      <c r="BS13" s="24">
        <v>7.07</v>
      </c>
      <c r="BT13" s="26">
        <v>25862480</v>
      </c>
      <c r="BU13" s="26">
        <v>31117200</v>
      </c>
      <c r="BV13" s="26">
        <v>2367420</v>
      </c>
      <c r="BW13" s="8">
        <v>9.7753575622407514</v>
      </c>
    </row>
    <row r="14" spans="1:75" s="21" customFormat="1" ht="19" customHeight="1" x14ac:dyDescent="0.2">
      <c r="A14" s="1" t="s">
        <v>103</v>
      </c>
      <c r="B14" s="1" t="s">
        <v>96</v>
      </c>
      <c r="C14" s="1" t="s">
        <v>104</v>
      </c>
      <c r="D14" s="1" t="s">
        <v>98</v>
      </c>
      <c r="E14" s="1" t="s">
        <v>101</v>
      </c>
      <c r="F14" s="1" t="s">
        <v>80</v>
      </c>
      <c r="G14" s="9">
        <v>27.272723331924251</v>
      </c>
      <c r="H14" s="9">
        <v>20.952384628676668</v>
      </c>
      <c r="I14" s="9">
        <f>(N14-O14)/O14*100</f>
        <v>65.74586159340015</v>
      </c>
      <c r="J14" s="1" t="s">
        <v>81</v>
      </c>
      <c r="K14" s="2">
        <v>1.6499999761581421</v>
      </c>
      <c r="L14" s="2">
        <v>3</v>
      </c>
      <c r="M14" s="2">
        <v>2.0999999046325679</v>
      </c>
      <c r="N14" s="2">
        <v>3</v>
      </c>
      <c r="O14" s="2">
        <v>1.809999942779541</v>
      </c>
      <c r="P14" s="2">
        <v>2.5399999618530269</v>
      </c>
      <c r="Q14" s="1">
        <v>2.13</v>
      </c>
      <c r="R14" s="1">
        <v>2.0299999999999998</v>
      </c>
      <c r="S14" s="1">
        <v>2.2999999999999998</v>
      </c>
      <c r="T14" s="1">
        <v>2.88</v>
      </c>
      <c r="U14" s="1">
        <v>3</v>
      </c>
      <c r="V14" s="1">
        <v>2.97</v>
      </c>
      <c r="W14" s="1">
        <v>2.65</v>
      </c>
      <c r="X14" s="1">
        <v>2.6</v>
      </c>
      <c r="Y14" s="1">
        <v>2.7</v>
      </c>
      <c r="Z14" s="1">
        <v>2.8</v>
      </c>
      <c r="AA14" s="1">
        <v>2.7</v>
      </c>
      <c r="AB14" s="1">
        <v>2.75</v>
      </c>
      <c r="AC14" s="1">
        <v>2.64</v>
      </c>
      <c r="AD14" s="1">
        <v>2.79</v>
      </c>
      <c r="AE14" s="1">
        <v>2.89</v>
      </c>
      <c r="AF14" s="1">
        <v>2.85</v>
      </c>
      <c r="AG14" s="1">
        <v>2.74</v>
      </c>
      <c r="AH14" s="1">
        <v>2.79</v>
      </c>
      <c r="AI14" s="1">
        <v>2.78</v>
      </c>
      <c r="AJ14" s="1">
        <v>2.68</v>
      </c>
      <c r="AK14" s="1">
        <v>2.62</v>
      </c>
      <c r="AL14" s="1">
        <v>2.6</v>
      </c>
      <c r="AM14" s="1">
        <v>2.7</v>
      </c>
      <c r="AN14" s="1">
        <v>2.7</v>
      </c>
      <c r="AO14" s="1">
        <v>2.65</v>
      </c>
      <c r="AP14" s="1">
        <v>2.6</v>
      </c>
      <c r="AQ14" s="1">
        <v>2.62</v>
      </c>
      <c r="AR14" s="1">
        <v>-5.24</v>
      </c>
      <c r="AS14" s="1">
        <v>-6.9</v>
      </c>
      <c r="AT14" s="1">
        <v>8.1</v>
      </c>
      <c r="AU14" s="1">
        <v>28.46</v>
      </c>
      <c r="AV14" s="1">
        <v>32.11</v>
      </c>
      <c r="AW14" s="1">
        <v>21.91</v>
      </c>
      <c r="AX14" s="1">
        <v>19.05</v>
      </c>
      <c r="AY14" s="1">
        <v>14.52</v>
      </c>
      <c r="AZ14" s="1">
        <v>23.7</v>
      </c>
      <c r="BA14" s="1">
        <v>21.9</v>
      </c>
      <c r="BB14" s="1">
        <v>22.14</v>
      </c>
      <c r="BC14" s="1">
        <v>25.71</v>
      </c>
      <c r="BD14" s="1">
        <v>24.76</v>
      </c>
      <c r="BE14" s="1">
        <v>32.11</v>
      </c>
      <c r="BF14" s="1">
        <v>33.33</v>
      </c>
      <c r="BG14" s="1">
        <v>26.67</v>
      </c>
      <c r="BH14" s="1">
        <v>26.18</v>
      </c>
      <c r="BI14" s="1">
        <v>30.95</v>
      </c>
      <c r="BJ14" s="1">
        <v>26.67</v>
      </c>
      <c r="BK14" s="1">
        <v>24.52</v>
      </c>
      <c r="BL14" s="1">
        <v>19.52</v>
      </c>
      <c r="BM14" s="1">
        <v>21.43</v>
      </c>
      <c r="BN14" s="1">
        <v>28.1</v>
      </c>
      <c r="BO14" s="1">
        <v>23.1</v>
      </c>
      <c r="BP14" s="1">
        <v>21.9</v>
      </c>
      <c r="BQ14" s="1">
        <v>22.38</v>
      </c>
      <c r="BR14" s="1">
        <v>21.37</v>
      </c>
      <c r="BS14" s="22">
        <v>2.3199999999999998</v>
      </c>
      <c r="BT14" s="26">
        <v>134655143.8848972</v>
      </c>
      <c r="BU14" s="26">
        <v>52634400</v>
      </c>
      <c r="BV14" s="26">
        <v>30532641</v>
      </c>
      <c r="BW14" s="2">
        <v>0.1187879227348856</v>
      </c>
    </row>
    <row r="15" spans="1:75" s="21" customFormat="1" ht="19" customHeight="1" x14ac:dyDescent="0.2">
      <c r="A15" s="7" t="s">
        <v>444</v>
      </c>
      <c r="B15" s="7" t="s">
        <v>76</v>
      </c>
      <c r="C15" s="7" t="s">
        <v>124</v>
      </c>
      <c r="D15" s="7" t="s">
        <v>109</v>
      </c>
      <c r="E15" s="7" t="s">
        <v>443</v>
      </c>
      <c r="F15" s="7" t="s">
        <v>80</v>
      </c>
      <c r="G15" s="10">
        <v>27.272728504228201</v>
      </c>
      <c r="H15" s="10">
        <v>20.53571590127385</v>
      </c>
      <c r="I15" s="10">
        <v>20.53571590127385</v>
      </c>
      <c r="J15" s="7" t="s">
        <v>81</v>
      </c>
      <c r="K15" s="8">
        <v>0.87999999523162842</v>
      </c>
      <c r="L15" s="8">
        <v>1.49</v>
      </c>
      <c r="M15" s="8">
        <v>1.120000004768372</v>
      </c>
      <c r="N15" s="8">
        <v>1.950000047683716</v>
      </c>
      <c r="O15" s="8">
        <v>0.98000001907348633</v>
      </c>
      <c r="P15" s="8">
        <v>1.3500000238418579</v>
      </c>
      <c r="Q15" s="7">
        <v>1.1200000000000001</v>
      </c>
      <c r="R15" s="7">
        <v>1.18</v>
      </c>
      <c r="S15" s="7">
        <v>1.23</v>
      </c>
      <c r="T15" s="7">
        <v>1.37</v>
      </c>
      <c r="U15" s="7">
        <v>1.29</v>
      </c>
      <c r="V15" s="7">
        <v>1.1399999999999999</v>
      </c>
      <c r="W15" s="7">
        <v>1.1100000000000001</v>
      </c>
      <c r="X15" s="7">
        <v>1.1200000000000001</v>
      </c>
      <c r="Y15" s="7">
        <v>1.1399999999999999</v>
      </c>
      <c r="Z15" s="7">
        <v>1.1499999999999999</v>
      </c>
      <c r="AA15" s="7">
        <v>1.1399999999999999</v>
      </c>
      <c r="AB15" s="7">
        <v>1.22</v>
      </c>
      <c r="AC15" s="7">
        <v>1.26</v>
      </c>
      <c r="AD15" s="7">
        <v>1.26</v>
      </c>
      <c r="AE15" s="7">
        <v>1.4</v>
      </c>
      <c r="AF15" s="7">
        <v>1.55</v>
      </c>
      <c r="AG15" s="7">
        <v>1.95</v>
      </c>
      <c r="AH15" s="7">
        <v>1.63</v>
      </c>
      <c r="AI15" s="7">
        <v>1.54</v>
      </c>
      <c r="AJ15" s="7">
        <v>1.53</v>
      </c>
      <c r="AK15" s="7">
        <v>1.65</v>
      </c>
      <c r="AL15" s="7">
        <v>1.54</v>
      </c>
      <c r="AM15" s="7">
        <v>1.48</v>
      </c>
      <c r="AN15" s="7">
        <v>1.36</v>
      </c>
      <c r="AO15" s="7">
        <v>1.32</v>
      </c>
      <c r="AP15" s="7">
        <v>1.27</v>
      </c>
      <c r="AQ15" s="7">
        <v>1.39</v>
      </c>
      <c r="AR15" s="7">
        <v>-9.3800000000000008</v>
      </c>
      <c r="AS15" s="7">
        <v>4.46</v>
      </c>
      <c r="AT15" s="7">
        <v>7.59</v>
      </c>
      <c r="AU15" s="7">
        <v>14.73</v>
      </c>
      <c r="AV15" s="7">
        <v>0.03</v>
      </c>
      <c r="AW15" s="7">
        <v>-1.79</v>
      </c>
      <c r="AX15" s="7">
        <v>-5.8</v>
      </c>
      <c r="AY15" s="7">
        <v>-2.2000000000000002</v>
      </c>
      <c r="AZ15" s="7">
        <v>0</v>
      </c>
      <c r="BA15" s="7">
        <v>0</v>
      </c>
      <c r="BB15" s="7">
        <v>-0.01</v>
      </c>
      <c r="BC15" s="7">
        <v>5.56</v>
      </c>
      <c r="BD15" s="7">
        <v>9.82</v>
      </c>
      <c r="BE15" s="7">
        <v>9.82</v>
      </c>
      <c r="BF15" s="7">
        <v>15.18</v>
      </c>
      <c r="BG15" s="7">
        <v>36.01</v>
      </c>
      <c r="BH15" s="7">
        <v>40.799999999999997</v>
      </c>
      <c r="BI15" s="7">
        <v>35.71</v>
      </c>
      <c r="BJ15" s="7">
        <v>29.02</v>
      </c>
      <c r="BK15" s="7">
        <v>28.57</v>
      </c>
      <c r="BL15" s="7">
        <v>36.61</v>
      </c>
      <c r="BM15" s="7">
        <v>29.02</v>
      </c>
      <c r="BN15" s="7">
        <v>18.760000000000002</v>
      </c>
      <c r="BO15" s="7">
        <v>16.96</v>
      </c>
      <c r="BP15" s="7">
        <v>5.36</v>
      </c>
      <c r="BQ15" s="7">
        <v>12.1</v>
      </c>
      <c r="BR15" s="7">
        <v>19.2</v>
      </c>
      <c r="BS15" s="24">
        <v>1.03</v>
      </c>
      <c r="BT15" s="26">
        <v>74443376.316940784</v>
      </c>
      <c r="BU15" s="26">
        <v>89551200</v>
      </c>
      <c r="BV15" s="26">
        <v>20408792</v>
      </c>
      <c r="BW15" s="8">
        <v>4.5230506538554559E-2</v>
      </c>
    </row>
    <row r="16" spans="1:75" s="21" customFormat="1" ht="19" customHeight="1" x14ac:dyDescent="0.2">
      <c r="A16" s="1" t="s">
        <v>75</v>
      </c>
      <c r="B16" s="1" t="s">
        <v>76</v>
      </c>
      <c r="C16" s="1" t="s">
        <v>77</v>
      </c>
      <c r="D16" s="1" t="s">
        <v>78</v>
      </c>
      <c r="E16" s="1" t="s">
        <v>79</v>
      </c>
      <c r="F16" s="1" t="s">
        <v>80</v>
      </c>
      <c r="G16" s="9">
        <v>27.726427685464639</v>
      </c>
      <c r="H16" s="9">
        <v>31.548480400681239</v>
      </c>
      <c r="I16" s="9">
        <f>(N16-O16)/O16*100</f>
        <v>106.94645139297185</v>
      </c>
      <c r="J16" s="1" t="s">
        <v>81</v>
      </c>
      <c r="K16" s="2">
        <v>0.54100000858306885</v>
      </c>
      <c r="L16" s="2">
        <v>0.5</v>
      </c>
      <c r="M16" s="2">
        <v>0.69099998474121094</v>
      </c>
      <c r="N16" s="2">
        <v>1.429999947547913</v>
      </c>
      <c r="O16" s="2">
        <v>0.69099998474121094</v>
      </c>
      <c r="P16" s="2">
        <v>0.9089999794960022</v>
      </c>
      <c r="Q16" s="1">
        <v>0.84</v>
      </c>
      <c r="R16" s="1">
        <v>1.1399999999999999</v>
      </c>
      <c r="S16" s="1">
        <v>1.28</v>
      </c>
      <c r="T16" s="1">
        <v>1.35</v>
      </c>
      <c r="U16" s="1">
        <v>1.27</v>
      </c>
      <c r="V16" s="1">
        <v>1.19</v>
      </c>
      <c r="W16" s="1">
        <v>1.18</v>
      </c>
      <c r="X16" s="1">
        <v>1.1000000000000001</v>
      </c>
      <c r="Y16" s="1">
        <v>1.07</v>
      </c>
      <c r="Z16" s="1">
        <v>1.05</v>
      </c>
      <c r="AA16" s="1">
        <v>1.0900000000000001</v>
      </c>
      <c r="AB16" s="1">
        <v>1.0900000000000001</v>
      </c>
      <c r="AC16" s="1">
        <v>1.07</v>
      </c>
      <c r="AD16" s="1">
        <v>1.07</v>
      </c>
      <c r="AE16" s="1">
        <v>1.05</v>
      </c>
      <c r="AF16" s="1">
        <v>1.03</v>
      </c>
      <c r="AG16" s="1">
        <v>1.01</v>
      </c>
      <c r="AH16" s="1">
        <v>1.04</v>
      </c>
      <c r="AI16" s="1">
        <v>1.04</v>
      </c>
      <c r="AJ16" s="1">
        <v>1.01</v>
      </c>
      <c r="AK16" s="1">
        <v>1</v>
      </c>
      <c r="AL16" s="1">
        <v>1</v>
      </c>
      <c r="AM16" s="1">
        <v>0.92</v>
      </c>
      <c r="AN16" s="1">
        <v>0.92</v>
      </c>
      <c r="AO16" s="1">
        <v>0.92</v>
      </c>
      <c r="AP16" s="1">
        <v>0.9</v>
      </c>
      <c r="AQ16" s="1">
        <v>0.9</v>
      </c>
      <c r="AR16" s="1">
        <v>21.56</v>
      </c>
      <c r="AS16" s="1">
        <v>64.98</v>
      </c>
      <c r="AT16" s="1">
        <v>85.24</v>
      </c>
      <c r="AU16" s="1">
        <v>85.24</v>
      </c>
      <c r="AV16" s="1">
        <v>71.489999999999995</v>
      </c>
      <c r="AW16" s="1">
        <v>69.31</v>
      </c>
      <c r="AX16" s="1">
        <v>47.7</v>
      </c>
      <c r="AY16" s="1">
        <v>50.51</v>
      </c>
      <c r="AZ16" s="1">
        <v>52.68</v>
      </c>
      <c r="BA16" s="1">
        <v>44.73</v>
      </c>
      <c r="BB16" s="1">
        <v>53.4</v>
      </c>
      <c r="BC16" s="1">
        <v>51.92</v>
      </c>
      <c r="BD16" s="1">
        <v>54.85</v>
      </c>
      <c r="BE16" s="1">
        <v>50.51</v>
      </c>
      <c r="BF16" s="1">
        <v>49.04</v>
      </c>
      <c r="BG16" s="1">
        <v>45.99</v>
      </c>
      <c r="BH16" s="1">
        <v>45.34</v>
      </c>
      <c r="BI16" s="1">
        <v>49.78</v>
      </c>
      <c r="BJ16" s="1">
        <v>45.44</v>
      </c>
      <c r="BK16" s="1">
        <v>44.7</v>
      </c>
      <c r="BL16" s="1">
        <v>38.99</v>
      </c>
      <c r="BM16" s="1">
        <v>32.43</v>
      </c>
      <c r="BN16" s="1">
        <v>32.43</v>
      </c>
      <c r="BO16" s="1">
        <v>24.62</v>
      </c>
      <c r="BP16" s="1">
        <v>27.35</v>
      </c>
      <c r="BQ16" s="1">
        <v>23.15</v>
      </c>
      <c r="BR16" s="1">
        <v>29.59</v>
      </c>
      <c r="BS16" s="22">
        <v>1.01</v>
      </c>
      <c r="BT16" s="26">
        <v>21649167.721939091</v>
      </c>
      <c r="BU16" s="26">
        <v>6978700</v>
      </c>
      <c r="BV16" s="26">
        <v>10066090</v>
      </c>
      <c r="BW16" s="2">
        <v>2.9371384519709241E-2</v>
      </c>
    </row>
    <row r="17" spans="1:75" s="21" customFormat="1" ht="19" customHeight="1" x14ac:dyDescent="0.2">
      <c r="A17" s="7" t="s">
        <v>467</v>
      </c>
      <c r="B17" s="7" t="s">
        <v>106</v>
      </c>
      <c r="C17" s="7" t="s">
        <v>353</v>
      </c>
      <c r="D17" s="7" t="s">
        <v>125</v>
      </c>
      <c r="E17" s="7" t="s">
        <v>516</v>
      </c>
      <c r="F17" s="7" t="s">
        <v>80</v>
      </c>
      <c r="G17" s="10">
        <v>27.76469825955845</v>
      </c>
      <c r="H17" s="10">
        <v>5.8931871559560518</v>
      </c>
      <c r="I17" s="10">
        <v>5.8931871559560518</v>
      </c>
      <c r="J17" s="7" t="s">
        <v>81</v>
      </c>
      <c r="K17" s="8">
        <v>0.85000002384185791</v>
      </c>
      <c r="L17" s="8">
        <v>0.9</v>
      </c>
      <c r="M17" s="8">
        <v>1.0859999656677251</v>
      </c>
      <c r="N17" s="8">
        <v>1.379999995231628</v>
      </c>
      <c r="O17" s="8">
        <v>1.0099999904632571</v>
      </c>
      <c r="P17" s="8">
        <v>1.1499999761581421</v>
      </c>
      <c r="Q17" s="7">
        <v>1.1000000000000001</v>
      </c>
      <c r="R17" s="7">
        <v>1.18</v>
      </c>
      <c r="S17" s="7">
        <v>1.38</v>
      </c>
      <c r="T17" s="7">
        <v>1.38</v>
      </c>
      <c r="U17" s="7">
        <v>1.19</v>
      </c>
      <c r="V17" s="7">
        <v>1.17</v>
      </c>
      <c r="W17" s="7">
        <v>1.1000000000000001</v>
      </c>
      <c r="X17" s="7">
        <v>1.07</v>
      </c>
      <c r="Y17" s="7">
        <v>1.06</v>
      </c>
      <c r="Z17" s="7">
        <v>1.1000000000000001</v>
      </c>
      <c r="AA17" s="7">
        <v>1.07</v>
      </c>
      <c r="AB17" s="7">
        <v>1.07</v>
      </c>
      <c r="AC17" s="7">
        <v>1.0900000000000001</v>
      </c>
      <c r="AD17" s="7">
        <v>1.1399999999999999</v>
      </c>
      <c r="AE17" s="7">
        <v>1.1000000000000001</v>
      </c>
      <c r="AF17" s="7">
        <v>1.1100000000000001</v>
      </c>
      <c r="AG17" s="7">
        <v>1.1000000000000001</v>
      </c>
      <c r="AH17" s="7">
        <v>1.1100000000000001</v>
      </c>
      <c r="AI17" s="7">
        <v>1.1100000000000001</v>
      </c>
      <c r="AJ17" s="7">
        <v>1.1100000000000001</v>
      </c>
      <c r="AK17" s="7">
        <v>1.1000000000000001</v>
      </c>
      <c r="AL17" s="7">
        <v>1.0900000000000001</v>
      </c>
      <c r="AM17" s="7">
        <v>1.1100000000000001</v>
      </c>
      <c r="AN17" s="7">
        <v>1.1499999999999999</v>
      </c>
      <c r="AO17" s="7">
        <v>1.1200000000000001</v>
      </c>
      <c r="AP17" s="7">
        <v>1.1399999999999999</v>
      </c>
      <c r="AQ17" s="7">
        <v>1.1599999999999999</v>
      </c>
      <c r="AR17" s="7">
        <v>-5.16</v>
      </c>
      <c r="AS17" s="7">
        <v>7.73</v>
      </c>
      <c r="AT17" s="7">
        <v>26.15</v>
      </c>
      <c r="AU17" s="7">
        <v>5.41</v>
      </c>
      <c r="AV17" s="7">
        <v>4.05</v>
      </c>
      <c r="AW17" s="7">
        <v>-0.99</v>
      </c>
      <c r="AX17" s="7">
        <v>-1.47</v>
      </c>
      <c r="AY17" s="7">
        <v>-6.68</v>
      </c>
      <c r="AZ17" s="7">
        <v>-2.39</v>
      </c>
      <c r="BA17" s="7">
        <v>-1.47</v>
      </c>
      <c r="BB17" s="7">
        <v>-2.29</v>
      </c>
      <c r="BC17" s="7">
        <v>-4.24</v>
      </c>
      <c r="BD17" s="7">
        <v>-0.55000000000000004</v>
      </c>
      <c r="BE17" s="7">
        <v>-0.55000000000000004</v>
      </c>
      <c r="BF17" s="7">
        <v>-0.54</v>
      </c>
      <c r="BG17" s="7">
        <v>2.1</v>
      </c>
      <c r="BH17" s="7">
        <v>-2.5</v>
      </c>
      <c r="BI17" s="7">
        <v>2.2000000000000002</v>
      </c>
      <c r="BJ17" s="7">
        <v>1.29</v>
      </c>
      <c r="BK17" s="7">
        <v>-1.47</v>
      </c>
      <c r="BL17" s="7">
        <v>1.28</v>
      </c>
      <c r="BM17" s="7">
        <v>-1.33</v>
      </c>
      <c r="BN17" s="7">
        <v>1.49</v>
      </c>
      <c r="BO17" s="7">
        <v>2.85</v>
      </c>
      <c r="BP17" s="7">
        <v>1.34</v>
      </c>
      <c r="BQ17" s="7">
        <v>3.09</v>
      </c>
      <c r="BR17" s="7">
        <v>3.13</v>
      </c>
      <c r="BS17" s="24">
        <v>1.01</v>
      </c>
      <c r="BT17" s="26">
        <v>39911150.33826828</v>
      </c>
      <c r="BU17" s="26">
        <v>24552500</v>
      </c>
      <c r="BV17" s="26">
        <v>19610267</v>
      </c>
      <c r="BW17" s="8">
        <v>7.8082006736573242E-2</v>
      </c>
    </row>
    <row r="18" spans="1:75" s="21" customFormat="1" ht="19" customHeight="1" x14ac:dyDescent="0.2">
      <c r="A18" s="7" t="s">
        <v>173</v>
      </c>
      <c r="B18" s="7" t="s">
        <v>111</v>
      </c>
      <c r="C18" s="7" t="s">
        <v>87</v>
      </c>
      <c r="D18" s="7" t="s">
        <v>98</v>
      </c>
      <c r="E18" s="7" t="s">
        <v>405</v>
      </c>
      <c r="F18" s="7" t="s">
        <v>80</v>
      </c>
      <c r="G18" s="10">
        <v>28.148147297821271</v>
      </c>
      <c r="H18" s="10">
        <v>4.0462388711583257</v>
      </c>
      <c r="I18" s="10">
        <v>4.0462388711583257</v>
      </c>
      <c r="J18" s="7" t="s">
        <v>81</v>
      </c>
      <c r="K18" s="8">
        <v>1.3500000238418579</v>
      </c>
      <c r="L18" s="8">
        <v>1.55</v>
      </c>
      <c r="M18" s="8">
        <v>1.7300000190734861</v>
      </c>
      <c r="N18" s="8">
        <v>2.880000114440918</v>
      </c>
      <c r="O18" s="8">
        <v>1.559999942779541</v>
      </c>
      <c r="P18" s="8">
        <v>1.799999952316284</v>
      </c>
      <c r="Q18" s="7">
        <v>1.85</v>
      </c>
      <c r="R18" s="7">
        <v>1.79</v>
      </c>
      <c r="S18" s="7">
        <v>1.75</v>
      </c>
      <c r="T18" s="7">
        <v>1.74</v>
      </c>
      <c r="U18" s="7">
        <v>1.85</v>
      </c>
      <c r="V18" s="7">
        <v>1.92</v>
      </c>
      <c r="W18" s="7">
        <v>1.94</v>
      </c>
      <c r="X18" s="7">
        <v>2</v>
      </c>
      <c r="Y18" s="7">
        <v>2.0499999999999998</v>
      </c>
      <c r="Z18" s="7">
        <v>2.04</v>
      </c>
      <c r="AA18" s="7">
        <v>2.33</v>
      </c>
      <c r="AB18" s="7">
        <v>2.44</v>
      </c>
      <c r="AC18" s="7">
        <v>2.6</v>
      </c>
      <c r="AD18" s="7">
        <v>2.88</v>
      </c>
      <c r="AE18" s="7">
        <v>2.63</v>
      </c>
      <c r="AF18" s="7">
        <v>2.69</v>
      </c>
      <c r="AG18" s="7">
        <v>2.38</v>
      </c>
      <c r="AH18" s="7">
        <v>2.2000000000000002</v>
      </c>
      <c r="AI18" s="7">
        <v>2.1800000000000002</v>
      </c>
      <c r="AJ18" s="7">
        <v>2.11</v>
      </c>
      <c r="AK18" s="7">
        <v>1.96</v>
      </c>
      <c r="AL18" s="7">
        <v>1.94</v>
      </c>
      <c r="AM18" s="7">
        <v>2.09</v>
      </c>
      <c r="AN18" s="7">
        <v>2.17</v>
      </c>
      <c r="AO18" s="7">
        <v>2.0499999999999998</v>
      </c>
      <c r="AP18" s="7">
        <v>1.97</v>
      </c>
      <c r="AQ18" s="7">
        <v>1.9</v>
      </c>
      <c r="AR18" s="7">
        <v>2.72</v>
      </c>
      <c r="AS18" s="7">
        <v>-4.91</v>
      </c>
      <c r="AT18" s="7">
        <v>-7.51</v>
      </c>
      <c r="AU18" s="7">
        <v>-1.1599999999999999</v>
      </c>
      <c r="AV18" s="7">
        <v>-0.57999999999999996</v>
      </c>
      <c r="AW18" s="7">
        <v>7.88</v>
      </c>
      <c r="AX18" s="7">
        <v>7.8</v>
      </c>
      <c r="AY18" s="7">
        <v>14.74</v>
      </c>
      <c r="AZ18" s="7">
        <v>14.64</v>
      </c>
      <c r="BA18" s="7">
        <v>16.18</v>
      </c>
      <c r="BB18" s="7">
        <v>32.950000000000003</v>
      </c>
      <c r="BC18" s="7">
        <v>33.53</v>
      </c>
      <c r="BD18" s="7">
        <v>49.71</v>
      </c>
      <c r="BE18" s="7">
        <v>52.02</v>
      </c>
      <c r="BF18" s="7">
        <v>46.66</v>
      </c>
      <c r="BG18" s="7">
        <v>32.950000000000003</v>
      </c>
      <c r="BH18" s="7">
        <v>26.01</v>
      </c>
      <c r="BI18" s="7">
        <v>21.39</v>
      </c>
      <c r="BJ18" s="7">
        <v>21.1</v>
      </c>
      <c r="BK18" s="7">
        <v>12.72</v>
      </c>
      <c r="BL18" s="7">
        <v>9.83</v>
      </c>
      <c r="BM18" s="7">
        <v>7.51</v>
      </c>
      <c r="BN18" s="7">
        <v>17.920000000000002</v>
      </c>
      <c r="BO18" s="7">
        <v>15.9</v>
      </c>
      <c r="BP18" s="7">
        <v>8.67</v>
      </c>
      <c r="BQ18" s="7">
        <v>8.9600000000000009</v>
      </c>
      <c r="BR18" s="7">
        <v>3.47</v>
      </c>
      <c r="BS18" s="24">
        <v>1.67</v>
      </c>
      <c r="BT18" s="26">
        <v>50486417.556619637</v>
      </c>
      <c r="BU18" s="26">
        <v>140109000</v>
      </c>
      <c r="BV18" s="26">
        <v>7644745</v>
      </c>
      <c r="BW18" s="8">
        <v>0.26257605714775312</v>
      </c>
    </row>
    <row r="19" spans="1:75" s="21" customFormat="1" ht="19" customHeight="1" x14ac:dyDescent="0.2">
      <c r="A19" s="1" t="s">
        <v>326</v>
      </c>
      <c r="B19" s="1" t="s">
        <v>118</v>
      </c>
      <c r="C19" s="1" t="s">
        <v>87</v>
      </c>
      <c r="D19" s="1" t="s">
        <v>98</v>
      </c>
      <c r="E19" s="1" t="s">
        <v>322</v>
      </c>
      <c r="F19" s="1" t="s">
        <v>80</v>
      </c>
      <c r="G19" s="9">
        <v>28.624541598164409</v>
      </c>
      <c r="H19" s="9">
        <v>12.13873039489558</v>
      </c>
      <c r="I19" s="9">
        <f>(N19-O19)/O19*100</f>
        <v>34.136542223978104</v>
      </c>
      <c r="J19" s="1" t="s">
        <v>81</v>
      </c>
      <c r="K19" s="2">
        <v>8.0699996948242188</v>
      </c>
      <c r="L19" s="2">
        <v>8.14</v>
      </c>
      <c r="M19" s="2">
        <v>10.38000011444092</v>
      </c>
      <c r="N19" s="2">
        <v>13.35999965667725</v>
      </c>
      <c r="O19" s="2">
        <v>9.9600000381469727</v>
      </c>
      <c r="P19" s="2">
        <v>11.64000034332275</v>
      </c>
      <c r="Q19" s="1">
        <v>10.87</v>
      </c>
      <c r="R19" s="1">
        <v>10.98</v>
      </c>
      <c r="S19" s="1">
        <v>11.5</v>
      </c>
      <c r="T19" s="1">
        <v>10.89</v>
      </c>
      <c r="U19" s="1">
        <v>11</v>
      </c>
      <c r="V19" s="1">
        <v>11.05</v>
      </c>
      <c r="W19" s="1">
        <v>11.16</v>
      </c>
      <c r="X19" s="1">
        <v>10.96</v>
      </c>
      <c r="Y19" s="1">
        <v>10.88</v>
      </c>
      <c r="Z19" s="1">
        <v>10.97</v>
      </c>
      <c r="AA19" s="1">
        <v>11.5</v>
      </c>
      <c r="AB19" s="1">
        <v>12.34</v>
      </c>
      <c r="AC19" s="1">
        <v>12.48</v>
      </c>
      <c r="AD19" s="1">
        <v>13</v>
      </c>
      <c r="AE19" s="1">
        <v>13.36</v>
      </c>
      <c r="AF19" s="1">
        <v>12.96</v>
      </c>
      <c r="AG19" s="1">
        <v>12.34</v>
      </c>
      <c r="AH19" s="1">
        <v>11.9</v>
      </c>
      <c r="AI19" s="1">
        <v>11.73</v>
      </c>
      <c r="AJ19" s="1">
        <v>12.29</v>
      </c>
      <c r="AK19" s="1">
        <v>11.86</v>
      </c>
      <c r="AL19" s="1">
        <v>11.89</v>
      </c>
      <c r="AM19" s="1">
        <v>11.49</v>
      </c>
      <c r="AN19" s="1">
        <v>11.74</v>
      </c>
      <c r="AO19" s="1">
        <v>11.86</v>
      </c>
      <c r="AP19" s="1">
        <v>11.72</v>
      </c>
      <c r="AQ19" s="1">
        <v>11.69</v>
      </c>
      <c r="AR19" s="1">
        <v>4.53</v>
      </c>
      <c r="AS19" s="1">
        <v>4.43</v>
      </c>
      <c r="AT19" s="1">
        <v>3.56</v>
      </c>
      <c r="AU19" s="1">
        <v>3</v>
      </c>
      <c r="AV19" s="1">
        <v>5.3</v>
      </c>
      <c r="AW19" s="1">
        <v>4.09</v>
      </c>
      <c r="AX19" s="1">
        <v>4.72</v>
      </c>
      <c r="AY19" s="1">
        <v>4.97</v>
      </c>
      <c r="AZ19" s="1">
        <v>2.46</v>
      </c>
      <c r="BA19" s="1">
        <v>5.39</v>
      </c>
      <c r="BB19" s="1">
        <v>9.6300000000000008</v>
      </c>
      <c r="BC19" s="1">
        <v>18.02</v>
      </c>
      <c r="BD19" s="1">
        <v>19.46</v>
      </c>
      <c r="BE19" s="1">
        <v>22.58</v>
      </c>
      <c r="BF19" s="1">
        <v>23.12</v>
      </c>
      <c r="BG19" s="1">
        <v>18.02</v>
      </c>
      <c r="BH19" s="1">
        <v>10.31</v>
      </c>
      <c r="BI19" s="1">
        <v>10.119999999999999</v>
      </c>
      <c r="BJ19" s="1">
        <v>12.05</v>
      </c>
      <c r="BK19" s="1">
        <v>13.01</v>
      </c>
      <c r="BL19" s="1">
        <v>13.2</v>
      </c>
      <c r="BM19" s="1">
        <v>10.65</v>
      </c>
      <c r="BN19" s="1">
        <v>9.15</v>
      </c>
      <c r="BO19" s="1">
        <v>11.46</v>
      </c>
      <c r="BP19" s="1">
        <v>12.81</v>
      </c>
      <c r="BQ19" s="1">
        <v>11.27</v>
      </c>
      <c r="BR19" s="1">
        <v>12.14</v>
      </c>
      <c r="BS19" s="22">
        <v>10.6</v>
      </c>
      <c r="BT19" s="26">
        <v>404582302.4605751</v>
      </c>
      <c r="BU19" s="26">
        <v>10845300</v>
      </c>
      <c r="BV19" s="26">
        <v>23002716</v>
      </c>
      <c r="BW19" s="2">
        <v>2.365751070438812E-2</v>
      </c>
    </row>
    <row r="20" spans="1:75" s="21" customFormat="1" ht="19" customHeight="1" x14ac:dyDescent="0.2">
      <c r="A20" s="1" t="s">
        <v>275</v>
      </c>
      <c r="B20" s="1" t="s">
        <v>106</v>
      </c>
      <c r="C20" s="1" t="s">
        <v>87</v>
      </c>
      <c r="D20" s="1" t="s">
        <v>98</v>
      </c>
      <c r="E20" s="1" t="s">
        <v>274</v>
      </c>
      <c r="F20" s="1" t="s">
        <v>80</v>
      </c>
      <c r="G20" s="9">
        <v>28.662414868814739</v>
      </c>
      <c r="H20" s="9">
        <v>5.9406002530069664</v>
      </c>
      <c r="I20" s="9">
        <f>(N20-O20)/O20*100</f>
        <v>39.175256084896674</v>
      </c>
      <c r="J20" s="1" t="s">
        <v>81</v>
      </c>
      <c r="K20" s="2">
        <v>0.7850000262260437</v>
      </c>
      <c r="L20" s="2">
        <v>0.82</v>
      </c>
      <c r="M20" s="2">
        <v>1.0099999904632571</v>
      </c>
      <c r="N20" s="2">
        <v>1.3500000238418579</v>
      </c>
      <c r="O20" s="2">
        <v>0.97000002861022949</v>
      </c>
      <c r="P20" s="2">
        <v>1.070000052452087</v>
      </c>
      <c r="Q20" s="1">
        <v>1.06</v>
      </c>
      <c r="R20" s="1">
        <v>1.1299999999999999</v>
      </c>
      <c r="S20" s="1">
        <v>1.22</v>
      </c>
      <c r="T20" s="1">
        <v>1.21</v>
      </c>
      <c r="U20" s="1">
        <v>1.1200000000000001</v>
      </c>
      <c r="V20" s="1">
        <v>1.1499999999999999</v>
      </c>
      <c r="W20" s="1">
        <v>1.1200000000000001</v>
      </c>
      <c r="X20" s="1">
        <v>1.19</v>
      </c>
      <c r="Y20" s="1">
        <v>1.28</v>
      </c>
      <c r="Z20" s="1">
        <v>1.35</v>
      </c>
      <c r="AA20" s="1">
        <v>1.21</v>
      </c>
      <c r="AB20" s="1">
        <v>1.17</v>
      </c>
      <c r="AC20" s="1">
        <v>1.18</v>
      </c>
      <c r="AD20" s="1">
        <v>1.1100000000000001</v>
      </c>
      <c r="AE20" s="1">
        <v>1.1000000000000001</v>
      </c>
      <c r="AF20" s="1">
        <v>1.1499999999999999</v>
      </c>
      <c r="AG20" s="1">
        <v>1.1399999999999999</v>
      </c>
      <c r="AH20" s="1">
        <v>1.1200000000000001</v>
      </c>
      <c r="AI20" s="1">
        <v>1.1000000000000001</v>
      </c>
      <c r="AJ20" s="1">
        <v>1.1200000000000001</v>
      </c>
      <c r="AK20" s="1">
        <v>1.1200000000000001</v>
      </c>
      <c r="AL20" s="1">
        <v>1.08</v>
      </c>
      <c r="AM20" s="1">
        <v>1.05</v>
      </c>
      <c r="AN20" s="1">
        <v>1.04</v>
      </c>
      <c r="AO20" s="1">
        <v>1.05</v>
      </c>
      <c r="AP20" s="1">
        <v>1.08</v>
      </c>
      <c r="AQ20" s="1">
        <v>1.0900000000000001</v>
      </c>
      <c r="AR20" s="1">
        <v>2.48</v>
      </c>
      <c r="AS20" s="1">
        <v>8.51</v>
      </c>
      <c r="AT20" s="1">
        <v>17.82</v>
      </c>
      <c r="AU20" s="1">
        <v>7.43</v>
      </c>
      <c r="AV20" s="1">
        <v>5.43</v>
      </c>
      <c r="AW20" s="1">
        <v>7.91</v>
      </c>
      <c r="AX20" s="1">
        <v>9.9</v>
      </c>
      <c r="AY20" s="1">
        <v>17.010000000000002</v>
      </c>
      <c r="AZ20" s="1">
        <v>26.24</v>
      </c>
      <c r="BA20" s="1">
        <v>19.8</v>
      </c>
      <c r="BB20" s="1">
        <v>12.85</v>
      </c>
      <c r="BC20" s="1">
        <v>15.84</v>
      </c>
      <c r="BD20" s="1">
        <v>7.92</v>
      </c>
      <c r="BE20" s="1">
        <v>6.44</v>
      </c>
      <c r="BF20" s="1">
        <v>8.8000000000000007</v>
      </c>
      <c r="BG20" s="1">
        <v>8.9</v>
      </c>
      <c r="BH20" s="1">
        <v>9.9</v>
      </c>
      <c r="BI20" s="1">
        <v>7.43</v>
      </c>
      <c r="BJ20" s="1">
        <v>7.43</v>
      </c>
      <c r="BK20" s="1">
        <v>8.91</v>
      </c>
      <c r="BL20" s="1">
        <v>6.6</v>
      </c>
      <c r="BM20" s="1">
        <v>3.39</v>
      </c>
      <c r="BN20" s="1">
        <v>2.48</v>
      </c>
      <c r="BO20" s="1">
        <v>0.99</v>
      </c>
      <c r="BP20" s="1">
        <v>3.96</v>
      </c>
      <c r="BQ20" s="1">
        <v>4.46</v>
      </c>
      <c r="BR20" s="1">
        <v>5.45</v>
      </c>
      <c r="BS20" s="22">
        <v>1.06</v>
      </c>
      <c r="BT20" s="26">
        <v>61007231.423950203</v>
      </c>
      <c r="BU20" s="26">
        <v>76038000</v>
      </c>
      <c r="BV20" s="26">
        <v>45930566</v>
      </c>
      <c r="BW20" s="2">
        <v>3.3190860308579692E-2</v>
      </c>
    </row>
    <row r="21" spans="1:75" s="21" customFormat="1" ht="19" customHeight="1" x14ac:dyDescent="0.2">
      <c r="A21" s="1" t="s">
        <v>307</v>
      </c>
      <c r="B21" s="1" t="s">
        <v>106</v>
      </c>
      <c r="C21" s="1" t="s">
        <v>87</v>
      </c>
      <c r="D21" s="1" t="s">
        <v>78</v>
      </c>
      <c r="E21" s="1" t="s">
        <v>305</v>
      </c>
      <c r="F21" s="1" t="s">
        <v>80</v>
      </c>
      <c r="G21" s="9">
        <v>28.967250596001399</v>
      </c>
      <c r="H21" s="9">
        <v>40.624999417923377</v>
      </c>
      <c r="I21" s="9">
        <f>(N21-O21)/O21*100</f>
        <v>51.574801671408096</v>
      </c>
      <c r="J21" s="1" t="s">
        <v>81</v>
      </c>
      <c r="K21" s="2">
        <v>7.940000057220459</v>
      </c>
      <c r="L21" s="2">
        <v>15.4</v>
      </c>
      <c r="M21" s="2">
        <v>10.239999771118161</v>
      </c>
      <c r="N21" s="2">
        <v>15.39999961853027</v>
      </c>
      <c r="O21" s="2">
        <v>10.159999847412109</v>
      </c>
      <c r="P21" s="2">
        <v>14.39999961853027</v>
      </c>
      <c r="Q21" s="1">
        <v>10.53</v>
      </c>
      <c r="R21" s="1">
        <v>10.33</v>
      </c>
      <c r="S21" s="1">
        <v>13.35</v>
      </c>
      <c r="T21" s="1">
        <v>14.6</v>
      </c>
      <c r="U21" s="1">
        <v>14.99</v>
      </c>
      <c r="V21" s="1">
        <v>14.98</v>
      </c>
      <c r="W21" s="1">
        <v>15.4</v>
      </c>
      <c r="X21" s="1">
        <v>14.33</v>
      </c>
      <c r="Y21" s="1">
        <v>14.45</v>
      </c>
      <c r="Z21" s="1">
        <v>14.02</v>
      </c>
      <c r="AA21" s="1">
        <v>13.96</v>
      </c>
      <c r="AB21" s="1">
        <v>14.45</v>
      </c>
      <c r="AC21" s="1">
        <v>14.59</v>
      </c>
      <c r="AD21" s="1">
        <v>14.44</v>
      </c>
      <c r="AE21" s="1">
        <v>14.34</v>
      </c>
      <c r="AF21" s="1">
        <v>14.32</v>
      </c>
      <c r="AG21" s="1">
        <v>14.43</v>
      </c>
      <c r="AH21" s="1">
        <v>14.22</v>
      </c>
      <c r="AI21" s="1">
        <v>14.19</v>
      </c>
      <c r="AJ21" s="1">
        <v>14.35</v>
      </c>
      <c r="AK21" s="1">
        <v>13.95</v>
      </c>
      <c r="AL21" s="1">
        <v>13.93</v>
      </c>
      <c r="AM21" s="1">
        <v>14.17</v>
      </c>
      <c r="AN21" s="1">
        <v>14.64</v>
      </c>
      <c r="AO21" s="1">
        <v>14.56</v>
      </c>
      <c r="AP21" s="1">
        <v>14.48</v>
      </c>
      <c r="AQ21" s="1">
        <v>14.55</v>
      </c>
      <c r="AR21" s="1">
        <v>0.1</v>
      </c>
      <c r="AS21" s="1">
        <v>0.1</v>
      </c>
      <c r="AT21" s="1">
        <v>29.98</v>
      </c>
      <c r="AU21" s="1">
        <v>38.11</v>
      </c>
      <c r="AV21" s="1">
        <v>45.51</v>
      </c>
      <c r="AW21" s="1">
        <v>41.41</v>
      </c>
      <c r="AX21" s="1">
        <v>38.380000000000003</v>
      </c>
      <c r="AY21" s="1">
        <v>36.229999999999997</v>
      </c>
      <c r="AZ21" s="1">
        <v>28.42</v>
      </c>
      <c r="BA21" s="1">
        <v>31.54</v>
      </c>
      <c r="BB21" s="1">
        <v>34.770000000000003</v>
      </c>
      <c r="BC21" s="1">
        <v>38.18</v>
      </c>
      <c r="BD21" s="1">
        <v>40.04</v>
      </c>
      <c r="BE21" s="1">
        <v>36.229999999999997</v>
      </c>
      <c r="BF21" s="1">
        <v>37.89</v>
      </c>
      <c r="BG21" s="1">
        <v>38.96</v>
      </c>
      <c r="BH21" s="1">
        <v>36.909999999999997</v>
      </c>
      <c r="BI21" s="1">
        <v>36.26</v>
      </c>
      <c r="BJ21" s="1">
        <v>36.130000000000003</v>
      </c>
      <c r="BK21" s="1">
        <v>32.909999999999997</v>
      </c>
      <c r="BL21" s="1">
        <v>35.56</v>
      </c>
      <c r="BM21" s="1">
        <v>35.11</v>
      </c>
      <c r="BN21" s="1">
        <v>36.72</v>
      </c>
      <c r="BO21" s="1">
        <v>41.21</v>
      </c>
      <c r="BP21" s="1">
        <v>38.96</v>
      </c>
      <c r="BQ21" s="1">
        <v>39.65</v>
      </c>
      <c r="BR21" s="1">
        <v>40.72</v>
      </c>
      <c r="BS21" s="22">
        <v>13.05</v>
      </c>
      <c r="BT21" s="26">
        <v>645199857.57865906</v>
      </c>
      <c r="BU21" s="26">
        <v>61499000</v>
      </c>
      <c r="BV21" s="26">
        <v>59841031</v>
      </c>
      <c r="BW21" s="2">
        <v>4.974767229528515E-2</v>
      </c>
    </row>
    <row r="22" spans="1:75" s="21" customFormat="1" ht="19" customHeight="1" x14ac:dyDescent="0.2">
      <c r="A22" s="7" t="s">
        <v>445</v>
      </c>
      <c r="B22" s="7" t="s">
        <v>106</v>
      </c>
      <c r="C22" s="7" t="s">
        <v>87</v>
      </c>
      <c r="D22" s="7" t="s">
        <v>98</v>
      </c>
      <c r="E22" s="7" t="s">
        <v>443</v>
      </c>
      <c r="F22" s="7" t="s">
        <v>80</v>
      </c>
      <c r="G22" s="10">
        <v>29.076620328213838</v>
      </c>
      <c r="H22" s="10">
        <v>34.550988152447673</v>
      </c>
      <c r="I22" s="10">
        <v>34.550988152447673</v>
      </c>
      <c r="J22" s="7" t="s">
        <v>81</v>
      </c>
      <c r="K22" s="8">
        <v>5.0900001525878906</v>
      </c>
      <c r="L22" s="8">
        <v>5.59</v>
      </c>
      <c r="M22" s="8">
        <v>6.570000171661377</v>
      </c>
      <c r="N22" s="8">
        <v>9.3500003814697266</v>
      </c>
      <c r="O22" s="8">
        <v>6.179999828338623</v>
      </c>
      <c r="P22" s="8">
        <v>8.8400001525878906</v>
      </c>
      <c r="Q22" s="7">
        <v>7.35</v>
      </c>
      <c r="R22" s="7">
        <v>7.35</v>
      </c>
      <c r="S22" s="7">
        <v>8.26</v>
      </c>
      <c r="T22" s="7">
        <v>7.94</v>
      </c>
      <c r="U22" s="7">
        <v>7.7</v>
      </c>
      <c r="V22" s="7">
        <v>7.15</v>
      </c>
      <c r="W22" s="7">
        <v>7.34</v>
      </c>
      <c r="X22" s="7">
        <v>7.09</v>
      </c>
      <c r="Y22" s="7">
        <v>6.87</v>
      </c>
      <c r="Z22" s="7">
        <v>6.87</v>
      </c>
      <c r="AA22" s="7">
        <v>7.06</v>
      </c>
      <c r="AB22" s="7">
        <v>7.06</v>
      </c>
      <c r="AC22" s="7">
        <v>7.04</v>
      </c>
      <c r="AD22" s="7">
        <v>7.05</v>
      </c>
      <c r="AE22" s="7">
        <v>7.25</v>
      </c>
      <c r="AF22" s="7">
        <v>7.22</v>
      </c>
      <c r="AG22" s="7">
        <v>7.41</v>
      </c>
      <c r="AH22" s="7">
        <v>7.43</v>
      </c>
      <c r="AI22" s="7">
        <v>7.7</v>
      </c>
      <c r="AJ22" s="7">
        <v>7.79</v>
      </c>
      <c r="AK22" s="7">
        <v>8.09</v>
      </c>
      <c r="AL22" s="7">
        <v>9.35</v>
      </c>
      <c r="AM22" s="7">
        <v>7.91</v>
      </c>
      <c r="AN22" s="7">
        <v>7.99</v>
      </c>
      <c r="AO22" s="7">
        <v>8.19</v>
      </c>
      <c r="AP22" s="7">
        <v>8.75</v>
      </c>
      <c r="AQ22" s="7">
        <v>9</v>
      </c>
      <c r="AR22" s="7">
        <v>2.59</v>
      </c>
      <c r="AS22" s="7">
        <v>10.25</v>
      </c>
      <c r="AT22" s="7">
        <v>15.22</v>
      </c>
      <c r="AU22" s="7">
        <v>17.12</v>
      </c>
      <c r="AV22" s="7">
        <v>6.54</v>
      </c>
      <c r="AW22" s="7">
        <v>7.47</v>
      </c>
      <c r="AX22" s="7">
        <v>8.07</v>
      </c>
      <c r="AY22" s="7">
        <v>3.99</v>
      </c>
      <c r="AZ22" s="7">
        <v>2.21</v>
      </c>
      <c r="BA22" s="7">
        <v>3.57</v>
      </c>
      <c r="BB22" s="7">
        <v>6.85</v>
      </c>
      <c r="BC22" s="7">
        <v>6.54</v>
      </c>
      <c r="BD22" s="7">
        <v>6.27</v>
      </c>
      <c r="BE22" s="7">
        <v>7.02</v>
      </c>
      <c r="BF22" s="7">
        <v>7.79</v>
      </c>
      <c r="BG22" s="7">
        <v>9.82</v>
      </c>
      <c r="BH22" s="7">
        <v>12.63</v>
      </c>
      <c r="BI22" s="7">
        <v>12.63</v>
      </c>
      <c r="BJ22" s="7">
        <v>15.3</v>
      </c>
      <c r="BK22" s="7">
        <v>17.03</v>
      </c>
      <c r="BL22" s="7">
        <v>21.46</v>
      </c>
      <c r="BM22" s="7">
        <v>15.6</v>
      </c>
      <c r="BN22" s="7">
        <v>15.91</v>
      </c>
      <c r="BO22" s="7">
        <v>21.01</v>
      </c>
      <c r="BP22" s="7">
        <v>19.850000000000001</v>
      </c>
      <c r="BQ22" s="7">
        <v>25.57</v>
      </c>
      <c r="BR22" s="7">
        <v>36.07</v>
      </c>
      <c r="BS22" s="24">
        <v>6.66</v>
      </c>
      <c r="BT22" s="26">
        <v>233541168.1019783</v>
      </c>
      <c r="BU22" s="26">
        <v>4404300</v>
      </c>
      <c r="BV22" s="26">
        <v>10985337</v>
      </c>
      <c r="BW22" s="8">
        <v>2.0526452670500692E-3</v>
      </c>
    </row>
    <row r="23" spans="1:75" s="21" customFormat="1" ht="19" customHeight="1" x14ac:dyDescent="0.2">
      <c r="A23" s="1" t="s">
        <v>82</v>
      </c>
      <c r="B23" s="1" t="s">
        <v>83</v>
      </c>
      <c r="C23" s="1" t="s">
        <v>84</v>
      </c>
      <c r="D23" s="1" t="s">
        <v>78</v>
      </c>
      <c r="E23" s="1" t="s">
        <v>79</v>
      </c>
      <c r="F23" s="1" t="s">
        <v>80</v>
      </c>
      <c r="G23" s="9">
        <v>29.518080638479219</v>
      </c>
      <c r="H23" s="9">
        <v>16.279064609657791</v>
      </c>
      <c r="I23" s="9">
        <f>(N23-O23)/O23*100</f>
        <v>29.064035590374299</v>
      </c>
      <c r="J23" s="1" t="s">
        <v>81</v>
      </c>
      <c r="K23" s="2">
        <v>1.6599999666213989</v>
      </c>
      <c r="L23" s="2">
        <v>1.5</v>
      </c>
      <c r="M23" s="2">
        <v>2.1500000953674321</v>
      </c>
      <c r="N23" s="2">
        <v>2.619999885559082</v>
      </c>
      <c r="O23" s="2">
        <v>2.029999971389771</v>
      </c>
      <c r="P23" s="2">
        <v>2.5</v>
      </c>
      <c r="Q23" s="1">
        <v>2.2400000000000002</v>
      </c>
      <c r="R23" s="1">
        <v>2.14</v>
      </c>
      <c r="S23" s="1">
        <v>2.25</v>
      </c>
      <c r="T23" s="1">
        <v>2.17</v>
      </c>
      <c r="U23" s="1">
        <v>2.17</v>
      </c>
      <c r="V23" s="1">
        <v>2.13</v>
      </c>
      <c r="W23" s="1">
        <v>2.16</v>
      </c>
      <c r="X23" s="1">
        <v>2.39</v>
      </c>
      <c r="Y23" s="1">
        <v>2.41</v>
      </c>
      <c r="Z23" s="1">
        <v>2.34</v>
      </c>
      <c r="AA23" s="1">
        <v>2.4500000000000002</v>
      </c>
      <c r="AB23" s="1">
        <v>2.44</v>
      </c>
      <c r="AC23" s="1">
        <v>2.4300000000000002</v>
      </c>
      <c r="AD23" s="1">
        <v>2.52</v>
      </c>
      <c r="AE23" s="1">
        <v>2.52</v>
      </c>
      <c r="AF23" s="1">
        <v>2.52</v>
      </c>
      <c r="AG23" s="1">
        <v>2.5</v>
      </c>
      <c r="AH23" s="1">
        <v>2.62</v>
      </c>
      <c r="AI23" s="1">
        <v>2.59</v>
      </c>
      <c r="AJ23" s="1">
        <v>2.5499999999999998</v>
      </c>
      <c r="AK23" s="1">
        <v>2.5</v>
      </c>
      <c r="AL23" s="1">
        <v>2.4900000000000002</v>
      </c>
      <c r="AM23" s="1">
        <v>2.48</v>
      </c>
      <c r="AN23" s="1">
        <v>2.4500000000000002</v>
      </c>
      <c r="AO23" s="1">
        <v>2.4300000000000002</v>
      </c>
      <c r="AP23" s="1">
        <v>2.39</v>
      </c>
      <c r="AQ23" s="1">
        <v>2.5</v>
      </c>
      <c r="AR23" s="1">
        <v>0.93</v>
      </c>
      <c r="AS23" s="1">
        <v>-4.7699999999999996</v>
      </c>
      <c r="AT23" s="1">
        <v>-1.46</v>
      </c>
      <c r="AU23" s="1">
        <v>-0.7</v>
      </c>
      <c r="AV23" s="1">
        <v>-1.39</v>
      </c>
      <c r="AW23" s="1">
        <v>-2.79</v>
      </c>
      <c r="AX23" s="1">
        <v>0.47</v>
      </c>
      <c r="AY23" s="1">
        <v>10.7</v>
      </c>
      <c r="AZ23" s="1">
        <v>7.56</v>
      </c>
      <c r="BA23" s="1">
        <v>8.14</v>
      </c>
      <c r="BB23" s="1">
        <v>10.23</v>
      </c>
      <c r="BC23" s="1">
        <v>13.02</v>
      </c>
      <c r="BD23" s="1">
        <v>11.16</v>
      </c>
      <c r="BE23" s="1">
        <v>15.58</v>
      </c>
      <c r="BF23" s="1">
        <v>15.81</v>
      </c>
      <c r="BG23" s="1">
        <v>13.07</v>
      </c>
      <c r="BH23" s="1">
        <v>16.05</v>
      </c>
      <c r="BI23" s="1">
        <v>20.059999999999999</v>
      </c>
      <c r="BJ23" s="1">
        <v>18.37</v>
      </c>
      <c r="BK23" s="1">
        <v>15.35</v>
      </c>
      <c r="BL23" s="1">
        <v>11.86</v>
      </c>
      <c r="BM23" s="1">
        <v>15.81</v>
      </c>
      <c r="BN23" s="1">
        <v>12.79</v>
      </c>
      <c r="BO23" s="1">
        <v>10</v>
      </c>
      <c r="BP23" s="1">
        <v>10.93</v>
      </c>
      <c r="BQ23" s="1">
        <v>10.47</v>
      </c>
      <c r="BR23" s="1">
        <v>15.81</v>
      </c>
      <c r="BS23" s="22">
        <v>2.06</v>
      </c>
      <c r="BT23" s="26">
        <v>1375299126.6040649</v>
      </c>
      <c r="BU23" s="26">
        <v>104761500</v>
      </c>
      <c r="BV23" s="26">
        <v>579073164</v>
      </c>
      <c r="BW23" s="2">
        <v>1.898790460958056E-2</v>
      </c>
    </row>
    <row r="24" spans="1:75" s="21" customFormat="1" ht="19" customHeight="1" x14ac:dyDescent="0.2">
      <c r="A24" s="7" t="s">
        <v>558</v>
      </c>
      <c r="B24" s="7" t="s">
        <v>106</v>
      </c>
      <c r="C24" s="7" t="s">
        <v>104</v>
      </c>
      <c r="D24" s="7" t="s">
        <v>78</v>
      </c>
      <c r="E24" s="7" t="s">
        <v>562</v>
      </c>
      <c r="F24" s="7" t="s">
        <v>80</v>
      </c>
      <c r="G24" s="10">
        <v>29.665073989993111</v>
      </c>
      <c r="H24" s="10">
        <v>20.418202017777759</v>
      </c>
      <c r="I24" s="10">
        <v>20.418202017777759</v>
      </c>
      <c r="J24" s="7" t="s">
        <v>81</v>
      </c>
      <c r="K24" s="8">
        <v>6.2699999809265137</v>
      </c>
      <c r="L24" s="8">
        <v>6.29</v>
      </c>
      <c r="M24" s="8">
        <v>8.130000114440918</v>
      </c>
      <c r="N24" s="8">
        <v>12.180000305175779</v>
      </c>
      <c r="O24" s="8">
        <v>8.119999885559082</v>
      </c>
      <c r="P24" s="8">
        <v>9.7899999618530273</v>
      </c>
      <c r="Q24" s="7">
        <v>9.5</v>
      </c>
      <c r="R24" s="7">
        <v>9.3800000000000008</v>
      </c>
      <c r="S24" s="7">
        <v>9.5</v>
      </c>
      <c r="T24" s="7">
        <v>9.44</v>
      </c>
      <c r="U24" s="7">
        <v>9.91</v>
      </c>
      <c r="V24" s="7">
        <v>12.18</v>
      </c>
      <c r="W24" s="7">
        <v>11.95</v>
      </c>
      <c r="X24" s="7">
        <v>11.79</v>
      </c>
      <c r="Y24" s="7">
        <v>10.72</v>
      </c>
      <c r="Z24" s="7">
        <v>10.68</v>
      </c>
      <c r="AA24" s="7">
        <v>10.75</v>
      </c>
      <c r="AB24" s="7">
        <v>11.3</v>
      </c>
      <c r="AC24" s="7">
        <v>11.21</v>
      </c>
      <c r="AD24" s="7">
        <v>11.08</v>
      </c>
      <c r="AE24" s="7">
        <v>11.03</v>
      </c>
      <c r="AF24" s="7">
        <v>10.96</v>
      </c>
      <c r="AG24" s="7">
        <v>11.15</v>
      </c>
      <c r="AH24" s="7">
        <v>11.25</v>
      </c>
      <c r="AI24" s="7">
        <v>10.93</v>
      </c>
      <c r="AJ24" s="7">
        <v>10.66</v>
      </c>
      <c r="AK24" s="7">
        <v>10.58</v>
      </c>
      <c r="AL24" s="7">
        <v>10.4</v>
      </c>
      <c r="AM24" s="7">
        <v>10</v>
      </c>
      <c r="AN24" s="7">
        <v>10.199999999999999</v>
      </c>
      <c r="AO24" s="7">
        <v>10.25</v>
      </c>
      <c r="AP24" s="7">
        <v>10.1</v>
      </c>
      <c r="AQ24" s="7">
        <v>9.8800000000000008</v>
      </c>
      <c r="AR24" s="7">
        <v>13.53</v>
      </c>
      <c r="AS24" s="7">
        <v>4.67</v>
      </c>
      <c r="AT24" s="7">
        <v>4.67</v>
      </c>
      <c r="AU24" s="7">
        <v>10.52</v>
      </c>
      <c r="AV24" s="7">
        <v>21.77</v>
      </c>
      <c r="AW24" s="7">
        <v>45.27</v>
      </c>
      <c r="AX24" s="7">
        <v>41.32</v>
      </c>
      <c r="AY24" s="7">
        <v>23.74</v>
      </c>
      <c r="AZ24" s="7">
        <v>28.9</v>
      </c>
      <c r="BA24" s="7">
        <v>28.04</v>
      </c>
      <c r="BB24" s="7">
        <v>30.14</v>
      </c>
      <c r="BC24" s="7">
        <v>36.159999999999997</v>
      </c>
      <c r="BD24" s="7">
        <v>34.93</v>
      </c>
      <c r="BE24" s="7">
        <v>35.299999999999997</v>
      </c>
      <c r="BF24" s="7">
        <v>30.87</v>
      </c>
      <c r="BG24" s="7">
        <v>33.090000000000003</v>
      </c>
      <c r="BH24" s="7">
        <v>35.799999999999997</v>
      </c>
      <c r="BI24" s="7">
        <v>34.200000000000003</v>
      </c>
      <c r="BJ24" s="7">
        <v>30.14</v>
      </c>
      <c r="BK24" s="7">
        <v>25.7</v>
      </c>
      <c r="BL24" s="7">
        <v>27.52</v>
      </c>
      <c r="BM24" s="7">
        <v>20.3</v>
      </c>
      <c r="BN24" s="7">
        <v>18.079999999999998</v>
      </c>
      <c r="BO24" s="7">
        <v>24.48</v>
      </c>
      <c r="BP24" s="7">
        <v>23.25</v>
      </c>
      <c r="BQ24" s="7">
        <v>21.16</v>
      </c>
      <c r="BR24" s="7">
        <v>19.93</v>
      </c>
      <c r="BS24" s="24">
        <v>9.67</v>
      </c>
      <c r="BT24" s="26">
        <v>1306133298.3856201</v>
      </c>
      <c r="BU24" s="26">
        <v>461649600</v>
      </c>
      <c r="BV24" s="26">
        <v>121071772</v>
      </c>
      <c r="BW24" s="8">
        <v>0.33136363941216618</v>
      </c>
    </row>
    <row r="25" spans="1:75" s="21" customFormat="1" ht="19" customHeight="1" x14ac:dyDescent="0.2">
      <c r="A25" s="1" t="s">
        <v>229</v>
      </c>
      <c r="B25" s="1" t="s">
        <v>159</v>
      </c>
      <c r="C25" s="1" t="s">
        <v>87</v>
      </c>
      <c r="D25" s="1" t="s">
        <v>78</v>
      </c>
      <c r="E25" s="1" t="s">
        <v>226</v>
      </c>
      <c r="F25" s="1" t="s">
        <v>80</v>
      </c>
      <c r="G25" s="9">
        <v>30.685919732436869</v>
      </c>
      <c r="H25" s="9">
        <v>13.425415767745219</v>
      </c>
      <c r="I25" s="9">
        <f>(N25-O25)/O25*100</f>
        <v>47.09676927135839</v>
      </c>
      <c r="J25" s="1" t="s">
        <v>81</v>
      </c>
      <c r="K25" s="2">
        <v>13.85000038146973</v>
      </c>
      <c r="L25" s="2">
        <v>15.56</v>
      </c>
      <c r="M25" s="2">
        <v>18.10000038146973</v>
      </c>
      <c r="N25" s="2">
        <v>22.79999923706055</v>
      </c>
      <c r="O25" s="2">
        <v>15.5</v>
      </c>
      <c r="P25" s="2">
        <v>20.530000686645511</v>
      </c>
      <c r="Q25" s="1">
        <v>18.100000000000001</v>
      </c>
      <c r="R25" s="1">
        <v>18</v>
      </c>
      <c r="S25" s="1">
        <v>16.5</v>
      </c>
      <c r="T25" s="1">
        <v>16.34</v>
      </c>
      <c r="U25" s="1">
        <v>16.2</v>
      </c>
      <c r="V25" s="1">
        <v>16.03</v>
      </c>
      <c r="W25" s="1">
        <v>16</v>
      </c>
      <c r="X25" s="1">
        <v>16.5</v>
      </c>
      <c r="Y25" s="1">
        <v>16.61</v>
      </c>
      <c r="Z25" s="1">
        <v>16.36</v>
      </c>
      <c r="AA25" s="1">
        <v>16.899999999999999</v>
      </c>
      <c r="AB25" s="1">
        <v>16.95</v>
      </c>
      <c r="AC25" s="1">
        <v>17.2</v>
      </c>
      <c r="AD25" s="1">
        <v>18.5</v>
      </c>
      <c r="AE25" s="1">
        <v>18.600000000000001</v>
      </c>
      <c r="AF25" s="1">
        <v>18.899999999999999</v>
      </c>
      <c r="AG25" s="1">
        <v>18.84</v>
      </c>
      <c r="AH25" s="1">
        <v>19</v>
      </c>
      <c r="AI25" s="1">
        <v>19.78</v>
      </c>
      <c r="AJ25" s="1">
        <v>20.63</v>
      </c>
      <c r="AK25" s="1">
        <v>20.56</v>
      </c>
      <c r="AL25" s="1">
        <v>19.850000000000001</v>
      </c>
      <c r="AM25" s="1">
        <v>21.1</v>
      </c>
      <c r="AN25" s="1">
        <v>21.6</v>
      </c>
      <c r="AO25" s="1">
        <v>20.85</v>
      </c>
      <c r="AP25" s="1">
        <v>20.86</v>
      </c>
      <c r="AQ25" s="1">
        <v>20.6</v>
      </c>
      <c r="AR25" s="1">
        <v>-1.1000000000000001</v>
      </c>
      <c r="AS25" s="1">
        <v>-8.84</v>
      </c>
      <c r="AT25" s="1">
        <v>-10.06</v>
      </c>
      <c r="AU25" s="1">
        <v>-11.71</v>
      </c>
      <c r="AV25" s="1">
        <v>-13.26</v>
      </c>
      <c r="AW25" s="1">
        <v>-11.88</v>
      </c>
      <c r="AX25" s="1">
        <v>-12.6</v>
      </c>
      <c r="AY25" s="1">
        <v>-9.23</v>
      </c>
      <c r="AZ25" s="1">
        <v>-11.38</v>
      </c>
      <c r="BA25" s="1">
        <v>-9.67</v>
      </c>
      <c r="BB25" s="1">
        <v>-7.04</v>
      </c>
      <c r="BC25" s="1">
        <v>-6.49</v>
      </c>
      <c r="BD25" s="1">
        <v>-5.25</v>
      </c>
      <c r="BE25" s="1">
        <v>2.04</v>
      </c>
      <c r="BF25" s="1">
        <v>-1.19</v>
      </c>
      <c r="BG25" s="1">
        <v>2.98</v>
      </c>
      <c r="BH25" s="1">
        <v>3.12</v>
      </c>
      <c r="BI25" s="1">
        <v>4.92</v>
      </c>
      <c r="BJ25" s="1">
        <v>8.7899999999999991</v>
      </c>
      <c r="BK25" s="1">
        <v>11.84</v>
      </c>
      <c r="BL25" s="1">
        <v>6.91</v>
      </c>
      <c r="BM25" s="1">
        <v>8.84</v>
      </c>
      <c r="BN25" s="1">
        <v>15.81</v>
      </c>
      <c r="BO25" s="1">
        <v>12.1</v>
      </c>
      <c r="BP25" s="1">
        <v>11.27</v>
      </c>
      <c r="BQ25" s="1">
        <v>11.99</v>
      </c>
      <c r="BR25" s="1">
        <v>13.43</v>
      </c>
      <c r="BS25" s="22">
        <v>15.6</v>
      </c>
      <c r="BT25" s="26">
        <v>317644146.69456482</v>
      </c>
      <c r="BU25" s="26">
        <v>16013300</v>
      </c>
      <c r="BV25" s="26">
        <v>13720624</v>
      </c>
      <c r="BW25" s="2">
        <v>3.5502758475124747E-2</v>
      </c>
    </row>
    <row r="26" spans="1:75" s="21" customFormat="1" ht="19" customHeight="1" x14ac:dyDescent="0.2">
      <c r="A26" s="7" t="s">
        <v>363</v>
      </c>
      <c r="B26" s="7" t="s">
        <v>106</v>
      </c>
      <c r="C26" s="7" t="s">
        <v>87</v>
      </c>
      <c r="D26" s="7" t="s">
        <v>98</v>
      </c>
      <c r="E26" s="7" t="s">
        <v>359</v>
      </c>
      <c r="F26" s="7" t="s">
        <v>80</v>
      </c>
      <c r="G26" s="10">
        <v>30.938040468455991</v>
      </c>
      <c r="H26" s="10">
        <v>4.0420622080214699</v>
      </c>
      <c r="I26" s="10">
        <v>4.0420622080214699</v>
      </c>
      <c r="J26" s="7" t="s">
        <v>81</v>
      </c>
      <c r="K26" s="8">
        <v>23.239999771118161</v>
      </c>
      <c r="L26" s="8">
        <v>24.6</v>
      </c>
      <c r="M26" s="8">
        <v>30.430000305175781</v>
      </c>
      <c r="N26" s="8">
        <v>35.700000762939453</v>
      </c>
      <c r="O26" s="8">
        <v>30.010000228881839</v>
      </c>
      <c r="P26" s="8">
        <v>31.659999847412109</v>
      </c>
      <c r="Q26" s="7">
        <v>33.950000000000003</v>
      </c>
      <c r="R26" s="7">
        <v>35.700000000000003</v>
      </c>
      <c r="S26" s="7">
        <v>34.79</v>
      </c>
      <c r="T26" s="7">
        <v>32.65</v>
      </c>
      <c r="U26" s="7">
        <v>32.49</v>
      </c>
      <c r="V26" s="7">
        <v>32.4</v>
      </c>
      <c r="W26" s="7">
        <v>31.86</v>
      </c>
      <c r="X26" s="7">
        <v>32.840000000000003</v>
      </c>
      <c r="Y26" s="7">
        <v>32.549999999999997</v>
      </c>
      <c r="Z26" s="7">
        <v>33.25</v>
      </c>
      <c r="AA26" s="7">
        <v>32.799999999999997</v>
      </c>
      <c r="AB26" s="7">
        <v>32.58</v>
      </c>
      <c r="AC26" s="7">
        <v>32.4</v>
      </c>
      <c r="AD26" s="7">
        <v>32.19</v>
      </c>
      <c r="AE26" s="7">
        <v>31.99</v>
      </c>
      <c r="AF26" s="7">
        <v>32.18</v>
      </c>
      <c r="AG26" s="7">
        <v>32</v>
      </c>
      <c r="AH26" s="7">
        <v>31.74</v>
      </c>
      <c r="AI26" s="7">
        <v>31.24</v>
      </c>
      <c r="AJ26" s="7">
        <v>30.83</v>
      </c>
      <c r="AK26" s="7">
        <v>30.7</v>
      </c>
      <c r="AL26" s="7">
        <v>30.85</v>
      </c>
      <c r="AM26" s="7">
        <v>31.48</v>
      </c>
      <c r="AN26" s="7">
        <v>31.45</v>
      </c>
      <c r="AO26" s="7">
        <v>31.33</v>
      </c>
      <c r="AP26" s="7">
        <v>31.67</v>
      </c>
      <c r="AQ26" s="7">
        <v>31.68</v>
      </c>
      <c r="AR26" s="7">
        <v>7.63</v>
      </c>
      <c r="AS26" s="7">
        <v>12.22</v>
      </c>
      <c r="AT26" s="7">
        <v>6.82</v>
      </c>
      <c r="AU26" s="7">
        <v>6.14</v>
      </c>
      <c r="AV26" s="7">
        <v>4.2699999999999996</v>
      </c>
      <c r="AW26" s="7">
        <v>4.4000000000000004</v>
      </c>
      <c r="AX26" s="7">
        <v>4.4000000000000004</v>
      </c>
      <c r="AY26" s="7">
        <v>6.77</v>
      </c>
      <c r="AZ26" s="7">
        <v>6.97</v>
      </c>
      <c r="BA26" s="7">
        <v>7.39</v>
      </c>
      <c r="BB26" s="7">
        <v>4.74</v>
      </c>
      <c r="BC26" s="7">
        <v>5.87</v>
      </c>
      <c r="BD26" s="7">
        <v>4.63</v>
      </c>
      <c r="BE26" s="7">
        <v>4.63</v>
      </c>
      <c r="BF26" s="7">
        <v>4.8</v>
      </c>
      <c r="BG26" s="7">
        <v>5</v>
      </c>
      <c r="BH26" s="7">
        <v>4.22</v>
      </c>
      <c r="BI26" s="7">
        <v>1.64</v>
      </c>
      <c r="BJ26" s="7">
        <v>0.33</v>
      </c>
      <c r="BK26" s="7">
        <v>0.16</v>
      </c>
      <c r="BL26" s="7">
        <v>-0.59</v>
      </c>
      <c r="BM26" s="7">
        <v>0.12</v>
      </c>
      <c r="BN26" s="7">
        <v>3.14</v>
      </c>
      <c r="BO26" s="7">
        <v>2.2799999999999998</v>
      </c>
      <c r="BP26" s="7">
        <v>2.96</v>
      </c>
      <c r="BQ26" s="7">
        <v>3.65</v>
      </c>
      <c r="BR26" s="7">
        <v>4.01</v>
      </c>
      <c r="BS26" s="24">
        <v>31.01</v>
      </c>
      <c r="BT26" s="26">
        <v>3225062722.3434448</v>
      </c>
      <c r="BU26" s="26">
        <v>6306700</v>
      </c>
      <c r="BV26" s="26">
        <v>67407387</v>
      </c>
      <c r="BW26" s="8">
        <v>7.6539979216224477E-3</v>
      </c>
    </row>
    <row r="27" spans="1:75" s="21" customFormat="1" ht="19" customHeight="1" x14ac:dyDescent="0.2">
      <c r="A27" s="7" t="s">
        <v>508</v>
      </c>
      <c r="B27" s="7" t="s">
        <v>76</v>
      </c>
      <c r="C27" s="7" t="s">
        <v>87</v>
      </c>
      <c r="D27" s="7" t="s">
        <v>98</v>
      </c>
      <c r="E27" s="7" t="s">
        <v>504</v>
      </c>
      <c r="F27" s="7" t="s">
        <v>80</v>
      </c>
      <c r="G27" s="10">
        <v>31.120330841875759</v>
      </c>
      <c r="H27" s="10">
        <v>8.2278475759885641</v>
      </c>
      <c r="I27" s="10">
        <v>8.2278475759885641</v>
      </c>
      <c r="J27" s="7" t="s">
        <v>81</v>
      </c>
      <c r="K27" s="8">
        <v>2.410000085830688</v>
      </c>
      <c r="L27" s="8">
        <v>2.4500000000000002</v>
      </c>
      <c r="M27" s="8">
        <v>3.160000085830688</v>
      </c>
      <c r="N27" s="8">
        <v>3.75</v>
      </c>
      <c r="O27" s="8">
        <v>3.0699999332427979</v>
      </c>
      <c r="P27" s="8">
        <v>3.4200000762939449</v>
      </c>
      <c r="Q27" s="7">
        <v>3.27</v>
      </c>
      <c r="R27" s="7">
        <v>3.2</v>
      </c>
      <c r="S27" s="7">
        <v>3.65</v>
      </c>
      <c r="T27" s="7">
        <v>3.7</v>
      </c>
      <c r="U27" s="7">
        <v>3.75</v>
      </c>
      <c r="V27" s="7">
        <v>3.71</v>
      </c>
      <c r="W27" s="7">
        <v>3.65</v>
      </c>
      <c r="X27" s="7">
        <v>3.5</v>
      </c>
      <c r="Y27" s="7">
        <v>3.44</v>
      </c>
      <c r="Z27" s="7">
        <v>3.36</v>
      </c>
      <c r="AA27" s="7">
        <v>3.39</v>
      </c>
      <c r="AB27" s="7">
        <v>3.43</v>
      </c>
      <c r="AC27" s="7">
        <v>3.45</v>
      </c>
      <c r="AD27" s="7">
        <v>3.37</v>
      </c>
      <c r="AE27" s="7">
        <v>3.37</v>
      </c>
      <c r="AF27" s="7">
        <v>3.36</v>
      </c>
      <c r="AG27" s="7">
        <v>3.44</v>
      </c>
      <c r="AH27" s="7">
        <v>3.43</v>
      </c>
      <c r="AI27" s="7">
        <v>3.52</v>
      </c>
      <c r="AJ27" s="7">
        <v>3.56</v>
      </c>
      <c r="AK27" s="7">
        <v>3.52</v>
      </c>
      <c r="AL27" s="7">
        <v>3.41</v>
      </c>
      <c r="AM27" s="7">
        <v>3.38</v>
      </c>
      <c r="AN27" s="7">
        <v>3.45</v>
      </c>
      <c r="AO27" s="7">
        <v>3.43</v>
      </c>
      <c r="AP27" s="7">
        <v>3.43</v>
      </c>
      <c r="AQ27" s="7">
        <v>3.5</v>
      </c>
      <c r="AR27" s="7">
        <v>0.92</v>
      </c>
      <c r="AS27" s="7">
        <v>-0.32</v>
      </c>
      <c r="AT27" s="7">
        <v>3.47</v>
      </c>
      <c r="AU27" s="7">
        <v>9.9700000000000006</v>
      </c>
      <c r="AV27" s="7">
        <v>17.25</v>
      </c>
      <c r="AW27" s="7">
        <v>11.55</v>
      </c>
      <c r="AX27" s="7">
        <v>10.130000000000001</v>
      </c>
      <c r="AY27" s="7">
        <v>6.02</v>
      </c>
      <c r="AZ27" s="7">
        <v>4.1100000000000003</v>
      </c>
      <c r="BA27" s="7">
        <v>5.0599999999999996</v>
      </c>
      <c r="BB27" s="7">
        <v>6.65</v>
      </c>
      <c r="BC27" s="7">
        <v>7.12</v>
      </c>
      <c r="BD27" s="7">
        <v>5.37</v>
      </c>
      <c r="BE27" s="7">
        <v>5.7</v>
      </c>
      <c r="BF27" s="7">
        <v>6.01</v>
      </c>
      <c r="BG27" s="7">
        <v>4.43</v>
      </c>
      <c r="BH27" s="7">
        <v>7.6</v>
      </c>
      <c r="BI27" s="7">
        <v>7.91</v>
      </c>
      <c r="BJ27" s="7">
        <v>5.7</v>
      </c>
      <c r="BK27" s="7">
        <v>11.39</v>
      </c>
      <c r="BL27" s="7">
        <v>6.65</v>
      </c>
      <c r="BM27" s="7">
        <v>6.17</v>
      </c>
      <c r="BN27" s="7">
        <v>6.84</v>
      </c>
      <c r="BO27" s="7">
        <v>8.23</v>
      </c>
      <c r="BP27" s="7">
        <v>7.91</v>
      </c>
      <c r="BQ27" s="7">
        <v>7.6</v>
      </c>
      <c r="BR27" s="7">
        <v>7.91</v>
      </c>
      <c r="BS27" s="24">
        <v>3.24</v>
      </c>
      <c r="BT27" s="26">
        <v>84969874.307918549</v>
      </c>
      <c r="BU27" s="26">
        <v>22902500</v>
      </c>
      <c r="BV27" s="26">
        <v>13004151</v>
      </c>
      <c r="BW27" s="8">
        <v>1.0508029320791489E-2</v>
      </c>
    </row>
    <row r="28" spans="1:75" s="21" customFormat="1" ht="19" customHeight="1" x14ac:dyDescent="0.2">
      <c r="A28" s="7" t="s">
        <v>372</v>
      </c>
      <c r="B28" s="7" t="s">
        <v>118</v>
      </c>
      <c r="C28" s="7" t="s">
        <v>87</v>
      </c>
      <c r="D28" s="7" t="s">
        <v>98</v>
      </c>
      <c r="E28" s="7" t="s">
        <v>443</v>
      </c>
      <c r="F28" s="7" t="s">
        <v>80</v>
      </c>
      <c r="G28" s="10">
        <v>33.137825442226251</v>
      </c>
      <c r="H28" s="10">
        <v>74.008814135386046</v>
      </c>
      <c r="I28" s="10">
        <v>74.008814135386046</v>
      </c>
      <c r="J28" s="7" t="s">
        <v>81</v>
      </c>
      <c r="K28" s="8">
        <v>3.410000085830688</v>
      </c>
      <c r="L28" s="8">
        <v>5.39</v>
      </c>
      <c r="M28" s="8">
        <v>4.5399999618530273</v>
      </c>
      <c r="N28" s="8">
        <v>14.30000019073486</v>
      </c>
      <c r="O28" s="8">
        <v>4.1500000953674316</v>
      </c>
      <c r="P28" s="8">
        <v>7.9000000953674316</v>
      </c>
      <c r="Q28" s="7">
        <v>4.6399999999999997</v>
      </c>
      <c r="R28" s="7">
        <v>4.5</v>
      </c>
      <c r="S28" s="7">
        <v>5.58</v>
      </c>
      <c r="T28" s="7">
        <v>7</v>
      </c>
      <c r="U28" s="7">
        <v>9.5299999999999994</v>
      </c>
      <c r="V28" s="7">
        <v>10.89</v>
      </c>
      <c r="W28" s="7">
        <v>14.3</v>
      </c>
      <c r="X28" s="7">
        <v>11.01</v>
      </c>
      <c r="Y28" s="7">
        <v>10.38</v>
      </c>
      <c r="Z28" s="7">
        <v>9.34</v>
      </c>
      <c r="AA28" s="7">
        <v>7.48</v>
      </c>
      <c r="AB28" s="7">
        <v>7.09</v>
      </c>
      <c r="AC28" s="7">
        <v>6.76</v>
      </c>
      <c r="AD28" s="7">
        <v>9.44</v>
      </c>
      <c r="AE28" s="7">
        <v>9.9499999999999993</v>
      </c>
      <c r="AF28" s="7">
        <v>9.2100000000000009</v>
      </c>
      <c r="AG28" s="7">
        <v>7.5</v>
      </c>
      <c r="AH28" s="7">
        <v>7.8</v>
      </c>
      <c r="AI28" s="7">
        <v>7.5</v>
      </c>
      <c r="AJ28" s="7">
        <v>7.1</v>
      </c>
      <c r="AK28" s="7">
        <v>6.8</v>
      </c>
      <c r="AL28" s="7">
        <v>6.5</v>
      </c>
      <c r="AM28" s="7">
        <v>6.7</v>
      </c>
      <c r="AN28" s="7">
        <v>7.6</v>
      </c>
      <c r="AO28" s="7">
        <v>6.6</v>
      </c>
      <c r="AP28" s="7">
        <v>6.87</v>
      </c>
      <c r="AQ28" s="7">
        <v>7.83</v>
      </c>
      <c r="AR28" s="7">
        <v>-7.93</v>
      </c>
      <c r="AS28" s="7">
        <v>-2.75</v>
      </c>
      <c r="AT28" s="7">
        <v>22.91</v>
      </c>
      <c r="AU28" s="7">
        <v>51.76</v>
      </c>
      <c r="AV28" s="7">
        <v>107.27</v>
      </c>
      <c r="AW28" s="7">
        <v>139.87</v>
      </c>
      <c r="AX28" s="7">
        <v>175.77</v>
      </c>
      <c r="AY28" s="7">
        <v>98.46</v>
      </c>
      <c r="AZ28" s="7">
        <v>99.34</v>
      </c>
      <c r="BA28" s="7">
        <v>56.39</v>
      </c>
      <c r="BB28" s="7">
        <v>54.94</v>
      </c>
      <c r="BC28" s="7">
        <v>36.56</v>
      </c>
      <c r="BD28" s="7">
        <v>43.64</v>
      </c>
      <c r="BE28" s="7">
        <v>74.23</v>
      </c>
      <c r="BF28" s="7">
        <v>95.06</v>
      </c>
      <c r="BG28" s="7">
        <v>58.96</v>
      </c>
      <c r="BH28" s="7">
        <v>46.89</v>
      </c>
      <c r="BI28" s="7">
        <v>56.61</v>
      </c>
      <c r="BJ28" s="7">
        <v>54.19</v>
      </c>
      <c r="BK28" s="7">
        <v>45.93</v>
      </c>
      <c r="BL28" s="7">
        <v>34.75</v>
      </c>
      <c r="BM28" s="7">
        <v>36.72</v>
      </c>
      <c r="BN28" s="7">
        <v>43.28</v>
      </c>
      <c r="BO28" s="7">
        <v>39.869999999999997</v>
      </c>
      <c r="BP28" s="7">
        <v>36.56</v>
      </c>
      <c r="BQ28" s="7">
        <v>45.59</v>
      </c>
      <c r="BR28" s="7">
        <v>72.47</v>
      </c>
      <c r="BS28" s="24">
        <v>7.61</v>
      </c>
      <c r="BT28" s="26">
        <v>24053646.197891239</v>
      </c>
      <c r="BU28" s="26">
        <v>28272100</v>
      </c>
      <c r="BV28" s="26">
        <v>2421100</v>
      </c>
      <c r="BW28" s="8">
        <v>4.9587790673660731E-2</v>
      </c>
    </row>
    <row r="29" spans="1:75" s="21" customFormat="1" ht="19" customHeight="1" x14ac:dyDescent="0.2">
      <c r="A29" s="7" t="s">
        <v>536</v>
      </c>
      <c r="B29" s="7" t="s">
        <v>159</v>
      </c>
      <c r="C29" s="7" t="s">
        <v>87</v>
      </c>
      <c r="D29" s="7" t="s">
        <v>109</v>
      </c>
      <c r="E29" s="7" t="s">
        <v>535</v>
      </c>
      <c r="F29" s="7" t="s">
        <v>80</v>
      </c>
      <c r="G29" s="10">
        <v>33.456789018758663</v>
      </c>
      <c r="H29" s="10">
        <v>2.1276552572463592</v>
      </c>
      <c r="I29" s="10">
        <v>2.1276552572463592</v>
      </c>
      <c r="J29" s="7" t="s">
        <v>81</v>
      </c>
      <c r="K29" s="8">
        <v>8.1000003814697266</v>
      </c>
      <c r="L29" s="8">
        <v>9.39</v>
      </c>
      <c r="M29" s="8">
        <v>10.810000419616699</v>
      </c>
      <c r="N29" s="8">
        <v>11.35499954223633</v>
      </c>
      <c r="O29" s="8">
        <v>10.80000019073486</v>
      </c>
      <c r="P29" s="8">
        <v>11.039999961853029</v>
      </c>
      <c r="Q29" s="7">
        <v>11.35</v>
      </c>
      <c r="R29" s="7">
        <v>11.35</v>
      </c>
      <c r="S29" s="7">
        <v>11.32</v>
      </c>
      <c r="T29" s="7">
        <v>11.06</v>
      </c>
      <c r="U29" s="7">
        <v>10.99</v>
      </c>
      <c r="V29" s="7">
        <v>11.06</v>
      </c>
      <c r="W29" s="7">
        <v>11.05</v>
      </c>
      <c r="X29" s="7">
        <v>11.1</v>
      </c>
      <c r="Y29" s="7">
        <v>11.07</v>
      </c>
      <c r="Z29" s="7">
        <v>11.07</v>
      </c>
      <c r="AA29" s="7">
        <v>11.07</v>
      </c>
      <c r="AB29" s="7">
        <v>11.07</v>
      </c>
      <c r="AC29" s="7">
        <v>11.1</v>
      </c>
      <c r="AD29" s="7">
        <v>11.1</v>
      </c>
      <c r="AE29" s="7">
        <v>11.07</v>
      </c>
      <c r="AF29" s="7">
        <v>11.09</v>
      </c>
      <c r="AG29" s="7">
        <v>11.08</v>
      </c>
      <c r="AH29" s="7">
        <v>11.08</v>
      </c>
      <c r="AI29" s="7">
        <v>11.04</v>
      </c>
      <c r="AJ29" s="7">
        <v>11.04</v>
      </c>
      <c r="AK29" s="7">
        <v>11.04</v>
      </c>
      <c r="AL29" s="7">
        <v>11.04</v>
      </c>
      <c r="AM29" s="7">
        <v>11.02</v>
      </c>
      <c r="AN29" s="7">
        <v>11.02</v>
      </c>
      <c r="AO29" s="7">
        <v>11.04</v>
      </c>
      <c r="AP29" s="7">
        <v>11.04</v>
      </c>
      <c r="AQ29" s="7">
        <v>11.04</v>
      </c>
      <c r="AR29" s="7">
        <v>2.46</v>
      </c>
      <c r="AS29" s="7">
        <v>5</v>
      </c>
      <c r="AT29" s="7">
        <v>4.72</v>
      </c>
      <c r="AU29" s="7">
        <v>2.13</v>
      </c>
      <c r="AV29" s="7">
        <v>1.67</v>
      </c>
      <c r="AW29" s="7">
        <v>2.14</v>
      </c>
      <c r="AX29" s="7">
        <v>2.2200000000000002</v>
      </c>
      <c r="AY29" s="7">
        <v>2.68</v>
      </c>
      <c r="AZ29" s="7">
        <v>2.4300000000000002</v>
      </c>
      <c r="BA29" s="7">
        <v>2.41</v>
      </c>
      <c r="BB29" s="7">
        <v>2.41</v>
      </c>
      <c r="BC29" s="7">
        <v>2.41</v>
      </c>
      <c r="BD29" s="7">
        <v>2.58</v>
      </c>
      <c r="BE29" s="7">
        <v>2.58</v>
      </c>
      <c r="BF29" s="7">
        <v>2.41</v>
      </c>
      <c r="BG29" s="7">
        <v>2.54</v>
      </c>
      <c r="BH29" s="7">
        <v>2.5</v>
      </c>
      <c r="BI29" s="7">
        <v>2.5</v>
      </c>
      <c r="BJ29" s="7">
        <v>1.77</v>
      </c>
      <c r="BK29" s="7">
        <v>1.77</v>
      </c>
      <c r="BL29" s="7">
        <v>1.77</v>
      </c>
      <c r="BM29" s="7">
        <v>1.77</v>
      </c>
      <c r="BN29" s="7">
        <v>1.67</v>
      </c>
      <c r="BO29" s="7">
        <v>1.67</v>
      </c>
      <c r="BP29" s="7">
        <v>1.67</v>
      </c>
      <c r="BQ29" s="7">
        <v>1.67</v>
      </c>
      <c r="BR29" s="7">
        <v>2.13</v>
      </c>
      <c r="BS29" s="24">
        <v>10.99</v>
      </c>
      <c r="BT29" s="26">
        <v>59175023.297023773</v>
      </c>
      <c r="BU29" s="26">
        <v>35000</v>
      </c>
      <c r="BV29" s="26">
        <v>5077321</v>
      </c>
      <c r="BW29" s="8">
        <v>7.3426517645821488E-3</v>
      </c>
    </row>
    <row r="30" spans="1:75" s="21" customFormat="1" ht="19" customHeight="1" x14ac:dyDescent="0.2">
      <c r="A30" s="1" t="s">
        <v>190</v>
      </c>
      <c r="B30" s="1" t="s">
        <v>96</v>
      </c>
      <c r="C30" s="1" t="s">
        <v>124</v>
      </c>
      <c r="D30" s="1" t="s">
        <v>109</v>
      </c>
      <c r="E30" s="1" t="s">
        <v>186</v>
      </c>
      <c r="F30" s="1" t="s">
        <v>80</v>
      </c>
      <c r="G30" s="9">
        <v>36.034115919010077</v>
      </c>
      <c r="H30" s="9">
        <v>2.8213138731956979</v>
      </c>
      <c r="I30" s="9">
        <f t="shared" ref="I30:I35" si="0">(N30-O30)/O30*100</f>
        <v>80.240540579291519</v>
      </c>
      <c r="J30" s="1" t="s">
        <v>81</v>
      </c>
      <c r="K30" s="2">
        <v>4.690000057220459</v>
      </c>
      <c r="L30" s="2">
        <v>10.49</v>
      </c>
      <c r="M30" s="2">
        <v>6.380000114440918</v>
      </c>
      <c r="N30" s="2">
        <v>10.489999771118161</v>
      </c>
      <c r="O30" s="2">
        <v>5.820000171661377</v>
      </c>
      <c r="P30" s="2">
        <v>6.559999942779541</v>
      </c>
      <c r="Q30" s="1">
        <v>6.67</v>
      </c>
      <c r="R30" s="1">
        <v>6.9</v>
      </c>
      <c r="S30" s="1">
        <v>10.18</v>
      </c>
      <c r="T30" s="1">
        <v>10.49</v>
      </c>
      <c r="U30" s="1">
        <v>8.3800000000000008</v>
      </c>
      <c r="V30" s="1">
        <v>7.97</v>
      </c>
      <c r="W30" s="1">
        <v>7.99</v>
      </c>
      <c r="X30" s="1">
        <v>6.95</v>
      </c>
      <c r="Y30" s="1">
        <v>6.98</v>
      </c>
      <c r="Z30" s="1">
        <v>6.88</v>
      </c>
      <c r="AA30" s="1">
        <v>6.88</v>
      </c>
      <c r="AB30" s="1">
        <v>6.8</v>
      </c>
      <c r="AC30" s="1">
        <v>7.27</v>
      </c>
      <c r="AD30" s="1">
        <v>7.52</v>
      </c>
      <c r="AE30" s="1">
        <v>7.65</v>
      </c>
      <c r="AF30" s="1">
        <v>7.22</v>
      </c>
      <c r="AG30" s="1">
        <v>6.97</v>
      </c>
      <c r="AH30" s="1">
        <v>6.76</v>
      </c>
      <c r="AI30" s="1">
        <v>6.75</v>
      </c>
      <c r="AJ30" s="1">
        <v>6.59</v>
      </c>
      <c r="AK30" s="1">
        <v>6.35</v>
      </c>
      <c r="AL30" s="1">
        <v>6.27</v>
      </c>
      <c r="AM30" s="1">
        <v>6.3</v>
      </c>
      <c r="AN30" s="1">
        <v>6.3</v>
      </c>
      <c r="AO30" s="1">
        <v>6.37</v>
      </c>
      <c r="AP30" s="1">
        <v>6.45</v>
      </c>
      <c r="AQ30" s="1">
        <v>6.73</v>
      </c>
      <c r="AR30" s="1">
        <v>-3.61</v>
      </c>
      <c r="AS30" s="1">
        <v>7.84</v>
      </c>
      <c r="AT30" s="1">
        <v>56.03</v>
      </c>
      <c r="AU30" s="1">
        <v>25.86</v>
      </c>
      <c r="AV30" s="1">
        <v>24.91</v>
      </c>
      <c r="AW30" s="1">
        <v>22.1</v>
      </c>
      <c r="AX30" s="1">
        <v>8.6199999999999992</v>
      </c>
      <c r="AY30" s="1">
        <v>4.2300000000000004</v>
      </c>
      <c r="AZ30" s="1">
        <v>0.47</v>
      </c>
      <c r="BA30" s="1">
        <v>4.8099999999999996</v>
      </c>
      <c r="BB30" s="1">
        <v>1.83</v>
      </c>
      <c r="BC30" s="1">
        <v>2.04</v>
      </c>
      <c r="BD30" s="1">
        <v>9.09</v>
      </c>
      <c r="BE30" s="1">
        <v>13.79</v>
      </c>
      <c r="BF30" s="1">
        <v>7.52</v>
      </c>
      <c r="BG30" s="1">
        <v>7.68</v>
      </c>
      <c r="BH30" s="1">
        <v>4.28</v>
      </c>
      <c r="BI30" s="1">
        <v>3.5</v>
      </c>
      <c r="BJ30" s="1">
        <v>3.3</v>
      </c>
      <c r="BK30" s="1">
        <v>-2.98</v>
      </c>
      <c r="BL30" s="1">
        <v>-4.55</v>
      </c>
      <c r="BM30" s="1">
        <v>-3.92</v>
      </c>
      <c r="BN30" s="1">
        <v>-2.02</v>
      </c>
      <c r="BO30" s="1">
        <v>-5.42</v>
      </c>
      <c r="BP30" s="1">
        <v>-1.57</v>
      </c>
      <c r="BQ30" s="1">
        <v>-2.82</v>
      </c>
      <c r="BR30" s="1">
        <v>2.82</v>
      </c>
      <c r="BS30" s="22">
        <v>6.22</v>
      </c>
      <c r="BT30" s="26">
        <v>20836059.573745731</v>
      </c>
      <c r="BU30" s="26">
        <v>31232700</v>
      </c>
      <c r="BV30" s="26">
        <v>1346113</v>
      </c>
      <c r="BW30" s="2">
        <v>0.2076289286263486</v>
      </c>
    </row>
    <row r="31" spans="1:75" s="21" customFormat="1" ht="19" customHeight="1" x14ac:dyDescent="0.2">
      <c r="A31" s="1" t="s">
        <v>117</v>
      </c>
      <c r="B31" s="1" t="s">
        <v>118</v>
      </c>
      <c r="C31" s="1" t="s">
        <v>87</v>
      </c>
      <c r="D31" s="1" t="s">
        <v>109</v>
      </c>
      <c r="E31" s="1" t="s">
        <v>115</v>
      </c>
      <c r="F31" s="1" t="s">
        <v>80</v>
      </c>
      <c r="G31" s="9">
        <v>37.614674684967589</v>
      </c>
      <c r="H31" s="9">
        <v>11.99999650319417</v>
      </c>
      <c r="I31" s="9">
        <f t="shared" si="0"/>
        <v>143.10955123387933</v>
      </c>
      <c r="J31" s="1" t="s">
        <v>81</v>
      </c>
      <c r="K31" s="2">
        <v>2.1800000667572021</v>
      </c>
      <c r="L31" s="2">
        <v>2.2999999999999998</v>
      </c>
      <c r="M31" s="2">
        <v>3</v>
      </c>
      <c r="N31" s="2">
        <v>6.880000114440918</v>
      </c>
      <c r="O31" s="2">
        <v>2.8299999237060551</v>
      </c>
      <c r="P31" s="2">
        <v>3.3599998950958252</v>
      </c>
      <c r="Q31" s="1">
        <v>3.75</v>
      </c>
      <c r="R31" s="1">
        <v>4.72</v>
      </c>
      <c r="S31" s="1">
        <v>4.1100000000000003</v>
      </c>
      <c r="T31" s="1">
        <v>4.8899999999999997</v>
      </c>
      <c r="U31" s="1">
        <v>6.88</v>
      </c>
      <c r="V31" s="1">
        <v>5.87</v>
      </c>
      <c r="W31" s="1">
        <v>5.43</v>
      </c>
      <c r="X31" s="1">
        <v>5.2</v>
      </c>
      <c r="Y31" s="1">
        <v>4.6900000000000004</v>
      </c>
      <c r="Z31" s="1">
        <v>4.74</v>
      </c>
      <c r="AA31" s="1">
        <v>4.55</v>
      </c>
      <c r="AB31" s="1">
        <v>4.3499999999999996</v>
      </c>
      <c r="AC31" s="1">
        <v>4.58</v>
      </c>
      <c r="AD31" s="1">
        <v>4.47</v>
      </c>
      <c r="AE31" s="1">
        <v>4.4400000000000004</v>
      </c>
      <c r="AF31" s="1">
        <v>4.25</v>
      </c>
      <c r="AG31" s="1">
        <v>4.0999999999999996</v>
      </c>
      <c r="AH31" s="1">
        <v>3.99</v>
      </c>
      <c r="AI31" s="1">
        <v>4.32</v>
      </c>
      <c r="AJ31" s="1">
        <v>4.0999999999999996</v>
      </c>
      <c r="AK31" s="1">
        <v>4.0999999999999996</v>
      </c>
      <c r="AL31" s="1">
        <v>3.94</v>
      </c>
      <c r="AM31" s="1">
        <v>3.82</v>
      </c>
      <c r="AN31" s="1">
        <v>3.73</v>
      </c>
      <c r="AO31" s="1">
        <v>3.39</v>
      </c>
      <c r="AP31" s="1">
        <v>3.3</v>
      </c>
      <c r="AQ31" s="1">
        <v>3.5</v>
      </c>
      <c r="AR31" s="1">
        <v>24</v>
      </c>
      <c r="AS31" s="1">
        <v>40.67</v>
      </c>
      <c r="AT31" s="1">
        <v>29.65</v>
      </c>
      <c r="AU31" s="1">
        <v>61.67</v>
      </c>
      <c r="AV31" s="1">
        <v>80</v>
      </c>
      <c r="AW31" s="1">
        <v>81</v>
      </c>
      <c r="AX31" s="1">
        <v>57.34</v>
      </c>
      <c r="AY31" s="1">
        <v>55</v>
      </c>
      <c r="AZ31" s="1">
        <v>43.67</v>
      </c>
      <c r="BA31" s="1">
        <v>50.33</v>
      </c>
      <c r="BB31" s="1">
        <v>42.33</v>
      </c>
      <c r="BC31" s="1">
        <v>38</v>
      </c>
      <c r="BD31" s="1">
        <v>49</v>
      </c>
      <c r="BE31" s="1">
        <v>42.67</v>
      </c>
      <c r="BF31" s="1">
        <v>41</v>
      </c>
      <c r="BG31" s="1">
        <v>36.32</v>
      </c>
      <c r="BH31" s="1">
        <v>30.67</v>
      </c>
      <c r="BI31" s="1">
        <v>31.51</v>
      </c>
      <c r="BJ31" s="1">
        <v>31</v>
      </c>
      <c r="BK31" s="1">
        <v>35.33</v>
      </c>
      <c r="BL31" s="1">
        <v>29.67</v>
      </c>
      <c r="BM31" s="1">
        <v>27.34</v>
      </c>
      <c r="BN31" s="1">
        <v>19.170000000000002</v>
      </c>
      <c r="BO31" s="1">
        <v>10.26</v>
      </c>
      <c r="BP31" s="1">
        <v>-4.7699999999999996</v>
      </c>
      <c r="BQ31" s="1">
        <v>10</v>
      </c>
      <c r="BR31" s="1">
        <v>10.33</v>
      </c>
      <c r="BS31" s="22">
        <v>4.12</v>
      </c>
      <c r="BT31" s="26">
        <v>58907400</v>
      </c>
      <c r="BU31" s="26">
        <v>29688000</v>
      </c>
      <c r="BV31" s="26">
        <v>1481523</v>
      </c>
      <c r="BW31" s="2">
        <v>0.27471595108547081</v>
      </c>
    </row>
    <row r="32" spans="1:75" s="21" customFormat="1" ht="19" customHeight="1" x14ac:dyDescent="0.2">
      <c r="A32" s="1" t="s">
        <v>107</v>
      </c>
      <c r="B32" s="1" t="s">
        <v>96</v>
      </c>
      <c r="C32" s="1" t="s">
        <v>108</v>
      </c>
      <c r="D32" s="1" t="s">
        <v>109</v>
      </c>
      <c r="E32" s="1" t="s">
        <v>101</v>
      </c>
      <c r="F32" s="1" t="s">
        <v>80</v>
      </c>
      <c r="G32" s="9">
        <v>38.438876272524013</v>
      </c>
      <c r="H32" s="9">
        <v>73.404255251692348</v>
      </c>
      <c r="I32" s="9">
        <f t="shared" si="0"/>
        <v>208.23527200824313</v>
      </c>
      <c r="J32" s="1" t="s">
        <v>81</v>
      </c>
      <c r="K32" s="2">
        <v>0.67900002002716064</v>
      </c>
      <c r="L32" s="2">
        <v>2.62</v>
      </c>
      <c r="M32" s="2">
        <v>0.93999999761581421</v>
      </c>
      <c r="N32" s="2">
        <v>2.619999885559082</v>
      </c>
      <c r="O32" s="2">
        <v>0.85000002384185791</v>
      </c>
      <c r="P32" s="2">
        <v>1.629999995231628</v>
      </c>
      <c r="Q32" s="1">
        <v>0.95</v>
      </c>
      <c r="R32" s="1">
        <v>0.98</v>
      </c>
      <c r="S32" s="1">
        <v>1.2</v>
      </c>
      <c r="T32" s="1">
        <v>1.2</v>
      </c>
      <c r="U32" s="1">
        <v>1.06</v>
      </c>
      <c r="V32" s="1">
        <v>1.18</v>
      </c>
      <c r="W32" s="1">
        <v>1.27</v>
      </c>
      <c r="X32" s="1">
        <v>1.48</v>
      </c>
      <c r="Y32" s="1">
        <v>1.36</v>
      </c>
      <c r="Z32" s="1">
        <v>1.32</v>
      </c>
      <c r="AA32" s="1">
        <v>1.25</v>
      </c>
      <c r="AB32" s="1">
        <v>1.28</v>
      </c>
      <c r="AC32" s="1">
        <v>1.38</v>
      </c>
      <c r="AD32" s="1">
        <v>1.45</v>
      </c>
      <c r="AE32" s="1">
        <v>1.72</v>
      </c>
      <c r="AF32" s="1">
        <v>1.83</v>
      </c>
      <c r="AG32" s="1">
        <v>1.72</v>
      </c>
      <c r="AH32" s="1">
        <v>1.67</v>
      </c>
      <c r="AI32" s="1">
        <v>1.92</v>
      </c>
      <c r="AJ32" s="1">
        <v>2.0299999999999998</v>
      </c>
      <c r="AK32" s="1">
        <v>2.1800000000000002</v>
      </c>
      <c r="AL32" s="1">
        <v>2.5</v>
      </c>
      <c r="AM32" s="1">
        <v>2.62</v>
      </c>
      <c r="AN32" s="1">
        <v>2.0699999999999998</v>
      </c>
      <c r="AO32" s="1">
        <v>1.86</v>
      </c>
      <c r="AP32" s="1">
        <v>1.85</v>
      </c>
      <c r="AQ32" s="1">
        <v>1.95</v>
      </c>
      <c r="AR32" s="1">
        <v>0.42</v>
      </c>
      <c r="AS32" s="1">
        <v>-3.76</v>
      </c>
      <c r="AT32" s="1">
        <v>24.47</v>
      </c>
      <c r="AU32" s="1">
        <v>9.57</v>
      </c>
      <c r="AV32" s="1">
        <v>11.7</v>
      </c>
      <c r="AW32" s="1">
        <v>25.52</v>
      </c>
      <c r="AX32" s="1">
        <v>30.69</v>
      </c>
      <c r="AY32" s="1">
        <v>43.62</v>
      </c>
      <c r="AZ32" s="1">
        <v>32.99</v>
      </c>
      <c r="BA32" s="1">
        <v>31.91</v>
      </c>
      <c r="BB32" s="1">
        <v>30.84</v>
      </c>
      <c r="BC32" s="1">
        <v>36.17</v>
      </c>
      <c r="BD32" s="1">
        <v>44.67</v>
      </c>
      <c r="BE32" s="1">
        <v>50</v>
      </c>
      <c r="BF32" s="1">
        <v>74.47</v>
      </c>
      <c r="BG32" s="1">
        <v>65.959999999999994</v>
      </c>
      <c r="BH32" s="1">
        <v>76.599999999999994</v>
      </c>
      <c r="BI32" s="1">
        <v>70.209999999999994</v>
      </c>
      <c r="BJ32" s="1">
        <v>90.43</v>
      </c>
      <c r="BK32" s="1">
        <v>104.26</v>
      </c>
      <c r="BL32" s="1">
        <v>122.34</v>
      </c>
      <c r="BM32" s="1">
        <v>161.69999999999999</v>
      </c>
      <c r="BN32" s="1">
        <v>117.02</v>
      </c>
      <c r="BO32" s="1">
        <v>97.87</v>
      </c>
      <c r="BP32" s="1">
        <v>84.03</v>
      </c>
      <c r="BQ32" s="1">
        <v>86.17</v>
      </c>
      <c r="BR32" s="1">
        <v>71.16</v>
      </c>
      <c r="BS32" s="22">
        <v>1.04</v>
      </c>
      <c r="BT32" s="26">
        <v>6738822.3829078674</v>
      </c>
      <c r="BU32" s="26">
        <v>159968000</v>
      </c>
      <c r="BV32" s="26">
        <v>7121643</v>
      </c>
      <c r="BW32" s="2">
        <v>0.58976446867668042</v>
      </c>
    </row>
    <row r="33" spans="1:75" s="21" customFormat="1" ht="19" customHeight="1" x14ac:dyDescent="0.2">
      <c r="A33" s="1" t="s">
        <v>288</v>
      </c>
      <c r="B33" s="1" t="s">
        <v>76</v>
      </c>
      <c r="C33" s="1" t="s">
        <v>87</v>
      </c>
      <c r="D33" s="1" t="s">
        <v>78</v>
      </c>
      <c r="E33" s="1" t="s">
        <v>284</v>
      </c>
      <c r="F33" s="1" t="s">
        <v>80</v>
      </c>
      <c r="G33" s="9">
        <v>38.461549042245032</v>
      </c>
      <c r="H33" s="9">
        <v>2.777775018303593</v>
      </c>
      <c r="I33" s="9">
        <f t="shared" si="0"/>
        <v>55.208337795920748</v>
      </c>
      <c r="J33" s="1" t="s">
        <v>81</v>
      </c>
      <c r="K33" s="2">
        <v>0.77999997138977051</v>
      </c>
      <c r="L33" s="2">
        <v>0.83</v>
      </c>
      <c r="M33" s="2">
        <v>1.080000042915344</v>
      </c>
      <c r="N33" s="2">
        <v>1.4900000095367429</v>
      </c>
      <c r="O33" s="2">
        <v>0.95999997854232788</v>
      </c>
      <c r="P33" s="2">
        <v>1.110000014305115</v>
      </c>
      <c r="Q33" s="1">
        <v>1.29</v>
      </c>
      <c r="R33" s="1">
        <v>1.28</v>
      </c>
      <c r="S33" s="1">
        <v>1.49</v>
      </c>
      <c r="T33" s="1">
        <v>1.27</v>
      </c>
      <c r="U33" s="1">
        <v>1.21</v>
      </c>
      <c r="V33" s="1">
        <v>1.21</v>
      </c>
      <c r="W33" s="1">
        <v>1.2</v>
      </c>
      <c r="X33" s="1">
        <v>1.2</v>
      </c>
      <c r="Y33" s="1">
        <v>1.17</v>
      </c>
      <c r="Z33" s="1">
        <v>1.1399999999999999</v>
      </c>
      <c r="AA33" s="1">
        <v>1.1200000000000001</v>
      </c>
      <c r="AB33" s="1">
        <v>1.06</v>
      </c>
      <c r="AC33" s="1">
        <v>1.06</v>
      </c>
      <c r="AD33" s="1">
        <v>1.1000000000000001</v>
      </c>
      <c r="AE33" s="1">
        <v>1.1000000000000001</v>
      </c>
      <c r="AF33" s="1">
        <v>1.06</v>
      </c>
      <c r="AG33" s="1">
        <v>1.04</v>
      </c>
      <c r="AH33" s="1">
        <v>1.03</v>
      </c>
      <c r="AI33" s="1">
        <v>1.02</v>
      </c>
      <c r="AJ33" s="1">
        <v>1</v>
      </c>
      <c r="AK33" s="1">
        <v>1.01</v>
      </c>
      <c r="AL33" s="1">
        <v>1.0900000000000001</v>
      </c>
      <c r="AM33" s="1">
        <v>1.08</v>
      </c>
      <c r="AN33" s="1">
        <v>1.08</v>
      </c>
      <c r="AO33" s="1">
        <v>1.1399999999999999</v>
      </c>
      <c r="AP33" s="1">
        <v>1.18</v>
      </c>
      <c r="AQ33" s="1">
        <v>1.1100000000000001</v>
      </c>
      <c r="AR33" s="1">
        <v>11.11</v>
      </c>
      <c r="AS33" s="1">
        <v>10.28</v>
      </c>
      <c r="AT33" s="1">
        <v>15.28</v>
      </c>
      <c r="AU33" s="1">
        <v>11.11</v>
      </c>
      <c r="AV33" s="1">
        <v>6.02</v>
      </c>
      <c r="AW33" s="1">
        <v>6.02</v>
      </c>
      <c r="AX33" s="1">
        <v>7.87</v>
      </c>
      <c r="AY33" s="1">
        <v>6.11</v>
      </c>
      <c r="AZ33" s="1">
        <v>5.09</v>
      </c>
      <c r="BA33" s="1">
        <v>-1.85</v>
      </c>
      <c r="BB33" s="1">
        <v>-4.63</v>
      </c>
      <c r="BC33" s="1">
        <v>-3.24</v>
      </c>
      <c r="BD33" s="1">
        <v>-2.57</v>
      </c>
      <c r="BE33" s="1">
        <v>-3.24</v>
      </c>
      <c r="BF33" s="1">
        <v>-3.25</v>
      </c>
      <c r="BG33" s="1">
        <v>-4.63</v>
      </c>
      <c r="BH33" s="1">
        <v>-5.56</v>
      </c>
      <c r="BI33" s="1">
        <v>-8.33</v>
      </c>
      <c r="BJ33" s="1">
        <v>-8.32</v>
      </c>
      <c r="BK33" s="1">
        <v>-7.41</v>
      </c>
      <c r="BL33" s="1">
        <v>-6.49</v>
      </c>
      <c r="BM33" s="1">
        <v>-5.09</v>
      </c>
      <c r="BN33" s="1">
        <v>-1.39</v>
      </c>
      <c r="BO33" s="1">
        <v>-0.74</v>
      </c>
      <c r="BP33" s="1">
        <v>2.78</v>
      </c>
      <c r="BQ33" s="1">
        <v>-3.7</v>
      </c>
      <c r="BR33" s="1">
        <v>0</v>
      </c>
      <c r="BS33" s="22">
        <v>1.07</v>
      </c>
      <c r="BT33" s="26">
        <v>46946197.865474217</v>
      </c>
      <c r="BU33" s="26">
        <v>11799100</v>
      </c>
      <c r="BV33" s="26">
        <v>31803896</v>
      </c>
      <c r="BW33" s="2">
        <v>3.3205051355972241E-3</v>
      </c>
    </row>
    <row r="34" spans="1:75" s="21" customFormat="1" ht="19" customHeight="1" x14ac:dyDescent="0.2">
      <c r="A34" s="1" t="s">
        <v>289</v>
      </c>
      <c r="B34" s="1" t="s">
        <v>118</v>
      </c>
      <c r="C34" s="1" t="s">
        <v>87</v>
      </c>
      <c r="D34" s="1" t="s">
        <v>98</v>
      </c>
      <c r="E34" s="1" t="s">
        <v>284</v>
      </c>
      <c r="F34" s="1" t="s">
        <v>80</v>
      </c>
      <c r="G34" s="9">
        <v>40.336124099469032</v>
      </c>
      <c r="H34" s="9">
        <v>25.748500514848519</v>
      </c>
      <c r="I34" s="9">
        <f t="shared" si="0"/>
        <v>51.46580444566009</v>
      </c>
      <c r="J34" s="1" t="s">
        <v>81</v>
      </c>
      <c r="K34" s="2">
        <v>2.380000114440918</v>
      </c>
      <c r="L34" s="2">
        <v>2.73</v>
      </c>
      <c r="M34" s="2">
        <v>3.339999914169312</v>
      </c>
      <c r="N34" s="2">
        <v>4.6500000953674316</v>
      </c>
      <c r="O34" s="2">
        <v>3.0699999332427979</v>
      </c>
      <c r="P34" s="2">
        <v>4.1999998092651367</v>
      </c>
      <c r="Q34" s="1">
        <v>3.4</v>
      </c>
      <c r="R34" s="1">
        <v>3.85</v>
      </c>
      <c r="S34" s="1">
        <v>4.09</v>
      </c>
      <c r="T34" s="1">
        <v>4.6500000000000004</v>
      </c>
      <c r="U34" s="1">
        <v>4.37</v>
      </c>
      <c r="V34" s="1">
        <v>4.1900000000000004</v>
      </c>
      <c r="W34" s="1">
        <v>3.98</v>
      </c>
      <c r="X34" s="1">
        <v>3.81</v>
      </c>
      <c r="Y34" s="1">
        <v>4.1399999999999997</v>
      </c>
      <c r="Z34" s="1">
        <v>4.04</v>
      </c>
      <c r="AA34" s="1">
        <v>4.13</v>
      </c>
      <c r="AB34" s="1">
        <v>3.88</v>
      </c>
      <c r="AC34" s="1">
        <v>3.84</v>
      </c>
      <c r="AD34" s="1">
        <v>3.77</v>
      </c>
      <c r="AE34" s="1">
        <v>3.74</v>
      </c>
      <c r="AF34" s="1">
        <v>3.57</v>
      </c>
      <c r="AG34" s="1">
        <v>3.49</v>
      </c>
      <c r="AH34" s="1">
        <v>3.47</v>
      </c>
      <c r="AI34" s="1">
        <v>3.52</v>
      </c>
      <c r="AJ34" s="1">
        <v>3.42</v>
      </c>
      <c r="AK34" s="1">
        <v>3.95</v>
      </c>
      <c r="AL34" s="1">
        <v>3.89</v>
      </c>
      <c r="AM34" s="1">
        <v>3.89</v>
      </c>
      <c r="AN34" s="1">
        <v>4.2300000000000004</v>
      </c>
      <c r="AO34" s="1">
        <v>4.2699999999999996</v>
      </c>
      <c r="AP34" s="1">
        <v>4.49</v>
      </c>
      <c r="AQ34" s="1">
        <v>4.55</v>
      </c>
      <c r="AR34" s="1">
        <v>1.1399999999999999</v>
      </c>
      <c r="AS34" s="1">
        <v>12.86</v>
      </c>
      <c r="AT34" s="1">
        <v>21.86</v>
      </c>
      <c r="AU34" s="1">
        <v>26.35</v>
      </c>
      <c r="AV34" s="1">
        <v>19.48</v>
      </c>
      <c r="AW34" s="1">
        <v>14.97</v>
      </c>
      <c r="AX34" s="1">
        <v>12.72</v>
      </c>
      <c r="AY34" s="1">
        <v>10.18</v>
      </c>
      <c r="AZ34" s="1">
        <v>18.86</v>
      </c>
      <c r="BA34" s="1">
        <v>15.27</v>
      </c>
      <c r="BB34" s="1">
        <v>16.16</v>
      </c>
      <c r="BC34" s="1">
        <v>13.92</v>
      </c>
      <c r="BD34" s="1">
        <v>12.66</v>
      </c>
      <c r="BE34" s="1">
        <v>11.93</v>
      </c>
      <c r="BF34" s="1">
        <v>2.1</v>
      </c>
      <c r="BG34" s="1">
        <v>2.69</v>
      </c>
      <c r="BH34" s="1">
        <v>0.3</v>
      </c>
      <c r="BI34" s="1">
        <v>2.69</v>
      </c>
      <c r="BJ34" s="1">
        <v>-0.15</v>
      </c>
      <c r="BK34" s="1">
        <v>-3.29</v>
      </c>
      <c r="BL34" s="1">
        <v>14.67</v>
      </c>
      <c r="BM34" s="1">
        <v>11.08</v>
      </c>
      <c r="BN34" s="1">
        <v>12.4</v>
      </c>
      <c r="BO34" s="1">
        <v>20.96</v>
      </c>
      <c r="BP34" s="1">
        <v>18.559999999999999</v>
      </c>
      <c r="BQ34" s="1">
        <v>30.84</v>
      </c>
      <c r="BR34" s="1">
        <v>24.85</v>
      </c>
      <c r="BS34" s="22">
        <v>3.56</v>
      </c>
      <c r="BT34" s="26">
        <v>106403379.26566599</v>
      </c>
      <c r="BU34" s="26">
        <v>318299600</v>
      </c>
      <c r="BV34" s="26">
        <v>11774028</v>
      </c>
      <c r="BW34" s="2">
        <v>0.25842175676837192</v>
      </c>
    </row>
    <row r="35" spans="1:75" s="21" customFormat="1" ht="19" customHeight="1" x14ac:dyDescent="0.2">
      <c r="A35" s="1" t="s">
        <v>201</v>
      </c>
      <c r="B35" s="1" t="s">
        <v>159</v>
      </c>
      <c r="C35" s="1" t="s">
        <v>124</v>
      </c>
      <c r="D35" s="1" t="s">
        <v>98</v>
      </c>
      <c r="E35" s="1" t="s">
        <v>197</v>
      </c>
      <c r="F35" s="1" t="s">
        <v>80</v>
      </c>
      <c r="G35" s="9">
        <v>41.15854130569209</v>
      </c>
      <c r="H35" s="9">
        <v>45.788333329557076</v>
      </c>
      <c r="I35" s="9">
        <f t="shared" si="0"/>
        <v>67.079209498407437</v>
      </c>
      <c r="J35" s="1" t="s">
        <v>81</v>
      </c>
      <c r="K35" s="2">
        <v>3.279999971389771</v>
      </c>
      <c r="L35" s="2">
        <v>2.2200000000000002</v>
      </c>
      <c r="M35" s="2">
        <v>4.630000114440918</v>
      </c>
      <c r="N35" s="2">
        <v>6.75</v>
      </c>
      <c r="O35" s="2">
        <v>4.0399999618530273</v>
      </c>
      <c r="P35" s="2">
        <v>6.75</v>
      </c>
      <c r="Q35" s="1">
        <v>4.76</v>
      </c>
      <c r="R35" s="1">
        <v>4.41</v>
      </c>
      <c r="S35" s="1">
        <v>4.83</v>
      </c>
      <c r="T35" s="1">
        <v>4.41</v>
      </c>
      <c r="U35" s="1">
        <v>5.43</v>
      </c>
      <c r="V35" s="1">
        <v>4.87</v>
      </c>
      <c r="W35" s="1">
        <v>4.6500000000000004</v>
      </c>
      <c r="X35" s="1">
        <v>4.57</v>
      </c>
      <c r="Y35" s="1">
        <v>4.79</v>
      </c>
      <c r="Z35" s="1">
        <v>4.53</v>
      </c>
      <c r="AA35" s="1">
        <v>4.5999999999999996</v>
      </c>
      <c r="AB35" s="1">
        <v>5.15</v>
      </c>
      <c r="AC35" s="1">
        <v>5.91</v>
      </c>
      <c r="AD35" s="1">
        <v>5.97</v>
      </c>
      <c r="AE35" s="1">
        <v>5.68</v>
      </c>
      <c r="AF35" s="1">
        <v>5.37</v>
      </c>
      <c r="AG35" s="1">
        <v>5.85</v>
      </c>
      <c r="AH35" s="1">
        <v>5.56</v>
      </c>
      <c r="AI35" s="1">
        <v>5.48</v>
      </c>
      <c r="AJ35" s="1">
        <v>6.25</v>
      </c>
      <c r="AK35" s="1">
        <v>5.8</v>
      </c>
      <c r="AL35" s="1">
        <v>5.63</v>
      </c>
      <c r="AM35" s="1">
        <v>5.73</v>
      </c>
      <c r="AN35" s="1">
        <v>5.47</v>
      </c>
      <c r="AO35" s="1">
        <v>5.44</v>
      </c>
      <c r="AP35" s="1">
        <v>5.97</v>
      </c>
      <c r="AQ35" s="1">
        <v>6.75</v>
      </c>
      <c r="AR35" s="1">
        <v>-7.13</v>
      </c>
      <c r="AS35" s="1">
        <v>-9.61</v>
      </c>
      <c r="AT35" s="1">
        <v>-12.1</v>
      </c>
      <c r="AU35" s="1">
        <v>-8.2100000000000009</v>
      </c>
      <c r="AV35" s="1">
        <v>4.32</v>
      </c>
      <c r="AW35" s="1">
        <v>-2.57</v>
      </c>
      <c r="AX35" s="1">
        <v>-4.0199999999999996</v>
      </c>
      <c r="AY35" s="1">
        <v>-7.77</v>
      </c>
      <c r="AZ35" s="1">
        <v>-3.52</v>
      </c>
      <c r="BA35" s="1">
        <v>-4.12</v>
      </c>
      <c r="BB35" s="1">
        <v>-3.89</v>
      </c>
      <c r="BC35" s="1">
        <v>9.7200000000000006</v>
      </c>
      <c r="BD35" s="1">
        <v>20.95</v>
      </c>
      <c r="BE35" s="1">
        <v>19.87</v>
      </c>
      <c r="BF35" s="1">
        <v>10.8</v>
      </c>
      <c r="BG35" s="1">
        <v>10.039999999999999</v>
      </c>
      <c r="BH35" s="1">
        <v>19.329999999999998</v>
      </c>
      <c r="BI35" s="1">
        <v>17.71</v>
      </c>
      <c r="BJ35" s="1">
        <v>16.899999999999999</v>
      </c>
      <c r="BK35" s="1">
        <v>25.59</v>
      </c>
      <c r="BL35" s="1">
        <v>14.69</v>
      </c>
      <c r="BM35" s="1">
        <v>15.33</v>
      </c>
      <c r="BN35" s="1">
        <v>16.2</v>
      </c>
      <c r="BO35" s="1">
        <v>15.77</v>
      </c>
      <c r="BP35" s="1">
        <v>15.55</v>
      </c>
      <c r="BQ35" s="1">
        <v>24.19</v>
      </c>
      <c r="BR35" s="1">
        <v>43.2</v>
      </c>
      <c r="BS35" s="22">
        <v>4.21</v>
      </c>
      <c r="BT35" s="26">
        <v>53280189.316940308</v>
      </c>
      <c r="BU35" s="26">
        <v>25937900</v>
      </c>
      <c r="BV35" s="26">
        <v>3764928</v>
      </c>
      <c r="BW35" s="2">
        <v>1.9433040950583919E-2</v>
      </c>
    </row>
    <row r="36" spans="1:75" s="21" customFormat="1" ht="19" customHeight="1" x14ac:dyDescent="0.2">
      <c r="A36" s="7" t="s">
        <v>567</v>
      </c>
      <c r="B36" s="7" t="s">
        <v>118</v>
      </c>
      <c r="C36" s="7" t="s">
        <v>87</v>
      </c>
      <c r="D36" s="7" t="s">
        <v>98</v>
      </c>
      <c r="E36" s="7" t="s">
        <v>568</v>
      </c>
      <c r="F36" s="7" t="s">
        <v>80</v>
      </c>
      <c r="G36" s="10">
        <v>41.314545950309537</v>
      </c>
      <c r="H36" s="10">
        <v>20.598010828639222</v>
      </c>
      <c r="I36" s="10">
        <v>20.598010828639222</v>
      </c>
      <c r="J36" s="7" t="s">
        <v>81</v>
      </c>
      <c r="K36" s="8">
        <v>2.130000114440918</v>
      </c>
      <c r="L36" s="8">
        <v>2.21</v>
      </c>
      <c r="M36" s="8">
        <v>3.0099999904632568</v>
      </c>
      <c r="N36" s="8">
        <v>3.880000114440918</v>
      </c>
      <c r="O36" s="8">
        <v>2.720000028610229</v>
      </c>
      <c r="P36" s="8">
        <v>3.630000114440918</v>
      </c>
      <c r="Q36" s="7">
        <v>3.15</v>
      </c>
      <c r="R36" s="7">
        <v>2.97</v>
      </c>
      <c r="S36" s="7">
        <v>3.39</v>
      </c>
      <c r="T36" s="7">
        <v>3.17</v>
      </c>
      <c r="U36" s="7">
        <v>3.33</v>
      </c>
      <c r="V36" s="7">
        <v>3.33</v>
      </c>
      <c r="W36" s="7">
        <v>3.24</v>
      </c>
      <c r="X36" s="7">
        <v>3.33</v>
      </c>
      <c r="Y36" s="7">
        <v>3.48</v>
      </c>
      <c r="Z36" s="7">
        <v>3.7</v>
      </c>
      <c r="AA36" s="7">
        <v>3.88</v>
      </c>
      <c r="AB36" s="7">
        <v>3.56</v>
      </c>
      <c r="AC36" s="7">
        <v>3.34</v>
      </c>
      <c r="AD36" s="7">
        <v>3.35</v>
      </c>
      <c r="AE36" s="7">
        <v>3.27</v>
      </c>
      <c r="AF36" s="7">
        <v>3.45</v>
      </c>
      <c r="AG36" s="7">
        <v>3.53</v>
      </c>
      <c r="AH36" s="7">
        <v>3.44</v>
      </c>
      <c r="AI36" s="7">
        <v>3.5</v>
      </c>
      <c r="AJ36" s="7">
        <v>3.55</v>
      </c>
      <c r="AK36" s="7">
        <v>3.6</v>
      </c>
      <c r="AL36" s="7">
        <v>3.35</v>
      </c>
      <c r="AM36" s="7">
        <v>3.3</v>
      </c>
      <c r="AN36" s="7">
        <v>3.39</v>
      </c>
      <c r="AO36" s="7">
        <v>3.44</v>
      </c>
      <c r="AP36" s="7">
        <v>3.79</v>
      </c>
      <c r="AQ36" s="7">
        <v>3.78</v>
      </c>
      <c r="AR36" s="7">
        <v>-4.32</v>
      </c>
      <c r="AS36" s="7">
        <v>-7.31</v>
      </c>
      <c r="AT36" s="7">
        <v>2.33</v>
      </c>
      <c r="AU36" s="7">
        <v>2.97</v>
      </c>
      <c r="AV36" s="7">
        <v>10.3</v>
      </c>
      <c r="AW36" s="7">
        <v>0.83</v>
      </c>
      <c r="AX36" s="7">
        <v>4.9800000000000004</v>
      </c>
      <c r="AY36" s="7">
        <v>9.3000000000000007</v>
      </c>
      <c r="AZ36" s="7">
        <v>9.14</v>
      </c>
      <c r="BA36" s="7">
        <v>20.27</v>
      </c>
      <c r="BB36" s="7">
        <v>14.28</v>
      </c>
      <c r="BC36" s="7">
        <v>10.47</v>
      </c>
      <c r="BD36" s="7">
        <v>8.64</v>
      </c>
      <c r="BE36" s="7">
        <v>7.97</v>
      </c>
      <c r="BF36" s="7">
        <v>8.4700000000000006</v>
      </c>
      <c r="BG36" s="7">
        <v>13.29</v>
      </c>
      <c r="BH36" s="7">
        <v>10.130000000000001</v>
      </c>
      <c r="BI36" s="7">
        <v>12.46</v>
      </c>
      <c r="BJ36" s="7">
        <v>12.29</v>
      </c>
      <c r="BK36" s="7">
        <v>15.95</v>
      </c>
      <c r="BL36" s="7">
        <v>9.64</v>
      </c>
      <c r="BM36" s="7">
        <v>7.97</v>
      </c>
      <c r="BN36" s="7">
        <v>7.31</v>
      </c>
      <c r="BO36" s="7">
        <v>11.96</v>
      </c>
      <c r="BP36" s="7">
        <v>11.38</v>
      </c>
      <c r="BQ36" s="7">
        <v>25.25</v>
      </c>
      <c r="BR36" s="7">
        <v>20.27</v>
      </c>
      <c r="BS36" s="24">
        <v>2.93</v>
      </c>
      <c r="BT36" s="26">
        <v>23545363.725399971</v>
      </c>
      <c r="BU36" s="26">
        <v>131792200</v>
      </c>
      <c r="BV36" s="26">
        <v>6668587</v>
      </c>
      <c r="BW36" s="8">
        <v>0.59745325359030332</v>
      </c>
    </row>
    <row r="37" spans="1:75" s="21" customFormat="1" ht="19" customHeight="1" x14ac:dyDescent="0.2">
      <c r="A37" s="7" t="s">
        <v>312</v>
      </c>
      <c r="B37" s="7" t="s">
        <v>106</v>
      </c>
      <c r="C37" s="7" t="s">
        <v>140</v>
      </c>
      <c r="D37" s="7" t="s">
        <v>98</v>
      </c>
      <c r="E37" s="7" t="s">
        <v>388</v>
      </c>
      <c r="F37" s="7" t="s">
        <v>80</v>
      </c>
      <c r="G37" s="10">
        <v>43.850270072788433</v>
      </c>
      <c r="H37" s="10">
        <v>1.1152405483875369</v>
      </c>
      <c r="I37" s="10">
        <v>1.1152405483875369</v>
      </c>
      <c r="J37" s="7" t="s">
        <v>81</v>
      </c>
      <c r="K37" s="8">
        <v>1.870000004768372</v>
      </c>
      <c r="L37" s="8">
        <v>2</v>
      </c>
      <c r="M37" s="8">
        <v>2.690000057220459</v>
      </c>
      <c r="N37" s="8">
        <v>4.3299999237060547</v>
      </c>
      <c r="O37" s="8">
        <v>2.5999999046325679</v>
      </c>
      <c r="P37" s="8">
        <v>2.720000028610229</v>
      </c>
      <c r="Q37" s="7">
        <v>3.2</v>
      </c>
      <c r="R37" s="7">
        <v>3.67</v>
      </c>
      <c r="S37" s="7">
        <v>4</v>
      </c>
      <c r="T37" s="7">
        <v>4.33</v>
      </c>
      <c r="U37" s="7">
        <v>3.47</v>
      </c>
      <c r="V37" s="7">
        <v>3.32</v>
      </c>
      <c r="W37" s="7">
        <v>3.24</v>
      </c>
      <c r="X37" s="7">
        <v>3.37</v>
      </c>
      <c r="Y37" s="7">
        <v>3</v>
      </c>
      <c r="Z37" s="7">
        <v>3.16</v>
      </c>
      <c r="AA37" s="7">
        <v>2.98</v>
      </c>
      <c r="AB37" s="7">
        <v>3.08</v>
      </c>
      <c r="AC37" s="7">
        <v>3.09</v>
      </c>
      <c r="AD37" s="7">
        <v>3.01</v>
      </c>
      <c r="AE37" s="7">
        <v>3.08</v>
      </c>
      <c r="AF37" s="7">
        <v>2.99</v>
      </c>
      <c r="AG37" s="7">
        <v>3.05</v>
      </c>
      <c r="AH37" s="7">
        <v>3.03</v>
      </c>
      <c r="AI37" s="7">
        <v>3.14</v>
      </c>
      <c r="AJ37" s="7">
        <v>2.96</v>
      </c>
      <c r="AK37" s="7">
        <v>2.93</v>
      </c>
      <c r="AL37" s="7">
        <v>2.85</v>
      </c>
      <c r="AM37" s="7">
        <v>2.84</v>
      </c>
      <c r="AN37" s="7">
        <v>2.77</v>
      </c>
      <c r="AO37" s="7">
        <v>2.79</v>
      </c>
      <c r="AP37" s="7">
        <v>2.9</v>
      </c>
      <c r="AQ37" s="7">
        <v>2.82</v>
      </c>
      <c r="AR37" s="7">
        <v>14.13</v>
      </c>
      <c r="AS37" s="7">
        <v>19.14</v>
      </c>
      <c r="AT37" s="7">
        <v>34.57</v>
      </c>
      <c r="AU37" s="7">
        <v>25.28</v>
      </c>
      <c r="AV37" s="7">
        <v>23.05</v>
      </c>
      <c r="AW37" s="7">
        <v>13.75</v>
      </c>
      <c r="AX37" s="7">
        <v>15.99</v>
      </c>
      <c r="AY37" s="7">
        <v>8.93</v>
      </c>
      <c r="AZ37" s="7">
        <v>8.59</v>
      </c>
      <c r="BA37" s="7">
        <v>8.92</v>
      </c>
      <c r="BB37" s="7">
        <v>4.5199999999999996</v>
      </c>
      <c r="BC37" s="7">
        <v>14.09</v>
      </c>
      <c r="BD37" s="7">
        <v>10.78</v>
      </c>
      <c r="BE37" s="7">
        <v>11.52</v>
      </c>
      <c r="BF37" s="7">
        <v>11.52</v>
      </c>
      <c r="BG37" s="7">
        <v>9.67</v>
      </c>
      <c r="BH37" s="7">
        <v>12.64</v>
      </c>
      <c r="BI37" s="7">
        <v>11.16</v>
      </c>
      <c r="BJ37" s="7">
        <v>8.93</v>
      </c>
      <c r="BK37" s="7">
        <v>8.64</v>
      </c>
      <c r="BL37" s="7">
        <v>2.23</v>
      </c>
      <c r="BM37" s="7">
        <v>3.9</v>
      </c>
      <c r="BN37" s="7">
        <v>1.82</v>
      </c>
      <c r="BO37" s="7">
        <v>2.29</v>
      </c>
      <c r="BP37" s="7">
        <v>1.86</v>
      </c>
      <c r="BQ37" s="7">
        <v>3.53</v>
      </c>
      <c r="BR37" s="7">
        <v>0.93</v>
      </c>
      <c r="BS37" s="24">
        <v>2.88</v>
      </c>
      <c r="BT37" s="26">
        <v>33920362.721538544</v>
      </c>
      <c r="BU37" s="26">
        <v>150912200</v>
      </c>
      <c r="BV37" s="26">
        <v>6382937</v>
      </c>
      <c r="BW37" s="8">
        <v>0.1386125227305236</v>
      </c>
    </row>
    <row r="38" spans="1:75" s="21" customFormat="1" ht="19" customHeight="1" x14ac:dyDescent="0.2">
      <c r="A38" s="7" t="s">
        <v>460</v>
      </c>
      <c r="B38" s="7" t="s">
        <v>76</v>
      </c>
      <c r="C38" s="7" t="s">
        <v>142</v>
      </c>
      <c r="D38" s="7" t="s">
        <v>98</v>
      </c>
      <c r="E38" s="7" t="s">
        <v>454</v>
      </c>
      <c r="F38" s="7" t="s">
        <v>80</v>
      </c>
      <c r="G38" s="10">
        <v>45.098043798896263</v>
      </c>
      <c r="H38" s="10">
        <v>7.4324333032088239</v>
      </c>
      <c r="I38" s="10">
        <v>7.4324333032088239</v>
      </c>
      <c r="J38" s="7" t="s">
        <v>81</v>
      </c>
      <c r="K38" s="8">
        <v>1.0199999809265139</v>
      </c>
      <c r="L38" s="8">
        <v>1.03</v>
      </c>
      <c r="M38" s="8">
        <v>1.4800000190734861</v>
      </c>
      <c r="N38" s="8">
        <v>2.160000085830688</v>
      </c>
      <c r="O38" s="8">
        <v>1.2599999904632571</v>
      </c>
      <c r="P38" s="8">
        <v>1.5900000333786011</v>
      </c>
      <c r="Q38" s="7">
        <v>1.51</v>
      </c>
      <c r="R38" s="7">
        <v>1.92</v>
      </c>
      <c r="S38" s="7">
        <v>2.16</v>
      </c>
      <c r="T38" s="7">
        <v>1.68</v>
      </c>
      <c r="U38" s="7">
        <v>1.62</v>
      </c>
      <c r="V38" s="7">
        <v>1.56</v>
      </c>
      <c r="W38" s="7">
        <v>1.53</v>
      </c>
      <c r="X38" s="7">
        <v>1.53</v>
      </c>
      <c r="Y38" s="7">
        <v>1.58</v>
      </c>
      <c r="Z38" s="7">
        <v>1.52</v>
      </c>
      <c r="AA38" s="7">
        <v>1.55</v>
      </c>
      <c r="AB38" s="7">
        <v>1.53</v>
      </c>
      <c r="AC38" s="7">
        <v>1.47</v>
      </c>
      <c r="AD38" s="7">
        <v>1.46</v>
      </c>
      <c r="AE38" s="7">
        <v>1.37</v>
      </c>
      <c r="AF38" s="7">
        <v>1.37</v>
      </c>
      <c r="AG38" s="7">
        <v>1.36</v>
      </c>
      <c r="AH38" s="7">
        <v>1.35</v>
      </c>
      <c r="AI38" s="7">
        <v>1.34</v>
      </c>
      <c r="AJ38" s="7">
        <v>1.38</v>
      </c>
      <c r="AK38" s="7">
        <v>1.39</v>
      </c>
      <c r="AL38" s="7">
        <v>1.42</v>
      </c>
      <c r="AM38" s="7">
        <v>1.38</v>
      </c>
      <c r="AN38" s="7">
        <v>1.37</v>
      </c>
      <c r="AO38" s="7">
        <v>1.41</v>
      </c>
      <c r="AP38" s="7">
        <v>1.58</v>
      </c>
      <c r="AQ38" s="7">
        <v>1.65</v>
      </c>
      <c r="AR38" s="7">
        <v>1.35</v>
      </c>
      <c r="AS38" s="7">
        <v>29.73</v>
      </c>
      <c r="AT38" s="7">
        <v>12.16</v>
      </c>
      <c r="AU38" s="7">
        <v>0</v>
      </c>
      <c r="AV38" s="7">
        <v>5.55</v>
      </c>
      <c r="AW38" s="7">
        <v>-0.68</v>
      </c>
      <c r="AX38" s="7">
        <v>1.35</v>
      </c>
      <c r="AY38" s="7">
        <v>1.69</v>
      </c>
      <c r="AZ38" s="7">
        <v>0.68</v>
      </c>
      <c r="BA38" s="7">
        <v>2.0299999999999998</v>
      </c>
      <c r="BB38" s="7">
        <v>2.0299999999999998</v>
      </c>
      <c r="BC38" s="7">
        <v>-1.35</v>
      </c>
      <c r="BD38" s="7">
        <v>-0.7</v>
      </c>
      <c r="BE38" s="7">
        <v>-9.8000000000000007</v>
      </c>
      <c r="BF38" s="7">
        <v>-8.7799999999999994</v>
      </c>
      <c r="BG38" s="7">
        <v>-9.4600000000000009</v>
      </c>
      <c r="BH38" s="7">
        <v>-13.51</v>
      </c>
      <c r="BI38" s="7">
        <v>-10.14</v>
      </c>
      <c r="BJ38" s="7">
        <v>-10.81</v>
      </c>
      <c r="BK38" s="7">
        <v>-7.43</v>
      </c>
      <c r="BL38" s="7">
        <v>-7.43</v>
      </c>
      <c r="BM38" s="7">
        <v>-7.43</v>
      </c>
      <c r="BN38" s="7">
        <v>-9.4600000000000009</v>
      </c>
      <c r="BO38" s="7">
        <v>-8.11</v>
      </c>
      <c r="BP38" s="7">
        <v>-5.41</v>
      </c>
      <c r="BQ38" s="7">
        <v>0</v>
      </c>
      <c r="BR38" s="7">
        <v>8.11</v>
      </c>
      <c r="BS38" s="24">
        <v>1.42</v>
      </c>
      <c r="BT38" s="26">
        <v>87858425.132274628</v>
      </c>
      <c r="BU38" s="26">
        <v>14647500</v>
      </c>
      <c r="BV38" s="26">
        <v>16665944</v>
      </c>
      <c r="BW38" s="8">
        <v>2.5924124070019678E-3</v>
      </c>
    </row>
    <row r="39" spans="1:75" s="21" customFormat="1" ht="19" customHeight="1" x14ac:dyDescent="0.2">
      <c r="A39" s="7" t="s">
        <v>569</v>
      </c>
      <c r="B39" s="7" t="s">
        <v>76</v>
      </c>
      <c r="C39" s="7" t="s">
        <v>124</v>
      </c>
      <c r="D39" s="7" t="s">
        <v>98</v>
      </c>
      <c r="E39" s="7" t="s">
        <v>568</v>
      </c>
      <c r="F39" s="7" t="s">
        <v>80</v>
      </c>
      <c r="G39" s="10">
        <v>47.43590488157983</v>
      </c>
      <c r="H39" s="10">
        <v>49.565210901271293</v>
      </c>
      <c r="I39" s="10">
        <v>49.565210901271293</v>
      </c>
      <c r="J39" s="7" t="s">
        <v>81</v>
      </c>
      <c r="K39" s="8">
        <v>2.339999914169312</v>
      </c>
      <c r="L39" s="8">
        <v>2.4500000000000002</v>
      </c>
      <c r="M39" s="8">
        <v>3.4500000476837158</v>
      </c>
      <c r="N39" s="8">
        <v>10</v>
      </c>
      <c r="O39" s="8">
        <v>3.2599999904632568</v>
      </c>
      <c r="P39" s="8">
        <v>5.1599998474121094</v>
      </c>
      <c r="Q39" s="7">
        <v>3.99</v>
      </c>
      <c r="R39" s="7">
        <v>4.55</v>
      </c>
      <c r="S39" s="7">
        <v>5.97</v>
      </c>
      <c r="T39" s="7">
        <v>5.8</v>
      </c>
      <c r="U39" s="7">
        <v>7</v>
      </c>
      <c r="V39" s="7">
        <v>6.9</v>
      </c>
      <c r="W39" s="7">
        <v>6.46</v>
      </c>
      <c r="X39" s="7">
        <v>7.68</v>
      </c>
      <c r="Y39" s="7">
        <v>9.66</v>
      </c>
      <c r="Z39" s="7">
        <v>10</v>
      </c>
      <c r="AA39" s="7">
        <v>9.85</v>
      </c>
      <c r="AB39" s="7">
        <v>8.09</v>
      </c>
      <c r="AC39" s="7">
        <v>7.89</v>
      </c>
      <c r="AD39" s="7">
        <v>7.09</v>
      </c>
      <c r="AE39" s="7">
        <v>6.33</v>
      </c>
      <c r="AF39" s="7">
        <v>6.46</v>
      </c>
      <c r="AG39" s="7">
        <v>6.09</v>
      </c>
      <c r="AH39" s="7">
        <v>5.56</v>
      </c>
      <c r="AI39" s="7">
        <v>5.53</v>
      </c>
      <c r="AJ39" s="7">
        <v>5.41</v>
      </c>
      <c r="AK39" s="7">
        <v>5.93</v>
      </c>
      <c r="AL39" s="7">
        <v>6.1</v>
      </c>
      <c r="AM39" s="7">
        <v>5.97</v>
      </c>
      <c r="AN39" s="7">
        <v>5.25</v>
      </c>
      <c r="AO39" s="7">
        <v>4.9000000000000004</v>
      </c>
      <c r="AP39" s="7">
        <v>4.9000000000000004</v>
      </c>
      <c r="AQ39" s="7">
        <v>5.21</v>
      </c>
      <c r="AR39" s="7">
        <v>8.41</v>
      </c>
      <c r="AS39" s="7">
        <v>31.88</v>
      </c>
      <c r="AT39" s="7">
        <v>50.72</v>
      </c>
      <c r="AU39" s="7">
        <v>52.17</v>
      </c>
      <c r="AV39" s="7">
        <v>93.04</v>
      </c>
      <c r="AW39" s="7">
        <v>66.73</v>
      </c>
      <c r="AX39" s="7">
        <v>78.84</v>
      </c>
      <c r="AY39" s="7">
        <v>107.54</v>
      </c>
      <c r="AZ39" s="7">
        <v>154.78</v>
      </c>
      <c r="BA39" s="7">
        <v>174.79</v>
      </c>
      <c r="BB39" s="7">
        <v>123.19</v>
      </c>
      <c r="BC39" s="7">
        <v>125.21</v>
      </c>
      <c r="BD39" s="7">
        <v>94.64</v>
      </c>
      <c r="BE39" s="7">
        <v>73.97</v>
      </c>
      <c r="BF39" s="7">
        <v>75.069999999999993</v>
      </c>
      <c r="BG39" s="7">
        <v>74.2</v>
      </c>
      <c r="BH39" s="7">
        <v>56.81</v>
      </c>
      <c r="BI39" s="7">
        <v>57.97</v>
      </c>
      <c r="BJ39" s="7">
        <v>46.96</v>
      </c>
      <c r="BK39" s="7">
        <v>55.94</v>
      </c>
      <c r="BL39" s="7">
        <v>68.12</v>
      </c>
      <c r="BM39" s="7">
        <v>72.75</v>
      </c>
      <c r="BN39" s="7">
        <v>50.72</v>
      </c>
      <c r="BO39" s="7">
        <v>39.42</v>
      </c>
      <c r="BP39" s="7">
        <v>34.61</v>
      </c>
      <c r="BQ39" s="7">
        <v>35.86</v>
      </c>
      <c r="BR39" s="7">
        <v>47.83</v>
      </c>
      <c r="BS39" s="24">
        <v>5.56</v>
      </c>
      <c r="BT39" s="26">
        <v>34572795.477843277</v>
      </c>
      <c r="BU39" s="26">
        <v>166001800</v>
      </c>
      <c r="BV39" s="26">
        <v>1184098</v>
      </c>
      <c r="BW39" s="8">
        <v>3.0150485855055922</v>
      </c>
    </row>
    <row r="40" spans="1:75" s="21" customFormat="1" ht="19" customHeight="1" x14ac:dyDescent="0.2">
      <c r="A40" s="1" t="s">
        <v>267</v>
      </c>
      <c r="B40" s="1" t="s">
        <v>106</v>
      </c>
      <c r="C40" s="1" t="s">
        <v>87</v>
      </c>
      <c r="D40" s="1" t="s">
        <v>98</v>
      </c>
      <c r="E40" s="1" t="s">
        <v>264</v>
      </c>
      <c r="F40" s="1" t="s">
        <v>80</v>
      </c>
      <c r="G40" s="9">
        <v>48.148144468849239</v>
      </c>
      <c r="H40" s="9">
        <v>29.062501653097549</v>
      </c>
      <c r="I40" s="9">
        <f>(N40-O40)/O40*100</f>
        <v>65.822773063016996</v>
      </c>
      <c r="J40" s="1" t="s">
        <v>81</v>
      </c>
      <c r="K40" s="2">
        <v>2.160000085830688</v>
      </c>
      <c r="L40" s="2">
        <v>5.24</v>
      </c>
      <c r="M40" s="2">
        <v>3.2000000476837158</v>
      </c>
      <c r="N40" s="2">
        <v>5.2399997711181641</v>
      </c>
      <c r="O40" s="2">
        <v>3.160000085830688</v>
      </c>
      <c r="P40" s="2">
        <v>4.130000114440918</v>
      </c>
      <c r="Q40" s="1">
        <v>3.77</v>
      </c>
      <c r="R40" s="1">
        <v>4.09</v>
      </c>
      <c r="S40" s="1">
        <v>5.24</v>
      </c>
      <c r="T40" s="1">
        <v>4.25</v>
      </c>
      <c r="U40" s="1">
        <v>4</v>
      </c>
      <c r="V40" s="1">
        <v>3.82</v>
      </c>
      <c r="W40" s="1">
        <v>3.95</v>
      </c>
      <c r="X40" s="1">
        <v>3.82</v>
      </c>
      <c r="Y40" s="1">
        <v>3.72</v>
      </c>
      <c r="Z40" s="1">
        <v>3.59</v>
      </c>
      <c r="AA40" s="1">
        <v>3.64</v>
      </c>
      <c r="AB40" s="1">
        <v>3.63</v>
      </c>
      <c r="AC40" s="1">
        <v>3.83</v>
      </c>
      <c r="AD40" s="1">
        <v>4.0999999999999996</v>
      </c>
      <c r="AE40" s="1">
        <v>4.5199999999999996</v>
      </c>
      <c r="AF40" s="1">
        <v>4.3099999999999996</v>
      </c>
      <c r="AG40" s="1">
        <v>4.13</v>
      </c>
      <c r="AH40" s="1">
        <v>4.3</v>
      </c>
      <c r="AI40" s="1">
        <v>4.42</v>
      </c>
      <c r="AJ40" s="1">
        <v>4.38</v>
      </c>
      <c r="AK40" s="1">
        <v>4.5</v>
      </c>
      <c r="AL40" s="1">
        <v>4.7</v>
      </c>
      <c r="AM40" s="1">
        <v>4.54</v>
      </c>
      <c r="AN40" s="1">
        <v>4.5</v>
      </c>
      <c r="AO40" s="1">
        <v>4.18</v>
      </c>
      <c r="AP40" s="1">
        <v>4.1500000000000004</v>
      </c>
      <c r="AQ40" s="1">
        <v>4.3</v>
      </c>
      <c r="AR40" s="1">
        <v>8.1199999999999992</v>
      </c>
      <c r="AS40" s="1">
        <v>25.47</v>
      </c>
      <c r="AT40" s="1">
        <v>18.670000000000002</v>
      </c>
      <c r="AU40" s="1">
        <v>21.72</v>
      </c>
      <c r="AV40" s="1">
        <v>11.25</v>
      </c>
      <c r="AW40" s="1">
        <v>12.38</v>
      </c>
      <c r="AX40" s="1">
        <v>15.94</v>
      </c>
      <c r="AY40" s="1">
        <v>15.94</v>
      </c>
      <c r="AZ40" s="1">
        <v>8.59</v>
      </c>
      <c r="BA40" s="1">
        <v>8.1300000000000008</v>
      </c>
      <c r="BB40" s="1">
        <v>12.81</v>
      </c>
      <c r="BC40" s="1">
        <v>9.3699999999999992</v>
      </c>
      <c r="BD40" s="1">
        <v>18.989999999999998</v>
      </c>
      <c r="BE40" s="1">
        <v>24.84</v>
      </c>
      <c r="BF40" s="1">
        <v>28.12</v>
      </c>
      <c r="BG40" s="1">
        <v>28.11</v>
      </c>
      <c r="BH40" s="1">
        <v>24.28</v>
      </c>
      <c r="BI40" s="1">
        <v>30.78</v>
      </c>
      <c r="BJ40" s="1">
        <v>26.72</v>
      </c>
      <c r="BK40" s="1">
        <v>33.44</v>
      </c>
      <c r="BL40" s="1">
        <v>38.130000000000003</v>
      </c>
      <c r="BM40" s="1">
        <v>34.229999999999997</v>
      </c>
      <c r="BN40" s="1">
        <v>36.42</v>
      </c>
      <c r="BO40" s="1">
        <v>26.72</v>
      </c>
      <c r="BP40" s="1">
        <v>22.87</v>
      </c>
      <c r="BQ40" s="1">
        <v>27.66</v>
      </c>
      <c r="BR40" s="1">
        <v>28.67</v>
      </c>
      <c r="BS40" s="22">
        <v>3.43</v>
      </c>
      <c r="BT40" s="26">
        <v>539424008.03804398</v>
      </c>
      <c r="BU40" s="26">
        <v>258508600</v>
      </c>
      <c r="BV40" s="26">
        <v>168048645</v>
      </c>
      <c r="BW40" s="2">
        <v>2.4831464722610531E-2</v>
      </c>
    </row>
    <row r="41" spans="1:75" s="21" customFormat="1" ht="19" customHeight="1" x14ac:dyDescent="0.2">
      <c r="A41" s="1" t="s">
        <v>218</v>
      </c>
      <c r="B41" s="1" t="s">
        <v>76</v>
      </c>
      <c r="C41" s="1" t="s">
        <v>87</v>
      </c>
      <c r="D41" s="1" t="s">
        <v>109</v>
      </c>
      <c r="E41" s="1" t="s">
        <v>214</v>
      </c>
      <c r="F41" s="1" t="s">
        <v>80</v>
      </c>
      <c r="G41" s="9">
        <v>48.175179877680833</v>
      </c>
      <c r="H41" s="9">
        <v>144.33498069220551</v>
      </c>
      <c r="I41" s="9">
        <f>(N41-O41)/O41*100</f>
        <v>168.1081067148659</v>
      </c>
      <c r="J41" s="1" t="s">
        <v>81</v>
      </c>
      <c r="K41" s="2">
        <v>1.370000004768372</v>
      </c>
      <c r="L41" s="2">
        <v>4.96</v>
      </c>
      <c r="M41" s="2">
        <v>2.029999971389771</v>
      </c>
      <c r="N41" s="2">
        <v>4.9600000381469727</v>
      </c>
      <c r="O41" s="2">
        <v>1.8500000238418579</v>
      </c>
      <c r="P41" s="2">
        <v>4.9600000381469727</v>
      </c>
      <c r="Q41" s="1">
        <v>2.0299999999999998</v>
      </c>
      <c r="R41" s="1">
        <v>1.93</v>
      </c>
      <c r="S41" s="1">
        <v>2.78</v>
      </c>
      <c r="T41" s="1">
        <v>2.87</v>
      </c>
      <c r="U41" s="1">
        <v>3.01</v>
      </c>
      <c r="V41" s="1">
        <v>3.06</v>
      </c>
      <c r="W41" s="1">
        <v>2.84</v>
      </c>
      <c r="X41" s="1">
        <v>2.93</v>
      </c>
      <c r="Y41" s="1">
        <v>2.78</v>
      </c>
      <c r="Z41" s="1">
        <v>2.61</v>
      </c>
      <c r="AA41" s="1">
        <v>2.6</v>
      </c>
      <c r="AB41" s="1">
        <v>2.52</v>
      </c>
      <c r="AC41" s="1">
        <v>2.39</v>
      </c>
      <c r="AD41" s="1">
        <v>2.36</v>
      </c>
      <c r="AE41" s="1">
        <v>2.29</v>
      </c>
      <c r="AF41" s="1">
        <v>2.4900000000000002</v>
      </c>
      <c r="AG41" s="1">
        <v>2.5499999999999998</v>
      </c>
      <c r="AH41" s="1">
        <v>2.75</v>
      </c>
      <c r="AI41" s="1">
        <v>2.96</v>
      </c>
      <c r="AJ41" s="1">
        <v>3.44</v>
      </c>
      <c r="AK41" s="1">
        <v>3.64</v>
      </c>
      <c r="AL41" s="1">
        <v>3.59</v>
      </c>
      <c r="AM41" s="1">
        <v>4.05</v>
      </c>
      <c r="AN41" s="1">
        <v>4.18</v>
      </c>
      <c r="AO41" s="1">
        <v>4.45</v>
      </c>
      <c r="AP41" s="1">
        <v>4.28</v>
      </c>
      <c r="AQ41" s="1">
        <v>4.96</v>
      </c>
      <c r="AR41" s="1">
        <v>-5.42</v>
      </c>
      <c r="AS41" s="1">
        <v>-7.39</v>
      </c>
      <c r="AT41" s="1">
        <v>28.08</v>
      </c>
      <c r="AU41" s="1">
        <v>25.62</v>
      </c>
      <c r="AV41" s="1">
        <v>43.85</v>
      </c>
      <c r="AW41" s="1">
        <v>30.54</v>
      </c>
      <c r="AX41" s="1">
        <v>35.96</v>
      </c>
      <c r="AY41" s="1">
        <v>34.49</v>
      </c>
      <c r="AZ41" s="1">
        <v>26.55</v>
      </c>
      <c r="BA41" s="1">
        <v>22.17</v>
      </c>
      <c r="BB41" s="1">
        <v>19.71</v>
      </c>
      <c r="BC41" s="1">
        <v>15.27</v>
      </c>
      <c r="BD41" s="1">
        <v>14.78</v>
      </c>
      <c r="BE41" s="1">
        <v>9.36</v>
      </c>
      <c r="BF41" s="1">
        <v>11.08</v>
      </c>
      <c r="BG41" s="1">
        <v>16.68</v>
      </c>
      <c r="BH41" s="1">
        <v>23</v>
      </c>
      <c r="BI41" s="1">
        <v>28.08</v>
      </c>
      <c r="BJ41" s="1">
        <v>38.42</v>
      </c>
      <c r="BK41" s="1">
        <v>56.16</v>
      </c>
      <c r="BL41" s="1">
        <v>76.349999999999994</v>
      </c>
      <c r="BM41" s="1">
        <v>65.52</v>
      </c>
      <c r="BN41" s="1">
        <v>90.15</v>
      </c>
      <c r="BO41" s="1">
        <v>102.95</v>
      </c>
      <c r="BP41" s="1">
        <v>100</v>
      </c>
      <c r="BQ41" s="1">
        <v>103.94</v>
      </c>
      <c r="BR41" s="1">
        <v>141.38999999999999</v>
      </c>
      <c r="BS41" s="22">
        <v>2.54</v>
      </c>
      <c r="BT41" s="26">
        <v>23092670.674538609</v>
      </c>
      <c r="BU41" s="26">
        <v>146324200</v>
      </c>
      <c r="BV41" s="26">
        <v>4139277</v>
      </c>
      <c r="BW41" s="2">
        <v>5.1782956298889883E-2</v>
      </c>
    </row>
    <row r="42" spans="1:75" s="21" customFormat="1" ht="19" customHeight="1" x14ac:dyDescent="0.2">
      <c r="A42" s="1" t="s">
        <v>93</v>
      </c>
      <c r="B42" s="1" t="s">
        <v>83</v>
      </c>
      <c r="C42" s="1" t="s">
        <v>87</v>
      </c>
      <c r="D42" s="1" t="s">
        <v>78</v>
      </c>
      <c r="E42" s="1" t="s">
        <v>79</v>
      </c>
      <c r="F42" s="1" t="s">
        <v>80</v>
      </c>
      <c r="G42" s="9">
        <v>48.780492591687747</v>
      </c>
      <c r="H42" s="9">
        <v>13.114751054855621</v>
      </c>
      <c r="I42" s="9">
        <f>(N42-O42)/O42*100</f>
        <v>37.142868820502393</v>
      </c>
      <c r="J42" s="1" t="s">
        <v>81</v>
      </c>
      <c r="K42" s="2">
        <v>0.81999999284744263</v>
      </c>
      <c r="L42" s="2">
        <v>0.83</v>
      </c>
      <c r="M42" s="2">
        <v>1.220000028610229</v>
      </c>
      <c r="N42" s="2">
        <v>1.440000057220459</v>
      </c>
      <c r="O42" s="2">
        <v>1.049999952316284</v>
      </c>
      <c r="P42" s="2">
        <v>1.379999995231628</v>
      </c>
      <c r="Q42" s="1">
        <v>1.24</v>
      </c>
      <c r="R42" s="1">
        <v>1.1499999999999999</v>
      </c>
      <c r="S42" s="1">
        <v>1.1499999999999999</v>
      </c>
      <c r="T42" s="1">
        <v>1.1499999999999999</v>
      </c>
      <c r="U42" s="1">
        <v>1.1499999999999999</v>
      </c>
      <c r="V42" s="1">
        <v>1.1499999999999999</v>
      </c>
      <c r="W42" s="1">
        <v>1.18</v>
      </c>
      <c r="X42" s="1">
        <v>1.18</v>
      </c>
      <c r="Y42" s="1">
        <v>1.23</v>
      </c>
      <c r="Z42" s="1">
        <v>1.25</v>
      </c>
      <c r="AA42" s="1">
        <v>1.4</v>
      </c>
      <c r="AB42" s="1">
        <v>1.36</v>
      </c>
      <c r="AC42" s="1">
        <v>1.33</v>
      </c>
      <c r="AD42" s="1">
        <v>1.38</v>
      </c>
      <c r="AE42" s="1">
        <v>1.38</v>
      </c>
      <c r="AF42" s="1">
        <v>1.44</v>
      </c>
      <c r="AG42" s="1">
        <v>1.44</v>
      </c>
      <c r="AH42" s="1">
        <v>1.43</v>
      </c>
      <c r="AI42" s="1">
        <v>1.41</v>
      </c>
      <c r="AJ42" s="1">
        <v>1.37</v>
      </c>
      <c r="AK42" s="1">
        <v>1.32</v>
      </c>
      <c r="AL42" s="1">
        <v>1.35</v>
      </c>
      <c r="AM42" s="1">
        <v>1.38</v>
      </c>
      <c r="AN42" s="1">
        <v>1.35</v>
      </c>
      <c r="AO42" s="1">
        <v>1.35</v>
      </c>
      <c r="AP42" s="1">
        <v>1.35</v>
      </c>
      <c r="AQ42" s="1">
        <v>1.37</v>
      </c>
      <c r="AR42" s="1">
        <v>-10.66</v>
      </c>
      <c r="AS42" s="1">
        <v>-8.1999999999999993</v>
      </c>
      <c r="AT42" s="1">
        <v>-7.38</v>
      </c>
      <c r="AU42" s="1">
        <v>-6.56</v>
      </c>
      <c r="AV42" s="1">
        <v>-6.55</v>
      </c>
      <c r="AW42" s="1">
        <v>-8.1999999999999993</v>
      </c>
      <c r="AX42" s="1">
        <v>-3.28</v>
      </c>
      <c r="AY42" s="1">
        <v>-4.0999999999999996</v>
      </c>
      <c r="AZ42" s="1">
        <v>0</v>
      </c>
      <c r="BA42" s="1">
        <v>1.64</v>
      </c>
      <c r="BB42" s="1">
        <v>11.48</v>
      </c>
      <c r="BC42" s="1">
        <v>9.02</v>
      </c>
      <c r="BD42" s="1">
        <v>7.75</v>
      </c>
      <c r="BE42" s="1">
        <v>10.81</v>
      </c>
      <c r="BF42" s="1">
        <v>12.7</v>
      </c>
      <c r="BG42" s="1">
        <v>13.3</v>
      </c>
      <c r="BH42" s="1">
        <v>16.39</v>
      </c>
      <c r="BI42" s="1">
        <v>14.75</v>
      </c>
      <c r="BJ42" s="1">
        <v>11.48</v>
      </c>
      <c r="BK42" s="1">
        <v>8.07</v>
      </c>
      <c r="BL42" s="1">
        <v>4.92</v>
      </c>
      <c r="BM42" s="1">
        <v>10.25</v>
      </c>
      <c r="BN42" s="1">
        <v>9.02</v>
      </c>
      <c r="BO42" s="1">
        <v>6.97</v>
      </c>
      <c r="BP42" s="1">
        <v>10.66</v>
      </c>
      <c r="BQ42" s="1">
        <v>8.1999999999999993</v>
      </c>
      <c r="BR42" s="1">
        <v>11.48</v>
      </c>
      <c r="BS42" s="22">
        <v>1.1000000000000001</v>
      </c>
      <c r="BT42" s="26">
        <v>484336341.59817499</v>
      </c>
      <c r="BU42" s="26">
        <v>132784100</v>
      </c>
      <c r="BV42" s="26">
        <v>385920495</v>
      </c>
      <c r="BW42" s="2">
        <v>3.1142919735320091E-2</v>
      </c>
    </row>
    <row r="43" spans="1:75" s="21" customFormat="1" ht="19" customHeight="1" x14ac:dyDescent="0.2">
      <c r="A43" s="7" t="s">
        <v>442</v>
      </c>
      <c r="B43" s="7" t="s">
        <v>76</v>
      </c>
      <c r="C43" s="7" t="s">
        <v>87</v>
      </c>
      <c r="D43" s="7" t="s">
        <v>98</v>
      </c>
      <c r="E43" s="7" t="s">
        <v>451</v>
      </c>
      <c r="F43" s="7" t="s">
        <v>88</v>
      </c>
      <c r="G43" s="10">
        <v>25.25252500926581</v>
      </c>
      <c r="H43" s="10">
        <v>-15.322585141869631</v>
      </c>
      <c r="I43" s="10">
        <v>-15.322585141869631</v>
      </c>
      <c r="J43" s="7" t="s">
        <v>89</v>
      </c>
      <c r="K43" s="8">
        <v>0.99000000953674316</v>
      </c>
      <c r="L43" s="8">
        <v>1.18</v>
      </c>
      <c r="M43" s="8">
        <v>1.2400000095367429</v>
      </c>
      <c r="N43" s="8">
        <v>1.25</v>
      </c>
      <c r="O43" s="8">
        <v>0.95999997854232788</v>
      </c>
      <c r="P43" s="8">
        <v>1.049999952316284</v>
      </c>
      <c r="Q43" s="7">
        <v>1.2</v>
      </c>
      <c r="R43" s="7">
        <v>1.23</v>
      </c>
      <c r="S43" s="7">
        <v>1.1599999999999999</v>
      </c>
      <c r="T43" s="7">
        <v>1.1299999999999999</v>
      </c>
      <c r="U43" s="7">
        <v>1.08</v>
      </c>
      <c r="V43" s="7">
        <v>1.1000000000000001</v>
      </c>
      <c r="W43" s="7">
        <v>1.0900000000000001</v>
      </c>
      <c r="X43" s="7">
        <v>1.08</v>
      </c>
      <c r="Y43" s="7">
        <v>1.06</v>
      </c>
      <c r="Z43" s="7">
        <v>1.05</v>
      </c>
      <c r="AA43" s="7">
        <v>1.06</v>
      </c>
      <c r="AB43" s="7">
        <v>1.05</v>
      </c>
      <c r="AC43" s="7">
        <v>1.02</v>
      </c>
      <c r="AD43" s="7">
        <v>1.05</v>
      </c>
      <c r="AE43" s="7">
        <v>1.05</v>
      </c>
      <c r="AF43" s="7">
        <v>1.04</v>
      </c>
      <c r="AG43" s="7">
        <v>1.04</v>
      </c>
      <c r="AH43" s="7">
        <v>1.05</v>
      </c>
      <c r="AI43" s="7">
        <v>1.05</v>
      </c>
      <c r="AJ43" s="7">
        <v>1.05</v>
      </c>
      <c r="AK43" s="7">
        <v>1.02</v>
      </c>
      <c r="AL43" s="7">
        <v>1.01</v>
      </c>
      <c r="AM43" s="7">
        <v>1.01</v>
      </c>
      <c r="AN43" s="7">
        <v>1.01</v>
      </c>
      <c r="AO43" s="7">
        <v>1.01</v>
      </c>
      <c r="AP43" s="7">
        <v>1</v>
      </c>
      <c r="AQ43" s="7">
        <v>1.05</v>
      </c>
      <c r="AR43" s="7">
        <v>-5.24</v>
      </c>
      <c r="AS43" s="7">
        <v>-5.97</v>
      </c>
      <c r="AT43" s="7">
        <v>-9.2100000000000009</v>
      </c>
      <c r="AU43" s="7">
        <v>-13.71</v>
      </c>
      <c r="AV43" s="7">
        <v>-16.12</v>
      </c>
      <c r="AW43" s="7">
        <v>-16.13</v>
      </c>
      <c r="AX43" s="7">
        <v>-13.71</v>
      </c>
      <c r="AY43" s="7">
        <v>-14.92</v>
      </c>
      <c r="AZ43" s="7">
        <v>-16.13</v>
      </c>
      <c r="BA43" s="7">
        <v>-15.87</v>
      </c>
      <c r="BB43" s="7">
        <v>-14.92</v>
      </c>
      <c r="BC43" s="7">
        <v>-17.77</v>
      </c>
      <c r="BD43" s="7">
        <v>-18.07</v>
      </c>
      <c r="BE43" s="7">
        <v>-16.260000000000002</v>
      </c>
      <c r="BF43" s="7">
        <v>-16.22</v>
      </c>
      <c r="BG43" s="7">
        <v>-17.13</v>
      </c>
      <c r="BH43" s="7">
        <v>-17.739999999999998</v>
      </c>
      <c r="BI43" s="7">
        <v>-16.13</v>
      </c>
      <c r="BJ43" s="7">
        <v>-15.58</v>
      </c>
      <c r="BK43" s="7">
        <v>-19.350000000000001</v>
      </c>
      <c r="BL43" s="7">
        <v>-18.940000000000001</v>
      </c>
      <c r="BM43" s="7">
        <v>-18.64</v>
      </c>
      <c r="BN43" s="7">
        <v>-22.34</v>
      </c>
      <c r="BO43" s="7">
        <v>-18.64</v>
      </c>
      <c r="BP43" s="7">
        <v>-19.36</v>
      </c>
      <c r="BQ43" s="7">
        <v>-20</v>
      </c>
      <c r="BR43" s="7">
        <v>-16.93</v>
      </c>
      <c r="BS43" s="24">
        <v>1.03</v>
      </c>
      <c r="BT43" s="26">
        <v>29945132.230305672</v>
      </c>
      <c r="BU43" s="26">
        <v>8712700</v>
      </c>
      <c r="BV43" s="26">
        <v>18515691</v>
      </c>
      <c r="BW43" s="8">
        <v>1.559812161479688E-2</v>
      </c>
    </row>
    <row r="44" spans="1:75" s="21" customFormat="1" ht="19" customHeight="1" x14ac:dyDescent="0.2">
      <c r="A44" s="7" t="s">
        <v>441</v>
      </c>
      <c r="B44" s="7" t="s">
        <v>106</v>
      </c>
      <c r="C44" s="7" t="s">
        <v>87</v>
      </c>
      <c r="D44" s="7" t="s">
        <v>98</v>
      </c>
      <c r="E44" s="7" t="s">
        <v>439</v>
      </c>
      <c r="F44" s="7" t="s">
        <v>88</v>
      </c>
      <c r="G44" s="10">
        <v>25.29549918008388</v>
      </c>
      <c r="H44" s="10">
        <v>-6.8867885060646046</v>
      </c>
      <c r="I44" s="10">
        <v>-6.8867885060646046</v>
      </c>
      <c r="J44" s="7" t="s">
        <v>89</v>
      </c>
      <c r="K44" s="8">
        <v>0.84600001573562622</v>
      </c>
      <c r="L44" s="8">
        <v>0.87</v>
      </c>
      <c r="M44" s="8">
        <v>1.059999942779541</v>
      </c>
      <c r="N44" s="8">
        <v>1.1499999761581421</v>
      </c>
      <c r="O44" s="8">
        <v>0.91600000858306885</v>
      </c>
      <c r="P44" s="8">
        <v>0.9869999885559082</v>
      </c>
      <c r="Q44" s="7">
        <v>1.1499999999999999</v>
      </c>
      <c r="R44" s="7">
        <v>1.1399999999999999</v>
      </c>
      <c r="S44" s="7">
        <v>1.0900000000000001</v>
      </c>
      <c r="T44" s="7">
        <v>1.05</v>
      </c>
      <c r="U44" s="7">
        <v>1.07</v>
      </c>
      <c r="V44" s="7">
        <v>1.08</v>
      </c>
      <c r="W44" s="7">
        <v>1.07</v>
      </c>
      <c r="X44" s="7">
        <v>1.06</v>
      </c>
      <c r="Y44" s="7">
        <v>1.05</v>
      </c>
      <c r="Z44" s="7">
        <v>1.03</v>
      </c>
      <c r="AA44" s="7">
        <v>1.02</v>
      </c>
      <c r="AB44" s="7">
        <v>1.02</v>
      </c>
      <c r="AC44" s="7">
        <v>0.98</v>
      </c>
      <c r="AD44" s="7">
        <v>0.96</v>
      </c>
      <c r="AE44" s="7">
        <v>0.98</v>
      </c>
      <c r="AF44" s="7">
        <v>1.05</v>
      </c>
      <c r="AG44" s="7">
        <v>1.05</v>
      </c>
      <c r="AH44" s="7">
        <v>1.03</v>
      </c>
      <c r="AI44" s="7">
        <v>1.01</v>
      </c>
      <c r="AJ44" s="7">
        <v>0.98</v>
      </c>
      <c r="AK44" s="7">
        <v>0.97</v>
      </c>
      <c r="AL44" s="7">
        <v>0.96</v>
      </c>
      <c r="AM44" s="7">
        <v>1.01</v>
      </c>
      <c r="AN44" s="7">
        <v>0.97</v>
      </c>
      <c r="AO44" s="7">
        <v>0.97</v>
      </c>
      <c r="AP44" s="7">
        <v>0.97</v>
      </c>
      <c r="AQ44" s="7">
        <v>0.98</v>
      </c>
      <c r="AR44" s="7">
        <v>4.45</v>
      </c>
      <c r="AS44" s="7">
        <v>-0.44</v>
      </c>
      <c r="AT44" s="7">
        <v>-1.9</v>
      </c>
      <c r="AU44" s="7">
        <v>-1.88</v>
      </c>
      <c r="AV44" s="7">
        <v>0</v>
      </c>
      <c r="AW44" s="7">
        <v>-1.9</v>
      </c>
      <c r="AX44" s="7">
        <v>-1.89</v>
      </c>
      <c r="AY44" s="7">
        <v>-3.78</v>
      </c>
      <c r="AZ44" s="7">
        <v>-3.49</v>
      </c>
      <c r="BA44" s="7">
        <v>-4.25</v>
      </c>
      <c r="BB44" s="7">
        <v>-4.72</v>
      </c>
      <c r="BC44" s="7">
        <v>-8.02</v>
      </c>
      <c r="BD44" s="7">
        <v>-10.48</v>
      </c>
      <c r="BE44" s="7">
        <v>-12.25</v>
      </c>
      <c r="BF44" s="7">
        <v>-9.42</v>
      </c>
      <c r="BG44" s="7">
        <v>-2.1</v>
      </c>
      <c r="BH44" s="7">
        <v>-3.77</v>
      </c>
      <c r="BI44" s="7">
        <v>-5.66</v>
      </c>
      <c r="BJ44" s="7">
        <v>-9.17</v>
      </c>
      <c r="BK44" s="7">
        <v>-9.86</v>
      </c>
      <c r="BL44" s="7">
        <v>-12.33</v>
      </c>
      <c r="BM44" s="7">
        <v>-9.43</v>
      </c>
      <c r="BN44" s="7">
        <v>-9.92</v>
      </c>
      <c r="BO44" s="7">
        <v>-9.6300000000000008</v>
      </c>
      <c r="BP44" s="7">
        <v>-8.9600000000000009</v>
      </c>
      <c r="BQ44" s="7">
        <v>-8.73</v>
      </c>
      <c r="BR44" s="7">
        <v>-7.22</v>
      </c>
      <c r="BS44" s="24">
        <v>1.01</v>
      </c>
      <c r="BT44" s="26">
        <v>18603104.995775219</v>
      </c>
      <c r="BU44" s="26">
        <v>36076700</v>
      </c>
      <c r="BV44" s="26">
        <v>13902876</v>
      </c>
      <c r="BW44" s="8">
        <v>1.26004864029572E-2</v>
      </c>
    </row>
    <row r="45" spans="1:75" s="21" customFormat="1" ht="19" customHeight="1" x14ac:dyDescent="0.2">
      <c r="A45" s="7" t="s">
        <v>399</v>
      </c>
      <c r="B45" s="7" t="s">
        <v>106</v>
      </c>
      <c r="C45" s="7" t="s">
        <v>87</v>
      </c>
      <c r="D45" s="7" t="s">
        <v>109</v>
      </c>
      <c r="E45" s="7" t="s">
        <v>398</v>
      </c>
      <c r="F45" s="7" t="s">
        <v>88</v>
      </c>
      <c r="G45" s="10">
        <v>25.448020212596301</v>
      </c>
      <c r="H45" s="10">
        <v>-7.1428589674891576</v>
      </c>
      <c r="I45" s="10">
        <v>-7.1428589674891576</v>
      </c>
      <c r="J45" s="7" t="s">
        <v>89</v>
      </c>
      <c r="K45" s="8">
        <v>0.55800002813339233</v>
      </c>
      <c r="L45" s="8">
        <v>0.75</v>
      </c>
      <c r="M45" s="8">
        <v>0.69999998807907104</v>
      </c>
      <c r="N45" s="8">
        <v>0.75</v>
      </c>
      <c r="O45" s="8">
        <v>0.58799999952316284</v>
      </c>
      <c r="P45" s="8">
        <v>0.64999997615814209</v>
      </c>
      <c r="Q45" s="7">
        <v>0.71</v>
      </c>
      <c r="R45" s="7">
        <v>0.69</v>
      </c>
      <c r="S45" s="7">
        <v>0.73</v>
      </c>
      <c r="T45" s="7">
        <v>0.7</v>
      </c>
      <c r="U45" s="7">
        <v>0.69</v>
      </c>
      <c r="V45" s="7">
        <v>0.69</v>
      </c>
      <c r="W45" s="7">
        <v>0.72</v>
      </c>
      <c r="X45" s="7">
        <v>0.74</v>
      </c>
      <c r="Y45" s="7">
        <v>0.75</v>
      </c>
      <c r="Z45" s="7">
        <v>0.7</v>
      </c>
      <c r="AA45" s="7">
        <v>0.67</v>
      </c>
      <c r="AB45" s="7">
        <v>0.64</v>
      </c>
      <c r="AC45" s="7">
        <v>0.64</v>
      </c>
      <c r="AD45" s="7">
        <v>0.62</v>
      </c>
      <c r="AE45" s="7">
        <v>0.63</v>
      </c>
      <c r="AF45" s="7">
        <v>0.63</v>
      </c>
      <c r="AG45" s="7">
        <v>0.64</v>
      </c>
      <c r="AH45" s="7">
        <v>0.64</v>
      </c>
      <c r="AI45" s="7">
        <v>0.64</v>
      </c>
      <c r="AJ45" s="7">
        <v>0.63</v>
      </c>
      <c r="AK45" s="7">
        <v>0.66</v>
      </c>
      <c r="AL45" s="7">
        <v>0.68</v>
      </c>
      <c r="AM45" s="7">
        <v>0.67</v>
      </c>
      <c r="AN45" s="7">
        <v>0.67</v>
      </c>
      <c r="AO45" s="7">
        <v>0.66</v>
      </c>
      <c r="AP45" s="7">
        <v>0.66</v>
      </c>
      <c r="AQ45" s="7">
        <v>0.66</v>
      </c>
      <c r="AR45" s="7">
        <v>-2.73</v>
      </c>
      <c r="AS45" s="7">
        <v>-5.26</v>
      </c>
      <c r="AT45" s="7">
        <v>-0.87</v>
      </c>
      <c r="AU45" s="7">
        <v>-4.46</v>
      </c>
      <c r="AV45" s="7">
        <v>-3.63</v>
      </c>
      <c r="AW45" s="7">
        <v>-1.67</v>
      </c>
      <c r="AX45" s="7">
        <v>-0.01</v>
      </c>
      <c r="AY45" s="7">
        <v>5</v>
      </c>
      <c r="AZ45" s="7">
        <v>-0.06</v>
      </c>
      <c r="BA45" s="7">
        <v>-4.29</v>
      </c>
      <c r="BB45" s="7">
        <v>-9.76</v>
      </c>
      <c r="BC45" s="7">
        <v>-9.14</v>
      </c>
      <c r="BD45" s="7">
        <v>-11.93</v>
      </c>
      <c r="BE45" s="7">
        <v>-11.71</v>
      </c>
      <c r="BF45" s="7">
        <v>-11.41</v>
      </c>
      <c r="BG45" s="7">
        <v>-11.41</v>
      </c>
      <c r="BH45" s="7">
        <v>-10.29</v>
      </c>
      <c r="BI45" s="7">
        <v>-9.81</v>
      </c>
      <c r="BJ45" s="7">
        <v>-11.29</v>
      </c>
      <c r="BK45" s="7">
        <v>-10.01</v>
      </c>
      <c r="BL45" s="7">
        <v>-6.45</v>
      </c>
      <c r="BM45" s="7">
        <v>-5.36</v>
      </c>
      <c r="BN45" s="7">
        <v>-5.01</v>
      </c>
      <c r="BO45" s="7">
        <v>-8.8000000000000007</v>
      </c>
      <c r="BP45" s="7">
        <v>-6.24</v>
      </c>
      <c r="BQ45" s="7">
        <v>-5.96</v>
      </c>
      <c r="BR45" s="7">
        <v>-6.01</v>
      </c>
      <c r="BS45" s="24">
        <v>0.67</v>
      </c>
      <c r="BT45" s="26">
        <v>97253798.343777657</v>
      </c>
      <c r="BU45" s="26">
        <v>40720400</v>
      </c>
      <c r="BV45" s="26">
        <v>98666591</v>
      </c>
      <c r="BW45" s="8">
        <v>8.1104687198527009E-2</v>
      </c>
    </row>
    <row r="46" spans="1:75" s="21" customFormat="1" ht="19" customHeight="1" x14ac:dyDescent="0.2">
      <c r="A46" s="1" t="s">
        <v>244</v>
      </c>
      <c r="B46" s="1" t="s">
        <v>106</v>
      </c>
      <c r="C46" s="1" t="s">
        <v>87</v>
      </c>
      <c r="D46" s="1" t="s">
        <v>98</v>
      </c>
      <c r="E46" s="1" t="s">
        <v>242</v>
      </c>
      <c r="F46" s="1" t="s">
        <v>88</v>
      </c>
      <c r="G46" s="9">
        <v>25.59523577221119</v>
      </c>
      <c r="H46" s="9">
        <v>-6.3980984817933502</v>
      </c>
      <c r="I46" s="9">
        <f>(N46-O46)/O46*100</f>
        <v>21.883662693309759</v>
      </c>
      <c r="J46" s="1" t="s">
        <v>89</v>
      </c>
      <c r="K46" s="2">
        <v>3.3599998950958252</v>
      </c>
      <c r="L46" s="2">
        <v>3.54</v>
      </c>
      <c r="M46" s="2">
        <v>4.2199997901916504</v>
      </c>
      <c r="N46" s="2">
        <v>4.4000000953674316</v>
      </c>
      <c r="O46" s="2">
        <v>3.6099998950958252</v>
      </c>
      <c r="P46" s="2">
        <v>3.9500000476837158</v>
      </c>
      <c r="Q46" s="1">
        <v>4.4000000000000004</v>
      </c>
      <c r="R46" s="1">
        <v>4.4000000000000004</v>
      </c>
      <c r="S46" s="1">
        <v>4.05</v>
      </c>
      <c r="T46" s="1">
        <v>3.98</v>
      </c>
      <c r="U46" s="1">
        <v>4.09</v>
      </c>
      <c r="V46" s="1">
        <v>4.07</v>
      </c>
      <c r="W46" s="1">
        <v>4</v>
      </c>
      <c r="X46" s="1">
        <v>3.92</v>
      </c>
      <c r="Y46" s="1">
        <v>3.77</v>
      </c>
      <c r="Z46" s="1">
        <v>3.83</v>
      </c>
      <c r="AA46" s="1">
        <v>3.82</v>
      </c>
      <c r="AB46" s="1">
        <v>3.83</v>
      </c>
      <c r="AC46" s="1">
        <v>3.85</v>
      </c>
      <c r="AD46" s="1">
        <v>3.84</v>
      </c>
      <c r="AE46" s="1">
        <v>3.94</v>
      </c>
      <c r="AF46" s="1">
        <v>3.88</v>
      </c>
      <c r="AG46" s="1">
        <v>3.82</v>
      </c>
      <c r="AH46" s="1">
        <v>3.77</v>
      </c>
      <c r="AI46" s="1">
        <v>3.73</v>
      </c>
      <c r="AJ46" s="1">
        <v>3.69</v>
      </c>
      <c r="AK46" s="1">
        <v>3.74</v>
      </c>
      <c r="AL46" s="1">
        <v>3.74</v>
      </c>
      <c r="AM46" s="1">
        <v>3.7</v>
      </c>
      <c r="AN46" s="1">
        <v>3.75</v>
      </c>
      <c r="AO46" s="1">
        <v>3.8</v>
      </c>
      <c r="AP46" s="1">
        <v>3.88</v>
      </c>
      <c r="AQ46" s="1">
        <v>3.97</v>
      </c>
      <c r="AR46" s="1">
        <v>3.96</v>
      </c>
      <c r="AS46" s="1">
        <v>-2.87</v>
      </c>
      <c r="AT46" s="1">
        <v>-5.95</v>
      </c>
      <c r="AU46" s="1">
        <v>-8.4</v>
      </c>
      <c r="AV46" s="1">
        <v>-5.68</v>
      </c>
      <c r="AW46" s="1">
        <v>-5.95</v>
      </c>
      <c r="AX46" s="1">
        <v>-7.11</v>
      </c>
      <c r="AY46" s="1">
        <v>-9.98</v>
      </c>
      <c r="AZ46" s="1">
        <v>-11.37</v>
      </c>
      <c r="BA46" s="1">
        <v>-9.7200000000000006</v>
      </c>
      <c r="BB46" s="1">
        <v>-9.75</v>
      </c>
      <c r="BC46" s="1">
        <v>-10.63</v>
      </c>
      <c r="BD46" s="1">
        <v>-9.7200000000000006</v>
      </c>
      <c r="BE46" s="1">
        <v>-9.48</v>
      </c>
      <c r="BF46" s="1">
        <v>-8.2899999999999991</v>
      </c>
      <c r="BG46" s="1">
        <v>-9.7100000000000009</v>
      </c>
      <c r="BH46" s="1">
        <v>-11.37</v>
      </c>
      <c r="BI46" s="1">
        <v>-11.63</v>
      </c>
      <c r="BJ46" s="1">
        <v>-13.1</v>
      </c>
      <c r="BK46" s="1">
        <v>-12.56</v>
      </c>
      <c r="BL46" s="1">
        <v>-12.12</v>
      </c>
      <c r="BM46" s="1">
        <v>-12.56</v>
      </c>
      <c r="BN46" s="1">
        <v>-12.56</v>
      </c>
      <c r="BO46" s="1">
        <v>-11.85</v>
      </c>
      <c r="BP46" s="1">
        <v>-10.19</v>
      </c>
      <c r="BQ46" s="1">
        <v>-8.3000000000000007</v>
      </c>
      <c r="BR46" s="1">
        <v>-6.4</v>
      </c>
      <c r="BS46" s="22">
        <v>3.68</v>
      </c>
      <c r="BT46" s="26">
        <v>973334511.60812378</v>
      </c>
      <c r="BU46" s="26">
        <v>51396162</v>
      </c>
      <c r="BV46" s="26">
        <v>150334318</v>
      </c>
      <c r="BW46" s="2">
        <v>3.8658751224055182E-2</v>
      </c>
    </row>
    <row r="47" spans="1:75" s="21" customFormat="1" ht="19" customHeight="1" x14ac:dyDescent="0.2">
      <c r="A47" s="1" t="s">
        <v>189</v>
      </c>
      <c r="B47" s="1" t="s">
        <v>106</v>
      </c>
      <c r="C47" s="1" t="s">
        <v>87</v>
      </c>
      <c r="D47" s="1" t="s">
        <v>98</v>
      </c>
      <c r="E47" s="1" t="s">
        <v>186</v>
      </c>
      <c r="F47" s="1" t="s">
        <v>88</v>
      </c>
      <c r="G47" s="9">
        <v>25.732216842785501</v>
      </c>
      <c r="H47" s="9">
        <v>-2.995013283206986</v>
      </c>
      <c r="I47" s="9">
        <f>(N47-O47)/O47*100</f>
        <v>11.034478700178308</v>
      </c>
      <c r="J47" s="1" t="s">
        <v>81</v>
      </c>
      <c r="K47" s="2">
        <v>4.7800002098083496</v>
      </c>
      <c r="L47" s="2">
        <v>6.12</v>
      </c>
      <c r="M47" s="2">
        <v>6.0100002288818359</v>
      </c>
      <c r="N47" s="2">
        <v>6.1180000305175781</v>
      </c>
      <c r="O47" s="2">
        <v>5.5100002288818359</v>
      </c>
      <c r="P47" s="2">
        <v>5.8299999237060547</v>
      </c>
      <c r="Q47" s="1">
        <v>6.12</v>
      </c>
      <c r="R47" s="1">
        <v>5.9</v>
      </c>
      <c r="S47" s="1">
        <v>6.08</v>
      </c>
      <c r="T47" s="1">
        <v>6.07</v>
      </c>
      <c r="U47" s="1">
        <v>5.81</v>
      </c>
      <c r="V47" s="1">
        <v>5.83</v>
      </c>
      <c r="W47" s="1">
        <v>5.65</v>
      </c>
      <c r="X47" s="1">
        <v>5.6</v>
      </c>
      <c r="Y47" s="1">
        <v>5.59</v>
      </c>
      <c r="Z47" s="1">
        <v>5.55</v>
      </c>
      <c r="AA47" s="1">
        <v>5.68</v>
      </c>
      <c r="AB47" s="1">
        <v>5.67</v>
      </c>
      <c r="AC47" s="1">
        <v>5.64</v>
      </c>
      <c r="AD47" s="1">
        <v>5.74</v>
      </c>
      <c r="AE47" s="1">
        <v>5.93</v>
      </c>
      <c r="AF47" s="1">
        <v>5.8</v>
      </c>
      <c r="AG47" s="1">
        <v>5.89</v>
      </c>
      <c r="AH47" s="1">
        <v>5.83</v>
      </c>
      <c r="AI47" s="1">
        <v>5.86</v>
      </c>
      <c r="AJ47" s="1">
        <v>5.85</v>
      </c>
      <c r="AK47" s="1">
        <v>5.93</v>
      </c>
      <c r="AL47" s="1">
        <v>5.93</v>
      </c>
      <c r="AM47" s="1">
        <v>5.81</v>
      </c>
      <c r="AN47" s="1">
        <v>5.83</v>
      </c>
      <c r="AO47" s="1">
        <v>5.91</v>
      </c>
      <c r="AP47" s="1">
        <v>5.88</v>
      </c>
      <c r="AQ47" s="1">
        <v>5.89</v>
      </c>
      <c r="AR47" s="1">
        <v>-4.2300000000000004</v>
      </c>
      <c r="AS47" s="1">
        <v>-2.83</v>
      </c>
      <c r="AT47" s="1">
        <v>0.5</v>
      </c>
      <c r="AU47" s="1">
        <v>-3.99</v>
      </c>
      <c r="AV47" s="1">
        <v>-4.16</v>
      </c>
      <c r="AW47" s="1">
        <v>-5.82</v>
      </c>
      <c r="AX47" s="1">
        <v>-6.82</v>
      </c>
      <c r="AY47" s="1">
        <v>-7.2</v>
      </c>
      <c r="AZ47" s="1">
        <v>-7.9</v>
      </c>
      <c r="BA47" s="1">
        <v>-8.15</v>
      </c>
      <c r="BB47" s="1">
        <v>-6.49</v>
      </c>
      <c r="BC47" s="1">
        <v>-6.66</v>
      </c>
      <c r="BD47" s="1">
        <v>-6.49</v>
      </c>
      <c r="BE47" s="1">
        <v>-6.49</v>
      </c>
      <c r="BF47" s="1">
        <v>-4.24</v>
      </c>
      <c r="BG47" s="1">
        <v>-4.53</v>
      </c>
      <c r="BH47" s="1">
        <v>-4.32</v>
      </c>
      <c r="BI47" s="1">
        <v>-3.33</v>
      </c>
      <c r="BJ47" s="1">
        <v>-3.09</v>
      </c>
      <c r="BK47" s="1">
        <v>-3.66</v>
      </c>
      <c r="BL47" s="1">
        <v>-2.33</v>
      </c>
      <c r="BM47" s="1">
        <v>-3</v>
      </c>
      <c r="BN47" s="1">
        <v>-3.37</v>
      </c>
      <c r="BO47" s="1">
        <v>-3.16</v>
      </c>
      <c r="BP47" s="1">
        <v>-2.66</v>
      </c>
      <c r="BQ47" s="1">
        <v>-2.16</v>
      </c>
      <c r="BR47" s="1">
        <v>-3.33</v>
      </c>
      <c r="BS47" s="22">
        <v>5.51</v>
      </c>
      <c r="BT47" s="26">
        <v>205447049.82414249</v>
      </c>
      <c r="BU47" s="26">
        <v>1009400</v>
      </c>
      <c r="BV47" s="26">
        <v>23337232</v>
      </c>
      <c r="BW47" s="2">
        <v>9.1510424201122055E-4</v>
      </c>
    </row>
    <row r="48" spans="1:75" s="21" customFormat="1" ht="19" customHeight="1" x14ac:dyDescent="0.2">
      <c r="A48" s="7" t="s">
        <v>232</v>
      </c>
      <c r="B48" s="7" t="s">
        <v>76</v>
      </c>
      <c r="C48" s="7" t="s">
        <v>87</v>
      </c>
      <c r="D48" s="7" t="s">
        <v>122</v>
      </c>
      <c r="E48" s="7" t="s">
        <v>504</v>
      </c>
      <c r="F48" s="7" t="s">
        <v>88</v>
      </c>
      <c r="G48" s="10">
        <v>25.74257355626337</v>
      </c>
      <c r="H48" s="10">
        <v>-11.023621086415281</v>
      </c>
      <c r="I48" s="10">
        <v>-11.023621086415281</v>
      </c>
      <c r="J48" s="7" t="s">
        <v>89</v>
      </c>
      <c r="K48" s="8">
        <v>1.0099999904632571</v>
      </c>
      <c r="L48" s="8">
        <v>1.08</v>
      </c>
      <c r="M48" s="8">
        <v>1.2699999809265139</v>
      </c>
      <c r="N48" s="8">
        <v>1.4600000381469731</v>
      </c>
      <c r="O48" s="8">
        <v>1.0099999904632571</v>
      </c>
      <c r="P48" s="8">
        <v>1.129999995231628</v>
      </c>
      <c r="Q48" s="7">
        <v>1.44</v>
      </c>
      <c r="R48" s="7">
        <v>1.46</v>
      </c>
      <c r="S48" s="7">
        <v>1.3</v>
      </c>
      <c r="T48" s="7">
        <v>1.2</v>
      </c>
      <c r="U48" s="7">
        <v>1.19</v>
      </c>
      <c r="V48" s="7">
        <v>1.18</v>
      </c>
      <c r="W48" s="7">
        <v>1.17</v>
      </c>
      <c r="X48" s="7">
        <v>1.1299999999999999</v>
      </c>
      <c r="Y48" s="7">
        <v>1.0900000000000001</v>
      </c>
      <c r="Z48" s="7">
        <v>1.06</v>
      </c>
      <c r="AA48" s="7">
        <v>1.08</v>
      </c>
      <c r="AB48" s="7">
        <v>1.07</v>
      </c>
      <c r="AC48" s="7">
        <v>1.08</v>
      </c>
      <c r="AD48" s="7">
        <v>1.08</v>
      </c>
      <c r="AE48" s="7">
        <v>1.08</v>
      </c>
      <c r="AF48" s="7">
        <v>1.08</v>
      </c>
      <c r="AG48" s="7">
        <v>1.08</v>
      </c>
      <c r="AH48" s="7">
        <v>1.08</v>
      </c>
      <c r="AI48" s="7">
        <v>1.06</v>
      </c>
      <c r="AJ48" s="7">
        <v>1.06</v>
      </c>
      <c r="AK48" s="7">
        <v>1.05</v>
      </c>
      <c r="AL48" s="7">
        <v>1.04</v>
      </c>
      <c r="AM48" s="7">
        <v>1.05</v>
      </c>
      <c r="AN48" s="7">
        <v>1.05</v>
      </c>
      <c r="AO48" s="7">
        <v>1.1000000000000001</v>
      </c>
      <c r="AP48" s="7">
        <v>1.1100000000000001</v>
      </c>
      <c r="AQ48" s="7">
        <v>1.1499999999999999</v>
      </c>
      <c r="AR48" s="7">
        <v>12.99</v>
      </c>
      <c r="AS48" s="7">
        <v>2.36</v>
      </c>
      <c r="AT48" s="7">
        <v>-5.91</v>
      </c>
      <c r="AU48" s="7">
        <v>-6.69</v>
      </c>
      <c r="AV48" s="7">
        <v>-7.87</v>
      </c>
      <c r="AW48" s="7">
        <v>-9.4499999999999993</v>
      </c>
      <c r="AX48" s="7">
        <v>-10.63</v>
      </c>
      <c r="AY48" s="7">
        <v>-14.57</v>
      </c>
      <c r="AZ48" s="7">
        <v>-18.100000000000001</v>
      </c>
      <c r="BA48" s="7">
        <v>-17.72</v>
      </c>
      <c r="BB48" s="7">
        <v>-16.14</v>
      </c>
      <c r="BC48" s="7">
        <v>-16.54</v>
      </c>
      <c r="BD48" s="7">
        <v>-14.97</v>
      </c>
      <c r="BE48" s="7">
        <v>-14.96</v>
      </c>
      <c r="BF48" s="7">
        <v>-15.35</v>
      </c>
      <c r="BG48" s="7">
        <v>-16.54</v>
      </c>
      <c r="BH48" s="7">
        <v>-15.74</v>
      </c>
      <c r="BI48" s="7">
        <v>-17.489999999999998</v>
      </c>
      <c r="BJ48" s="7">
        <v>-16.93</v>
      </c>
      <c r="BK48" s="7">
        <v>-18.5</v>
      </c>
      <c r="BL48" s="7">
        <v>-18.11</v>
      </c>
      <c r="BM48" s="7">
        <v>-18.11</v>
      </c>
      <c r="BN48" s="7">
        <v>-17.72</v>
      </c>
      <c r="BO48" s="7">
        <v>-17.32</v>
      </c>
      <c r="BP48" s="7">
        <v>-15.35</v>
      </c>
      <c r="BQ48" s="7">
        <v>-12.6</v>
      </c>
      <c r="BR48" s="7">
        <v>-11.02</v>
      </c>
      <c r="BS48" s="24">
        <v>1.02</v>
      </c>
      <c r="BT48" s="26">
        <v>22437216.66302681</v>
      </c>
      <c r="BU48" s="26">
        <v>7462800</v>
      </c>
      <c r="BV48" s="26">
        <v>13296807</v>
      </c>
      <c r="BW48" s="8">
        <v>8.0690048370259115E-3</v>
      </c>
    </row>
    <row r="49" spans="1:75" s="21" customFormat="1" ht="19" customHeight="1" x14ac:dyDescent="0.2">
      <c r="A49" s="1" t="s">
        <v>102</v>
      </c>
      <c r="B49" s="1" t="s">
        <v>76</v>
      </c>
      <c r="C49" s="1" t="s">
        <v>87</v>
      </c>
      <c r="D49" s="1" t="s">
        <v>98</v>
      </c>
      <c r="E49" s="1" t="s">
        <v>101</v>
      </c>
      <c r="F49" s="1" t="s">
        <v>88</v>
      </c>
      <c r="G49" s="9">
        <v>25.83518851130431</v>
      </c>
      <c r="H49" s="9">
        <v>-7.9646047573790293</v>
      </c>
      <c r="I49" s="9">
        <f>(N49-O49)/O49*100</f>
        <v>22.105261176576878</v>
      </c>
      <c r="J49" s="1" t="s">
        <v>89</v>
      </c>
      <c r="K49" s="2">
        <v>0.89800000190734863</v>
      </c>
      <c r="L49" s="2">
        <v>1.1599999999999999</v>
      </c>
      <c r="M49" s="2">
        <v>1.129999995231628</v>
      </c>
      <c r="N49" s="2">
        <v>1.1599999666213989</v>
      </c>
      <c r="O49" s="2">
        <v>0.94999998807907104</v>
      </c>
      <c r="P49" s="2">
        <v>1.0399999618530269</v>
      </c>
      <c r="Q49" s="1">
        <v>1.1599999999999999</v>
      </c>
      <c r="R49" s="1">
        <v>1.1200000000000001</v>
      </c>
      <c r="S49" s="1">
        <v>1.1000000000000001</v>
      </c>
      <c r="T49" s="1">
        <v>1.05</v>
      </c>
      <c r="U49" s="1">
        <v>1.1100000000000001</v>
      </c>
      <c r="V49" s="1">
        <v>1.1000000000000001</v>
      </c>
      <c r="W49" s="1">
        <v>1.07</v>
      </c>
      <c r="X49" s="1">
        <v>1.07</v>
      </c>
      <c r="Y49" s="1">
        <v>1.06</v>
      </c>
      <c r="Z49" s="1">
        <v>1.06</v>
      </c>
      <c r="AA49" s="1">
        <v>1.06</v>
      </c>
      <c r="AB49" s="1">
        <v>1.06</v>
      </c>
      <c r="AC49" s="1">
        <v>1.03</v>
      </c>
      <c r="AD49" s="1">
        <v>1.01</v>
      </c>
      <c r="AE49" s="1">
        <v>1</v>
      </c>
      <c r="AF49" s="1">
        <v>1</v>
      </c>
      <c r="AG49" s="1">
        <v>1.02</v>
      </c>
      <c r="AH49" s="1">
        <v>1.02</v>
      </c>
      <c r="AI49" s="1">
        <v>1.02</v>
      </c>
      <c r="AJ49" s="1">
        <v>1.02</v>
      </c>
      <c r="AK49" s="1">
        <v>1.03</v>
      </c>
      <c r="AL49" s="1">
        <v>1.03</v>
      </c>
      <c r="AM49" s="1">
        <v>1.05</v>
      </c>
      <c r="AN49" s="1">
        <v>1.0900000000000001</v>
      </c>
      <c r="AO49" s="1">
        <v>1.0900000000000001</v>
      </c>
      <c r="AP49" s="1">
        <v>1.07</v>
      </c>
      <c r="AQ49" s="1">
        <v>1.07</v>
      </c>
      <c r="AR49" s="1">
        <v>-13.68</v>
      </c>
      <c r="AS49" s="1">
        <v>-7.96</v>
      </c>
      <c r="AT49" s="1">
        <v>-7.96</v>
      </c>
      <c r="AU49" s="1">
        <v>-7.96</v>
      </c>
      <c r="AV49" s="1">
        <v>-3.1</v>
      </c>
      <c r="AW49" s="1">
        <v>-5.75</v>
      </c>
      <c r="AX49" s="1">
        <v>-5.75</v>
      </c>
      <c r="AY49" s="1">
        <v>-7.89</v>
      </c>
      <c r="AZ49" s="1">
        <v>-8.85</v>
      </c>
      <c r="BA49" s="1">
        <v>-7.96</v>
      </c>
      <c r="BB49" s="1">
        <v>-9.73</v>
      </c>
      <c r="BC49" s="1">
        <v>-8.85</v>
      </c>
      <c r="BD49" s="1">
        <v>-10.62</v>
      </c>
      <c r="BE49" s="1">
        <v>-13.27</v>
      </c>
      <c r="BF49" s="1">
        <v>-11.5</v>
      </c>
      <c r="BG49" s="1">
        <v>-11.5</v>
      </c>
      <c r="BH49" s="1">
        <v>-10.62</v>
      </c>
      <c r="BI49" s="1">
        <v>-10.62</v>
      </c>
      <c r="BJ49" s="1">
        <v>-9.73</v>
      </c>
      <c r="BK49" s="1">
        <v>-10.62</v>
      </c>
      <c r="BL49" s="1">
        <v>-9.2899999999999991</v>
      </c>
      <c r="BM49" s="1">
        <v>-9.73</v>
      </c>
      <c r="BN49" s="1">
        <v>-7.08</v>
      </c>
      <c r="BO49" s="1">
        <v>-3.55</v>
      </c>
      <c r="BP49" s="1">
        <v>-6.19</v>
      </c>
      <c r="BQ49" s="1">
        <v>-7.08</v>
      </c>
      <c r="BR49" s="1">
        <v>-10.62</v>
      </c>
      <c r="BS49" s="22">
        <v>1.02</v>
      </c>
      <c r="BT49" s="26">
        <v>68107924.712598324</v>
      </c>
      <c r="BU49" s="26">
        <v>2283200</v>
      </c>
      <c r="BV49" s="26">
        <v>57355537</v>
      </c>
      <c r="BW49" s="2">
        <v>3.864718414196E-3</v>
      </c>
    </row>
    <row r="50" spans="1:75" s="21" customFormat="1" ht="19" customHeight="1" x14ac:dyDescent="0.2">
      <c r="A50" s="7" t="s">
        <v>427</v>
      </c>
      <c r="B50" s="7" t="s">
        <v>106</v>
      </c>
      <c r="C50" s="7" t="s">
        <v>87</v>
      </c>
      <c r="D50" s="7" t="s">
        <v>98</v>
      </c>
      <c r="E50" s="7" t="s">
        <v>428</v>
      </c>
      <c r="F50" s="7" t="s">
        <v>88</v>
      </c>
      <c r="G50" s="10">
        <v>25.83733121760601</v>
      </c>
      <c r="H50" s="10">
        <v>-9.8859398314933706</v>
      </c>
      <c r="I50" s="10">
        <v>-9.8859398314933706</v>
      </c>
      <c r="J50" s="7" t="s">
        <v>89</v>
      </c>
      <c r="K50" s="8">
        <v>8.3599996566772461</v>
      </c>
      <c r="L50" s="8">
        <v>8.5399999999999991</v>
      </c>
      <c r="M50" s="8">
        <v>10.52000045776367</v>
      </c>
      <c r="N50" s="8">
        <v>10.60000038146973</v>
      </c>
      <c r="O50" s="8">
        <v>9.0500001907348633</v>
      </c>
      <c r="P50" s="8">
        <v>9.4799995422363281</v>
      </c>
      <c r="Q50" s="7">
        <v>10.6</v>
      </c>
      <c r="R50" s="7">
        <v>10.24</v>
      </c>
      <c r="S50" s="7">
        <v>10</v>
      </c>
      <c r="T50" s="7">
        <v>10.45</v>
      </c>
      <c r="U50" s="7">
        <v>10.26</v>
      </c>
      <c r="V50" s="7">
        <v>10.26</v>
      </c>
      <c r="W50" s="7">
        <v>10.38</v>
      </c>
      <c r="X50" s="7">
        <v>10.34</v>
      </c>
      <c r="Y50" s="7">
        <v>10.14</v>
      </c>
      <c r="Z50" s="7">
        <v>10.029999999999999</v>
      </c>
      <c r="AA50" s="7">
        <v>9.93</v>
      </c>
      <c r="AB50" s="7">
        <v>9.7100000000000009</v>
      </c>
      <c r="AC50" s="7">
        <v>9.5299999999999994</v>
      </c>
      <c r="AD50" s="7">
        <v>9.64</v>
      </c>
      <c r="AE50" s="7">
        <v>9.5500000000000007</v>
      </c>
      <c r="AF50" s="7">
        <v>9.34</v>
      </c>
      <c r="AG50" s="7">
        <v>9.18</v>
      </c>
      <c r="AH50" s="7">
        <v>9.26</v>
      </c>
      <c r="AI50" s="7">
        <v>9.39</v>
      </c>
      <c r="AJ50" s="7">
        <v>9.4499999999999993</v>
      </c>
      <c r="AK50" s="7">
        <v>9.4700000000000006</v>
      </c>
      <c r="AL50" s="7">
        <v>9.3800000000000008</v>
      </c>
      <c r="AM50" s="7">
        <v>9.4</v>
      </c>
      <c r="AN50" s="7">
        <v>9.3000000000000007</v>
      </c>
      <c r="AO50" s="7">
        <v>9.3699999999999992</v>
      </c>
      <c r="AP50" s="7">
        <v>9.56</v>
      </c>
      <c r="AQ50" s="7">
        <v>9.5</v>
      </c>
      <c r="AR50" s="7">
        <v>-5.42</v>
      </c>
      <c r="AS50" s="7">
        <v>-4.5199999999999996</v>
      </c>
      <c r="AT50" s="7">
        <v>-5.99</v>
      </c>
      <c r="AU50" s="7">
        <v>-4.75</v>
      </c>
      <c r="AV50" s="7">
        <v>-2.86</v>
      </c>
      <c r="AW50" s="7">
        <v>-5.23</v>
      </c>
      <c r="AX50" s="7">
        <v>-1.76</v>
      </c>
      <c r="AY50" s="7">
        <v>-3.37</v>
      </c>
      <c r="AZ50" s="7">
        <v>-4.71</v>
      </c>
      <c r="BA50" s="7">
        <v>-6.19</v>
      </c>
      <c r="BB50" s="7">
        <v>-7.79</v>
      </c>
      <c r="BC50" s="7">
        <v>-10.029999999999999</v>
      </c>
      <c r="BD50" s="7">
        <v>-9.65</v>
      </c>
      <c r="BE50" s="7">
        <v>-9.2200000000000006</v>
      </c>
      <c r="BF50" s="7">
        <v>-11.41</v>
      </c>
      <c r="BG50" s="7">
        <v>-12.83</v>
      </c>
      <c r="BH50" s="7">
        <v>-12.98</v>
      </c>
      <c r="BI50" s="7">
        <v>-12.4</v>
      </c>
      <c r="BJ50" s="7">
        <v>-10.92</v>
      </c>
      <c r="BK50" s="7">
        <v>-11.1</v>
      </c>
      <c r="BL50" s="7">
        <v>-12.17</v>
      </c>
      <c r="BM50" s="7">
        <v>-11.03</v>
      </c>
      <c r="BN50" s="7">
        <v>-11.85</v>
      </c>
      <c r="BO50" s="7">
        <v>-11.79</v>
      </c>
      <c r="BP50" s="7">
        <v>-11.34</v>
      </c>
      <c r="BQ50" s="7">
        <v>-10.46</v>
      </c>
      <c r="BR50" s="7">
        <v>-9.89</v>
      </c>
      <c r="BS50" s="24">
        <v>9.77</v>
      </c>
      <c r="BT50" s="26">
        <v>2766107880.3634639</v>
      </c>
      <c r="BU50" s="26">
        <v>118710800</v>
      </c>
      <c r="BV50" s="26">
        <v>198256473</v>
      </c>
      <c r="BW50" s="8">
        <v>0.15024570219202879</v>
      </c>
    </row>
    <row r="51" spans="1:75" s="21" customFormat="1" ht="19" customHeight="1" x14ac:dyDescent="0.2">
      <c r="A51" s="1" t="s">
        <v>136</v>
      </c>
      <c r="B51" s="1" t="s">
        <v>83</v>
      </c>
      <c r="C51" s="1" t="s">
        <v>77</v>
      </c>
      <c r="D51" s="1" t="s">
        <v>78</v>
      </c>
      <c r="E51" s="1" t="s">
        <v>137</v>
      </c>
      <c r="F51" s="1" t="s">
        <v>88</v>
      </c>
      <c r="G51" s="9">
        <v>25.92592224662701</v>
      </c>
      <c r="H51" s="9">
        <v>-1.470586817363569</v>
      </c>
      <c r="I51" s="9">
        <f>(N51-O51)/O51*100</f>
        <v>29.999990065892906</v>
      </c>
      <c r="J51" s="1" t="s">
        <v>81</v>
      </c>
      <c r="K51" s="2">
        <v>1.080000042915344</v>
      </c>
      <c r="L51" s="2">
        <v>1.78</v>
      </c>
      <c r="M51" s="2">
        <v>1.360000014305115</v>
      </c>
      <c r="N51" s="2">
        <v>1.559999942779541</v>
      </c>
      <c r="O51" s="2">
        <v>1.200000047683716</v>
      </c>
      <c r="P51" s="2">
        <v>1.3400000333786011</v>
      </c>
      <c r="Q51" s="1">
        <v>1.56</v>
      </c>
      <c r="R51" s="1">
        <v>1.53</v>
      </c>
      <c r="S51" s="1">
        <v>1.5</v>
      </c>
      <c r="T51" s="1">
        <v>1.46</v>
      </c>
      <c r="U51" s="1">
        <v>1.4</v>
      </c>
      <c r="V51" s="1">
        <v>1.37</v>
      </c>
      <c r="W51" s="1">
        <v>1.32</v>
      </c>
      <c r="X51" s="1">
        <v>1.28</v>
      </c>
      <c r="Y51" s="1">
        <v>1.25</v>
      </c>
      <c r="Z51" s="1">
        <v>1.31</v>
      </c>
      <c r="AA51" s="1">
        <v>1.31</v>
      </c>
      <c r="AB51" s="1">
        <v>1.43</v>
      </c>
      <c r="AC51" s="1">
        <v>1.35</v>
      </c>
      <c r="AD51" s="1">
        <v>1.36</v>
      </c>
      <c r="AE51" s="1">
        <v>1.3</v>
      </c>
      <c r="AF51" s="1">
        <v>1.3</v>
      </c>
      <c r="AG51" s="1">
        <v>1.3</v>
      </c>
      <c r="AH51" s="1">
        <v>1.3</v>
      </c>
      <c r="AI51" s="1">
        <v>1.29</v>
      </c>
      <c r="AJ51" s="1">
        <v>1.3</v>
      </c>
      <c r="AK51" s="1">
        <v>1.34</v>
      </c>
      <c r="AL51" s="1">
        <v>1.34</v>
      </c>
      <c r="AM51" s="1">
        <v>1.35</v>
      </c>
      <c r="AN51" s="1">
        <v>1.35</v>
      </c>
      <c r="AO51" s="1">
        <v>1.35</v>
      </c>
      <c r="AP51" s="1">
        <v>1.35</v>
      </c>
      <c r="AQ51" s="1">
        <v>1.35</v>
      </c>
      <c r="AR51" s="1">
        <v>11.76</v>
      </c>
      <c r="AS51" s="1">
        <v>6.74</v>
      </c>
      <c r="AT51" s="1">
        <v>2.4</v>
      </c>
      <c r="AU51" s="1">
        <v>2.94</v>
      </c>
      <c r="AV51" s="1">
        <v>1.1000000000000001</v>
      </c>
      <c r="AW51" s="1">
        <v>-3.68</v>
      </c>
      <c r="AX51" s="1">
        <v>-8.82</v>
      </c>
      <c r="AY51" s="1">
        <v>-9.93</v>
      </c>
      <c r="AZ51" s="1">
        <v>-10.29</v>
      </c>
      <c r="BA51" s="1">
        <v>-5.15</v>
      </c>
      <c r="BB51" s="1">
        <v>-3.69</v>
      </c>
      <c r="BC51" s="1">
        <v>-3.68</v>
      </c>
      <c r="BD51" s="1">
        <v>-2.94</v>
      </c>
      <c r="BE51" s="1">
        <v>-5.15</v>
      </c>
      <c r="BF51" s="1">
        <v>-5.15</v>
      </c>
      <c r="BG51" s="1">
        <v>-5.15</v>
      </c>
      <c r="BH51" s="1">
        <v>-5.15</v>
      </c>
      <c r="BI51" s="1">
        <v>-5.33</v>
      </c>
      <c r="BJ51" s="1">
        <v>-5.39</v>
      </c>
      <c r="BK51" s="1">
        <v>-4.41</v>
      </c>
      <c r="BL51" s="1">
        <v>-2.2000000000000002</v>
      </c>
      <c r="BM51" s="1">
        <v>-2.21</v>
      </c>
      <c r="BN51" s="1">
        <v>-1.25</v>
      </c>
      <c r="BO51" s="1">
        <v>-0.74</v>
      </c>
      <c r="BP51" s="1">
        <v>-1.69</v>
      </c>
      <c r="BQ51" s="1">
        <v>-1.1000000000000001</v>
      </c>
      <c r="BR51" s="1">
        <v>-2.21</v>
      </c>
      <c r="BS51" s="22">
        <v>1.2</v>
      </c>
      <c r="BT51" s="26">
        <v>213481922.2455025</v>
      </c>
      <c r="BU51" s="26">
        <v>13717800</v>
      </c>
      <c r="BV51" s="26">
        <v>72422009</v>
      </c>
      <c r="BW51" s="2">
        <v>2.0148474478248728E-2</v>
      </c>
    </row>
    <row r="52" spans="1:75" s="21" customFormat="1" ht="19" customHeight="1" x14ac:dyDescent="0.2">
      <c r="A52" s="7" t="s">
        <v>429</v>
      </c>
      <c r="B52" s="7" t="s">
        <v>134</v>
      </c>
      <c r="C52" s="7" t="s">
        <v>104</v>
      </c>
      <c r="D52" s="7" t="s">
        <v>122</v>
      </c>
      <c r="E52" s="7" t="s">
        <v>428</v>
      </c>
      <c r="F52" s="7" t="s">
        <v>88</v>
      </c>
      <c r="G52" s="10">
        <v>26.041673457560599</v>
      </c>
      <c r="H52" s="10">
        <v>-5.7851281194410049</v>
      </c>
      <c r="I52" s="10">
        <v>-5.7851281194410049</v>
      </c>
      <c r="J52" s="7" t="s">
        <v>89</v>
      </c>
      <c r="K52" s="8">
        <v>0.95999997854232788</v>
      </c>
      <c r="L52" s="8">
        <v>1</v>
      </c>
      <c r="M52" s="8">
        <v>1.2100000381469731</v>
      </c>
      <c r="N52" s="8">
        <v>1.220000028610229</v>
      </c>
      <c r="O52" s="8">
        <v>1.080000042915344</v>
      </c>
      <c r="P52" s="8">
        <v>1.139999985694885</v>
      </c>
      <c r="Q52" s="7">
        <v>1.22</v>
      </c>
      <c r="R52" s="7">
        <v>1.1399999999999999</v>
      </c>
      <c r="S52" s="7">
        <v>1.2</v>
      </c>
      <c r="T52" s="7">
        <v>1.18</v>
      </c>
      <c r="U52" s="7">
        <v>1.18</v>
      </c>
      <c r="V52" s="7">
        <v>1.17</v>
      </c>
      <c r="W52" s="7">
        <v>1.1399999999999999</v>
      </c>
      <c r="X52" s="7">
        <v>1.1399999999999999</v>
      </c>
      <c r="Y52" s="7">
        <v>1.1399999999999999</v>
      </c>
      <c r="Z52" s="7">
        <v>1.1299999999999999</v>
      </c>
      <c r="AA52" s="7">
        <v>1.1299999999999999</v>
      </c>
      <c r="AB52" s="7">
        <v>1.1299999999999999</v>
      </c>
      <c r="AC52" s="7">
        <v>1.1299999999999999</v>
      </c>
      <c r="AD52" s="7">
        <v>1.1000000000000001</v>
      </c>
      <c r="AE52" s="7">
        <v>1.1200000000000001</v>
      </c>
      <c r="AF52" s="7">
        <v>1.1299999999999999</v>
      </c>
      <c r="AG52" s="7">
        <v>1.1200000000000001</v>
      </c>
      <c r="AH52" s="7">
        <v>1.1200000000000001</v>
      </c>
      <c r="AI52" s="7">
        <v>1.1200000000000001</v>
      </c>
      <c r="AJ52" s="7">
        <v>1.1200000000000001</v>
      </c>
      <c r="AK52" s="7">
        <v>1.1200000000000001</v>
      </c>
      <c r="AL52" s="7">
        <v>1.1200000000000001</v>
      </c>
      <c r="AM52" s="7">
        <v>1.1200000000000001</v>
      </c>
      <c r="AN52" s="7">
        <v>1.1100000000000001</v>
      </c>
      <c r="AO52" s="7">
        <v>1.1200000000000001</v>
      </c>
      <c r="AP52" s="7">
        <v>1.1200000000000001</v>
      </c>
      <c r="AQ52" s="7">
        <v>1.1399999999999999</v>
      </c>
      <c r="AR52" s="7">
        <v>-9.09</v>
      </c>
      <c r="AS52" s="7">
        <v>-7.44</v>
      </c>
      <c r="AT52" s="7">
        <v>-4.92</v>
      </c>
      <c r="AU52" s="7">
        <v>-4.7699999999999996</v>
      </c>
      <c r="AV52" s="7">
        <v>-4.3099999999999996</v>
      </c>
      <c r="AW52" s="7">
        <v>-7.85</v>
      </c>
      <c r="AX52" s="7">
        <v>-7.98</v>
      </c>
      <c r="AY52" s="7">
        <v>-6.61</v>
      </c>
      <c r="AZ52" s="7">
        <v>-6.61</v>
      </c>
      <c r="BA52" s="7">
        <v>-6.61</v>
      </c>
      <c r="BB52" s="7">
        <v>-7.44</v>
      </c>
      <c r="BC52" s="7">
        <v>-6.61</v>
      </c>
      <c r="BD52" s="7">
        <v>-9.5</v>
      </c>
      <c r="BE52" s="7">
        <v>-9.92</v>
      </c>
      <c r="BF52" s="7">
        <v>-7.44</v>
      </c>
      <c r="BG52" s="7">
        <v>-7.85</v>
      </c>
      <c r="BH52" s="7">
        <v>-8.26</v>
      </c>
      <c r="BI52" s="7">
        <v>-8.26</v>
      </c>
      <c r="BJ52" s="7">
        <v>-8.26</v>
      </c>
      <c r="BK52" s="7">
        <v>-8.26</v>
      </c>
      <c r="BL52" s="7">
        <v>-7.85</v>
      </c>
      <c r="BM52" s="7">
        <v>-8.26</v>
      </c>
      <c r="BN52" s="7">
        <v>-8.68</v>
      </c>
      <c r="BO52" s="7">
        <v>-8.68</v>
      </c>
      <c r="BP52" s="7">
        <v>-8.26</v>
      </c>
      <c r="BQ52" s="7">
        <v>-7.44</v>
      </c>
      <c r="BR52" s="7">
        <v>-5.79</v>
      </c>
      <c r="BS52" s="24">
        <v>1.1000000000000001</v>
      </c>
      <c r="BT52" s="26">
        <v>612978739.96502686</v>
      </c>
      <c r="BU52" s="26">
        <v>46094800</v>
      </c>
      <c r="BV52" s="26">
        <v>495084639</v>
      </c>
      <c r="BW52" s="8">
        <v>3.4597942757016139E-3</v>
      </c>
    </row>
    <row r="53" spans="1:75" s="21" customFormat="1" ht="19" customHeight="1" x14ac:dyDescent="0.2">
      <c r="A53" s="1" t="s">
        <v>116</v>
      </c>
      <c r="B53" s="1" t="s">
        <v>111</v>
      </c>
      <c r="C53" s="1" t="s">
        <v>87</v>
      </c>
      <c r="D53" s="1" t="s">
        <v>98</v>
      </c>
      <c r="E53" s="1" t="s">
        <v>115</v>
      </c>
      <c r="F53" s="1" t="s">
        <v>88</v>
      </c>
      <c r="G53" s="9">
        <v>26.196478407474409</v>
      </c>
      <c r="H53" s="9">
        <v>-9.9800394642216066</v>
      </c>
      <c r="I53" s="9">
        <f>(N53-O53)/O53*100</f>
        <v>31.519283252094411</v>
      </c>
      <c r="J53" s="1" t="s">
        <v>89</v>
      </c>
      <c r="K53" s="2">
        <v>3.970000028610229</v>
      </c>
      <c r="L53" s="2">
        <v>4.5999999999999996</v>
      </c>
      <c r="M53" s="2">
        <v>5.0100002288818359</v>
      </c>
      <c r="N53" s="2">
        <v>5.8000001907348633</v>
      </c>
      <c r="O53" s="2">
        <v>4.4099998474121094</v>
      </c>
      <c r="P53" s="2">
        <v>4.5100002288818359</v>
      </c>
      <c r="Q53" s="1">
        <v>5.39</v>
      </c>
      <c r="R53" s="1">
        <v>5.29</v>
      </c>
      <c r="S53" s="1">
        <v>5.2</v>
      </c>
      <c r="T53" s="1">
        <v>5.39</v>
      </c>
      <c r="U53" s="1">
        <v>5.8</v>
      </c>
      <c r="V53" s="1">
        <v>5.71</v>
      </c>
      <c r="W53" s="1">
        <v>5.64</v>
      </c>
      <c r="X53" s="1">
        <v>5.45</v>
      </c>
      <c r="Y53" s="1">
        <v>5.26</v>
      </c>
      <c r="Z53" s="1">
        <v>5.25</v>
      </c>
      <c r="AA53" s="1">
        <v>5.15</v>
      </c>
      <c r="AB53" s="1">
        <v>5.13</v>
      </c>
      <c r="AC53" s="1">
        <v>5.0999999999999996</v>
      </c>
      <c r="AD53" s="1">
        <v>4.99</v>
      </c>
      <c r="AE53" s="1">
        <v>4.95</v>
      </c>
      <c r="AF53" s="1">
        <v>4.95</v>
      </c>
      <c r="AG53" s="1">
        <v>4.93</v>
      </c>
      <c r="AH53" s="1">
        <v>4.88</v>
      </c>
      <c r="AI53" s="1">
        <v>4.91</v>
      </c>
      <c r="AJ53" s="1">
        <v>4.8099999999999996</v>
      </c>
      <c r="AK53" s="1">
        <v>4.6399999999999997</v>
      </c>
      <c r="AL53" s="1">
        <v>4.75</v>
      </c>
      <c r="AM53" s="1">
        <v>4.84</v>
      </c>
      <c r="AN53" s="1">
        <v>4.72</v>
      </c>
      <c r="AO53" s="1">
        <v>4.63</v>
      </c>
      <c r="AP53" s="1">
        <v>4.59</v>
      </c>
      <c r="AQ53" s="1">
        <v>4.6500000000000004</v>
      </c>
      <c r="AR53" s="1">
        <v>5.19</v>
      </c>
      <c r="AS53" s="1">
        <v>0.4</v>
      </c>
      <c r="AT53" s="1">
        <v>1.59</v>
      </c>
      <c r="AU53" s="1">
        <v>3.99</v>
      </c>
      <c r="AV53" s="1">
        <v>12.61</v>
      </c>
      <c r="AW53" s="1">
        <v>8.18</v>
      </c>
      <c r="AX53" s="1">
        <v>8.3800000000000008</v>
      </c>
      <c r="AY53" s="1">
        <v>2.4</v>
      </c>
      <c r="AZ53" s="1">
        <v>2.2000000000000002</v>
      </c>
      <c r="BA53" s="1">
        <v>2.59</v>
      </c>
      <c r="BB53" s="1">
        <v>-0.1</v>
      </c>
      <c r="BC53" s="1">
        <v>1.71</v>
      </c>
      <c r="BD53" s="1">
        <v>-0.71</v>
      </c>
      <c r="BE53" s="1">
        <v>-2.79</v>
      </c>
      <c r="BF53" s="1">
        <v>-1.83</v>
      </c>
      <c r="BG53" s="1">
        <v>-2</v>
      </c>
      <c r="BH53" s="1">
        <v>-2.89</v>
      </c>
      <c r="BI53" s="1">
        <v>-3.79</v>
      </c>
      <c r="BJ53" s="1">
        <v>-4.79</v>
      </c>
      <c r="BK53" s="1">
        <v>-7.88</v>
      </c>
      <c r="BL53" s="1">
        <v>-10.18</v>
      </c>
      <c r="BM53" s="1">
        <v>-5.99</v>
      </c>
      <c r="BN53" s="1">
        <v>-6.19</v>
      </c>
      <c r="BO53" s="1">
        <v>-8.08</v>
      </c>
      <c r="BP53" s="1">
        <v>-8.68</v>
      </c>
      <c r="BQ53" s="1">
        <v>-10.38</v>
      </c>
      <c r="BR53" s="1">
        <v>-9.3800000000000008</v>
      </c>
      <c r="BS53" s="22">
        <v>5.05</v>
      </c>
      <c r="BT53" s="26">
        <v>1090421499.7359011</v>
      </c>
      <c r="BU53" s="26">
        <v>113550700</v>
      </c>
      <c r="BV53" s="26">
        <v>36401192</v>
      </c>
      <c r="BW53" s="2">
        <v>0.71743200057844259</v>
      </c>
    </row>
    <row r="54" spans="1:75" s="21" customFormat="1" ht="19" customHeight="1" x14ac:dyDescent="0.2">
      <c r="A54" s="1" t="s">
        <v>195</v>
      </c>
      <c r="B54" s="1" t="s">
        <v>106</v>
      </c>
      <c r="C54" s="1" t="s">
        <v>87</v>
      </c>
      <c r="D54" s="1" t="s">
        <v>122</v>
      </c>
      <c r="E54" s="1" t="s">
        <v>194</v>
      </c>
      <c r="F54" s="1" t="s">
        <v>88</v>
      </c>
      <c r="G54" s="9">
        <v>26.206895361048751</v>
      </c>
      <c r="H54" s="9">
        <v>-15.3005510400424</v>
      </c>
      <c r="I54" s="9">
        <f>(N54-O54)/O54*100</f>
        <v>21.290326004345975</v>
      </c>
      <c r="J54" s="1" t="s">
        <v>89</v>
      </c>
      <c r="K54" s="2">
        <v>1.450000047683716</v>
      </c>
      <c r="L54" s="2">
        <v>1.51</v>
      </c>
      <c r="M54" s="2">
        <v>1.830000042915344</v>
      </c>
      <c r="N54" s="2">
        <v>1.879999995231628</v>
      </c>
      <c r="O54" s="2">
        <v>1.549999952316284</v>
      </c>
      <c r="P54" s="2">
        <v>1.549999952316284</v>
      </c>
      <c r="Q54" s="1">
        <v>1.88</v>
      </c>
      <c r="R54" s="1">
        <v>1.75</v>
      </c>
      <c r="S54" s="1">
        <v>1.73</v>
      </c>
      <c r="T54" s="1">
        <v>1.7</v>
      </c>
      <c r="U54" s="1">
        <v>1.68</v>
      </c>
      <c r="V54" s="1">
        <v>1.65</v>
      </c>
      <c r="W54" s="1">
        <v>1.63</v>
      </c>
      <c r="X54" s="1">
        <v>1.65</v>
      </c>
      <c r="Y54" s="1">
        <v>1.65</v>
      </c>
      <c r="Z54" s="1">
        <v>1.6</v>
      </c>
      <c r="AA54" s="1">
        <v>1.58</v>
      </c>
      <c r="AB54" s="1">
        <v>1.59</v>
      </c>
      <c r="AC54" s="1">
        <v>1.61</v>
      </c>
      <c r="AD54" s="1">
        <v>1.63</v>
      </c>
      <c r="AE54" s="1">
        <v>1.63</v>
      </c>
      <c r="AF54" s="1">
        <v>1.62</v>
      </c>
      <c r="AG54" s="1">
        <v>1.62</v>
      </c>
      <c r="AH54" s="1">
        <v>1.61</v>
      </c>
      <c r="AI54" s="1">
        <v>1.61</v>
      </c>
      <c r="AJ54" s="1">
        <v>1.61</v>
      </c>
      <c r="AK54" s="1">
        <v>1.61</v>
      </c>
      <c r="AL54" s="1">
        <v>1.6</v>
      </c>
      <c r="AM54" s="1">
        <v>1.6</v>
      </c>
      <c r="AN54" s="1">
        <v>1.6</v>
      </c>
      <c r="AO54" s="1">
        <v>1.6</v>
      </c>
      <c r="AP54" s="1">
        <v>1.59</v>
      </c>
      <c r="AQ54" s="1">
        <v>1.59</v>
      </c>
      <c r="AR54" s="1">
        <v>-6.01</v>
      </c>
      <c r="AS54" s="1">
        <v>-7.92</v>
      </c>
      <c r="AT54" s="1">
        <v>-8.4700000000000006</v>
      </c>
      <c r="AU54" s="1">
        <v>-8.4700000000000006</v>
      </c>
      <c r="AV54" s="1">
        <v>-11.48</v>
      </c>
      <c r="AW54" s="1">
        <v>-11.48</v>
      </c>
      <c r="AX54" s="1">
        <v>-12.16</v>
      </c>
      <c r="AY54" s="1">
        <v>-10.93</v>
      </c>
      <c r="AZ54" s="1">
        <v>-12.63</v>
      </c>
      <c r="BA54" s="1">
        <v>-13.93</v>
      </c>
      <c r="BB54" s="1">
        <v>-13.66</v>
      </c>
      <c r="BC54" s="1">
        <v>-13.39</v>
      </c>
      <c r="BD54" s="1">
        <v>-12.57</v>
      </c>
      <c r="BE54" s="1">
        <v>-10.93</v>
      </c>
      <c r="BF54" s="1">
        <v>-11.61</v>
      </c>
      <c r="BG54" s="1">
        <v>-12.02</v>
      </c>
      <c r="BH54" s="1">
        <v>-13.11</v>
      </c>
      <c r="BI54" s="1">
        <v>-12.3</v>
      </c>
      <c r="BJ54" s="1">
        <v>-12.3</v>
      </c>
      <c r="BK54" s="1">
        <v>-12.57</v>
      </c>
      <c r="BL54" s="1">
        <v>-13.11</v>
      </c>
      <c r="BM54" s="1">
        <v>-12.57</v>
      </c>
      <c r="BN54" s="1">
        <v>-12.57</v>
      </c>
      <c r="BO54" s="1">
        <v>-12.57</v>
      </c>
      <c r="BP54" s="1">
        <v>-13.11</v>
      </c>
      <c r="BQ54" s="1">
        <v>-13.11</v>
      </c>
      <c r="BR54" s="1">
        <v>-14.21</v>
      </c>
      <c r="BS54" s="22">
        <v>1.56</v>
      </c>
      <c r="BT54" s="26">
        <v>219226685.14108661</v>
      </c>
      <c r="BU54" s="26">
        <v>38548500</v>
      </c>
      <c r="BV54" s="26">
        <v>101797913</v>
      </c>
      <c r="BW54" s="2">
        <v>0.24140333800359931</v>
      </c>
    </row>
    <row r="55" spans="1:75" s="21" customFormat="1" ht="19" customHeight="1" x14ac:dyDescent="0.2">
      <c r="A55" s="7" t="s">
        <v>407</v>
      </c>
      <c r="B55" s="7" t="s">
        <v>96</v>
      </c>
      <c r="C55" s="7" t="s">
        <v>124</v>
      </c>
      <c r="D55" s="7" t="s">
        <v>78</v>
      </c>
      <c r="E55" s="7" t="s">
        <v>405</v>
      </c>
      <c r="F55" s="7" t="s">
        <v>88</v>
      </c>
      <c r="G55" s="10">
        <v>26.223777185658641</v>
      </c>
      <c r="H55" s="10">
        <v>-23.268696359533109</v>
      </c>
      <c r="I55" s="10">
        <v>-23.268696359533109</v>
      </c>
      <c r="J55" s="7" t="s">
        <v>89</v>
      </c>
      <c r="K55" s="8">
        <v>2.8599998950958252</v>
      </c>
      <c r="L55" s="8">
        <v>2.91</v>
      </c>
      <c r="M55" s="8">
        <v>3.6099998950958252</v>
      </c>
      <c r="N55" s="8">
        <v>3.6700000762939449</v>
      </c>
      <c r="O55" s="8">
        <v>2.5099999904632568</v>
      </c>
      <c r="P55" s="8">
        <v>2.7699999809265141</v>
      </c>
      <c r="Q55" s="7">
        <v>3.67</v>
      </c>
      <c r="R55" s="7">
        <v>3.28</v>
      </c>
      <c r="S55" s="7">
        <v>2.96</v>
      </c>
      <c r="T55" s="7">
        <v>2.83</v>
      </c>
      <c r="U55" s="7">
        <v>2.84</v>
      </c>
      <c r="V55" s="7">
        <v>2.7</v>
      </c>
      <c r="W55" s="7">
        <v>2.72</v>
      </c>
      <c r="X55" s="7">
        <v>2.74</v>
      </c>
      <c r="Y55" s="7">
        <v>2.75</v>
      </c>
      <c r="Z55" s="7">
        <v>2.73</v>
      </c>
      <c r="AA55" s="7">
        <v>2.68</v>
      </c>
      <c r="AB55" s="7">
        <v>2.68</v>
      </c>
      <c r="AC55" s="7">
        <v>2.7</v>
      </c>
      <c r="AD55" s="7">
        <v>2.69</v>
      </c>
      <c r="AE55" s="7">
        <v>2.66</v>
      </c>
      <c r="AF55" s="7">
        <v>2.63</v>
      </c>
      <c r="AG55" s="7">
        <v>2.69</v>
      </c>
      <c r="AH55" s="7">
        <v>2.69</v>
      </c>
      <c r="AI55" s="7">
        <v>2.69</v>
      </c>
      <c r="AJ55" s="7">
        <v>2.73</v>
      </c>
      <c r="AK55" s="7">
        <v>2.73</v>
      </c>
      <c r="AL55" s="7">
        <v>2.7</v>
      </c>
      <c r="AM55" s="7">
        <v>2.66</v>
      </c>
      <c r="AN55" s="7">
        <v>2.66</v>
      </c>
      <c r="AO55" s="7">
        <v>2.68</v>
      </c>
      <c r="AP55" s="7">
        <v>2.85</v>
      </c>
      <c r="AQ55" s="7">
        <v>2.83</v>
      </c>
      <c r="AR55" s="7">
        <v>-9.9700000000000006</v>
      </c>
      <c r="AS55" s="7">
        <v>-16.899999999999999</v>
      </c>
      <c r="AT55" s="7">
        <v>-25.21</v>
      </c>
      <c r="AU55" s="7">
        <v>-22.58</v>
      </c>
      <c r="AV55" s="7">
        <v>-27.12</v>
      </c>
      <c r="AW55" s="7">
        <v>-25.89</v>
      </c>
      <c r="AX55" s="7">
        <v>-26.87</v>
      </c>
      <c r="AY55" s="7">
        <v>-24.38</v>
      </c>
      <c r="AZ55" s="7">
        <v>-24.38</v>
      </c>
      <c r="BA55" s="7">
        <v>-25.76</v>
      </c>
      <c r="BB55" s="7">
        <v>-26.73</v>
      </c>
      <c r="BC55" s="7">
        <v>-26.37</v>
      </c>
      <c r="BD55" s="7">
        <v>-25.21</v>
      </c>
      <c r="BE55" s="7">
        <v>-26.87</v>
      </c>
      <c r="BF55" s="7">
        <v>-27.15</v>
      </c>
      <c r="BG55" s="7">
        <v>-27.28</v>
      </c>
      <c r="BH55" s="7">
        <v>-25.76</v>
      </c>
      <c r="BI55" s="7">
        <v>-25.63</v>
      </c>
      <c r="BJ55" s="7">
        <v>-25.62</v>
      </c>
      <c r="BK55" s="7">
        <v>-24.65</v>
      </c>
      <c r="BL55" s="7">
        <v>-25.35</v>
      </c>
      <c r="BM55" s="7">
        <v>-27.15</v>
      </c>
      <c r="BN55" s="7">
        <v>-26.45</v>
      </c>
      <c r="BO55" s="7">
        <v>-26.59</v>
      </c>
      <c r="BP55" s="7">
        <v>-26.18</v>
      </c>
      <c r="BQ55" s="7">
        <v>-23.13</v>
      </c>
      <c r="BR55" s="7">
        <v>-21.88</v>
      </c>
      <c r="BS55" s="24">
        <v>2.57</v>
      </c>
      <c r="BT55" s="26">
        <v>403511348.27423102</v>
      </c>
      <c r="BU55" s="26">
        <v>20737600</v>
      </c>
      <c r="BV55" s="26">
        <v>23700099</v>
      </c>
      <c r="BW55" s="8">
        <v>4.5282047134064717E-2</v>
      </c>
    </row>
    <row r="56" spans="1:75" s="21" customFormat="1" ht="19" customHeight="1" x14ac:dyDescent="0.2">
      <c r="A56" s="7" t="s">
        <v>408</v>
      </c>
      <c r="B56" s="7" t="s">
        <v>106</v>
      </c>
      <c r="C56" s="7" t="s">
        <v>87</v>
      </c>
      <c r="D56" s="7" t="s">
        <v>98</v>
      </c>
      <c r="E56" s="7" t="s">
        <v>405</v>
      </c>
      <c r="F56" s="7" t="s">
        <v>88</v>
      </c>
      <c r="G56" s="10">
        <v>26.24999692663555</v>
      </c>
      <c r="H56" s="10">
        <v>-13.366335815640589</v>
      </c>
      <c r="I56" s="10">
        <v>-13.366335815640589</v>
      </c>
      <c r="J56" s="7" t="s">
        <v>89</v>
      </c>
      <c r="K56" s="8">
        <v>1.6000000238418579</v>
      </c>
      <c r="L56" s="8">
        <v>1.66</v>
      </c>
      <c r="M56" s="8">
        <v>2.0199999809265141</v>
      </c>
      <c r="N56" s="8">
        <v>2.160000085830688</v>
      </c>
      <c r="O56" s="8">
        <v>1.6599999666213989</v>
      </c>
      <c r="P56" s="8">
        <v>1.75</v>
      </c>
      <c r="Q56" s="7">
        <v>2.16</v>
      </c>
      <c r="R56" s="7">
        <v>2</v>
      </c>
      <c r="S56" s="7">
        <v>1.93</v>
      </c>
      <c r="T56" s="7">
        <v>2.04</v>
      </c>
      <c r="U56" s="7">
        <v>2.12</v>
      </c>
      <c r="V56" s="7">
        <v>2.04</v>
      </c>
      <c r="W56" s="7">
        <v>1.86</v>
      </c>
      <c r="X56" s="7">
        <v>1.85</v>
      </c>
      <c r="Y56" s="7">
        <v>1.83</v>
      </c>
      <c r="Z56" s="7">
        <v>1.86</v>
      </c>
      <c r="AA56" s="7">
        <v>1.86</v>
      </c>
      <c r="AB56" s="7">
        <v>1.78</v>
      </c>
      <c r="AC56" s="7">
        <v>1.75</v>
      </c>
      <c r="AD56" s="7">
        <v>1.72</v>
      </c>
      <c r="AE56" s="7">
        <v>1.73</v>
      </c>
      <c r="AF56" s="7">
        <v>1.74</v>
      </c>
      <c r="AG56" s="7">
        <v>1.77</v>
      </c>
      <c r="AH56" s="7">
        <v>1.73</v>
      </c>
      <c r="AI56" s="7">
        <v>1.73</v>
      </c>
      <c r="AJ56" s="7">
        <v>1.7</v>
      </c>
      <c r="AK56" s="7">
        <v>1.71</v>
      </c>
      <c r="AL56" s="7">
        <v>1.71</v>
      </c>
      <c r="AM56" s="7">
        <v>1.7</v>
      </c>
      <c r="AN56" s="7">
        <v>1.7</v>
      </c>
      <c r="AO56" s="7">
        <v>1.71</v>
      </c>
      <c r="AP56" s="7">
        <v>1.74</v>
      </c>
      <c r="AQ56" s="7">
        <v>1.76</v>
      </c>
      <c r="AR56" s="7">
        <v>-1.58</v>
      </c>
      <c r="AS56" s="7">
        <v>-3.47</v>
      </c>
      <c r="AT56" s="7">
        <v>-7.18</v>
      </c>
      <c r="AU56" s="7">
        <v>-1.49</v>
      </c>
      <c r="AV56" s="7">
        <v>0.49</v>
      </c>
      <c r="AW56" s="7">
        <v>-8.91</v>
      </c>
      <c r="AX56" s="7">
        <v>-9.9499999999999993</v>
      </c>
      <c r="AY56" s="7">
        <v>-10.89</v>
      </c>
      <c r="AZ56" s="7">
        <v>-11.38</v>
      </c>
      <c r="BA56" s="7">
        <v>-7.93</v>
      </c>
      <c r="BB56" s="7">
        <v>-12.87</v>
      </c>
      <c r="BC56" s="7">
        <v>-12.87</v>
      </c>
      <c r="BD56" s="7">
        <v>-16.239999999999998</v>
      </c>
      <c r="BE56" s="7">
        <v>-14.85</v>
      </c>
      <c r="BF56" s="7">
        <v>-14.85</v>
      </c>
      <c r="BG56" s="7">
        <v>-13.86</v>
      </c>
      <c r="BH56" s="7">
        <v>-14.36</v>
      </c>
      <c r="BI56" s="7">
        <v>-15.34</v>
      </c>
      <c r="BJ56" s="7">
        <v>-16.09</v>
      </c>
      <c r="BK56" s="7">
        <v>-16.34</v>
      </c>
      <c r="BL56" s="7">
        <v>-15.59</v>
      </c>
      <c r="BM56" s="7">
        <v>-16.71</v>
      </c>
      <c r="BN56" s="7">
        <v>-16.77</v>
      </c>
      <c r="BO56" s="7">
        <v>-16.34</v>
      </c>
      <c r="BP56" s="7">
        <v>-16.18</v>
      </c>
      <c r="BQ56" s="7">
        <v>-14.85</v>
      </c>
      <c r="BR56" s="7">
        <v>-13.86</v>
      </c>
      <c r="BS56" s="24">
        <v>1.74</v>
      </c>
      <c r="BT56" s="26">
        <v>161738360.39281461</v>
      </c>
      <c r="BU56" s="26">
        <v>25288400</v>
      </c>
      <c r="BV56" s="26">
        <v>25886939</v>
      </c>
      <c r="BW56" s="8">
        <v>1.679128613854268E-2</v>
      </c>
    </row>
    <row r="57" spans="1:75" s="21" customFormat="1" ht="19" customHeight="1" x14ac:dyDescent="0.2">
      <c r="A57" s="1" t="s">
        <v>128</v>
      </c>
      <c r="B57" s="1" t="s">
        <v>106</v>
      </c>
      <c r="C57" s="1" t="s">
        <v>97</v>
      </c>
      <c r="D57" s="1" t="s">
        <v>98</v>
      </c>
      <c r="E57" s="1" t="s">
        <v>127</v>
      </c>
      <c r="F57" s="1" t="s">
        <v>88</v>
      </c>
      <c r="G57" s="9">
        <v>26.271181166839899</v>
      </c>
      <c r="H57" s="9">
        <v>-8.3221463279505574</v>
      </c>
      <c r="I57" s="9">
        <f>(N57-O57)/O57*100</f>
        <v>21.15384968074834</v>
      </c>
      <c r="J57" s="1" t="s">
        <v>89</v>
      </c>
      <c r="K57" s="2">
        <v>5.9000000953674316</v>
      </c>
      <c r="L57" s="2">
        <v>6.62</v>
      </c>
      <c r="M57" s="2">
        <v>7.4499998092651367</v>
      </c>
      <c r="N57" s="2">
        <v>7.559999942779541</v>
      </c>
      <c r="O57" s="2">
        <v>6.2399997711181641</v>
      </c>
      <c r="P57" s="2">
        <v>6.8299999237060547</v>
      </c>
      <c r="Q57" s="1">
        <v>7.56</v>
      </c>
      <c r="R57" s="1">
        <v>7.39</v>
      </c>
      <c r="S57" s="1">
        <v>6.99</v>
      </c>
      <c r="T57" s="1">
        <v>7.4</v>
      </c>
      <c r="U57" s="1">
        <v>7.38</v>
      </c>
      <c r="V57" s="1">
        <v>7.35</v>
      </c>
      <c r="W57" s="1">
        <v>7.14</v>
      </c>
      <c r="X57" s="1">
        <v>7</v>
      </c>
      <c r="Y57" s="1">
        <v>7.28</v>
      </c>
      <c r="Z57" s="1">
        <v>7.2</v>
      </c>
      <c r="AA57" s="1">
        <v>7.13</v>
      </c>
      <c r="AB57" s="1">
        <v>7.16</v>
      </c>
      <c r="AC57" s="1">
        <v>7.16</v>
      </c>
      <c r="AD57" s="1">
        <v>6.95</v>
      </c>
      <c r="AE57" s="1">
        <v>7.09</v>
      </c>
      <c r="AF57" s="1">
        <v>6.92</v>
      </c>
      <c r="AG57" s="1">
        <v>6.89</v>
      </c>
      <c r="AH57" s="1">
        <v>6.76</v>
      </c>
      <c r="AI57" s="1">
        <v>6.65</v>
      </c>
      <c r="AJ57" s="1">
        <v>6.75</v>
      </c>
      <c r="AK57" s="1">
        <v>6.73</v>
      </c>
      <c r="AL57" s="1">
        <v>6.68</v>
      </c>
      <c r="AM57" s="1">
        <v>6.7</v>
      </c>
      <c r="AN57" s="1">
        <v>6.7</v>
      </c>
      <c r="AO57" s="1">
        <v>6.61</v>
      </c>
      <c r="AP57" s="1">
        <v>6.8</v>
      </c>
      <c r="AQ57" s="1">
        <v>6.88</v>
      </c>
      <c r="AR57" s="1">
        <v>-4.18</v>
      </c>
      <c r="AS57" s="1">
        <v>-14.09</v>
      </c>
      <c r="AT57" s="1">
        <v>-8.7200000000000006</v>
      </c>
      <c r="AU57" s="1">
        <v>-3.49</v>
      </c>
      <c r="AV57" s="1">
        <v>-1.82</v>
      </c>
      <c r="AW57" s="1">
        <v>-2.82</v>
      </c>
      <c r="AX57" s="1">
        <v>-8.7200000000000006</v>
      </c>
      <c r="AY57" s="1">
        <v>-10.74</v>
      </c>
      <c r="AZ57" s="1">
        <v>-3.36</v>
      </c>
      <c r="BA57" s="1">
        <v>-5.64</v>
      </c>
      <c r="BB57" s="1">
        <v>-5.91</v>
      </c>
      <c r="BC57" s="1">
        <v>-3.89</v>
      </c>
      <c r="BD57" s="1">
        <v>-6.44</v>
      </c>
      <c r="BE57" s="1">
        <v>-8.52</v>
      </c>
      <c r="BF57" s="1">
        <v>-8.57</v>
      </c>
      <c r="BG57" s="1">
        <v>-10.6</v>
      </c>
      <c r="BH57" s="1">
        <v>-7.52</v>
      </c>
      <c r="BI57" s="1">
        <v>-10.74</v>
      </c>
      <c r="BJ57" s="1">
        <v>-10.74</v>
      </c>
      <c r="BK57" s="1">
        <v>-9.4</v>
      </c>
      <c r="BL57" s="1">
        <v>-10.07</v>
      </c>
      <c r="BM57" s="1">
        <v>-10.6</v>
      </c>
      <c r="BN57" s="1">
        <v>-10.07</v>
      </c>
      <c r="BO57" s="1">
        <v>-10.47</v>
      </c>
      <c r="BP57" s="1">
        <v>-12.75</v>
      </c>
      <c r="BQ57" s="1">
        <v>-9.93</v>
      </c>
      <c r="BR57" s="1">
        <v>-8.32</v>
      </c>
      <c r="BS57" s="22">
        <v>6.65</v>
      </c>
      <c r="BT57" s="26">
        <v>28259637.276496891</v>
      </c>
      <c r="BU57" s="26">
        <v>1010000</v>
      </c>
      <c r="BV57" s="26">
        <v>2237670</v>
      </c>
      <c r="BW57" s="2">
        <v>4.5395433643030482E-2</v>
      </c>
    </row>
    <row r="58" spans="1:75" s="21" customFormat="1" ht="19" customHeight="1" x14ac:dyDescent="0.2">
      <c r="A58" s="1" t="s">
        <v>178</v>
      </c>
      <c r="B58" s="1" t="s">
        <v>111</v>
      </c>
      <c r="C58" s="1" t="s">
        <v>87</v>
      </c>
      <c r="D58" s="1" t="s">
        <v>109</v>
      </c>
      <c r="E58" s="1" t="s">
        <v>179</v>
      </c>
      <c r="F58" s="1" t="s">
        <v>88</v>
      </c>
      <c r="G58" s="9">
        <v>26.363632324313421</v>
      </c>
      <c r="H58" s="9">
        <v>-7.1942463935973464</v>
      </c>
      <c r="I58" s="9">
        <f>(N58-O58)/O58*100</f>
        <v>19.008265439868428</v>
      </c>
      <c r="J58" s="1" t="s">
        <v>89</v>
      </c>
      <c r="K58" s="2">
        <v>1.1000000238418579</v>
      </c>
      <c r="L58" s="2">
        <v>1.1100000000000001</v>
      </c>
      <c r="M58" s="2">
        <v>1.389999985694885</v>
      </c>
      <c r="N58" s="2">
        <v>1.440000057220459</v>
      </c>
      <c r="O58" s="2">
        <v>1.2100000381469731</v>
      </c>
      <c r="P58" s="2">
        <v>1.2899999618530269</v>
      </c>
      <c r="Q58" s="1">
        <v>1.44</v>
      </c>
      <c r="R58" s="1">
        <v>1.32</v>
      </c>
      <c r="S58" s="1">
        <v>1.39</v>
      </c>
      <c r="T58" s="1">
        <v>1.35</v>
      </c>
      <c r="U58" s="1">
        <v>1.3</v>
      </c>
      <c r="V58" s="1">
        <v>1.32</v>
      </c>
      <c r="W58" s="1">
        <v>1.35</v>
      </c>
      <c r="X58" s="1">
        <v>1.33</v>
      </c>
      <c r="Y58" s="1">
        <v>1.33</v>
      </c>
      <c r="Z58" s="1">
        <v>1.34</v>
      </c>
      <c r="AA58" s="1">
        <v>1.33</v>
      </c>
      <c r="AB58" s="1">
        <v>1.33</v>
      </c>
      <c r="AC58" s="1">
        <v>1.32</v>
      </c>
      <c r="AD58" s="1">
        <v>1.3</v>
      </c>
      <c r="AE58" s="1">
        <v>1.26</v>
      </c>
      <c r="AF58" s="1">
        <v>1.26</v>
      </c>
      <c r="AG58" s="1">
        <v>1.26</v>
      </c>
      <c r="AH58" s="1">
        <v>1.25</v>
      </c>
      <c r="AI58" s="1">
        <v>1.25</v>
      </c>
      <c r="AJ58" s="1">
        <v>1.27</v>
      </c>
      <c r="AK58" s="1">
        <v>1.3</v>
      </c>
      <c r="AL58" s="1">
        <v>1.29</v>
      </c>
      <c r="AM58" s="1">
        <v>1.3</v>
      </c>
      <c r="AN58" s="1">
        <v>1.3</v>
      </c>
      <c r="AO58" s="1">
        <v>1.29</v>
      </c>
      <c r="AP58" s="1">
        <v>1.29</v>
      </c>
      <c r="AQ58" s="1">
        <v>1.3</v>
      </c>
      <c r="AR58" s="1">
        <v>-6.59</v>
      </c>
      <c r="AS58" s="1">
        <v>-5.04</v>
      </c>
      <c r="AT58" s="1">
        <v>-5.03</v>
      </c>
      <c r="AU58" s="1">
        <v>-6.47</v>
      </c>
      <c r="AV58" s="1">
        <v>-7.19</v>
      </c>
      <c r="AW58" s="1">
        <v>-5.04</v>
      </c>
      <c r="AX58" s="1">
        <v>-6.47</v>
      </c>
      <c r="AY58" s="1">
        <v>-5.4</v>
      </c>
      <c r="AZ58" s="1">
        <v>-5.03</v>
      </c>
      <c r="BA58" s="1">
        <v>-4.32</v>
      </c>
      <c r="BB58" s="1">
        <v>-5.4</v>
      </c>
      <c r="BC58" s="1">
        <v>-4.32</v>
      </c>
      <c r="BD58" s="1">
        <v>-8.6300000000000008</v>
      </c>
      <c r="BE58" s="1">
        <v>-8.99</v>
      </c>
      <c r="BF58" s="1">
        <v>-11.87</v>
      </c>
      <c r="BG58" s="1">
        <v>-9.7100000000000009</v>
      </c>
      <c r="BH58" s="1">
        <v>-10.79</v>
      </c>
      <c r="BI58" s="1">
        <v>-10.07</v>
      </c>
      <c r="BJ58" s="1">
        <v>-9.7899999999999991</v>
      </c>
      <c r="BK58" s="1">
        <v>-9.7100000000000009</v>
      </c>
      <c r="BL58" s="1">
        <v>-6.48</v>
      </c>
      <c r="BM58" s="1">
        <v>-7.91</v>
      </c>
      <c r="BN58" s="1">
        <v>-6.47</v>
      </c>
      <c r="BO58" s="1">
        <v>-7.91</v>
      </c>
      <c r="BP58" s="1">
        <v>-8.27</v>
      </c>
      <c r="BQ58" s="1">
        <v>-6.98</v>
      </c>
      <c r="BR58" s="1">
        <v>-7.19</v>
      </c>
      <c r="BS58" s="22">
        <v>1.27</v>
      </c>
      <c r="BT58" s="26">
        <v>18274051.811933521</v>
      </c>
      <c r="BU58" s="26">
        <v>770900</v>
      </c>
      <c r="BV58" s="26">
        <v>8642069</v>
      </c>
      <c r="BW58" s="2">
        <v>1.4680280844783809E-2</v>
      </c>
    </row>
    <row r="59" spans="1:75" s="21" customFormat="1" ht="19" customHeight="1" x14ac:dyDescent="0.2">
      <c r="A59" s="7" t="s">
        <v>361</v>
      </c>
      <c r="B59" s="7" t="s">
        <v>106</v>
      </c>
      <c r="C59" s="7" t="s">
        <v>87</v>
      </c>
      <c r="D59" s="7" t="s">
        <v>98</v>
      </c>
      <c r="E59" s="7" t="s">
        <v>359</v>
      </c>
      <c r="F59" s="7" t="s">
        <v>88</v>
      </c>
      <c r="G59" s="10">
        <v>26.671566539386291</v>
      </c>
      <c r="H59" s="10">
        <v>-0.81206143565602451</v>
      </c>
      <c r="I59" s="10">
        <v>-0.81206143565602451</v>
      </c>
      <c r="J59" s="7" t="s">
        <v>81</v>
      </c>
      <c r="K59" s="8">
        <v>13.60999965667725</v>
      </c>
      <c r="L59" s="8">
        <v>13.92</v>
      </c>
      <c r="M59" s="8">
        <v>17.239999771118161</v>
      </c>
      <c r="N59" s="8">
        <v>17.909999847412109</v>
      </c>
      <c r="O59" s="8">
        <v>16.520000457763668</v>
      </c>
      <c r="P59" s="8">
        <v>17.10000038146973</v>
      </c>
      <c r="Q59" s="7">
        <v>17.25</v>
      </c>
      <c r="R59" s="7">
        <v>17.03</v>
      </c>
      <c r="S59" s="7">
        <v>17.91</v>
      </c>
      <c r="T59" s="7">
        <v>17.87</v>
      </c>
      <c r="U59" s="7">
        <v>17.399999999999999</v>
      </c>
      <c r="V59" s="7">
        <v>17.059999999999999</v>
      </c>
      <c r="W59" s="7">
        <v>17.61</v>
      </c>
      <c r="X59" s="7">
        <v>17.28</v>
      </c>
      <c r="Y59" s="7">
        <v>17.16</v>
      </c>
      <c r="Z59" s="7">
        <v>17.39</v>
      </c>
      <c r="AA59" s="7">
        <v>17.62</v>
      </c>
      <c r="AB59" s="7">
        <v>17.059999999999999</v>
      </c>
      <c r="AC59" s="7">
        <v>17.38</v>
      </c>
      <c r="AD59" s="7">
        <v>17.440000000000001</v>
      </c>
      <c r="AE59" s="7">
        <v>17.350000000000001</v>
      </c>
      <c r="AF59" s="7">
        <v>17.170000000000002</v>
      </c>
      <c r="AG59" s="7">
        <v>17.059999999999999</v>
      </c>
      <c r="AH59" s="7">
        <v>17.09</v>
      </c>
      <c r="AI59" s="7">
        <v>17.02</v>
      </c>
      <c r="AJ59" s="7">
        <v>17.05</v>
      </c>
      <c r="AK59" s="7">
        <v>17.149999999999999</v>
      </c>
      <c r="AL59" s="7">
        <v>17.28</v>
      </c>
      <c r="AM59" s="7">
        <v>17.22</v>
      </c>
      <c r="AN59" s="7">
        <v>16.93</v>
      </c>
      <c r="AO59" s="7">
        <v>17.25</v>
      </c>
      <c r="AP59" s="7">
        <v>17.22</v>
      </c>
      <c r="AQ59" s="7">
        <v>17.11</v>
      </c>
      <c r="AR59" s="7">
        <v>-1.33</v>
      </c>
      <c r="AS59" s="7">
        <v>-1.51</v>
      </c>
      <c r="AT59" s="7">
        <v>0.52</v>
      </c>
      <c r="AU59" s="7">
        <v>0.52</v>
      </c>
      <c r="AV59" s="7">
        <v>-2.09</v>
      </c>
      <c r="AW59" s="7">
        <v>-1.91</v>
      </c>
      <c r="AX59" s="7">
        <v>-0.2</v>
      </c>
      <c r="AY59" s="7">
        <v>-1.39</v>
      </c>
      <c r="AZ59" s="7">
        <v>-1.51</v>
      </c>
      <c r="BA59" s="7">
        <v>0.87</v>
      </c>
      <c r="BB59" s="7">
        <v>-1.74</v>
      </c>
      <c r="BC59" s="7">
        <v>-1.51</v>
      </c>
      <c r="BD59" s="7">
        <v>0.06</v>
      </c>
      <c r="BE59" s="7">
        <v>-1.62</v>
      </c>
      <c r="BF59" s="7">
        <v>-1.33</v>
      </c>
      <c r="BG59" s="7">
        <v>-1.1000000000000001</v>
      </c>
      <c r="BH59" s="7">
        <v>-1.33</v>
      </c>
      <c r="BI59" s="7">
        <v>-1.51</v>
      </c>
      <c r="BJ59" s="7">
        <v>-1.64</v>
      </c>
      <c r="BK59" s="7">
        <v>-1.1599999999999999</v>
      </c>
      <c r="BL59" s="7">
        <v>-1.37</v>
      </c>
      <c r="BM59" s="7">
        <v>-0.35</v>
      </c>
      <c r="BN59" s="7">
        <v>-2.15</v>
      </c>
      <c r="BO59" s="7">
        <v>-2.15</v>
      </c>
      <c r="BP59" s="7">
        <v>-0.23</v>
      </c>
      <c r="BQ59" s="7">
        <v>-1.1299999999999999</v>
      </c>
      <c r="BR59" s="7">
        <v>-0.99</v>
      </c>
      <c r="BS59" s="24">
        <v>16.82</v>
      </c>
      <c r="BT59" s="26">
        <v>837181284.88540649</v>
      </c>
      <c r="BU59" s="26">
        <v>2696100</v>
      </c>
      <c r="BV59" s="26">
        <v>32611201</v>
      </c>
      <c r="BW59" s="8">
        <v>1.9951672433039191E-2</v>
      </c>
    </row>
    <row r="60" spans="1:75" s="21" customFormat="1" ht="19" customHeight="1" x14ac:dyDescent="0.2">
      <c r="A60" s="1" t="s">
        <v>337</v>
      </c>
      <c r="B60" s="1" t="s">
        <v>106</v>
      </c>
      <c r="C60" s="1" t="s">
        <v>87</v>
      </c>
      <c r="D60" s="1" t="s">
        <v>98</v>
      </c>
      <c r="E60" s="1" t="s">
        <v>332</v>
      </c>
      <c r="F60" s="1" t="s">
        <v>88</v>
      </c>
      <c r="G60" s="9">
        <v>26.70807103896226</v>
      </c>
      <c r="H60" s="9">
        <v>-12.74509781005519</v>
      </c>
      <c r="I60" s="9">
        <f>(N60-O60)/O60*100</f>
        <v>42.51498057495283</v>
      </c>
      <c r="J60" s="1" t="s">
        <v>89</v>
      </c>
      <c r="K60" s="2">
        <v>1.610000014305115</v>
      </c>
      <c r="L60" s="2">
        <v>1.84</v>
      </c>
      <c r="M60" s="2">
        <v>2.0399999618530269</v>
      </c>
      <c r="N60" s="2">
        <v>2.380000114440918</v>
      </c>
      <c r="O60" s="2">
        <v>1.669999957084656</v>
      </c>
      <c r="P60" s="2">
        <v>1.779999971389771</v>
      </c>
      <c r="Q60" s="1">
        <v>2.17</v>
      </c>
      <c r="R60" s="1">
        <v>2.23</v>
      </c>
      <c r="S60" s="1">
        <v>2.38</v>
      </c>
      <c r="T60" s="1">
        <v>2.14</v>
      </c>
      <c r="U60" s="1">
        <v>2.02</v>
      </c>
      <c r="V60" s="1">
        <v>1.94</v>
      </c>
      <c r="W60" s="1">
        <v>1.84</v>
      </c>
      <c r="X60" s="1">
        <v>1.82</v>
      </c>
      <c r="Y60" s="1">
        <v>1.77</v>
      </c>
      <c r="Z60" s="1">
        <v>1.78</v>
      </c>
      <c r="AA60" s="1">
        <v>1.77</v>
      </c>
      <c r="AB60" s="1">
        <v>1.79</v>
      </c>
      <c r="AC60" s="1">
        <v>1.89</v>
      </c>
      <c r="AD60" s="1">
        <v>1.86</v>
      </c>
      <c r="AE60" s="1">
        <v>1.79</v>
      </c>
      <c r="AF60" s="1">
        <v>1.78</v>
      </c>
      <c r="AG60" s="1">
        <v>1.81</v>
      </c>
      <c r="AH60" s="1">
        <v>1.78</v>
      </c>
      <c r="AI60" s="1">
        <v>1.76</v>
      </c>
      <c r="AJ60" s="1">
        <v>1.75</v>
      </c>
      <c r="AK60" s="1">
        <v>1.77</v>
      </c>
      <c r="AL60" s="1">
        <v>1.81</v>
      </c>
      <c r="AM60" s="1">
        <v>1.84</v>
      </c>
      <c r="AN60" s="1">
        <v>1.79</v>
      </c>
      <c r="AO60" s="1">
        <v>1.78</v>
      </c>
      <c r="AP60" s="1">
        <v>1.78</v>
      </c>
      <c r="AQ60" s="1">
        <v>1.8</v>
      </c>
      <c r="AR60" s="1">
        <v>2.95</v>
      </c>
      <c r="AS60" s="1">
        <v>-0.05</v>
      </c>
      <c r="AT60" s="1">
        <v>1.96</v>
      </c>
      <c r="AU60" s="1">
        <v>-4.41</v>
      </c>
      <c r="AV60" s="1">
        <v>-4.9000000000000004</v>
      </c>
      <c r="AW60" s="1">
        <v>-11.27</v>
      </c>
      <c r="AX60" s="1">
        <v>-11.03</v>
      </c>
      <c r="AY60" s="1">
        <v>-14.49</v>
      </c>
      <c r="AZ60" s="1">
        <v>-14.21</v>
      </c>
      <c r="BA60" s="1">
        <v>-14.7</v>
      </c>
      <c r="BB60" s="1">
        <v>-15.69</v>
      </c>
      <c r="BC60" s="1">
        <v>-14.24</v>
      </c>
      <c r="BD60" s="1">
        <v>-9.07</v>
      </c>
      <c r="BE60" s="1">
        <v>-13.72</v>
      </c>
      <c r="BF60" s="1">
        <v>-12.75</v>
      </c>
      <c r="BG60" s="1">
        <v>-12.75</v>
      </c>
      <c r="BH60" s="1">
        <v>-12.75</v>
      </c>
      <c r="BI60" s="1">
        <v>-13.76</v>
      </c>
      <c r="BJ60" s="1">
        <v>-15.69</v>
      </c>
      <c r="BK60" s="1">
        <v>-14.66</v>
      </c>
      <c r="BL60" s="1">
        <v>-13.72</v>
      </c>
      <c r="BM60" s="1">
        <v>-11.27</v>
      </c>
      <c r="BN60" s="1">
        <v>-12.75</v>
      </c>
      <c r="BO60" s="1">
        <v>-12.75</v>
      </c>
      <c r="BP60" s="1">
        <v>-16.670000000000002</v>
      </c>
      <c r="BQ60" s="1">
        <v>-12.99</v>
      </c>
      <c r="BR60" s="1">
        <v>-13.24</v>
      </c>
      <c r="BS60" s="22">
        <v>1.67</v>
      </c>
      <c r="BT60" s="26">
        <v>78465742.532730103</v>
      </c>
      <c r="BU60" s="26">
        <v>23558200</v>
      </c>
      <c r="BV60" s="26">
        <v>24646830</v>
      </c>
      <c r="BW60" s="2">
        <v>6.2144340671802419E-2</v>
      </c>
    </row>
    <row r="61" spans="1:75" s="21" customFormat="1" ht="19" customHeight="1" x14ac:dyDescent="0.2">
      <c r="A61" s="7" t="s">
        <v>356</v>
      </c>
      <c r="B61" s="7" t="s">
        <v>159</v>
      </c>
      <c r="C61" s="7" t="s">
        <v>87</v>
      </c>
      <c r="D61" s="7" t="s">
        <v>109</v>
      </c>
      <c r="E61" s="7" t="s">
        <v>350</v>
      </c>
      <c r="F61" s="7" t="s">
        <v>88</v>
      </c>
      <c r="G61" s="10">
        <v>26.888213953811331</v>
      </c>
      <c r="H61" s="10">
        <v>0</v>
      </c>
      <c r="I61" s="10">
        <v>0</v>
      </c>
      <c r="J61" s="7" t="s">
        <v>81</v>
      </c>
      <c r="K61" s="8">
        <v>3.309999942779541</v>
      </c>
      <c r="L61" s="8">
        <v>3.66</v>
      </c>
      <c r="M61" s="8">
        <v>4.1999998092651367</v>
      </c>
      <c r="N61" s="8">
        <v>4.7399997711181641</v>
      </c>
      <c r="O61" s="8">
        <v>3.910000085830688</v>
      </c>
      <c r="P61" s="8">
        <v>4.1999998092651367</v>
      </c>
      <c r="Q61" s="7">
        <v>4.3499999999999996</v>
      </c>
      <c r="R61" s="7">
        <v>4.2</v>
      </c>
      <c r="S61" s="7">
        <v>4.6500000000000004</v>
      </c>
      <c r="T61" s="7">
        <v>4.57</v>
      </c>
      <c r="U61" s="7">
        <v>4.38</v>
      </c>
      <c r="V61" s="7">
        <v>4.38</v>
      </c>
      <c r="W61" s="7">
        <v>4.38</v>
      </c>
      <c r="X61" s="7">
        <v>4.54</v>
      </c>
      <c r="Y61" s="7">
        <v>4.74</v>
      </c>
      <c r="Z61" s="7">
        <v>4.57</v>
      </c>
      <c r="AA61" s="7">
        <v>4.54</v>
      </c>
      <c r="AB61" s="7">
        <v>4.58</v>
      </c>
      <c r="AC61" s="7">
        <v>4.51</v>
      </c>
      <c r="AD61" s="7">
        <v>4.26</v>
      </c>
      <c r="AE61" s="7">
        <v>4.28</v>
      </c>
      <c r="AF61" s="7">
        <v>4.1399999999999997</v>
      </c>
      <c r="AG61" s="7">
        <v>4.16</v>
      </c>
      <c r="AH61" s="7">
        <v>4.07</v>
      </c>
      <c r="AI61" s="7">
        <v>4.1500000000000004</v>
      </c>
      <c r="AJ61" s="7">
        <v>4.21</v>
      </c>
      <c r="AK61" s="7">
        <v>4.1900000000000004</v>
      </c>
      <c r="AL61" s="7">
        <v>4.2300000000000004</v>
      </c>
      <c r="AM61" s="7">
        <v>4.18</v>
      </c>
      <c r="AN61" s="7">
        <v>4.2</v>
      </c>
      <c r="AO61" s="7">
        <v>4.3</v>
      </c>
      <c r="AP61" s="7">
        <v>4.4000000000000004</v>
      </c>
      <c r="AQ61" s="7">
        <v>4.26</v>
      </c>
      <c r="AR61" s="7">
        <v>-1.43</v>
      </c>
      <c r="AS61" s="7">
        <v>-3.57</v>
      </c>
      <c r="AT61" s="7">
        <v>7.62</v>
      </c>
      <c r="AU61" s="7">
        <v>0.71</v>
      </c>
      <c r="AV61" s="7">
        <v>-0.36</v>
      </c>
      <c r="AW61" s="7">
        <v>4.05</v>
      </c>
      <c r="AX61" s="7">
        <v>2.62</v>
      </c>
      <c r="AY61" s="7">
        <v>5</v>
      </c>
      <c r="AZ61" s="7">
        <v>8.43</v>
      </c>
      <c r="BA61" s="7">
        <v>6.67</v>
      </c>
      <c r="BB61" s="7">
        <v>5.12</v>
      </c>
      <c r="BC61" s="7">
        <v>7.37</v>
      </c>
      <c r="BD61" s="7">
        <v>-1.43</v>
      </c>
      <c r="BE61" s="7">
        <v>-0.74</v>
      </c>
      <c r="BF61" s="7">
        <v>-2.62</v>
      </c>
      <c r="BG61" s="7">
        <v>-3.33</v>
      </c>
      <c r="BH61" s="7">
        <v>-3.1</v>
      </c>
      <c r="BI61" s="7">
        <v>-3.45</v>
      </c>
      <c r="BJ61" s="7">
        <v>-2.02</v>
      </c>
      <c r="BK61" s="7">
        <v>-2.4700000000000002</v>
      </c>
      <c r="BL61" s="7">
        <v>-2.14</v>
      </c>
      <c r="BM61" s="7">
        <v>-1.9</v>
      </c>
      <c r="BN61" s="7">
        <v>-1.41</v>
      </c>
      <c r="BO61" s="7">
        <v>-1.55</v>
      </c>
      <c r="BP61" s="7">
        <v>1.67</v>
      </c>
      <c r="BQ61" s="7">
        <v>1.43</v>
      </c>
      <c r="BR61" s="7">
        <v>-0.24</v>
      </c>
      <c r="BS61" s="24">
        <v>4.18</v>
      </c>
      <c r="BT61" s="26">
        <v>135000593.86920929</v>
      </c>
      <c r="BU61" s="26">
        <v>98927900</v>
      </c>
      <c r="BV61" s="26">
        <v>31801610</v>
      </c>
      <c r="BW61" s="8">
        <v>0.26894729543567142</v>
      </c>
    </row>
    <row r="62" spans="1:75" s="21" customFormat="1" ht="19" customHeight="1" x14ac:dyDescent="0.2">
      <c r="A62" s="7" t="s">
        <v>513</v>
      </c>
      <c r="B62" s="7" t="s">
        <v>106</v>
      </c>
      <c r="C62" s="7" t="s">
        <v>97</v>
      </c>
      <c r="D62" s="7" t="s">
        <v>109</v>
      </c>
      <c r="E62" s="7" t="s">
        <v>516</v>
      </c>
      <c r="F62" s="7" t="s">
        <v>88</v>
      </c>
      <c r="G62" s="10">
        <v>26.90476104876171</v>
      </c>
      <c r="H62" s="10">
        <v>-4.9405876995693259</v>
      </c>
      <c r="I62" s="10">
        <v>-4.9405876995693259</v>
      </c>
      <c r="J62" s="7" t="s">
        <v>81</v>
      </c>
      <c r="K62" s="8">
        <v>1.2599999904632571</v>
      </c>
      <c r="L62" s="8">
        <v>1.3</v>
      </c>
      <c r="M62" s="8">
        <v>1.598999977111816</v>
      </c>
      <c r="N62" s="8">
        <v>1.7100000381469731</v>
      </c>
      <c r="O62" s="8">
        <v>1.370000004768372</v>
      </c>
      <c r="P62" s="8">
        <v>1.5199999809265139</v>
      </c>
      <c r="Q62" s="7">
        <v>1.6</v>
      </c>
      <c r="R62" s="7">
        <v>1.51</v>
      </c>
      <c r="S62" s="7">
        <v>1.71</v>
      </c>
      <c r="T62" s="7">
        <v>1.57</v>
      </c>
      <c r="U62" s="7">
        <v>1.46</v>
      </c>
      <c r="V62" s="7">
        <v>1.48</v>
      </c>
      <c r="W62" s="7">
        <v>1.47</v>
      </c>
      <c r="X62" s="7">
        <v>1.5</v>
      </c>
      <c r="Y62" s="7">
        <v>1.54</v>
      </c>
      <c r="Z62" s="7">
        <v>1.53</v>
      </c>
      <c r="AA62" s="7">
        <v>1.51</v>
      </c>
      <c r="AB62" s="7">
        <v>1.49</v>
      </c>
      <c r="AC62" s="7">
        <v>1.44</v>
      </c>
      <c r="AD62" s="7">
        <v>1.43</v>
      </c>
      <c r="AE62" s="7">
        <v>1.43</v>
      </c>
      <c r="AF62" s="7">
        <v>1.44</v>
      </c>
      <c r="AG62" s="7">
        <v>1.43</v>
      </c>
      <c r="AH62" s="7">
        <v>1.45</v>
      </c>
      <c r="AI62" s="7">
        <v>1.5</v>
      </c>
      <c r="AJ62" s="7">
        <v>1.5</v>
      </c>
      <c r="AK62" s="7">
        <v>1.45</v>
      </c>
      <c r="AL62" s="7">
        <v>1.44</v>
      </c>
      <c r="AM62" s="7">
        <v>1.47</v>
      </c>
      <c r="AN62" s="7">
        <v>1.47</v>
      </c>
      <c r="AO62" s="7">
        <v>1.48</v>
      </c>
      <c r="AP62" s="7">
        <v>1.55</v>
      </c>
      <c r="AQ62" s="7">
        <v>1.56</v>
      </c>
      <c r="AR62" s="7">
        <v>-5.57</v>
      </c>
      <c r="AS62" s="7">
        <v>-7.44</v>
      </c>
      <c r="AT62" s="7">
        <v>-2.5299999999999998</v>
      </c>
      <c r="AU62" s="7">
        <v>-11.51</v>
      </c>
      <c r="AV62" s="7">
        <v>-8.76</v>
      </c>
      <c r="AW62" s="7">
        <v>-9.25</v>
      </c>
      <c r="AX62" s="7">
        <v>-9.32</v>
      </c>
      <c r="AY62" s="7">
        <v>-6.64</v>
      </c>
      <c r="AZ62" s="7">
        <v>-5.57</v>
      </c>
      <c r="BA62" s="7">
        <v>-5.68</v>
      </c>
      <c r="BB62" s="7">
        <v>-9.6300000000000008</v>
      </c>
      <c r="BC62" s="7">
        <v>-10.26</v>
      </c>
      <c r="BD62" s="7">
        <v>-11.19</v>
      </c>
      <c r="BE62" s="7">
        <v>-12.45</v>
      </c>
      <c r="BF62" s="7">
        <v>-10.58</v>
      </c>
      <c r="BG62" s="7">
        <v>-11.82</v>
      </c>
      <c r="BH62" s="7">
        <v>-10.57</v>
      </c>
      <c r="BI62" s="7">
        <v>-9.94</v>
      </c>
      <c r="BJ62" s="7">
        <v>-8.69</v>
      </c>
      <c r="BK62" s="7">
        <v>-10.5</v>
      </c>
      <c r="BL62" s="7">
        <v>-10.57</v>
      </c>
      <c r="BM62" s="7">
        <v>-10.28</v>
      </c>
      <c r="BN62" s="7">
        <v>-8.1300000000000008</v>
      </c>
      <c r="BO62" s="7">
        <v>-8.07</v>
      </c>
      <c r="BP62" s="7">
        <v>-7.49</v>
      </c>
      <c r="BQ62" s="7">
        <v>-5.57</v>
      </c>
      <c r="BR62" s="7">
        <v>-6.19</v>
      </c>
      <c r="BS62" s="24">
        <v>1.44</v>
      </c>
      <c r="BT62" s="26">
        <v>30635240.561485291</v>
      </c>
      <c r="BU62" s="26">
        <v>15203100</v>
      </c>
      <c r="BV62" s="26">
        <v>16829042</v>
      </c>
      <c r="BW62" s="8">
        <v>1.8881466930797369E-2</v>
      </c>
    </row>
    <row r="63" spans="1:75" s="21" customFormat="1" ht="19" customHeight="1" x14ac:dyDescent="0.2">
      <c r="A63" s="7" t="s">
        <v>400</v>
      </c>
      <c r="B63" s="7" t="s">
        <v>76</v>
      </c>
      <c r="C63" s="7" t="s">
        <v>124</v>
      </c>
      <c r="D63" s="7" t="s">
        <v>98</v>
      </c>
      <c r="E63" s="7" t="s">
        <v>398</v>
      </c>
      <c r="F63" s="7" t="s">
        <v>88</v>
      </c>
      <c r="G63" s="10">
        <v>26.923086622057941</v>
      </c>
      <c r="H63" s="10">
        <v>-37.121215884131473</v>
      </c>
      <c r="I63" s="10">
        <v>-37.121215884131473</v>
      </c>
      <c r="J63" s="7" t="s">
        <v>89</v>
      </c>
      <c r="K63" s="8">
        <v>1.0399999618530269</v>
      </c>
      <c r="L63" s="8">
        <v>1.43</v>
      </c>
      <c r="M63" s="8">
        <v>1.320000052452087</v>
      </c>
      <c r="N63" s="8">
        <v>1.429999947547913</v>
      </c>
      <c r="O63" s="8">
        <v>0.80000001192092896</v>
      </c>
      <c r="P63" s="8">
        <v>0.82999998331069946</v>
      </c>
      <c r="Q63" s="7">
        <v>1.43</v>
      </c>
      <c r="R63" s="7">
        <v>1.39</v>
      </c>
      <c r="S63" s="7">
        <v>1.23</v>
      </c>
      <c r="T63" s="7">
        <v>1.21</v>
      </c>
      <c r="U63" s="7">
        <v>1.1299999999999999</v>
      </c>
      <c r="V63" s="7">
        <v>1.1100000000000001</v>
      </c>
      <c r="W63" s="7">
        <v>0.97</v>
      </c>
      <c r="X63" s="7">
        <v>0.95</v>
      </c>
      <c r="Y63" s="7">
        <v>0.89</v>
      </c>
      <c r="Z63" s="7">
        <v>0.86</v>
      </c>
      <c r="AA63" s="7">
        <v>0.86</v>
      </c>
      <c r="AB63" s="7">
        <v>0.84</v>
      </c>
      <c r="AC63" s="7">
        <v>0.86</v>
      </c>
      <c r="AD63" s="7">
        <v>0.85</v>
      </c>
      <c r="AE63" s="7">
        <v>0.85</v>
      </c>
      <c r="AF63" s="7">
        <v>0.85</v>
      </c>
      <c r="AG63" s="7">
        <v>0.85</v>
      </c>
      <c r="AH63" s="7">
        <v>0.89</v>
      </c>
      <c r="AI63" s="7">
        <v>0.89</v>
      </c>
      <c r="AJ63" s="7">
        <v>0.88</v>
      </c>
      <c r="AK63" s="7">
        <v>0.89</v>
      </c>
      <c r="AL63" s="7">
        <v>0.89</v>
      </c>
      <c r="AM63" s="7">
        <v>0.88</v>
      </c>
      <c r="AN63" s="7">
        <v>0.88</v>
      </c>
      <c r="AO63" s="7">
        <v>0.87</v>
      </c>
      <c r="AP63" s="7">
        <v>0.85</v>
      </c>
      <c r="AQ63" s="7">
        <v>0.85</v>
      </c>
      <c r="AR63" s="7">
        <v>4.67</v>
      </c>
      <c r="AS63" s="7">
        <v>-2.2799999999999998</v>
      </c>
      <c r="AT63" s="7">
        <v>-8.65</v>
      </c>
      <c r="AU63" s="7">
        <v>-18.18</v>
      </c>
      <c r="AV63" s="7">
        <v>-17.420000000000002</v>
      </c>
      <c r="AW63" s="7">
        <v>-27.12</v>
      </c>
      <c r="AX63" s="7">
        <v>-29.89</v>
      </c>
      <c r="AY63" s="7">
        <v>-34.64</v>
      </c>
      <c r="AZ63" s="7">
        <v>-36.590000000000003</v>
      </c>
      <c r="BA63" s="7">
        <v>-35.17</v>
      </c>
      <c r="BB63" s="7">
        <v>-37.130000000000003</v>
      </c>
      <c r="BC63" s="7">
        <v>-38.64</v>
      </c>
      <c r="BD63" s="7">
        <v>-35.61</v>
      </c>
      <c r="BE63" s="7">
        <v>-35.729999999999997</v>
      </c>
      <c r="BF63" s="7">
        <v>-35.61</v>
      </c>
      <c r="BG63" s="7">
        <v>-35.6</v>
      </c>
      <c r="BH63" s="7">
        <v>-35.93</v>
      </c>
      <c r="BI63" s="7">
        <v>-33.33</v>
      </c>
      <c r="BJ63" s="7">
        <v>-33.6</v>
      </c>
      <c r="BK63" s="7">
        <v>-33.729999999999997</v>
      </c>
      <c r="BL63" s="7">
        <v>-32.96</v>
      </c>
      <c r="BM63" s="7">
        <v>-33.33</v>
      </c>
      <c r="BN63" s="7">
        <v>-33.840000000000003</v>
      </c>
      <c r="BO63" s="7">
        <v>-36.35</v>
      </c>
      <c r="BP63" s="7">
        <v>-35.69</v>
      </c>
      <c r="BQ63" s="7">
        <v>-35.979999999999997</v>
      </c>
      <c r="BR63" s="7">
        <v>-37.729999999999997</v>
      </c>
      <c r="BS63" s="24">
        <v>0.81</v>
      </c>
      <c r="BT63" s="26">
        <v>12064417.67939687</v>
      </c>
      <c r="BU63" s="26">
        <v>8433000</v>
      </c>
      <c r="BV63" s="26">
        <v>5439597</v>
      </c>
      <c r="BW63" s="8">
        <v>0.22456884214032771</v>
      </c>
    </row>
    <row r="64" spans="1:75" s="21" customFormat="1" ht="19" customHeight="1" x14ac:dyDescent="0.2">
      <c r="A64" s="1" t="s">
        <v>287</v>
      </c>
      <c r="B64" s="1" t="s">
        <v>118</v>
      </c>
      <c r="C64" s="1" t="s">
        <v>124</v>
      </c>
      <c r="D64" s="1" t="s">
        <v>98</v>
      </c>
      <c r="E64" s="1" t="s">
        <v>284</v>
      </c>
      <c r="F64" s="1" t="s">
        <v>88</v>
      </c>
      <c r="G64" s="9">
        <v>27.238806003344081</v>
      </c>
      <c r="H64" s="9">
        <v>-13.782991694433809</v>
      </c>
      <c r="I64" s="9">
        <f>(N64-O64)/O64*100</f>
        <v>33.571431186734458</v>
      </c>
      <c r="J64" s="1" t="s">
        <v>89</v>
      </c>
      <c r="K64" s="2">
        <v>2.6800000667572021</v>
      </c>
      <c r="L64" s="2">
        <v>3.45</v>
      </c>
      <c r="M64" s="2">
        <v>3.410000085830688</v>
      </c>
      <c r="N64" s="2">
        <v>3.7400000095367432</v>
      </c>
      <c r="O64" s="2">
        <v>2.7999999523162842</v>
      </c>
      <c r="P64" s="2">
        <v>2.940000057220459</v>
      </c>
      <c r="Q64" s="1">
        <v>3.5</v>
      </c>
      <c r="R64" s="1">
        <v>3.74</v>
      </c>
      <c r="S64" s="1">
        <v>3.59</v>
      </c>
      <c r="T64" s="1">
        <v>3.47</v>
      </c>
      <c r="U64" s="1">
        <v>3.23</v>
      </c>
      <c r="V64" s="1">
        <v>2.95</v>
      </c>
      <c r="W64" s="1">
        <v>3.19</v>
      </c>
      <c r="X64" s="1">
        <v>3.22</v>
      </c>
      <c r="Y64" s="1">
        <v>3.07</v>
      </c>
      <c r="Z64" s="1">
        <v>3.01</v>
      </c>
      <c r="AA64" s="1">
        <v>3.03</v>
      </c>
      <c r="AB64" s="1">
        <v>3</v>
      </c>
      <c r="AC64" s="1">
        <v>2.99</v>
      </c>
      <c r="AD64" s="1">
        <v>3</v>
      </c>
      <c r="AE64" s="1">
        <v>3.03</v>
      </c>
      <c r="AF64" s="1">
        <v>2.92</v>
      </c>
      <c r="AG64" s="1">
        <v>2.9</v>
      </c>
      <c r="AH64" s="1">
        <v>2.9</v>
      </c>
      <c r="AI64" s="1">
        <v>2.95</v>
      </c>
      <c r="AJ64" s="1">
        <v>2.92</v>
      </c>
      <c r="AK64" s="1">
        <v>2.88</v>
      </c>
      <c r="AL64" s="1">
        <v>2.93</v>
      </c>
      <c r="AM64" s="1">
        <v>2.9</v>
      </c>
      <c r="AN64" s="1">
        <v>2.91</v>
      </c>
      <c r="AO64" s="1">
        <v>2.88</v>
      </c>
      <c r="AP64" s="1">
        <v>2.95</v>
      </c>
      <c r="AQ64" s="1">
        <v>2.94</v>
      </c>
      <c r="AR64" s="1">
        <v>1.47</v>
      </c>
      <c r="AS64" s="1">
        <v>6.87</v>
      </c>
      <c r="AT64" s="1">
        <v>1.76</v>
      </c>
      <c r="AU64" s="1">
        <v>-7.92</v>
      </c>
      <c r="AV64" s="1">
        <v>-14.96</v>
      </c>
      <c r="AW64" s="1">
        <v>-15.25</v>
      </c>
      <c r="AX64" s="1">
        <v>-6.46</v>
      </c>
      <c r="AY64" s="1">
        <v>-11.14</v>
      </c>
      <c r="AZ64" s="1">
        <v>-11.58</v>
      </c>
      <c r="BA64" s="1">
        <v>-12.02</v>
      </c>
      <c r="BB64" s="1">
        <v>-12.23</v>
      </c>
      <c r="BC64" s="1">
        <v>-14.96</v>
      </c>
      <c r="BD64" s="1">
        <v>-14.08</v>
      </c>
      <c r="BE64" s="1">
        <v>-12.05</v>
      </c>
      <c r="BF64" s="1">
        <v>-14.37</v>
      </c>
      <c r="BG64" s="1">
        <v>-15.59</v>
      </c>
      <c r="BH64" s="1">
        <v>-16.420000000000002</v>
      </c>
      <c r="BI64" s="1">
        <v>-15.25</v>
      </c>
      <c r="BJ64" s="1">
        <v>-14.37</v>
      </c>
      <c r="BK64" s="1">
        <v>-15.69</v>
      </c>
      <c r="BL64" s="1">
        <v>-15.98</v>
      </c>
      <c r="BM64" s="1">
        <v>-15.1</v>
      </c>
      <c r="BN64" s="1">
        <v>-16.420000000000002</v>
      </c>
      <c r="BO64" s="1">
        <v>-17.010000000000002</v>
      </c>
      <c r="BP64" s="1">
        <v>-15.98</v>
      </c>
      <c r="BQ64" s="1">
        <v>-14.96</v>
      </c>
      <c r="BR64" s="1">
        <v>-13.78</v>
      </c>
      <c r="BS64" s="22">
        <v>2.85</v>
      </c>
      <c r="BT64" s="26">
        <v>131264884.30397511</v>
      </c>
      <c r="BU64" s="26">
        <v>7107800</v>
      </c>
      <c r="BV64" s="26">
        <v>13698882</v>
      </c>
      <c r="BW64" s="2">
        <v>3.5913879687408071E-2</v>
      </c>
    </row>
    <row r="65" spans="1:75" s="21" customFormat="1" ht="19" customHeight="1" x14ac:dyDescent="0.2">
      <c r="A65" s="7" t="s">
        <v>413</v>
      </c>
      <c r="B65" s="7" t="s">
        <v>96</v>
      </c>
      <c r="C65" s="7" t="s">
        <v>87</v>
      </c>
      <c r="D65" s="7" t="s">
        <v>98</v>
      </c>
      <c r="E65" s="7" t="s">
        <v>412</v>
      </c>
      <c r="F65" s="7" t="s">
        <v>88</v>
      </c>
      <c r="G65" s="10">
        <v>27.427178531680081</v>
      </c>
      <c r="H65" s="10">
        <v>-0.95238008737019531</v>
      </c>
      <c r="I65" s="10">
        <v>-0.95238008737019531</v>
      </c>
      <c r="J65" s="7" t="s">
        <v>81</v>
      </c>
      <c r="K65" s="8">
        <v>0.82400000095367432</v>
      </c>
      <c r="L65" s="8">
        <v>0.93</v>
      </c>
      <c r="M65" s="8">
        <v>1.049999952316284</v>
      </c>
      <c r="N65" s="8">
        <v>1.2699999809265139</v>
      </c>
      <c r="O65" s="8">
        <v>0.85000002384185791</v>
      </c>
      <c r="P65" s="8">
        <v>1.0399999618530269</v>
      </c>
      <c r="Q65" s="7">
        <v>1.27</v>
      </c>
      <c r="R65" s="7">
        <v>1.1599999999999999</v>
      </c>
      <c r="S65" s="7">
        <v>1.06</v>
      </c>
      <c r="T65" s="7">
        <v>1</v>
      </c>
      <c r="U65" s="7">
        <v>1.01</v>
      </c>
      <c r="V65" s="7">
        <v>1.1000000000000001</v>
      </c>
      <c r="W65" s="7">
        <v>1</v>
      </c>
      <c r="X65" s="7">
        <v>1</v>
      </c>
      <c r="Y65" s="7">
        <v>0.98</v>
      </c>
      <c r="Z65" s="7">
        <v>0.95</v>
      </c>
      <c r="AA65" s="7">
        <v>0.95</v>
      </c>
      <c r="AB65" s="7">
        <v>0.94</v>
      </c>
      <c r="AC65" s="7">
        <v>0.91</v>
      </c>
      <c r="AD65" s="7">
        <v>0.9</v>
      </c>
      <c r="AE65" s="7">
        <v>0.9</v>
      </c>
      <c r="AF65" s="7">
        <v>0.87</v>
      </c>
      <c r="AG65" s="7">
        <v>0.87</v>
      </c>
      <c r="AH65" s="7">
        <v>0.9</v>
      </c>
      <c r="AI65" s="7">
        <v>0.89</v>
      </c>
      <c r="AJ65" s="7">
        <v>1.02</v>
      </c>
      <c r="AK65" s="7">
        <v>1.03</v>
      </c>
      <c r="AL65" s="7">
        <v>0.96</v>
      </c>
      <c r="AM65" s="7">
        <v>0.97</v>
      </c>
      <c r="AN65" s="7">
        <v>0.94</v>
      </c>
      <c r="AO65" s="7">
        <v>0.95</v>
      </c>
      <c r="AP65" s="7">
        <v>0.94</v>
      </c>
      <c r="AQ65" s="7">
        <v>1.06</v>
      </c>
      <c r="AR65" s="7">
        <v>9.0500000000000007</v>
      </c>
      <c r="AS65" s="7">
        <v>5.24</v>
      </c>
      <c r="AT65" s="7">
        <v>-8.08</v>
      </c>
      <c r="AU65" s="7">
        <v>-11.43</v>
      </c>
      <c r="AV65" s="7">
        <v>-5.72</v>
      </c>
      <c r="AW65" s="7">
        <v>-5.71</v>
      </c>
      <c r="AX65" s="7">
        <v>-5.81</v>
      </c>
      <c r="AY65" s="7">
        <v>-7.6</v>
      </c>
      <c r="AZ65" s="7">
        <v>-9.52</v>
      </c>
      <c r="BA65" s="7">
        <v>-10.9</v>
      </c>
      <c r="BB65" s="7">
        <v>-11.2</v>
      </c>
      <c r="BC65" s="7">
        <v>-14.28</v>
      </c>
      <c r="BD65" s="7">
        <v>-14.29</v>
      </c>
      <c r="BE65" s="7">
        <v>-16</v>
      </c>
      <c r="BF65" s="7">
        <v>-18.57</v>
      </c>
      <c r="BG65" s="7">
        <v>-18.100000000000001</v>
      </c>
      <c r="BH65" s="7">
        <v>-16.690000000000001</v>
      </c>
      <c r="BI65" s="7">
        <v>-16.190000000000001</v>
      </c>
      <c r="BJ65" s="7">
        <v>-16.2</v>
      </c>
      <c r="BK65" s="7">
        <v>-3.8</v>
      </c>
      <c r="BL65" s="7">
        <v>-10.49</v>
      </c>
      <c r="BM65" s="7">
        <v>-8.86</v>
      </c>
      <c r="BN65" s="7">
        <v>-10.48</v>
      </c>
      <c r="BO65" s="7">
        <v>-13.33</v>
      </c>
      <c r="BP65" s="7">
        <v>-10.49</v>
      </c>
      <c r="BQ65" s="7">
        <v>-12.38</v>
      </c>
      <c r="BR65" s="7">
        <v>-5.83</v>
      </c>
      <c r="BS65" s="24">
        <v>0.93</v>
      </c>
      <c r="BT65" s="26">
        <v>20192549.082994461</v>
      </c>
      <c r="BU65" s="26">
        <v>7596100</v>
      </c>
      <c r="BV65" s="26">
        <v>6039123</v>
      </c>
      <c r="BW65" s="8">
        <v>5.4725826912285107E-2</v>
      </c>
    </row>
    <row r="66" spans="1:75" s="21" customFormat="1" ht="19" customHeight="1" x14ac:dyDescent="0.2">
      <c r="A66" s="7" t="s">
        <v>545</v>
      </c>
      <c r="B66" s="7" t="s">
        <v>134</v>
      </c>
      <c r="C66" s="7" t="s">
        <v>124</v>
      </c>
      <c r="D66" s="7" t="s">
        <v>122</v>
      </c>
      <c r="E66" s="7" t="s">
        <v>546</v>
      </c>
      <c r="F66" s="7" t="s">
        <v>88</v>
      </c>
      <c r="G66" s="10">
        <v>27.499995715916221</v>
      </c>
      <c r="H66" s="10">
        <v>-16.666662770938171</v>
      </c>
      <c r="I66" s="10">
        <v>-16.666662770938171</v>
      </c>
      <c r="J66" s="7" t="s">
        <v>89</v>
      </c>
      <c r="K66" s="8">
        <v>0.80000001192092896</v>
      </c>
      <c r="L66" s="8">
        <v>0.97</v>
      </c>
      <c r="M66" s="8">
        <v>1.0199999809265139</v>
      </c>
      <c r="N66" s="8">
        <v>1.029999971389771</v>
      </c>
      <c r="O66" s="8">
        <v>0.8399999737739563</v>
      </c>
      <c r="P66" s="8">
        <v>0.85000002384185791</v>
      </c>
      <c r="Q66" s="7">
        <v>1.03</v>
      </c>
      <c r="R66" s="7">
        <v>0.96</v>
      </c>
      <c r="S66" s="7">
        <v>0.97</v>
      </c>
      <c r="T66" s="7">
        <v>0.96</v>
      </c>
      <c r="U66" s="7">
        <v>0.91</v>
      </c>
      <c r="V66" s="7">
        <v>0.92</v>
      </c>
      <c r="W66" s="7">
        <v>0.94</v>
      </c>
      <c r="X66" s="7">
        <v>0.91</v>
      </c>
      <c r="Y66" s="7">
        <v>0.87</v>
      </c>
      <c r="Z66" s="7">
        <v>0.88</v>
      </c>
      <c r="AA66" s="7">
        <v>0.88</v>
      </c>
      <c r="AB66" s="7">
        <v>0.88</v>
      </c>
      <c r="AC66" s="7">
        <v>0.88</v>
      </c>
      <c r="AD66" s="7">
        <v>0.89</v>
      </c>
      <c r="AE66" s="7">
        <v>0.9</v>
      </c>
      <c r="AF66" s="7">
        <v>0.89</v>
      </c>
      <c r="AG66" s="7">
        <v>0.9</v>
      </c>
      <c r="AH66" s="7">
        <v>0.92</v>
      </c>
      <c r="AI66" s="7">
        <v>0.92</v>
      </c>
      <c r="AJ66" s="7">
        <v>0.91</v>
      </c>
      <c r="AK66" s="7">
        <v>0.91</v>
      </c>
      <c r="AL66" s="7">
        <v>0.92</v>
      </c>
      <c r="AM66" s="7">
        <v>0.9</v>
      </c>
      <c r="AN66" s="7">
        <v>0.9</v>
      </c>
      <c r="AO66" s="7">
        <v>0.91</v>
      </c>
      <c r="AP66" s="7">
        <v>0.9</v>
      </c>
      <c r="AQ66" s="7">
        <v>0.89</v>
      </c>
      <c r="AR66" s="7">
        <v>-6.86</v>
      </c>
      <c r="AS66" s="7">
        <v>-8.6</v>
      </c>
      <c r="AT66" s="7">
        <v>-6.88</v>
      </c>
      <c r="AU66" s="7">
        <v>-12.85</v>
      </c>
      <c r="AV66" s="7">
        <v>-14.12</v>
      </c>
      <c r="AW66" s="7">
        <v>-11.88</v>
      </c>
      <c r="AX66" s="7">
        <v>-10.31</v>
      </c>
      <c r="AY66" s="7">
        <v>-16.93</v>
      </c>
      <c r="AZ66" s="7">
        <v>-14.94</v>
      </c>
      <c r="BA66" s="7">
        <v>-14.96</v>
      </c>
      <c r="BB66" s="7">
        <v>-13.81</v>
      </c>
      <c r="BC66" s="7">
        <v>-14.21</v>
      </c>
      <c r="BD66" s="7">
        <v>-14.91</v>
      </c>
      <c r="BE66" s="7">
        <v>-12.75</v>
      </c>
      <c r="BF66" s="7">
        <v>-13.92</v>
      </c>
      <c r="BG66" s="7">
        <v>-13.43</v>
      </c>
      <c r="BH66" s="7">
        <v>-12.04</v>
      </c>
      <c r="BI66" s="7">
        <v>-10.49</v>
      </c>
      <c r="BJ66" s="7">
        <v>-10.95</v>
      </c>
      <c r="BK66" s="7">
        <v>-12.06</v>
      </c>
      <c r="BL66" s="7">
        <v>-10.78</v>
      </c>
      <c r="BM66" s="7">
        <v>-12.22</v>
      </c>
      <c r="BN66" s="7">
        <v>-12.22</v>
      </c>
      <c r="BO66" s="7">
        <v>-12.94</v>
      </c>
      <c r="BP66" s="7">
        <v>-13.16</v>
      </c>
      <c r="BQ66" s="7">
        <v>-13.29</v>
      </c>
      <c r="BR66" s="7">
        <v>-17.64</v>
      </c>
      <c r="BS66" s="24">
        <v>0.84</v>
      </c>
      <c r="BT66" s="26">
        <v>29085095.456123348</v>
      </c>
      <c r="BU66" s="26">
        <v>32324200</v>
      </c>
      <c r="BV66" s="26">
        <v>23097571</v>
      </c>
      <c r="BW66" s="8">
        <v>0.10118133201105869</v>
      </c>
    </row>
    <row r="67" spans="1:75" s="21" customFormat="1" ht="19" customHeight="1" x14ac:dyDescent="0.2">
      <c r="A67" s="1" t="s">
        <v>188</v>
      </c>
      <c r="B67" s="1" t="s">
        <v>111</v>
      </c>
      <c r="C67" s="1" t="s">
        <v>87</v>
      </c>
      <c r="D67" s="1" t="s">
        <v>109</v>
      </c>
      <c r="E67" s="1" t="s">
        <v>214</v>
      </c>
      <c r="F67" s="1" t="s">
        <v>88</v>
      </c>
      <c r="G67" s="9">
        <v>27.565164304378978</v>
      </c>
      <c r="H67" s="9">
        <v>-11.956521739130441</v>
      </c>
      <c r="I67" s="9">
        <f>(N67-O67)/O67*100</f>
        <v>21.052631578947366</v>
      </c>
      <c r="J67" s="1" t="s">
        <v>89</v>
      </c>
      <c r="K67" s="2">
        <v>18.030000686645511</v>
      </c>
      <c r="L67" s="2">
        <v>23</v>
      </c>
      <c r="M67" s="2">
        <v>23</v>
      </c>
      <c r="N67" s="2">
        <v>23</v>
      </c>
      <c r="O67" s="2">
        <v>19</v>
      </c>
      <c r="P67" s="2">
        <v>20.25</v>
      </c>
      <c r="Q67" s="1">
        <v>23</v>
      </c>
      <c r="R67" s="1">
        <v>22</v>
      </c>
      <c r="S67" s="1">
        <v>22</v>
      </c>
      <c r="T67" s="1">
        <v>21.5</v>
      </c>
      <c r="U67" s="1">
        <v>20.85</v>
      </c>
      <c r="V67" s="1">
        <v>19.850000000000001</v>
      </c>
      <c r="W67" s="1">
        <v>20.5</v>
      </c>
      <c r="X67" s="1">
        <v>19.96</v>
      </c>
      <c r="Y67" s="1">
        <v>20.7</v>
      </c>
      <c r="Z67" s="1">
        <v>20.399999999999999</v>
      </c>
      <c r="AA67" s="1">
        <v>20.350000000000001</v>
      </c>
      <c r="AB67" s="1">
        <v>20.28</v>
      </c>
      <c r="AC67" s="1">
        <v>20.2</v>
      </c>
      <c r="AD67" s="1">
        <v>20.2</v>
      </c>
      <c r="AE67" s="1">
        <v>20.190000000000001</v>
      </c>
      <c r="AF67" s="1">
        <v>20.11</v>
      </c>
      <c r="AG67" s="1">
        <v>19.989999999999998</v>
      </c>
      <c r="AH67" s="1">
        <v>19.91</v>
      </c>
      <c r="AI67" s="1">
        <v>19.91</v>
      </c>
      <c r="AJ67" s="1">
        <v>19.89</v>
      </c>
      <c r="AK67" s="1">
        <v>19.77</v>
      </c>
      <c r="AL67" s="1">
        <v>19.899999999999999</v>
      </c>
      <c r="AM67" s="1">
        <v>20</v>
      </c>
      <c r="AN67" s="1">
        <v>19.97</v>
      </c>
      <c r="AO67" s="1">
        <v>20.190000000000001</v>
      </c>
      <c r="AP67" s="1">
        <v>20.75</v>
      </c>
      <c r="AQ67" s="1">
        <v>21.3</v>
      </c>
      <c r="AR67" s="1">
        <v>-6.74</v>
      </c>
      <c r="AS67" s="1">
        <v>-5.3</v>
      </c>
      <c r="AT67" s="1">
        <v>-11.04</v>
      </c>
      <c r="AU67" s="1">
        <v>-10.88</v>
      </c>
      <c r="AV67" s="1">
        <v>-15.96</v>
      </c>
      <c r="AW67" s="1">
        <v>-14.52</v>
      </c>
      <c r="AX67" s="1">
        <v>-14.7</v>
      </c>
      <c r="AY67" s="1">
        <v>-13.87</v>
      </c>
      <c r="AZ67" s="1">
        <v>-12.78</v>
      </c>
      <c r="BA67" s="1">
        <v>-11.78</v>
      </c>
      <c r="BB67" s="1">
        <v>-13.74</v>
      </c>
      <c r="BC67" s="1">
        <v>-12.75</v>
      </c>
      <c r="BD67" s="1">
        <v>-13.19</v>
      </c>
      <c r="BE67" s="1">
        <v>-13.3</v>
      </c>
      <c r="BF67" s="1">
        <v>-14</v>
      </c>
      <c r="BG67" s="1">
        <v>-13.26</v>
      </c>
      <c r="BH67" s="1">
        <v>-14.02</v>
      </c>
      <c r="BI67" s="1">
        <v>-13.48</v>
      </c>
      <c r="BJ67" s="1">
        <v>-13.76</v>
      </c>
      <c r="BK67" s="1">
        <v>-14.43</v>
      </c>
      <c r="BL67" s="1">
        <v>-14.48</v>
      </c>
      <c r="BM67" s="1">
        <v>-13.65</v>
      </c>
      <c r="BN67" s="1">
        <v>-13.91</v>
      </c>
      <c r="BO67" s="1">
        <v>-13.39</v>
      </c>
      <c r="BP67" s="1">
        <v>-13.15</v>
      </c>
      <c r="BQ67" s="1">
        <v>-11.99</v>
      </c>
      <c r="BR67" s="1">
        <v>-11.3</v>
      </c>
      <c r="BS67" s="22">
        <v>19.260000000000002</v>
      </c>
      <c r="BT67" s="26">
        <v>36394280</v>
      </c>
      <c r="BU67" s="26">
        <v>1844500</v>
      </c>
      <c r="BV67" s="26">
        <v>22814710</v>
      </c>
      <c r="BW67" s="2">
        <v>4.8299978391134488E-3</v>
      </c>
    </row>
    <row r="68" spans="1:75" s="21" customFormat="1" ht="19" customHeight="1" x14ac:dyDescent="0.2">
      <c r="A68" s="7" t="s">
        <v>362</v>
      </c>
      <c r="B68" s="7" t="s">
        <v>106</v>
      </c>
      <c r="C68" s="7" t="s">
        <v>87</v>
      </c>
      <c r="D68" s="7" t="s">
        <v>98</v>
      </c>
      <c r="E68" s="7" t="s">
        <v>359</v>
      </c>
      <c r="F68" s="7" t="s">
        <v>88</v>
      </c>
      <c r="G68" s="10">
        <v>27.584580556750389</v>
      </c>
      <c r="H68" s="10">
        <v>-9.6869215385608634</v>
      </c>
      <c r="I68" s="10">
        <v>-9.6869215385608634</v>
      </c>
      <c r="J68" s="7" t="s">
        <v>89</v>
      </c>
      <c r="K68" s="8">
        <v>21.280000686645511</v>
      </c>
      <c r="L68" s="8">
        <v>19.75</v>
      </c>
      <c r="M68" s="8">
        <v>27.14999961853027</v>
      </c>
      <c r="N68" s="8">
        <v>27.45000076293945</v>
      </c>
      <c r="O68" s="8">
        <v>23</v>
      </c>
      <c r="P68" s="8">
        <v>24.520000457763668</v>
      </c>
      <c r="Q68" s="7">
        <v>27.45</v>
      </c>
      <c r="R68" s="7">
        <v>25.28</v>
      </c>
      <c r="S68" s="7">
        <v>25.57</v>
      </c>
      <c r="T68" s="7">
        <v>23.94</v>
      </c>
      <c r="U68" s="7">
        <v>24.05</v>
      </c>
      <c r="V68" s="7">
        <v>24</v>
      </c>
      <c r="W68" s="7">
        <v>24.01</v>
      </c>
      <c r="X68" s="7">
        <v>24.04</v>
      </c>
      <c r="Y68" s="7">
        <v>24.06</v>
      </c>
      <c r="Z68" s="7">
        <v>24</v>
      </c>
      <c r="AA68" s="7">
        <v>24.05</v>
      </c>
      <c r="AB68" s="7">
        <v>24.4</v>
      </c>
      <c r="AC68" s="7">
        <v>24.3</v>
      </c>
      <c r="AD68" s="7">
        <v>24.42</v>
      </c>
      <c r="AE68" s="7">
        <v>24.64</v>
      </c>
      <c r="AF68" s="7">
        <v>24.68</v>
      </c>
      <c r="AG68" s="7">
        <v>24.66</v>
      </c>
      <c r="AH68" s="7">
        <v>24.64</v>
      </c>
      <c r="AI68" s="7">
        <v>24.59</v>
      </c>
      <c r="AJ68" s="7">
        <v>24.73</v>
      </c>
      <c r="AK68" s="7">
        <v>25.25</v>
      </c>
      <c r="AL68" s="7">
        <v>25.19</v>
      </c>
      <c r="AM68" s="7">
        <v>24.99</v>
      </c>
      <c r="AN68" s="7">
        <v>24.94</v>
      </c>
      <c r="AO68" s="7">
        <v>24.82</v>
      </c>
      <c r="AP68" s="7">
        <v>24.82</v>
      </c>
      <c r="AQ68" s="7">
        <v>24.55</v>
      </c>
      <c r="AR68" s="7">
        <v>-7.59</v>
      </c>
      <c r="AS68" s="7">
        <v>-8.91</v>
      </c>
      <c r="AT68" s="7">
        <v>-14.73</v>
      </c>
      <c r="AU68" s="7">
        <v>-12.45</v>
      </c>
      <c r="AV68" s="7">
        <v>-12.65</v>
      </c>
      <c r="AW68" s="7">
        <v>-12.12</v>
      </c>
      <c r="AX68" s="7">
        <v>-12.39</v>
      </c>
      <c r="AY68" s="7">
        <v>-11.82</v>
      </c>
      <c r="AZ68" s="7">
        <v>-11.71</v>
      </c>
      <c r="BA68" s="7">
        <v>-12.15</v>
      </c>
      <c r="BB68" s="7">
        <v>-11.75</v>
      </c>
      <c r="BC68" s="7">
        <v>-10.83</v>
      </c>
      <c r="BD68" s="7">
        <v>-10.99</v>
      </c>
      <c r="BE68" s="7">
        <v>-10.76</v>
      </c>
      <c r="BF68" s="7">
        <v>-9.65</v>
      </c>
      <c r="BG68" s="7">
        <v>-9.5399999999999991</v>
      </c>
      <c r="BH68" s="7">
        <v>-9.43</v>
      </c>
      <c r="BI68" s="7">
        <v>-10.199999999999999</v>
      </c>
      <c r="BJ68" s="7">
        <v>-9.83</v>
      </c>
      <c r="BK68" s="7">
        <v>-9.32</v>
      </c>
      <c r="BL68" s="7">
        <v>-7.34</v>
      </c>
      <c r="BM68" s="7">
        <v>-8.42</v>
      </c>
      <c r="BN68" s="7">
        <v>-8.8000000000000007</v>
      </c>
      <c r="BO68" s="7">
        <v>-9.15</v>
      </c>
      <c r="BP68" s="7">
        <v>-8.8000000000000007</v>
      </c>
      <c r="BQ68" s="7">
        <v>-9.67</v>
      </c>
      <c r="BR68" s="7">
        <v>-9.76</v>
      </c>
      <c r="BS68" s="24">
        <v>23.41</v>
      </c>
      <c r="BT68" s="26">
        <v>1348353146.0550311</v>
      </c>
      <c r="BU68" s="26">
        <v>3152800</v>
      </c>
      <c r="BV68" s="26">
        <v>24826767</v>
      </c>
      <c r="BW68" s="8">
        <v>2.964687266771384E-2</v>
      </c>
    </row>
    <row r="69" spans="1:75" s="21" customFormat="1" ht="19" customHeight="1" x14ac:dyDescent="0.2">
      <c r="A69" s="1" t="s">
        <v>170</v>
      </c>
      <c r="B69" s="1" t="s">
        <v>106</v>
      </c>
      <c r="C69" s="1" t="s">
        <v>87</v>
      </c>
      <c r="D69" s="1" t="s">
        <v>109</v>
      </c>
      <c r="E69" s="1" t="s">
        <v>169</v>
      </c>
      <c r="F69" s="1" t="s">
        <v>88</v>
      </c>
      <c r="G69" s="9">
        <v>27.58620434510447</v>
      </c>
      <c r="H69" s="9">
        <v>-5.405406624492354</v>
      </c>
      <c r="I69" s="9">
        <f>(N69-O69)/O69*100</f>
        <v>22.923590013509067</v>
      </c>
      <c r="J69" s="1" t="s">
        <v>89</v>
      </c>
      <c r="K69" s="2">
        <v>2.9000000953674321</v>
      </c>
      <c r="L69" s="2">
        <v>2.92</v>
      </c>
      <c r="M69" s="2">
        <v>3.7000000476837158</v>
      </c>
      <c r="N69" s="2">
        <v>3.7000000476837158</v>
      </c>
      <c r="O69" s="2">
        <v>3.0099999904632568</v>
      </c>
      <c r="P69" s="2">
        <v>3.5</v>
      </c>
      <c r="Q69" s="1">
        <v>3.7</v>
      </c>
      <c r="R69" s="1">
        <v>3.67</v>
      </c>
      <c r="S69" s="1">
        <v>3.67</v>
      </c>
      <c r="T69" s="1">
        <v>3.56</v>
      </c>
      <c r="U69" s="1">
        <v>3.48</v>
      </c>
      <c r="V69" s="1">
        <v>3.45</v>
      </c>
      <c r="W69" s="1">
        <v>3.45</v>
      </c>
      <c r="X69" s="1">
        <v>3.44</v>
      </c>
      <c r="Y69" s="1">
        <v>3.37</v>
      </c>
      <c r="Z69" s="1">
        <v>3.24</v>
      </c>
      <c r="AA69" s="1">
        <v>3.26</v>
      </c>
      <c r="AB69" s="1">
        <v>3.19</v>
      </c>
      <c r="AC69" s="1">
        <v>3.23</v>
      </c>
      <c r="AD69" s="1">
        <v>3.2</v>
      </c>
      <c r="AE69" s="1">
        <v>3.2</v>
      </c>
      <c r="AF69" s="1">
        <v>3.2</v>
      </c>
      <c r="AG69" s="1">
        <v>3.2</v>
      </c>
      <c r="AH69" s="1">
        <v>3.18</v>
      </c>
      <c r="AI69" s="1">
        <v>3.1</v>
      </c>
      <c r="AJ69" s="1">
        <v>3.2</v>
      </c>
      <c r="AK69" s="1">
        <v>3.18</v>
      </c>
      <c r="AL69" s="1">
        <v>3.28</v>
      </c>
      <c r="AM69" s="1">
        <v>3.3</v>
      </c>
      <c r="AN69" s="1">
        <v>3.33</v>
      </c>
      <c r="AO69" s="1">
        <v>3.33</v>
      </c>
      <c r="AP69" s="1">
        <v>3.4</v>
      </c>
      <c r="AQ69" s="1">
        <v>3.49</v>
      </c>
      <c r="AR69" s="1">
        <v>-8.11</v>
      </c>
      <c r="AS69" s="1">
        <v>-6.49</v>
      </c>
      <c r="AT69" s="1">
        <v>-7.06</v>
      </c>
      <c r="AU69" s="1">
        <v>-11.76</v>
      </c>
      <c r="AV69" s="1">
        <v>-9.19</v>
      </c>
      <c r="AW69" s="1">
        <v>-9.86</v>
      </c>
      <c r="AX69" s="1">
        <v>-6.76</v>
      </c>
      <c r="AY69" s="1">
        <v>-9.73</v>
      </c>
      <c r="AZ69" s="1">
        <v>-12.9</v>
      </c>
      <c r="BA69" s="1">
        <v>-13.24</v>
      </c>
      <c r="BB69" s="1">
        <v>-13.84</v>
      </c>
      <c r="BC69" s="1">
        <v>-14.05</v>
      </c>
      <c r="BD69" s="1">
        <v>-13.51</v>
      </c>
      <c r="BE69" s="1">
        <v>-14.05</v>
      </c>
      <c r="BF69" s="1">
        <v>-13.52</v>
      </c>
      <c r="BG69" s="1">
        <v>-13.94</v>
      </c>
      <c r="BH69" s="1">
        <v>-15.68</v>
      </c>
      <c r="BI69" s="1">
        <v>-15.38</v>
      </c>
      <c r="BJ69" s="1">
        <v>-17.43</v>
      </c>
      <c r="BK69" s="1">
        <v>-14.32</v>
      </c>
      <c r="BL69" s="1">
        <v>-14.05</v>
      </c>
      <c r="BM69" s="1">
        <v>-12.57</v>
      </c>
      <c r="BN69" s="1">
        <v>-11.89</v>
      </c>
      <c r="BO69" s="1">
        <v>-11.62</v>
      </c>
      <c r="BP69" s="1">
        <v>-11.89</v>
      </c>
      <c r="BQ69" s="1">
        <v>-10.81</v>
      </c>
      <c r="BR69" s="1">
        <v>-5.95</v>
      </c>
      <c r="BS69" s="22">
        <v>3.22</v>
      </c>
      <c r="BT69" s="26">
        <v>14870818.19164753</v>
      </c>
      <c r="BU69" s="26">
        <v>1588400</v>
      </c>
      <c r="BV69" s="26">
        <v>3797887</v>
      </c>
      <c r="BW69" s="2">
        <v>6.5325798266246474E-3</v>
      </c>
    </row>
    <row r="70" spans="1:75" s="21" customFormat="1" ht="19" customHeight="1" x14ac:dyDescent="0.2">
      <c r="A70" s="7" t="s">
        <v>486</v>
      </c>
      <c r="B70" s="7" t="s">
        <v>76</v>
      </c>
      <c r="C70" s="7" t="s">
        <v>87</v>
      </c>
      <c r="D70" s="7" t="s">
        <v>98</v>
      </c>
      <c r="E70" s="7" t="s">
        <v>484</v>
      </c>
      <c r="F70" s="7" t="s">
        <v>88</v>
      </c>
      <c r="G70" s="10">
        <v>27.710839047420091</v>
      </c>
      <c r="H70" s="10">
        <v>-1.8867907552966039</v>
      </c>
      <c r="I70" s="10">
        <v>-1.8867907552966039</v>
      </c>
      <c r="J70" s="7" t="s">
        <v>81</v>
      </c>
      <c r="K70" s="8">
        <v>0.82999998331069946</v>
      </c>
      <c r="L70" s="8">
        <v>0.87</v>
      </c>
      <c r="M70" s="8">
        <v>1.059999942779541</v>
      </c>
      <c r="N70" s="8">
        <v>1.120000004768372</v>
      </c>
      <c r="O70" s="8">
        <v>0.93000000715255737</v>
      </c>
      <c r="P70" s="8">
        <v>1.0399999618530269</v>
      </c>
      <c r="Q70" s="7">
        <v>1.1200000000000001</v>
      </c>
      <c r="R70" s="7">
        <v>1.1000000000000001</v>
      </c>
      <c r="S70" s="7">
        <v>1.08</v>
      </c>
      <c r="T70" s="7">
        <v>1.05</v>
      </c>
      <c r="U70" s="7">
        <v>1.03</v>
      </c>
      <c r="V70" s="7">
        <v>0.98</v>
      </c>
      <c r="W70" s="7">
        <v>0.99</v>
      </c>
      <c r="X70" s="7">
        <v>0.99</v>
      </c>
      <c r="Y70" s="7">
        <v>1</v>
      </c>
      <c r="Z70" s="7">
        <v>0.99</v>
      </c>
      <c r="AA70" s="7">
        <v>1.01</v>
      </c>
      <c r="AB70" s="7">
        <v>1.01</v>
      </c>
      <c r="AC70" s="7">
        <v>1.05</v>
      </c>
      <c r="AD70" s="7">
        <v>1</v>
      </c>
      <c r="AE70" s="7">
        <v>0.97</v>
      </c>
      <c r="AF70" s="7">
        <v>0.98</v>
      </c>
      <c r="AG70" s="7">
        <v>0.96</v>
      </c>
      <c r="AH70" s="7">
        <v>0.97</v>
      </c>
      <c r="AI70" s="7">
        <v>0.98</v>
      </c>
      <c r="AJ70" s="7">
        <v>0.95</v>
      </c>
      <c r="AK70" s="7">
        <v>0.95</v>
      </c>
      <c r="AL70" s="7">
        <v>1.01</v>
      </c>
      <c r="AM70" s="7">
        <v>1</v>
      </c>
      <c r="AN70" s="7">
        <v>1.03</v>
      </c>
      <c r="AO70" s="7">
        <v>1.03</v>
      </c>
      <c r="AP70" s="7">
        <v>1.04</v>
      </c>
      <c r="AQ70" s="7">
        <v>1.06</v>
      </c>
      <c r="AR70" s="7">
        <v>2.83</v>
      </c>
      <c r="AS70" s="7">
        <v>0.18</v>
      </c>
      <c r="AT70" s="7">
        <v>-1.98</v>
      </c>
      <c r="AU70" s="7">
        <v>-2.83</v>
      </c>
      <c r="AV70" s="7">
        <v>-7.56</v>
      </c>
      <c r="AW70" s="7">
        <v>-9.5500000000000007</v>
      </c>
      <c r="AX70" s="7">
        <v>-10.38</v>
      </c>
      <c r="AY70" s="7">
        <v>-7.08</v>
      </c>
      <c r="AZ70" s="7">
        <v>-6.42</v>
      </c>
      <c r="BA70" s="7">
        <v>-7.56</v>
      </c>
      <c r="BB70" s="7">
        <v>-5.68</v>
      </c>
      <c r="BC70" s="7">
        <v>-6.13</v>
      </c>
      <c r="BD70" s="7">
        <v>-7.91</v>
      </c>
      <c r="BE70" s="7">
        <v>-8.0500000000000007</v>
      </c>
      <c r="BF70" s="7">
        <v>-9.42</v>
      </c>
      <c r="BG70" s="7">
        <v>-8.02</v>
      </c>
      <c r="BH70" s="7">
        <v>-10</v>
      </c>
      <c r="BI70" s="7">
        <v>-10</v>
      </c>
      <c r="BJ70" s="7">
        <v>-11.16</v>
      </c>
      <c r="BK70" s="7">
        <v>-11.1</v>
      </c>
      <c r="BL70" s="7">
        <v>-10.52</v>
      </c>
      <c r="BM70" s="7">
        <v>-8.08</v>
      </c>
      <c r="BN70" s="7">
        <v>-7.55</v>
      </c>
      <c r="BO70" s="7">
        <v>-5.66</v>
      </c>
      <c r="BP70" s="7">
        <v>-2.83</v>
      </c>
      <c r="BQ70" s="7">
        <v>-2.83</v>
      </c>
      <c r="BR70" s="7">
        <v>-0.94</v>
      </c>
      <c r="BS70" s="24">
        <v>0.93</v>
      </c>
      <c r="BT70" s="26">
        <v>44703165.586853027</v>
      </c>
      <c r="BU70" s="26">
        <v>2428500</v>
      </c>
      <c r="BV70" s="26">
        <v>19256940</v>
      </c>
      <c r="BW70" s="8">
        <v>2.9744081873859501E-3</v>
      </c>
    </row>
    <row r="71" spans="1:75" s="21" customFormat="1" ht="19" customHeight="1" x14ac:dyDescent="0.2">
      <c r="A71" s="1" t="s">
        <v>171</v>
      </c>
      <c r="B71" s="1" t="s">
        <v>96</v>
      </c>
      <c r="C71" s="1" t="s">
        <v>87</v>
      </c>
      <c r="D71" s="1" t="s">
        <v>78</v>
      </c>
      <c r="E71" s="1" t="s">
        <v>169</v>
      </c>
      <c r="F71" s="1" t="s">
        <v>88</v>
      </c>
      <c r="G71" s="9">
        <v>27.777778848119361</v>
      </c>
      <c r="H71" s="9">
        <v>-11.85770786745902</v>
      </c>
      <c r="I71" s="9">
        <f>(N71-O71)/O71*100</f>
        <v>22.11981137465332</v>
      </c>
      <c r="J71" s="1" t="s">
        <v>89</v>
      </c>
      <c r="K71" s="2">
        <v>9.8999996185302734</v>
      </c>
      <c r="L71" s="2">
        <v>11.1</v>
      </c>
      <c r="M71" s="2">
        <v>12.64999961853027</v>
      </c>
      <c r="N71" s="2">
        <v>13.25</v>
      </c>
      <c r="O71" s="2">
        <v>10.85000038146973</v>
      </c>
      <c r="P71" s="2">
        <v>11.14999961853027</v>
      </c>
      <c r="Q71" s="1">
        <v>2.65</v>
      </c>
      <c r="R71" s="1">
        <v>2.56</v>
      </c>
      <c r="S71" s="1">
        <v>2.46</v>
      </c>
      <c r="T71" s="1">
        <v>2.5</v>
      </c>
      <c r="U71" s="1">
        <v>2.48</v>
      </c>
      <c r="V71" s="1">
        <v>2.4900000000000002</v>
      </c>
      <c r="W71" s="1">
        <v>2.48</v>
      </c>
      <c r="X71" s="1">
        <v>2.4500000000000002</v>
      </c>
      <c r="Y71" s="1">
        <v>2.4</v>
      </c>
      <c r="Z71" s="1">
        <v>2.39</v>
      </c>
      <c r="AA71" s="1">
        <v>2.35</v>
      </c>
      <c r="AB71" s="1">
        <v>2.3199999999999998</v>
      </c>
      <c r="AC71" s="1">
        <v>2.34</v>
      </c>
      <c r="AD71" s="1">
        <v>2.35</v>
      </c>
      <c r="AE71" s="1">
        <v>2.27</v>
      </c>
      <c r="AF71" s="1">
        <v>2.25</v>
      </c>
      <c r="AG71" s="1">
        <v>2.25</v>
      </c>
      <c r="AH71" s="1">
        <v>2.2200000000000002</v>
      </c>
      <c r="AI71" s="1">
        <v>2.23</v>
      </c>
      <c r="AJ71" s="1">
        <v>2.2200000000000002</v>
      </c>
      <c r="AK71" s="1">
        <v>2.27</v>
      </c>
      <c r="AL71" s="1">
        <v>2.31</v>
      </c>
      <c r="AM71" s="1">
        <v>2.2599999999999998</v>
      </c>
      <c r="AN71" s="1">
        <v>2.2200000000000002</v>
      </c>
      <c r="AO71" s="1">
        <v>2.2200000000000002</v>
      </c>
      <c r="AP71" s="1">
        <v>2.23</v>
      </c>
      <c r="AQ71" s="1">
        <v>2.25</v>
      </c>
      <c r="AR71" s="1">
        <v>-80.239999999999995</v>
      </c>
      <c r="AS71" s="1">
        <v>-80.28</v>
      </c>
      <c r="AT71" s="1">
        <v>-80.709999999999994</v>
      </c>
      <c r="AU71" s="1">
        <v>-80.47</v>
      </c>
      <c r="AV71" s="1">
        <v>-80.400000000000006</v>
      </c>
      <c r="AW71" s="1">
        <v>-80.47</v>
      </c>
      <c r="AX71" s="1">
        <v>-80.67</v>
      </c>
      <c r="AY71" s="1">
        <v>-81.03</v>
      </c>
      <c r="AZ71" s="1">
        <v>-81.19</v>
      </c>
      <c r="BA71" s="1">
        <v>-81.459999999999994</v>
      </c>
      <c r="BB71" s="1">
        <v>-81.98</v>
      </c>
      <c r="BC71" s="1">
        <v>-81.819999999999993</v>
      </c>
      <c r="BD71" s="1">
        <v>-81.5</v>
      </c>
      <c r="BE71" s="1">
        <v>-81.98</v>
      </c>
      <c r="BF71" s="1">
        <v>-82.21</v>
      </c>
      <c r="BG71" s="1">
        <v>-82.37</v>
      </c>
      <c r="BH71" s="1">
        <v>-82.37</v>
      </c>
      <c r="BI71" s="1">
        <v>-82.45</v>
      </c>
      <c r="BJ71" s="1">
        <v>-82.37</v>
      </c>
      <c r="BK71" s="1">
        <v>-82.45</v>
      </c>
      <c r="BL71" s="1">
        <v>-82.09</v>
      </c>
      <c r="BM71" s="1">
        <v>-82.14</v>
      </c>
      <c r="BN71" s="1">
        <v>-82.85</v>
      </c>
      <c r="BO71" s="1">
        <v>-82.77</v>
      </c>
      <c r="BP71" s="1">
        <v>-82.45</v>
      </c>
      <c r="BQ71" s="1">
        <v>-82.41</v>
      </c>
      <c r="BR71" s="1">
        <v>-82.29</v>
      </c>
      <c r="BS71" s="22">
        <v>2.38</v>
      </c>
      <c r="BT71" s="26">
        <v>197608174.04098511</v>
      </c>
      <c r="BU71" s="26">
        <v>120300</v>
      </c>
      <c r="BV71" s="26">
        <v>11706976</v>
      </c>
      <c r="BW71" s="2">
        <v>5.2080913123935674E-3</v>
      </c>
    </row>
    <row r="72" spans="1:75" s="21" customFormat="1" ht="19" customHeight="1" x14ac:dyDescent="0.2">
      <c r="A72" s="1" t="s">
        <v>255</v>
      </c>
      <c r="B72" s="1" t="s">
        <v>106</v>
      </c>
      <c r="C72" s="1" t="s">
        <v>87</v>
      </c>
      <c r="D72" s="1" t="s">
        <v>98</v>
      </c>
      <c r="E72" s="1" t="s">
        <v>250</v>
      </c>
      <c r="F72" s="1" t="s">
        <v>88</v>
      </c>
      <c r="G72" s="9">
        <v>27.884624201870849</v>
      </c>
      <c r="H72" s="9">
        <v>-18.796991874677161</v>
      </c>
      <c r="I72" s="9">
        <f>(N72-O72)/O72*100</f>
        <v>34.951458670369561</v>
      </c>
      <c r="J72" s="1" t="s">
        <v>89</v>
      </c>
      <c r="K72" s="2">
        <v>1.0399999618530269</v>
      </c>
      <c r="L72" s="2">
        <v>0.88</v>
      </c>
      <c r="M72" s="2">
        <v>1.330000042915344</v>
      </c>
      <c r="N72" s="2">
        <v>1.389999985694885</v>
      </c>
      <c r="O72" s="2">
        <v>1.029999971389771</v>
      </c>
      <c r="P72" s="2">
        <v>1.080000042915344</v>
      </c>
      <c r="Q72" s="1">
        <v>1.39</v>
      </c>
      <c r="R72" s="1">
        <v>1.34</v>
      </c>
      <c r="S72" s="1">
        <v>1.25</v>
      </c>
      <c r="T72" s="1">
        <v>1.24</v>
      </c>
      <c r="U72" s="1">
        <v>1.19</v>
      </c>
      <c r="V72" s="1">
        <v>1.17</v>
      </c>
      <c r="W72" s="1">
        <v>1.1399999999999999</v>
      </c>
      <c r="X72" s="1">
        <v>1.1399999999999999</v>
      </c>
      <c r="Y72" s="1">
        <v>1.1599999999999999</v>
      </c>
      <c r="Z72" s="1">
        <v>1.18</v>
      </c>
      <c r="AA72" s="1">
        <v>1.17</v>
      </c>
      <c r="AB72" s="1">
        <v>1.1499999999999999</v>
      </c>
      <c r="AC72" s="1">
        <v>1.1100000000000001</v>
      </c>
      <c r="AD72" s="1">
        <v>1.1200000000000001</v>
      </c>
      <c r="AE72" s="1">
        <v>1.1000000000000001</v>
      </c>
      <c r="AF72" s="1">
        <v>1.0900000000000001</v>
      </c>
      <c r="AG72" s="1">
        <v>1.1000000000000001</v>
      </c>
      <c r="AH72" s="1">
        <v>1.0900000000000001</v>
      </c>
      <c r="AI72" s="1">
        <v>1.0900000000000001</v>
      </c>
      <c r="AJ72" s="1">
        <v>1.08</v>
      </c>
      <c r="AK72" s="1">
        <v>1.06</v>
      </c>
      <c r="AL72" s="1">
        <v>1.07</v>
      </c>
      <c r="AM72" s="1">
        <v>1.06</v>
      </c>
      <c r="AN72" s="1">
        <v>1.06</v>
      </c>
      <c r="AO72" s="1">
        <v>1.08</v>
      </c>
      <c r="AP72" s="1">
        <v>1.1100000000000001</v>
      </c>
      <c r="AQ72" s="1">
        <v>1.1100000000000001</v>
      </c>
      <c r="AR72" s="1">
        <v>-2.36</v>
      </c>
      <c r="AS72" s="1">
        <v>-10.53</v>
      </c>
      <c r="AT72" s="1">
        <v>-9.77</v>
      </c>
      <c r="AU72" s="1">
        <v>-12.78</v>
      </c>
      <c r="AV72" s="1">
        <v>-16.170000000000002</v>
      </c>
      <c r="AW72" s="1">
        <v>-14.66</v>
      </c>
      <c r="AX72" s="1">
        <v>-14.29</v>
      </c>
      <c r="AY72" s="1">
        <v>-15.04</v>
      </c>
      <c r="AZ72" s="1">
        <v>-13.91</v>
      </c>
      <c r="BA72" s="1">
        <v>-12.41</v>
      </c>
      <c r="BB72" s="1">
        <v>-16.920000000000002</v>
      </c>
      <c r="BC72" s="1">
        <v>-17.29</v>
      </c>
      <c r="BD72" s="1">
        <v>-21.05</v>
      </c>
      <c r="BE72" s="1">
        <v>-17.670000000000002</v>
      </c>
      <c r="BF72" s="1">
        <v>-19.170000000000002</v>
      </c>
      <c r="BG72" s="1">
        <v>-18.8</v>
      </c>
      <c r="BH72" s="1">
        <v>-18.41</v>
      </c>
      <c r="BI72" s="1">
        <v>-20.68</v>
      </c>
      <c r="BJ72" s="1">
        <v>-19.55</v>
      </c>
      <c r="BK72" s="1">
        <v>-21.43</v>
      </c>
      <c r="BL72" s="1">
        <v>-20.68</v>
      </c>
      <c r="BM72" s="1">
        <v>-20.91</v>
      </c>
      <c r="BN72" s="1">
        <v>-20.68</v>
      </c>
      <c r="BO72" s="1">
        <v>-21.8</v>
      </c>
      <c r="BP72" s="1">
        <v>-18.8</v>
      </c>
      <c r="BQ72" s="1">
        <v>-16.55</v>
      </c>
      <c r="BR72" s="1">
        <v>-19.55</v>
      </c>
      <c r="BS72" s="22">
        <v>1.1100000000000001</v>
      </c>
      <c r="BT72" s="26">
        <v>76386690.464782715</v>
      </c>
      <c r="BU72" s="26">
        <v>11774800</v>
      </c>
      <c r="BV72" s="26">
        <v>37909621</v>
      </c>
      <c r="BW72" s="2">
        <v>4.2066893784034401E-3</v>
      </c>
    </row>
    <row r="73" spans="1:75" s="21" customFormat="1" ht="19" customHeight="1" x14ac:dyDescent="0.2">
      <c r="A73" s="7" t="s">
        <v>476</v>
      </c>
      <c r="B73" s="7" t="s">
        <v>106</v>
      </c>
      <c r="C73" s="7" t="s">
        <v>87</v>
      </c>
      <c r="D73" s="7" t="s">
        <v>122</v>
      </c>
      <c r="E73" s="7" t="s">
        <v>478</v>
      </c>
      <c r="F73" s="7" t="s">
        <v>88</v>
      </c>
      <c r="G73" s="10">
        <v>28.289478431117889</v>
      </c>
      <c r="H73" s="10">
        <v>-21.538464924287432</v>
      </c>
      <c r="I73" s="10">
        <v>-21.538464924287432</v>
      </c>
      <c r="J73" s="7" t="s">
        <v>89</v>
      </c>
      <c r="K73" s="8">
        <v>1.5199999809265139</v>
      </c>
      <c r="L73" s="8">
        <v>1.52</v>
      </c>
      <c r="M73" s="8">
        <v>1.950000047683716</v>
      </c>
      <c r="N73" s="8">
        <v>2.279999971389771</v>
      </c>
      <c r="O73" s="8">
        <v>1.5</v>
      </c>
      <c r="P73" s="8">
        <v>1.529999971389771</v>
      </c>
      <c r="Q73" s="7">
        <v>1.96</v>
      </c>
      <c r="R73" s="7">
        <v>1.8</v>
      </c>
      <c r="S73" s="7">
        <v>2.2799999999999998</v>
      </c>
      <c r="T73" s="7">
        <v>1.86</v>
      </c>
      <c r="U73" s="7">
        <v>1.83</v>
      </c>
      <c r="V73" s="7">
        <v>1.73</v>
      </c>
      <c r="W73" s="7">
        <v>1.65</v>
      </c>
      <c r="X73" s="7">
        <v>1.68</v>
      </c>
      <c r="Y73" s="7">
        <v>1.66</v>
      </c>
      <c r="Z73" s="7">
        <v>1.65</v>
      </c>
      <c r="AA73" s="7">
        <v>1.67</v>
      </c>
      <c r="AB73" s="7">
        <v>1.73</v>
      </c>
      <c r="AC73" s="7">
        <v>1.66</v>
      </c>
      <c r="AD73" s="7">
        <v>1.68</v>
      </c>
      <c r="AE73" s="7">
        <v>1.63</v>
      </c>
      <c r="AF73" s="7">
        <v>1.67</v>
      </c>
      <c r="AG73" s="7">
        <v>1.7</v>
      </c>
      <c r="AH73" s="7">
        <v>1.68</v>
      </c>
      <c r="AI73" s="7">
        <v>1.68</v>
      </c>
      <c r="AJ73" s="7">
        <v>1.67</v>
      </c>
      <c r="AK73" s="7">
        <v>1.7</v>
      </c>
      <c r="AL73" s="7">
        <v>1.72</v>
      </c>
      <c r="AM73" s="7">
        <v>1.71</v>
      </c>
      <c r="AN73" s="7">
        <v>1.66</v>
      </c>
      <c r="AO73" s="7">
        <v>1.69</v>
      </c>
      <c r="AP73" s="7">
        <v>1.79</v>
      </c>
      <c r="AQ73" s="7">
        <v>1.78</v>
      </c>
      <c r="AR73" s="7">
        <v>-9.23</v>
      </c>
      <c r="AS73" s="7">
        <v>-10.5</v>
      </c>
      <c r="AT73" s="7">
        <v>-5.9</v>
      </c>
      <c r="AU73" s="7">
        <v>-6.66</v>
      </c>
      <c r="AV73" s="7">
        <v>-11.79</v>
      </c>
      <c r="AW73" s="7">
        <v>-16.670000000000002</v>
      </c>
      <c r="AX73" s="7">
        <v>-16.41</v>
      </c>
      <c r="AY73" s="7">
        <v>-15.38</v>
      </c>
      <c r="AZ73" s="7">
        <v>-17.440000000000001</v>
      </c>
      <c r="BA73" s="7">
        <v>-15.88</v>
      </c>
      <c r="BB73" s="7">
        <v>-14.42</v>
      </c>
      <c r="BC73" s="7">
        <v>-16.149999999999999</v>
      </c>
      <c r="BD73" s="7">
        <v>-15.38</v>
      </c>
      <c r="BE73" s="7">
        <v>-16.78</v>
      </c>
      <c r="BF73" s="7">
        <v>-16.829999999999998</v>
      </c>
      <c r="BG73" s="7">
        <v>-14.36</v>
      </c>
      <c r="BH73" s="7">
        <v>-14.35</v>
      </c>
      <c r="BI73" s="7">
        <v>-13.85</v>
      </c>
      <c r="BJ73" s="7">
        <v>-15.13</v>
      </c>
      <c r="BK73" s="7">
        <v>-15.44</v>
      </c>
      <c r="BL73" s="7">
        <v>-13.08</v>
      </c>
      <c r="BM73" s="7">
        <v>-12.56</v>
      </c>
      <c r="BN73" s="7">
        <v>-15.38</v>
      </c>
      <c r="BO73" s="7">
        <v>-15.9</v>
      </c>
      <c r="BP73" s="7">
        <v>-13.33</v>
      </c>
      <c r="BQ73" s="7">
        <v>-9.2799999999999994</v>
      </c>
      <c r="BR73" s="7">
        <v>-16.920000000000002</v>
      </c>
      <c r="BS73" s="24">
        <v>1.57</v>
      </c>
      <c r="BT73" s="26">
        <v>141548163.46130371</v>
      </c>
      <c r="BU73" s="26">
        <v>17902700</v>
      </c>
      <c r="BV73" s="26">
        <v>3938856</v>
      </c>
      <c r="BW73" s="8">
        <v>4.5287261072758178E-3</v>
      </c>
    </row>
    <row r="74" spans="1:75" s="21" customFormat="1" ht="19" customHeight="1" x14ac:dyDescent="0.2">
      <c r="A74" s="7" t="s">
        <v>289</v>
      </c>
      <c r="B74" s="7" t="s">
        <v>118</v>
      </c>
      <c r="C74" s="7" t="s">
        <v>87</v>
      </c>
      <c r="D74" s="7" t="s">
        <v>109</v>
      </c>
      <c r="E74" s="7" t="s">
        <v>376</v>
      </c>
      <c r="F74" s="7" t="s">
        <v>88</v>
      </c>
      <c r="G74" s="10">
        <v>28.35820576851976</v>
      </c>
      <c r="H74" s="10">
        <v>-3.4883688694079749</v>
      </c>
      <c r="I74" s="10">
        <v>-3.4883688694079749</v>
      </c>
      <c r="J74" s="7" t="s">
        <v>81</v>
      </c>
      <c r="K74" s="8">
        <v>2.0099999904632568</v>
      </c>
      <c r="L74" s="8">
        <v>2.0499999999999998</v>
      </c>
      <c r="M74" s="8">
        <v>2.5799999237060551</v>
      </c>
      <c r="N74" s="8">
        <v>2.6800000667572021</v>
      </c>
      <c r="O74" s="8">
        <v>2.339999914169312</v>
      </c>
      <c r="P74" s="8">
        <v>2.4900000095367432</v>
      </c>
      <c r="Q74" s="7">
        <v>2.68</v>
      </c>
      <c r="R74" s="7">
        <v>2.6</v>
      </c>
      <c r="S74" s="7">
        <v>2.48</v>
      </c>
      <c r="T74" s="7">
        <v>2.54</v>
      </c>
      <c r="U74" s="7">
        <v>2.4500000000000002</v>
      </c>
      <c r="V74" s="7">
        <v>2.52</v>
      </c>
      <c r="W74" s="7">
        <v>2.46</v>
      </c>
      <c r="X74" s="7">
        <v>2.4500000000000002</v>
      </c>
      <c r="Y74" s="7">
        <v>2.54</v>
      </c>
      <c r="Z74" s="7">
        <v>2.64</v>
      </c>
      <c r="AA74" s="7">
        <v>2.56</v>
      </c>
      <c r="AB74" s="7">
        <v>2.52</v>
      </c>
      <c r="AC74" s="7">
        <v>2.56</v>
      </c>
      <c r="AD74" s="7">
        <v>2.58</v>
      </c>
      <c r="AE74" s="7">
        <v>2.54</v>
      </c>
      <c r="AF74" s="7">
        <v>2.5</v>
      </c>
      <c r="AG74" s="7">
        <v>2.4700000000000002</v>
      </c>
      <c r="AH74" s="7">
        <v>2.44</v>
      </c>
      <c r="AI74" s="7">
        <v>2.5</v>
      </c>
      <c r="AJ74" s="7">
        <v>2.48</v>
      </c>
      <c r="AK74" s="7">
        <v>2.4500000000000002</v>
      </c>
      <c r="AL74" s="7">
        <v>2.4700000000000002</v>
      </c>
      <c r="AM74" s="7">
        <v>2.54</v>
      </c>
      <c r="AN74" s="7">
        <v>2.5299999999999998</v>
      </c>
      <c r="AO74" s="7">
        <v>2.5099999999999998</v>
      </c>
      <c r="AP74" s="7">
        <v>2.52</v>
      </c>
      <c r="AQ74" s="7">
        <v>2.5</v>
      </c>
      <c r="AR74" s="7">
        <v>-1.55</v>
      </c>
      <c r="AS74" s="7">
        <v>0.57999999999999996</v>
      </c>
      <c r="AT74" s="7">
        <v>-5.81</v>
      </c>
      <c r="AU74" s="7">
        <v>-6.01</v>
      </c>
      <c r="AV74" s="7">
        <v>-5.43</v>
      </c>
      <c r="AW74" s="7">
        <v>-5.81</v>
      </c>
      <c r="AX74" s="7">
        <v>-5.23</v>
      </c>
      <c r="AY74" s="7">
        <v>-6.01</v>
      </c>
      <c r="AZ74" s="7">
        <v>-4.07</v>
      </c>
      <c r="BA74" s="7">
        <v>-2.13</v>
      </c>
      <c r="BB74" s="7">
        <v>-2.71</v>
      </c>
      <c r="BC74" s="7">
        <v>-3.88</v>
      </c>
      <c r="BD74" s="7">
        <v>-1.55</v>
      </c>
      <c r="BE74" s="7">
        <v>-2.93</v>
      </c>
      <c r="BF74" s="7">
        <v>-3.49</v>
      </c>
      <c r="BG74" s="7">
        <v>-6.4</v>
      </c>
      <c r="BH74" s="7">
        <v>-5.81</v>
      </c>
      <c r="BI74" s="7">
        <v>-6.01</v>
      </c>
      <c r="BJ74" s="7">
        <v>-4.46</v>
      </c>
      <c r="BK74" s="7">
        <v>-6.01</v>
      </c>
      <c r="BL74" s="7">
        <v>-5.62</v>
      </c>
      <c r="BM74" s="7">
        <v>-5.61</v>
      </c>
      <c r="BN74" s="7">
        <v>-2.6</v>
      </c>
      <c r="BO74" s="7">
        <v>-3.49</v>
      </c>
      <c r="BP74" s="7">
        <v>-2.91</v>
      </c>
      <c r="BQ74" s="7">
        <v>-3.98</v>
      </c>
      <c r="BR74" s="7">
        <v>-4.1399999999999997</v>
      </c>
      <c r="BS74" s="24">
        <v>2.37</v>
      </c>
      <c r="BT74" s="26">
        <v>129310628.1761169</v>
      </c>
      <c r="BU74" s="26">
        <v>84883400</v>
      </c>
      <c r="BV74" s="26">
        <v>44067852</v>
      </c>
      <c r="BW74" s="8">
        <v>0.14343240510111541</v>
      </c>
    </row>
    <row r="75" spans="1:75" s="21" customFormat="1" ht="19" customHeight="1" x14ac:dyDescent="0.2">
      <c r="A75" s="1" t="s">
        <v>166</v>
      </c>
      <c r="B75" s="1" t="s">
        <v>159</v>
      </c>
      <c r="C75" s="1" t="s">
        <v>87</v>
      </c>
      <c r="D75" s="1" t="s">
        <v>98</v>
      </c>
      <c r="E75" s="1" t="s">
        <v>214</v>
      </c>
      <c r="F75" s="1" t="s">
        <v>88</v>
      </c>
      <c r="G75" s="9">
        <v>28.455286049954701</v>
      </c>
      <c r="H75" s="9">
        <v>-13.291141293862889</v>
      </c>
      <c r="I75" s="9">
        <f>(N75-O75)/O75*100</f>
        <v>24.812023538187191</v>
      </c>
      <c r="J75" s="1" t="s">
        <v>89</v>
      </c>
      <c r="K75" s="2">
        <v>1.2300000190734861</v>
      </c>
      <c r="L75" s="2">
        <v>1.66</v>
      </c>
      <c r="M75" s="2">
        <v>1.580000042915344</v>
      </c>
      <c r="N75" s="2">
        <v>1.6599999666213989</v>
      </c>
      <c r="O75" s="2">
        <v>1.330000042915344</v>
      </c>
      <c r="P75" s="2">
        <v>1.370000004768372</v>
      </c>
      <c r="Q75" s="1">
        <v>1.66</v>
      </c>
      <c r="R75" s="1">
        <v>1.52</v>
      </c>
      <c r="S75" s="1">
        <v>1.44</v>
      </c>
      <c r="T75" s="1">
        <v>1.42</v>
      </c>
      <c r="U75" s="1">
        <v>1.41</v>
      </c>
      <c r="V75" s="1">
        <v>1.39</v>
      </c>
      <c r="W75" s="1">
        <v>1.39</v>
      </c>
      <c r="X75" s="1">
        <v>1.37</v>
      </c>
      <c r="Y75" s="1">
        <v>1.4</v>
      </c>
      <c r="Z75" s="1">
        <v>1.4</v>
      </c>
      <c r="AA75" s="1">
        <v>1.4</v>
      </c>
      <c r="AB75" s="1">
        <v>1.38</v>
      </c>
      <c r="AC75" s="1">
        <v>1.37</v>
      </c>
      <c r="AD75" s="1">
        <v>1.37</v>
      </c>
      <c r="AE75" s="1">
        <v>1.37</v>
      </c>
      <c r="AF75" s="1">
        <v>1.37</v>
      </c>
      <c r="AG75" s="1">
        <v>1.38</v>
      </c>
      <c r="AH75" s="1">
        <v>1.38</v>
      </c>
      <c r="AI75" s="1">
        <v>1.37</v>
      </c>
      <c r="AJ75" s="1">
        <v>1.35</v>
      </c>
      <c r="AK75" s="1">
        <v>1.34</v>
      </c>
      <c r="AL75" s="1">
        <v>1.34</v>
      </c>
      <c r="AM75" s="1">
        <v>1.36</v>
      </c>
      <c r="AN75" s="1">
        <v>1.38</v>
      </c>
      <c r="AO75" s="1">
        <v>1.38</v>
      </c>
      <c r="AP75" s="1">
        <v>1.37</v>
      </c>
      <c r="AQ75" s="1">
        <v>1.37</v>
      </c>
      <c r="AR75" s="1">
        <v>-4.43</v>
      </c>
      <c r="AS75" s="1">
        <v>-10.51</v>
      </c>
      <c r="AT75" s="1">
        <v>-12.66</v>
      </c>
      <c r="AU75" s="1">
        <v>-12.66</v>
      </c>
      <c r="AV75" s="1">
        <v>-13.09</v>
      </c>
      <c r="AW75" s="1">
        <v>-12.66</v>
      </c>
      <c r="AX75" s="1">
        <v>-13.92</v>
      </c>
      <c r="AY75" s="1">
        <v>-13.92</v>
      </c>
      <c r="AZ75" s="1">
        <v>-11.71</v>
      </c>
      <c r="BA75" s="1">
        <v>-11.39</v>
      </c>
      <c r="BB75" s="1">
        <v>-12.66</v>
      </c>
      <c r="BC75" s="1">
        <v>-13.08</v>
      </c>
      <c r="BD75" s="1">
        <v>-13.3</v>
      </c>
      <c r="BE75" s="1">
        <v>-13.61</v>
      </c>
      <c r="BF75" s="1">
        <v>-13.29</v>
      </c>
      <c r="BG75" s="1">
        <v>-13.92</v>
      </c>
      <c r="BH75" s="1">
        <v>-13.3</v>
      </c>
      <c r="BI75" s="1">
        <v>-14.08</v>
      </c>
      <c r="BJ75" s="1">
        <v>-15.82</v>
      </c>
      <c r="BK75" s="1">
        <v>-15.2</v>
      </c>
      <c r="BL75" s="1">
        <v>-15.82</v>
      </c>
      <c r="BM75" s="1">
        <v>-15.51</v>
      </c>
      <c r="BN75" s="1">
        <v>-13.92</v>
      </c>
      <c r="BO75" s="1">
        <v>-14.55</v>
      </c>
      <c r="BP75" s="1">
        <v>-13.29</v>
      </c>
      <c r="BQ75" s="1">
        <v>-13.92</v>
      </c>
      <c r="BR75" s="1">
        <v>-13.3</v>
      </c>
      <c r="BS75" s="22">
        <v>1.36</v>
      </c>
      <c r="BT75" s="26">
        <v>7943766.2157654762</v>
      </c>
      <c r="BU75" s="26">
        <v>1459200</v>
      </c>
      <c r="BV75" s="26">
        <v>2537868</v>
      </c>
      <c r="BW75" s="2">
        <v>3.1818045698200223E-2</v>
      </c>
    </row>
    <row r="76" spans="1:75" s="21" customFormat="1" ht="19" customHeight="1" x14ac:dyDescent="0.2">
      <c r="A76" s="1" t="s">
        <v>196</v>
      </c>
      <c r="B76" s="1" t="s">
        <v>106</v>
      </c>
      <c r="C76" s="1" t="s">
        <v>87</v>
      </c>
      <c r="D76" s="1" t="s">
        <v>98</v>
      </c>
      <c r="E76" s="1" t="s">
        <v>194</v>
      </c>
      <c r="F76" s="1" t="s">
        <v>88</v>
      </c>
      <c r="G76" s="9">
        <v>28.571422293125192</v>
      </c>
      <c r="H76" s="9">
        <v>-9.677418803518135</v>
      </c>
      <c r="I76" s="9">
        <f>(N76-O76)/O76*100</f>
        <v>29.237291859813507</v>
      </c>
      <c r="J76" s="1" t="s">
        <v>89</v>
      </c>
      <c r="K76" s="2">
        <v>2.1700000762939449</v>
      </c>
      <c r="L76" s="2">
        <v>2.39</v>
      </c>
      <c r="M76" s="2">
        <v>2.7899999618530269</v>
      </c>
      <c r="N76" s="2">
        <v>3.0499999523162842</v>
      </c>
      <c r="O76" s="2">
        <v>2.3599998950958252</v>
      </c>
      <c r="P76" s="2">
        <v>2.5199999809265141</v>
      </c>
      <c r="Q76" s="1">
        <v>3.05</v>
      </c>
      <c r="R76" s="1">
        <v>3.03</v>
      </c>
      <c r="S76" s="1">
        <v>2.73</v>
      </c>
      <c r="T76" s="1">
        <v>2.75</v>
      </c>
      <c r="U76" s="1">
        <v>2.93</v>
      </c>
      <c r="V76" s="1">
        <v>2.73</v>
      </c>
      <c r="W76" s="1">
        <v>2.75</v>
      </c>
      <c r="X76" s="1">
        <v>2.57</v>
      </c>
      <c r="Y76" s="1">
        <v>2.64</v>
      </c>
      <c r="Z76" s="1">
        <v>2.64</v>
      </c>
      <c r="AA76" s="1">
        <v>2.57</v>
      </c>
      <c r="AB76" s="1">
        <v>2.6</v>
      </c>
      <c r="AC76" s="1">
        <v>2.66</v>
      </c>
      <c r="AD76" s="1">
        <v>2.58</v>
      </c>
      <c r="AE76" s="1">
        <v>2.58</v>
      </c>
      <c r="AF76" s="1">
        <v>2.57</v>
      </c>
      <c r="AG76" s="1">
        <v>2.56</v>
      </c>
      <c r="AH76" s="1">
        <v>2.57</v>
      </c>
      <c r="AI76" s="1">
        <v>2.57</v>
      </c>
      <c r="AJ76" s="1">
        <v>2.59</v>
      </c>
      <c r="AK76" s="1">
        <v>2.6</v>
      </c>
      <c r="AL76" s="1">
        <v>2.59</v>
      </c>
      <c r="AM76" s="1">
        <v>2.48</v>
      </c>
      <c r="AN76" s="1">
        <v>2.4500000000000002</v>
      </c>
      <c r="AO76" s="1">
        <v>2.5099999999999998</v>
      </c>
      <c r="AP76" s="1">
        <v>2.5099999999999998</v>
      </c>
      <c r="AQ76" s="1">
        <v>2.5299999999999998</v>
      </c>
      <c r="AR76" s="1">
        <v>8.58</v>
      </c>
      <c r="AS76" s="1">
        <v>-3.58</v>
      </c>
      <c r="AT76" s="1">
        <v>-6.81</v>
      </c>
      <c r="AU76" s="1">
        <v>-4.66</v>
      </c>
      <c r="AV76" s="1">
        <v>-2.68</v>
      </c>
      <c r="AW76" s="1">
        <v>-2.15</v>
      </c>
      <c r="AX76" s="1">
        <v>-8.9600000000000009</v>
      </c>
      <c r="AY76" s="1">
        <v>-8.9600000000000009</v>
      </c>
      <c r="AZ76" s="1">
        <v>-5.91</v>
      </c>
      <c r="BA76" s="1">
        <v>-8.6</v>
      </c>
      <c r="BB76" s="1">
        <v>-8.6</v>
      </c>
      <c r="BC76" s="1">
        <v>-8.24</v>
      </c>
      <c r="BD76" s="1">
        <v>-7.17</v>
      </c>
      <c r="BE76" s="1">
        <v>-8.06</v>
      </c>
      <c r="BF76" s="1">
        <v>-7.89</v>
      </c>
      <c r="BG76" s="1">
        <v>-8.6</v>
      </c>
      <c r="BH76" s="1">
        <v>-8.24</v>
      </c>
      <c r="BI76" s="1">
        <v>-7.9</v>
      </c>
      <c r="BJ76" s="1">
        <v>-8.06</v>
      </c>
      <c r="BK76" s="1">
        <v>-7.35</v>
      </c>
      <c r="BL76" s="1">
        <v>-6.99</v>
      </c>
      <c r="BM76" s="1">
        <v>-14.7</v>
      </c>
      <c r="BN76" s="1">
        <v>-11.9</v>
      </c>
      <c r="BO76" s="1">
        <v>-12.54</v>
      </c>
      <c r="BP76" s="1">
        <v>-10.039999999999999</v>
      </c>
      <c r="BQ76" s="1">
        <v>-12.19</v>
      </c>
      <c r="BR76" s="1">
        <v>-10.039999999999999</v>
      </c>
      <c r="BS76" s="22">
        <v>2.4900000000000002</v>
      </c>
      <c r="BT76" s="26">
        <v>34385354.529857643</v>
      </c>
      <c r="BU76" s="26">
        <v>2800700</v>
      </c>
      <c r="BV76" s="26">
        <v>4026764</v>
      </c>
      <c r="BW76" s="2">
        <v>1.908877699313891E-2</v>
      </c>
    </row>
    <row r="77" spans="1:75" s="21" customFormat="1" ht="19" customHeight="1" x14ac:dyDescent="0.2">
      <c r="A77" s="1" t="s">
        <v>180</v>
      </c>
      <c r="B77" s="1" t="s">
        <v>106</v>
      </c>
      <c r="C77" s="1" t="s">
        <v>124</v>
      </c>
      <c r="D77" s="1" t="s">
        <v>125</v>
      </c>
      <c r="E77" s="1" t="s">
        <v>179</v>
      </c>
      <c r="F77" s="1" t="s">
        <v>88</v>
      </c>
      <c r="G77" s="9">
        <v>28.592378841938761</v>
      </c>
      <c r="H77" s="9">
        <v>-15.33637624657297</v>
      </c>
      <c r="I77" s="9">
        <f>(N77-O77)/O77*100</f>
        <v>26.760565082933734</v>
      </c>
      <c r="J77" s="1" t="s">
        <v>89</v>
      </c>
      <c r="K77" s="2">
        <v>6.820000171661377</v>
      </c>
      <c r="L77" s="2">
        <v>7.2</v>
      </c>
      <c r="M77" s="2">
        <v>8.7700004577636719</v>
      </c>
      <c r="N77" s="2">
        <v>9</v>
      </c>
      <c r="O77" s="2">
        <v>7.0999999046325684</v>
      </c>
      <c r="P77" s="2">
        <v>7.4250001907348633</v>
      </c>
      <c r="Q77" s="1">
        <v>9</v>
      </c>
      <c r="R77" s="1">
        <v>8.35</v>
      </c>
      <c r="S77" s="1">
        <v>8.5</v>
      </c>
      <c r="T77" s="1">
        <v>7.92</v>
      </c>
      <c r="U77" s="1">
        <v>7.6</v>
      </c>
      <c r="V77" s="1">
        <v>7.6</v>
      </c>
      <c r="W77" s="1">
        <v>7.64</v>
      </c>
      <c r="X77" s="1">
        <v>7.6</v>
      </c>
      <c r="Y77" s="1">
        <v>7.47</v>
      </c>
      <c r="Z77" s="1">
        <v>7.31</v>
      </c>
      <c r="AA77" s="1">
        <v>7.3</v>
      </c>
      <c r="AB77" s="1">
        <v>7.35</v>
      </c>
      <c r="AC77" s="1">
        <v>7.5</v>
      </c>
      <c r="AD77" s="1">
        <v>7.5</v>
      </c>
      <c r="AE77" s="1">
        <v>7.5</v>
      </c>
      <c r="AF77" s="1">
        <v>7.5</v>
      </c>
      <c r="AG77" s="1">
        <v>7.5</v>
      </c>
      <c r="AH77" s="1">
        <v>7.43</v>
      </c>
      <c r="AI77" s="1">
        <v>7.43</v>
      </c>
      <c r="AJ77" s="1">
        <v>7.59</v>
      </c>
      <c r="AK77" s="1">
        <v>7.57</v>
      </c>
      <c r="AL77" s="1">
        <v>7.57</v>
      </c>
      <c r="AM77" s="1">
        <v>7.6</v>
      </c>
      <c r="AN77" s="1">
        <v>7.6</v>
      </c>
      <c r="AO77" s="1">
        <v>7.58</v>
      </c>
      <c r="AP77" s="1">
        <v>7.6</v>
      </c>
      <c r="AQ77" s="1">
        <v>7.59</v>
      </c>
      <c r="AR77" s="1">
        <v>-0.69</v>
      </c>
      <c r="AS77" s="1">
        <v>-6.5</v>
      </c>
      <c r="AT77" s="1">
        <v>-8.2100000000000009</v>
      </c>
      <c r="AU77" s="1">
        <v>-14.94</v>
      </c>
      <c r="AV77" s="1">
        <v>-14.03</v>
      </c>
      <c r="AW77" s="1">
        <v>-13.34</v>
      </c>
      <c r="AX77" s="1">
        <v>-13.34</v>
      </c>
      <c r="AY77" s="1">
        <v>-13.91</v>
      </c>
      <c r="AZ77" s="1">
        <v>-16.73</v>
      </c>
      <c r="BA77" s="1">
        <v>-16.760000000000002</v>
      </c>
      <c r="BB77" s="1">
        <v>-16.760000000000002</v>
      </c>
      <c r="BC77" s="1">
        <v>-16.239999999999998</v>
      </c>
      <c r="BD77" s="1">
        <v>-14.71</v>
      </c>
      <c r="BE77" s="1">
        <v>-14.71</v>
      </c>
      <c r="BF77" s="1">
        <v>-14.71</v>
      </c>
      <c r="BG77" s="1">
        <v>-14.71</v>
      </c>
      <c r="BH77" s="1">
        <v>-14.71</v>
      </c>
      <c r="BI77" s="1">
        <v>-15.34</v>
      </c>
      <c r="BJ77" s="1">
        <v>-15.34</v>
      </c>
      <c r="BK77" s="1">
        <v>-13.68</v>
      </c>
      <c r="BL77" s="1">
        <v>-13.68</v>
      </c>
      <c r="BM77" s="1">
        <v>-13.68</v>
      </c>
      <c r="BN77" s="1">
        <v>-13.34</v>
      </c>
      <c r="BO77" s="1">
        <v>-13.68</v>
      </c>
      <c r="BP77" s="1">
        <v>-13.57</v>
      </c>
      <c r="BQ77" s="1">
        <v>-13.34</v>
      </c>
      <c r="BR77" s="1">
        <v>-15.34</v>
      </c>
      <c r="BS77" s="22">
        <v>7.3</v>
      </c>
      <c r="BT77" s="26">
        <v>98236283.127593994</v>
      </c>
      <c r="BU77" s="26">
        <v>128000</v>
      </c>
      <c r="BV77" s="26">
        <v>2300423</v>
      </c>
      <c r="BW77" s="2">
        <v>5.4250892118536459E-3</v>
      </c>
    </row>
    <row r="78" spans="1:75" s="21" customFormat="1" ht="19" customHeight="1" x14ac:dyDescent="0.2">
      <c r="A78" s="7" t="s">
        <v>456</v>
      </c>
      <c r="B78" s="7" t="s">
        <v>83</v>
      </c>
      <c r="C78" s="7" t="s">
        <v>87</v>
      </c>
      <c r="D78" s="7" t="s">
        <v>78</v>
      </c>
      <c r="E78" s="7" t="s">
        <v>454</v>
      </c>
      <c r="F78" s="7" t="s">
        <v>88</v>
      </c>
      <c r="G78" s="10">
        <v>28.749994505196891</v>
      </c>
      <c r="H78" s="10">
        <v>-13.592231998413011</v>
      </c>
      <c r="I78" s="10">
        <v>-13.592231998413011</v>
      </c>
      <c r="J78" s="7" t="s">
        <v>89</v>
      </c>
      <c r="K78" s="8">
        <v>0.80000001192092896</v>
      </c>
      <c r="L78" s="8">
        <v>0.85</v>
      </c>
      <c r="M78" s="8">
        <v>1.029999971389771</v>
      </c>
      <c r="N78" s="8">
        <v>1.080000042915344</v>
      </c>
      <c r="O78" s="8">
        <v>0.85000002384185791</v>
      </c>
      <c r="P78" s="8">
        <v>0.88999998569488525</v>
      </c>
      <c r="Q78" s="7">
        <v>1.03</v>
      </c>
      <c r="R78" s="7">
        <v>1.05</v>
      </c>
      <c r="S78" s="7">
        <v>0.96</v>
      </c>
      <c r="T78" s="7">
        <v>0.96</v>
      </c>
      <c r="U78" s="7">
        <v>0.99</v>
      </c>
      <c r="V78" s="7">
        <v>1.08</v>
      </c>
      <c r="W78" s="7">
        <v>1.01</v>
      </c>
      <c r="X78" s="7">
        <v>0.98</v>
      </c>
      <c r="Y78" s="7">
        <v>0.93</v>
      </c>
      <c r="Z78" s="7">
        <v>0.94</v>
      </c>
      <c r="AA78" s="7">
        <v>0.96</v>
      </c>
      <c r="AB78" s="7">
        <v>0.95</v>
      </c>
      <c r="AC78" s="7">
        <v>0.94</v>
      </c>
      <c r="AD78" s="7">
        <v>0.92</v>
      </c>
      <c r="AE78" s="7">
        <v>0.9</v>
      </c>
      <c r="AF78" s="7">
        <v>0.9</v>
      </c>
      <c r="AG78" s="7">
        <v>0.9</v>
      </c>
      <c r="AH78" s="7">
        <v>0.91</v>
      </c>
      <c r="AI78" s="7">
        <v>0.91</v>
      </c>
      <c r="AJ78" s="7">
        <v>0.91</v>
      </c>
      <c r="AK78" s="7">
        <v>0.91</v>
      </c>
      <c r="AL78" s="7">
        <v>0.88</v>
      </c>
      <c r="AM78" s="7">
        <v>0.87</v>
      </c>
      <c r="AN78" s="7">
        <v>0.9</v>
      </c>
      <c r="AO78" s="7">
        <v>0.9</v>
      </c>
      <c r="AP78" s="7">
        <v>0.88</v>
      </c>
      <c r="AQ78" s="7">
        <v>0.89</v>
      </c>
      <c r="AR78" s="7">
        <v>-2.91</v>
      </c>
      <c r="AS78" s="7">
        <v>-4.8499999999999996</v>
      </c>
      <c r="AT78" s="7">
        <v>-7.28</v>
      </c>
      <c r="AU78" s="7">
        <v>-8.74</v>
      </c>
      <c r="AV78" s="7">
        <v>-5.05</v>
      </c>
      <c r="AW78" s="7">
        <v>-3.11</v>
      </c>
      <c r="AX78" s="7">
        <v>-5.83</v>
      </c>
      <c r="AY78" s="7">
        <v>-10.64</v>
      </c>
      <c r="AZ78" s="7">
        <v>-9.8699999999999992</v>
      </c>
      <c r="BA78" s="7">
        <v>-9.4</v>
      </c>
      <c r="BB78" s="7">
        <v>-8.0299999999999994</v>
      </c>
      <c r="BC78" s="7">
        <v>-8.75</v>
      </c>
      <c r="BD78" s="7">
        <v>-11.65</v>
      </c>
      <c r="BE78" s="7">
        <v>-12.42</v>
      </c>
      <c r="BF78" s="7">
        <v>-14.08</v>
      </c>
      <c r="BG78" s="7">
        <v>-15.44</v>
      </c>
      <c r="BH78" s="7">
        <v>-14.56</v>
      </c>
      <c r="BI78" s="7">
        <v>-12.62</v>
      </c>
      <c r="BJ78" s="7">
        <v>-13</v>
      </c>
      <c r="BK78" s="7">
        <v>-11.95</v>
      </c>
      <c r="BL78" s="7">
        <v>-14.56</v>
      </c>
      <c r="BM78" s="7">
        <v>-16.489999999999998</v>
      </c>
      <c r="BN78" s="7">
        <v>-15.74</v>
      </c>
      <c r="BO78" s="7">
        <v>-14.38</v>
      </c>
      <c r="BP78" s="7">
        <v>-14.83</v>
      </c>
      <c r="BQ78" s="7">
        <v>-15.21</v>
      </c>
      <c r="BR78" s="7">
        <v>-14.56</v>
      </c>
      <c r="BS78" s="24">
        <v>0.91</v>
      </c>
      <c r="BT78" s="26">
        <v>38786193.922638893</v>
      </c>
      <c r="BU78" s="26">
        <v>6874000</v>
      </c>
      <c r="BV78" s="26">
        <v>24845736</v>
      </c>
      <c r="BW78" s="8">
        <v>7.3235101588457674E-3</v>
      </c>
    </row>
    <row r="79" spans="1:75" s="21" customFormat="1" ht="19" customHeight="1" x14ac:dyDescent="0.2">
      <c r="A79" s="7" t="s">
        <v>533</v>
      </c>
      <c r="B79" s="7" t="s">
        <v>96</v>
      </c>
      <c r="C79" s="7" t="s">
        <v>124</v>
      </c>
      <c r="D79" s="7" t="s">
        <v>125</v>
      </c>
      <c r="E79" s="7" t="s">
        <v>535</v>
      </c>
      <c r="F79" s="7" t="s">
        <v>88</v>
      </c>
      <c r="G79" s="10">
        <v>28.846154904224498</v>
      </c>
      <c r="H79" s="10">
        <v>-18.20895261078315</v>
      </c>
      <c r="I79" s="10">
        <v>-18.20895261078315</v>
      </c>
      <c r="J79" s="7" t="s">
        <v>89</v>
      </c>
      <c r="K79" s="8">
        <v>2.5999999046325679</v>
      </c>
      <c r="L79" s="8">
        <v>6.76</v>
      </c>
      <c r="M79" s="8">
        <v>3.3499999046325679</v>
      </c>
      <c r="N79" s="8">
        <v>3.8299999237060551</v>
      </c>
      <c r="O79" s="8">
        <v>2.7300000190734859</v>
      </c>
      <c r="P79" s="8">
        <v>2.7400000095367432</v>
      </c>
      <c r="Q79" s="7">
        <v>3.7</v>
      </c>
      <c r="R79" s="7">
        <v>3.59</v>
      </c>
      <c r="S79" s="7">
        <v>3.29</v>
      </c>
      <c r="T79" s="7">
        <v>3.38</v>
      </c>
      <c r="U79" s="7">
        <v>3.38</v>
      </c>
      <c r="V79" s="7">
        <v>3.83</v>
      </c>
      <c r="W79" s="7">
        <v>3.65</v>
      </c>
      <c r="X79" s="7">
        <v>3.55</v>
      </c>
      <c r="Y79" s="7">
        <v>3.55</v>
      </c>
      <c r="Z79" s="7">
        <v>3.47</v>
      </c>
      <c r="AA79" s="7">
        <v>3.47</v>
      </c>
      <c r="AB79" s="7">
        <v>3.31</v>
      </c>
      <c r="AC79" s="7">
        <v>3.25</v>
      </c>
      <c r="AD79" s="7">
        <v>3.25</v>
      </c>
      <c r="AE79" s="7">
        <v>3.34</v>
      </c>
      <c r="AF79" s="7">
        <v>3.38</v>
      </c>
      <c r="AG79" s="7">
        <v>3.23</v>
      </c>
      <c r="AH79" s="7">
        <v>3.19</v>
      </c>
      <c r="AI79" s="7">
        <v>3.17</v>
      </c>
      <c r="AJ79" s="7">
        <v>3.1</v>
      </c>
      <c r="AK79" s="7">
        <v>2.96</v>
      </c>
      <c r="AL79" s="7">
        <v>3.14</v>
      </c>
      <c r="AM79" s="7">
        <v>3.02</v>
      </c>
      <c r="AN79" s="7">
        <v>2.91</v>
      </c>
      <c r="AO79" s="7">
        <v>2.9</v>
      </c>
      <c r="AP79" s="7">
        <v>2.86</v>
      </c>
      <c r="AQ79" s="7">
        <v>2.81</v>
      </c>
      <c r="AR79" s="7">
        <v>7.46</v>
      </c>
      <c r="AS79" s="7">
        <v>-2.4300000000000002</v>
      </c>
      <c r="AT79" s="7">
        <v>-6.87</v>
      </c>
      <c r="AU79" s="7">
        <v>-3.13</v>
      </c>
      <c r="AV79" s="7">
        <v>-2.39</v>
      </c>
      <c r="AW79" s="7">
        <v>7.46</v>
      </c>
      <c r="AX79" s="7">
        <v>2.39</v>
      </c>
      <c r="AY79" s="7">
        <v>-1.79</v>
      </c>
      <c r="AZ79" s="7">
        <v>3.28</v>
      </c>
      <c r="BA79" s="7">
        <v>3.28</v>
      </c>
      <c r="BB79" s="7">
        <v>-1.79</v>
      </c>
      <c r="BC79" s="7">
        <v>-3.28</v>
      </c>
      <c r="BD79" s="7">
        <v>-4.1900000000000004</v>
      </c>
      <c r="BE79" s="7">
        <v>-5.37</v>
      </c>
      <c r="BF79" s="7">
        <v>-1.49</v>
      </c>
      <c r="BG79" s="7">
        <v>-3.52</v>
      </c>
      <c r="BH79" s="7">
        <v>-5.34</v>
      </c>
      <c r="BI79" s="7">
        <v>-6.27</v>
      </c>
      <c r="BJ79" s="7">
        <v>-8.2100000000000009</v>
      </c>
      <c r="BK79" s="7">
        <v>-13.43</v>
      </c>
      <c r="BL79" s="7">
        <v>-17.010000000000002</v>
      </c>
      <c r="BM79" s="7">
        <v>-11.65</v>
      </c>
      <c r="BN79" s="7">
        <v>-14.63</v>
      </c>
      <c r="BO79" s="7">
        <v>-15.52</v>
      </c>
      <c r="BP79" s="7">
        <v>-14.49</v>
      </c>
      <c r="BQ79" s="7">
        <v>-16.87</v>
      </c>
      <c r="BR79" s="7">
        <v>-18.510000000000002</v>
      </c>
      <c r="BS79" s="24">
        <v>3.2</v>
      </c>
      <c r="BT79" s="26">
        <v>49610818.587684631</v>
      </c>
      <c r="BU79" s="26">
        <v>18438200</v>
      </c>
      <c r="BV79" s="26">
        <v>3984553</v>
      </c>
      <c r="BW79" s="8">
        <v>0.2701457352932688</v>
      </c>
    </row>
    <row r="80" spans="1:75" s="21" customFormat="1" ht="19" customHeight="1" x14ac:dyDescent="0.2">
      <c r="A80" s="1" t="s">
        <v>184</v>
      </c>
      <c r="B80" s="1" t="s">
        <v>159</v>
      </c>
      <c r="C80" s="1" t="s">
        <v>87</v>
      </c>
      <c r="D80" s="1" t="s">
        <v>122</v>
      </c>
      <c r="E80" s="1" t="s">
        <v>214</v>
      </c>
      <c r="F80" s="1" t="s">
        <v>88</v>
      </c>
      <c r="G80" s="9">
        <v>28.956627718069711</v>
      </c>
      <c r="H80" s="9">
        <v>-14.363635670055039</v>
      </c>
      <c r="I80" s="9">
        <f>(N80-O80)/O80*100</f>
        <v>33.409340918650429</v>
      </c>
      <c r="J80" s="1" t="s">
        <v>89</v>
      </c>
      <c r="K80" s="2">
        <v>8.5299997329711914</v>
      </c>
      <c r="L80" s="2">
        <v>11.7</v>
      </c>
      <c r="M80" s="2">
        <v>11</v>
      </c>
      <c r="N80" s="2">
        <v>11.69999980926514</v>
      </c>
      <c r="O80" s="2">
        <v>8.7700004577636719</v>
      </c>
      <c r="P80" s="2">
        <v>9.4200000762939453</v>
      </c>
      <c r="Q80" s="1">
        <v>11.7</v>
      </c>
      <c r="R80" s="1">
        <v>10.73</v>
      </c>
      <c r="S80" s="1">
        <v>11.29</v>
      </c>
      <c r="T80" s="1">
        <v>11.08</v>
      </c>
      <c r="U80" s="1">
        <v>10.8</v>
      </c>
      <c r="V80" s="1">
        <v>9.7799999999999994</v>
      </c>
      <c r="W80" s="1">
        <v>9.27</v>
      </c>
      <c r="X80" s="1">
        <v>9.4700000000000006</v>
      </c>
      <c r="Y80" s="1">
        <v>10.19</v>
      </c>
      <c r="Z80" s="1">
        <v>10.49</v>
      </c>
      <c r="AA80" s="1">
        <v>10.34</v>
      </c>
      <c r="AB80" s="1">
        <v>10.1</v>
      </c>
      <c r="AC80" s="1">
        <v>10.23</v>
      </c>
      <c r="AD80" s="1">
        <v>10.7</v>
      </c>
      <c r="AE80" s="1">
        <v>10.5</v>
      </c>
      <c r="AF80" s="1">
        <v>10.25</v>
      </c>
      <c r="AG80" s="1">
        <v>10.3</v>
      </c>
      <c r="AH80" s="1">
        <v>10.41</v>
      </c>
      <c r="AI80" s="1">
        <v>10.09</v>
      </c>
      <c r="AJ80" s="1">
        <v>9.91</v>
      </c>
      <c r="AK80" s="1">
        <v>10.35</v>
      </c>
      <c r="AL80" s="1">
        <v>10.41</v>
      </c>
      <c r="AM80" s="1">
        <v>10.28</v>
      </c>
      <c r="AN80" s="1">
        <v>10.24</v>
      </c>
      <c r="AO80" s="1">
        <v>10.15</v>
      </c>
      <c r="AP80" s="1">
        <v>10.11</v>
      </c>
      <c r="AQ80" s="1">
        <v>9.74</v>
      </c>
      <c r="AR80" s="1">
        <v>-3.49</v>
      </c>
      <c r="AS80" s="1">
        <v>-6</v>
      </c>
      <c r="AT80" s="1">
        <v>1.82</v>
      </c>
      <c r="AU80" s="1">
        <v>-4.3600000000000003</v>
      </c>
      <c r="AV80" s="1">
        <v>-10.68</v>
      </c>
      <c r="AW80" s="1">
        <v>-15.75</v>
      </c>
      <c r="AX80" s="1">
        <v>-16.73</v>
      </c>
      <c r="AY80" s="1">
        <v>-13.91</v>
      </c>
      <c r="AZ80" s="1">
        <v>-7.36</v>
      </c>
      <c r="BA80" s="1">
        <v>-6.36</v>
      </c>
      <c r="BB80" s="1">
        <v>-6.36</v>
      </c>
      <c r="BC80" s="1">
        <v>-8.14</v>
      </c>
      <c r="BD80" s="1">
        <v>-7</v>
      </c>
      <c r="BE80" s="1">
        <v>-4.45</v>
      </c>
      <c r="BF80" s="1">
        <v>-7.35</v>
      </c>
      <c r="BG80" s="1">
        <v>-9.09</v>
      </c>
      <c r="BH80" s="1">
        <v>-8.18</v>
      </c>
      <c r="BI80" s="1">
        <v>-6.82</v>
      </c>
      <c r="BJ80" s="1">
        <v>-9.92</v>
      </c>
      <c r="BK80" s="1">
        <v>-9.86</v>
      </c>
      <c r="BL80" s="1">
        <v>-5.91</v>
      </c>
      <c r="BM80" s="1">
        <v>-6.82</v>
      </c>
      <c r="BN80" s="1">
        <v>-7.27</v>
      </c>
      <c r="BO80" s="1">
        <v>-6.91</v>
      </c>
      <c r="BP80" s="1">
        <v>-9</v>
      </c>
      <c r="BQ80" s="1">
        <v>-11.64</v>
      </c>
      <c r="BR80" s="1">
        <v>-14.36</v>
      </c>
      <c r="BS80" s="22">
        <v>8.77</v>
      </c>
      <c r="BT80" s="26">
        <v>13713810</v>
      </c>
      <c r="BU80" s="26">
        <v>351100</v>
      </c>
      <c r="BV80" s="26">
        <v>521160</v>
      </c>
      <c r="BW80" s="2">
        <v>0.1243667971448308</v>
      </c>
    </row>
    <row r="81" spans="1:75" s="21" customFormat="1" ht="19" customHeight="1" x14ac:dyDescent="0.2">
      <c r="A81" s="1" t="s">
        <v>298</v>
      </c>
      <c r="B81" s="1" t="s">
        <v>159</v>
      </c>
      <c r="C81" s="1" t="s">
        <v>87</v>
      </c>
      <c r="D81" s="1" t="s">
        <v>98</v>
      </c>
      <c r="E81" s="1" t="s">
        <v>292</v>
      </c>
      <c r="F81" s="1" t="s">
        <v>88</v>
      </c>
      <c r="G81" s="9">
        <v>29.009435978085289</v>
      </c>
      <c r="H81" s="9">
        <v>-8.5923182489771754</v>
      </c>
      <c r="I81" s="9">
        <f>(N81-O81)/O81*100</f>
        <v>10.020040539760576</v>
      </c>
      <c r="J81" s="1" t="s">
        <v>89</v>
      </c>
      <c r="K81" s="2">
        <v>4.2399997711181641</v>
      </c>
      <c r="L81" s="2">
        <v>4.24</v>
      </c>
      <c r="M81" s="2">
        <v>5.4699997901916504</v>
      </c>
      <c r="N81" s="2">
        <v>5.4899997711181641</v>
      </c>
      <c r="O81" s="2">
        <v>4.9899997711181641</v>
      </c>
      <c r="P81" s="2">
        <v>5</v>
      </c>
      <c r="Q81" s="1">
        <v>5.49</v>
      </c>
      <c r="R81" s="1">
        <v>5.34</v>
      </c>
      <c r="S81" s="1">
        <v>5</v>
      </c>
      <c r="T81" s="1">
        <v>5</v>
      </c>
      <c r="U81" s="1">
        <v>5</v>
      </c>
      <c r="V81" s="1">
        <v>5</v>
      </c>
      <c r="W81" s="1">
        <v>5</v>
      </c>
      <c r="X81" s="1">
        <v>5</v>
      </c>
      <c r="Y81" s="1">
        <v>5</v>
      </c>
      <c r="Z81" s="1">
        <v>5</v>
      </c>
      <c r="AA81" s="1">
        <v>5</v>
      </c>
      <c r="AB81" s="1">
        <v>5</v>
      </c>
      <c r="AC81" s="1">
        <v>5</v>
      </c>
      <c r="AD81" s="1">
        <v>5</v>
      </c>
      <c r="AE81" s="1">
        <v>5</v>
      </c>
      <c r="AF81" s="1">
        <v>5</v>
      </c>
      <c r="AG81" s="1">
        <v>5</v>
      </c>
      <c r="AH81" s="1">
        <v>4.99</v>
      </c>
      <c r="AI81" s="1">
        <v>4.99</v>
      </c>
      <c r="AJ81" s="1">
        <v>4.99</v>
      </c>
      <c r="AK81" s="1">
        <v>4.99</v>
      </c>
      <c r="AL81" s="1">
        <v>4.99</v>
      </c>
      <c r="AM81" s="1">
        <v>4.99</v>
      </c>
      <c r="AN81" s="1">
        <v>5</v>
      </c>
      <c r="AO81" s="1">
        <v>5</v>
      </c>
      <c r="AP81" s="1">
        <v>5</v>
      </c>
      <c r="AQ81" s="1">
        <v>5</v>
      </c>
      <c r="AR81" s="1">
        <v>-1.92</v>
      </c>
      <c r="AS81" s="1">
        <v>-4.3</v>
      </c>
      <c r="AT81" s="1">
        <v>-8.7799999999999994</v>
      </c>
      <c r="AU81" s="1">
        <v>-8.7799999999999994</v>
      </c>
      <c r="AV81" s="1">
        <v>-8.7799999999999994</v>
      </c>
      <c r="AW81" s="1">
        <v>-8.7799999999999994</v>
      </c>
      <c r="AX81" s="1">
        <v>-8.7799999999999994</v>
      </c>
      <c r="AY81" s="1">
        <v>-8.7799999999999994</v>
      </c>
      <c r="AZ81" s="1">
        <v>-8.7799999999999994</v>
      </c>
      <c r="BA81" s="1">
        <v>-8.7799999999999994</v>
      </c>
      <c r="BB81" s="1">
        <v>-8.7799999999999994</v>
      </c>
      <c r="BC81" s="1">
        <v>-8.7799999999999994</v>
      </c>
      <c r="BD81" s="1">
        <v>-8.7799999999999994</v>
      </c>
      <c r="BE81" s="1">
        <v>-8.7799999999999994</v>
      </c>
      <c r="BF81" s="1">
        <v>-8.7799999999999994</v>
      </c>
      <c r="BG81" s="1">
        <v>-8.7799999999999994</v>
      </c>
      <c r="BH81" s="1">
        <v>-8.7799999999999994</v>
      </c>
      <c r="BI81" s="1">
        <v>-8.7799999999999994</v>
      </c>
      <c r="BJ81" s="1">
        <v>-8.7799999999999994</v>
      </c>
      <c r="BK81" s="1">
        <v>-8.7799999999999994</v>
      </c>
      <c r="BL81" s="1">
        <v>-8.7799999999999994</v>
      </c>
      <c r="BM81" s="1">
        <v>-8.7799999999999994</v>
      </c>
      <c r="BN81" s="1">
        <v>-8.7799999999999994</v>
      </c>
      <c r="BO81" s="1">
        <v>-8.59</v>
      </c>
      <c r="BP81" s="1">
        <v>-8.59</v>
      </c>
      <c r="BQ81" s="1">
        <v>-8.59</v>
      </c>
      <c r="BR81" s="1">
        <v>-8.59</v>
      </c>
      <c r="BS81" s="22">
        <v>4.99</v>
      </c>
      <c r="BT81" s="26">
        <v>29022396.686811451</v>
      </c>
      <c r="BU81" s="26">
        <v>4700</v>
      </c>
      <c r="BV81" s="26">
        <v>1472556</v>
      </c>
      <c r="BW81" s="2">
        <v>1.301138971964394E-3</v>
      </c>
    </row>
    <row r="82" spans="1:75" s="21" customFormat="1" ht="19" customHeight="1" x14ac:dyDescent="0.2">
      <c r="A82" s="1" t="s">
        <v>155</v>
      </c>
      <c r="B82" s="1" t="s">
        <v>83</v>
      </c>
      <c r="C82" s="1" t="s">
        <v>87</v>
      </c>
      <c r="D82" s="1" t="s">
        <v>98</v>
      </c>
      <c r="E82" s="1" t="s">
        <v>314</v>
      </c>
      <c r="F82" s="1" t="s">
        <v>88</v>
      </c>
      <c r="G82" s="9">
        <v>29.096986046293551</v>
      </c>
      <c r="H82" s="9">
        <v>-19.689119459014641</v>
      </c>
      <c r="I82" s="9">
        <f>(N82-O82)/O82*100</f>
        <v>34.113719601730935</v>
      </c>
      <c r="J82" s="1" t="s">
        <v>89</v>
      </c>
      <c r="K82" s="2">
        <v>2.9900000095367432</v>
      </c>
      <c r="L82" s="2">
        <v>3.09</v>
      </c>
      <c r="M82" s="2">
        <v>3.8599998950958252</v>
      </c>
      <c r="N82" s="2">
        <v>4.0100002288818359</v>
      </c>
      <c r="O82" s="2">
        <v>2.9900000095367432</v>
      </c>
      <c r="P82" s="2">
        <v>3.0999999046325679</v>
      </c>
      <c r="Q82" s="1">
        <v>3.9</v>
      </c>
      <c r="R82" s="1">
        <v>4.01</v>
      </c>
      <c r="S82" s="1">
        <v>3.76</v>
      </c>
      <c r="T82" s="1">
        <v>3.44</v>
      </c>
      <c r="U82" s="1">
        <v>3.5</v>
      </c>
      <c r="V82" s="1">
        <v>3.65</v>
      </c>
      <c r="W82" s="1">
        <v>3.63</v>
      </c>
      <c r="X82" s="1">
        <v>3.43</v>
      </c>
      <c r="Y82" s="1">
        <v>3.36</v>
      </c>
      <c r="Z82" s="1">
        <v>3.16</v>
      </c>
      <c r="AA82" s="1">
        <v>3.16</v>
      </c>
      <c r="AB82" s="1">
        <v>3.25</v>
      </c>
      <c r="AC82" s="1">
        <v>3.22</v>
      </c>
      <c r="AD82" s="1">
        <v>3.18</v>
      </c>
      <c r="AE82" s="1">
        <v>3.14</v>
      </c>
      <c r="AF82" s="1">
        <v>3.13</v>
      </c>
      <c r="AG82" s="1">
        <v>3.1</v>
      </c>
      <c r="AH82" s="1">
        <v>3.13</v>
      </c>
      <c r="AI82" s="1">
        <v>3.08</v>
      </c>
      <c r="AJ82" s="1">
        <v>3.08</v>
      </c>
      <c r="AK82" s="1">
        <v>3.08</v>
      </c>
      <c r="AL82" s="1">
        <v>3.1</v>
      </c>
      <c r="AM82" s="1">
        <v>3.05</v>
      </c>
      <c r="AN82" s="1">
        <v>3.07</v>
      </c>
      <c r="AO82" s="1">
        <v>3.03</v>
      </c>
      <c r="AP82" s="1">
        <v>3.05</v>
      </c>
      <c r="AQ82" s="1">
        <v>3.12</v>
      </c>
      <c r="AR82" s="1">
        <v>-1.32</v>
      </c>
      <c r="AS82" s="1">
        <v>-5.31</v>
      </c>
      <c r="AT82" s="1">
        <v>-13.21</v>
      </c>
      <c r="AU82" s="1">
        <v>-13.21</v>
      </c>
      <c r="AV82" s="1">
        <v>-13.21</v>
      </c>
      <c r="AW82" s="1">
        <v>-6.35</v>
      </c>
      <c r="AX82" s="1">
        <v>-13.08</v>
      </c>
      <c r="AY82" s="1">
        <v>-13.21</v>
      </c>
      <c r="AZ82" s="1">
        <v>-19.95</v>
      </c>
      <c r="BA82" s="1">
        <v>-18.39</v>
      </c>
      <c r="BB82" s="1">
        <v>-18.14</v>
      </c>
      <c r="BC82" s="1">
        <v>-16.579999999999998</v>
      </c>
      <c r="BD82" s="1">
        <v>-19.3</v>
      </c>
      <c r="BE82" s="1">
        <v>-18.649999999999999</v>
      </c>
      <c r="BF82" s="1">
        <v>-20.67</v>
      </c>
      <c r="BG82" s="1">
        <v>-20.47</v>
      </c>
      <c r="BH82" s="1">
        <v>-19.77</v>
      </c>
      <c r="BI82" s="1">
        <v>-19.11</v>
      </c>
      <c r="BJ82" s="1">
        <v>-21.5</v>
      </c>
      <c r="BK82" s="1">
        <v>-21</v>
      </c>
      <c r="BL82" s="1">
        <v>-20.73</v>
      </c>
      <c r="BM82" s="1">
        <v>-20.98</v>
      </c>
      <c r="BN82" s="1">
        <v>-21.63</v>
      </c>
      <c r="BO82" s="1">
        <v>-20.73</v>
      </c>
      <c r="BP82" s="1">
        <v>-22.02</v>
      </c>
      <c r="BQ82" s="1">
        <v>-21.63</v>
      </c>
      <c r="BR82" s="1">
        <v>-19.87</v>
      </c>
      <c r="BS82" s="22">
        <v>3.05</v>
      </c>
      <c r="BT82" s="26">
        <v>55242388.498663902</v>
      </c>
      <c r="BU82" s="26">
        <v>1291100</v>
      </c>
      <c r="BV82" s="26">
        <v>13946435</v>
      </c>
      <c r="BW82" s="2">
        <v>7.5040682439634224E-3</v>
      </c>
    </row>
    <row r="83" spans="1:75" s="21" customFormat="1" ht="19" customHeight="1" x14ac:dyDescent="0.2">
      <c r="A83" s="7" t="s">
        <v>565</v>
      </c>
      <c r="B83" s="7" t="s">
        <v>83</v>
      </c>
      <c r="C83" s="7" t="s">
        <v>87</v>
      </c>
      <c r="D83" s="7" t="s">
        <v>78</v>
      </c>
      <c r="E83" s="7" t="s">
        <v>562</v>
      </c>
      <c r="F83" s="7" t="s">
        <v>88</v>
      </c>
      <c r="G83" s="10">
        <v>29.487178337670649</v>
      </c>
      <c r="H83" s="10">
        <v>-12.871286193829681</v>
      </c>
      <c r="I83" s="10">
        <v>-12.871286193829681</v>
      </c>
      <c r="J83" s="7" t="s">
        <v>89</v>
      </c>
      <c r="K83" s="8">
        <v>11.69999980926514</v>
      </c>
      <c r="L83" s="8">
        <v>12</v>
      </c>
      <c r="M83" s="8">
        <v>15.14999961853027</v>
      </c>
      <c r="N83" s="8">
        <v>15.14999961853027</v>
      </c>
      <c r="O83" s="8">
        <v>12</v>
      </c>
      <c r="P83" s="8">
        <v>13.19999980926514</v>
      </c>
      <c r="Q83" s="7">
        <v>1.01</v>
      </c>
      <c r="R83" s="7">
        <v>0.98</v>
      </c>
      <c r="S83" s="7">
        <v>1.01</v>
      </c>
      <c r="T83" s="7">
        <v>0.89</v>
      </c>
      <c r="U83" s="7">
        <v>0.89</v>
      </c>
      <c r="V83" s="7">
        <v>0.87</v>
      </c>
      <c r="W83" s="7">
        <v>0.85</v>
      </c>
      <c r="X83" s="7">
        <v>0.84</v>
      </c>
      <c r="Y83" s="7">
        <v>0.83</v>
      </c>
      <c r="Z83" s="7">
        <v>0.84</v>
      </c>
      <c r="AA83" s="7">
        <v>0.85</v>
      </c>
      <c r="AB83" s="7">
        <v>0.85</v>
      </c>
      <c r="AC83" s="7">
        <v>0.84</v>
      </c>
      <c r="AD83" s="7">
        <v>0.83</v>
      </c>
      <c r="AE83" s="7">
        <v>0.83</v>
      </c>
      <c r="AF83" s="7">
        <v>0.83</v>
      </c>
      <c r="AG83" s="7">
        <v>0.83</v>
      </c>
      <c r="AH83" s="7">
        <v>0.83</v>
      </c>
      <c r="AI83" s="7">
        <v>0.85</v>
      </c>
      <c r="AJ83" s="7">
        <v>0.84</v>
      </c>
      <c r="AK83" s="7">
        <v>0.84</v>
      </c>
      <c r="AL83" s="7">
        <v>0.84</v>
      </c>
      <c r="AM83" s="7">
        <v>0.84</v>
      </c>
      <c r="AN83" s="7">
        <v>0.84</v>
      </c>
      <c r="AO83" s="7">
        <v>0.84</v>
      </c>
      <c r="AP83" s="7">
        <v>0.84</v>
      </c>
      <c r="AQ83" s="7">
        <v>0.9</v>
      </c>
      <c r="AR83" s="7">
        <v>-93.54</v>
      </c>
      <c r="AS83" s="7">
        <v>-93.98</v>
      </c>
      <c r="AT83" s="7">
        <v>-93.98</v>
      </c>
      <c r="AU83" s="7">
        <v>-94.23</v>
      </c>
      <c r="AV83" s="7">
        <v>-94.32</v>
      </c>
      <c r="AW83" s="7">
        <v>-94.58</v>
      </c>
      <c r="AX83" s="7">
        <v>-94.46</v>
      </c>
      <c r="AY83" s="7">
        <v>-94.62</v>
      </c>
      <c r="AZ83" s="7">
        <v>-94.56</v>
      </c>
      <c r="BA83" s="7">
        <v>-94.46</v>
      </c>
      <c r="BB83" s="7">
        <v>-94.51</v>
      </c>
      <c r="BC83" s="7">
        <v>-94.57</v>
      </c>
      <c r="BD83" s="7">
        <v>-94.52</v>
      </c>
      <c r="BE83" s="7">
        <v>-94.62</v>
      </c>
      <c r="BF83" s="7">
        <v>-94.52</v>
      </c>
      <c r="BG83" s="7">
        <v>-94.57</v>
      </c>
      <c r="BH83" s="7">
        <v>-94.59</v>
      </c>
      <c r="BI83" s="7">
        <v>-94.53</v>
      </c>
      <c r="BJ83" s="7">
        <v>-94.47</v>
      </c>
      <c r="BK83" s="7">
        <v>-94.46</v>
      </c>
      <c r="BL83" s="7">
        <v>-94.47</v>
      </c>
      <c r="BM83" s="7">
        <v>-94.46</v>
      </c>
      <c r="BN83" s="7">
        <v>-94.46</v>
      </c>
      <c r="BO83" s="7">
        <v>-94.52</v>
      </c>
      <c r="BP83" s="7">
        <v>-94.47</v>
      </c>
      <c r="BQ83" s="7">
        <v>-94.46</v>
      </c>
      <c r="BR83" s="7">
        <v>-94.27</v>
      </c>
      <c r="BS83" s="24">
        <v>0.8</v>
      </c>
      <c r="BT83" s="26">
        <v>57191400.059947968</v>
      </c>
      <c r="BU83" s="26">
        <v>1132800</v>
      </c>
      <c r="BV83" s="26">
        <v>2675263</v>
      </c>
      <c r="BW83" s="8">
        <v>1.181790351079501E-2</v>
      </c>
    </row>
    <row r="84" spans="1:75" s="21" customFormat="1" ht="19" customHeight="1" x14ac:dyDescent="0.2">
      <c r="A84" s="1" t="s">
        <v>276</v>
      </c>
      <c r="B84" s="1" t="s">
        <v>96</v>
      </c>
      <c r="C84" s="1" t="s">
        <v>87</v>
      </c>
      <c r="D84" s="1" t="s">
        <v>98</v>
      </c>
      <c r="E84" s="1" t="s">
        <v>274</v>
      </c>
      <c r="F84" s="1" t="s">
        <v>88</v>
      </c>
      <c r="G84" s="9">
        <v>29.545447402749339</v>
      </c>
      <c r="H84" s="9">
        <v>-15.087713779908359</v>
      </c>
      <c r="I84" s="9">
        <f>(N84-O84)/O84*100</f>
        <v>29.72972972972973</v>
      </c>
      <c r="J84" s="1" t="s">
        <v>89</v>
      </c>
      <c r="K84" s="2">
        <v>8.8000001907348633</v>
      </c>
      <c r="L84" s="2">
        <v>8.81</v>
      </c>
      <c r="M84" s="2">
        <v>11.39999961853027</v>
      </c>
      <c r="N84" s="2">
        <v>12</v>
      </c>
      <c r="O84" s="2">
        <v>9.25</v>
      </c>
      <c r="P84" s="2">
        <v>9.6800003051757812</v>
      </c>
      <c r="Q84" s="1">
        <v>12</v>
      </c>
      <c r="R84" s="1">
        <v>12</v>
      </c>
      <c r="S84" s="1">
        <v>11.5</v>
      </c>
      <c r="T84" s="1">
        <v>10.57</v>
      </c>
      <c r="U84" s="1">
        <v>10.45</v>
      </c>
      <c r="V84" s="1">
        <v>10.72</v>
      </c>
      <c r="W84" s="1">
        <v>10.35</v>
      </c>
      <c r="X84" s="1">
        <v>10.32</v>
      </c>
      <c r="Y84" s="1">
        <v>10.32</v>
      </c>
      <c r="Z84" s="1">
        <v>10.32</v>
      </c>
      <c r="AA84" s="1">
        <v>10.32</v>
      </c>
      <c r="AB84" s="1">
        <v>10.09</v>
      </c>
      <c r="AC84" s="1">
        <v>10.09</v>
      </c>
      <c r="AD84" s="1">
        <v>10.09</v>
      </c>
      <c r="AE84" s="1">
        <v>10.15</v>
      </c>
      <c r="AF84" s="1">
        <v>10.15</v>
      </c>
      <c r="AG84" s="1">
        <v>10.220000000000001</v>
      </c>
      <c r="AH84" s="1">
        <v>10.220000000000001</v>
      </c>
      <c r="AI84" s="1">
        <v>10.220000000000001</v>
      </c>
      <c r="AJ84" s="1">
        <v>10.07</v>
      </c>
      <c r="AK84" s="1">
        <v>10.07</v>
      </c>
      <c r="AL84" s="1">
        <v>9.89</v>
      </c>
      <c r="AM84" s="1">
        <v>9.89</v>
      </c>
      <c r="AN84" s="1">
        <v>9.65</v>
      </c>
      <c r="AO84" s="1">
        <v>9.65</v>
      </c>
      <c r="AP84" s="1">
        <v>9.65</v>
      </c>
      <c r="AQ84" s="1">
        <v>9.85</v>
      </c>
      <c r="AR84" s="1">
        <v>5.26</v>
      </c>
      <c r="AS84" s="1">
        <v>5.26</v>
      </c>
      <c r="AT84" s="1">
        <v>-7.46</v>
      </c>
      <c r="AU84" s="1">
        <v>-16.670000000000002</v>
      </c>
      <c r="AV84" s="1">
        <v>-8.33</v>
      </c>
      <c r="AW84" s="1">
        <v>-6.01</v>
      </c>
      <c r="AX84" s="1">
        <v>-12.89</v>
      </c>
      <c r="AY84" s="1">
        <v>-9.4700000000000006</v>
      </c>
      <c r="AZ84" s="1">
        <v>-9.4700000000000006</v>
      </c>
      <c r="BA84" s="1">
        <v>-9.4700000000000006</v>
      </c>
      <c r="BB84" s="1">
        <v>-9.4700000000000006</v>
      </c>
      <c r="BC84" s="1">
        <v>-11.49</v>
      </c>
      <c r="BD84" s="1">
        <v>-11.49</v>
      </c>
      <c r="BE84" s="1">
        <v>-11.49</v>
      </c>
      <c r="BF84" s="1">
        <v>-11.67</v>
      </c>
      <c r="BG84" s="1">
        <v>-11.67</v>
      </c>
      <c r="BH84" s="1">
        <v>-10.32</v>
      </c>
      <c r="BI84" s="1">
        <v>-10.32</v>
      </c>
      <c r="BJ84" s="1">
        <v>-10.32</v>
      </c>
      <c r="BK84" s="1">
        <v>-17.72</v>
      </c>
      <c r="BL84" s="1">
        <v>-17.72</v>
      </c>
      <c r="BM84" s="1">
        <v>-13.25</v>
      </c>
      <c r="BN84" s="1">
        <v>-13.25</v>
      </c>
      <c r="BO84" s="1">
        <v>-15.35</v>
      </c>
      <c r="BP84" s="1">
        <v>-15.35</v>
      </c>
      <c r="BQ84" s="1">
        <v>-15.35</v>
      </c>
      <c r="BR84" s="1">
        <v>-15.09</v>
      </c>
      <c r="BS84" s="22">
        <v>9.93</v>
      </c>
      <c r="BT84" s="26">
        <v>18424109.383487701</v>
      </c>
      <c r="BU84" s="26">
        <v>32600</v>
      </c>
      <c r="BV84" s="26">
        <v>1344404</v>
      </c>
      <c r="BW84" s="2">
        <v>6.0569590688513272E-3</v>
      </c>
    </row>
    <row r="85" spans="1:75" s="21" customFormat="1" ht="19" customHeight="1" x14ac:dyDescent="0.2">
      <c r="A85" s="1" t="s">
        <v>85</v>
      </c>
      <c r="B85" s="1" t="s">
        <v>86</v>
      </c>
      <c r="C85" s="1" t="s">
        <v>87</v>
      </c>
      <c r="D85" s="1" t="s">
        <v>78</v>
      </c>
      <c r="E85" s="1" t="s">
        <v>79</v>
      </c>
      <c r="F85" s="1" t="s">
        <v>88</v>
      </c>
      <c r="G85" s="9">
        <v>29.57198483286718</v>
      </c>
      <c r="H85" s="9">
        <v>-12.012007991390011</v>
      </c>
      <c r="I85" s="9">
        <f>(N85-O85)/O85*100</f>
        <v>23.7930964176212</v>
      </c>
      <c r="J85" s="1" t="s">
        <v>89</v>
      </c>
      <c r="K85" s="2">
        <v>2.5699999332427979</v>
      </c>
      <c r="L85" s="2">
        <v>2.2599999999999998</v>
      </c>
      <c r="M85" s="2">
        <v>3.3299999237060551</v>
      </c>
      <c r="N85" s="2">
        <v>3.589999914169312</v>
      </c>
      <c r="O85" s="2">
        <v>2.9000000953674321</v>
      </c>
      <c r="P85" s="2">
        <v>2.9300000667572021</v>
      </c>
      <c r="Q85" s="1">
        <v>3.59</v>
      </c>
      <c r="R85" s="1">
        <v>3.59</v>
      </c>
      <c r="S85" s="1">
        <v>3.29</v>
      </c>
      <c r="T85" s="1">
        <v>3.23</v>
      </c>
      <c r="U85" s="1">
        <v>3.24</v>
      </c>
      <c r="V85" s="1">
        <v>3.2</v>
      </c>
      <c r="W85" s="1">
        <v>3.25</v>
      </c>
      <c r="X85" s="1">
        <v>3.3</v>
      </c>
      <c r="Y85" s="1">
        <v>3.4</v>
      </c>
      <c r="Z85" s="1">
        <v>3.37</v>
      </c>
      <c r="AA85" s="1">
        <v>3.31</v>
      </c>
      <c r="AB85" s="1">
        <v>3.28</v>
      </c>
      <c r="AC85" s="1">
        <v>3.22</v>
      </c>
      <c r="AD85" s="1">
        <v>3.28</v>
      </c>
      <c r="AE85" s="1">
        <v>3.27</v>
      </c>
      <c r="AF85" s="1">
        <v>3.21</v>
      </c>
      <c r="AG85" s="1">
        <v>3.21</v>
      </c>
      <c r="AH85" s="1">
        <v>3.21</v>
      </c>
      <c r="AI85" s="1">
        <v>3.14</v>
      </c>
      <c r="AJ85" s="1">
        <v>3.09</v>
      </c>
      <c r="AK85" s="1">
        <v>3.05</v>
      </c>
      <c r="AL85" s="1">
        <v>2.99</v>
      </c>
      <c r="AM85" s="1">
        <v>2.96</v>
      </c>
      <c r="AN85" s="1">
        <v>3</v>
      </c>
      <c r="AO85" s="1">
        <v>2.99</v>
      </c>
      <c r="AP85" s="1">
        <v>2.95</v>
      </c>
      <c r="AQ85" s="1">
        <v>2.97</v>
      </c>
      <c r="AR85" s="1">
        <v>7.81</v>
      </c>
      <c r="AS85" s="1">
        <v>-0.49</v>
      </c>
      <c r="AT85" s="1">
        <v>-9.91</v>
      </c>
      <c r="AU85" s="1">
        <v>-5.86</v>
      </c>
      <c r="AV85" s="1">
        <v>-4.21</v>
      </c>
      <c r="AW85" s="1">
        <v>-5.1100000000000003</v>
      </c>
      <c r="AX85" s="1">
        <v>-3.9</v>
      </c>
      <c r="AY85" s="1">
        <v>-1.46</v>
      </c>
      <c r="AZ85" s="1">
        <v>0.9</v>
      </c>
      <c r="BA85" s="1">
        <v>-2.31</v>
      </c>
      <c r="BB85" s="1">
        <v>-2.7</v>
      </c>
      <c r="BC85" s="1">
        <v>-3.42</v>
      </c>
      <c r="BD85" s="1">
        <v>-3.3</v>
      </c>
      <c r="BE85" s="1">
        <v>-1.65</v>
      </c>
      <c r="BF85" s="1">
        <v>-3.75</v>
      </c>
      <c r="BG85" s="1">
        <v>-4.6500000000000004</v>
      </c>
      <c r="BH85" s="1">
        <v>-3.6</v>
      </c>
      <c r="BI85" s="1">
        <v>-5.71</v>
      </c>
      <c r="BJ85" s="1">
        <v>-8.41</v>
      </c>
      <c r="BK85" s="1">
        <v>-8.26</v>
      </c>
      <c r="BL85" s="1">
        <v>-10.51</v>
      </c>
      <c r="BM85" s="1">
        <v>-11.41</v>
      </c>
      <c r="BN85" s="1">
        <v>-11.83</v>
      </c>
      <c r="BO85" s="1">
        <v>-10.35</v>
      </c>
      <c r="BP85" s="1">
        <v>-11.71</v>
      </c>
      <c r="BQ85" s="1">
        <v>-12.31</v>
      </c>
      <c r="BR85" s="1">
        <v>-10.96</v>
      </c>
      <c r="BS85" s="22">
        <v>3.12</v>
      </c>
      <c r="BT85" s="26">
        <v>182410735.82077029</v>
      </c>
      <c r="BU85" s="26">
        <v>6158800</v>
      </c>
      <c r="BV85" s="26">
        <v>49812422</v>
      </c>
      <c r="BW85" s="2">
        <v>1.228312086491197E-2</v>
      </c>
    </row>
    <row r="86" spans="1:75" s="21" customFormat="1" ht="19" customHeight="1" x14ac:dyDescent="0.2">
      <c r="A86" s="7" t="s">
        <v>437</v>
      </c>
      <c r="B86" s="7" t="s">
        <v>131</v>
      </c>
      <c r="C86" s="7" t="s">
        <v>104</v>
      </c>
      <c r="D86" s="7" t="s">
        <v>98</v>
      </c>
      <c r="E86" s="7" t="s">
        <v>434</v>
      </c>
      <c r="F86" s="7" t="s">
        <v>88</v>
      </c>
      <c r="G86" s="10">
        <v>29.629626819054032</v>
      </c>
      <c r="H86" s="10">
        <v>-8.0357172317346617</v>
      </c>
      <c r="I86" s="10">
        <v>-8.0357172317346617</v>
      </c>
      <c r="J86" s="7" t="s">
        <v>89</v>
      </c>
      <c r="K86" s="8">
        <v>0.86400002241134644</v>
      </c>
      <c r="L86" s="8">
        <v>0.9</v>
      </c>
      <c r="M86" s="8">
        <v>1.120000004768372</v>
      </c>
      <c r="N86" s="8">
        <v>1.1499999761581421</v>
      </c>
      <c r="O86" s="8">
        <v>0.95099997520446777</v>
      </c>
      <c r="P86" s="8">
        <v>1.029999971389771</v>
      </c>
      <c r="Q86" s="7">
        <v>1.1499999999999999</v>
      </c>
      <c r="R86" s="7">
        <v>1.07</v>
      </c>
      <c r="S86" s="7">
        <v>1.1000000000000001</v>
      </c>
      <c r="T86" s="7">
        <v>1.1000000000000001</v>
      </c>
      <c r="U86" s="7">
        <v>1.05</v>
      </c>
      <c r="V86" s="7">
        <v>1.04</v>
      </c>
      <c r="W86" s="7">
        <v>1.03</v>
      </c>
      <c r="X86" s="7">
        <v>0.98</v>
      </c>
      <c r="Y86" s="7">
        <v>1.02</v>
      </c>
      <c r="Z86" s="7">
        <v>1.01</v>
      </c>
      <c r="AA86" s="7">
        <v>1</v>
      </c>
      <c r="AB86" s="7">
        <v>1</v>
      </c>
      <c r="AC86" s="7">
        <v>0.99</v>
      </c>
      <c r="AD86" s="7">
        <v>1.02</v>
      </c>
      <c r="AE86" s="7">
        <v>1.02</v>
      </c>
      <c r="AF86" s="7">
        <v>1.01</v>
      </c>
      <c r="AG86" s="7">
        <v>1.03</v>
      </c>
      <c r="AH86" s="7">
        <v>1.03</v>
      </c>
      <c r="AI86" s="7">
        <v>1.03</v>
      </c>
      <c r="AJ86" s="7">
        <v>1.02</v>
      </c>
      <c r="AK86" s="7">
        <v>1.03</v>
      </c>
      <c r="AL86" s="7">
        <v>1.02</v>
      </c>
      <c r="AM86" s="7">
        <v>1.02</v>
      </c>
      <c r="AN86" s="7">
        <v>1.03</v>
      </c>
      <c r="AO86" s="7">
        <v>1.05</v>
      </c>
      <c r="AP86" s="7">
        <v>1.06</v>
      </c>
      <c r="AQ86" s="7">
        <v>1.06</v>
      </c>
      <c r="AR86" s="7">
        <v>-4.91</v>
      </c>
      <c r="AS86" s="7">
        <v>-4.55</v>
      </c>
      <c r="AT86" s="7">
        <v>-2.39</v>
      </c>
      <c r="AU86" s="7">
        <v>-6.25</v>
      </c>
      <c r="AV86" s="7">
        <v>-8.0399999999999991</v>
      </c>
      <c r="AW86" s="7">
        <v>-8.0399999999999991</v>
      </c>
      <c r="AX86" s="7">
        <v>-12.85</v>
      </c>
      <c r="AY86" s="7">
        <v>-13.97</v>
      </c>
      <c r="AZ86" s="7">
        <v>-12.05</v>
      </c>
      <c r="BA86" s="7">
        <v>-11.61</v>
      </c>
      <c r="BB86" s="7">
        <v>-10.73</v>
      </c>
      <c r="BC86" s="7">
        <v>-10.96</v>
      </c>
      <c r="BD86" s="7">
        <v>-12.4</v>
      </c>
      <c r="BE86" s="7">
        <v>-10.71</v>
      </c>
      <c r="BF86" s="7">
        <v>-10.71</v>
      </c>
      <c r="BG86" s="7">
        <v>-9.82</v>
      </c>
      <c r="BH86" s="7">
        <v>-8.93</v>
      </c>
      <c r="BI86" s="7">
        <v>-8.0399999999999991</v>
      </c>
      <c r="BJ86" s="7">
        <v>-9.82</v>
      </c>
      <c r="BK86" s="7">
        <v>-9.3800000000000008</v>
      </c>
      <c r="BL86" s="7">
        <v>-9.3800000000000008</v>
      </c>
      <c r="BM86" s="7">
        <v>-10.71</v>
      </c>
      <c r="BN86" s="7">
        <v>-9.3800000000000008</v>
      </c>
      <c r="BO86" s="7">
        <v>-9.82</v>
      </c>
      <c r="BP86" s="7">
        <v>-6.25</v>
      </c>
      <c r="BQ86" s="7">
        <v>-6.7</v>
      </c>
      <c r="BR86" s="7">
        <v>-8.0399999999999991</v>
      </c>
      <c r="BS86" s="24">
        <v>0.95</v>
      </c>
      <c r="BT86" s="26">
        <v>29353072.124969959</v>
      </c>
      <c r="BU86" s="26">
        <v>5554100</v>
      </c>
      <c r="BV86" s="26">
        <v>14175715</v>
      </c>
      <c r="BW86" s="8">
        <v>2.662370116780706E-3</v>
      </c>
    </row>
    <row r="87" spans="1:75" s="21" customFormat="1" ht="19" customHeight="1" x14ac:dyDescent="0.2">
      <c r="A87" s="7" t="s">
        <v>532</v>
      </c>
      <c r="B87" s="7" t="s">
        <v>106</v>
      </c>
      <c r="C87" s="7" t="s">
        <v>87</v>
      </c>
      <c r="D87" s="7" t="s">
        <v>98</v>
      </c>
      <c r="E87" s="7" t="s">
        <v>529</v>
      </c>
      <c r="F87" s="7" t="s">
        <v>88</v>
      </c>
      <c r="G87" s="10">
        <v>29.828844613116029</v>
      </c>
      <c r="H87" s="10">
        <v>-0.94161420784371097</v>
      </c>
      <c r="I87" s="10">
        <v>-0.94161420784371097</v>
      </c>
      <c r="J87" s="7" t="s">
        <v>81</v>
      </c>
      <c r="K87" s="8">
        <v>4.0900001525878906</v>
      </c>
      <c r="L87" s="8">
        <v>4.2</v>
      </c>
      <c r="M87" s="8">
        <v>5.309999942779541</v>
      </c>
      <c r="N87" s="8">
        <v>6.0900001525878906</v>
      </c>
      <c r="O87" s="8">
        <v>4.7699999809265137</v>
      </c>
      <c r="P87" s="8">
        <v>5.2600002288818359</v>
      </c>
      <c r="Q87" s="7">
        <v>5.55</v>
      </c>
      <c r="R87" s="7">
        <v>5.71</v>
      </c>
      <c r="S87" s="7">
        <v>5.1100000000000003</v>
      </c>
      <c r="T87" s="7">
        <v>5.68</v>
      </c>
      <c r="U87" s="7">
        <v>5.72</v>
      </c>
      <c r="V87" s="7">
        <v>5.24</v>
      </c>
      <c r="W87" s="7">
        <v>5.35</v>
      </c>
      <c r="X87" s="7">
        <v>5.54</v>
      </c>
      <c r="Y87" s="7">
        <v>5.45</v>
      </c>
      <c r="Z87" s="7">
        <v>5.68</v>
      </c>
      <c r="AA87" s="7">
        <v>6.09</v>
      </c>
      <c r="AB87" s="7">
        <v>5.73</v>
      </c>
      <c r="AC87" s="7">
        <v>5.27</v>
      </c>
      <c r="AD87" s="7">
        <v>5.16</v>
      </c>
      <c r="AE87" s="7">
        <v>5.14</v>
      </c>
      <c r="AF87" s="7">
        <v>5.12</v>
      </c>
      <c r="AG87" s="7">
        <v>5.29</v>
      </c>
      <c r="AH87" s="7">
        <v>5.23</v>
      </c>
      <c r="AI87" s="7">
        <v>5.23</v>
      </c>
      <c r="AJ87" s="7">
        <v>5.21</v>
      </c>
      <c r="AK87" s="7">
        <v>5.09</v>
      </c>
      <c r="AL87" s="7">
        <v>5.07</v>
      </c>
      <c r="AM87" s="7">
        <v>5.18</v>
      </c>
      <c r="AN87" s="7">
        <v>5.16</v>
      </c>
      <c r="AO87" s="7">
        <v>5.09</v>
      </c>
      <c r="AP87" s="7">
        <v>5.0999999999999996</v>
      </c>
      <c r="AQ87" s="7">
        <v>5.26</v>
      </c>
      <c r="AR87" s="7">
        <v>-2.73</v>
      </c>
      <c r="AS87" s="7">
        <v>-0.82</v>
      </c>
      <c r="AT87" s="7">
        <v>-6.78</v>
      </c>
      <c r="AU87" s="7">
        <v>0.19</v>
      </c>
      <c r="AV87" s="7">
        <v>-5.46</v>
      </c>
      <c r="AW87" s="7">
        <v>-3.2</v>
      </c>
      <c r="AX87" s="7">
        <v>-2.54</v>
      </c>
      <c r="AY87" s="7">
        <v>0.19</v>
      </c>
      <c r="AZ87" s="7">
        <v>-0.75</v>
      </c>
      <c r="BA87" s="7">
        <v>2.0699999999999998</v>
      </c>
      <c r="BB87" s="7">
        <v>6.59</v>
      </c>
      <c r="BC87" s="7">
        <v>-1.1299999999999999</v>
      </c>
      <c r="BD87" s="7">
        <v>-2.82</v>
      </c>
      <c r="BE87" s="7">
        <v>-5.27</v>
      </c>
      <c r="BF87" s="7">
        <v>-4.5199999999999996</v>
      </c>
      <c r="BG87" s="7">
        <v>-6.03</v>
      </c>
      <c r="BH87" s="7">
        <v>-4.05</v>
      </c>
      <c r="BI87" s="7">
        <v>-4.2300000000000004</v>
      </c>
      <c r="BJ87" s="7">
        <v>-3.01</v>
      </c>
      <c r="BK87" s="7">
        <v>-5.84</v>
      </c>
      <c r="BL87" s="7">
        <v>-4.5199999999999996</v>
      </c>
      <c r="BM87" s="7">
        <v>-6.03</v>
      </c>
      <c r="BN87" s="7">
        <v>-2.85</v>
      </c>
      <c r="BO87" s="7">
        <v>-5.27</v>
      </c>
      <c r="BP87" s="7">
        <v>-4.24</v>
      </c>
      <c r="BQ87" s="7">
        <v>-6.21</v>
      </c>
      <c r="BR87" s="7">
        <v>-1.1299999999999999</v>
      </c>
      <c r="BS87" s="24">
        <v>4.93</v>
      </c>
      <c r="BT87" s="26">
        <v>19603776.38875008</v>
      </c>
      <c r="BU87" s="26">
        <v>49275200</v>
      </c>
      <c r="BV87" s="26">
        <v>3645413</v>
      </c>
      <c r="BW87" s="8">
        <v>4.178593756043554E-2</v>
      </c>
    </row>
    <row r="88" spans="1:75" s="21" customFormat="1" ht="19" customHeight="1" x14ac:dyDescent="0.2">
      <c r="A88" s="1" t="s">
        <v>129</v>
      </c>
      <c r="B88" s="1" t="s">
        <v>106</v>
      </c>
      <c r="C88" s="1" t="s">
        <v>87</v>
      </c>
      <c r="D88" s="1" t="s">
        <v>98</v>
      </c>
      <c r="E88" s="1" t="s">
        <v>127</v>
      </c>
      <c r="F88" s="1" t="s">
        <v>88</v>
      </c>
      <c r="G88" s="9">
        <v>29.951685108721179</v>
      </c>
      <c r="H88" s="9">
        <v>-17.286239861744399</v>
      </c>
      <c r="I88" s="9">
        <f>(N88-O88)/O88*100</f>
        <v>29.027353640702476</v>
      </c>
      <c r="J88" s="1" t="s">
        <v>89</v>
      </c>
      <c r="K88" s="2">
        <v>6.2100000381469727</v>
      </c>
      <c r="L88" s="2">
        <v>5.94</v>
      </c>
      <c r="M88" s="2">
        <v>8.0699996948242188</v>
      </c>
      <c r="N88" s="2">
        <v>8.4899997711181641</v>
      </c>
      <c r="O88" s="2">
        <v>6.5799999237060547</v>
      </c>
      <c r="P88" s="2">
        <v>6.6750001907348633</v>
      </c>
      <c r="Q88" s="1">
        <v>8.1300000000000008</v>
      </c>
      <c r="R88" s="1">
        <v>7.95</v>
      </c>
      <c r="S88" s="1">
        <v>7.66</v>
      </c>
      <c r="T88" s="1">
        <v>7.27</v>
      </c>
      <c r="U88" s="1">
        <v>7.27</v>
      </c>
      <c r="V88" s="1">
        <v>7.15</v>
      </c>
      <c r="W88" s="1">
        <v>7.08</v>
      </c>
      <c r="X88" s="1">
        <v>7.29</v>
      </c>
      <c r="Y88" s="1">
        <v>7.18</v>
      </c>
      <c r="Z88" s="1">
        <v>7.45</v>
      </c>
      <c r="AA88" s="1">
        <v>8.17</v>
      </c>
      <c r="AB88" s="1">
        <v>8.49</v>
      </c>
      <c r="AC88" s="1">
        <v>8.3000000000000007</v>
      </c>
      <c r="AD88" s="1">
        <v>8.1199999999999992</v>
      </c>
      <c r="AE88" s="1">
        <v>8.2799999999999994</v>
      </c>
      <c r="AF88" s="1">
        <v>7.8</v>
      </c>
      <c r="AG88" s="1">
        <v>7.58</v>
      </c>
      <c r="AH88" s="1">
        <v>7.41</v>
      </c>
      <c r="AI88" s="1">
        <v>7.42</v>
      </c>
      <c r="AJ88" s="1">
        <v>7.26</v>
      </c>
      <c r="AK88" s="1">
        <v>7.3</v>
      </c>
      <c r="AL88" s="1">
        <v>7.23</v>
      </c>
      <c r="AM88" s="1">
        <v>6.95</v>
      </c>
      <c r="AN88" s="1">
        <v>6.95</v>
      </c>
      <c r="AO88" s="1">
        <v>6.89</v>
      </c>
      <c r="AP88" s="1">
        <v>6.82</v>
      </c>
      <c r="AQ88" s="1">
        <v>6.78</v>
      </c>
      <c r="AR88" s="1">
        <v>-1.49</v>
      </c>
      <c r="AS88" s="1">
        <v>-7.93</v>
      </c>
      <c r="AT88" s="1">
        <v>-11.03</v>
      </c>
      <c r="AU88" s="1">
        <v>-11.9</v>
      </c>
      <c r="AV88" s="1">
        <v>-14.19</v>
      </c>
      <c r="AW88" s="1">
        <v>-12.64</v>
      </c>
      <c r="AX88" s="1">
        <v>-15.12</v>
      </c>
      <c r="AY88" s="1">
        <v>-11.4</v>
      </c>
      <c r="AZ88" s="1">
        <v>-13.63</v>
      </c>
      <c r="BA88" s="1">
        <v>-7.71</v>
      </c>
      <c r="BB88" s="1">
        <v>1.24</v>
      </c>
      <c r="BC88" s="1">
        <v>-0.37</v>
      </c>
      <c r="BD88" s="1">
        <v>-2.35</v>
      </c>
      <c r="BE88" s="1">
        <v>-1.61</v>
      </c>
      <c r="BF88" s="1">
        <v>-5.64</v>
      </c>
      <c r="BG88" s="1">
        <v>-6.14</v>
      </c>
      <c r="BH88" s="1">
        <v>-8.43</v>
      </c>
      <c r="BI88" s="1">
        <v>-9.67</v>
      </c>
      <c r="BJ88" s="1">
        <v>-10.41</v>
      </c>
      <c r="BK88" s="1">
        <v>-12.08</v>
      </c>
      <c r="BL88" s="1">
        <v>-10.36</v>
      </c>
      <c r="BM88" s="1">
        <v>-15.74</v>
      </c>
      <c r="BN88" s="1">
        <v>-14.99</v>
      </c>
      <c r="BO88" s="1">
        <v>-15.43</v>
      </c>
      <c r="BP88" s="1">
        <v>-16.23</v>
      </c>
      <c r="BQ88" s="1">
        <v>-16.38</v>
      </c>
      <c r="BR88" s="1">
        <v>-17.22</v>
      </c>
      <c r="BS88" s="22">
        <v>6.7</v>
      </c>
      <c r="BT88" s="26">
        <v>863732067.33703613</v>
      </c>
      <c r="BU88" s="26">
        <v>12608900</v>
      </c>
      <c r="BV88" s="26">
        <v>35974486</v>
      </c>
      <c r="BW88" s="2">
        <v>2.1058924928072639E-2</v>
      </c>
    </row>
    <row r="89" spans="1:75" s="21" customFormat="1" ht="19" customHeight="1" x14ac:dyDescent="0.2">
      <c r="A89" s="7" t="s">
        <v>498</v>
      </c>
      <c r="B89" s="7" t="s">
        <v>96</v>
      </c>
      <c r="C89" s="7" t="s">
        <v>87</v>
      </c>
      <c r="D89" s="7" t="s">
        <v>98</v>
      </c>
      <c r="E89" s="7" t="s">
        <v>497</v>
      </c>
      <c r="F89" s="7" t="s">
        <v>88</v>
      </c>
      <c r="G89" s="10">
        <v>30.274134182539171</v>
      </c>
      <c r="H89" s="10">
        <v>-24.611166138612059</v>
      </c>
      <c r="I89" s="10">
        <v>-24.611166138612059</v>
      </c>
      <c r="J89" s="7" t="s">
        <v>89</v>
      </c>
      <c r="K89" s="8">
        <v>8.3900003433227539</v>
      </c>
      <c r="L89" s="8">
        <v>8.5500000000000007</v>
      </c>
      <c r="M89" s="8">
        <v>10.930000305175779</v>
      </c>
      <c r="N89" s="8">
        <v>11.60000038146973</v>
      </c>
      <c r="O89" s="8">
        <v>8.0600004196166992</v>
      </c>
      <c r="P89" s="8">
        <v>8.2399997711181641</v>
      </c>
      <c r="Q89" s="7">
        <v>11.6</v>
      </c>
      <c r="R89" s="7">
        <v>10.75</v>
      </c>
      <c r="S89" s="7">
        <v>10.58</v>
      </c>
      <c r="T89" s="7">
        <v>10.43</v>
      </c>
      <c r="U89" s="7">
        <v>9.6300000000000008</v>
      </c>
      <c r="V89" s="7">
        <v>9.34</v>
      </c>
      <c r="W89" s="7">
        <v>9.44</v>
      </c>
      <c r="X89" s="7">
        <v>9.3000000000000007</v>
      </c>
      <c r="Y89" s="7">
        <v>9.2100000000000009</v>
      </c>
      <c r="Z89" s="7">
        <v>9.14</v>
      </c>
      <c r="AA89" s="7">
        <v>9.18</v>
      </c>
      <c r="AB89" s="7">
        <v>9</v>
      </c>
      <c r="AC89" s="7">
        <v>9.01</v>
      </c>
      <c r="AD89" s="7">
        <v>8.7899999999999991</v>
      </c>
      <c r="AE89" s="7">
        <v>8.8699999999999992</v>
      </c>
      <c r="AF89" s="7">
        <v>8.76</v>
      </c>
      <c r="AG89" s="7">
        <v>8.65</v>
      </c>
      <c r="AH89" s="7">
        <v>8.69</v>
      </c>
      <c r="AI89" s="7">
        <v>8.7899999999999991</v>
      </c>
      <c r="AJ89" s="7">
        <v>8.85</v>
      </c>
      <c r="AK89" s="7">
        <v>8.68</v>
      </c>
      <c r="AL89" s="7">
        <v>8.6300000000000008</v>
      </c>
      <c r="AM89" s="7">
        <v>8.64</v>
      </c>
      <c r="AN89" s="7">
        <v>8.5500000000000007</v>
      </c>
      <c r="AO89" s="7">
        <v>8.33</v>
      </c>
      <c r="AP89" s="7">
        <v>8.3000000000000007</v>
      </c>
      <c r="AQ89" s="7">
        <v>8.2799999999999994</v>
      </c>
      <c r="AR89" s="7">
        <v>-1.92</v>
      </c>
      <c r="AS89" s="7">
        <v>-5.85</v>
      </c>
      <c r="AT89" s="7">
        <v>-7.59</v>
      </c>
      <c r="AU89" s="7">
        <v>-12.08</v>
      </c>
      <c r="AV89" s="7">
        <v>-16.739999999999998</v>
      </c>
      <c r="AW89" s="7">
        <v>-16.649999999999999</v>
      </c>
      <c r="AX89" s="7">
        <v>-17.02</v>
      </c>
      <c r="AY89" s="7">
        <v>-15.83</v>
      </c>
      <c r="AZ89" s="7">
        <v>-17.38</v>
      </c>
      <c r="BA89" s="7">
        <v>-16.96</v>
      </c>
      <c r="BB89" s="7">
        <v>-18.12</v>
      </c>
      <c r="BC89" s="7">
        <v>-20.68</v>
      </c>
      <c r="BD89" s="7">
        <v>-20.49</v>
      </c>
      <c r="BE89" s="7">
        <v>-20.86</v>
      </c>
      <c r="BF89" s="7">
        <v>-19.760000000000002</v>
      </c>
      <c r="BG89" s="7">
        <v>-21.41</v>
      </c>
      <c r="BH89" s="7">
        <v>-22.85</v>
      </c>
      <c r="BI89" s="7">
        <v>-21.95</v>
      </c>
      <c r="BJ89" s="7">
        <v>-19.579999999999998</v>
      </c>
      <c r="BK89" s="7">
        <v>-21.41</v>
      </c>
      <c r="BL89" s="7">
        <v>-21.32</v>
      </c>
      <c r="BM89" s="7">
        <v>-21.56</v>
      </c>
      <c r="BN89" s="7">
        <v>-21.68</v>
      </c>
      <c r="BO89" s="7">
        <v>-23.79</v>
      </c>
      <c r="BP89" s="7">
        <v>-25.07</v>
      </c>
      <c r="BQ89" s="7">
        <v>-25.53</v>
      </c>
      <c r="BR89" s="7">
        <v>-24.66</v>
      </c>
      <c r="BS89" s="24">
        <v>8.85</v>
      </c>
      <c r="BT89" s="26">
        <v>35411780.088729858</v>
      </c>
      <c r="BU89" s="26">
        <v>8119900</v>
      </c>
      <c r="BV89" s="26">
        <v>2309350</v>
      </c>
      <c r="BW89" s="8">
        <v>2.3465477298807019E-3</v>
      </c>
    </row>
    <row r="90" spans="1:75" s="21" customFormat="1" ht="19" customHeight="1" x14ac:dyDescent="0.2">
      <c r="A90" s="1" t="s">
        <v>308</v>
      </c>
      <c r="B90" s="1" t="s">
        <v>106</v>
      </c>
      <c r="C90" s="1" t="s">
        <v>87</v>
      </c>
      <c r="D90" s="1" t="s">
        <v>98</v>
      </c>
      <c r="E90" s="1" t="s">
        <v>305</v>
      </c>
      <c r="F90" s="1" t="s">
        <v>88</v>
      </c>
      <c r="G90" s="9">
        <v>30.476196855644812</v>
      </c>
      <c r="H90" s="9">
        <v>-24.087594289544398</v>
      </c>
      <c r="I90" s="9">
        <f>(N90-O90)/O90*100</f>
        <v>39.61353614039929</v>
      </c>
      <c r="J90" s="1" t="s">
        <v>89</v>
      </c>
      <c r="K90" s="2">
        <v>2.0999999046325679</v>
      </c>
      <c r="L90" s="2">
        <v>2.89</v>
      </c>
      <c r="M90" s="2">
        <v>2.7400000095367432</v>
      </c>
      <c r="N90" s="2">
        <v>2.8900001049041748</v>
      </c>
      <c r="O90" s="2">
        <v>2.0699999332427979</v>
      </c>
      <c r="P90" s="2">
        <v>2.0799999237060551</v>
      </c>
      <c r="Q90" s="1">
        <v>2.89</v>
      </c>
      <c r="R90" s="1">
        <v>2.73</v>
      </c>
      <c r="S90" s="1">
        <v>2.4300000000000002</v>
      </c>
      <c r="T90" s="1">
        <v>2.4300000000000002</v>
      </c>
      <c r="U90" s="1">
        <v>2.39</v>
      </c>
      <c r="V90" s="1">
        <v>2.35</v>
      </c>
      <c r="W90" s="1">
        <v>2.31</v>
      </c>
      <c r="X90" s="1">
        <v>2.2999999999999998</v>
      </c>
      <c r="Y90" s="1">
        <v>2.2599999999999998</v>
      </c>
      <c r="Z90" s="1">
        <v>2.21</v>
      </c>
      <c r="AA90" s="1">
        <v>2.2400000000000002</v>
      </c>
      <c r="AB90" s="1">
        <v>2.2400000000000002</v>
      </c>
      <c r="AC90" s="1">
        <v>2.2799999999999998</v>
      </c>
      <c r="AD90" s="1">
        <v>2.34</v>
      </c>
      <c r="AE90" s="1">
        <v>2.23</v>
      </c>
      <c r="AF90" s="1">
        <v>2.21</v>
      </c>
      <c r="AG90" s="1">
        <v>2.21</v>
      </c>
      <c r="AH90" s="1">
        <v>2.16</v>
      </c>
      <c r="AI90" s="1">
        <v>2.14</v>
      </c>
      <c r="AJ90" s="1">
        <v>2.13</v>
      </c>
      <c r="AK90" s="1">
        <v>2.17</v>
      </c>
      <c r="AL90" s="1">
        <v>2.16</v>
      </c>
      <c r="AM90" s="1">
        <v>2.15</v>
      </c>
      <c r="AN90" s="1">
        <v>2.14</v>
      </c>
      <c r="AO90" s="1">
        <v>2.16</v>
      </c>
      <c r="AP90" s="1">
        <v>2.1800000000000002</v>
      </c>
      <c r="AQ90" s="1">
        <v>2.14</v>
      </c>
      <c r="AR90" s="1">
        <v>-0.8</v>
      </c>
      <c r="AS90" s="1">
        <v>-7.3</v>
      </c>
      <c r="AT90" s="1">
        <v>-15.69</v>
      </c>
      <c r="AU90" s="1">
        <v>-14.59</v>
      </c>
      <c r="AV90" s="1">
        <v>-14.72</v>
      </c>
      <c r="AW90" s="1">
        <v>-17.149999999999999</v>
      </c>
      <c r="AX90" s="1">
        <v>-17.149999999999999</v>
      </c>
      <c r="AY90" s="1">
        <v>-19.34</v>
      </c>
      <c r="AZ90" s="1">
        <v>-20.07</v>
      </c>
      <c r="BA90" s="1">
        <v>-19.53</v>
      </c>
      <c r="BB90" s="1">
        <v>-19.34</v>
      </c>
      <c r="BC90" s="1">
        <v>-18.420000000000002</v>
      </c>
      <c r="BD90" s="1">
        <v>-17.09</v>
      </c>
      <c r="BE90" s="1">
        <v>-18.61</v>
      </c>
      <c r="BF90" s="1">
        <v>-20.25</v>
      </c>
      <c r="BG90" s="1">
        <v>-19.71</v>
      </c>
      <c r="BH90" s="1">
        <v>-21.72</v>
      </c>
      <c r="BI90" s="1">
        <v>-22.32</v>
      </c>
      <c r="BJ90" s="1">
        <v>-22.81</v>
      </c>
      <c r="BK90" s="1">
        <v>-23.18</v>
      </c>
      <c r="BL90" s="1">
        <v>-21.17</v>
      </c>
      <c r="BM90" s="1">
        <v>-21.9</v>
      </c>
      <c r="BN90" s="1">
        <v>-21.9</v>
      </c>
      <c r="BO90" s="1">
        <v>-22.83</v>
      </c>
      <c r="BP90" s="1">
        <v>-21.72</v>
      </c>
      <c r="BQ90" s="1">
        <v>-22.26</v>
      </c>
      <c r="BR90" s="1">
        <v>-24.15</v>
      </c>
      <c r="BS90" s="22">
        <v>2.1800000000000002</v>
      </c>
      <c r="BT90" s="26">
        <v>293097801.02014542</v>
      </c>
      <c r="BU90" s="26">
        <v>23577800</v>
      </c>
      <c r="BV90" s="26">
        <v>44483463</v>
      </c>
      <c r="BW90" s="2">
        <v>2.0678403567635908E-2</v>
      </c>
    </row>
    <row r="91" spans="1:75" s="21" customFormat="1" ht="19" customHeight="1" x14ac:dyDescent="0.2">
      <c r="A91" s="1" t="s">
        <v>266</v>
      </c>
      <c r="B91" s="1" t="s">
        <v>118</v>
      </c>
      <c r="C91" s="1" t="s">
        <v>124</v>
      </c>
      <c r="D91" s="1" t="s">
        <v>98</v>
      </c>
      <c r="E91" s="1" t="s">
        <v>264</v>
      </c>
      <c r="F91" s="1" t="s">
        <v>88</v>
      </c>
      <c r="G91" s="9">
        <v>30.71894990280418</v>
      </c>
      <c r="H91" s="9">
        <v>-20.833333333333339</v>
      </c>
      <c r="I91" s="9">
        <f>(N91-O91)/O91*100</f>
        <v>75.824168453670609</v>
      </c>
      <c r="J91" s="1" t="s">
        <v>89</v>
      </c>
      <c r="K91" s="2">
        <v>4.5900001525878906</v>
      </c>
      <c r="L91" s="2">
        <v>8</v>
      </c>
      <c r="M91" s="2">
        <v>6</v>
      </c>
      <c r="N91" s="2">
        <v>8</v>
      </c>
      <c r="O91" s="2">
        <v>4.5500001907348633</v>
      </c>
      <c r="P91" s="2">
        <v>4.75</v>
      </c>
      <c r="Q91" s="1">
        <v>6.47</v>
      </c>
      <c r="R91" s="1">
        <v>6.29</v>
      </c>
      <c r="S91" s="1">
        <v>7.5</v>
      </c>
      <c r="T91" s="1">
        <v>7.48</v>
      </c>
      <c r="U91" s="1">
        <v>7</v>
      </c>
      <c r="V91" s="1">
        <v>7.5</v>
      </c>
      <c r="W91" s="1">
        <v>8</v>
      </c>
      <c r="X91" s="1">
        <v>6.7</v>
      </c>
      <c r="Y91" s="1">
        <v>6.58</v>
      </c>
      <c r="Z91" s="1">
        <v>6</v>
      </c>
      <c r="AA91" s="1">
        <v>6.09</v>
      </c>
      <c r="AB91" s="1">
        <v>5.25</v>
      </c>
      <c r="AC91" s="1">
        <v>5.09</v>
      </c>
      <c r="AD91" s="1">
        <v>5.01</v>
      </c>
      <c r="AE91" s="1">
        <v>4.8600000000000003</v>
      </c>
      <c r="AF91" s="1">
        <v>4.84</v>
      </c>
      <c r="AG91" s="1">
        <v>4.8600000000000003</v>
      </c>
      <c r="AH91" s="1">
        <v>5.3</v>
      </c>
      <c r="AI91" s="1">
        <v>5.28</v>
      </c>
      <c r="AJ91" s="1">
        <v>5.14</v>
      </c>
      <c r="AK91" s="1">
        <v>4.9800000000000004</v>
      </c>
      <c r="AL91" s="1">
        <v>4.96</v>
      </c>
      <c r="AM91" s="1">
        <v>4.9000000000000004</v>
      </c>
      <c r="AN91" s="1">
        <v>4.8099999999999996</v>
      </c>
      <c r="AO91" s="1">
        <v>4.84</v>
      </c>
      <c r="AP91" s="1">
        <v>4.8600000000000003</v>
      </c>
      <c r="AQ91" s="1">
        <v>4.78</v>
      </c>
      <c r="AR91" s="1">
        <v>4.57</v>
      </c>
      <c r="AS91" s="1">
        <v>2.67</v>
      </c>
      <c r="AT91" s="1">
        <v>24.17</v>
      </c>
      <c r="AU91" s="1">
        <v>15.83</v>
      </c>
      <c r="AV91" s="1">
        <v>15.33</v>
      </c>
      <c r="AW91" s="1">
        <v>22.33</v>
      </c>
      <c r="AX91" s="1">
        <v>13</v>
      </c>
      <c r="AY91" s="1">
        <v>7.17</v>
      </c>
      <c r="AZ91" s="1">
        <v>-3</v>
      </c>
      <c r="BA91" s="1">
        <v>-2.5</v>
      </c>
      <c r="BB91" s="1">
        <v>-12.17</v>
      </c>
      <c r="BC91" s="1">
        <v>-20.170000000000002</v>
      </c>
      <c r="BD91" s="1">
        <v>-18.170000000000002</v>
      </c>
      <c r="BE91" s="1">
        <v>-21.5</v>
      </c>
      <c r="BF91" s="1">
        <v>-20.83</v>
      </c>
      <c r="BG91" s="1">
        <v>-20</v>
      </c>
      <c r="BH91" s="1">
        <v>-20.43</v>
      </c>
      <c r="BI91" s="1">
        <v>-13.83</v>
      </c>
      <c r="BJ91" s="1">
        <v>-15.5</v>
      </c>
      <c r="BK91" s="1">
        <v>-20</v>
      </c>
      <c r="BL91" s="1">
        <v>-18.329999999999998</v>
      </c>
      <c r="BM91" s="1">
        <v>-18.170000000000002</v>
      </c>
      <c r="BN91" s="1">
        <v>-21</v>
      </c>
      <c r="BO91" s="1">
        <v>-20.67</v>
      </c>
      <c r="BP91" s="1">
        <v>-19.809999999999999</v>
      </c>
      <c r="BQ91" s="1">
        <v>-22.83</v>
      </c>
      <c r="BR91" s="1">
        <v>-20.329999999999998</v>
      </c>
      <c r="BS91" s="22">
        <v>5.51</v>
      </c>
      <c r="BT91" s="26">
        <v>506457600</v>
      </c>
      <c r="BU91" s="26">
        <v>6238500</v>
      </c>
      <c r="BV91" s="26">
        <v>63583169</v>
      </c>
      <c r="BW91" s="2">
        <v>4.0209540358078092E-3</v>
      </c>
    </row>
    <row r="92" spans="1:75" s="21" customFormat="1" ht="19" customHeight="1" x14ac:dyDescent="0.2">
      <c r="A92" s="7" t="s">
        <v>524</v>
      </c>
      <c r="B92" s="7" t="s">
        <v>83</v>
      </c>
      <c r="C92" s="7" t="s">
        <v>87</v>
      </c>
      <c r="D92" s="7" t="s">
        <v>98</v>
      </c>
      <c r="E92" s="7" t="s">
        <v>521</v>
      </c>
      <c r="F92" s="7" t="s">
        <v>88</v>
      </c>
      <c r="G92" s="10">
        <v>30.7692369413096</v>
      </c>
      <c r="H92" s="10">
        <v>-26.470589008710778</v>
      </c>
      <c r="I92" s="10">
        <v>-26.470589008710778</v>
      </c>
      <c r="J92" s="7" t="s">
        <v>89</v>
      </c>
      <c r="K92" s="8">
        <v>0.25999999046325678</v>
      </c>
      <c r="L92" s="8">
        <v>0.3</v>
      </c>
      <c r="M92" s="8">
        <v>0.34000000357627869</v>
      </c>
      <c r="N92" s="8">
        <v>0.34000000357627869</v>
      </c>
      <c r="O92" s="8">
        <v>0.23000000417232511</v>
      </c>
      <c r="P92" s="8">
        <v>0.25</v>
      </c>
      <c r="Q92" s="7">
        <v>0.34</v>
      </c>
      <c r="R92" s="7">
        <v>0.33</v>
      </c>
      <c r="S92" s="7">
        <v>0.32</v>
      </c>
      <c r="T92" s="7">
        <v>0.3</v>
      </c>
      <c r="U92" s="7">
        <v>0.31</v>
      </c>
      <c r="V92" s="7">
        <v>0.32</v>
      </c>
      <c r="W92" s="7">
        <v>0.31</v>
      </c>
      <c r="X92" s="7">
        <v>0.3</v>
      </c>
      <c r="Y92" s="7">
        <v>0.3</v>
      </c>
      <c r="Z92" s="7">
        <v>0.28999999999999998</v>
      </c>
      <c r="AA92" s="7">
        <v>0.3</v>
      </c>
      <c r="AB92" s="7">
        <v>0.3</v>
      </c>
      <c r="AC92" s="7">
        <v>0.28999999999999998</v>
      </c>
      <c r="AD92" s="7">
        <v>0.28000000000000003</v>
      </c>
      <c r="AE92" s="7">
        <v>0.28000000000000003</v>
      </c>
      <c r="AF92" s="7">
        <v>0.28000000000000003</v>
      </c>
      <c r="AG92" s="7">
        <v>0.27</v>
      </c>
      <c r="AH92" s="7">
        <v>0.26</v>
      </c>
      <c r="AI92" s="7">
        <v>0.26</v>
      </c>
      <c r="AJ92" s="7">
        <v>0.24</v>
      </c>
      <c r="AK92" s="7">
        <v>0.25</v>
      </c>
      <c r="AL92" s="7">
        <v>0.25</v>
      </c>
      <c r="AM92" s="7">
        <v>0.25</v>
      </c>
      <c r="AN92" s="7">
        <v>0.25</v>
      </c>
      <c r="AO92" s="7">
        <v>0.25</v>
      </c>
      <c r="AP92" s="7">
        <v>0.25</v>
      </c>
      <c r="AQ92" s="7">
        <v>0.25</v>
      </c>
      <c r="AR92" s="7">
        <v>-4.12</v>
      </c>
      <c r="AS92" s="7">
        <v>-10.47</v>
      </c>
      <c r="AT92" s="7">
        <v>-14.91</v>
      </c>
      <c r="AU92" s="7">
        <v>-13.49</v>
      </c>
      <c r="AV92" s="7">
        <v>-10.88</v>
      </c>
      <c r="AW92" s="7">
        <v>-9.2899999999999991</v>
      </c>
      <c r="AX92" s="7">
        <v>-11.18</v>
      </c>
      <c r="AY92" s="7">
        <v>-13.21</v>
      </c>
      <c r="AZ92" s="7">
        <v>-13.62</v>
      </c>
      <c r="BA92" s="7">
        <v>-13.54</v>
      </c>
      <c r="BB92" s="7">
        <v>-12.79</v>
      </c>
      <c r="BC92" s="7">
        <v>-14.35</v>
      </c>
      <c r="BD92" s="7">
        <v>-16.88</v>
      </c>
      <c r="BE92" s="7">
        <v>-18.12</v>
      </c>
      <c r="BF92" s="7">
        <v>-18.91</v>
      </c>
      <c r="BG92" s="7">
        <v>-21.65</v>
      </c>
      <c r="BH92" s="7">
        <v>-23.94</v>
      </c>
      <c r="BI92" s="7">
        <v>-24.41</v>
      </c>
      <c r="BJ92" s="7">
        <v>-29.38</v>
      </c>
      <c r="BK92" s="7">
        <v>-31.47</v>
      </c>
      <c r="BL92" s="7">
        <v>-27.38</v>
      </c>
      <c r="BM92" s="7">
        <v>-26.47</v>
      </c>
      <c r="BN92" s="7">
        <v>-25.35</v>
      </c>
      <c r="BO92" s="7">
        <v>-28.38</v>
      </c>
      <c r="BP92" s="7">
        <v>-26.44</v>
      </c>
      <c r="BQ92" s="7">
        <v>-25.85</v>
      </c>
      <c r="BR92" s="7">
        <v>-26.38</v>
      </c>
      <c r="BS92" s="24">
        <v>0.28999999999999998</v>
      </c>
      <c r="BT92" s="26">
        <v>54439440.572619438</v>
      </c>
      <c r="BU92" s="26">
        <v>70912500</v>
      </c>
      <c r="BV92" s="26">
        <v>158287306</v>
      </c>
      <c r="BW92" s="8">
        <v>9.3108641320864979E-2</v>
      </c>
    </row>
    <row r="93" spans="1:75" s="21" customFormat="1" ht="19" customHeight="1" x14ac:dyDescent="0.2">
      <c r="A93" s="7" t="s">
        <v>515</v>
      </c>
      <c r="B93" s="7" t="s">
        <v>111</v>
      </c>
      <c r="C93" s="7" t="s">
        <v>87</v>
      </c>
      <c r="D93" s="7" t="s">
        <v>78</v>
      </c>
      <c r="E93" s="7" t="s">
        <v>510</v>
      </c>
      <c r="F93" s="7" t="s">
        <v>88</v>
      </c>
      <c r="G93" s="10">
        <v>30.938116628462591</v>
      </c>
      <c r="H93" s="10">
        <v>-18.445122693618242</v>
      </c>
      <c r="I93" s="10">
        <v>-18.445122693618242</v>
      </c>
      <c r="J93" s="7" t="s">
        <v>89</v>
      </c>
      <c r="K93" s="8">
        <v>5.0100002288818359</v>
      </c>
      <c r="L93" s="8">
        <v>5.07</v>
      </c>
      <c r="M93" s="8">
        <v>6.559999942779541</v>
      </c>
      <c r="N93" s="8">
        <v>6.5799999237060547</v>
      </c>
      <c r="O93" s="8">
        <v>5.0999999046325684</v>
      </c>
      <c r="P93" s="8">
        <v>5.3499999046325684</v>
      </c>
      <c r="Q93" s="7">
        <v>6.58</v>
      </c>
      <c r="R93" s="7">
        <v>6.34</v>
      </c>
      <c r="S93" s="7">
        <v>6.1</v>
      </c>
      <c r="T93" s="7">
        <v>5.87</v>
      </c>
      <c r="U93" s="7">
        <v>5.69</v>
      </c>
      <c r="V93" s="7">
        <v>5.63</v>
      </c>
      <c r="W93" s="7">
        <v>5.58</v>
      </c>
      <c r="X93" s="7">
        <v>5.57</v>
      </c>
      <c r="Y93" s="7">
        <v>5.51</v>
      </c>
      <c r="Z93" s="7">
        <v>5.49</v>
      </c>
      <c r="AA93" s="7">
        <v>5.48</v>
      </c>
      <c r="AB93" s="7">
        <v>5.47</v>
      </c>
      <c r="AC93" s="7">
        <v>5.51</v>
      </c>
      <c r="AD93" s="7">
        <v>5.41</v>
      </c>
      <c r="AE93" s="7">
        <v>5.36</v>
      </c>
      <c r="AF93" s="7">
        <v>5.38</v>
      </c>
      <c r="AG93" s="7">
        <v>5.44</v>
      </c>
      <c r="AH93" s="7">
        <v>5.5</v>
      </c>
      <c r="AI93" s="7">
        <v>5.49</v>
      </c>
      <c r="AJ93" s="7">
        <v>5.39</v>
      </c>
      <c r="AK93" s="7">
        <v>5.4</v>
      </c>
      <c r="AL93" s="7">
        <v>5.32</v>
      </c>
      <c r="AM93" s="7">
        <v>5.32</v>
      </c>
      <c r="AN93" s="7">
        <v>5.31</v>
      </c>
      <c r="AO93" s="7">
        <v>5.29</v>
      </c>
      <c r="AP93" s="7">
        <v>5.33</v>
      </c>
      <c r="AQ93" s="7">
        <v>5.36</v>
      </c>
      <c r="AR93" s="7">
        <v>-5.41</v>
      </c>
      <c r="AS93" s="7">
        <v>-9.2200000000000006</v>
      </c>
      <c r="AT93" s="7">
        <v>-11.83</v>
      </c>
      <c r="AU93" s="7">
        <v>-15.24</v>
      </c>
      <c r="AV93" s="7">
        <v>-15.45</v>
      </c>
      <c r="AW93" s="7">
        <v>-15.24</v>
      </c>
      <c r="AX93" s="7">
        <v>-15.7</v>
      </c>
      <c r="AY93" s="7">
        <v>-15.85</v>
      </c>
      <c r="AZ93" s="7">
        <v>-16.920000000000002</v>
      </c>
      <c r="BA93" s="7">
        <v>-16.7</v>
      </c>
      <c r="BB93" s="7">
        <v>-17.38</v>
      </c>
      <c r="BC93" s="7">
        <v>-16.62</v>
      </c>
      <c r="BD93" s="7">
        <v>-17.68</v>
      </c>
      <c r="BE93" s="7">
        <v>-20.12</v>
      </c>
      <c r="BF93" s="7">
        <v>-18.75</v>
      </c>
      <c r="BG93" s="7">
        <v>-17.989999999999998</v>
      </c>
      <c r="BH93" s="7">
        <v>-17.3</v>
      </c>
      <c r="BI93" s="7">
        <v>-16.62</v>
      </c>
      <c r="BJ93" s="7">
        <v>-17.84</v>
      </c>
      <c r="BK93" s="7">
        <v>-17.989999999999998</v>
      </c>
      <c r="BL93" s="7">
        <v>-19.05</v>
      </c>
      <c r="BM93" s="7">
        <v>-19.21</v>
      </c>
      <c r="BN93" s="7">
        <v>-19.21</v>
      </c>
      <c r="BO93" s="7">
        <v>-20.58</v>
      </c>
      <c r="BP93" s="7">
        <v>-20.12</v>
      </c>
      <c r="BQ93" s="7">
        <v>-19.66</v>
      </c>
      <c r="BR93" s="7">
        <v>-18.45</v>
      </c>
      <c r="BS93" s="24">
        <v>5.34</v>
      </c>
      <c r="BT93" s="26">
        <v>385855916.63432121</v>
      </c>
      <c r="BU93" s="26">
        <v>2367700</v>
      </c>
      <c r="BV93" s="26">
        <v>22756691</v>
      </c>
      <c r="BW93" s="8">
        <v>7.4266069702313047E-3</v>
      </c>
    </row>
    <row r="94" spans="1:75" s="21" customFormat="1" ht="19" customHeight="1" x14ac:dyDescent="0.2">
      <c r="A94" s="1" t="s">
        <v>130</v>
      </c>
      <c r="B94" s="1" t="s">
        <v>131</v>
      </c>
      <c r="C94" s="1" t="s">
        <v>124</v>
      </c>
      <c r="D94" s="1" t="s">
        <v>125</v>
      </c>
      <c r="E94" s="1" t="s">
        <v>127</v>
      </c>
      <c r="F94" s="1" t="s">
        <v>88</v>
      </c>
      <c r="G94" s="9">
        <v>30.999994277954102</v>
      </c>
      <c r="H94" s="9">
        <v>-14.50381269544409</v>
      </c>
      <c r="I94" s="9">
        <f>(N94-O94)/O94*100</f>
        <v>47.058826279337723</v>
      </c>
      <c r="J94" s="1" t="s">
        <v>89</v>
      </c>
      <c r="K94" s="2">
        <v>1</v>
      </c>
      <c r="L94" s="2">
        <v>0.93</v>
      </c>
      <c r="M94" s="2">
        <v>1.309999942779541</v>
      </c>
      <c r="N94" s="2">
        <v>1.5</v>
      </c>
      <c r="O94" s="2">
        <v>1.0199999809265139</v>
      </c>
      <c r="P94" s="2">
        <v>1.120000004768372</v>
      </c>
      <c r="Q94" s="1">
        <v>1.36</v>
      </c>
      <c r="R94" s="1">
        <v>1.46</v>
      </c>
      <c r="S94" s="1">
        <v>1.46</v>
      </c>
      <c r="T94" s="1">
        <v>1.34</v>
      </c>
      <c r="U94" s="1">
        <v>1.36</v>
      </c>
      <c r="V94" s="1">
        <v>1.5</v>
      </c>
      <c r="W94" s="1">
        <v>1.47</v>
      </c>
      <c r="X94" s="1">
        <v>1.4</v>
      </c>
      <c r="Y94" s="1">
        <v>1.35</v>
      </c>
      <c r="Z94" s="1">
        <v>1.32</v>
      </c>
      <c r="AA94" s="1">
        <v>1.3</v>
      </c>
      <c r="AB94" s="1">
        <v>1.2</v>
      </c>
      <c r="AC94" s="1">
        <v>1.25</v>
      </c>
      <c r="AD94" s="1">
        <v>1.24</v>
      </c>
      <c r="AE94" s="1">
        <v>1.24</v>
      </c>
      <c r="AF94" s="1">
        <v>1.25</v>
      </c>
      <c r="AG94" s="1">
        <v>1.23</v>
      </c>
      <c r="AH94" s="1">
        <v>1.22</v>
      </c>
      <c r="AI94" s="1">
        <v>1.1100000000000001</v>
      </c>
      <c r="AJ94" s="1">
        <v>1.07</v>
      </c>
      <c r="AK94" s="1">
        <v>1.07</v>
      </c>
      <c r="AL94" s="1">
        <v>1.1499999999999999</v>
      </c>
      <c r="AM94" s="1">
        <v>1.1599999999999999</v>
      </c>
      <c r="AN94" s="1">
        <v>1.1599999999999999</v>
      </c>
      <c r="AO94" s="1">
        <v>1.1499999999999999</v>
      </c>
      <c r="AP94" s="1">
        <v>1.1299999999999999</v>
      </c>
      <c r="AQ94" s="1">
        <v>1.1299999999999999</v>
      </c>
      <c r="AR94" s="1">
        <v>-1.85</v>
      </c>
      <c r="AS94" s="1">
        <v>6.87</v>
      </c>
      <c r="AT94" s="1">
        <v>-2.15</v>
      </c>
      <c r="AU94" s="1">
        <v>-0.76</v>
      </c>
      <c r="AV94" s="1">
        <v>1.4</v>
      </c>
      <c r="AW94" s="1">
        <v>9.92</v>
      </c>
      <c r="AX94" s="1">
        <v>4.3099999999999996</v>
      </c>
      <c r="AY94" s="1">
        <v>-0.76</v>
      </c>
      <c r="AZ94" s="1">
        <v>0.77</v>
      </c>
      <c r="BA94" s="1">
        <v>-0.76</v>
      </c>
      <c r="BB94" s="1">
        <v>-10.69</v>
      </c>
      <c r="BC94" s="1">
        <v>-11.45</v>
      </c>
      <c r="BD94" s="1">
        <v>-4.58</v>
      </c>
      <c r="BE94" s="1">
        <v>-5.34</v>
      </c>
      <c r="BF94" s="1">
        <v>-5.34</v>
      </c>
      <c r="BG94" s="1">
        <v>-5.34</v>
      </c>
      <c r="BH94" s="1">
        <v>-6.47</v>
      </c>
      <c r="BI94" s="1">
        <v>-12.21</v>
      </c>
      <c r="BJ94" s="1">
        <v>-19.05</v>
      </c>
      <c r="BK94" s="1">
        <v>-19.68</v>
      </c>
      <c r="BL94" s="1">
        <v>-19.68</v>
      </c>
      <c r="BM94" s="1">
        <v>-12.21</v>
      </c>
      <c r="BN94" s="1">
        <v>-11.45</v>
      </c>
      <c r="BO94" s="1">
        <v>-12.21</v>
      </c>
      <c r="BP94" s="1">
        <v>-12.21</v>
      </c>
      <c r="BQ94" s="1">
        <v>-14.2</v>
      </c>
      <c r="BR94" s="1">
        <v>-14.5</v>
      </c>
      <c r="BS94" s="22">
        <v>1.29</v>
      </c>
      <c r="BT94" s="26">
        <v>41577302.183914177</v>
      </c>
      <c r="BU94" s="26">
        <v>416100</v>
      </c>
      <c r="BV94" s="26">
        <v>6474176</v>
      </c>
      <c r="BW94" s="2">
        <v>2.136024723455155E-3</v>
      </c>
    </row>
    <row r="95" spans="1:75" s="21" customFormat="1" ht="19" customHeight="1" x14ac:dyDescent="0.2">
      <c r="A95" s="1" t="s">
        <v>181</v>
      </c>
      <c r="B95" s="1" t="s">
        <v>86</v>
      </c>
      <c r="C95" s="1" t="s">
        <v>87</v>
      </c>
      <c r="D95" s="1" t="s">
        <v>98</v>
      </c>
      <c r="E95" s="1" t="s">
        <v>179</v>
      </c>
      <c r="F95" s="1" t="s">
        <v>88</v>
      </c>
      <c r="G95" s="9">
        <v>31.020407170268331</v>
      </c>
      <c r="H95" s="9">
        <v>-6.8535833643549813</v>
      </c>
      <c r="I95" s="9">
        <f>(N95-O95)/O95*100</f>
        <v>55.234664994351093</v>
      </c>
      <c r="J95" s="1" t="s">
        <v>89</v>
      </c>
      <c r="K95" s="2">
        <v>2.4500000476837158</v>
      </c>
      <c r="L95" s="2">
        <v>3.2</v>
      </c>
      <c r="M95" s="2">
        <v>3.2100000381469731</v>
      </c>
      <c r="N95" s="2">
        <v>4.3000001907348633</v>
      </c>
      <c r="O95" s="2">
        <v>2.7699999809265141</v>
      </c>
      <c r="P95" s="2">
        <v>2.9900000095367432</v>
      </c>
      <c r="Q95" s="1">
        <v>3.32</v>
      </c>
      <c r="R95" s="1">
        <v>3.69</v>
      </c>
      <c r="S95" s="1">
        <v>4.13</v>
      </c>
      <c r="T95" s="1">
        <v>4.3</v>
      </c>
      <c r="U95" s="1">
        <v>3.75</v>
      </c>
      <c r="V95" s="1">
        <v>3.64</v>
      </c>
      <c r="W95" s="1">
        <v>3.43</v>
      </c>
      <c r="X95" s="1">
        <v>3.29</v>
      </c>
      <c r="Y95" s="1">
        <v>3.23</v>
      </c>
      <c r="Z95" s="1">
        <v>3.38</v>
      </c>
      <c r="AA95" s="1">
        <v>3.3</v>
      </c>
      <c r="AB95" s="1">
        <v>3.25</v>
      </c>
      <c r="AC95" s="1">
        <v>3.03</v>
      </c>
      <c r="AD95" s="1">
        <v>2.99</v>
      </c>
      <c r="AE95" s="1">
        <v>3.05</v>
      </c>
      <c r="AF95" s="1">
        <v>2.99</v>
      </c>
      <c r="AG95" s="1">
        <v>2.96</v>
      </c>
      <c r="AH95" s="1">
        <v>2.93</v>
      </c>
      <c r="AI95" s="1">
        <v>2.9</v>
      </c>
      <c r="AJ95" s="1">
        <v>2.9</v>
      </c>
      <c r="AK95" s="1">
        <v>2.95</v>
      </c>
      <c r="AL95" s="1">
        <v>2.98</v>
      </c>
      <c r="AM95" s="1">
        <v>2.98</v>
      </c>
      <c r="AN95" s="1">
        <v>2.93</v>
      </c>
      <c r="AO95" s="1">
        <v>2.96</v>
      </c>
      <c r="AP95" s="1">
        <v>3.15</v>
      </c>
      <c r="AQ95" s="1">
        <v>3.08</v>
      </c>
      <c r="AR95" s="1">
        <v>-0.62</v>
      </c>
      <c r="AS95" s="1">
        <v>6.85</v>
      </c>
      <c r="AT95" s="1">
        <v>23.36</v>
      </c>
      <c r="AU95" s="1">
        <v>13.08</v>
      </c>
      <c r="AV95" s="1">
        <v>6.54</v>
      </c>
      <c r="AW95" s="1">
        <v>6.24</v>
      </c>
      <c r="AX95" s="1">
        <v>1.56</v>
      </c>
      <c r="AY95" s="1">
        <v>-2.4900000000000002</v>
      </c>
      <c r="AZ95" s="1">
        <v>-0.72</v>
      </c>
      <c r="BA95" s="1">
        <v>2.91</v>
      </c>
      <c r="BB95" s="1">
        <v>0.62</v>
      </c>
      <c r="BC95" s="1">
        <v>-9.0299999999999994</v>
      </c>
      <c r="BD95" s="1">
        <v>-9.66</v>
      </c>
      <c r="BE95" s="1">
        <v>-7.48</v>
      </c>
      <c r="BF95" s="1">
        <v>-6.7</v>
      </c>
      <c r="BG95" s="1">
        <v>-7.79</v>
      </c>
      <c r="BH95" s="1">
        <v>-12.15</v>
      </c>
      <c r="BI95" s="1">
        <v>-10.9</v>
      </c>
      <c r="BJ95" s="1">
        <v>-10.050000000000001</v>
      </c>
      <c r="BK95" s="1">
        <v>-10.9</v>
      </c>
      <c r="BL95" s="1">
        <v>-8.1199999999999992</v>
      </c>
      <c r="BM95" s="1">
        <v>-8.1</v>
      </c>
      <c r="BN95" s="1">
        <v>-8.1</v>
      </c>
      <c r="BO95" s="1">
        <v>-9.06</v>
      </c>
      <c r="BP95" s="1">
        <v>-7.79</v>
      </c>
      <c r="BQ95" s="1">
        <v>-3.74</v>
      </c>
      <c r="BR95" s="1">
        <v>-6.85</v>
      </c>
      <c r="BS95" s="22">
        <v>3.1</v>
      </c>
      <c r="BT95" s="26">
        <v>25164763.199052811</v>
      </c>
      <c r="BU95" s="26">
        <v>5125400</v>
      </c>
      <c r="BV95" s="26">
        <v>2169118</v>
      </c>
      <c r="BW95" s="2">
        <v>2.0275983141534951E-2</v>
      </c>
    </row>
    <row r="96" spans="1:75" s="21" customFormat="1" ht="19" customHeight="1" x14ac:dyDescent="0.2">
      <c r="A96" s="1" t="s">
        <v>309</v>
      </c>
      <c r="B96" s="1" t="s">
        <v>106</v>
      </c>
      <c r="C96" s="1" t="s">
        <v>87</v>
      </c>
      <c r="D96" s="1" t="s">
        <v>109</v>
      </c>
      <c r="E96" s="1" t="s">
        <v>305</v>
      </c>
      <c r="F96" s="1" t="s">
        <v>88</v>
      </c>
      <c r="G96" s="9">
        <v>31.19265172088447</v>
      </c>
      <c r="H96" s="9">
        <v>-2.7972002321830249</v>
      </c>
      <c r="I96" s="9">
        <f>(N96-O96)/O96*100</f>
        <v>32.20339085787954</v>
      </c>
      <c r="J96" s="1" t="s">
        <v>81</v>
      </c>
      <c r="K96" s="2">
        <v>1.0900000333786011</v>
      </c>
      <c r="L96" s="2">
        <v>1.56</v>
      </c>
      <c r="M96" s="2">
        <v>1.429999947547913</v>
      </c>
      <c r="N96" s="2">
        <v>1.559999942779541</v>
      </c>
      <c r="O96" s="2">
        <v>1.179999947547913</v>
      </c>
      <c r="P96" s="2">
        <v>1.389999985694885</v>
      </c>
      <c r="Q96" s="1">
        <v>1.49</v>
      </c>
      <c r="R96" s="1">
        <v>1.49</v>
      </c>
      <c r="S96" s="1">
        <v>1.56</v>
      </c>
      <c r="T96" s="1">
        <v>1.5</v>
      </c>
      <c r="U96" s="1">
        <v>1.44</v>
      </c>
      <c r="V96" s="1">
        <v>1.4</v>
      </c>
      <c r="W96" s="1">
        <v>1.38</v>
      </c>
      <c r="X96" s="1">
        <v>1.31</v>
      </c>
      <c r="Y96" s="1">
        <v>1.33</v>
      </c>
      <c r="Z96" s="1">
        <v>1.38</v>
      </c>
      <c r="AA96" s="1">
        <v>1.43</v>
      </c>
      <c r="AB96" s="1">
        <v>1.48</v>
      </c>
      <c r="AC96" s="1">
        <v>1.43</v>
      </c>
      <c r="AD96" s="1">
        <v>1.41</v>
      </c>
      <c r="AE96" s="1">
        <v>1.39</v>
      </c>
      <c r="AF96" s="1">
        <v>1.39</v>
      </c>
      <c r="AG96" s="1">
        <v>1.37</v>
      </c>
      <c r="AH96" s="1">
        <v>1.38</v>
      </c>
      <c r="AI96" s="1">
        <v>1.36</v>
      </c>
      <c r="AJ96" s="1">
        <v>1.35</v>
      </c>
      <c r="AK96" s="1">
        <v>1.33</v>
      </c>
      <c r="AL96" s="1">
        <v>1.32</v>
      </c>
      <c r="AM96" s="1">
        <v>1.34</v>
      </c>
      <c r="AN96" s="1">
        <v>1.36</v>
      </c>
      <c r="AO96" s="1">
        <v>1.4</v>
      </c>
      <c r="AP96" s="1">
        <v>1.39</v>
      </c>
      <c r="AQ96" s="1">
        <v>1.42</v>
      </c>
      <c r="AR96" s="1">
        <v>4.2</v>
      </c>
      <c r="AS96" s="1">
        <v>-1.05</v>
      </c>
      <c r="AT96" s="1">
        <v>2.8</v>
      </c>
      <c r="AU96" s="1">
        <v>0.01</v>
      </c>
      <c r="AV96" s="1">
        <v>-2.1</v>
      </c>
      <c r="AW96" s="1">
        <v>-7.7</v>
      </c>
      <c r="AX96" s="1">
        <v>-9.5299999999999994</v>
      </c>
      <c r="AY96" s="1">
        <v>-16.78</v>
      </c>
      <c r="AZ96" s="1">
        <v>-10.84</v>
      </c>
      <c r="BA96" s="1">
        <v>-3.85</v>
      </c>
      <c r="BB96" s="1">
        <v>-0.08</v>
      </c>
      <c r="BC96" s="1">
        <v>-0.35</v>
      </c>
      <c r="BD96" s="1">
        <v>-2.8</v>
      </c>
      <c r="BE96" s="1">
        <v>-3.85</v>
      </c>
      <c r="BF96" s="1">
        <v>-3.5</v>
      </c>
      <c r="BG96" s="1">
        <v>-5.13</v>
      </c>
      <c r="BH96" s="1">
        <v>-6.29</v>
      </c>
      <c r="BI96" s="1">
        <v>-6.16</v>
      </c>
      <c r="BJ96" s="1">
        <v>-6.99</v>
      </c>
      <c r="BK96" s="1">
        <v>-6.3</v>
      </c>
      <c r="BL96" s="1">
        <v>-8.18</v>
      </c>
      <c r="BM96" s="1">
        <v>-8.39</v>
      </c>
      <c r="BN96" s="1">
        <v>-6.3</v>
      </c>
      <c r="BO96" s="1">
        <v>-5.14</v>
      </c>
      <c r="BP96" s="1">
        <v>-6.29</v>
      </c>
      <c r="BQ96" s="1">
        <v>-3.49</v>
      </c>
      <c r="BR96" s="1">
        <v>-2.8</v>
      </c>
      <c r="BS96" s="22">
        <v>1.18</v>
      </c>
      <c r="BT96" s="26">
        <v>249073089.42405319</v>
      </c>
      <c r="BU96" s="26">
        <v>93597000</v>
      </c>
      <c r="BV96" s="26">
        <v>166976036</v>
      </c>
      <c r="BW96" s="2">
        <v>9.6742187603495386E-2</v>
      </c>
    </row>
    <row r="97" spans="1:75" s="21" customFormat="1" ht="19" customHeight="1" x14ac:dyDescent="0.2">
      <c r="A97" s="7" t="s">
        <v>401</v>
      </c>
      <c r="B97" s="7" t="s">
        <v>106</v>
      </c>
      <c r="C97" s="7" t="s">
        <v>87</v>
      </c>
      <c r="D97" s="7" t="s">
        <v>122</v>
      </c>
      <c r="E97" s="7" t="s">
        <v>398</v>
      </c>
      <c r="F97" s="7" t="s">
        <v>88</v>
      </c>
      <c r="G97" s="10">
        <v>31.250001940255409</v>
      </c>
      <c r="H97" s="10">
        <v>-15.87301977757817</v>
      </c>
      <c r="I97" s="10">
        <v>-15.87301977757817</v>
      </c>
      <c r="J97" s="7" t="s">
        <v>89</v>
      </c>
      <c r="K97" s="8">
        <v>0.95999997854232788</v>
      </c>
      <c r="L97" s="8">
        <v>1.43</v>
      </c>
      <c r="M97" s="8">
        <v>1.2599999904632571</v>
      </c>
      <c r="N97" s="8">
        <v>1.429999947547913</v>
      </c>
      <c r="O97" s="8">
        <v>1.029999971389771</v>
      </c>
      <c r="P97" s="8">
        <v>1.059999942779541</v>
      </c>
      <c r="Q97" s="7">
        <v>1.43</v>
      </c>
      <c r="R97" s="7">
        <v>1.32</v>
      </c>
      <c r="S97" s="7">
        <v>1.22</v>
      </c>
      <c r="T97" s="7">
        <v>1.19</v>
      </c>
      <c r="U97" s="7">
        <v>1.18</v>
      </c>
      <c r="V97" s="7">
        <v>1.1200000000000001</v>
      </c>
      <c r="W97" s="7">
        <v>1.1200000000000001</v>
      </c>
      <c r="X97" s="7">
        <v>1.1200000000000001</v>
      </c>
      <c r="Y97" s="7">
        <v>1.1000000000000001</v>
      </c>
      <c r="Z97" s="7">
        <v>1.08</v>
      </c>
      <c r="AA97" s="7">
        <v>1.08</v>
      </c>
      <c r="AB97" s="7">
        <v>1.0900000000000001</v>
      </c>
      <c r="AC97" s="7">
        <v>1.1000000000000001</v>
      </c>
      <c r="AD97" s="7">
        <v>1.0900000000000001</v>
      </c>
      <c r="AE97" s="7">
        <v>1.08</v>
      </c>
      <c r="AF97" s="7">
        <v>1.07</v>
      </c>
      <c r="AG97" s="7">
        <v>1.08</v>
      </c>
      <c r="AH97" s="7">
        <v>1.1000000000000001</v>
      </c>
      <c r="AI97" s="7">
        <v>1.1200000000000001</v>
      </c>
      <c r="AJ97" s="7">
        <v>1.1299999999999999</v>
      </c>
      <c r="AK97" s="7">
        <v>1.1000000000000001</v>
      </c>
      <c r="AL97" s="7">
        <v>1.08</v>
      </c>
      <c r="AM97" s="7">
        <v>1.07</v>
      </c>
      <c r="AN97" s="7">
        <v>1.08</v>
      </c>
      <c r="AO97" s="7">
        <v>1.07</v>
      </c>
      <c r="AP97" s="7">
        <v>1.07</v>
      </c>
      <c r="AQ97" s="7">
        <v>1.1000000000000001</v>
      </c>
      <c r="AR97" s="7">
        <v>4.75</v>
      </c>
      <c r="AS97" s="7">
        <v>-1.59</v>
      </c>
      <c r="AT97" s="7">
        <v>-5.95</v>
      </c>
      <c r="AU97" s="7">
        <v>-7.54</v>
      </c>
      <c r="AV97" s="7">
        <v>-11.9</v>
      </c>
      <c r="AW97" s="7">
        <v>-11.51</v>
      </c>
      <c r="AX97" s="7">
        <v>-13.1</v>
      </c>
      <c r="AY97" s="7">
        <v>-12.7</v>
      </c>
      <c r="AZ97" s="7">
        <v>-16.670000000000002</v>
      </c>
      <c r="BA97" s="7">
        <v>-14.29</v>
      </c>
      <c r="BB97" s="7">
        <v>-15.87</v>
      </c>
      <c r="BC97" s="7">
        <v>-13.49</v>
      </c>
      <c r="BD97" s="7">
        <v>-13.82</v>
      </c>
      <c r="BE97" s="7">
        <v>-14.68</v>
      </c>
      <c r="BF97" s="7">
        <v>-15.48</v>
      </c>
      <c r="BG97" s="7">
        <v>-16.670000000000002</v>
      </c>
      <c r="BH97" s="7">
        <v>-15.48</v>
      </c>
      <c r="BI97" s="7">
        <v>-13.89</v>
      </c>
      <c r="BJ97" s="7">
        <v>-11.11</v>
      </c>
      <c r="BK97" s="7">
        <v>-12.7</v>
      </c>
      <c r="BL97" s="7">
        <v>-14.81</v>
      </c>
      <c r="BM97" s="7">
        <v>-15.87</v>
      </c>
      <c r="BN97" s="7">
        <v>-15.87</v>
      </c>
      <c r="BO97" s="7">
        <v>-15.61</v>
      </c>
      <c r="BP97" s="7">
        <v>-17.46</v>
      </c>
      <c r="BQ97" s="7">
        <v>-15.87</v>
      </c>
      <c r="BR97" s="7">
        <v>-13.49</v>
      </c>
      <c r="BS97" s="24">
        <v>1.03</v>
      </c>
      <c r="BT97" s="26">
        <v>52592273.601937287</v>
      </c>
      <c r="BU97" s="26">
        <v>58596700</v>
      </c>
      <c r="BV97" s="26">
        <v>32524568</v>
      </c>
      <c r="BW97" s="8">
        <v>6.4694295094096257E-2</v>
      </c>
    </row>
    <row r="98" spans="1:75" s="21" customFormat="1" ht="19" customHeight="1" x14ac:dyDescent="0.2">
      <c r="A98" s="7" t="s">
        <v>385</v>
      </c>
      <c r="B98" s="7" t="s">
        <v>111</v>
      </c>
      <c r="C98" s="7" t="s">
        <v>124</v>
      </c>
      <c r="D98" s="7" t="s">
        <v>109</v>
      </c>
      <c r="E98" s="7" t="s">
        <v>382</v>
      </c>
      <c r="F98" s="7" t="s">
        <v>88</v>
      </c>
      <c r="G98" s="10">
        <v>31.451610794424571</v>
      </c>
      <c r="H98" s="10">
        <v>-2.9447826055413282</v>
      </c>
      <c r="I98" s="10">
        <v>-2.9447826055413282</v>
      </c>
      <c r="J98" s="7" t="s">
        <v>81</v>
      </c>
      <c r="K98" s="8">
        <v>6.1999998092651367</v>
      </c>
      <c r="L98" s="8">
        <v>6.2</v>
      </c>
      <c r="M98" s="8">
        <v>8.1499996185302734</v>
      </c>
      <c r="N98" s="8">
        <v>9.630000114440918</v>
      </c>
      <c r="O98" s="8">
        <v>6.2100000381469727</v>
      </c>
      <c r="P98" s="8">
        <v>7.9099998474121094</v>
      </c>
      <c r="Q98" s="7">
        <v>9.18</v>
      </c>
      <c r="R98" s="7">
        <v>9.6300000000000008</v>
      </c>
      <c r="S98" s="7">
        <v>8.83</v>
      </c>
      <c r="T98" s="7">
        <v>8.5</v>
      </c>
      <c r="U98" s="7">
        <v>7.5</v>
      </c>
      <c r="V98" s="7">
        <v>7.46</v>
      </c>
      <c r="W98" s="7">
        <v>7.5</v>
      </c>
      <c r="X98" s="7">
        <v>7.38</v>
      </c>
      <c r="Y98" s="7">
        <v>7.26</v>
      </c>
      <c r="Z98" s="7">
        <v>7.32</v>
      </c>
      <c r="AA98" s="7">
        <v>7.43</v>
      </c>
      <c r="AB98" s="7">
        <v>7.43</v>
      </c>
      <c r="AC98" s="7">
        <v>7.32</v>
      </c>
      <c r="AD98" s="7">
        <v>7.29</v>
      </c>
      <c r="AE98" s="7">
        <v>7.25</v>
      </c>
      <c r="AF98" s="7">
        <v>7.24</v>
      </c>
      <c r="AG98" s="7">
        <v>7.22</v>
      </c>
      <c r="AH98" s="7">
        <v>6.8</v>
      </c>
      <c r="AI98" s="7">
        <v>6.61</v>
      </c>
      <c r="AJ98" s="7">
        <v>6.74</v>
      </c>
      <c r="AK98" s="7">
        <v>6.6</v>
      </c>
      <c r="AL98" s="7">
        <v>6.55</v>
      </c>
      <c r="AM98" s="7">
        <v>6.25</v>
      </c>
      <c r="AN98" s="7">
        <v>6.35</v>
      </c>
      <c r="AO98" s="7">
        <v>6.43</v>
      </c>
      <c r="AP98" s="7">
        <v>6.48</v>
      </c>
      <c r="AQ98" s="7">
        <v>7.9</v>
      </c>
      <c r="AR98" s="7">
        <v>12.64</v>
      </c>
      <c r="AS98" s="7">
        <v>6.26</v>
      </c>
      <c r="AT98" s="7">
        <v>3.83</v>
      </c>
      <c r="AU98" s="7">
        <v>-9.07</v>
      </c>
      <c r="AV98" s="7">
        <v>-10.8</v>
      </c>
      <c r="AW98" s="7">
        <v>-10.119999999999999</v>
      </c>
      <c r="AX98" s="7">
        <v>-8</v>
      </c>
      <c r="AY98" s="7">
        <v>-11.41</v>
      </c>
      <c r="AZ98" s="7">
        <v>-11.07</v>
      </c>
      <c r="BA98" s="7">
        <v>-10.19</v>
      </c>
      <c r="BB98" s="7">
        <v>-9.57</v>
      </c>
      <c r="BC98" s="7">
        <v>-9.57</v>
      </c>
      <c r="BD98" s="7">
        <v>-10.119999999999999</v>
      </c>
      <c r="BE98" s="7">
        <v>-10.55</v>
      </c>
      <c r="BF98" s="7">
        <v>-11.41</v>
      </c>
      <c r="BG98" s="7">
        <v>-11.29</v>
      </c>
      <c r="BH98" s="7">
        <v>-16.87</v>
      </c>
      <c r="BI98" s="7">
        <v>-18.899999999999999</v>
      </c>
      <c r="BJ98" s="7">
        <v>-19.079999999999998</v>
      </c>
      <c r="BK98" s="7">
        <v>-18.59</v>
      </c>
      <c r="BL98" s="7">
        <v>-20.25</v>
      </c>
      <c r="BM98" s="7">
        <v>-21.34</v>
      </c>
      <c r="BN98" s="7">
        <v>-23.31</v>
      </c>
      <c r="BO98" s="7">
        <v>-22.09</v>
      </c>
      <c r="BP98" s="7">
        <v>-21.09</v>
      </c>
      <c r="BQ98" s="7">
        <v>-21.35</v>
      </c>
      <c r="BR98" s="7">
        <v>-5.52</v>
      </c>
      <c r="BS98" s="24">
        <v>7.2</v>
      </c>
      <c r="BT98" s="26">
        <v>189492381.13060001</v>
      </c>
      <c r="BU98" s="26">
        <v>552400</v>
      </c>
      <c r="BV98" s="26">
        <v>2011640</v>
      </c>
      <c r="BW98" s="8">
        <v>5.4303951005150028E-3</v>
      </c>
    </row>
    <row r="99" spans="1:75" s="21" customFormat="1" ht="19" customHeight="1" x14ac:dyDescent="0.2">
      <c r="A99" s="7" t="s">
        <v>446</v>
      </c>
      <c r="B99" s="7" t="s">
        <v>118</v>
      </c>
      <c r="C99" s="7" t="s">
        <v>97</v>
      </c>
      <c r="D99" s="7" t="s">
        <v>98</v>
      </c>
      <c r="E99" s="7" t="s">
        <v>443</v>
      </c>
      <c r="F99" s="7" t="s">
        <v>88</v>
      </c>
      <c r="G99" s="10">
        <v>31.468535957316071</v>
      </c>
      <c r="H99" s="10">
        <v>-5.3191502178454657</v>
      </c>
      <c r="I99" s="10">
        <v>-5.3191502178454657</v>
      </c>
      <c r="J99" s="7" t="s">
        <v>89</v>
      </c>
      <c r="K99" s="8">
        <v>1.429999947547913</v>
      </c>
      <c r="L99" s="8">
        <v>1.51</v>
      </c>
      <c r="M99" s="8">
        <v>1.879999995231628</v>
      </c>
      <c r="N99" s="8">
        <v>1.8999999761581421</v>
      </c>
      <c r="O99" s="8">
        <v>1.440000057220459</v>
      </c>
      <c r="P99" s="8">
        <v>1.779999971389771</v>
      </c>
      <c r="Q99" s="7">
        <v>1.9</v>
      </c>
      <c r="R99" s="7">
        <v>1.78</v>
      </c>
      <c r="S99" s="7">
        <v>1.75</v>
      </c>
      <c r="T99" s="7">
        <v>1.63</v>
      </c>
      <c r="U99" s="7">
        <v>1.64</v>
      </c>
      <c r="V99" s="7">
        <v>1.58</v>
      </c>
      <c r="W99" s="7">
        <v>1.59</v>
      </c>
      <c r="X99" s="7">
        <v>1.5</v>
      </c>
      <c r="Y99" s="7">
        <v>1.52</v>
      </c>
      <c r="Z99" s="7">
        <v>1.49</v>
      </c>
      <c r="AA99" s="7">
        <v>1.49</v>
      </c>
      <c r="AB99" s="7">
        <v>1.49</v>
      </c>
      <c r="AC99" s="7">
        <v>1.57</v>
      </c>
      <c r="AD99" s="7">
        <v>1.53</v>
      </c>
      <c r="AE99" s="7">
        <v>1.53</v>
      </c>
      <c r="AF99" s="7">
        <v>1.51</v>
      </c>
      <c r="AG99" s="7">
        <v>1.53</v>
      </c>
      <c r="AH99" s="7">
        <v>1.6</v>
      </c>
      <c r="AI99" s="7">
        <v>1.58</v>
      </c>
      <c r="AJ99" s="7">
        <v>1.57</v>
      </c>
      <c r="AK99" s="7">
        <v>1.57</v>
      </c>
      <c r="AL99" s="7">
        <v>1.55</v>
      </c>
      <c r="AM99" s="7">
        <v>1.56</v>
      </c>
      <c r="AN99" s="7">
        <v>1.56</v>
      </c>
      <c r="AO99" s="7">
        <v>1.62</v>
      </c>
      <c r="AP99" s="7">
        <v>1.74</v>
      </c>
      <c r="AQ99" s="7">
        <v>1.9</v>
      </c>
      <c r="AR99" s="7">
        <v>-8.51</v>
      </c>
      <c r="AS99" s="7">
        <v>-9.4700000000000006</v>
      </c>
      <c r="AT99" s="7">
        <v>-13.3</v>
      </c>
      <c r="AU99" s="7">
        <v>-16.489999999999998</v>
      </c>
      <c r="AV99" s="7">
        <v>-18.88</v>
      </c>
      <c r="AW99" s="7">
        <v>-16.760000000000002</v>
      </c>
      <c r="AX99" s="7">
        <v>-20.21</v>
      </c>
      <c r="AY99" s="7">
        <v>-20.69</v>
      </c>
      <c r="AZ99" s="7">
        <v>-21.28</v>
      </c>
      <c r="BA99" s="7">
        <v>-21.81</v>
      </c>
      <c r="BB99" s="7">
        <v>-21.47</v>
      </c>
      <c r="BC99" s="7">
        <v>-20.75</v>
      </c>
      <c r="BD99" s="7">
        <v>-18.850000000000001</v>
      </c>
      <c r="BE99" s="7">
        <v>-19.41</v>
      </c>
      <c r="BF99" s="7">
        <v>-19.68</v>
      </c>
      <c r="BG99" s="7">
        <v>-20.48</v>
      </c>
      <c r="BH99" s="7">
        <v>-18.62</v>
      </c>
      <c r="BI99" s="7">
        <v>-16.22</v>
      </c>
      <c r="BJ99" s="7">
        <v>-17.29</v>
      </c>
      <c r="BK99" s="7">
        <v>-16.489999999999998</v>
      </c>
      <c r="BL99" s="7">
        <v>-17.36</v>
      </c>
      <c r="BM99" s="7">
        <v>-18.09</v>
      </c>
      <c r="BN99" s="7">
        <v>-17.37</v>
      </c>
      <c r="BO99" s="7">
        <v>-17.82</v>
      </c>
      <c r="BP99" s="7">
        <v>-14.63</v>
      </c>
      <c r="BQ99" s="7">
        <v>-11.44</v>
      </c>
      <c r="BR99" s="7">
        <v>-5.33</v>
      </c>
      <c r="BS99" s="24">
        <v>1.44</v>
      </c>
      <c r="BT99" s="26">
        <v>102469211.7401004</v>
      </c>
      <c r="BU99" s="26">
        <v>18249000</v>
      </c>
      <c r="BV99" s="26">
        <v>28805974</v>
      </c>
      <c r="BW99" s="8">
        <v>9.0123250128601798E-2</v>
      </c>
    </row>
    <row r="100" spans="1:75" s="21" customFormat="1" ht="19" customHeight="1" x14ac:dyDescent="0.2">
      <c r="A100" s="7" t="s">
        <v>457</v>
      </c>
      <c r="B100" s="7" t="s">
        <v>134</v>
      </c>
      <c r="C100" s="7" t="s">
        <v>87</v>
      </c>
      <c r="D100" s="7" t="s">
        <v>98</v>
      </c>
      <c r="E100" s="7" t="s">
        <v>454</v>
      </c>
      <c r="F100" s="7" t="s">
        <v>88</v>
      </c>
      <c r="G100" s="10">
        <v>31.472074952022801</v>
      </c>
      <c r="H100" s="10">
        <v>-11.19691009511245</v>
      </c>
      <c r="I100" s="10">
        <v>-11.19691009511245</v>
      </c>
      <c r="J100" s="7" t="s">
        <v>89</v>
      </c>
      <c r="K100" s="8">
        <v>1.970000028610229</v>
      </c>
      <c r="L100" s="8">
        <v>2.23</v>
      </c>
      <c r="M100" s="8">
        <v>2.589999914169312</v>
      </c>
      <c r="N100" s="8">
        <v>2.6500000953674321</v>
      </c>
      <c r="O100" s="8">
        <v>2.059999942779541</v>
      </c>
      <c r="P100" s="8">
        <v>2.2999999523162842</v>
      </c>
      <c r="Q100" s="7">
        <v>2.65</v>
      </c>
      <c r="R100" s="7">
        <v>2.5</v>
      </c>
      <c r="S100" s="7">
        <v>2.42</v>
      </c>
      <c r="T100" s="7">
        <v>2.63</v>
      </c>
      <c r="U100" s="7">
        <v>2.4700000000000002</v>
      </c>
      <c r="V100" s="7">
        <v>2.37</v>
      </c>
      <c r="W100" s="7">
        <v>2.29</v>
      </c>
      <c r="X100" s="7">
        <v>2.2799999999999998</v>
      </c>
      <c r="Y100" s="7">
        <v>2.2400000000000002</v>
      </c>
      <c r="Z100" s="7">
        <v>2.19</v>
      </c>
      <c r="AA100" s="7">
        <v>2.16</v>
      </c>
      <c r="AB100" s="7">
        <v>2.2200000000000002</v>
      </c>
      <c r="AC100" s="7">
        <v>2.42</v>
      </c>
      <c r="AD100" s="7">
        <v>2.33</v>
      </c>
      <c r="AE100" s="7">
        <v>2.33</v>
      </c>
      <c r="AF100" s="7">
        <v>2.25</v>
      </c>
      <c r="AG100" s="7">
        <v>2.2400000000000002</v>
      </c>
      <c r="AH100" s="7">
        <v>2.29</v>
      </c>
      <c r="AI100" s="7">
        <v>2.2999999999999998</v>
      </c>
      <c r="AJ100" s="7">
        <v>2.29</v>
      </c>
      <c r="AK100" s="7">
        <v>2.2999999999999998</v>
      </c>
      <c r="AL100" s="7">
        <v>2.37</v>
      </c>
      <c r="AM100" s="7">
        <v>2.37</v>
      </c>
      <c r="AN100" s="7">
        <v>2.27</v>
      </c>
      <c r="AO100" s="7">
        <v>2.27</v>
      </c>
      <c r="AP100" s="7">
        <v>2.31</v>
      </c>
      <c r="AQ100" s="7">
        <v>2.33</v>
      </c>
      <c r="AR100" s="7">
        <v>-5.85</v>
      </c>
      <c r="AS100" s="7">
        <v>-8.69</v>
      </c>
      <c r="AT100" s="7">
        <v>-7.5</v>
      </c>
      <c r="AU100" s="7">
        <v>-5.04</v>
      </c>
      <c r="AV100" s="7">
        <v>-9.68</v>
      </c>
      <c r="AW100" s="7">
        <v>-13.9</v>
      </c>
      <c r="AX100" s="7">
        <v>-12.16</v>
      </c>
      <c r="AY100" s="7">
        <v>-13.52</v>
      </c>
      <c r="AZ100" s="7">
        <v>-17.32</v>
      </c>
      <c r="BA100" s="7">
        <v>-18.93</v>
      </c>
      <c r="BB100" s="7">
        <v>-18.34</v>
      </c>
      <c r="BC100" s="7">
        <v>-15.25</v>
      </c>
      <c r="BD100" s="7">
        <v>-11.2</v>
      </c>
      <c r="BE100" s="7">
        <v>-10.97</v>
      </c>
      <c r="BF100" s="7">
        <v>-13.63</v>
      </c>
      <c r="BG100" s="7">
        <v>-14.73</v>
      </c>
      <c r="BH100" s="7">
        <v>-13.71</v>
      </c>
      <c r="BI100" s="7">
        <v>-12.74</v>
      </c>
      <c r="BJ100" s="7">
        <v>-13.13</v>
      </c>
      <c r="BK100" s="7">
        <v>-14.04</v>
      </c>
      <c r="BL100" s="7">
        <v>-12.01</v>
      </c>
      <c r="BM100" s="7">
        <v>-8.8800000000000008</v>
      </c>
      <c r="BN100" s="7">
        <v>-13.13</v>
      </c>
      <c r="BO100" s="7">
        <v>-13.9</v>
      </c>
      <c r="BP100" s="7">
        <v>-13.51</v>
      </c>
      <c r="BQ100" s="7">
        <v>-11.59</v>
      </c>
      <c r="BR100" s="7">
        <v>-11.58</v>
      </c>
      <c r="BS100" s="24">
        <v>2.1</v>
      </c>
      <c r="BT100" s="26">
        <v>30252234.99746323</v>
      </c>
      <c r="BU100" s="26">
        <v>30338500</v>
      </c>
      <c r="BV100" s="26">
        <v>5042100</v>
      </c>
      <c r="BW100" s="8">
        <v>0.17031931139802861</v>
      </c>
    </row>
    <row r="101" spans="1:75" s="21" customFormat="1" ht="19" customHeight="1" x14ac:dyDescent="0.2">
      <c r="A101" s="1" t="s">
        <v>172</v>
      </c>
      <c r="B101" s="1" t="s">
        <v>96</v>
      </c>
      <c r="C101" s="1" t="s">
        <v>87</v>
      </c>
      <c r="D101" s="1" t="s">
        <v>109</v>
      </c>
      <c r="E101" s="1" t="s">
        <v>169</v>
      </c>
      <c r="F101" s="1" t="s">
        <v>88</v>
      </c>
      <c r="G101" s="9">
        <v>31.578949019519261</v>
      </c>
      <c r="H101" s="9">
        <v>-1.999998092651367</v>
      </c>
      <c r="I101" s="9">
        <f>(N101-O101)/O101*100</f>
        <v>55.172415683064443</v>
      </c>
      <c r="J101" s="1" t="s">
        <v>81</v>
      </c>
      <c r="K101" s="2">
        <v>1.8999999761581421</v>
      </c>
      <c r="L101" s="2">
        <v>1.67</v>
      </c>
      <c r="M101" s="2">
        <v>2.5</v>
      </c>
      <c r="N101" s="2">
        <v>2.7000000476837158</v>
      </c>
      <c r="O101" s="2">
        <v>1.7400000095367429</v>
      </c>
      <c r="P101" s="2">
        <v>2.4500000476837158</v>
      </c>
      <c r="Q101" s="1">
        <v>2.7</v>
      </c>
      <c r="R101" s="1">
        <v>2.7</v>
      </c>
      <c r="S101" s="1">
        <v>2.42</v>
      </c>
      <c r="T101" s="1">
        <v>2.25</v>
      </c>
      <c r="U101" s="1">
        <v>2.38</v>
      </c>
      <c r="V101" s="1">
        <v>2.2000000000000002</v>
      </c>
      <c r="W101" s="1">
        <v>2.23</v>
      </c>
      <c r="X101" s="1">
        <v>2.1800000000000002</v>
      </c>
      <c r="Y101" s="1">
        <v>2.11</v>
      </c>
      <c r="Z101" s="1">
        <v>1.91</v>
      </c>
      <c r="AA101" s="1">
        <v>1.84</v>
      </c>
      <c r="AB101" s="1">
        <v>1.81</v>
      </c>
      <c r="AC101" s="1">
        <v>1.91</v>
      </c>
      <c r="AD101" s="1">
        <v>2.2799999999999998</v>
      </c>
      <c r="AE101" s="1">
        <v>2.4</v>
      </c>
      <c r="AF101" s="1">
        <v>2.36</v>
      </c>
      <c r="AG101" s="1">
        <v>2.33</v>
      </c>
      <c r="AH101" s="1">
        <v>2.15</v>
      </c>
      <c r="AI101" s="1">
        <v>2.21</v>
      </c>
      <c r="AJ101" s="1">
        <v>2.21</v>
      </c>
      <c r="AK101" s="1">
        <v>2.2599999999999998</v>
      </c>
      <c r="AL101" s="1">
        <v>2.2400000000000002</v>
      </c>
      <c r="AM101" s="1">
        <v>2.23</v>
      </c>
      <c r="AN101" s="1">
        <v>2.2000000000000002</v>
      </c>
      <c r="AO101" s="1">
        <v>2.35</v>
      </c>
      <c r="AP101" s="1">
        <v>2.36</v>
      </c>
      <c r="AQ101" s="1">
        <v>2.4500000000000002</v>
      </c>
      <c r="AR101" s="1">
        <v>-1.6</v>
      </c>
      <c r="AS101" s="1">
        <v>3.2</v>
      </c>
      <c r="AT101" s="1">
        <v>-13.2</v>
      </c>
      <c r="AU101" s="1">
        <v>-11.2</v>
      </c>
      <c r="AV101" s="1">
        <v>-12.4</v>
      </c>
      <c r="AW101" s="1">
        <v>-12.8</v>
      </c>
      <c r="AX101" s="1">
        <v>-14.8</v>
      </c>
      <c r="AY101" s="1">
        <v>-15.6</v>
      </c>
      <c r="AZ101" s="1">
        <v>-23.62</v>
      </c>
      <c r="BA101" s="1">
        <v>-26.94</v>
      </c>
      <c r="BB101" s="1">
        <v>-27.2</v>
      </c>
      <c r="BC101" s="1">
        <v>-27.6</v>
      </c>
      <c r="BD101" s="1">
        <v>-23.6</v>
      </c>
      <c r="BE101" s="1">
        <v>-12.93</v>
      </c>
      <c r="BF101" s="1">
        <v>-8.6</v>
      </c>
      <c r="BG101" s="1">
        <v>-10.96</v>
      </c>
      <c r="BH101" s="1">
        <v>-18</v>
      </c>
      <c r="BI101" s="1">
        <v>-19.72</v>
      </c>
      <c r="BJ101" s="1">
        <v>-11.6</v>
      </c>
      <c r="BK101" s="1">
        <v>-14</v>
      </c>
      <c r="BL101" s="1">
        <v>-14.6</v>
      </c>
      <c r="BM101" s="1">
        <v>-10.44</v>
      </c>
      <c r="BN101" s="1">
        <v>-13.94</v>
      </c>
      <c r="BO101" s="1">
        <v>-15.6</v>
      </c>
      <c r="BP101" s="1">
        <v>-6</v>
      </c>
      <c r="BQ101" s="1">
        <v>-7.2</v>
      </c>
      <c r="BR101" s="1">
        <v>-3.6</v>
      </c>
      <c r="BS101" s="22">
        <v>1.87</v>
      </c>
      <c r="BT101" s="26">
        <v>13841350</v>
      </c>
      <c r="BU101" s="26">
        <v>3542500</v>
      </c>
      <c r="BV101" s="26">
        <v>3448270</v>
      </c>
      <c r="BW101" s="2">
        <v>4.3166573383174754E-3</v>
      </c>
    </row>
    <row r="102" spans="1:75" s="21" customFormat="1" ht="19" customHeight="1" x14ac:dyDescent="0.2">
      <c r="A102" s="1" t="s">
        <v>165</v>
      </c>
      <c r="B102" s="1" t="s">
        <v>159</v>
      </c>
      <c r="C102" s="1" t="s">
        <v>87</v>
      </c>
      <c r="D102" s="1" t="s">
        <v>109</v>
      </c>
      <c r="E102" s="1" t="s">
        <v>179</v>
      </c>
      <c r="F102" s="1" t="s">
        <v>88</v>
      </c>
      <c r="G102" s="9">
        <v>31.746030784908761</v>
      </c>
      <c r="H102" s="9">
        <v>-10.84337439379923</v>
      </c>
      <c r="I102" s="9">
        <f>(N102-O102)/O102*100</f>
        <v>62.500003921358285</v>
      </c>
      <c r="J102" s="1" t="s">
        <v>89</v>
      </c>
      <c r="K102" s="2">
        <v>3.1500000953674321</v>
      </c>
      <c r="L102" s="2">
        <v>5.4</v>
      </c>
      <c r="M102" s="2">
        <v>4.1500000953674316</v>
      </c>
      <c r="N102" s="2">
        <v>4.940000057220459</v>
      </c>
      <c r="O102" s="2">
        <v>3.0399999618530269</v>
      </c>
      <c r="P102" s="2">
        <v>3.7000000476837158</v>
      </c>
      <c r="Q102" s="1">
        <v>4.9000000000000004</v>
      </c>
      <c r="R102" s="1">
        <v>4.8499999999999996</v>
      </c>
      <c r="S102" s="1">
        <v>4.4800000000000004</v>
      </c>
      <c r="T102" s="1">
        <v>4.34</v>
      </c>
      <c r="U102" s="1">
        <v>4.12</v>
      </c>
      <c r="V102" s="1">
        <v>4.04</v>
      </c>
      <c r="W102" s="1">
        <v>4</v>
      </c>
      <c r="X102" s="1">
        <v>3.8</v>
      </c>
      <c r="Y102" s="1">
        <v>3.94</v>
      </c>
      <c r="Z102" s="1">
        <v>3.89</v>
      </c>
      <c r="AA102" s="1">
        <v>3.85</v>
      </c>
      <c r="AB102" s="1">
        <v>3.8</v>
      </c>
      <c r="AC102" s="1">
        <v>3.68</v>
      </c>
      <c r="AD102" s="1">
        <v>3.49</v>
      </c>
      <c r="AE102" s="1">
        <v>3.41</v>
      </c>
      <c r="AF102" s="1">
        <v>3.4</v>
      </c>
      <c r="AG102" s="1">
        <v>3.26</v>
      </c>
      <c r="AH102" s="1">
        <v>3.18</v>
      </c>
      <c r="AI102" s="1">
        <v>3.3</v>
      </c>
      <c r="AJ102" s="1">
        <v>3.42</v>
      </c>
      <c r="AK102" s="1">
        <v>3.39</v>
      </c>
      <c r="AL102" s="1">
        <v>3.49</v>
      </c>
      <c r="AM102" s="1">
        <v>3.48</v>
      </c>
      <c r="AN102" s="1">
        <v>3.59</v>
      </c>
      <c r="AO102" s="1">
        <v>3.6</v>
      </c>
      <c r="AP102" s="1">
        <v>3.6</v>
      </c>
      <c r="AQ102" s="1">
        <v>3.97</v>
      </c>
      <c r="AR102" s="1">
        <v>14.94</v>
      </c>
      <c r="AS102" s="1">
        <v>13.67</v>
      </c>
      <c r="AT102" s="1">
        <v>3.35</v>
      </c>
      <c r="AU102" s="1">
        <v>-0.72</v>
      </c>
      <c r="AV102" s="1">
        <v>-2.77</v>
      </c>
      <c r="AW102" s="1">
        <v>-3.61</v>
      </c>
      <c r="AX102" s="1">
        <v>-9.4</v>
      </c>
      <c r="AY102" s="1">
        <v>-9.8800000000000008</v>
      </c>
      <c r="AZ102" s="1">
        <v>-10.48</v>
      </c>
      <c r="BA102" s="1">
        <v>-10.84</v>
      </c>
      <c r="BB102" s="1">
        <v>-8.16</v>
      </c>
      <c r="BC102" s="1">
        <v>-13.97</v>
      </c>
      <c r="BD102" s="1">
        <v>-18.920000000000002</v>
      </c>
      <c r="BE102" s="1">
        <v>-20.85</v>
      </c>
      <c r="BF102" s="1">
        <v>-18.07</v>
      </c>
      <c r="BG102" s="1">
        <v>-21.02</v>
      </c>
      <c r="BH102" s="1">
        <v>-24.34</v>
      </c>
      <c r="BI102" s="1">
        <v>-24.1</v>
      </c>
      <c r="BJ102" s="1">
        <v>-20.48</v>
      </c>
      <c r="BK102" s="1">
        <v>-18.55</v>
      </c>
      <c r="BL102" s="1">
        <v>-18.309999999999999</v>
      </c>
      <c r="BM102" s="1">
        <v>-16.87</v>
      </c>
      <c r="BN102" s="1">
        <v>-17.649999999999999</v>
      </c>
      <c r="BO102" s="1">
        <v>-14.94</v>
      </c>
      <c r="BP102" s="1">
        <v>-14.82</v>
      </c>
      <c r="BQ102" s="1">
        <v>-17.59</v>
      </c>
      <c r="BR102" s="1">
        <v>-5.0599999999999996</v>
      </c>
      <c r="BS102" s="22">
        <v>3.52</v>
      </c>
      <c r="BT102" s="26">
        <v>12248102.781462669</v>
      </c>
      <c r="BU102" s="26">
        <v>3281100</v>
      </c>
      <c r="BV102" s="26">
        <v>2271332</v>
      </c>
      <c r="BW102" s="2">
        <v>1.4035816868692031E-3</v>
      </c>
    </row>
    <row r="103" spans="1:75" s="21" customFormat="1" ht="19" customHeight="1" x14ac:dyDescent="0.2">
      <c r="A103" s="1" t="s">
        <v>277</v>
      </c>
      <c r="B103" s="1" t="s">
        <v>118</v>
      </c>
      <c r="C103" s="1" t="s">
        <v>87</v>
      </c>
      <c r="D103" s="1" t="s">
        <v>98</v>
      </c>
      <c r="E103" s="1" t="s">
        <v>274</v>
      </c>
      <c r="F103" s="1" t="s">
        <v>88</v>
      </c>
      <c r="G103" s="9">
        <v>31.782953329838989</v>
      </c>
      <c r="H103" s="9">
        <v>-15.29411665708551</v>
      </c>
      <c r="I103" s="9">
        <f>(N103-O103)/O103*100</f>
        <v>30.434779604050689</v>
      </c>
      <c r="J103" s="1" t="s">
        <v>89</v>
      </c>
      <c r="K103" s="2">
        <v>1.2899999618530269</v>
      </c>
      <c r="L103" s="2">
        <v>1.39</v>
      </c>
      <c r="M103" s="2">
        <v>1.700000047683716</v>
      </c>
      <c r="N103" s="2">
        <v>1.799999952316284</v>
      </c>
      <c r="O103" s="2">
        <v>1.379999995231628</v>
      </c>
      <c r="P103" s="2">
        <v>1.440000057220459</v>
      </c>
      <c r="Q103" s="1">
        <v>1.8</v>
      </c>
      <c r="R103" s="1">
        <v>1.77</v>
      </c>
      <c r="S103" s="1">
        <v>1.65</v>
      </c>
      <c r="T103" s="1">
        <v>1.62</v>
      </c>
      <c r="U103" s="1">
        <v>1.57</v>
      </c>
      <c r="V103" s="1">
        <v>1.5</v>
      </c>
      <c r="W103" s="1">
        <v>1.52</v>
      </c>
      <c r="X103" s="1">
        <v>1.55</v>
      </c>
      <c r="Y103" s="1">
        <v>1.45</v>
      </c>
      <c r="Z103" s="1">
        <v>1.5</v>
      </c>
      <c r="AA103" s="1">
        <v>1.48</v>
      </c>
      <c r="AB103" s="1">
        <v>1.45</v>
      </c>
      <c r="AC103" s="1">
        <v>1.44</v>
      </c>
      <c r="AD103" s="1">
        <v>1.47</v>
      </c>
      <c r="AE103" s="1">
        <v>1.45</v>
      </c>
      <c r="AF103" s="1">
        <v>1.47</v>
      </c>
      <c r="AG103" s="1">
        <v>1.45</v>
      </c>
      <c r="AH103" s="1">
        <v>1.45</v>
      </c>
      <c r="AI103" s="1">
        <v>1.49</v>
      </c>
      <c r="AJ103" s="1">
        <v>1.49</v>
      </c>
      <c r="AK103" s="1">
        <v>1.54</v>
      </c>
      <c r="AL103" s="1">
        <v>1.52</v>
      </c>
      <c r="AM103" s="1">
        <v>1.5</v>
      </c>
      <c r="AN103" s="1">
        <v>1.48</v>
      </c>
      <c r="AO103" s="1">
        <v>1.47</v>
      </c>
      <c r="AP103" s="1">
        <v>1.48</v>
      </c>
      <c r="AQ103" s="1">
        <v>1.48</v>
      </c>
      <c r="AR103" s="1">
        <v>3.53</v>
      </c>
      <c r="AS103" s="1">
        <v>-2.65</v>
      </c>
      <c r="AT103" s="1">
        <v>-8.83</v>
      </c>
      <c r="AU103" s="1">
        <v>-10</v>
      </c>
      <c r="AV103" s="1">
        <v>-12.35</v>
      </c>
      <c r="AW103" s="1">
        <v>-15.88</v>
      </c>
      <c r="AX103" s="1">
        <v>-13.53</v>
      </c>
      <c r="AY103" s="1">
        <v>-16.47</v>
      </c>
      <c r="AZ103" s="1">
        <v>-16.47</v>
      </c>
      <c r="BA103" s="1">
        <v>-13.24</v>
      </c>
      <c r="BB103" s="1">
        <v>-15.88</v>
      </c>
      <c r="BC103" s="1">
        <v>-15.59</v>
      </c>
      <c r="BD103" s="1">
        <v>-16.47</v>
      </c>
      <c r="BE103" s="1">
        <v>-15.09</v>
      </c>
      <c r="BF103" s="1">
        <v>-17.059999999999999</v>
      </c>
      <c r="BG103" s="1">
        <v>-16.47</v>
      </c>
      <c r="BH103" s="1">
        <v>-14.71</v>
      </c>
      <c r="BI103" s="1">
        <v>-15.82</v>
      </c>
      <c r="BJ103" s="1">
        <v>-12.35</v>
      </c>
      <c r="BK103" s="1">
        <v>-12.95</v>
      </c>
      <c r="BL103" s="1">
        <v>-12.35</v>
      </c>
      <c r="BM103" s="1">
        <v>-11.76</v>
      </c>
      <c r="BN103" s="1">
        <v>-13.82</v>
      </c>
      <c r="BO103" s="1">
        <v>-15.36</v>
      </c>
      <c r="BP103" s="1">
        <v>-15</v>
      </c>
      <c r="BQ103" s="1">
        <v>-13.01</v>
      </c>
      <c r="BR103" s="1">
        <v>-15.29</v>
      </c>
      <c r="BS103" s="22">
        <v>1.38</v>
      </c>
      <c r="BT103" s="26">
        <v>73943032.074046135</v>
      </c>
      <c r="BU103" s="26">
        <v>42935900</v>
      </c>
      <c r="BV103" s="26">
        <v>33640427</v>
      </c>
      <c r="BW103" s="2">
        <v>0.17782021613459309</v>
      </c>
    </row>
    <row r="104" spans="1:75" s="21" customFormat="1" ht="19" customHeight="1" x14ac:dyDescent="0.2">
      <c r="A104" s="1" t="s">
        <v>237</v>
      </c>
      <c r="B104" s="1" t="s">
        <v>76</v>
      </c>
      <c r="C104" s="1" t="s">
        <v>87</v>
      </c>
      <c r="D104" s="1" t="s">
        <v>98</v>
      </c>
      <c r="E104" s="1" t="s">
        <v>234</v>
      </c>
      <c r="F104" s="1" t="s">
        <v>88</v>
      </c>
      <c r="G104" s="9">
        <v>31.818178739429491</v>
      </c>
      <c r="H104" s="9">
        <v>-2.5862045045697748</v>
      </c>
      <c r="I104" s="9">
        <f>(N104-O104)/O104*100</f>
        <v>34.615387260561313</v>
      </c>
      <c r="J104" s="1" t="s">
        <v>81</v>
      </c>
      <c r="K104" s="2">
        <v>0.87999999523162842</v>
      </c>
      <c r="L104" s="2">
        <v>1.4</v>
      </c>
      <c r="M104" s="2">
        <v>1.1599999666213989</v>
      </c>
      <c r="N104" s="2">
        <v>1.3999999761581421</v>
      </c>
      <c r="O104" s="2">
        <v>1.0399999618530269</v>
      </c>
      <c r="P104" s="2">
        <v>1.129999995231628</v>
      </c>
      <c r="Q104" s="1">
        <v>1.3</v>
      </c>
      <c r="R104" s="1">
        <v>1.4</v>
      </c>
      <c r="S104" s="1">
        <v>1.32</v>
      </c>
      <c r="T104" s="1">
        <v>1.27</v>
      </c>
      <c r="U104" s="1">
        <v>1.25</v>
      </c>
      <c r="V104" s="1">
        <v>1.22</v>
      </c>
      <c r="W104" s="1">
        <v>1.17</v>
      </c>
      <c r="X104" s="1">
        <v>1.1399999999999999</v>
      </c>
      <c r="Y104" s="1">
        <v>1.1299999999999999</v>
      </c>
      <c r="Z104" s="1">
        <v>1.25</v>
      </c>
      <c r="AA104" s="1">
        <v>1.19</v>
      </c>
      <c r="AB104" s="1">
        <v>1.1599999999999999</v>
      </c>
      <c r="AC104" s="1">
        <v>1.19</v>
      </c>
      <c r="AD104" s="1">
        <v>1.2</v>
      </c>
      <c r="AE104" s="1">
        <v>1.17</v>
      </c>
      <c r="AF104" s="1">
        <v>1.1399999999999999</v>
      </c>
      <c r="AG104" s="1">
        <v>1.1399999999999999</v>
      </c>
      <c r="AH104" s="1">
        <v>1.1499999999999999</v>
      </c>
      <c r="AI104" s="1">
        <v>1.18</v>
      </c>
      <c r="AJ104" s="1">
        <v>1.18</v>
      </c>
      <c r="AK104" s="1">
        <v>1.1599999999999999</v>
      </c>
      <c r="AL104" s="1">
        <v>1.1499999999999999</v>
      </c>
      <c r="AM104" s="1">
        <v>1.1499999999999999</v>
      </c>
      <c r="AN104" s="1">
        <v>1.1499999999999999</v>
      </c>
      <c r="AO104" s="1">
        <v>1.1399999999999999</v>
      </c>
      <c r="AP104" s="1">
        <v>1.1299999999999999</v>
      </c>
      <c r="AQ104" s="1">
        <v>1.1499999999999999</v>
      </c>
      <c r="AR104" s="1">
        <v>8.7100000000000009</v>
      </c>
      <c r="AS104" s="1">
        <v>14.65</v>
      </c>
      <c r="AT104" s="1">
        <v>3.45</v>
      </c>
      <c r="AU104" s="1">
        <v>6.97</v>
      </c>
      <c r="AV104" s="1">
        <v>2.52</v>
      </c>
      <c r="AW104" s="1">
        <v>0.01</v>
      </c>
      <c r="AX104" s="1">
        <v>-4.25</v>
      </c>
      <c r="AY104" s="1">
        <v>-4.74</v>
      </c>
      <c r="AZ104" s="1">
        <v>-2.59</v>
      </c>
      <c r="BA104" s="1">
        <v>2.16</v>
      </c>
      <c r="BB104" s="1">
        <v>-1.29</v>
      </c>
      <c r="BC104" s="1">
        <v>-0.86</v>
      </c>
      <c r="BD104" s="1">
        <v>2.58</v>
      </c>
      <c r="BE104" s="1">
        <v>0.86</v>
      </c>
      <c r="BF104" s="1">
        <v>-2.1</v>
      </c>
      <c r="BG104" s="1">
        <v>-3.46</v>
      </c>
      <c r="BH104" s="1">
        <v>-1.73</v>
      </c>
      <c r="BI104" s="1">
        <v>-1.72</v>
      </c>
      <c r="BJ104" s="1">
        <v>1.72</v>
      </c>
      <c r="BK104" s="1">
        <v>-0.57999999999999996</v>
      </c>
      <c r="BL104" s="1">
        <v>-0.86</v>
      </c>
      <c r="BM104" s="1">
        <v>-2.16</v>
      </c>
      <c r="BN104" s="1">
        <v>-0.86</v>
      </c>
      <c r="BO104" s="1">
        <v>-2.16</v>
      </c>
      <c r="BP104" s="1">
        <v>-2.59</v>
      </c>
      <c r="BQ104" s="1">
        <v>-9.91</v>
      </c>
      <c r="BR104" s="1">
        <v>-5.16</v>
      </c>
      <c r="BS104" s="22">
        <v>1.0900000000000001</v>
      </c>
      <c r="BT104" s="26">
        <v>28578223.177671429</v>
      </c>
      <c r="BU104" s="26">
        <v>14178200</v>
      </c>
      <c r="BV104" s="26">
        <v>17076714</v>
      </c>
      <c r="BW104" s="2">
        <v>3.4130688140587241E-3</v>
      </c>
    </row>
    <row r="105" spans="1:75" s="21" customFormat="1" ht="19" customHeight="1" x14ac:dyDescent="0.2">
      <c r="A105" s="1" t="s">
        <v>327</v>
      </c>
      <c r="B105" s="1" t="s">
        <v>106</v>
      </c>
      <c r="C105" s="1" t="s">
        <v>87</v>
      </c>
      <c r="D105" s="1" t="s">
        <v>98</v>
      </c>
      <c r="E105" s="1" t="s">
        <v>322</v>
      </c>
      <c r="F105" s="1" t="s">
        <v>88</v>
      </c>
      <c r="G105" s="9">
        <v>32.193728749076129</v>
      </c>
      <c r="H105" s="9">
        <v>-5.3879311895186257</v>
      </c>
      <c r="I105" s="9">
        <f>(N105-O105)/O105*100</f>
        <v>18.69158118414035</v>
      </c>
      <c r="J105" s="1" t="s">
        <v>89</v>
      </c>
      <c r="K105" s="2">
        <v>3.5099999904632568</v>
      </c>
      <c r="L105" s="2">
        <v>3.89</v>
      </c>
      <c r="M105" s="2">
        <v>4.6399998664855957</v>
      </c>
      <c r="N105" s="2">
        <v>5.0799999237060547</v>
      </c>
      <c r="O105" s="2">
        <v>4.2800002098083496</v>
      </c>
      <c r="P105" s="2">
        <v>4.3899998664855957</v>
      </c>
      <c r="Q105" s="1">
        <v>4.76</v>
      </c>
      <c r="R105" s="1">
        <v>4.8899999999999997</v>
      </c>
      <c r="S105" s="1">
        <v>5.0599999999999996</v>
      </c>
      <c r="T105" s="1">
        <v>4.7300000000000004</v>
      </c>
      <c r="U105" s="1">
        <v>4.8499999999999996</v>
      </c>
      <c r="V105" s="1">
        <v>4.68</v>
      </c>
      <c r="W105" s="1">
        <v>4.75</v>
      </c>
      <c r="X105" s="1">
        <v>4.8</v>
      </c>
      <c r="Y105" s="1">
        <v>4.66</v>
      </c>
      <c r="Z105" s="1">
        <v>4.75</v>
      </c>
      <c r="AA105" s="1">
        <v>4.7</v>
      </c>
      <c r="AB105" s="1">
        <v>4.7</v>
      </c>
      <c r="AC105" s="1">
        <v>4.6399999999999997</v>
      </c>
      <c r="AD105" s="1">
        <v>4.5199999999999996</v>
      </c>
      <c r="AE105" s="1">
        <v>4.55</v>
      </c>
      <c r="AF105" s="1">
        <v>4.55</v>
      </c>
      <c r="AG105" s="1">
        <v>4.68</v>
      </c>
      <c r="AH105" s="1">
        <v>4.7</v>
      </c>
      <c r="AI105" s="1">
        <v>4.59</v>
      </c>
      <c r="AJ105" s="1">
        <v>4.51</v>
      </c>
      <c r="AK105" s="1">
        <v>4.59</v>
      </c>
      <c r="AL105" s="1">
        <v>4.6100000000000003</v>
      </c>
      <c r="AM105" s="1">
        <v>4.55</v>
      </c>
      <c r="AN105" s="1">
        <v>4.51</v>
      </c>
      <c r="AO105" s="1">
        <v>4.41</v>
      </c>
      <c r="AP105" s="1">
        <v>4.3899999999999997</v>
      </c>
      <c r="AQ105" s="1">
        <v>4.46</v>
      </c>
      <c r="AR105" s="1">
        <v>-3.45</v>
      </c>
      <c r="AS105" s="1">
        <v>0.86</v>
      </c>
      <c r="AT105" s="1">
        <v>-1</v>
      </c>
      <c r="AU105" s="1">
        <v>0.21</v>
      </c>
      <c r="AV105" s="1">
        <v>0.82</v>
      </c>
      <c r="AW105" s="1">
        <v>-2.71</v>
      </c>
      <c r="AX105" s="1">
        <v>0.47</v>
      </c>
      <c r="AY105" s="1">
        <v>-0.43</v>
      </c>
      <c r="AZ105" s="1">
        <v>-0.32</v>
      </c>
      <c r="BA105" s="1">
        <v>0.26</v>
      </c>
      <c r="BB105" s="1">
        <v>-0.65</v>
      </c>
      <c r="BC105" s="1">
        <v>0</v>
      </c>
      <c r="BD105" s="1">
        <v>-3.77</v>
      </c>
      <c r="BE105" s="1">
        <v>-3.34</v>
      </c>
      <c r="BF105" s="1">
        <v>-2.16</v>
      </c>
      <c r="BG105" s="1">
        <v>-3.88</v>
      </c>
      <c r="BH105" s="1">
        <v>-0.86</v>
      </c>
      <c r="BI105" s="1">
        <v>-1.1000000000000001</v>
      </c>
      <c r="BJ105" s="1">
        <v>-3.05</v>
      </c>
      <c r="BK105" s="1">
        <v>-3.02</v>
      </c>
      <c r="BL105" s="1">
        <v>-1.19</v>
      </c>
      <c r="BM105" s="1">
        <v>-2.42</v>
      </c>
      <c r="BN105" s="1">
        <v>-2.8</v>
      </c>
      <c r="BO105" s="1">
        <v>-5.1100000000000003</v>
      </c>
      <c r="BP105" s="1">
        <v>-6.57</v>
      </c>
      <c r="BQ105" s="1">
        <v>-7.33</v>
      </c>
      <c r="BR105" s="1">
        <v>-5.6</v>
      </c>
      <c r="BS105" s="22">
        <v>4.4400000000000004</v>
      </c>
      <c r="BT105" s="26">
        <v>319614772.24319458</v>
      </c>
      <c r="BU105" s="26">
        <v>44219500</v>
      </c>
      <c r="BV105" s="26">
        <v>55546126</v>
      </c>
      <c r="BW105" s="2">
        <v>2.2915009410377239E-2</v>
      </c>
    </row>
    <row r="106" spans="1:75" s="21" customFormat="1" ht="19" customHeight="1" x14ac:dyDescent="0.2">
      <c r="A106" s="7" t="s">
        <v>248</v>
      </c>
      <c r="B106" s="7" t="s">
        <v>159</v>
      </c>
      <c r="C106" s="7" t="s">
        <v>124</v>
      </c>
      <c r="D106" s="7" t="s">
        <v>98</v>
      </c>
      <c r="E106" s="7" t="s">
        <v>516</v>
      </c>
      <c r="F106" s="7" t="s">
        <v>88</v>
      </c>
      <c r="G106" s="10">
        <v>32.624116952939467</v>
      </c>
      <c r="H106" s="10">
        <v>-39.57219292244887</v>
      </c>
      <c r="I106" s="10">
        <v>-39.57219292244887</v>
      </c>
      <c r="J106" s="7" t="s">
        <v>89</v>
      </c>
      <c r="K106" s="8">
        <v>1.4099999666213989</v>
      </c>
      <c r="L106" s="8">
        <v>1.5</v>
      </c>
      <c r="M106" s="8">
        <v>1.870000004768372</v>
      </c>
      <c r="N106" s="8">
        <v>1.9800000190734861</v>
      </c>
      <c r="O106" s="8">
        <v>1.029999971389771</v>
      </c>
      <c r="P106" s="8">
        <v>1.129999995231628</v>
      </c>
      <c r="Q106" s="7">
        <v>1.98</v>
      </c>
      <c r="R106" s="7">
        <v>1.63</v>
      </c>
      <c r="S106" s="7">
        <v>1.5</v>
      </c>
      <c r="T106" s="7">
        <v>1.42</v>
      </c>
      <c r="U106" s="7">
        <v>1.37</v>
      </c>
      <c r="V106" s="7">
        <v>1.34</v>
      </c>
      <c r="W106" s="7">
        <v>1.25</v>
      </c>
      <c r="X106" s="7">
        <v>1.23</v>
      </c>
      <c r="Y106" s="7">
        <v>1.1499999999999999</v>
      </c>
      <c r="Z106" s="7">
        <v>1.1599999999999999</v>
      </c>
      <c r="AA106" s="7">
        <v>1.18</v>
      </c>
      <c r="AB106" s="7">
        <v>1.1499999999999999</v>
      </c>
      <c r="AC106" s="7">
        <v>1.1499999999999999</v>
      </c>
      <c r="AD106" s="7">
        <v>1.21</v>
      </c>
      <c r="AE106" s="7">
        <v>1.2</v>
      </c>
      <c r="AF106" s="7">
        <v>1.19</v>
      </c>
      <c r="AG106" s="7">
        <v>1.1399999999999999</v>
      </c>
      <c r="AH106" s="7">
        <v>1.1299999999999999</v>
      </c>
      <c r="AI106" s="7">
        <v>1.1399999999999999</v>
      </c>
      <c r="AJ106" s="7">
        <v>1.1499999999999999</v>
      </c>
      <c r="AK106" s="7">
        <v>1.18</v>
      </c>
      <c r="AL106" s="7">
        <v>1.1399999999999999</v>
      </c>
      <c r="AM106" s="7">
        <v>1.1200000000000001</v>
      </c>
      <c r="AN106" s="7">
        <v>1.1299999999999999</v>
      </c>
      <c r="AO106" s="7">
        <v>1.1499999999999999</v>
      </c>
      <c r="AP106" s="7">
        <v>1.1499999999999999</v>
      </c>
      <c r="AQ106" s="7">
        <v>1.1599999999999999</v>
      </c>
      <c r="AR106" s="7">
        <v>-13.37</v>
      </c>
      <c r="AS106" s="7">
        <v>-22.99</v>
      </c>
      <c r="AT106" s="7">
        <v>-31.55</v>
      </c>
      <c r="AU106" s="7">
        <v>-28.15</v>
      </c>
      <c r="AV106" s="7">
        <v>-28.61</v>
      </c>
      <c r="AW106" s="7">
        <v>-33.96</v>
      </c>
      <c r="AX106" s="7">
        <v>-34.76</v>
      </c>
      <c r="AY106" s="7">
        <v>-38.880000000000003</v>
      </c>
      <c r="AZ106" s="7">
        <v>-38.5</v>
      </c>
      <c r="BA106" s="7">
        <v>-39.83</v>
      </c>
      <c r="BB106" s="7">
        <v>-40.64</v>
      </c>
      <c r="BC106" s="7">
        <v>-38.770000000000003</v>
      </c>
      <c r="BD106" s="7">
        <v>-38.770000000000003</v>
      </c>
      <c r="BE106" s="7">
        <v>-36.1</v>
      </c>
      <c r="BF106" s="7">
        <v>-36.630000000000003</v>
      </c>
      <c r="BG106" s="7">
        <v>-39.57</v>
      </c>
      <c r="BH106" s="7">
        <v>-39.57</v>
      </c>
      <c r="BI106" s="7">
        <v>-39.33</v>
      </c>
      <c r="BJ106" s="7">
        <v>-43.32</v>
      </c>
      <c r="BK106" s="7">
        <v>-39.86</v>
      </c>
      <c r="BL106" s="7">
        <v>-39.299999999999997</v>
      </c>
      <c r="BM106" s="7">
        <v>-41.71</v>
      </c>
      <c r="BN106" s="7">
        <v>-40.17</v>
      </c>
      <c r="BO106" s="7">
        <v>-39.97</v>
      </c>
      <c r="BP106" s="7">
        <v>-39.840000000000003</v>
      </c>
      <c r="BQ106" s="7">
        <v>-38.770000000000003</v>
      </c>
      <c r="BR106" s="7">
        <v>-40.64</v>
      </c>
      <c r="BS106" s="24">
        <v>1.1000000000000001</v>
      </c>
      <c r="BT106" s="26">
        <v>81080956.20675087</v>
      </c>
      <c r="BU106" s="26">
        <v>56144100</v>
      </c>
      <c r="BV106" s="26">
        <v>29019623</v>
      </c>
      <c r="BW106" s="8">
        <v>4.162469650277676E-2</v>
      </c>
    </row>
    <row r="107" spans="1:75" s="21" customFormat="1" ht="19" customHeight="1" x14ac:dyDescent="0.2">
      <c r="A107" s="1" t="s">
        <v>138</v>
      </c>
      <c r="B107" s="1" t="s">
        <v>83</v>
      </c>
      <c r="C107" s="1" t="s">
        <v>87</v>
      </c>
      <c r="D107" s="1" t="s">
        <v>98</v>
      </c>
      <c r="E107" s="1" t="s">
        <v>137</v>
      </c>
      <c r="F107" s="1" t="s">
        <v>88</v>
      </c>
      <c r="G107" s="9">
        <v>32.65305377701246</v>
      </c>
      <c r="H107" s="9">
        <v>-9.2307699361496685</v>
      </c>
      <c r="I107" s="9">
        <f>(N107-O107)/O107*100</f>
        <v>25.92592224662706</v>
      </c>
      <c r="J107" s="1" t="s">
        <v>89</v>
      </c>
      <c r="K107" s="2">
        <v>0.98000001907348633</v>
      </c>
      <c r="L107" s="2">
        <v>1.54</v>
      </c>
      <c r="M107" s="2">
        <v>1.299999952316284</v>
      </c>
      <c r="N107" s="2">
        <v>1.360000014305115</v>
      </c>
      <c r="O107" s="2">
        <v>1.080000042915344</v>
      </c>
      <c r="P107" s="2">
        <v>1.179999947547913</v>
      </c>
      <c r="Q107" s="1">
        <v>1.32</v>
      </c>
      <c r="R107" s="1">
        <v>1.32</v>
      </c>
      <c r="S107" s="1">
        <v>1.31</v>
      </c>
      <c r="T107" s="1">
        <v>1.26</v>
      </c>
      <c r="U107" s="1">
        <v>1.24</v>
      </c>
      <c r="V107" s="1">
        <v>1.18</v>
      </c>
      <c r="W107" s="1">
        <v>1.18</v>
      </c>
      <c r="X107" s="1">
        <v>1.18</v>
      </c>
      <c r="Y107" s="1">
        <v>1.18</v>
      </c>
      <c r="Z107" s="1">
        <v>1.18</v>
      </c>
      <c r="AA107" s="1">
        <v>1.18</v>
      </c>
      <c r="AB107" s="1">
        <v>1.18</v>
      </c>
      <c r="AC107" s="1">
        <v>1.18</v>
      </c>
      <c r="AD107" s="1">
        <v>1.18</v>
      </c>
      <c r="AE107" s="1">
        <v>1.18</v>
      </c>
      <c r="AF107" s="1">
        <v>1.18</v>
      </c>
      <c r="AG107" s="1">
        <v>1.18</v>
      </c>
      <c r="AH107" s="1">
        <v>1.18</v>
      </c>
      <c r="AI107" s="1">
        <v>1.1599999999999999</v>
      </c>
      <c r="AJ107" s="1">
        <v>1.1499999999999999</v>
      </c>
      <c r="AK107" s="1">
        <v>1.1399999999999999</v>
      </c>
      <c r="AL107" s="1">
        <v>1.17</v>
      </c>
      <c r="AM107" s="1">
        <v>1.18</v>
      </c>
      <c r="AN107" s="1">
        <v>1.19</v>
      </c>
      <c r="AO107" s="1">
        <v>1.18</v>
      </c>
      <c r="AP107" s="1">
        <v>1.1599999999999999</v>
      </c>
      <c r="AQ107" s="1">
        <v>1.18</v>
      </c>
      <c r="AR107" s="1">
        <v>-3.08</v>
      </c>
      <c r="AS107" s="1">
        <v>0.77</v>
      </c>
      <c r="AT107" s="1">
        <v>-6.54</v>
      </c>
      <c r="AU107" s="1">
        <v>-6.15</v>
      </c>
      <c r="AV107" s="1">
        <v>-9.4600000000000009</v>
      </c>
      <c r="AW107" s="1">
        <v>-9.57</v>
      </c>
      <c r="AX107" s="1">
        <v>-12.69</v>
      </c>
      <c r="AY107" s="1">
        <v>-12.69</v>
      </c>
      <c r="AZ107" s="1">
        <v>-12.69</v>
      </c>
      <c r="BA107" s="1">
        <v>-12.69</v>
      </c>
      <c r="BB107" s="1">
        <v>-12.69</v>
      </c>
      <c r="BC107" s="1">
        <v>-12.69</v>
      </c>
      <c r="BD107" s="1">
        <v>-12.69</v>
      </c>
      <c r="BE107" s="1">
        <v>-12.69</v>
      </c>
      <c r="BF107" s="1">
        <v>-12.69</v>
      </c>
      <c r="BG107" s="1">
        <v>-10</v>
      </c>
      <c r="BH107" s="1">
        <v>-9.6199999999999992</v>
      </c>
      <c r="BI107" s="1">
        <v>-11.54</v>
      </c>
      <c r="BJ107" s="1">
        <v>-12.46</v>
      </c>
      <c r="BK107" s="1">
        <v>-13.44</v>
      </c>
      <c r="BL107" s="1">
        <v>-12.31</v>
      </c>
      <c r="BM107" s="1">
        <v>-12.3</v>
      </c>
      <c r="BN107" s="1">
        <v>-9.99</v>
      </c>
      <c r="BO107" s="1">
        <v>-9.6199999999999992</v>
      </c>
      <c r="BP107" s="1">
        <v>-13.08</v>
      </c>
      <c r="BQ107" s="1">
        <v>-11.15</v>
      </c>
      <c r="BR107" s="1">
        <v>-10</v>
      </c>
      <c r="BS107" s="22">
        <v>1.1100000000000001</v>
      </c>
      <c r="BT107" s="26">
        <v>421253274.14852142</v>
      </c>
      <c r="BU107" s="26">
        <v>65173000</v>
      </c>
      <c r="BV107" s="26">
        <v>298084868</v>
      </c>
      <c r="BW107" s="2">
        <v>3.1297395478659451E-2</v>
      </c>
    </row>
    <row r="108" spans="1:75" s="21" customFormat="1" ht="19" customHeight="1" x14ac:dyDescent="0.2">
      <c r="A108" s="7" t="s">
        <v>447</v>
      </c>
      <c r="B108" s="7" t="s">
        <v>111</v>
      </c>
      <c r="C108" s="7" t="s">
        <v>87</v>
      </c>
      <c r="D108" s="7" t="s">
        <v>98</v>
      </c>
      <c r="E108" s="7" t="s">
        <v>443</v>
      </c>
      <c r="F108" s="7" t="s">
        <v>88</v>
      </c>
      <c r="G108" s="10">
        <v>32.760260401357513</v>
      </c>
      <c r="H108" s="10">
        <v>-18.920857790963641</v>
      </c>
      <c r="I108" s="10">
        <v>-18.920857790963641</v>
      </c>
      <c r="J108" s="7" t="s">
        <v>89</v>
      </c>
      <c r="K108" s="8">
        <v>10.47000026702881</v>
      </c>
      <c r="L108" s="8">
        <v>10.89</v>
      </c>
      <c r="M108" s="8">
        <v>13.89999961853027</v>
      </c>
      <c r="N108" s="8">
        <v>15</v>
      </c>
      <c r="O108" s="8">
        <v>11.10000038146973</v>
      </c>
      <c r="P108" s="8">
        <v>11.27000045776367</v>
      </c>
      <c r="Q108" s="7">
        <v>15</v>
      </c>
      <c r="R108" s="7">
        <v>14.11</v>
      </c>
      <c r="S108" s="7">
        <v>13.39</v>
      </c>
      <c r="T108" s="7">
        <v>12.7</v>
      </c>
      <c r="U108" s="7">
        <v>12.5</v>
      </c>
      <c r="V108" s="7">
        <v>13.29</v>
      </c>
      <c r="W108" s="7">
        <v>13.46</v>
      </c>
      <c r="X108" s="7">
        <v>13.34</v>
      </c>
      <c r="Y108" s="7">
        <v>13.16</v>
      </c>
      <c r="Z108" s="7">
        <v>13.13</v>
      </c>
      <c r="AA108" s="7">
        <v>12.83</v>
      </c>
      <c r="AB108" s="7">
        <v>12.67</v>
      </c>
      <c r="AC108" s="7">
        <v>12.25</v>
      </c>
      <c r="AD108" s="7">
        <v>11.99</v>
      </c>
      <c r="AE108" s="7">
        <v>11.85</v>
      </c>
      <c r="AF108" s="7">
        <v>12.09</v>
      </c>
      <c r="AG108" s="7">
        <v>12.06</v>
      </c>
      <c r="AH108" s="7">
        <v>12.37</v>
      </c>
      <c r="AI108" s="7">
        <v>12.46</v>
      </c>
      <c r="AJ108" s="7">
        <v>12.2</v>
      </c>
      <c r="AK108" s="7">
        <v>12.2</v>
      </c>
      <c r="AL108" s="7">
        <v>11.97</v>
      </c>
      <c r="AM108" s="7">
        <v>11.81</v>
      </c>
      <c r="AN108" s="7">
        <v>11.66</v>
      </c>
      <c r="AO108" s="7">
        <v>11.7</v>
      </c>
      <c r="AP108" s="7">
        <v>11.64</v>
      </c>
      <c r="AQ108" s="7">
        <v>11.47</v>
      </c>
      <c r="AR108" s="7">
        <v>-3.13</v>
      </c>
      <c r="AS108" s="7">
        <v>-3.17</v>
      </c>
      <c r="AT108" s="7">
        <v>-11.76</v>
      </c>
      <c r="AU108" s="7">
        <v>-11.15</v>
      </c>
      <c r="AV108" s="7">
        <v>-11.37</v>
      </c>
      <c r="AW108" s="7">
        <v>-5.04</v>
      </c>
      <c r="AX108" s="7">
        <v>-4.7699999999999996</v>
      </c>
      <c r="AY108" s="7">
        <v>-8.09</v>
      </c>
      <c r="AZ108" s="7">
        <v>-5.76</v>
      </c>
      <c r="BA108" s="7">
        <v>-8.5500000000000007</v>
      </c>
      <c r="BB108" s="7">
        <v>-8.8000000000000007</v>
      </c>
      <c r="BC108" s="7">
        <v>-12.09</v>
      </c>
      <c r="BD108" s="7">
        <v>-13.88</v>
      </c>
      <c r="BE108" s="7">
        <v>-14.89</v>
      </c>
      <c r="BF108" s="7">
        <v>-16.07</v>
      </c>
      <c r="BG108" s="7">
        <v>-13.81</v>
      </c>
      <c r="BH108" s="7">
        <v>-13.73</v>
      </c>
      <c r="BI108" s="7">
        <v>-12.06</v>
      </c>
      <c r="BJ108" s="7">
        <v>-13.02</v>
      </c>
      <c r="BK108" s="7">
        <v>-13.09</v>
      </c>
      <c r="BL108" s="7">
        <v>-14.39</v>
      </c>
      <c r="BM108" s="7">
        <v>-14.96</v>
      </c>
      <c r="BN108" s="7">
        <v>-16.12</v>
      </c>
      <c r="BO108" s="7">
        <v>-17.05</v>
      </c>
      <c r="BP108" s="7">
        <v>-16.29</v>
      </c>
      <c r="BQ108" s="7">
        <v>-18.059999999999999</v>
      </c>
      <c r="BR108" s="7">
        <v>-18.850000000000001</v>
      </c>
      <c r="BS108" s="24">
        <v>12.22</v>
      </c>
      <c r="BT108" s="26">
        <v>968369827.82418823</v>
      </c>
      <c r="BU108" s="26">
        <v>8860700</v>
      </c>
      <c r="BV108" s="26">
        <v>50543630</v>
      </c>
      <c r="BW108" s="8">
        <v>2.4067325595727891E-3</v>
      </c>
    </row>
    <row r="109" spans="1:75" s="21" customFormat="1" ht="19" customHeight="1" x14ac:dyDescent="0.2">
      <c r="A109" s="1" t="s">
        <v>238</v>
      </c>
      <c r="B109" s="1" t="s">
        <v>76</v>
      </c>
      <c r="C109" s="1" t="s">
        <v>87</v>
      </c>
      <c r="D109" s="1" t="s">
        <v>122</v>
      </c>
      <c r="E109" s="1" t="s">
        <v>234</v>
      </c>
      <c r="F109" s="1" t="s">
        <v>88</v>
      </c>
      <c r="G109" s="9">
        <v>32.812506693881147</v>
      </c>
      <c r="H109" s="9">
        <v>-2.352945878843816</v>
      </c>
      <c r="I109" s="9">
        <f>(N109-O109)/O109*100</f>
        <v>27.536231633670944</v>
      </c>
      <c r="J109" s="1" t="s">
        <v>81</v>
      </c>
      <c r="K109" s="2">
        <v>1.279999971389771</v>
      </c>
      <c r="L109" s="2">
        <v>1.76</v>
      </c>
      <c r="M109" s="2">
        <v>1.700000047683716</v>
      </c>
      <c r="N109" s="2">
        <v>1.7599999904632571</v>
      </c>
      <c r="O109" s="2">
        <v>1.379999995231628</v>
      </c>
      <c r="P109" s="2">
        <v>1.6599999666213989</v>
      </c>
      <c r="Q109" s="1">
        <v>1.73</v>
      </c>
      <c r="R109" s="1">
        <v>1.75</v>
      </c>
      <c r="S109" s="1">
        <v>1.62</v>
      </c>
      <c r="T109" s="1">
        <v>1.68</v>
      </c>
      <c r="U109" s="1">
        <v>1.64</v>
      </c>
      <c r="V109" s="1">
        <v>1.57</v>
      </c>
      <c r="W109" s="1">
        <v>1.48</v>
      </c>
      <c r="X109" s="1">
        <v>1.47</v>
      </c>
      <c r="Y109" s="1">
        <v>1.46</v>
      </c>
      <c r="Z109" s="1">
        <v>1.5</v>
      </c>
      <c r="AA109" s="1">
        <v>1.48</v>
      </c>
      <c r="AB109" s="1">
        <v>1.58</v>
      </c>
      <c r="AC109" s="1">
        <v>1.57</v>
      </c>
      <c r="AD109" s="1">
        <v>1.54</v>
      </c>
      <c r="AE109" s="1">
        <v>1.52</v>
      </c>
      <c r="AF109" s="1">
        <v>1.5</v>
      </c>
      <c r="AG109" s="1">
        <v>1.49</v>
      </c>
      <c r="AH109" s="1">
        <v>1.45</v>
      </c>
      <c r="AI109" s="1">
        <v>1.5</v>
      </c>
      <c r="AJ109" s="1">
        <v>1.52</v>
      </c>
      <c r="AK109" s="1">
        <v>1.59</v>
      </c>
      <c r="AL109" s="1">
        <v>1.63</v>
      </c>
      <c r="AM109" s="1">
        <v>1.53</v>
      </c>
      <c r="AN109" s="1">
        <v>1.63</v>
      </c>
      <c r="AO109" s="1">
        <v>1.64</v>
      </c>
      <c r="AP109" s="1">
        <v>1.63</v>
      </c>
      <c r="AQ109" s="1">
        <v>1.7</v>
      </c>
      <c r="AR109" s="1">
        <v>-4.4400000000000004</v>
      </c>
      <c r="AS109" s="1">
        <v>-2.35</v>
      </c>
      <c r="AT109" s="1">
        <v>-9.7100000000000009</v>
      </c>
      <c r="AU109" s="1">
        <v>-4.71</v>
      </c>
      <c r="AV109" s="1">
        <v>-8.83</v>
      </c>
      <c r="AW109" s="1">
        <v>-13.82</v>
      </c>
      <c r="AX109" s="1">
        <v>-14.76</v>
      </c>
      <c r="AY109" s="1">
        <v>-16.760000000000002</v>
      </c>
      <c r="AZ109" s="1">
        <v>-15.59</v>
      </c>
      <c r="BA109" s="1">
        <v>-14.11</v>
      </c>
      <c r="BB109" s="1">
        <v>-14.12</v>
      </c>
      <c r="BC109" s="1">
        <v>-8.24</v>
      </c>
      <c r="BD109" s="1">
        <v>-10.82</v>
      </c>
      <c r="BE109" s="1">
        <v>-11.18</v>
      </c>
      <c r="BF109" s="1">
        <v>-11.77</v>
      </c>
      <c r="BG109" s="1">
        <v>-12.94</v>
      </c>
      <c r="BH109" s="1">
        <v>-15.29</v>
      </c>
      <c r="BI109" s="1">
        <v>-15</v>
      </c>
      <c r="BJ109" s="1">
        <v>-11.77</v>
      </c>
      <c r="BK109" s="1">
        <v>-11.85</v>
      </c>
      <c r="BL109" s="1">
        <v>-9.41</v>
      </c>
      <c r="BM109" s="1">
        <v>-11.47</v>
      </c>
      <c r="BN109" s="1">
        <v>-12.94</v>
      </c>
      <c r="BO109" s="1">
        <v>-4.12</v>
      </c>
      <c r="BP109" s="1">
        <v>-8.24</v>
      </c>
      <c r="BQ109" s="1">
        <v>-6.76</v>
      </c>
      <c r="BR109" s="1">
        <v>-2.65</v>
      </c>
      <c r="BS109" s="22">
        <v>1.38</v>
      </c>
      <c r="BT109" s="26">
        <v>74150772.079873085</v>
      </c>
      <c r="BU109" s="26">
        <v>66902800</v>
      </c>
      <c r="BV109" s="26">
        <v>28613296</v>
      </c>
      <c r="BW109" s="2">
        <v>0.14244692397548331</v>
      </c>
    </row>
    <row r="110" spans="1:75" s="21" customFormat="1" ht="19" customHeight="1" x14ac:dyDescent="0.2">
      <c r="A110" s="11" t="s">
        <v>418</v>
      </c>
      <c r="B110" s="11" t="s">
        <v>76</v>
      </c>
      <c r="C110" s="11" t="s">
        <v>87</v>
      </c>
      <c r="D110" s="11" t="s">
        <v>98</v>
      </c>
      <c r="E110" s="11" t="s">
        <v>417</v>
      </c>
      <c r="F110" s="11" t="s">
        <v>88</v>
      </c>
      <c r="G110" s="12">
        <v>32.848839989670367</v>
      </c>
      <c r="H110" s="12">
        <v>-4.376373710935483</v>
      </c>
      <c r="I110" s="12">
        <v>-4.376373710935483</v>
      </c>
      <c r="J110" s="11" t="s">
        <v>81</v>
      </c>
      <c r="K110" s="13">
        <v>3.440000057220459</v>
      </c>
      <c r="L110" s="13">
        <v>4.26</v>
      </c>
      <c r="M110" s="13">
        <v>4.570000171661377</v>
      </c>
      <c r="N110" s="13">
        <v>6.2199997901916504</v>
      </c>
      <c r="O110" s="13">
        <v>4.1100001335144043</v>
      </c>
      <c r="P110" s="13">
        <v>4.369999885559082</v>
      </c>
      <c r="Q110" s="11">
        <v>4.8099999999999996</v>
      </c>
      <c r="R110" s="11">
        <v>5.2</v>
      </c>
      <c r="S110" s="11">
        <v>5.29</v>
      </c>
      <c r="T110" s="11">
        <v>5.7</v>
      </c>
      <c r="U110" s="11">
        <v>6.22</v>
      </c>
      <c r="V110" s="11">
        <v>5.42</v>
      </c>
      <c r="W110" s="11">
        <v>4.91</v>
      </c>
      <c r="X110" s="11">
        <v>5.17</v>
      </c>
      <c r="Y110" s="11">
        <v>5.08</v>
      </c>
      <c r="Z110" s="11">
        <v>4.93</v>
      </c>
      <c r="AA110" s="11">
        <v>4.5999999999999996</v>
      </c>
      <c r="AB110" s="11">
        <v>4.6100000000000003</v>
      </c>
      <c r="AC110" s="11">
        <v>4.28</v>
      </c>
      <c r="AD110" s="11">
        <v>4.28</v>
      </c>
      <c r="AE110" s="11">
        <v>4.46</v>
      </c>
      <c r="AF110" s="11">
        <v>4.88</v>
      </c>
      <c r="AG110" s="11">
        <v>4.75</v>
      </c>
      <c r="AH110" s="11">
        <v>5.44</v>
      </c>
      <c r="AI110" s="11">
        <v>5.8</v>
      </c>
      <c r="AJ110" s="11">
        <v>5.74</v>
      </c>
      <c r="AK110" s="11">
        <v>4.8899999999999997</v>
      </c>
      <c r="AL110" s="11">
        <v>4.9400000000000004</v>
      </c>
      <c r="AM110" s="11">
        <v>4.8600000000000003</v>
      </c>
      <c r="AN110" s="11">
        <v>5.08</v>
      </c>
      <c r="AO110" s="11">
        <v>4.8499999999999996</v>
      </c>
      <c r="AP110" s="11">
        <v>4.7699999999999996</v>
      </c>
      <c r="AQ110" s="11">
        <v>4.49</v>
      </c>
      <c r="AR110" s="11">
        <v>4.5599999999999996</v>
      </c>
      <c r="AS110" s="11">
        <v>0.77</v>
      </c>
      <c r="AT110" s="11">
        <v>10.82</v>
      </c>
      <c r="AU110" s="11">
        <v>23.61</v>
      </c>
      <c r="AV110" s="11">
        <v>18.489999999999998</v>
      </c>
      <c r="AW110" s="11">
        <v>5.25</v>
      </c>
      <c r="AX110" s="11">
        <v>5.98</v>
      </c>
      <c r="AY110" s="11">
        <v>9.6300000000000008</v>
      </c>
      <c r="AZ110" s="11">
        <v>7</v>
      </c>
      <c r="BA110" s="11">
        <v>-3.39</v>
      </c>
      <c r="BB110" s="11">
        <v>0.44</v>
      </c>
      <c r="BC110" s="11">
        <v>-8.75</v>
      </c>
      <c r="BD110" s="11">
        <v>-8.4499999999999993</v>
      </c>
      <c r="BE110" s="11">
        <v>-8.1</v>
      </c>
      <c r="BF110" s="11">
        <v>-3.28</v>
      </c>
      <c r="BG110" s="11">
        <v>0.88</v>
      </c>
      <c r="BH110" s="11">
        <v>2.19</v>
      </c>
      <c r="BI110" s="11">
        <v>15.98</v>
      </c>
      <c r="BJ110" s="11">
        <v>23.85</v>
      </c>
      <c r="BK110" s="11">
        <v>4.16</v>
      </c>
      <c r="BL110" s="11">
        <v>5.14</v>
      </c>
      <c r="BM110" s="11">
        <v>5.03</v>
      </c>
      <c r="BN110" s="11">
        <v>4.92</v>
      </c>
      <c r="BO110" s="11">
        <v>4.6500000000000004</v>
      </c>
      <c r="BP110" s="11">
        <v>4.38</v>
      </c>
      <c r="BQ110" s="11">
        <v>-3.72</v>
      </c>
      <c r="BR110" s="11">
        <v>-5.25</v>
      </c>
      <c r="BS110" s="25">
        <v>4.6399999999999997</v>
      </c>
      <c r="BT110" s="26">
        <v>75897191.85090065</v>
      </c>
      <c r="BU110" s="26">
        <v>133260200</v>
      </c>
      <c r="BV110" s="26">
        <v>3487276</v>
      </c>
      <c r="BW110" s="8">
        <v>1.520071253322077</v>
      </c>
    </row>
    <row r="111" spans="1:75" s="21" customFormat="1" ht="19" customHeight="1" x14ac:dyDescent="0.2">
      <c r="A111" s="1" t="s">
        <v>245</v>
      </c>
      <c r="B111" s="1" t="s">
        <v>118</v>
      </c>
      <c r="C111" s="1" t="s">
        <v>87</v>
      </c>
      <c r="D111" s="1" t="s">
        <v>98</v>
      </c>
      <c r="E111" s="1" t="s">
        <v>242</v>
      </c>
      <c r="F111" s="1" t="s">
        <v>88</v>
      </c>
      <c r="G111" s="9">
        <v>32.978723741538282</v>
      </c>
      <c r="H111" s="9">
        <v>-9.6000003814697266</v>
      </c>
      <c r="I111" s="9">
        <f>(N111-O111)/O111*100</f>
        <v>22.399019664834256</v>
      </c>
      <c r="J111" s="1" t="s">
        <v>89</v>
      </c>
      <c r="K111" s="2">
        <v>7.5199999809265137</v>
      </c>
      <c r="L111" s="2">
        <v>8.0299999999999994</v>
      </c>
      <c r="M111" s="2">
        <v>10</v>
      </c>
      <c r="N111" s="2">
        <v>10</v>
      </c>
      <c r="O111" s="2">
        <v>8.1700000762939453</v>
      </c>
      <c r="P111" s="2">
        <v>9.0399999618530273</v>
      </c>
      <c r="Q111" s="1">
        <v>10</v>
      </c>
      <c r="R111" s="1">
        <v>9.5299999999999994</v>
      </c>
      <c r="S111" s="1">
        <v>9.99</v>
      </c>
      <c r="T111" s="1">
        <v>9.44</v>
      </c>
      <c r="U111" s="1">
        <v>9.44</v>
      </c>
      <c r="V111" s="1">
        <v>9.35</v>
      </c>
      <c r="W111" s="1">
        <v>9.2100000000000009</v>
      </c>
      <c r="X111" s="1">
        <v>8.85</v>
      </c>
      <c r="Y111" s="1">
        <v>8.65</v>
      </c>
      <c r="Z111" s="1">
        <v>8.56</v>
      </c>
      <c r="AA111" s="1">
        <v>8.4</v>
      </c>
      <c r="AB111" s="1">
        <v>8.32</v>
      </c>
      <c r="AC111" s="1">
        <v>8.26</v>
      </c>
      <c r="AD111" s="1">
        <v>8.4600000000000009</v>
      </c>
      <c r="AE111" s="1">
        <v>9</v>
      </c>
      <c r="AF111" s="1">
        <v>9.14</v>
      </c>
      <c r="AG111" s="1">
        <v>8.86</v>
      </c>
      <c r="AH111" s="1">
        <v>9.08</v>
      </c>
      <c r="AI111" s="1">
        <v>9.15</v>
      </c>
      <c r="AJ111" s="1">
        <v>9.14</v>
      </c>
      <c r="AK111" s="1">
        <v>9.02</v>
      </c>
      <c r="AL111" s="1">
        <v>8.99</v>
      </c>
      <c r="AM111" s="1">
        <v>9.0299999999999994</v>
      </c>
      <c r="AN111" s="1">
        <v>9.07</v>
      </c>
      <c r="AO111" s="1">
        <v>9.07</v>
      </c>
      <c r="AP111" s="1">
        <v>9.0500000000000007</v>
      </c>
      <c r="AQ111" s="1">
        <v>9.16</v>
      </c>
      <c r="AR111" s="1">
        <v>-5.3</v>
      </c>
      <c r="AS111" s="1">
        <v>-5.18</v>
      </c>
      <c r="AT111" s="1">
        <v>-6.65</v>
      </c>
      <c r="AU111" s="1">
        <v>-7.6</v>
      </c>
      <c r="AV111" s="1">
        <v>-6.35</v>
      </c>
      <c r="AW111" s="1">
        <v>-7.1</v>
      </c>
      <c r="AX111" s="1">
        <v>-14</v>
      </c>
      <c r="AY111" s="1">
        <v>-13.1</v>
      </c>
      <c r="AZ111" s="1">
        <v>-14.65</v>
      </c>
      <c r="BA111" s="1">
        <v>-14.9</v>
      </c>
      <c r="BB111" s="1">
        <v>-16.8</v>
      </c>
      <c r="BC111" s="1">
        <v>-17.399999999999999</v>
      </c>
      <c r="BD111" s="1">
        <v>-17.399999999999999</v>
      </c>
      <c r="BE111" s="1">
        <v>-15.5</v>
      </c>
      <c r="BF111" s="1">
        <v>-10</v>
      </c>
      <c r="BG111" s="1">
        <v>-11.9</v>
      </c>
      <c r="BH111" s="1">
        <v>-12.6</v>
      </c>
      <c r="BI111" s="1">
        <v>-9.1999999999999993</v>
      </c>
      <c r="BJ111" s="1">
        <v>-11.2</v>
      </c>
      <c r="BK111" s="1">
        <v>-9.8000000000000007</v>
      </c>
      <c r="BL111" s="1">
        <v>-10.1</v>
      </c>
      <c r="BM111" s="1">
        <v>-10.1</v>
      </c>
      <c r="BN111" s="1">
        <v>-9.7100000000000009</v>
      </c>
      <c r="BO111" s="1">
        <v>-9.32</v>
      </c>
      <c r="BP111" s="1">
        <v>-9.7100000000000009</v>
      </c>
      <c r="BQ111" s="1">
        <v>-9.5500000000000007</v>
      </c>
      <c r="BR111" s="1">
        <v>-10.5</v>
      </c>
      <c r="BS111" s="22">
        <v>8.5299999999999994</v>
      </c>
      <c r="BT111" s="26">
        <v>256840000</v>
      </c>
      <c r="BU111" s="26">
        <v>367300</v>
      </c>
      <c r="BV111" s="26">
        <v>5503835</v>
      </c>
      <c r="BW111" s="2">
        <v>1.0724158700251731E-2</v>
      </c>
    </row>
    <row r="112" spans="1:75" s="21" customFormat="1" ht="19" customHeight="1" x14ac:dyDescent="0.2">
      <c r="A112" s="1" t="s">
        <v>152</v>
      </c>
      <c r="B112" s="1" t="s">
        <v>106</v>
      </c>
      <c r="C112" s="1" t="s">
        <v>87</v>
      </c>
      <c r="D112" s="1" t="s">
        <v>109</v>
      </c>
      <c r="E112" s="1" t="s">
        <v>149</v>
      </c>
      <c r="F112" s="1" t="s">
        <v>88</v>
      </c>
      <c r="G112" s="9">
        <v>33.252273918904407</v>
      </c>
      <c r="H112" s="9">
        <v>-13.321168184902829</v>
      </c>
      <c r="I112" s="9">
        <f>(N112-O112)/O112*100</f>
        <v>49.176474178538584</v>
      </c>
      <c r="J112" s="1" t="s">
        <v>89</v>
      </c>
      <c r="K112" s="2">
        <v>8.2250003814697266</v>
      </c>
      <c r="L112" s="2">
        <v>12.68</v>
      </c>
      <c r="M112" s="2">
        <v>10.960000038146971</v>
      </c>
      <c r="N112" s="2">
        <v>12.680000305175779</v>
      </c>
      <c r="O112" s="2">
        <v>8.5</v>
      </c>
      <c r="P112" s="2">
        <v>9.5</v>
      </c>
      <c r="Q112" s="1">
        <v>12.68</v>
      </c>
      <c r="R112" s="1">
        <v>11</v>
      </c>
      <c r="S112" s="1">
        <v>10.06</v>
      </c>
      <c r="T112" s="1">
        <v>9.89</v>
      </c>
      <c r="U112" s="1">
        <v>9.75</v>
      </c>
      <c r="V112" s="1">
        <v>9.5500000000000007</v>
      </c>
      <c r="W112" s="1">
        <v>9.31</v>
      </c>
      <c r="X112" s="1">
        <v>9.39</v>
      </c>
      <c r="Y112" s="1">
        <v>9.27</v>
      </c>
      <c r="Z112" s="1">
        <v>9.59</v>
      </c>
      <c r="AA112" s="1">
        <v>9.49</v>
      </c>
      <c r="AB112" s="1">
        <v>9.41</v>
      </c>
      <c r="AC112" s="1">
        <v>9.42</v>
      </c>
      <c r="AD112" s="1">
        <v>9.3800000000000008</v>
      </c>
      <c r="AE112" s="1">
        <v>9.17</v>
      </c>
      <c r="AF112" s="1">
        <v>9.34</v>
      </c>
      <c r="AG112" s="1">
        <v>9.11</v>
      </c>
      <c r="AH112" s="1">
        <v>9.02</v>
      </c>
      <c r="AI112" s="1">
        <v>9.25</v>
      </c>
      <c r="AJ112" s="1">
        <v>9.15</v>
      </c>
      <c r="AK112" s="1">
        <v>9.11</v>
      </c>
      <c r="AL112" s="1">
        <v>9.1300000000000008</v>
      </c>
      <c r="AM112" s="1">
        <v>9.19</v>
      </c>
      <c r="AN112" s="1">
        <v>9.25</v>
      </c>
      <c r="AO112" s="1">
        <v>9.09</v>
      </c>
      <c r="AP112" s="1">
        <v>9.15</v>
      </c>
      <c r="AQ112" s="1">
        <v>9.5</v>
      </c>
      <c r="AR112" s="1">
        <v>-1.92</v>
      </c>
      <c r="AS112" s="1">
        <v>-5.2</v>
      </c>
      <c r="AT112" s="1">
        <v>-15.24</v>
      </c>
      <c r="AU112" s="1">
        <v>-10.68</v>
      </c>
      <c r="AV112" s="1">
        <v>-13.69</v>
      </c>
      <c r="AW112" s="1">
        <v>-15.6</v>
      </c>
      <c r="AX112" s="1">
        <v>-15.57</v>
      </c>
      <c r="AY112" s="1">
        <v>-15.65</v>
      </c>
      <c r="AZ112" s="1">
        <v>-15.47</v>
      </c>
      <c r="BA112" s="1">
        <v>-12.5</v>
      </c>
      <c r="BB112" s="1">
        <v>-13.44</v>
      </c>
      <c r="BC112" s="1">
        <v>-14.14</v>
      </c>
      <c r="BD112" s="1">
        <v>-14.46</v>
      </c>
      <c r="BE112" s="1">
        <v>-16.97</v>
      </c>
      <c r="BF112" s="1">
        <v>-16.510000000000002</v>
      </c>
      <c r="BG112" s="1">
        <v>-14.82</v>
      </c>
      <c r="BH112" s="1">
        <v>-16.97</v>
      </c>
      <c r="BI112" s="1">
        <v>-20.58</v>
      </c>
      <c r="BJ112" s="1">
        <v>-15.6</v>
      </c>
      <c r="BK112" s="1">
        <v>-17.43</v>
      </c>
      <c r="BL112" s="1">
        <v>-17.059999999999999</v>
      </c>
      <c r="BM112" s="1">
        <v>-17.93</v>
      </c>
      <c r="BN112" s="1">
        <v>-16.149999999999999</v>
      </c>
      <c r="BO112" s="1">
        <v>-17.43</v>
      </c>
      <c r="BP112" s="1">
        <v>-17.04</v>
      </c>
      <c r="BQ112" s="1">
        <v>-16.7</v>
      </c>
      <c r="BR112" s="1">
        <v>-14.19</v>
      </c>
      <c r="BS112" s="22">
        <v>9.16</v>
      </c>
      <c r="BT112" s="26">
        <v>116549736.40565871</v>
      </c>
      <c r="BU112" s="26">
        <v>181500</v>
      </c>
      <c r="BV112" s="26">
        <v>2235708</v>
      </c>
      <c r="BW112" s="2">
        <v>7.6128009561177038E-4</v>
      </c>
    </row>
    <row r="113" spans="1:75" s="21" customFormat="1" ht="19" customHeight="1" x14ac:dyDescent="0.2">
      <c r="A113" s="1" t="s">
        <v>139</v>
      </c>
      <c r="B113" s="1" t="s">
        <v>83</v>
      </c>
      <c r="C113" s="1" t="s">
        <v>140</v>
      </c>
      <c r="D113" s="1" t="s">
        <v>78</v>
      </c>
      <c r="E113" s="1" t="s">
        <v>137</v>
      </c>
      <c r="F113" s="1" t="s">
        <v>88</v>
      </c>
      <c r="G113" s="9">
        <v>33.333333333333329</v>
      </c>
      <c r="H113" s="9">
        <v>-13.70967385299995</v>
      </c>
      <c r="I113" s="9">
        <f>(N113-O113)/O113*100</f>
        <v>25</v>
      </c>
      <c r="J113" s="1" t="s">
        <v>89</v>
      </c>
      <c r="K113" s="2">
        <v>0.93000000715255737</v>
      </c>
      <c r="L113" s="2">
        <v>1.47</v>
      </c>
      <c r="M113" s="2">
        <v>1.2400000095367429</v>
      </c>
      <c r="N113" s="2">
        <v>1.25</v>
      </c>
      <c r="O113" s="2">
        <v>1</v>
      </c>
      <c r="P113" s="2">
        <v>1.070000052452087</v>
      </c>
      <c r="Q113" s="1">
        <v>1.25</v>
      </c>
      <c r="R113" s="1">
        <v>1.24</v>
      </c>
      <c r="S113" s="1">
        <v>1.23</v>
      </c>
      <c r="T113" s="1">
        <v>1.2</v>
      </c>
      <c r="U113" s="1">
        <v>1.17</v>
      </c>
      <c r="V113" s="1">
        <v>1.1200000000000001</v>
      </c>
      <c r="W113" s="1">
        <v>1.1000000000000001</v>
      </c>
      <c r="X113" s="1">
        <v>1.1000000000000001</v>
      </c>
      <c r="Y113" s="1">
        <v>1.08</v>
      </c>
      <c r="Z113" s="1">
        <v>1.1000000000000001</v>
      </c>
      <c r="AA113" s="1">
        <v>1.08</v>
      </c>
      <c r="AB113" s="1">
        <v>1.1100000000000001</v>
      </c>
      <c r="AC113" s="1">
        <v>1.0900000000000001</v>
      </c>
      <c r="AD113" s="1">
        <v>1.08</v>
      </c>
      <c r="AE113" s="1">
        <v>1.08</v>
      </c>
      <c r="AF113" s="1">
        <v>1.07</v>
      </c>
      <c r="AG113" s="1">
        <v>1.07</v>
      </c>
      <c r="AH113" s="1">
        <v>1.07</v>
      </c>
      <c r="AI113" s="1">
        <v>1.05</v>
      </c>
      <c r="AJ113" s="1">
        <v>1.03</v>
      </c>
      <c r="AK113" s="1">
        <v>1.04</v>
      </c>
      <c r="AL113" s="1">
        <v>1.07</v>
      </c>
      <c r="AM113" s="1">
        <v>1.07</v>
      </c>
      <c r="AN113" s="1">
        <v>1.07</v>
      </c>
      <c r="AO113" s="1">
        <v>1.07</v>
      </c>
      <c r="AP113" s="1">
        <v>1.07</v>
      </c>
      <c r="AQ113" s="1">
        <v>1.07</v>
      </c>
      <c r="AR113" s="1">
        <v>-8.06</v>
      </c>
      <c r="AS113" s="1">
        <v>0</v>
      </c>
      <c r="AT113" s="1">
        <v>-5.65</v>
      </c>
      <c r="AU113" s="1">
        <v>-5.89</v>
      </c>
      <c r="AV113" s="1">
        <v>-9.67</v>
      </c>
      <c r="AW113" s="1">
        <v>-12.77</v>
      </c>
      <c r="AX113" s="1">
        <v>-15.46</v>
      </c>
      <c r="AY113" s="1">
        <v>-16.190000000000001</v>
      </c>
      <c r="AZ113" s="1">
        <v>-15.32</v>
      </c>
      <c r="BA113" s="1">
        <v>-12.91</v>
      </c>
      <c r="BB113" s="1">
        <v>-12.9</v>
      </c>
      <c r="BC113" s="1">
        <v>-12.9</v>
      </c>
      <c r="BD113" s="1">
        <v>-14.52</v>
      </c>
      <c r="BE113" s="1">
        <v>-14.52</v>
      </c>
      <c r="BF113" s="1">
        <v>-14.11</v>
      </c>
      <c r="BG113" s="1">
        <v>-13.85</v>
      </c>
      <c r="BH113" s="1">
        <v>-14.52</v>
      </c>
      <c r="BI113" s="1">
        <v>-15.73</v>
      </c>
      <c r="BJ113" s="1">
        <v>-17.739999999999998</v>
      </c>
      <c r="BK113" s="1">
        <v>-16.940000000000001</v>
      </c>
      <c r="BL113" s="1">
        <v>-16.940000000000001</v>
      </c>
      <c r="BM113" s="1">
        <v>-15.73</v>
      </c>
      <c r="BN113" s="1">
        <v>-14.11</v>
      </c>
      <c r="BO113" s="1">
        <v>-14.11</v>
      </c>
      <c r="BP113" s="1">
        <v>-15.19</v>
      </c>
      <c r="BQ113" s="1">
        <v>-13.85</v>
      </c>
      <c r="BR113" s="1">
        <v>-14.51</v>
      </c>
      <c r="BS113" s="22">
        <v>1</v>
      </c>
      <c r="BT113" s="26">
        <v>255366832.04400629</v>
      </c>
      <c r="BU113" s="26">
        <v>34698800</v>
      </c>
      <c r="BV113" s="26">
        <v>167666725</v>
      </c>
      <c r="BW113" s="2">
        <v>1.9901003016549651E-2</v>
      </c>
    </row>
    <row r="114" spans="1:75" s="21" customFormat="1" ht="19" customHeight="1" x14ac:dyDescent="0.2">
      <c r="A114" s="7" t="s">
        <v>499</v>
      </c>
      <c r="B114" s="7" t="s">
        <v>106</v>
      </c>
      <c r="C114" s="7" t="s">
        <v>87</v>
      </c>
      <c r="D114" s="7" t="s">
        <v>98</v>
      </c>
      <c r="E114" s="7" t="s">
        <v>497</v>
      </c>
      <c r="F114" s="7" t="s">
        <v>88</v>
      </c>
      <c r="G114" s="10">
        <v>33.453665374175998</v>
      </c>
      <c r="H114" s="10">
        <v>-1.7132599769467081</v>
      </c>
      <c r="I114" s="10">
        <v>-1.7132599769467081</v>
      </c>
      <c r="J114" s="7" t="s">
        <v>81</v>
      </c>
      <c r="K114" s="8">
        <v>8.3100004196166992</v>
      </c>
      <c r="L114" s="8">
        <v>8.5299999999999994</v>
      </c>
      <c r="M114" s="8">
        <v>11.090000152587891</v>
      </c>
      <c r="N114" s="8">
        <v>11.38000011444092</v>
      </c>
      <c r="O114" s="8">
        <v>10.569999694824221</v>
      </c>
      <c r="P114" s="8">
        <v>10.89999961853027</v>
      </c>
      <c r="Q114" s="7">
        <v>11.38</v>
      </c>
      <c r="R114" s="7">
        <v>11.02</v>
      </c>
      <c r="S114" s="7">
        <v>11.06</v>
      </c>
      <c r="T114" s="7">
        <v>11.18</v>
      </c>
      <c r="U114" s="7">
        <v>10.94</v>
      </c>
      <c r="V114" s="7">
        <v>10.94</v>
      </c>
      <c r="W114" s="7">
        <v>10.79</v>
      </c>
      <c r="X114" s="7">
        <v>10.84</v>
      </c>
      <c r="Y114" s="7">
        <v>11.01</v>
      </c>
      <c r="Z114" s="7">
        <v>11.01</v>
      </c>
      <c r="AA114" s="7">
        <v>10.97</v>
      </c>
      <c r="AB114" s="7">
        <v>11.1</v>
      </c>
      <c r="AC114" s="7">
        <v>10.91</v>
      </c>
      <c r="AD114" s="7">
        <v>10.87</v>
      </c>
      <c r="AE114" s="7">
        <v>10.85</v>
      </c>
      <c r="AF114" s="7">
        <v>10.81</v>
      </c>
      <c r="AG114" s="7">
        <v>10.77</v>
      </c>
      <c r="AH114" s="7">
        <v>10.8</v>
      </c>
      <c r="AI114" s="7">
        <v>10.77</v>
      </c>
      <c r="AJ114" s="7">
        <v>10.79</v>
      </c>
      <c r="AK114" s="7">
        <v>10.87</v>
      </c>
      <c r="AL114" s="7">
        <v>10.88</v>
      </c>
      <c r="AM114" s="7">
        <v>10.88</v>
      </c>
      <c r="AN114" s="7">
        <v>10.89</v>
      </c>
      <c r="AO114" s="7">
        <v>10.87</v>
      </c>
      <c r="AP114" s="7">
        <v>10.84</v>
      </c>
      <c r="AQ114" s="7">
        <v>10.9</v>
      </c>
      <c r="AR114" s="7">
        <v>1.26</v>
      </c>
      <c r="AS114" s="7">
        <v>-1.8</v>
      </c>
      <c r="AT114" s="7">
        <v>-0.81</v>
      </c>
      <c r="AU114" s="7">
        <v>-3.02</v>
      </c>
      <c r="AV114" s="7">
        <v>-2.71</v>
      </c>
      <c r="AW114" s="7">
        <v>-3.07</v>
      </c>
      <c r="AX114" s="7">
        <v>-3.07</v>
      </c>
      <c r="AY114" s="7">
        <v>-2.4500000000000002</v>
      </c>
      <c r="AZ114" s="7">
        <v>-0.9</v>
      </c>
      <c r="BA114" s="7">
        <v>-1.08</v>
      </c>
      <c r="BB114" s="7">
        <v>-1.26</v>
      </c>
      <c r="BC114" s="7">
        <v>-1.71</v>
      </c>
      <c r="BD114" s="7">
        <v>-2.34</v>
      </c>
      <c r="BE114" s="7">
        <v>-2.25</v>
      </c>
      <c r="BF114" s="7">
        <v>-2.71</v>
      </c>
      <c r="BG114" s="7">
        <v>-2.98</v>
      </c>
      <c r="BH114" s="7">
        <v>-3.01</v>
      </c>
      <c r="BI114" s="7">
        <v>-3.02</v>
      </c>
      <c r="BJ114" s="7">
        <v>-3.29</v>
      </c>
      <c r="BK114" s="7">
        <v>-3.07</v>
      </c>
      <c r="BL114" s="7">
        <v>-2.0699999999999998</v>
      </c>
      <c r="BM114" s="7">
        <v>-2.0699999999999998</v>
      </c>
      <c r="BN114" s="7">
        <v>-2.25</v>
      </c>
      <c r="BO114" s="7">
        <v>-2.0699999999999998</v>
      </c>
      <c r="BP114" s="7">
        <v>-2.52</v>
      </c>
      <c r="BQ114" s="7">
        <v>-2.39</v>
      </c>
      <c r="BR114" s="7">
        <v>-1.71</v>
      </c>
      <c r="BS114" s="24">
        <v>10.61</v>
      </c>
      <c r="BT114" s="26">
        <v>1752020404.1061399</v>
      </c>
      <c r="BU114" s="26">
        <v>14012200</v>
      </c>
      <c r="BV114" s="26">
        <v>155577200</v>
      </c>
      <c r="BW114" s="8">
        <v>7.3404136338743728E-3</v>
      </c>
    </row>
    <row r="115" spans="1:75" s="21" customFormat="1" ht="19" customHeight="1" x14ac:dyDescent="0.2">
      <c r="A115" s="7" t="s">
        <v>425</v>
      </c>
      <c r="B115" s="7" t="s">
        <v>106</v>
      </c>
      <c r="C115" s="7" t="s">
        <v>87</v>
      </c>
      <c r="D115" s="7" t="s">
        <v>122</v>
      </c>
      <c r="E115" s="7" t="s">
        <v>423</v>
      </c>
      <c r="F115" s="7" t="s">
        <v>88</v>
      </c>
      <c r="G115" s="10">
        <v>33.769639340713937</v>
      </c>
      <c r="H115" s="10">
        <v>-2.3483436254572059</v>
      </c>
      <c r="I115" s="10">
        <v>-2.3483436254572059</v>
      </c>
      <c r="J115" s="7" t="s">
        <v>81</v>
      </c>
      <c r="K115" s="8">
        <v>3.8199999332427979</v>
      </c>
      <c r="L115" s="8">
        <v>3.95</v>
      </c>
      <c r="M115" s="8">
        <v>5.1100001335144043</v>
      </c>
      <c r="N115" s="8">
        <v>5.6700000762939453</v>
      </c>
      <c r="O115" s="8">
        <v>4.809999942779541</v>
      </c>
      <c r="P115" s="8">
        <v>4.9899997711181641</v>
      </c>
      <c r="Q115" s="7">
        <v>5.13</v>
      </c>
      <c r="R115" s="7">
        <v>5.25</v>
      </c>
      <c r="S115" s="7">
        <v>5.4</v>
      </c>
      <c r="T115" s="7">
        <v>5.29</v>
      </c>
      <c r="U115" s="7">
        <v>5.4</v>
      </c>
      <c r="V115" s="7">
        <v>5.6</v>
      </c>
      <c r="W115" s="7">
        <v>5.67</v>
      </c>
      <c r="X115" s="7">
        <v>5.37</v>
      </c>
      <c r="Y115" s="7">
        <v>5.45</v>
      </c>
      <c r="Z115" s="7">
        <v>5.3</v>
      </c>
      <c r="AA115" s="7">
        <v>5.18</v>
      </c>
      <c r="AB115" s="7">
        <v>5.2</v>
      </c>
      <c r="AC115" s="7">
        <v>5.25</v>
      </c>
      <c r="AD115" s="7">
        <v>5.29</v>
      </c>
      <c r="AE115" s="7">
        <v>5.2</v>
      </c>
      <c r="AF115" s="7">
        <v>5.08</v>
      </c>
      <c r="AG115" s="7">
        <v>5.08</v>
      </c>
      <c r="AH115" s="7">
        <v>5.0599999999999996</v>
      </c>
      <c r="AI115" s="7">
        <v>5</v>
      </c>
      <c r="AJ115" s="7">
        <v>5.08</v>
      </c>
      <c r="AK115" s="7">
        <v>5.14</v>
      </c>
      <c r="AL115" s="7">
        <v>5.0599999999999996</v>
      </c>
      <c r="AM115" s="7">
        <v>5.04</v>
      </c>
      <c r="AN115" s="7">
        <v>5.0199999999999996</v>
      </c>
      <c r="AO115" s="7">
        <v>4.95</v>
      </c>
      <c r="AP115" s="7">
        <v>4.93</v>
      </c>
      <c r="AQ115" s="7">
        <v>5.0599999999999996</v>
      </c>
      <c r="AR115" s="7">
        <v>-4.8899999999999997</v>
      </c>
      <c r="AS115" s="7">
        <v>-0.59</v>
      </c>
      <c r="AT115" s="7">
        <v>-2.74</v>
      </c>
      <c r="AU115" s="7">
        <v>2.94</v>
      </c>
      <c r="AV115" s="7">
        <v>4.5999999999999996</v>
      </c>
      <c r="AW115" s="7">
        <v>7.83</v>
      </c>
      <c r="AX115" s="7">
        <v>3.68</v>
      </c>
      <c r="AY115" s="7">
        <v>4.8</v>
      </c>
      <c r="AZ115" s="7">
        <v>2.79</v>
      </c>
      <c r="BA115" s="7">
        <v>0.2</v>
      </c>
      <c r="BB115" s="7">
        <v>-1.37</v>
      </c>
      <c r="BC115" s="7">
        <v>0.16</v>
      </c>
      <c r="BD115" s="7">
        <v>2.54</v>
      </c>
      <c r="BE115" s="7">
        <v>1.17</v>
      </c>
      <c r="BF115" s="7">
        <v>-1.17</v>
      </c>
      <c r="BG115" s="7">
        <v>-2.15</v>
      </c>
      <c r="BH115" s="7">
        <v>-1.1299999999999999</v>
      </c>
      <c r="BI115" s="7">
        <v>-3.13</v>
      </c>
      <c r="BJ115" s="7">
        <v>-2.15</v>
      </c>
      <c r="BK115" s="7">
        <v>-1.17</v>
      </c>
      <c r="BL115" s="7">
        <v>-1.96</v>
      </c>
      <c r="BM115" s="7">
        <v>-3.13</v>
      </c>
      <c r="BN115" s="7">
        <v>-2.94</v>
      </c>
      <c r="BO115" s="7">
        <v>-4.1100000000000003</v>
      </c>
      <c r="BP115" s="7">
        <v>-4.5</v>
      </c>
      <c r="BQ115" s="7">
        <v>-4.3099999999999996</v>
      </c>
      <c r="BR115" s="7">
        <v>-2.35</v>
      </c>
      <c r="BS115" s="24">
        <v>5.15</v>
      </c>
      <c r="BT115" s="26">
        <v>18762847.390236851</v>
      </c>
      <c r="BU115" s="26">
        <v>45847500</v>
      </c>
      <c r="BV115" s="26">
        <v>3075505</v>
      </c>
      <c r="BW115" s="8">
        <v>1.920098975615387</v>
      </c>
    </row>
    <row r="116" spans="1:75" s="21" customFormat="1" ht="19" customHeight="1" x14ac:dyDescent="0.2">
      <c r="A116" s="7" t="s">
        <v>500</v>
      </c>
      <c r="B116" s="7" t="s">
        <v>106</v>
      </c>
      <c r="C116" s="7" t="s">
        <v>87</v>
      </c>
      <c r="D116" s="7" t="s">
        <v>122</v>
      </c>
      <c r="E116" s="7" t="s">
        <v>497</v>
      </c>
      <c r="F116" s="7" t="s">
        <v>88</v>
      </c>
      <c r="G116" s="10">
        <v>34.246574447669083</v>
      </c>
      <c r="H116" s="10">
        <v>-10.71428745203043</v>
      </c>
      <c r="I116" s="10">
        <v>-10.71428745203043</v>
      </c>
      <c r="J116" s="7" t="s">
        <v>89</v>
      </c>
      <c r="K116" s="8">
        <v>1.4600000381469731</v>
      </c>
      <c r="L116" s="8">
        <v>1.52</v>
      </c>
      <c r="M116" s="8">
        <v>1.9600000381469731</v>
      </c>
      <c r="N116" s="8">
        <v>2.1400001049041748</v>
      </c>
      <c r="O116" s="8">
        <v>1.6499999761581421</v>
      </c>
      <c r="P116" s="8">
        <v>1.75</v>
      </c>
      <c r="Q116" s="7">
        <v>2.06</v>
      </c>
      <c r="R116" s="7">
        <v>2.14</v>
      </c>
      <c r="S116" s="7">
        <v>1.89</v>
      </c>
      <c r="T116" s="7">
        <v>1.85</v>
      </c>
      <c r="U116" s="7">
        <v>1.82</v>
      </c>
      <c r="V116" s="7">
        <v>1.75</v>
      </c>
      <c r="W116" s="7">
        <v>1.75</v>
      </c>
      <c r="X116" s="7">
        <v>1.78</v>
      </c>
      <c r="Y116" s="7">
        <v>1.8</v>
      </c>
      <c r="Z116" s="7">
        <v>1.78</v>
      </c>
      <c r="AA116" s="7">
        <v>1.74</v>
      </c>
      <c r="AB116" s="7">
        <v>1.77</v>
      </c>
      <c r="AC116" s="7">
        <v>1.75</v>
      </c>
      <c r="AD116" s="7">
        <v>1.77</v>
      </c>
      <c r="AE116" s="7">
        <v>1.78</v>
      </c>
      <c r="AF116" s="7">
        <v>1.75</v>
      </c>
      <c r="AG116" s="7">
        <v>1.73</v>
      </c>
      <c r="AH116" s="7">
        <v>1.72</v>
      </c>
      <c r="AI116" s="7">
        <v>1.69</v>
      </c>
      <c r="AJ116" s="7">
        <v>1.7</v>
      </c>
      <c r="AK116" s="7">
        <v>1.72</v>
      </c>
      <c r="AL116" s="7">
        <v>1.71</v>
      </c>
      <c r="AM116" s="7">
        <v>1.73</v>
      </c>
      <c r="AN116" s="7">
        <v>1.73</v>
      </c>
      <c r="AO116" s="7">
        <v>1.74</v>
      </c>
      <c r="AP116" s="7">
        <v>1.74</v>
      </c>
      <c r="AQ116" s="7">
        <v>1.77</v>
      </c>
      <c r="AR116" s="7">
        <v>2.04</v>
      </c>
      <c r="AS116" s="7">
        <v>-0.63</v>
      </c>
      <c r="AT116" s="7">
        <v>-7.4</v>
      </c>
      <c r="AU116" s="7">
        <v>-8.69</v>
      </c>
      <c r="AV116" s="7">
        <v>-11.15</v>
      </c>
      <c r="AW116" s="7">
        <v>-12.98</v>
      </c>
      <c r="AX116" s="7">
        <v>-12.5</v>
      </c>
      <c r="AY116" s="7">
        <v>-11.22</v>
      </c>
      <c r="AZ116" s="7">
        <v>-9.8699999999999992</v>
      </c>
      <c r="BA116" s="7">
        <v>-12.24</v>
      </c>
      <c r="BB116" s="7">
        <v>-13.26</v>
      </c>
      <c r="BC116" s="7">
        <v>-11.43</v>
      </c>
      <c r="BD116" s="7">
        <v>-11.48</v>
      </c>
      <c r="BE116" s="7">
        <v>-10.210000000000001</v>
      </c>
      <c r="BF116" s="7">
        <v>-11.73</v>
      </c>
      <c r="BG116" s="7">
        <v>-11.99</v>
      </c>
      <c r="BH116" s="7">
        <v>-12.24</v>
      </c>
      <c r="BI116" s="7">
        <v>-14.62</v>
      </c>
      <c r="BJ116" s="7">
        <v>-14.03</v>
      </c>
      <c r="BK116" s="7">
        <v>-13.78</v>
      </c>
      <c r="BL116" s="7">
        <v>-13.01</v>
      </c>
      <c r="BM116" s="7">
        <v>-13.78</v>
      </c>
      <c r="BN116" s="7">
        <v>-12.76</v>
      </c>
      <c r="BO116" s="7">
        <v>-11.99</v>
      </c>
      <c r="BP116" s="7">
        <v>-13.27</v>
      </c>
      <c r="BQ116" s="7">
        <v>-11.73</v>
      </c>
      <c r="BR116" s="7">
        <v>-11.48</v>
      </c>
      <c r="BS116" s="24">
        <v>1.67</v>
      </c>
      <c r="BT116" s="26">
        <v>131811178.5654068</v>
      </c>
      <c r="BU116" s="26">
        <v>30134000</v>
      </c>
      <c r="BV116" s="26">
        <v>34486800</v>
      </c>
      <c r="BW116" s="8">
        <v>2.2449748889430158E-3</v>
      </c>
    </row>
    <row r="117" spans="1:75" s="21" customFormat="1" ht="19" customHeight="1" x14ac:dyDescent="0.2">
      <c r="A117" s="1" t="s">
        <v>165</v>
      </c>
      <c r="B117" s="1" t="s">
        <v>159</v>
      </c>
      <c r="C117" s="1" t="s">
        <v>87</v>
      </c>
      <c r="D117" s="1" t="s">
        <v>109</v>
      </c>
      <c r="E117" s="1" t="s">
        <v>214</v>
      </c>
      <c r="F117" s="1" t="s">
        <v>88</v>
      </c>
      <c r="G117" s="9">
        <v>34.334773258807573</v>
      </c>
      <c r="H117" s="9">
        <v>-22.04472945662199</v>
      </c>
      <c r="I117" s="9">
        <f>(N117-O117)/O117*100</f>
        <v>43.303572521449972</v>
      </c>
      <c r="J117" s="1" t="s">
        <v>89</v>
      </c>
      <c r="K117" s="2">
        <v>2.3299999237060551</v>
      </c>
      <c r="L117" s="2">
        <v>3.21</v>
      </c>
      <c r="M117" s="2">
        <v>3.130000114440918</v>
      </c>
      <c r="N117" s="2">
        <v>3.2100000381469731</v>
      </c>
      <c r="O117" s="2">
        <v>2.2400000095367432</v>
      </c>
      <c r="P117" s="2">
        <v>2.440000057220459</v>
      </c>
      <c r="Q117" s="1">
        <v>3.21</v>
      </c>
      <c r="R117" s="1">
        <v>3.09</v>
      </c>
      <c r="S117" s="1">
        <v>2.93</v>
      </c>
      <c r="T117" s="1">
        <v>2.64</v>
      </c>
      <c r="U117" s="1">
        <v>2.4900000000000002</v>
      </c>
      <c r="V117" s="1">
        <v>2.5</v>
      </c>
      <c r="W117" s="1">
        <v>2.5</v>
      </c>
      <c r="X117" s="1">
        <v>2.56</v>
      </c>
      <c r="Y117" s="1">
        <v>2.56</v>
      </c>
      <c r="Z117" s="1">
        <v>2.52</v>
      </c>
      <c r="AA117" s="1">
        <v>2.4900000000000002</v>
      </c>
      <c r="AB117" s="1">
        <v>2.4500000000000002</v>
      </c>
      <c r="AC117" s="1">
        <v>2.46</v>
      </c>
      <c r="AD117" s="1">
        <v>2.4300000000000002</v>
      </c>
      <c r="AE117" s="1">
        <v>2.42</v>
      </c>
      <c r="AF117" s="1">
        <v>2.42</v>
      </c>
      <c r="AG117" s="1">
        <v>2.42</v>
      </c>
      <c r="AH117" s="1">
        <v>2.42</v>
      </c>
      <c r="AI117" s="1">
        <v>2.41</v>
      </c>
      <c r="AJ117" s="1">
        <v>2.34</v>
      </c>
      <c r="AK117" s="1">
        <v>2.41</v>
      </c>
      <c r="AL117" s="1">
        <v>2.41</v>
      </c>
      <c r="AM117" s="1">
        <v>2.37</v>
      </c>
      <c r="AN117" s="1">
        <v>2.39</v>
      </c>
      <c r="AO117" s="1">
        <v>2.42</v>
      </c>
      <c r="AP117" s="1">
        <v>2.48</v>
      </c>
      <c r="AQ117" s="1">
        <v>2.5</v>
      </c>
      <c r="AR117" s="1">
        <v>-8.4700000000000006</v>
      </c>
      <c r="AS117" s="1">
        <v>-2.66</v>
      </c>
      <c r="AT117" s="1">
        <v>-17.73</v>
      </c>
      <c r="AU117" s="1">
        <v>-21.73</v>
      </c>
      <c r="AV117" s="1">
        <v>-21.34</v>
      </c>
      <c r="AW117" s="1">
        <v>-20.71</v>
      </c>
      <c r="AX117" s="1">
        <v>-21.73</v>
      </c>
      <c r="AY117" s="1">
        <v>-18.21</v>
      </c>
      <c r="AZ117" s="1">
        <v>-21.05</v>
      </c>
      <c r="BA117" s="1">
        <v>-19.809999999999999</v>
      </c>
      <c r="BB117" s="1">
        <v>-22.68</v>
      </c>
      <c r="BC117" s="1">
        <v>-21.83</v>
      </c>
      <c r="BD117" s="1">
        <v>-21.55</v>
      </c>
      <c r="BE117" s="1">
        <v>-22.68</v>
      </c>
      <c r="BF117" s="1">
        <v>-22.68</v>
      </c>
      <c r="BG117" s="1">
        <v>-22.68</v>
      </c>
      <c r="BH117" s="1">
        <v>-22.68</v>
      </c>
      <c r="BI117" s="1">
        <v>-23</v>
      </c>
      <c r="BJ117" s="1">
        <v>-26.52</v>
      </c>
      <c r="BK117" s="1">
        <v>-26.52</v>
      </c>
      <c r="BL117" s="1">
        <v>-23.32</v>
      </c>
      <c r="BM117" s="1">
        <v>-23.32</v>
      </c>
      <c r="BN117" s="1">
        <v>-27.8</v>
      </c>
      <c r="BO117" s="1">
        <v>-25.4</v>
      </c>
      <c r="BP117" s="1">
        <v>-22.68</v>
      </c>
      <c r="BQ117" s="1">
        <v>-20.77</v>
      </c>
      <c r="BR117" s="1">
        <v>-22.68</v>
      </c>
      <c r="BS117" s="22">
        <v>2.38</v>
      </c>
      <c r="BT117" s="26">
        <v>9237725.8377552032</v>
      </c>
      <c r="BU117" s="26">
        <v>699500</v>
      </c>
      <c r="BV117" s="26">
        <v>2271332</v>
      </c>
      <c r="BW117" s="2">
        <v>1.109481132656961E-3</v>
      </c>
    </row>
    <row r="118" spans="1:75" s="21" customFormat="1" ht="19" customHeight="1" x14ac:dyDescent="0.2">
      <c r="A118" s="7" t="s">
        <v>380</v>
      </c>
      <c r="B118" s="7" t="s">
        <v>76</v>
      </c>
      <c r="C118" s="7" t="s">
        <v>87</v>
      </c>
      <c r="D118" s="7" t="s">
        <v>122</v>
      </c>
      <c r="E118" s="7" t="s">
        <v>382</v>
      </c>
      <c r="F118" s="7" t="s">
        <v>88</v>
      </c>
      <c r="G118" s="10">
        <v>34.375005238689603</v>
      </c>
      <c r="H118" s="10">
        <v>-26.162793034795389</v>
      </c>
      <c r="I118" s="10">
        <v>-26.162793034795389</v>
      </c>
      <c r="J118" s="7" t="s">
        <v>89</v>
      </c>
      <c r="K118" s="8">
        <v>2.559999942779541</v>
      </c>
      <c r="L118" s="8">
        <v>0.69</v>
      </c>
      <c r="M118" s="8">
        <v>3.440000057220459</v>
      </c>
      <c r="N118" s="8">
        <v>4.5</v>
      </c>
      <c r="O118" s="8">
        <v>2.2999999523162842</v>
      </c>
      <c r="P118" s="8">
        <v>2.5399999618530269</v>
      </c>
      <c r="Q118" s="7">
        <v>3.46</v>
      </c>
      <c r="R118" s="7">
        <v>3.44</v>
      </c>
      <c r="S118" s="7">
        <v>4.16</v>
      </c>
      <c r="T118" s="7">
        <v>3.87</v>
      </c>
      <c r="U118" s="7">
        <v>3.74</v>
      </c>
      <c r="V118" s="7">
        <v>3.53</v>
      </c>
      <c r="W118" s="7">
        <v>3.32</v>
      </c>
      <c r="X118" s="7">
        <v>3.25</v>
      </c>
      <c r="Y118" s="7">
        <v>3.21</v>
      </c>
      <c r="Z118" s="7">
        <v>3.33</v>
      </c>
      <c r="AA118" s="7">
        <v>3.44</v>
      </c>
      <c r="AB118" s="7">
        <v>3.27</v>
      </c>
      <c r="AC118" s="7">
        <v>3.24</v>
      </c>
      <c r="AD118" s="7">
        <v>3.05</v>
      </c>
      <c r="AE118" s="7">
        <v>3.01</v>
      </c>
      <c r="AF118" s="7">
        <v>2.96</v>
      </c>
      <c r="AG118" s="7">
        <v>2.89</v>
      </c>
      <c r="AH118" s="7">
        <v>2.72</v>
      </c>
      <c r="AI118" s="7">
        <v>2.65</v>
      </c>
      <c r="AJ118" s="7">
        <v>2.54</v>
      </c>
      <c r="AK118" s="7">
        <v>2.77</v>
      </c>
      <c r="AL118" s="7">
        <v>2.73</v>
      </c>
      <c r="AM118" s="7">
        <v>2.73</v>
      </c>
      <c r="AN118" s="7">
        <v>2.65</v>
      </c>
      <c r="AO118" s="7">
        <v>2.5</v>
      </c>
      <c r="AP118" s="7">
        <v>2.41</v>
      </c>
      <c r="AQ118" s="7">
        <v>2.5499999999999998</v>
      </c>
      <c r="AR118" s="7">
        <v>-15.41</v>
      </c>
      <c r="AS118" s="7">
        <v>-2.91</v>
      </c>
      <c r="AT118" s="7">
        <v>5.52</v>
      </c>
      <c r="AU118" s="7">
        <v>-4.6500000000000004</v>
      </c>
      <c r="AV118" s="7">
        <v>-2.67</v>
      </c>
      <c r="AW118" s="7">
        <v>-5.12</v>
      </c>
      <c r="AX118" s="7">
        <v>-10.32</v>
      </c>
      <c r="AY118" s="7">
        <v>-9.67</v>
      </c>
      <c r="AZ118" s="7">
        <v>-7.51</v>
      </c>
      <c r="BA118" s="7">
        <v>-4.7300000000000004</v>
      </c>
      <c r="BB118" s="7">
        <v>-6.69</v>
      </c>
      <c r="BC118" s="7">
        <v>-7.7</v>
      </c>
      <c r="BD118" s="7">
        <v>-11.95</v>
      </c>
      <c r="BE118" s="7">
        <v>-19.39</v>
      </c>
      <c r="BF118" s="7">
        <v>-14.31</v>
      </c>
      <c r="BG118" s="7">
        <v>-15.99</v>
      </c>
      <c r="BH118" s="7">
        <v>-25</v>
      </c>
      <c r="BI118" s="7">
        <v>-23.25</v>
      </c>
      <c r="BJ118" s="7">
        <v>-26.89</v>
      </c>
      <c r="BK118" s="7">
        <v>-32.56</v>
      </c>
      <c r="BL118" s="7">
        <v>-20.93</v>
      </c>
      <c r="BM118" s="7">
        <v>-22.96</v>
      </c>
      <c r="BN118" s="7">
        <v>-23.26</v>
      </c>
      <c r="BO118" s="7">
        <v>-29.65</v>
      </c>
      <c r="BP118" s="7">
        <v>-30.38</v>
      </c>
      <c r="BQ118" s="7">
        <v>-31.69</v>
      </c>
      <c r="BR118" s="7">
        <v>-28.34</v>
      </c>
      <c r="BS118" s="24">
        <v>2.96</v>
      </c>
      <c r="BT118" s="26">
        <v>141680186.35668749</v>
      </c>
      <c r="BU118" s="26">
        <v>247472600</v>
      </c>
      <c r="BV118" s="26">
        <v>33545185</v>
      </c>
      <c r="BW118" s="8">
        <v>0.1199569178110063</v>
      </c>
    </row>
    <row r="119" spans="1:75" s="21" customFormat="1" ht="19" customHeight="1" x14ac:dyDescent="0.2">
      <c r="A119" s="1" t="s">
        <v>299</v>
      </c>
      <c r="B119" s="1" t="s">
        <v>131</v>
      </c>
      <c r="C119" s="1" t="s">
        <v>87</v>
      </c>
      <c r="D119" s="1" t="s">
        <v>98</v>
      </c>
      <c r="E119" s="1" t="s">
        <v>292</v>
      </c>
      <c r="F119" s="1" t="s">
        <v>88</v>
      </c>
      <c r="G119" s="9">
        <v>34.468094215721543</v>
      </c>
      <c r="H119" s="9">
        <v>-11.392408978994339</v>
      </c>
      <c r="I119" s="9">
        <f>(N119-O119)/O119*100</f>
        <v>26.171878565219291</v>
      </c>
      <c r="J119" s="1" t="s">
        <v>89</v>
      </c>
      <c r="K119" s="2">
        <v>2.3499999046325679</v>
      </c>
      <c r="L119" s="2">
        <v>1.87</v>
      </c>
      <c r="M119" s="2">
        <v>3.160000085830688</v>
      </c>
      <c r="N119" s="2">
        <v>3.2300000190734859</v>
      </c>
      <c r="O119" s="2">
        <v>2.559999942779541</v>
      </c>
      <c r="P119" s="2">
        <v>2.7999999523162842</v>
      </c>
      <c r="Q119" s="1">
        <v>3.23</v>
      </c>
      <c r="R119" s="1">
        <v>2.96</v>
      </c>
      <c r="S119" s="1">
        <v>2.94</v>
      </c>
      <c r="T119" s="1">
        <v>3</v>
      </c>
      <c r="U119" s="1">
        <v>3.16</v>
      </c>
      <c r="V119" s="1">
        <v>3.13</v>
      </c>
      <c r="W119" s="1">
        <v>3.1</v>
      </c>
      <c r="X119" s="1">
        <v>2.98</v>
      </c>
      <c r="Y119" s="1">
        <v>2.84</v>
      </c>
      <c r="Z119" s="1">
        <v>2.7</v>
      </c>
      <c r="AA119" s="1">
        <v>2.75</v>
      </c>
      <c r="AB119" s="1">
        <v>2.76</v>
      </c>
      <c r="AC119" s="1">
        <v>2.74</v>
      </c>
      <c r="AD119" s="1">
        <v>2.73</v>
      </c>
      <c r="AE119" s="1">
        <v>2.69</v>
      </c>
      <c r="AF119" s="1">
        <v>2.7</v>
      </c>
      <c r="AG119" s="1">
        <v>2.72</v>
      </c>
      <c r="AH119" s="1">
        <v>2.7</v>
      </c>
      <c r="AI119" s="1">
        <v>2.72</v>
      </c>
      <c r="AJ119" s="1">
        <v>2.67</v>
      </c>
      <c r="AK119" s="1">
        <v>2.67</v>
      </c>
      <c r="AL119" s="1">
        <v>2.66</v>
      </c>
      <c r="AM119" s="1">
        <v>2.72</v>
      </c>
      <c r="AN119" s="1">
        <v>2.79</v>
      </c>
      <c r="AO119" s="1">
        <v>2.84</v>
      </c>
      <c r="AP119" s="1">
        <v>2.81</v>
      </c>
      <c r="AQ119" s="1">
        <v>2.82</v>
      </c>
      <c r="AR119" s="1">
        <v>-9.81</v>
      </c>
      <c r="AS119" s="1">
        <v>-8.23</v>
      </c>
      <c r="AT119" s="1">
        <v>-7.28</v>
      </c>
      <c r="AU119" s="1">
        <v>-6.01</v>
      </c>
      <c r="AV119" s="1">
        <v>-6.01</v>
      </c>
      <c r="AW119" s="1">
        <v>-2.5299999999999998</v>
      </c>
      <c r="AX119" s="1">
        <v>-6.49</v>
      </c>
      <c r="AY119" s="1">
        <v>-10.44</v>
      </c>
      <c r="AZ119" s="1">
        <v>-16.14</v>
      </c>
      <c r="BA119" s="1">
        <v>-16.46</v>
      </c>
      <c r="BB119" s="1">
        <v>-13.69</v>
      </c>
      <c r="BC119" s="1">
        <v>-14.56</v>
      </c>
      <c r="BD119" s="1">
        <v>-14.08</v>
      </c>
      <c r="BE119" s="1">
        <v>-15.82</v>
      </c>
      <c r="BF119" s="1">
        <v>-16.46</v>
      </c>
      <c r="BG119" s="1">
        <v>-15.35</v>
      </c>
      <c r="BH119" s="1">
        <v>-15.82</v>
      </c>
      <c r="BI119" s="1">
        <v>-14.72</v>
      </c>
      <c r="BJ119" s="1">
        <v>-15.66</v>
      </c>
      <c r="BK119" s="1">
        <v>-16.61</v>
      </c>
      <c r="BL119" s="1">
        <v>-17.559999999999999</v>
      </c>
      <c r="BM119" s="1">
        <v>-16.61</v>
      </c>
      <c r="BN119" s="1">
        <v>-14.87</v>
      </c>
      <c r="BO119" s="1">
        <v>-12.82</v>
      </c>
      <c r="BP119" s="1">
        <v>-12.66</v>
      </c>
      <c r="BQ119" s="1">
        <v>-11.39</v>
      </c>
      <c r="BR119" s="1">
        <v>-11.71</v>
      </c>
      <c r="BS119" s="22">
        <v>2.63</v>
      </c>
      <c r="BT119" s="26">
        <v>396282970.76368332</v>
      </c>
      <c r="BU119" s="26">
        <v>53540700</v>
      </c>
      <c r="BV119" s="26">
        <v>104779322</v>
      </c>
      <c r="BW119" s="2">
        <v>2.456718511692603E-2</v>
      </c>
    </row>
    <row r="120" spans="1:75" s="21" customFormat="1" ht="19" customHeight="1" x14ac:dyDescent="0.2">
      <c r="A120" s="7" t="s">
        <v>491</v>
      </c>
      <c r="B120" s="7" t="s">
        <v>106</v>
      </c>
      <c r="C120" s="7" t="s">
        <v>97</v>
      </c>
      <c r="D120" s="7" t="s">
        <v>98</v>
      </c>
      <c r="E120" s="7" t="s">
        <v>489</v>
      </c>
      <c r="F120" s="7" t="s">
        <v>88</v>
      </c>
      <c r="G120" s="10">
        <v>34.868419607920643</v>
      </c>
      <c r="H120" s="10">
        <v>-6.3414633295353058</v>
      </c>
      <c r="I120" s="10">
        <v>-6.3414633295353058</v>
      </c>
      <c r="J120" s="7" t="s">
        <v>89</v>
      </c>
      <c r="K120" s="8">
        <v>1.5199999809265139</v>
      </c>
      <c r="L120" s="8">
        <v>1.59</v>
      </c>
      <c r="M120" s="8">
        <v>2.0499999523162842</v>
      </c>
      <c r="N120" s="8">
        <v>2.279999971389771</v>
      </c>
      <c r="O120" s="8">
        <v>1.7599999904632571</v>
      </c>
      <c r="P120" s="8">
        <v>1.919999957084656</v>
      </c>
      <c r="Q120" s="7">
        <v>2.2200000000000002</v>
      </c>
      <c r="R120" s="7">
        <v>2.25</v>
      </c>
      <c r="S120" s="7">
        <v>2.08</v>
      </c>
      <c r="T120" s="7">
        <v>1.89</v>
      </c>
      <c r="U120" s="7">
        <v>1.98</v>
      </c>
      <c r="V120" s="7">
        <v>1.96</v>
      </c>
      <c r="W120" s="7">
        <v>1.92</v>
      </c>
      <c r="X120" s="7">
        <v>1.94</v>
      </c>
      <c r="Y120" s="7">
        <v>1.88</v>
      </c>
      <c r="Z120" s="7">
        <v>1.85</v>
      </c>
      <c r="AA120" s="7">
        <v>1.85</v>
      </c>
      <c r="AB120" s="7">
        <v>1.83</v>
      </c>
      <c r="AC120" s="7">
        <v>1.85</v>
      </c>
      <c r="AD120" s="7">
        <v>1.9</v>
      </c>
      <c r="AE120" s="7">
        <v>1.96</v>
      </c>
      <c r="AF120" s="7">
        <v>1.9</v>
      </c>
      <c r="AG120" s="7">
        <v>1.88</v>
      </c>
      <c r="AH120" s="7">
        <v>1.88</v>
      </c>
      <c r="AI120" s="7">
        <v>1.88</v>
      </c>
      <c r="AJ120" s="7">
        <v>1.89</v>
      </c>
      <c r="AK120" s="7">
        <v>1.89</v>
      </c>
      <c r="AL120" s="7">
        <v>1.84</v>
      </c>
      <c r="AM120" s="7">
        <v>1.89</v>
      </c>
      <c r="AN120" s="7">
        <v>1.94</v>
      </c>
      <c r="AO120" s="7">
        <v>1.89</v>
      </c>
      <c r="AP120" s="7">
        <v>1.93</v>
      </c>
      <c r="AQ120" s="7">
        <v>1.95</v>
      </c>
      <c r="AR120" s="7">
        <v>4.88</v>
      </c>
      <c r="AS120" s="7">
        <v>2.93</v>
      </c>
      <c r="AT120" s="7">
        <v>-8.7799999999999994</v>
      </c>
      <c r="AU120" s="7">
        <v>-8.35</v>
      </c>
      <c r="AV120" s="7">
        <v>-6.59</v>
      </c>
      <c r="AW120" s="7">
        <v>-6.83</v>
      </c>
      <c r="AX120" s="7">
        <v>-8.5399999999999991</v>
      </c>
      <c r="AY120" s="7">
        <v>-9.27</v>
      </c>
      <c r="AZ120" s="7">
        <v>-11.3</v>
      </c>
      <c r="BA120" s="7">
        <v>-12.49</v>
      </c>
      <c r="BB120" s="7">
        <v>-12.2</v>
      </c>
      <c r="BC120" s="7">
        <v>-12.2</v>
      </c>
      <c r="BD120" s="7">
        <v>-10.24</v>
      </c>
      <c r="BE120" s="7">
        <v>-7.56</v>
      </c>
      <c r="BF120" s="7">
        <v>-9.76</v>
      </c>
      <c r="BG120" s="7">
        <v>-9.61</v>
      </c>
      <c r="BH120" s="7">
        <v>-9.76</v>
      </c>
      <c r="BI120" s="7">
        <v>-8.31</v>
      </c>
      <c r="BJ120" s="7">
        <v>-9.32</v>
      </c>
      <c r="BK120" s="7">
        <v>-7.8</v>
      </c>
      <c r="BL120" s="7">
        <v>-11.22</v>
      </c>
      <c r="BM120" s="7">
        <v>-11.71</v>
      </c>
      <c r="BN120" s="7">
        <v>-8.0500000000000007</v>
      </c>
      <c r="BO120" s="7">
        <v>-9.76</v>
      </c>
      <c r="BP120" s="7">
        <v>-9.27</v>
      </c>
      <c r="BQ120" s="7">
        <v>-6.67</v>
      </c>
      <c r="BR120" s="7">
        <v>-4.88</v>
      </c>
      <c r="BS120" s="24">
        <v>1.78</v>
      </c>
      <c r="BT120" s="26">
        <v>15700683.134796619</v>
      </c>
      <c r="BU120" s="26">
        <v>29695100</v>
      </c>
      <c r="BV120" s="26">
        <v>3752297</v>
      </c>
      <c r="BW120" s="8">
        <v>2.4641972637027401E-2</v>
      </c>
    </row>
    <row r="121" spans="1:75" s="21" customFormat="1" ht="19" customHeight="1" x14ac:dyDescent="0.2">
      <c r="A121" s="1" t="s">
        <v>141</v>
      </c>
      <c r="B121" s="1" t="s">
        <v>118</v>
      </c>
      <c r="C121" s="1" t="s">
        <v>142</v>
      </c>
      <c r="D121" s="1" t="s">
        <v>98</v>
      </c>
      <c r="E121" s="1" t="s">
        <v>137</v>
      </c>
      <c r="F121" s="1" t="s">
        <v>88</v>
      </c>
      <c r="G121" s="9">
        <v>34.893625742065183</v>
      </c>
      <c r="H121" s="9">
        <v>-11.987385025087351</v>
      </c>
      <c r="I121" s="9">
        <f>(N121-O121)/O121*100</f>
        <v>38.367348527570677</v>
      </c>
      <c r="J121" s="1" t="s">
        <v>89</v>
      </c>
      <c r="K121" s="2">
        <v>2.3499999046325679</v>
      </c>
      <c r="L121" s="2">
        <v>3.75</v>
      </c>
      <c r="M121" s="2">
        <v>3.1700000762939449</v>
      </c>
      <c r="N121" s="2">
        <v>3.3900001049041748</v>
      </c>
      <c r="O121" s="2">
        <v>2.4500000476837158</v>
      </c>
      <c r="P121" s="2">
        <v>2.7899999618530269</v>
      </c>
      <c r="Q121" s="1">
        <v>3.39</v>
      </c>
      <c r="R121" s="1">
        <v>3.17</v>
      </c>
      <c r="S121" s="1">
        <v>2.95</v>
      </c>
      <c r="T121" s="1">
        <v>2.76</v>
      </c>
      <c r="U121" s="1">
        <v>2.62</v>
      </c>
      <c r="V121" s="1">
        <v>3.1</v>
      </c>
      <c r="W121" s="1">
        <v>3.1</v>
      </c>
      <c r="X121" s="1">
        <v>3.1</v>
      </c>
      <c r="Y121" s="1">
        <v>3.1</v>
      </c>
      <c r="Z121" s="1">
        <v>3.1</v>
      </c>
      <c r="AA121" s="1">
        <v>3.1</v>
      </c>
      <c r="AB121" s="1">
        <v>3.1</v>
      </c>
      <c r="AC121" s="1">
        <v>3.1</v>
      </c>
      <c r="AD121" s="1">
        <v>3.1</v>
      </c>
      <c r="AE121" s="1">
        <v>3.1</v>
      </c>
      <c r="AF121" s="1">
        <v>2.73</v>
      </c>
      <c r="AG121" s="1">
        <v>2.72</v>
      </c>
      <c r="AH121" s="1">
        <v>2.73</v>
      </c>
      <c r="AI121" s="1">
        <v>2.73</v>
      </c>
      <c r="AJ121" s="1">
        <v>2.69</v>
      </c>
      <c r="AK121" s="1">
        <v>2.66</v>
      </c>
      <c r="AL121" s="1">
        <v>2.66</v>
      </c>
      <c r="AM121" s="1">
        <v>2.67</v>
      </c>
      <c r="AN121" s="1">
        <v>2.64</v>
      </c>
      <c r="AO121" s="1">
        <v>2.74</v>
      </c>
      <c r="AP121" s="1">
        <v>2.83</v>
      </c>
      <c r="AQ121" s="1">
        <v>2.84</v>
      </c>
      <c r="AR121" s="1">
        <v>-0.32</v>
      </c>
      <c r="AS121" s="1">
        <v>-7.57</v>
      </c>
      <c r="AT121" s="1">
        <v>-14.51</v>
      </c>
      <c r="AU121" s="1">
        <v>-21.77</v>
      </c>
      <c r="AV121" s="1">
        <v>-17.98</v>
      </c>
      <c r="AW121" s="1">
        <v>-5.68</v>
      </c>
      <c r="AX121" s="1">
        <v>-4.42</v>
      </c>
      <c r="AY121" s="1">
        <v>-4.42</v>
      </c>
      <c r="AZ121" s="1">
        <v>-4.42</v>
      </c>
      <c r="BA121" s="1">
        <v>-4.42</v>
      </c>
      <c r="BB121" s="1">
        <v>-4.42</v>
      </c>
      <c r="BC121" s="1">
        <v>-4.42</v>
      </c>
      <c r="BD121" s="1">
        <v>-4.42</v>
      </c>
      <c r="BE121" s="1">
        <v>-4.42</v>
      </c>
      <c r="BF121" s="1">
        <v>-4.42</v>
      </c>
      <c r="BG121" s="1">
        <v>-13.89</v>
      </c>
      <c r="BH121" s="1">
        <v>-14.2</v>
      </c>
      <c r="BI121" s="1">
        <v>-14.2</v>
      </c>
      <c r="BJ121" s="1">
        <v>-13.92</v>
      </c>
      <c r="BK121" s="1">
        <v>-16.09</v>
      </c>
      <c r="BL121" s="1">
        <v>-15.93</v>
      </c>
      <c r="BM121" s="1">
        <v>-16.09</v>
      </c>
      <c r="BN121" s="1">
        <v>-17.350000000000001</v>
      </c>
      <c r="BO121" s="1">
        <v>-16.72</v>
      </c>
      <c r="BP121" s="1">
        <v>-14.83</v>
      </c>
      <c r="BQ121" s="1">
        <v>-12.93</v>
      </c>
      <c r="BR121" s="1">
        <v>-12.3</v>
      </c>
      <c r="BS121" s="22">
        <v>2.61</v>
      </c>
      <c r="BT121" s="26">
        <v>50457842.214393623</v>
      </c>
      <c r="BU121" s="26">
        <v>812500</v>
      </c>
      <c r="BV121" s="26">
        <v>4433301</v>
      </c>
      <c r="BW121" s="2">
        <v>2.7172754568210011E-2</v>
      </c>
    </row>
    <row r="122" spans="1:75" s="21" customFormat="1" ht="19" customHeight="1" x14ac:dyDescent="0.2">
      <c r="A122" s="1" t="s">
        <v>182</v>
      </c>
      <c r="B122" s="1" t="s">
        <v>159</v>
      </c>
      <c r="C122" s="1" t="s">
        <v>124</v>
      </c>
      <c r="D122" s="1" t="s">
        <v>125</v>
      </c>
      <c r="E122" s="1" t="s">
        <v>179</v>
      </c>
      <c r="F122" s="1" t="s">
        <v>88</v>
      </c>
      <c r="G122" s="9">
        <v>35.13513339358235</v>
      </c>
      <c r="H122" s="9">
        <v>-0.66666603088378906</v>
      </c>
      <c r="I122" s="9">
        <f>(N122-O122)/O122*100</f>
        <v>42.857136454925602</v>
      </c>
      <c r="J122" s="1" t="s">
        <v>81</v>
      </c>
      <c r="K122" s="2">
        <v>1.110000014305115</v>
      </c>
      <c r="L122" s="2">
        <v>1.2</v>
      </c>
      <c r="M122" s="2">
        <v>1.5</v>
      </c>
      <c r="N122" s="2">
        <v>1.8999999761581421</v>
      </c>
      <c r="O122" s="2">
        <v>1.330000042915344</v>
      </c>
      <c r="P122" s="2">
        <v>1.4900000095367429</v>
      </c>
      <c r="Q122" s="1">
        <v>1.64</v>
      </c>
      <c r="R122" s="1">
        <v>1.9</v>
      </c>
      <c r="S122" s="1">
        <v>1.68</v>
      </c>
      <c r="T122" s="1">
        <v>1.74</v>
      </c>
      <c r="U122" s="1">
        <v>1.82</v>
      </c>
      <c r="V122" s="1">
        <v>1.76</v>
      </c>
      <c r="W122" s="1">
        <v>1.67</v>
      </c>
      <c r="X122" s="1">
        <v>1.6</v>
      </c>
      <c r="Y122" s="1">
        <v>1.53</v>
      </c>
      <c r="Z122" s="1">
        <v>1.47</v>
      </c>
      <c r="AA122" s="1">
        <v>1.48</v>
      </c>
      <c r="AB122" s="1">
        <v>1.4</v>
      </c>
      <c r="AC122" s="1">
        <v>1.38</v>
      </c>
      <c r="AD122" s="1">
        <v>1.37</v>
      </c>
      <c r="AE122" s="1">
        <v>1.5</v>
      </c>
      <c r="AF122" s="1">
        <v>1.48</v>
      </c>
      <c r="AG122" s="1">
        <v>1.46</v>
      </c>
      <c r="AH122" s="1">
        <v>1.42</v>
      </c>
      <c r="AI122" s="1">
        <v>1.41</v>
      </c>
      <c r="AJ122" s="1">
        <v>1.43</v>
      </c>
      <c r="AK122" s="1">
        <v>1.43</v>
      </c>
      <c r="AL122" s="1">
        <v>1.4</v>
      </c>
      <c r="AM122" s="1">
        <v>1.41</v>
      </c>
      <c r="AN122" s="1">
        <v>1.4</v>
      </c>
      <c r="AO122" s="1">
        <v>1.44</v>
      </c>
      <c r="AP122" s="1">
        <v>1.5</v>
      </c>
      <c r="AQ122" s="1">
        <v>1.53</v>
      </c>
      <c r="AR122" s="1">
        <v>9.33</v>
      </c>
      <c r="AS122" s="1">
        <v>18</v>
      </c>
      <c r="AT122" s="1">
        <v>4.67</v>
      </c>
      <c r="AU122" s="1">
        <v>13.99</v>
      </c>
      <c r="AV122" s="1">
        <v>12.67</v>
      </c>
      <c r="AW122" s="1">
        <v>5.5</v>
      </c>
      <c r="AX122" s="1">
        <v>5.33</v>
      </c>
      <c r="AY122" s="1">
        <v>1.33</v>
      </c>
      <c r="AZ122" s="1">
        <v>-3.33</v>
      </c>
      <c r="BA122" s="1">
        <v>-4</v>
      </c>
      <c r="BB122" s="1">
        <v>-7.67</v>
      </c>
      <c r="BC122" s="1">
        <v>-8.33</v>
      </c>
      <c r="BD122" s="1">
        <v>-9.36</v>
      </c>
      <c r="BE122" s="1">
        <v>-8.67</v>
      </c>
      <c r="BF122" s="1">
        <v>-5.33</v>
      </c>
      <c r="BG122" s="1">
        <v>-4</v>
      </c>
      <c r="BH122" s="1">
        <v>-6</v>
      </c>
      <c r="BI122" s="1">
        <v>-6.07</v>
      </c>
      <c r="BJ122" s="1">
        <v>-6.67</v>
      </c>
      <c r="BK122" s="1">
        <v>-4.8899999999999997</v>
      </c>
      <c r="BL122" s="1">
        <v>-7</v>
      </c>
      <c r="BM122" s="1">
        <v>-7.8</v>
      </c>
      <c r="BN122" s="1">
        <v>-7.99</v>
      </c>
      <c r="BO122" s="1">
        <v>-8.2100000000000009</v>
      </c>
      <c r="BP122" s="1">
        <v>-4.33</v>
      </c>
      <c r="BQ122" s="1">
        <v>-1.33</v>
      </c>
      <c r="BR122" s="1">
        <v>-0.67</v>
      </c>
      <c r="BS122" s="22">
        <v>1.4</v>
      </c>
      <c r="BT122" s="26">
        <v>59540250</v>
      </c>
      <c r="BU122" s="26">
        <v>17241100</v>
      </c>
      <c r="BV122" s="26">
        <v>24674651</v>
      </c>
      <c r="BW122" s="2">
        <v>8.9824978679536333E-3</v>
      </c>
    </row>
    <row r="123" spans="1:75" s="21" customFormat="1" ht="19" customHeight="1" x14ac:dyDescent="0.2">
      <c r="A123" s="7" t="s">
        <v>166</v>
      </c>
      <c r="B123" s="7" t="s">
        <v>159</v>
      </c>
      <c r="C123" s="7" t="s">
        <v>87</v>
      </c>
      <c r="D123" s="7" t="s">
        <v>98</v>
      </c>
      <c r="E123" s="7" t="s">
        <v>454</v>
      </c>
      <c r="F123" s="7" t="s">
        <v>88</v>
      </c>
      <c r="G123" s="10">
        <v>35.526313725600907</v>
      </c>
      <c r="H123" s="10">
        <v>-15.533977773369481</v>
      </c>
      <c r="I123" s="10">
        <v>-15.533977773369481</v>
      </c>
      <c r="J123" s="7" t="s">
        <v>89</v>
      </c>
      <c r="K123" s="8">
        <v>0.75999999046325684</v>
      </c>
      <c r="L123" s="8">
        <v>0.81</v>
      </c>
      <c r="M123" s="8">
        <v>1.029999971389771</v>
      </c>
      <c r="N123" s="8">
        <v>1.2300000190734861</v>
      </c>
      <c r="O123" s="8">
        <v>0.80699998140335083</v>
      </c>
      <c r="P123" s="8">
        <v>0.87000000476837158</v>
      </c>
      <c r="Q123" s="7">
        <v>1.23</v>
      </c>
      <c r="R123" s="7">
        <v>1.1200000000000001</v>
      </c>
      <c r="S123" s="7">
        <v>0.97</v>
      </c>
      <c r="T123" s="7">
        <v>0.95</v>
      </c>
      <c r="U123" s="7">
        <v>0.93</v>
      </c>
      <c r="V123" s="7">
        <v>0.88</v>
      </c>
      <c r="W123" s="7">
        <v>0.9</v>
      </c>
      <c r="X123" s="7">
        <v>0.87</v>
      </c>
      <c r="Y123" s="7">
        <v>0.89</v>
      </c>
      <c r="Z123" s="7">
        <v>0.93</v>
      </c>
      <c r="AA123" s="7">
        <v>0.94</v>
      </c>
      <c r="AB123" s="7">
        <v>0.93</v>
      </c>
      <c r="AC123" s="7">
        <v>0.9</v>
      </c>
      <c r="AD123" s="7">
        <v>0.92</v>
      </c>
      <c r="AE123" s="7">
        <v>0.9</v>
      </c>
      <c r="AF123" s="7">
        <v>0.86</v>
      </c>
      <c r="AG123" s="7">
        <v>0.86</v>
      </c>
      <c r="AH123" s="7">
        <v>0.88</v>
      </c>
      <c r="AI123" s="7">
        <v>0.89</v>
      </c>
      <c r="AJ123" s="7">
        <v>0.89</v>
      </c>
      <c r="AK123" s="7">
        <v>0.88</v>
      </c>
      <c r="AL123" s="7">
        <v>0.87</v>
      </c>
      <c r="AM123" s="7">
        <v>0.86</v>
      </c>
      <c r="AN123" s="7">
        <v>0.86</v>
      </c>
      <c r="AO123" s="7">
        <v>0.85</v>
      </c>
      <c r="AP123" s="7">
        <v>0.85</v>
      </c>
      <c r="AQ123" s="7">
        <v>0.88</v>
      </c>
      <c r="AR123" s="7">
        <v>8.4600000000000009</v>
      </c>
      <c r="AS123" s="7">
        <v>-4.96</v>
      </c>
      <c r="AT123" s="7">
        <v>-10.36</v>
      </c>
      <c r="AU123" s="7">
        <v>-10.43</v>
      </c>
      <c r="AV123" s="7">
        <v>-21.18</v>
      </c>
      <c r="AW123" s="7">
        <v>-16.8</v>
      </c>
      <c r="AX123" s="7">
        <v>-16.260000000000002</v>
      </c>
      <c r="AY123" s="7">
        <v>-17.829999999999998</v>
      </c>
      <c r="AZ123" s="7">
        <v>-15.71</v>
      </c>
      <c r="BA123" s="7">
        <v>-11.66</v>
      </c>
      <c r="BB123" s="7">
        <v>-12.63</v>
      </c>
      <c r="BC123" s="7">
        <v>-12.44</v>
      </c>
      <c r="BD123" s="7">
        <v>-13.59</v>
      </c>
      <c r="BE123" s="7">
        <v>-13.5</v>
      </c>
      <c r="BF123" s="7">
        <v>-16.96</v>
      </c>
      <c r="BG123" s="7">
        <v>-18</v>
      </c>
      <c r="BH123" s="7">
        <v>-17.190000000000001</v>
      </c>
      <c r="BI123" s="7">
        <v>-18.04</v>
      </c>
      <c r="BJ123" s="7">
        <v>-16.5</v>
      </c>
      <c r="BK123" s="7">
        <v>-14.27</v>
      </c>
      <c r="BL123" s="7">
        <v>-18.559999999999999</v>
      </c>
      <c r="BM123" s="7">
        <v>-17.46</v>
      </c>
      <c r="BN123" s="7">
        <v>-18.64</v>
      </c>
      <c r="BO123" s="7">
        <v>-17.86</v>
      </c>
      <c r="BP123" s="7">
        <v>-20.149999999999999</v>
      </c>
      <c r="BQ123" s="7">
        <v>-20.18</v>
      </c>
      <c r="BR123" s="7">
        <v>-15.36</v>
      </c>
      <c r="BS123" s="24">
        <v>0.81</v>
      </c>
      <c r="BT123" s="26">
        <v>15057363.581752781</v>
      </c>
      <c r="BU123" s="26">
        <v>61584000</v>
      </c>
      <c r="BV123" s="26">
        <v>4256817</v>
      </c>
      <c r="BW123" s="8">
        <v>2.1641052457740138E-2</v>
      </c>
    </row>
    <row r="124" spans="1:75" s="21" customFormat="1" ht="19" customHeight="1" x14ac:dyDescent="0.2">
      <c r="A124" s="1" t="s">
        <v>105</v>
      </c>
      <c r="B124" s="1" t="s">
        <v>106</v>
      </c>
      <c r="C124" s="1" t="s">
        <v>87</v>
      </c>
      <c r="D124" s="1" t="s">
        <v>98</v>
      </c>
      <c r="E124" s="1" t="s">
        <v>101</v>
      </c>
      <c r="F124" s="1" t="s">
        <v>88</v>
      </c>
      <c r="G124" s="9">
        <v>35.71428976902348</v>
      </c>
      <c r="H124" s="9">
        <v>-9.9415247076932509</v>
      </c>
      <c r="I124" s="9">
        <f>(N124-O124)/O124*100</f>
        <v>25.827813785299153</v>
      </c>
      <c r="J124" s="1" t="s">
        <v>89</v>
      </c>
      <c r="K124" s="2">
        <v>1.2599999904632571</v>
      </c>
      <c r="L124" s="2">
        <v>1.9</v>
      </c>
      <c r="M124" s="2">
        <v>1.7100000381469731</v>
      </c>
      <c r="N124" s="2">
        <v>1.8999999761581421</v>
      </c>
      <c r="O124" s="2">
        <v>1.5099999904632571</v>
      </c>
      <c r="P124" s="2">
        <v>1.5399999618530269</v>
      </c>
      <c r="Q124" s="1">
        <v>1.72</v>
      </c>
      <c r="R124" s="1">
        <v>1.66</v>
      </c>
      <c r="S124" s="1">
        <v>1.75</v>
      </c>
      <c r="T124" s="1">
        <v>1.63</v>
      </c>
      <c r="U124" s="1">
        <v>1.72</v>
      </c>
      <c r="V124" s="1">
        <v>1.68</v>
      </c>
      <c r="W124" s="1">
        <v>1.62</v>
      </c>
      <c r="X124" s="1">
        <v>1.63</v>
      </c>
      <c r="Y124" s="1">
        <v>1.59</v>
      </c>
      <c r="Z124" s="1">
        <v>1.63</v>
      </c>
      <c r="AA124" s="1">
        <v>1.69</v>
      </c>
      <c r="AB124" s="1">
        <v>1.67</v>
      </c>
      <c r="AC124" s="1">
        <v>1.68</v>
      </c>
      <c r="AD124" s="1">
        <v>1.69</v>
      </c>
      <c r="AE124" s="1">
        <v>1.69</v>
      </c>
      <c r="AF124" s="1">
        <v>1.68</v>
      </c>
      <c r="AG124" s="1">
        <v>1.7</v>
      </c>
      <c r="AH124" s="1">
        <v>1.9</v>
      </c>
      <c r="AI124" s="1">
        <v>1.82</v>
      </c>
      <c r="AJ124" s="1">
        <v>1.82</v>
      </c>
      <c r="AK124" s="1">
        <v>1.72</v>
      </c>
      <c r="AL124" s="1">
        <v>1.67</v>
      </c>
      <c r="AM124" s="1">
        <v>1.66</v>
      </c>
      <c r="AN124" s="1">
        <v>1.72</v>
      </c>
      <c r="AO124" s="1">
        <v>1.71</v>
      </c>
      <c r="AP124" s="1">
        <v>1.67</v>
      </c>
      <c r="AQ124" s="1">
        <v>1.6</v>
      </c>
      <c r="AR124" s="1">
        <v>-3.51</v>
      </c>
      <c r="AS124" s="1">
        <v>-9.94</v>
      </c>
      <c r="AT124" s="1">
        <v>-4.97</v>
      </c>
      <c r="AU124" s="1">
        <v>-7.6</v>
      </c>
      <c r="AV124" s="1">
        <v>-6.43</v>
      </c>
      <c r="AW124" s="1">
        <v>-5.39</v>
      </c>
      <c r="AX124" s="1">
        <v>-7.6</v>
      </c>
      <c r="AY124" s="1">
        <v>-7.98</v>
      </c>
      <c r="AZ124" s="1">
        <v>-9.36</v>
      </c>
      <c r="BA124" s="1">
        <v>-5.85</v>
      </c>
      <c r="BB124" s="1">
        <v>-5.85</v>
      </c>
      <c r="BC124" s="1">
        <v>-2.71</v>
      </c>
      <c r="BD124" s="1">
        <v>-2.63</v>
      </c>
      <c r="BE124" s="1">
        <v>-1.46</v>
      </c>
      <c r="BF124" s="1">
        <v>-1.18</v>
      </c>
      <c r="BG124" s="1">
        <v>-2.92</v>
      </c>
      <c r="BH124" s="1">
        <v>-1.75</v>
      </c>
      <c r="BI124" s="1">
        <v>5.85</v>
      </c>
      <c r="BJ124" s="1">
        <v>-4.09</v>
      </c>
      <c r="BK124" s="1">
        <v>-2.34</v>
      </c>
      <c r="BL124" s="1">
        <v>-2.34</v>
      </c>
      <c r="BM124" s="1">
        <v>-3.17</v>
      </c>
      <c r="BN124" s="1">
        <v>-6.43</v>
      </c>
      <c r="BO124" s="1">
        <v>-1.46</v>
      </c>
      <c r="BP124" s="1">
        <v>-2.92</v>
      </c>
      <c r="BQ124" s="1">
        <v>-7.61</v>
      </c>
      <c r="BR124" s="1">
        <v>-9.65</v>
      </c>
      <c r="BS124" s="22">
        <v>1.55</v>
      </c>
      <c r="BT124" s="26">
        <v>39532122.881889343</v>
      </c>
      <c r="BU124" s="26">
        <v>11541100</v>
      </c>
      <c r="BV124" s="26">
        <v>6553788</v>
      </c>
      <c r="BW124" s="2">
        <v>3.9851609481417458E-2</v>
      </c>
    </row>
    <row r="125" spans="1:75" s="21" customFormat="1" ht="19" customHeight="1" x14ac:dyDescent="0.2">
      <c r="A125" s="1" t="s">
        <v>90</v>
      </c>
      <c r="B125" s="1" t="s">
        <v>86</v>
      </c>
      <c r="C125" s="1" t="s">
        <v>87</v>
      </c>
      <c r="D125" s="1" t="s">
        <v>78</v>
      </c>
      <c r="E125" s="1" t="s">
        <v>79</v>
      </c>
      <c r="F125" s="1" t="s">
        <v>88</v>
      </c>
      <c r="G125" s="9">
        <v>35.775870086534653</v>
      </c>
      <c r="H125" s="9">
        <v>-10.15873530073816</v>
      </c>
      <c r="I125" s="9">
        <f>(N125-O125)/O125*100</f>
        <v>23.188409678101245</v>
      </c>
      <c r="J125" s="1" t="s">
        <v>89</v>
      </c>
      <c r="K125" s="2">
        <v>2.3199999332427979</v>
      </c>
      <c r="L125" s="2">
        <v>1.95</v>
      </c>
      <c r="M125" s="2">
        <v>3.1500000953674321</v>
      </c>
      <c r="N125" s="2">
        <v>3.4000000953674321</v>
      </c>
      <c r="O125" s="2">
        <v>2.7599999904632568</v>
      </c>
      <c r="P125" s="2">
        <v>2.8299999237060551</v>
      </c>
      <c r="Q125" s="1">
        <v>3.38</v>
      </c>
      <c r="R125" s="1">
        <v>3.39</v>
      </c>
      <c r="S125" s="1">
        <v>3.06</v>
      </c>
      <c r="T125" s="1">
        <v>3</v>
      </c>
      <c r="U125" s="1">
        <v>2.98</v>
      </c>
      <c r="V125" s="1">
        <v>2.98</v>
      </c>
      <c r="W125" s="1">
        <v>3.14</v>
      </c>
      <c r="X125" s="1">
        <v>3.18</v>
      </c>
      <c r="Y125" s="1">
        <v>3.24</v>
      </c>
      <c r="Z125" s="1">
        <v>3.29</v>
      </c>
      <c r="AA125" s="1">
        <v>3.24</v>
      </c>
      <c r="AB125" s="1">
        <v>3.25</v>
      </c>
      <c r="AC125" s="1">
        <v>3.37</v>
      </c>
      <c r="AD125" s="1">
        <v>3.37</v>
      </c>
      <c r="AE125" s="1">
        <v>3.36</v>
      </c>
      <c r="AF125" s="1">
        <v>3.33</v>
      </c>
      <c r="AG125" s="1">
        <v>3.28</v>
      </c>
      <c r="AH125" s="1">
        <v>3.27</v>
      </c>
      <c r="AI125" s="1">
        <v>3.19</v>
      </c>
      <c r="AJ125" s="1">
        <v>3.1</v>
      </c>
      <c r="AK125" s="1">
        <v>3.05</v>
      </c>
      <c r="AL125" s="1">
        <v>3.03</v>
      </c>
      <c r="AM125" s="1">
        <v>2.96</v>
      </c>
      <c r="AN125" s="1">
        <v>2.97</v>
      </c>
      <c r="AO125" s="1">
        <v>2.89</v>
      </c>
      <c r="AP125" s="1">
        <v>2.83</v>
      </c>
      <c r="AQ125" s="1">
        <v>2.85</v>
      </c>
      <c r="AR125" s="1">
        <v>6.67</v>
      </c>
      <c r="AS125" s="1">
        <v>0</v>
      </c>
      <c r="AT125" s="1">
        <v>-9.6300000000000008</v>
      </c>
      <c r="AU125" s="1">
        <v>-6.03</v>
      </c>
      <c r="AV125" s="1">
        <v>-7.62</v>
      </c>
      <c r="AW125" s="1">
        <v>-5.56</v>
      </c>
      <c r="AX125" s="1">
        <v>-1.9</v>
      </c>
      <c r="AY125" s="1">
        <v>0.85</v>
      </c>
      <c r="AZ125" s="1">
        <v>1.96</v>
      </c>
      <c r="BA125" s="1">
        <v>1.27</v>
      </c>
      <c r="BB125" s="1">
        <v>1.9</v>
      </c>
      <c r="BC125" s="1">
        <v>2.06</v>
      </c>
      <c r="BD125" s="1">
        <v>5.71</v>
      </c>
      <c r="BE125" s="1">
        <v>6.57</v>
      </c>
      <c r="BF125" s="1">
        <v>4.0199999999999996</v>
      </c>
      <c r="BG125" s="1">
        <v>3.71</v>
      </c>
      <c r="BH125" s="1">
        <v>3.81</v>
      </c>
      <c r="BI125" s="1">
        <v>0.22</v>
      </c>
      <c r="BJ125" s="1">
        <v>-2.64</v>
      </c>
      <c r="BK125" s="1">
        <v>-3.49</v>
      </c>
      <c r="BL125" s="1">
        <v>-4.2300000000000004</v>
      </c>
      <c r="BM125" s="1">
        <v>-6.35</v>
      </c>
      <c r="BN125" s="1">
        <v>-7.19</v>
      </c>
      <c r="BO125" s="1">
        <v>-9.0500000000000007</v>
      </c>
      <c r="BP125" s="1">
        <v>-10.16</v>
      </c>
      <c r="BQ125" s="1">
        <v>-11.11</v>
      </c>
      <c r="BR125" s="1">
        <v>-10.48</v>
      </c>
      <c r="BS125" s="22">
        <v>2.87</v>
      </c>
      <c r="BT125" s="26">
        <v>1427712292.8245239</v>
      </c>
      <c r="BU125" s="26">
        <v>90268900</v>
      </c>
      <c r="BV125" s="26">
        <v>449344361</v>
      </c>
      <c r="BW125" s="2">
        <v>1.204065627519914E-2</v>
      </c>
    </row>
    <row r="126" spans="1:75" s="21" customFormat="1" ht="19" customHeight="1" x14ac:dyDescent="0.2">
      <c r="A126" s="7" t="s">
        <v>379</v>
      </c>
      <c r="B126" s="7" t="s">
        <v>106</v>
      </c>
      <c r="C126" s="7" t="s">
        <v>87</v>
      </c>
      <c r="D126" s="7" t="s">
        <v>98</v>
      </c>
      <c r="E126" s="7" t="s">
        <v>376</v>
      </c>
      <c r="F126" s="7" t="s">
        <v>88</v>
      </c>
      <c r="G126" s="10">
        <v>35.949537464629842</v>
      </c>
      <c r="H126" s="10">
        <v>-0.67009878001456469</v>
      </c>
      <c r="I126" s="10">
        <v>-0.67009878001456469</v>
      </c>
      <c r="J126" s="7" t="s">
        <v>81</v>
      </c>
      <c r="K126" s="8">
        <v>14.27000045776367</v>
      </c>
      <c r="L126" s="8">
        <v>15.27</v>
      </c>
      <c r="M126" s="8">
        <v>19.39999961853027</v>
      </c>
      <c r="N126" s="8">
        <v>19.5</v>
      </c>
      <c r="O126" s="8">
        <v>19.190000534057621</v>
      </c>
      <c r="P126" s="8">
        <v>19.270000457763668</v>
      </c>
      <c r="Q126" s="7">
        <v>19.5</v>
      </c>
      <c r="R126" s="7">
        <v>19.420000000000002</v>
      </c>
      <c r="S126" s="7">
        <v>19.399999999999999</v>
      </c>
      <c r="T126" s="7">
        <v>19.329999999999998</v>
      </c>
      <c r="U126" s="7">
        <v>19.29</v>
      </c>
      <c r="V126" s="7">
        <v>19.28</v>
      </c>
      <c r="W126" s="7">
        <v>19.3</v>
      </c>
      <c r="X126" s="7">
        <v>19.3</v>
      </c>
      <c r="Y126" s="7">
        <v>19.309999999999999</v>
      </c>
      <c r="Z126" s="7">
        <v>19.39</v>
      </c>
      <c r="AA126" s="7">
        <v>19.329999999999998</v>
      </c>
      <c r="AB126" s="7">
        <v>19.3</v>
      </c>
      <c r="AC126" s="7">
        <v>19.28</v>
      </c>
      <c r="AD126" s="7">
        <v>19.27</v>
      </c>
      <c r="AE126" s="7">
        <v>19.25</v>
      </c>
      <c r="AF126" s="7">
        <v>19.25</v>
      </c>
      <c r="AG126" s="7">
        <v>19.260000000000002</v>
      </c>
      <c r="AH126" s="7">
        <v>19.27</v>
      </c>
      <c r="AI126" s="7">
        <v>19.34</v>
      </c>
      <c r="AJ126" s="7">
        <v>19.37</v>
      </c>
      <c r="AK126" s="7">
        <v>19.399999999999999</v>
      </c>
      <c r="AL126" s="7">
        <v>19.41</v>
      </c>
      <c r="AM126" s="7">
        <v>19.41</v>
      </c>
      <c r="AN126" s="7">
        <v>19.41</v>
      </c>
      <c r="AO126" s="7">
        <v>19.47</v>
      </c>
      <c r="AP126" s="7">
        <v>19.28</v>
      </c>
      <c r="AQ126" s="7">
        <v>19.27</v>
      </c>
      <c r="AR126" s="7">
        <v>0</v>
      </c>
      <c r="AS126" s="7">
        <v>-0.18</v>
      </c>
      <c r="AT126" s="7">
        <v>-0.52</v>
      </c>
      <c r="AU126" s="7">
        <v>-0.64</v>
      </c>
      <c r="AV126" s="7">
        <v>-0.62</v>
      </c>
      <c r="AW126" s="7">
        <v>-0.72</v>
      </c>
      <c r="AX126" s="7">
        <v>-0.56999999999999995</v>
      </c>
      <c r="AY126" s="7">
        <v>-0.59</v>
      </c>
      <c r="AZ126" s="7">
        <v>-0.46</v>
      </c>
      <c r="BA126" s="7">
        <v>-0.52</v>
      </c>
      <c r="BB126" s="7">
        <v>-0.51</v>
      </c>
      <c r="BC126" s="7">
        <v>-0.72</v>
      </c>
      <c r="BD126" s="7">
        <v>-0.9</v>
      </c>
      <c r="BE126" s="7">
        <v>-0.98</v>
      </c>
      <c r="BF126" s="7">
        <v>-0.9</v>
      </c>
      <c r="BG126" s="7">
        <v>-0.82</v>
      </c>
      <c r="BH126" s="7">
        <v>-0.82</v>
      </c>
      <c r="BI126" s="7">
        <v>-0.67</v>
      </c>
      <c r="BJ126" s="7">
        <v>-0.31</v>
      </c>
      <c r="BK126" s="7">
        <v>-0.21</v>
      </c>
      <c r="BL126" s="7">
        <v>0</v>
      </c>
      <c r="BM126" s="7">
        <v>0</v>
      </c>
      <c r="BN126" s="7">
        <v>-0.21</v>
      </c>
      <c r="BO126" s="7">
        <v>0</v>
      </c>
      <c r="BP126" s="7">
        <v>-0.59</v>
      </c>
      <c r="BQ126" s="7">
        <v>-0.72</v>
      </c>
      <c r="BR126" s="7">
        <v>-0.77</v>
      </c>
      <c r="BS126" s="24">
        <v>19.239999999999998</v>
      </c>
      <c r="BT126" s="26">
        <v>377000192.5868988</v>
      </c>
      <c r="BU126" s="26">
        <v>2321000</v>
      </c>
      <c r="BV126" s="26">
        <v>8952579</v>
      </c>
      <c r="BW126" s="8">
        <v>7.4436651159403341E-3</v>
      </c>
    </row>
    <row r="127" spans="1:75" s="21" customFormat="1" ht="19" customHeight="1" x14ac:dyDescent="0.2">
      <c r="A127" s="7" t="s">
        <v>367</v>
      </c>
      <c r="B127" s="7" t="s">
        <v>106</v>
      </c>
      <c r="C127" s="7" t="s">
        <v>87</v>
      </c>
      <c r="D127" s="7" t="s">
        <v>98</v>
      </c>
      <c r="E127" s="7" t="s">
        <v>419</v>
      </c>
      <c r="F127" s="7" t="s">
        <v>88</v>
      </c>
      <c r="G127" s="10">
        <v>36.065567843666209</v>
      </c>
      <c r="H127" s="10">
        <v>-8.7349387856695202</v>
      </c>
      <c r="I127" s="10">
        <v>-8.7349387856695202</v>
      </c>
      <c r="J127" s="7" t="s">
        <v>89</v>
      </c>
      <c r="K127" s="8">
        <v>2.440000057220459</v>
      </c>
      <c r="L127" s="8">
        <v>2.5499999999999998</v>
      </c>
      <c r="M127" s="8">
        <v>3.3199999332427979</v>
      </c>
      <c r="N127" s="8">
        <v>3.5</v>
      </c>
      <c r="O127" s="8">
        <v>2.8499999046325679</v>
      </c>
      <c r="P127" s="8">
        <v>3.029999971389771</v>
      </c>
      <c r="Q127" s="7">
        <v>3.43</v>
      </c>
      <c r="R127" s="7">
        <v>3.3</v>
      </c>
      <c r="S127" s="7">
        <v>3.16</v>
      </c>
      <c r="T127" s="7">
        <v>3.13</v>
      </c>
      <c r="U127" s="7">
        <v>3.24</v>
      </c>
      <c r="V127" s="7">
        <v>3.5</v>
      </c>
      <c r="W127" s="7">
        <v>3.17</v>
      </c>
      <c r="X127" s="7">
        <v>3.18</v>
      </c>
      <c r="Y127" s="7">
        <v>3.17</v>
      </c>
      <c r="Z127" s="7">
        <v>3.28</v>
      </c>
      <c r="AA127" s="7">
        <v>3.25</v>
      </c>
      <c r="AB127" s="7">
        <v>3.22</v>
      </c>
      <c r="AC127" s="7">
        <v>3.19</v>
      </c>
      <c r="AD127" s="7">
        <v>3.14</v>
      </c>
      <c r="AE127" s="7">
        <v>3.08</v>
      </c>
      <c r="AF127" s="7">
        <v>3.06</v>
      </c>
      <c r="AG127" s="7">
        <v>2.97</v>
      </c>
      <c r="AH127" s="7">
        <v>3.04</v>
      </c>
      <c r="AI127" s="7">
        <v>3.01</v>
      </c>
      <c r="AJ127" s="7">
        <v>3.03</v>
      </c>
      <c r="AK127" s="7">
        <v>3.01</v>
      </c>
      <c r="AL127" s="7">
        <v>2.96</v>
      </c>
      <c r="AM127" s="7">
        <v>2.93</v>
      </c>
      <c r="AN127" s="7">
        <v>3.05</v>
      </c>
      <c r="AO127" s="7">
        <v>3.03</v>
      </c>
      <c r="AP127" s="7">
        <v>3.02</v>
      </c>
      <c r="AQ127" s="7">
        <v>3.03</v>
      </c>
      <c r="AR127" s="7">
        <v>-4.07</v>
      </c>
      <c r="AS127" s="7">
        <v>-3.46</v>
      </c>
      <c r="AT127" s="7">
        <v>-6.63</v>
      </c>
      <c r="AU127" s="7">
        <v>-7.83</v>
      </c>
      <c r="AV127" s="7">
        <v>-3.46</v>
      </c>
      <c r="AW127" s="7">
        <v>-5.87</v>
      </c>
      <c r="AX127" s="7">
        <v>-8.58</v>
      </c>
      <c r="AY127" s="7">
        <v>-7.23</v>
      </c>
      <c r="AZ127" s="7">
        <v>-5.72</v>
      </c>
      <c r="BA127" s="7">
        <v>-2.44</v>
      </c>
      <c r="BB127" s="7">
        <v>-3.6</v>
      </c>
      <c r="BC127" s="7">
        <v>-6.33</v>
      </c>
      <c r="BD127" s="7">
        <v>-5.42</v>
      </c>
      <c r="BE127" s="7">
        <v>-7.23</v>
      </c>
      <c r="BF127" s="7">
        <v>-8.2799999999999994</v>
      </c>
      <c r="BG127" s="7">
        <v>-11.75</v>
      </c>
      <c r="BH127" s="7">
        <v>-11.14</v>
      </c>
      <c r="BI127" s="7">
        <v>-9.94</v>
      </c>
      <c r="BJ127" s="7">
        <v>-10.84</v>
      </c>
      <c r="BK127" s="7">
        <v>-9.49</v>
      </c>
      <c r="BL127" s="7">
        <v>-11.45</v>
      </c>
      <c r="BM127" s="7">
        <v>-12.65</v>
      </c>
      <c r="BN127" s="7">
        <v>-13.25</v>
      </c>
      <c r="BO127" s="7">
        <v>-9.19</v>
      </c>
      <c r="BP127" s="7">
        <v>-10.54</v>
      </c>
      <c r="BQ127" s="7">
        <v>-11.29</v>
      </c>
      <c r="BR127" s="7">
        <v>-8.73</v>
      </c>
      <c r="BS127" s="24">
        <v>2.97</v>
      </c>
      <c r="BT127" s="26">
        <v>15868205.28092861</v>
      </c>
      <c r="BU127" s="26">
        <v>34411600</v>
      </c>
      <c r="BV127" s="26">
        <v>4631130</v>
      </c>
      <c r="BW127" s="8">
        <v>3.0271229699878862E-3</v>
      </c>
    </row>
    <row r="128" spans="1:75" s="21" customFormat="1" ht="19" customHeight="1" x14ac:dyDescent="0.2">
      <c r="A128" s="7" t="s">
        <v>483</v>
      </c>
      <c r="B128" s="7" t="s">
        <v>111</v>
      </c>
      <c r="C128" s="7" t="s">
        <v>124</v>
      </c>
      <c r="D128" s="7" t="s">
        <v>98</v>
      </c>
      <c r="E128" s="7" t="s">
        <v>516</v>
      </c>
      <c r="F128" s="7" t="s">
        <v>88</v>
      </c>
      <c r="G128" s="10">
        <v>36.134447636270231</v>
      </c>
      <c r="H128" s="10">
        <v>-30.246914079904808</v>
      </c>
      <c r="I128" s="10">
        <v>-30.246914079904808</v>
      </c>
      <c r="J128" s="7" t="s">
        <v>89</v>
      </c>
      <c r="K128" s="8">
        <v>1.190000057220459</v>
      </c>
      <c r="L128" s="8">
        <v>1.39</v>
      </c>
      <c r="M128" s="8">
        <v>1.620000004768372</v>
      </c>
      <c r="N128" s="8">
        <v>1.720000028610229</v>
      </c>
      <c r="O128" s="8">
        <v>1.080000042915344</v>
      </c>
      <c r="P128" s="8">
        <v>1.129999995231628</v>
      </c>
      <c r="Q128" s="7">
        <v>1.72</v>
      </c>
      <c r="R128" s="7">
        <v>1.67</v>
      </c>
      <c r="S128" s="7">
        <v>1.5</v>
      </c>
      <c r="T128" s="7">
        <v>1.41</v>
      </c>
      <c r="U128" s="7">
        <v>1.38</v>
      </c>
      <c r="V128" s="7">
        <v>1.36</v>
      </c>
      <c r="W128" s="7">
        <v>1.36</v>
      </c>
      <c r="X128" s="7">
        <v>1.33</v>
      </c>
      <c r="Y128" s="7">
        <v>1.29</v>
      </c>
      <c r="Z128" s="7">
        <v>1.24</v>
      </c>
      <c r="AA128" s="7">
        <v>1.26</v>
      </c>
      <c r="AB128" s="7">
        <v>1.25</v>
      </c>
      <c r="AC128" s="7">
        <v>1.27</v>
      </c>
      <c r="AD128" s="7">
        <v>1.22</v>
      </c>
      <c r="AE128" s="7">
        <v>1.22</v>
      </c>
      <c r="AF128" s="7">
        <v>1.18</v>
      </c>
      <c r="AG128" s="7">
        <v>1.1499999999999999</v>
      </c>
      <c r="AH128" s="7">
        <v>1.1399999999999999</v>
      </c>
      <c r="AI128" s="7">
        <v>1.1399999999999999</v>
      </c>
      <c r="AJ128" s="7">
        <v>1.1299999999999999</v>
      </c>
      <c r="AK128" s="7">
        <v>1.1399999999999999</v>
      </c>
      <c r="AL128" s="7">
        <v>1.1599999999999999</v>
      </c>
      <c r="AM128" s="7">
        <v>1.1200000000000001</v>
      </c>
      <c r="AN128" s="7">
        <v>1.1200000000000001</v>
      </c>
      <c r="AO128" s="7">
        <v>1.1100000000000001</v>
      </c>
      <c r="AP128" s="7">
        <v>1.1100000000000001</v>
      </c>
      <c r="AQ128" s="7">
        <v>1.1399999999999999</v>
      </c>
      <c r="AR128" s="7">
        <v>0.62</v>
      </c>
      <c r="AS128" s="7">
        <v>-6.7</v>
      </c>
      <c r="AT128" s="7">
        <v>-14.81</v>
      </c>
      <c r="AU128" s="7">
        <v>-14.82</v>
      </c>
      <c r="AV128" s="7">
        <v>-20.37</v>
      </c>
      <c r="AW128" s="7">
        <v>-16.670000000000002</v>
      </c>
      <c r="AX128" s="7">
        <v>-19.14</v>
      </c>
      <c r="AY128" s="7">
        <v>-20.99</v>
      </c>
      <c r="AZ128" s="7">
        <v>-24.59</v>
      </c>
      <c r="BA128" s="7">
        <v>-23.56</v>
      </c>
      <c r="BB128" s="7">
        <v>-26.09</v>
      </c>
      <c r="BC128" s="7">
        <v>-23.79</v>
      </c>
      <c r="BD128" s="7">
        <v>-25.22</v>
      </c>
      <c r="BE128" s="7">
        <v>-25.31</v>
      </c>
      <c r="BF128" s="7">
        <v>-27.78</v>
      </c>
      <c r="BG128" s="7">
        <v>-30.15</v>
      </c>
      <c r="BH128" s="7">
        <v>-30.25</v>
      </c>
      <c r="BI128" s="7">
        <v>-32.1</v>
      </c>
      <c r="BJ128" s="7">
        <v>-30.3</v>
      </c>
      <c r="BK128" s="7">
        <v>-30.25</v>
      </c>
      <c r="BL128" s="7">
        <v>-29.94</v>
      </c>
      <c r="BM128" s="7">
        <v>-31.58</v>
      </c>
      <c r="BN128" s="7">
        <v>-31.48</v>
      </c>
      <c r="BO128" s="7">
        <v>-32.1</v>
      </c>
      <c r="BP128" s="7">
        <v>-32.1</v>
      </c>
      <c r="BQ128" s="7">
        <v>-32.1</v>
      </c>
      <c r="BR128" s="7">
        <v>-30.25</v>
      </c>
      <c r="BS128" s="24">
        <v>1.22</v>
      </c>
      <c r="BT128" s="26">
        <v>553111754.58805084</v>
      </c>
      <c r="BU128" s="26">
        <v>57693800</v>
      </c>
      <c r="BV128" s="26">
        <v>80527446</v>
      </c>
      <c r="BW128" s="8">
        <v>3.4377173715406301E-2</v>
      </c>
    </row>
    <row r="129" spans="1:75" s="21" customFormat="1" ht="19" customHeight="1" x14ac:dyDescent="0.2">
      <c r="A129" s="7" t="s">
        <v>357</v>
      </c>
      <c r="B129" s="7" t="s">
        <v>106</v>
      </c>
      <c r="C129" s="7" t="s">
        <v>87</v>
      </c>
      <c r="D129" s="7" t="s">
        <v>109</v>
      </c>
      <c r="E129" s="7" t="s">
        <v>350</v>
      </c>
      <c r="F129" s="7" t="s">
        <v>88</v>
      </c>
      <c r="G129" s="10">
        <v>36.363627332629939</v>
      </c>
      <c r="H129" s="10">
        <v>-16.1111094186335</v>
      </c>
      <c r="I129" s="10">
        <v>-16.1111094186335</v>
      </c>
      <c r="J129" s="7" t="s">
        <v>89</v>
      </c>
      <c r="K129" s="8">
        <v>1.320000052452087</v>
      </c>
      <c r="L129" s="8">
        <v>1.32</v>
      </c>
      <c r="M129" s="8">
        <v>1.799999952316284</v>
      </c>
      <c r="N129" s="8">
        <v>1.830000042915344</v>
      </c>
      <c r="O129" s="8">
        <v>1.429999947547913</v>
      </c>
      <c r="P129" s="8">
        <v>1.5099999904632571</v>
      </c>
      <c r="Q129" s="7">
        <v>1.83</v>
      </c>
      <c r="R129" s="7">
        <v>1.82</v>
      </c>
      <c r="S129" s="7">
        <v>1.67</v>
      </c>
      <c r="T129" s="7">
        <v>1.62</v>
      </c>
      <c r="U129" s="7">
        <v>1.56</v>
      </c>
      <c r="V129" s="7">
        <v>1.53</v>
      </c>
      <c r="W129" s="7">
        <v>1.51</v>
      </c>
      <c r="X129" s="7">
        <v>1.53</v>
      </c>
      <c r="Y129" s="7">
        <v>1.53</v>
      </c>
      <c r="Z129" s="7">
        <v>1.55</v>
      </c>
      <c r="AA129" s="7">
        <v>1.5</v>
      </c>
      <c r="AB129" s="7">
        <v>1.5</v>
      </c>
      <c r="AC129" s="7">
        <v>1.5</v>
      </c>
      <c r="AD129" s="7">
        <v>1.53</v>
      </c>
      <c r="AE129" s="7">
        <v>1.51</v>
      </c>
      <c r="AF129" s="7">
        <v>1.5</v>
      </c>
      <c r="AG129" s="7">
        <v>1.51</v>
      </c>
      <c r="AH129" s="7">
        <v>1.49</v>
      </c>
      <c r="AI129" s="7">
        <v>1.48</v>
      </c>
      <c r="AJ129" s="7">
        <v>1.49</v>
      </c>
      <c r="AK129" s="7">
        <v>1.49</v>
      </c>
      <c r="AL129" s="7">
        <v>1.5</v>
      </c>
      <c r="AM129" s="7">
        <v>1.5</v>
      </c>
      <c r="AN129" s="7">
        <v>1.51</v>
      </c>
      <c r="AO129" s="7">
        <v>1.54</v>
      </c>
      <c r="AP129" s="7">
        <v>1.56</v>
      </c>
      <c r="AQ129" s="7">
        <v>1.54</v>
      </c>
      <c r="AR129" s="7">
        <v>-4.5599999999999996</v>
      </c>
      <c r="AS129" s="7">
        <v>-2.2200000000000002</v>
      </c>
      <c r="AT129" s="7">
        <v>-11.11</v>
      </c>
      <c r="AU129" s="7">
        <v>-13.89</v>
      </c>
      <c r="AV129" s="7">
        <v>-15.56</v>
      </c>
      <c r="AW129" s="7">
        <v>-19.989999999999998</v>
      </c>
      <c r="AX129" s="7">
        <v>-16.14</v>
      </c>
      <c r="AY129" s="7">
        <v>-15.84</v>
      </c>
      <c r="AZ129" s="7">
        <v>-15.56</v>
      </c>
      <c r="BA129" s="7">
        <v>-16.829999999999998</v>
      </c>
      <c r="BB129" s="7">
        <v>-18.059999999999999</v>
      </c>
      <c r="BC129" s="7">
        <v>-17.22</v>
      </c>
      <c r="BD129" s="7">
        <v>-17.53</v>
      </c>
      <c r="BE129" s="7">
        <v>-16.39</v>
      </c>
      <c r="BF129" s="7">
        <v>-17.690000000000001</v>
      </c>
      <c r="BG129" s="7">
        <v>-16.920000000000002</v>
      </c>
      <c r="BH129" s="7">
        <v>-17.5</v>
      </c>
      <c r="BI129" s="7">
        <v>-18.329999999999998</v>
      </c>
      <c r="BJ129" s="7">
        <v>-19.440000000000001</v>
      </c>
      <c r="BK129" s="7">
        <v>-17.5</v>
      </c>
      <c r="BL129" s="7">
        <v>-17.78</v>
      </c>
      <c r="BM129" s="7">
        <v>-17.23</v>
      </c>
      <c r="BN129" s="7">
        <v>-16.940000000000001</v>
      </c>
      <c r="BO129" s="7">
        <v>-16.11</v>
      </c>
      <c r="BP129" s="7">
        <v>-15</v>
      </c>
      <c r="BQ129" s="7">
        <v>-16.11</v>
      </c>
      <c r="BR129" s="7">
        <v>-16.22</v>
      </c>
      <c r="BS129" s="24">
        <v>1.43</v>
      </c>
      <c r="BT129" s="26">
        <v>75722397.994041443</v>
      </c>
      <c r="BU129" s="26">
        <v>29686100</v>
      </c>
      <c r="BV129" s="26">
        <v>27712718</v>
      </c>
      <c r="BW129" s="8">
        <v>4.4446344093711773E-2</v>
      </c>
    </row>
    <row r="130" spans="1:75" s="21" customFormat="1" ht="19" customHeight="1" x14ac:dyDescent="0.2">
      <c r="A130" s="7" t="s">
        <v>399</v>
      </c>
      <c r="B130" s="7" t="s">
        <v>106</v>
      </c>
      <c r="C130" s="7" t="s">
        <v>87</v>
      </c>
      <c r="D130" s="7" t="s">
        <v>109</v>
      </c>
      <c r="E130" s="7" t="s">
        <v>405</v>
      </c>
      <c r="F130" s="7" t="s">
        <v>88</v>
      </c>
      <c r="G130" s="10">
        <v>36.461547208255887</v>
      </c>
      <c r="H130" s="10">
        <v>-4.8478062299418108</v>
      </c>
      <c r="I130" s="10">
        <v>-4.8478062299418108</v>
      </c>
      <c r="J130" s="7" t="s">
        <v>81</v>
      </c>
      <c r="K130" s="8">
        <v>0.64999997615814209</v>
      </c>
      <c r="L130" s="8">
        <v>0.75</v>
      </c>
      <c r="M130" s="8">
        <v>0.88700002431869507</v>
      </c>
      <c r="N130" s="8">
        <v>1.110000014305115</v>
      </c>
      <c r="O130" s="8">
        <v>0.78200000524520874</v>
      </c>
      <c r="P130" s="8">
        <v>0.84399998188018799</v>
      </c>
      <c r="Q130" s="7">
        <v>0.89</v>
      </c>
      <c r="R130" s="7">
        <v>0.88</v>
      </c>
      <c r="S130" s="7">
        <v>0.85</v>
      </c>
      <c r="T130" s="7">
        <v>0.97</v>
      </c>
      <c r="U130" s="7">
        <v>1</v>
      </c>
      <c r="V130" s="7">
        <v>1.08</v>
      </c>
      <c r="W130" s="7">
        <v>1.1100000000000001</v>
      </c>
      <c r="X130" s="7">
        <v>1.02</v>
      </c>
      <c r="Y130" s="7">
        <v>1.01</v>
      </c>
      <c r="Z130" s="7">
        <v>0.94</v>
      </c>
      <c r="AA130" s="7">
        <v>0.97</v>
      </c>
      <c r="AB130" s="7">
        <v>0.94</v>
      </c>
      <c r="AC130" s="7">
        <v>0.94</v>
      </c>
      <c r="AD130" s="7">
        <v>0.94</v>
      </c>
      <c r="AE130" s="7">
        <v>0.94</v>
      </c>
      <c r="AF130" s="7">
        <v>0.93</v>
      </c>
      <c r="AG130" s="7">
        <v>0.92</v>
      </c>
      <c r="AH130" s="7">
        <v>0.99</v>
      </c>
      <c r="AI130" s="7">
        <v>1.01</v>
      </c>
      <c r="AJ130" s="7">
        <v>0.97</v>
      </c>
      <c r="AK130" s="7">
        <v>0.91</v>
      </c>
      <c r="AL130" s="7">
        <v>0.89</v>
      </c>
      <c r="AM130" s="7">
        <v>0.93</v>
      </c>
      <c r="AN130" s="7">
        <v>0.96</v>
      </c>
      <c r="AO130" s="7">
        <v>0.94</v>
      </c>
      <c r="AP130" s="7">
        <v>0.92</v>
      </c>
      <c r="AQ130" s="7">
        <v>0.93</v>
      </c>
      <c r="AR130" s="7">
        <v>-0.24</v>
      </c>
      <c r="AS130" s="7">
        <v>-2.0699999999999998</v>
      </c>
      <c r="AT130" s="7">
        <v>-5.54</v>
      </c>
      <c r="AU130" s="7">
        <v>7.79</v>
      </c>
      <c r="AV130" s="7">
        <v>11.72</v>
      </c>
      <c r="AW130" s="7">
        <v>20.63</v>
      </c>
      <c r="AX130" s="7">
        <v>14.44</v>
      </c>
      <c r="AY130" s="7">
        <v>12.56</v>
      </c>
      <c r="AZ130" s="7">
        <v>4.8099999999999996</v>
      </c>
      <c r="BA130" s="7">
        <v>2.19</v>
      </c>
      <c r="BB130" s="7">
        <v>3.79</v>
      </c>
      <c r="BC130" s="7">
        <v>3.37</v>
      </c>
      <c r="BD130" s="7">
        <v>3.36</v>
      </c>
      <c r="BE130" s="7">
        <v>5.5</v>
      </c>
      <c r="BF130" s="7">
        <v>1.35</v>
      </c>
      <c r="BG130" s="7">
        <v>4.05</v>
      </c>
      <c r="BH130" s="7">
        <v>1.8</v>
      </c>
      <c r="BI130" s="7">
        <v>9.75</v>
      </c>
      <c r="BJ130" s="7">
        <v>8.23</v>
      </c>
      <c r="BK130" s="7">
        <v>1.48</v>
      </c>
      <c r="BL130" s="7">
        <v>-1.49</v>
      </c>
      <c r="BM130" s="7">
        <v>-0.25</v>
      </c>
      <c r="BN130" s="7">
        <v>2.91</v>
      </c>
      <c r="BO130" s="7">
        <v>2.59</v>
      </c>
      <c r="BP130" s="7">
        <v>3.12</v>
      </c>
      <c r="BQ130" s="7">
        <v>1.1200000000000001</v>
      </c>
      <c r="BR130" s="7">
        <v>-5.05</v>
      </c>
      <c r="BS130" s="24">
        <v>0.92</v>
      </c>
      <c r="BT130" s="26">
        <v>123234461.3786936</v>
      </c>
      <c r="BU130" s="26">
        <v>185826100</v>
      </c>
      <c r="BV130" s="26">
        <v>98666591</v>
      </c>
      <c r="BW130" s="8">
        <v>8.1104687198527009E-2</v>
      </c>
    </row>
    <row r="131" spans="1:75" s="21" customFormat="1" ht="19" customHeight="1" x14ac:dyDescent="0.2">
      <c r="A131" s="1" t="s">
        <v>246</v>
      </c>
      <c r="B131" s="1" t="s">
        <v>106</v>
      </c>
      <c r="C131" s="1" t="s">
        <v>87</v>
      </c>
      <c r="D131" s="1" t="s">
        <v>98</v>
      </c>
      <c r="E131" s="1" t="s">
        <v>242</v>
      </c>
      <c r="F131" s="1" t="s">
        <v>88</v>
      </c>
      <c r="G131" s="9">
        <v>36.789053494399241</v>
      </c>
      <c r="H131" s="9">
        <v>-5.39473483436986</v>
      </c>
      <c r="I131" s="9">
        <f>(N131-O131)/O131*100</f>
        <v>9.5426347906439339</v>
      </c>
      <c r="J131" s="1" t="s">
        <v>89</v>
      </c>
      <c r="K131" s="2">
        <v>13.89000034332275</v>
      </c>
      <c r="L131" s="2">
        <v>14.13</v>
      </c>
      <c r="M131" s="2">
        <v>19</v>
      </c>
      <c r="N131" s="2">
        <v>19.39999961853027</v>
      </c>
      <c r="O131" s="2">
        <v>17.70999908447266</v>
      </c>
      <c r="P131" s="2">
        <v>17.97500038146973</v>
      </c>
      <c r="Q131" s="1">
        <v>19.399999999999999</v>
      </c>
      <c r="R131" s="1">
        <v>19.09</v>
      </c>
      <c r="S131" s="1">
        <v>19.05</v>
      </c>
      <c r="T131" s="1">
        <v>18.7</v>
      </c>
      <c r="U131" s="1">
        <v>18.48</v>
      </c>
      <c r="V131" s="1">
        <v>18.29</v>
      </c>
      <c r="W131" s="1">
        <v>18.190000000000001</v>
      </c>
      <c r="X131" s="1">
        <v>18.32</v>
      </c>
      <c r="Y131" s="1">
        <v>18.09</v>
      </c>
      <c r="Z131" s="1">
        <v>18.079999999999998</v>
      </c>
      <c r="AA131" s="1">
        <v>18</v>
      </c>
      <c r="AB131" s="1">
        <v>17.940000000000001</v>
      </c>
      <c r="AC131" s="1">
        <v>17.899999999999999</v>
      </c>
      <c r="AD131" s="1">
        <v>18.25</v>
      </c>
      <c r="AE131" s="1">
        <v>18.239999999999998</v>
      </c>
      <c r="AF131" s="1">
        <v>18.170000000000002</v>
      </c>
      <c r="AG131" s="1">
        <v>18.03</v>
      </c>
      <c r="AH131" s="1">
        <v>18.18</v>
      </c>
      <c r="AI131" s="1">
        <v>18.100000000000001</v>
      </c>
      <c r="AJ131" s="1">
        <v>18.100000000000001</v>
      </c>
      <c r="AK131" s="1">
        <v>18.05</v>
      </c>
      <c r="AL131" s="1">
        <v>18.07</v>
      </c>
      <c r="AM131" s="1">
        <v>18.14</v>
      </c>
      <c r="AN131" s="1">
        <v>18.09</v>
      </c>
      <c r="AO131" s="1">
        <v>17.87</v>
      </c>
      <c r="AP131" s="1">
        <v>17.89</v>
      </c>
      <c r="AQ131" s="1">
        <v>18.010000000000002</v>
      </c>
      <c r="AR131" s="1">
        <v>-1.34</v>
      </c>
      <c r="AS131" s="1">
        <v>-1.63</v>
      </c>
      <c r="AT131" s="1">
        <v>-1.84</v>
      </c>
      <c r="AU131" s="1">
        <v>-3.21</v>
      </c>
      <c r="AV131" s="1">
        <v>-4.21</v>
      </c>
      <c r="AW131" s="1">
        <v>-5.37</v>
      </c>
      <c r="AX131" s="1">
        <v>-5.21</v>
      </c>
      <c r="AY131" s="1">
        <v>-5.03</v>
      </c>
      <c r="AZ131" s="1">
        <v>-4.91</v>
      </c>
      <c r="BA131" s="1">
        <v>-5.42</v>
      </c>
      <c r="BB131" s="1">
        <v>-6.16</v>
      </c>
      <c r="BC131" s="1">
        <v>-6.37</v>
      </c>
      <c r="BD131" s="1">
        <v>-6.1</v>
      </c>
      <c r="BE131" s="1">
        <v>-4</v>
      </c>
      <c r="BF131" s="1">
        <v>-4.97</v>
      </c>
      <c r="BG131" s="1">
        <v>-5.32</v>
      </c>
      <c r="BH131" s="1">
        <v>-5.5</v>
      </c>
      <c r="BI131" s="1">
        <v>-4.97</v>
      </c>
      <c r="BJ131" s="1">
        <v>-4.79</v>
      </c>
      <c r="BK131" s="1">
        <v>-5.05</v>
      </c>
      <c r="BL131" s="1">
        <v>-5.21</v>
      </c>
      <c r="BM131" s="1">
        <v>-5.05</v>
      </c>
      <c r="BN131" s="1">
        <v>-4.79</v>
      </c>
      <c r="BO131" s="1">
        <v>-6.21</v>
      </c>
      <c r="BP131" s="1">
        <v>-6.58</v>
      </c>
      <c r="BQ131" s="1">
        <v>-6.05</v>
      </c>
      <c r="BR131" s="1">
        <v>-5.42</v>
      </c>
      <c r="BS131" s="22">
        <v>17.809999999999999</v>
      </c>
      <c r="BT131" s="26">
        <v>618624800</v>
      </c>
      <c r="BU131" s="26">
        <v>3776500</v>
      </c>
      <c r="BV131" s="26">
        <v>29042841</v>
      </c>
      <c r="BW131" s="2">
        <v>5.8622019794826547E-3</v>
      </c>
    </row>
    <row r="132" spans="1:75" s="21" customFormat="1" ht="19" customHeight="1" x14ac:dyDescent="0.2">
      <c r="A132" s="1" t="s">
        <v>278</v>
      </c>
      <c r="B132" s="1" t="s">
        <v>83</v>
      </c>
      <c r="C132" s="1" t="s">
        <v>87</v>
      </c>
      <c r="D132" s="1" t="s">
        <v>98</v>
      </c>
      <c r="E132" s="1" t="s">
        <v>274</v>
      </c>
      <c r="F132" s="1" t="s">
        <v>88</v>
      </c>
      <c r="G132" s="9">
        <v>36.842097191122463</v>
      </c>
      <c r="H132" s="9">
        <v>-15.81196150130758</v>
      </c>
      <c r="I132" s="9">
        <f>(N132-O132)/O132*100</f>
        <v>37.967910006803848</v>
      </c>
      <c r="J132" s="1" t="s">
        <v>89</v>
      </c>
      <c r="K132" s="2">
        <v>1.7100000381469731</v>
      </c>
      <c r="L132" s="2">
        <v>1.8</v>
      </c>
      <c r="M132" s="2">
        <v>2.339999914169312</v>
      </c>
      <c r="N132" s="2">
        <v>2.5799999237060551</v>
      </c>
      <c r="O132" s="2">
        <v>1.870000004768372</v>
      </c>
      <c r="P132" s="2">
        <v>1.970000028610229</v>
      </c>
      <c r="Q132" s="1">
        <v>2.38</v>
      </c>
      <c r="R132" s="1">
        <v>2.58</v>
      </c>
      <c r="S132" s="1">
        <v>2.34</v>
      </c>
      <c r="T132" s="1">
        <v>2.19</v>
      </c>
      <c r="U132" s="1">
        <v>2.15</v>
      </c>
      <c r="V132" s="1">
        <v>2.15</v>
      </c>
      <c r="W132" s="1">
        <v>2.17</v>
      </c>
      <c r="X132" s="1">
        <v>2.16</v>
      </c>
      <c r="Y132" s="1">
        <v>2.1</v>
      </c>
      <c r="Z132" s="1">
        <v>2.08</v>
      </c>
      <c r="AA132" s="1">
        <v>2.04</v>
      </c>
      <c r="AB132" s="1">
        <v>1.96</v>
      </c>
      <c r="AC132" s="1">
        <v>1.92</v>
      </c>
      <c r="AD132" s="1">
        <v>1.93</v>
      </c>
      <c r="AE132" s="1">
        <v>1.92</v>
      </c>
      <c r="AF132" s="1">
        <v>1.89</v>
      </c>
      <c r="AG132" s="1">
        <v>1.92</v>
      </c>
      <c r="AH132" s="1">
        <v>1.92</v>
      </c>
      <c r="AI132" s="1">
        <v>1.89</v>
      </c>
      <c r="AJ132" s="1">
        <v>1.94</v>
      </c>
      <c r="AK132" s="1">
        <v>1.93</v>
      </c>
      <c r="AL132" s="1">
        <v>1.92</v>
      </c>
      <c r="AM132" s="1">
        <v>1.93</v>
      </c>
      <c r="AN132" s="1">
        <v>1.93</v>
      </c>
      <c r="AO132" s="1">
        <v>1.95</v>
      </c>
      <c r="AP132" s="1">
        <v>2.02</v>
      </c>
      <c r="AQ132" s="1">
        <v>2.04</v>
      </c>
      <c r="AR132" s="1">
        <v>1.71</v>
      </c>
      <c r="AS132" s="1">
        <v>9.4</v>
      </c>
      <c r="AT132" s="1">
        <v>-6.98</v>
      </c>
      <c r="AU132" s="1">
        <v>-11.54</v>
      </c>
      <c r="AV132" s="1">
        <v>-8.33</v>
      </c>
      <c r="AW132" s="1">
        <v>-10.99</v>
      </c>
      <c r="AX132" s="1">
        <v>-8.1199999999999992</v>
      </c>
      <c r="AY132" s="1">
        <v>-10.26</v>
      </c>
      <c r="AZ132" s="1">
        <v>-11.12</v>
      </c>
      <c r="BA132" s="1">
        <v>-13.25</v>
      </c>
      <c r="BB132" s="1">
        <v>-17.52</v>
      </c>
      <c r="BC132" s="1">
        <v>-18.38</v>
      </c>
      <c r="BD132" s="1">
        <v>-18.38</v>
      </c>
      <c r="BE132" s="1">
        <v>-19.66</v>
      </c>
      <c r="BF132" s="1">
        <v>-19.23</v>
      </c>
      <c r="BG132" s="1">
        <v>-19.87</v>
      </c>
      <c r="BH132" s="1">
        <v>-18.59</v>
      </c>
      <c r="BI132" s="1">
        <v>-19.38</v>
      </c>
      <c r="BJ132" s="1">
        <v>-19.440000000000001</v>
      </c>
      <c r="BK132" s="1">
        <v>-17.52</v>
      </c>
      <c r="BL132" s="1">
        <v>-17.95</v>
      </c>
      <c r="BM132" s="1">
        <v>-18.38</v>
      </c>
      <c r="BN132" s="1">
        <v>-17.95</v>
      </c>
      <c r="BO132" s="1">
        <v>-18.38</v>
      </c>
      <c r="BP132" s="1">
        <v>-17.309999999999999</v>
      </c>
      <c r="BQ132" s="1">
        <v>-14.1</v>
      </c>
      <c r="BR132" s="1">
        <v>-15.81</v>
      </c>
      <c r="BS132" s="22">
        <v>2.02</v>
      </c>
      <c r="BT132" s="26">
        <v>282325669.64435577</v>
      </c>
      <c r="BU132" s="26">
        <v>1492900</v>
      </c>
      <c r="BV132" s="26">
        <v>12070797</v>
      </c>
      <c r="BW132" s="2">
        <v>4.7884162081426769E-3</v>
      </c>
    </row>
    <row r="133" spans="1:75" s="21" customFormat="1" ht="19" customHeight="1" x14ac:dyDescent="0.2">
      <c r="A133" s="1" t="s">
        <v>328</v>
      </c>
      <c r="B133" s="1" t="s">
        <v>111</v>
      </c>
      <c r="C133" s="1" t="s">
        <v>104</v>
      </c>
      <c r="D133" s="1" t="s">
        <v>98</v>
      </c>
      <c r="E133" s="1" t="s">
        <v>322</v>
      </c>
      <c r="F133" s="1" t="s">
        <v>88</v>
      </c>
      <c r="G133" s="9">
        <v>36.87500153668222</v>
      </c>
      <c r="H133" s="9">
        <v>-15.52511527374698</v>
      </c>
      <c r="I133" s="9">
        <f>(N133-O133)/O133*100</f>
        <v>60.693638193057353</v>
      </c>
      <c r="J133" s="1" t="s">
        <v>89</v>
      </c>
      <c r="K133" s="2">
        <v>1.6000000238418579</v>
      </c>
      <c r="L133" s="2">
        <v>1.62</v>
      </c>
      <c r="M133" s="2">
        <v>2.190000057220459</v>
      </c>
      <c r="N133" s="2">
        <v>2.779999971389771</v>
      </c>
      <c r="O133" s="2">
        <v>1.7300000190734861</v>
      </c>
      <c r="P133" s="2">
        <v>1.8500000238418579</v>
      </c>
      <c r="Q133" s="1">
        <v>2.39</v>
      </c>
      <c r="R133" s="1">
        <v>2.65</v>
      </c>
      <c r="S133" s="1">
        <v>2.65</v>
      </c>
      <c r="T133" s="1">
        <v>2.78</v>
      </c>
      <c r="U133" s="1">
        <v>2.62</v>
      </c>
      <c r="V133" s="1">
        <v>2.4300000000000002</v>
      </c>
      <c r="W133" s="1">
        <v>2.4</v>
      </c>
      <c r="X133" s="1">
        <v>2.2999999999999998</v>
      </c>
      <c r="Y133" s="1">
        <v>2.25</v>
      </c>
      <c r="Z133" s="1">
        <v>2.2000000000000002</v>
      </c>
      <c r="AA133" s="1">
        <v>2.13</v>
      </c>
      <c r="AB133" s="1">
        <v>2.12</v>
      </c>
      <c r="AC133" s="1">
        <v>2.16</v>
      </c>
      <c r="AD133" s="1">
        <v>2.14</v>
      </c>
      <c r="AE133" s="1">
        <v>2.09</v>
      </c>
      <c r="AF133" s="1">
        <v>2.08</v>
      </c>
      <c r="AG133" s="1">
        <v>2.1</v>
      </c>
      <c r="AH133" s="1">
        <v>2.0499999999999998</v>
      </c>
      <c r="AI133" s="1">
        <v>2.04</v>
      </c>
      <c r="AJ133" s="1">
        <v>2.04</v>
      </c>
      <c r="AK133" s="1">
        <v>1.9</v>
      </c>
      <c r="AL133" s="1">
        <v>1.88</v>
      </c>
      <c r="AM133" s="1">
        <v>1.84</v>
      </c>
      <c r="AN133" s="1">
        <v>1.81</v>
      </c>
      <c r="AO133" s="1">
        <v>1.82</v>
      </c>
      <c r="AP133" s="1">
        <v>1.9</v>
      </c>
      <c r="AQ133" s="1">
        <v>1.85</v>
      </c>
      <c r="AR133" s="1">
        <v>7.78</v>
      </c>
      <c r="AS133" s="1">
        <v>13.7</v>
      </c>
      <c r="AT133" s="1">
        <v>7.99</v>
      </c>
      <c r="AU133" s="1">
        <v>15.54</v>
      </c>
      <c r="AV133" s="1">
        <v>9.59</v>
      </c>
      <c r="AW133" s="1">
        <v>9.58</v>
      </c>
      <c r="AX133" s="1">
        <v>1.1499999999999999</v>
      </c>
      <c r="AY133" s="1">
        <v>2.96</v>
      </c>
      <c r="AZ133" s="1">
        <v>-0.46</v>
      </c>
      <c r="BA133" s="1">
        <v>-3.65</v>
      </c>
      <c r="BB133" s="1">
        <v>-5.71</v>
      </c>
      <c r="BC133" s="1">
        <v>-5.59</v>
      </c>
      <c r="BD133" s="1">
        <v>-3.42</v>
      </c>
      <c r="BE133" s="1">
        <v>-6.16</v>
      </c>
      <c r="BF133" s="1">
        <v>-5.07</v>
      </c>
      <c r="BG133" s="1">
        <v>-6.74</v>
      </c>
      <c r="BH133" s="1">
        <v>-6.39</v>
      </c>
      <c r="BI133" s="1">
        <v>-6.85</v>
      </c>
      <c r="BJ133" s="1">
        <v>-6.85</v>
      </c>
      <c r="BK133" s="1">
        <v>-13.25</v>
      </c>
      <c r="BL133" s="1">
        <v>-15.07</v>
      </c>
      <c r="BM133" s="1">
        <v>-17.12</v>
      </c>
      <c r="BN133" s="1">
        <v>-18.260000000000002</v>
      </c>
      <c r="BO133" s="1">
        <v>-20.09</v>
      </c>
      <c r="BP133" s="1">
        <v>-19.64</v>
      </c>
      <c r="BQ133" s="1">
        <v>-15.53</v>
      </c>
      <c r="BR133" s="1">
        <v>-15.98</v>
      </c>
      <c r="BS133" s="22">
        <v>2.15</v>
      </c>
      <c r="BT133" s="26">
        <v>21885787.471833229</v>
      </c>
      <c r="BU133" s="26">
        <v>65801700</v>
      </c>
      <c r="BV133" s="26">
        <v>8872824</v>
      </c>
      <c r="BW133" s="2">
        <v>6.7073684770485698E-2</v>
      </c>
    </row>
    <row r="134" spans="1:75" s="21" customFormat="1" ht="19" customHeight="1" x14ac:dyDescent="0.2">
      <c r="A134" s="1" t="s">
        <v>203</v>
      </c>
      <c r="B134" s="1" t="s">
        <v>106</v>
      </c>
      <c r="C134" s="1" t="s">
        <v>87</v>
      </c>
      <c r="D134" s="1" t="s">
        <v>98</v>
      </c>
      <c r="E134" s="1" t="s">
        <v>206</v>
      </c>
      <c r="F134" s="1" t="s">
        <v>88</v>
      </c>
      <c r="G134" s="9">
        <v>36.943107150635569</v>
      </c>
      <c r="H134" s="9">
        <v>-12.21220561867881</v>
      </c>
      <c r="I134" s="9">
        <f>(N134-O134)/O134*100</f>
        <v>30.024206701166694</v>
      </c>
      <c r="J134" s="1" t="s">
        <v>89</v>
      </c>
      <c r="K134" s="2">
        <v>7.2950000762939453</v>
      </c>
      <c r="L134" s="2">
        <v>3.41</v>
      </c>
      <c r="M134" s="2">
        <v>9.9899997711181641</v>
      </c>
      <c r="N134" s="2">
        <v>10.739999771118161</v>
      </c>
      <c r="O134" s="2">
        <v>8.2600002288818359</v>
      </c>
      <c r="P134" s="2">
        <v>8.7700004577636719</v>
      </c>
      <c r="Q134" s="1">
        <v>9.99</v>
      </c>
      <c r="R134" s="1">
        <v>10.119999999999999</v>
      </c>
      <c r="S134" s="1">
        <v>10.74</v>
      </c>
      <c r="T134" s="1">
        <v>9.49</v>
      </c>
      <c r="U134" s="1">
        <v>9.5</v>
      </c>
      <c r="V134" s="1">
        <v>10.72</v>
      </c>
      <c r="W134" s="1">
        <v>10.35</v>
      </c>
      <c r="X134" s="1">
        <v>10.199999999999999</v>
      </c>
      <c r="Y134" s="1">
        <v>9.94</v>
      </c>
      <c r="Z134" s="1">
        <v>9.75</v>
      </c>
      <c r="AA134" s="1">
        <v>9.5299999999999994</v>
      </c>
      <c r="AB134" s="1">
        <v>9.6</v>
      </c>
      <c r="AC134" s="1">
        <v>9.36</v>
      </c>
      <c r="AD134" s="1">
        <v>9.43</v>
      </c>
      <c r="AE134" s="1">
        <v>9.32</v>
      </c>
      <c r="AF134" s="1">
        <v>9.35</v>
      </c>
      <c r="AG134" s="1">
        <v>9.1300000000000008</v>
      </c>
      <c r="AH134" s="1">
        <v>9.02</v>
      </c>
      <c r="AI134" s="1">
        <v>8.8000000000000007</v>
      </c>
      <c r="AJ134" s="1">
        <v>8.59</v>
      </c>
      <c r="AK134" s="1">
        <v>8.7100000000000009</v>
      </c>
      <c r="AL134" s="1">
        <v>8.91</v>
      </c>
      <c r="AM134" s="1">
        <v>9.15</v>
      </c>
      <c r="AN134" s="1">
        <v>8.91</v>
      </c>
      <c r="AO134" s="1">
        <v>8.8699999999999992</v>
      </c>
      <c r="AP134" s="1">
        <v>9.1</v>
      </c>
      <c r="AQ134" s="1">
        <v>8.99</v>
      </c>
      <c r="AR134" s="1">
        <v>-10.71</v>
      </c>
      <c r="AS134" s="1">
        <v>1.3</v>
      </c>
      <c r="AT134" s="1">
        <v>-7.61</v>
      </c>
      <c r="AU134" s="1">
        <v>-9.51</v>
      </c>
      <c r="AV134" s="1">
        <v>-6.71</v>
      </c>
      <c r="AW134" s="1">
        <v>0.3</v>
      </c>
      <c r="AX134" s="1">
        <v>0.53</v>
      </c>
      <c r="AY134" s="1">
        <v>-2.9</v>
      </c>
      <c r="AZ134" s="1">
        <v>-2.5</v>
      </c>
      <c r="BA134" s="1">
        <v>-5.91</v>
      </c>
      <c r="BB134" s="1">
        <v>-5.41</v>
      </c>
      <c r="BC134" s="1">
        <v>-6.61</v>
      </c>
      <c r="BD134" s="1">
        <v>-9.41</v>
      </c>
      <c r="BE134" s="1">
        <v>-6.81</v>
      </c>
      <c r="BF134" s="1">
        <v>-9.31</v>
      </c>
      <c r="BG134" s="1">
        <v>-8.6300000000000008</v>
      </c>
      <c r="BH134" s="1">
        <v>-10.31</v>
      </c>
      <c r="BI134" s="1">
        <v>-12.04</v>
      </c>
      <c r="BJ134" s="1">
        <v>-15.52</v>
      </c>
      <c r="BK134" s="1">
        <v>-16.32</v>
      </c>
      <c r="BL134" s="1">
        <v>-14.71</v>
      </c>
      <c r="BM134" s="1">
        <v>-11.91</v>
      </c>
      <c r="BN134" s="1">
        <v>-10.91</v>
      </c>
      <c r="BO134" s="1">
        <v>-13.41</v>
      </c>
      <c r="BP134" s="1">
        <v>-11.81</v>
      </c>
      <c r="BQ134" s="1">
        <v>-10.24</v>
      </c>
      <c r="BR134" s="1">
        <v>-11.91</v>
      </c>
      <c r="BS134" s="22">
        <v>9.31</v>
      </c>
      <c r="BT134" s="26">
        <v>78032887.212181091</v>
      </c>
      <c r="BU134" s="26">
        <v>36051500</v>
      </c>
      <c r="BV134" s="26">
        <v>4132424</v>
      </c>
      <c r="BW134" s="2">
        <v>7.1215102806488392E-2</v>
      </c>
    </row>
    <row r="135" spans="1:75" s="21" customFormat="1" ht="19" customHeight="1" x14ac:dyDescent="0.2">
      <c r="A135" s="7" t="s">
        <v>501</v>
      </c>
      <c r="B135" s="7" t="s">
        <v>106</v>
      </c>
      <c r="C135" s="7" t="s">
        <v>87</v>
      </c>
      <c r="D135" s="7" t="s">
        <v>98</v>
      </c>
      <c r="E135" s="7" t="s">
        <v>497</v>
      </c>
      <c r="F135" s="7" t="s">
        <v>88</v>
      </c>
      <c r="G135" s="10">
        <v>37.248326389592279</v>
      </c>
      <c r="H135" s="10">
        <v>-3.1784867870643518</v>
      </c>
      <c r="I135" s="10">
        <v>-3.1784867870643518</v>
      </c>
      <c r="J135" s="7" t="s">
        <v>81</v>
      </c>
      <c r="K135" s="8">
        <v>2.9800000190734859</v>
      </c>
      <c r="L135" s="8">
        <v>3.04</v>
      </c>
      <c r="M135" s="8">
        <v>4.0900001525878906</v>
      </c>
      <c r="N135" s="8">
        <v>5.7199997901916504</v>
      </c>
      <c r="O135" s="8">
        <v>3.7599999904632568</v>
      </c>
      <c r="P135" s="8">
        <v>3.9600000381469731</v>
      </c>
      <c r="Q135" s="7">
        <v>4.37</v>
      </c>
      <c r="R135" s="7">
        <v>4.54</v>
      </c>
      <c r="S135" s="7">
        <v>4.32</v>
      </c>
      <c r="T135" s="7">
        <v>5.19</v>
      </c>
      <c r="U135" s="7">
        <v>5.72</v>
      </c>
      <c r="V135" s="7">
        <v>4.95</v>
      </c>
      <c r="W135" s="7">
        <v>4.5</v>
      </c>
      <c r="X135" s="7">
        <v>4.29</v>
      </c>
      <c r="Y135" s="7">
        <v>4.47</v>
      </c>
      <c r="Z135" s="7">
        <v>4.47</v>
      </c>
      <c r="AA135" s="7">
        <v>4.55</v>
      </c>
      <c r="AB135" s="7">
        <v>4.49</v>
      </c>
      <c r="AC135" s="7">
        <v>4.25</v>
      </c>
      <c r="AD135" s="7">
        <v>4.2699999999999996</v>
      </c>
      <c r="AE135" s="7">
        <v>4.29</v>
      </c>
      <c r="AF135" s="7">
        <v>4.2699999999999996</v>
      </c>
      <c r="AG135" s="7">
        <v>4.2300000000000004</v>
      </c>
      <c r="AH135" s="7">
        <v>4.1900000000000004</v>
      </c>
      <c r="AI135" s="7">
        <v>4.1500000000000004</v>
      </c>
      <c r="AJ135" s="7">
        <v>4.09</v>
      </c>
      <c r="AK135" s="7">
        <v>4</v>
      </c>
      <c r="AL135" s="7">
        <v>3.94</v>
      </c>
      <c r="AM135" s="7">
        <v>3.92</v>
      </c>
      <c r="AN135" s="7">
        <v>4.0199999999999996</v>
      </c>
      <c r="AO135" s="7">
        <v>3.91</v>
      </c>
      <c r="AP135" s="7">
        <v>3.95</v>
      </c>
      <c r="AQ135" s="7">
        <v>4.08</v>
      </c>
      <c r="AR135" s="7">
        <v>5.26</v>
      </c>
      <c r="AS135" s="7">
        <v>7.58</v>
      </c>
      <c r="AT135" s="7">
        <v>3.42</v>
      </c>
      <c r="AU135" s="7">
        <v>18.46</v>
      </c>
      <c r="AV135" s="7">
        <v>20.54</v>
      </c>
      <c r="AW135" s="7">
        <v>3.91</v>
      </c>
      <c r="AX135" s="7">
        <v>1.96</v>
      </c>
      <c r="AY135" s="7">
        <v>4.16</v>
      </c>
      <c r="AZ135" s="7">
        <v>7.7</v>
      </c>
      <c r="BA135" s="7">
        <v>5.61</v>
      </c>
      <c r="BB135" s="7">
        <v>6.36</v>
      </c>
      <c r="BC135" s="7">
        <v>3.67</v>
      </c>
      <c r="BD135" s="7">
        <v>1.88</v>
      </c>
      <c r="BE135" s="7">
        <v>3.18</v>
      </c>
      <c r="BF135" s="7">
        <v>3.67</v>
      </c>
      <c r="BG135" s="7">
        <v>3.18</v>
      </c>
      <c r="BH135" s="7">
        <v>1.22</v>
      </c>
      <c r="BI135" s="7">
        <v>1.22</v>
      </c>
      <c r="BJ135" s="7">
        <v>-0.12</v>
      </c>
      <c r="BK135" s="7">
        <v>-2.36</v>
      </c>
      <c r="BL135" s="7">
        <v>-3.67</v>
      </c>
      <c r="BM135" s="7">
        <v>-5.62</v>
      </c>
      <c r="BN135" s="7">
        <v>-5.13</v>
      </c>
      <c r="BO135" s="7">
        <v>-5.13</v>
      </c>
      <c r="BP135" s="7">
        <v>-4.5199999999999996</v>
      </c>
      <c r="BQ135" s="7">
        <v>-3.67</v>
      </c>
      <c r="BR135" s="7">
        <v>-2.96</v>
      </c>
      <c r="BS135" s="24">
        <v>4.1100000000000003</v>
      </c>
      <c r="BT135" s="26">
        <v>16530144.616699221</v>
      </c>
      <c r="BU135" s="26">
        <v>49247700</v>
      </c>
      <c r="BV135" s="26">
        <v>3699959</v>
      </c>
      <c r="BW135" s="8">
        <v>2.3350799292640809E-2</v>
      </c>
    </row>
    <row r="136" spans="1:75" s="21" customFormat="1" ht="19" customHeight="1" x14ac:dyDescent="0.2">
      <c r="A136" s="1" t="s">
        <v>230</v>
      </c>
      <c r="B136" s="1" t="s">
        <v>106</v>
      </c>
      <c r="C136" s="1" t="s">
        <v>104</v>
      </c>
      <c r="D136" s="1" t="s">
        <v>98</v>
      </c>
      <c r="E136" s="1" t="s">
        <v>226</v>
      </c>
      <c r="F136" s="1" t="s">
        <v>88</v>
      </c>
      <c r="G136" s="9">
        <v>37.61754820502204</v>
      </c>
      <c r="H136" s="9">
        <v>-19.817765649627649</v>
      </c>
      <c r="I136" s="9">
        <f>(N136-O136)/O136*100</f>
        <v>40.186914221898299</v>
      </c>
      <c r="J136" s="1" t="s">
        <v>89</v>
      </c>
      <c r="K136" s="2">
        <v>3.190000057220459</v>
      </c>
      <c r="L136" s="2">
        <v>3.72</v>
      </c>
      <c r="M136" s="2">
        <v>4.3899998664855957</v>
      </c>
      <c r="N136" s="2">
        <v>4.5</v>
      </c>
      <c r="O136" s="2">
        <v>3.2100000381469731</v>
      </c>
      <c r="P136" s="2">
        <v>3.5199999809265141</v>
      </c>
      <c r="Q136" s="1">
        <v>4.5</v>
      </c>
      <c r="R136" s="1">
        <v>4.45</v>
      </c>
      <c r="S136" s="1">
        <v>4.2699999999999996</v>
      </c>
      <c r="T136" s="1">
        <v>4.2</v>
      </c>
      <c r="U136" s="1">
        <v>4.07</v>
      </c>
      <c r="V136" s="1">
        <v>3.94</v>
      </c>
      <c r="W136" s="1">
        <v>3.9</v>
      </c>
      <c r="X136" s="1">
        <v>3.8</v>
      </c>
      <c r="Y136" s="1">
        <v>3.79</v>
      </c>
      <c r="Z136" s="1">
        <v>3.88</v>
      </c>
      <c r="AA136" s="1">
        <v>3.75</v>
      </c>
      <c r="AB136" s="1">
        <v>3.69</v>
      </c>
      <c r="AC136" s="1">
        <v>3.6</v>
      </c>
      <c r="AD136" s="1">
        <v>3.54</v>
      </c>
      <c r="AE136" s="1">
        <v>3.58</v>
      </c>
      <c r="AF136" s="1">
        <v>3.52</v>
      </c>
      <c r="AG136" s="1">
        <v>3.44</v>
      </c>
      <c r="AH136" s="1">
        <v>3.52</v>
      </c>
      <c r="AI136" s="1">
        <v>3.41</v>
      </c>
      <c r="AJ136" s="1">
        <v>3.47</v>
      </c>
      <c r="AK136" s="1">
        <v>3.43</v>
      </c>
      <c r="AL136" s="1">
        <v>3.34</v>
      </c>
      <c r="AM136" s="1">
        <v>3.38</v>
      </c>
      <c r="AN136" s="1">
        <v>3.45</v>
      </c>
      <c r="AO136" s="1">
        <v>3.54</v>
      </c>
      <c r="AP136" s="1">
        <v>3.53</v>
      </c>
      <c r="AQ136" s="1">
        <v>3.54</v>
      </c>
      <c r="AR136" s="1">
        <v>-2.2799999999999998</v>
      </c>
      <c r="AS136" s="1">
        <v>-0.23</v>
      </c>
      <c r="AT136" s="1">
        <v>-5.92</v>
      </c>
      <c r="AU136" s="1">
        <v>-8.66</v>
      </c>
      <c r="AV136" s="1">
        <v>-14.05</v>
      </c>
      <c r="AW136" s="1">
        <v>-11.85</v>
      </c>
      <c r="AX136" s="1">
        <v>-14.81</v>
      </c>
      <c r="AY136" s="1">
        <v>-15.49</v>
      </c>
      <c r="AZ136" s="1">
        <v>-14.33</v>
      </c>
      <c r="BA136" s="1">
        <v>-14.81</v>
      </c>
      <c r="BB136" s="1">
        <v>-16.170000000000002</v>
      </c>
      <c r="BC136" s="1">
        <v>-18</v>
      </c>
      <c r="BD136" s="1">
        <v>-19.59</v>
      </c>
      <c r="BE136" s="1">
        <v>-19.82</v>
      </c>
      <c r="BF136" s="1">
        <v>-20.04</v>
      </c>
      <c r="BG136" s="1">
        <v>-23.46</v>
      </c>
      <c r="BH136" s="1">
        <v>-23.23</v>
      </c>
      <c r="BI136" s="1">
        <v>-23.23</v>
      </c>
      <c r="BJ136" s="1">
        <v>-22.78</v>
      </c>
      <c r="BK136" s="1">
        <v>-22.1</v>
      </c>
      <c r="BL136" s="1">
        <v>-24.38</v>
      </c>
      <c r="BM136" s="1">
        <v>-25.51</v>
      </c>
      <c r="BN136" s="1">
        <v>-23.23</v>
      </c>
      <c r="BO136" s="1">
        <v>-21.64</v>
      </c>
      <c r="BP136" s="1">
        <v>-19.82</v>
      </c>
      <c r="BQ136" s="1">
        <v>-19.59</v>
      </c>
      <c r="BR136" s="1">
        <v>-20.079999999999998</v>
      </c>
      <c r="BS136" s="22">
        <v>3.7</v>
      </c>
      <c r="BT136" s="26">
        <v>171326768.78938669</v>
      </c>
      <c r="BU136" s="26">
        <v>6003300</v>
      </c>
      <c r="BV136" s="26">
        <v>10973351</v>
      </c>
      <c r="BW136" s="2">
        <v>3.0014532479640909E-3</v>
      </c>
    </row>
    <row r="137" spans="1:75" s="21" customFormat="1" ht="19" customHeight="1" x14ac:dyDescent="0.2">
      <c r="A137" s="7" t="s">
        <v>312</v>
      </c>
      <c r="B137" s="7" t="s">
        <v>106</v>
      </c>
      <c r="C137" s="7" t="s">
        <v>140</v>
      </c>
      <c r="D137" s="7" t="s">
        <v>98</v>
      </c>
      <c r="E137" s="7" t="s">
        <v>417</v>
      </c>
      <c r="F137" s="7" t="s">
        <v>88</v>
      </c>
      <c r="G137" s="10">
        <v>37.619058864187458</v>
      </c>
      <c r="H137" s="10">
        <v>-11.41869031646889</v>
      </c>
      <c r="I137" s="10">
        <v>-11.41869031646889</v>
      </c>
      <c r="J137" s="7" t="s">
        <v>89</v>
      </c>
      <c r="K137" s="8">
        <v>2.0999999046325679</v>
      </c>
      <c r="L137" s="8">
        <v>2.35</v>
      </c>
      <c r="M137" s="8">
        <v>2.8900001049041748</v>
      </c>
      <c r="N137" s="8">
        <v>2.970000028610229</v>
      </c>
      <c r="O137" s="8">
        <v>2.2999999523162842</v>
      </c>
      <c r="P137" s="8">
        <v>2.559999942779541</v>
      </c>
      <c r="Q137" s="7">
        <v>2.97</v>
      </c>
      <c r="R137" s="7">
        <v>2.84</v>
      </c>
      <c r="S137" s="7">
        <v>2.72</v>
      </c>
      <c r="T137" s="7">
        <v>2.59</v>
      </c>
      <c r="U137" s="7">
        <v>2.5</v>
      </c>
      <c r="V137" s="7">
        <v>2.46</v>
      </c>
      <c r="W137" s="7">
        <v>2.4500000000000002</v>
      </c>
      <c r="X137" s="7">
        <v>2.4300000000000002</v>
      </c>
      <c r="Y137" s="7">
        <v>2.41</v>
      </c>
      <c r="Z137" s="7">
        <v>2.48</v>
      </c>
      <c r="AA137" s="7">
        <v>2.4500000000000002</v>
      </c>
      <c r="AB137" s="7">
        <v>2.42</v>
      </c>
      <c r="AC137" s="7">
        <v>2.41</v>
      </c>
      <c r="AD137" s="7">
        <v>2.39</v>
      </c>
      <c r="AE137" s="7">
        <v>2.37</v>
      </c>
      <c r="AF137" s="7">
        <v>2.37</v>
      </c>
      <c r="AG137" s="7">
        <v>2.34</v>
      </c>
      <c r="AH137" s="7">
        <v>2.34</v>
      </c>
      <c r="AI137" s="7">
        <v>2.34</v>
      </c>
      <c r="AJ137" s="7">
        <v>2.37</v>
      </c>
      <c r="AK137" s="7">
        <v>2.4</v>
      </c>
      <c r="AL137" s="7">
        <v>2.4500000000000002</v>
      </c>
      <c r="AM137" s="7">
        <v>2.5</v>
      </c>
      <c r="AN137" s="7">
        <v>2.4300000000000002</v>
      </c>
      <c r="AO137" s="7">
        <v>2.41</v>
      </c>
      <c r="AP137" s="7">
        <v>2.4</v>
      </c>
      <c r="AQ137" s="7">
        <v>2.6</v>
      </c>
      <c r="AR137" s="7">
        <v>-2.77</v>
      </c>
      <c r="AS137" s="7">
        <v>-9.33</v>
      </c>
      <c r="AT137" s="7">
        <v>-11.48</v>
      </c>
      <c r="AU137" s="7">
        <v>-14.53</v>
      </c>
      <c r="AV137" s="7">
        <v>-16.96</v>
      </c>
      <c r="AW137" s="7">
        <v>-17.98</v>
      </c>
      <c r="AX137" s="7">
        <v>-17.649999999999999</v>
      </c>
      <c r="AY137" s="7">
        <v>-16.96</v>
      </c>
      <c r="AZ137" s="7">
        <v>-17.82</v>
      </c>
      <c r="BA137" s="7">
        <v>-16.190000000000001</v>
      </c>
      <c r="BB137" s="7">
        <v>-17.07</v>
      </c>
      <c r="BC137" s="7">
        <v>-16.96</v>
      </c>
      <c r="BD137" s="7">
        <v>-17.47</v>
      </c>
      <c r="BE137" s="7">
        <v>-17.989999999999998</v>
      </c>
      <c r="BF137" s="7">
        <v>-18.34</v>
      </c>
      <c r="BG137" s="7">
        <v>-19.38</v>
      </c>
      <c r="BH137" s="7">
        <v>-19.04</v>
      </c>
      <c r="BI137" s="7">
        <v>-19.72</v>
      </c>
      <c r="BJ137" s="7">
        <v>-19.03</v>
      </c>
      <c r="BK137" s="7">
        <v>-18</v>
      </c>
      <c r="BL137" s="7">
        <v>-16.96</v>
      </c>
      <c r="BM137" s="7">
        <v>-15.57</v>
      </c>
      <c r="BN137" s="7">
        <v>-16.010000000000002</v>
      </c>
      <c r="BO137" s="7">
        <v>-16.61</v>
      </c>
      <c r="BP137" s="7">
        <v>-16.96</v>
      </c>
      <c r="BQ137" s="7">
        <v>-17.64</v>
      </c>
      <c r="BR137" s="7">
        <v>-14.52</v>
      </c>
      <c r="BS137" s="24">
        <v>2.35</v>
      </c>
      <c r="BT137" s="26">
        <v>36442323.322820663</v>
      </c>
      <c r="BU137" s="26">
        <v>30192300</v>
      </c>
      <c r="BV137" s="26">
        <v>6382937</v>
      </c>
      <c r="BW137" s="8">
        <v>0.1386125227305236</v>
      </c>
    </row>
    <row r="138" spans="1:75" s="21" customFormat="1" ht="19" customHeight="1" x14ac:dyDescent="0.2">
      <c r="A138" s="7" t="s">
        <v>458</v>
      </c>
      <c r="B138" s="7" t="s">
        <v>76</v>
      </c>
      <c r="C138" s="7" t="s">
        <v>87</v>
      </c>
      <c r="D138" s="7" t="s">
        <v>98</v>
      </c>
      <c r="E138" s="7" t="s">
        <v>454</v>
      </c>
      <c r="F138" s="7" t="s">
        <v>88</v>
      </c>
      <c r="G138" s="10">
        <v>37.777776404172819</v>
      </c>
      <c r="H138" s="10">
        <v>-7.930109516804376</v>
      </c>
      <c r="I138" s="10">
        <v>-7.930109516804376</v>
      </c>
      <c r="J138" s="7" t="s">
        <v>89</v>
      </c>
      <c r="K138" s="8">
        <v>5.4000000953674316</v>
      </c>
      <c r="L138" s="8">
        <v>6</v>
      </c>
      <c r="M138" s="8">
        <v>7.440000057220459</v>
      </c>
      <c r="N138" s="8">
        <v>7.4899997711181641</v>
      </c>
      <c r="O138" s="8">
        <v>5.9200000762939453</v>
      </c>
      <c r="P138" s="8">
        <v>6.8499999046325684</v>
      </c>
      <c r="Q138" s="7">
        <v>7.49</v>
      </c>
      <c r="R138" s="7">
        <v>6.97</v>
      </c>
      <c r="S138" s="7">
        <v>7.2</v>
      </c>
      <c r="T138" s="7">
        <v>7</v>
      </c>
      <c r="U138" s="7">
        <v>6.78</v>
      </c>
      <c r="V138" s="7">
        <v>7</v>
      </c>
      <c r="W138" s="7">
        <v>6.81</v>
      </c>
      <c r="X138" s="7">
        <v>6.75</v>
      </c>
      <c r="Y138" s="7">
        <v>6.77</v>
      </c>
      <c r="Z138" s="7">
        <v>6.74</v>
      </c>
      <c r="AA138" s="7">
        <v>6.75</v>
      </c>
      <c r="AB138" s="7">
        <v>6.64</v>
      </c>
      <c r="AC138" s="7">
        <v>6.4</v>
      </c>
      <c r="AD138" s="7">
        <v>6.31</v>
      </c>
      <c r="AE138" s="7">
        <v>6.46</v>
      </c>
      <c r="AF138" s="7">
        <v>6.47</v>
      </c>
      <c r="AG138" s="7">
        <v>6.47</v>
      </c>
      <c r="AH138" s="7">
        <v>6.47</v>
      </c>
      <c r="AI138" s="7">
        <v>6.65</v>
      </c>
      <c r="AJ138" s="7">
        <v>6.7</v>
      </c>
      <c r="AK138" s="7">
        <v>6.67</v>
      </c>
      <c r="AL138" s="7">
        <v>6.75</v>
      </c>
      <c r="AM138" s="7">
        <v>6.95</v>
      </c>
      <c r="AN138" s="7">
        <v>6.9</v>
      </c>
      <c r="AO138" s="7">
        <v>6.8</v>
      </c>
      <c r="AP138" s="7">
        <v>6.8</v>
      </c>
      <c r="AQ138" s="7">
        <v>6.85</v>
      </c>
      <c r="AR138" s="7">
        <v>-7.24</v>
      </c>
      <c r="AS138" s="7">
        <v>-6.99</v>
      </c>
      <c r="AT138" s="7">
        <v>-7.09</v>
      </c>
      <c r="AU138" s="7">
        <v>-9.2100000000000009</v>
      </c>
      <c r="AV138" s="7">
        <v>-10.130000000000001</v>
      </c>
      <c r="AW138" s="7">
        <v>-10.7</v>
      </c>
      <c r="AX138" s="7">
        <v>-9.41</v>
      </c>
      <c r="AY138" s="7">
        <v>-10.35</v>
      </c>
      <c r="AZ138" s="7">
        <v>-10.35</v>
      </c>
      <c r="BA138" s="7">
        <v>-9.41</v>
      </c>
      <c r="BB138" s="7">
        <v>-13.44</v>
      </c>
      <c r="BC138" s="7">
        <v>-15.91</v>
      </c>
      <c r="BD138" s="7">
        <v>-16.05</v>
      </c>
      <c r="BE138" s="7">
        <v>-16.8</v>
      </c>
      <c r="BF138" s="7">
        <v>-14.05</v>
      </c>
      <c r="BG138" s="7">
        <v>-13.31</v>
      </c>
      <c r="BH138" s="7">
        <v>-15.32</v>
      </c>
      <c r="BI138" s="7">
        <v>-14.18</v>
      </c>
      <c r="BJ138" s="7">
        <v>-11.63</v>
      </c>
      <c r="BK138" s="7">
        <v>-13.37</v>
      </c>
      <c r="BL138" s="7">
        <v>-10.48</v>
      </c>
      <c r="BM138" s="7">
        <v>-10.35</v>
      </c>
      <c r="BN138" s="7">
        <v>-7.39</v>
      </c>
      <c r="BO138" s="7">
        <v>-10.62</v>
      </c>
      <c r="BP138" s="7">
        <v>-10.67</v>
      </c>
      <c r="BQ138" s="7">
        <v>-9.14</v>
      </c>
      <c r="BR138" s="7">
        <v>-8.6</v>
      </c>
      <c r="BS138" s="24">
        <v>6.53</v>
      </c>
      <c r="BT138" s="26">
        <v>84962568.653440475</v>
      </c>
      <c r="BU138" s="26">
        <v>2277800</v>
      </c>
      <c r="BV138" s="26">
        <v>6832429</v>
      </c>
      <c r="BW138" s="8">
        <v>6.9238919277463404E-3</v>
      </c>
    </row>
    <row r="139" spans="1:75" s="21" customFormat="1" ht="19" customHeight="1" x14ac:dyDescent="0.2">
      <c r="A139" s="1" t="s">
        <v>112</v>
      </c>
      <c r="B139" s="1" t="s">
        <v>106</v>
      </c>
      <c r="C139" s="1" t="s">
        <v>113</v>
      </c>
      <c r="D139" s="1" t="s">
        <v>109</v>
      </c>
      <c r="E139" s="1" t="s">
        <v>179</v>
      </c>
      <c r="F139" s="1" t="s">
        <v>88</v>
      </c>
      <c r="G139" s="9">
        <v>38.193548879315777</v>
      </c>
      <c r="H139" s="9">
        <v>-12.41829989700139</v>
      </c>
      <c r="I139" s="9">
        <f>(N139-O139)/O139*100</f>
        <v>41.842390769364279</v>
      </c>
      <c r="J139" s="1" t="s">
        <v>89</v>
      </c>
      <c r="K139" s="2">
        <v>7.75</v>
      </c>
      <c r="L139" s="2">
        <v>9.1999999999999993</v>
      </c>
      <c r="M139" s="2">
        <v>10.710000038146971</v>
      </c>
      <c r="N139" s="2">
        <v>12.77999973297119</v>
      </c>
      <c r="O139" s="2">
        <v>9.0100002288818359</v>
      </c>
      <c r="P139" s="2">
        <v>9.380000114440918</v>
      </c>
      <c r="Q139" s="1">
        <v>11.86</v>
      </c>
      <c r="R139" s="1">
        <v>12.75</v>
      </c>
      <c r="S139" s="1">
        <v>12.49</v>
      </c>
      <c r="T139" s="1">
        <v>11.68</v>
      </c>
      <c r="U139" s="1">
        <v>11.24</v>
      </c>
      <c r="V139" s="1">
        <v>11.8</v>
      </c>
      <c r="W139" s="1">
        <v>11.57</v>
      </c>
      <c r="X139" s="1">
        <v>11.38</v>
      </c>
      <c r="Y139" s="1">
        <v>11.37</v>
      </c>
      <c r="Z139" s="1">
        <v>11.15</v>
      </c>
      <c r="AA139" s="1">
        <v>10.93</v>
      </c>
      <c r="AB139" s="1">
        <v>10.68</v>
      </c>
      <c r="AC139" s="1">
        <v>10.39</v>
      </c>
      <c r="AD139" s="1">
        <v>9.92</v>
      </c>
      <c r="AE139" s="1">
        <v>9.9</v>
      </c>
      <c r="AF139" s="1">
        <v>9.9</v>
      </c>
      <c r="AG139" s="1">
        <v>9.82</v>
      </c>
      <c r="AH139" s="1">
        <v>9.7899999999999991</v>
      </c>
      <c r="AI139" s="1">
        <v>9.6999999999999993</v>
      </c>
      <c r="AJ139" s="1">
        <v>9.74</v>
      </c>
      <c r="AK139" s="1">
        <v>9.74</v>
      </c>
      <c r="AL139" s="1">
        <v>9.69</v>
      </c>
      <c r="AM139" s="1">
        <v>9.64</v>
      </c>
      <c r="AN139" s="1">
        <v>9.4499999999999993</v>
      </c>
      <c r="AO139" s="1">
        <v>9.33</v>
      </c>
      <c r="AP139" s="1">
        <v>9.4</v>
      </c>
      <c r="AQ139" s="1">
        <v>9.4</v>
      </c>
      <c r="AR139" s="1">
        <v>9.06</v>
      </c>
      <c r="AS139" s="1">
        <v>19.05</v>
      </c>
      <c r="AT139" s="1">
        <v>5.51</v>
      </c>
      <c r="AU139" s="1">
        <v>3.35</v>
      </c>
      <c r="AV139" s="1">
        <v>4.95</v>
      </c>
      <c r="AW139" s="1">
        <v>5.88</v>
      </c>
      <c r="AX139" s="1">
        <v>2.2400000000000002</v>
      </c>
      <c r="AY139" s="1">
        <v>3.36</v>
      </c>
      <c r="AZ139" s="1">
        <v>2.52</v>
      </c>
      <c r="BA139" s="1">
        <v>1.31</v>
      </c>
      <c r="BB139" s="1">
        <v>-0.34</v>
      </c>
      <c r="BC139" s="1">
        <v>-2.8</v>
      </c>
      <c r="BD139" s="1">
        <v>-7.47</v>
      </c>
      <c r="BE139" s="1">
        <v>-9.24</v>
      </c>
      <c r="BF139" s="1">
        <v>-8.1199999999999992</v>
      </c>
      <c r="BG139" s="1">
        <v>-10.55</v>
      </c>
      <c r="BH139" s="1">
        <v>-9.52</v>
      </c>
      <c r="BI139" s="1">
        <v>-9.99</v>
      </c>
      <c r="BJ139" s="1">
        <v>-9.43</v>
      </c>
      <c r="BK139" s="1">
        <v>-9.7100000000000009</v>
      </c>
      <c r="BL139" s="1">
        <v>-9.81</v>
      </c>
      <c r="BM139" s="1">
        <v>-10.02</v>
      </c>
      <c r="BN139" s="1">
        <v>-12.42</v>
      </c>
      <c r="BO139" s="1">
        <v>-13.54</v>
      </c>
      <c r="BP139" s="1">
        <v>-14.94</v>
      </c>
      <c r="BQ139" s="1">
        <v>-13.11</v>
      </c>
      <c r="BR139" s="1">
        <v>-12.7</v>
      </c>
      <c r="BS139" s="22">
        <v>10.8</v>
      </c>
      <c r="BT139" s="26">
        <v>59159898.210716248</v>
      </c>
      <c r="BU139" s="26">
        <v>4730000</v>
      </c>
      <c r="BV139" s="26">
        <v>3561691</v>
      </c>
      <c r="BW139" s="2">
        <v>0.2461005179842945</v>
      </c>
    </row>
    <row r="140" spans="1:75" s="21" customFormat="1" ht="19" customHeight="1" x14ac:dyDescent="0.2">
      <c r="A140" s="7" t="s">
        <v>448</v>
      </c>
      <c r="B140" s="7" t="s">
        <v>106</v>
      </c>
      <c r="C140" s="7" t="s">
        <v>87</v>
      </c>
      <c r="D140" s="7" t="s">
        <v>125</v>
      </c>
      <c r="E140" s="7" t="s">
        <v>443</v>
      </c>
      <c r="F140" s="7" t="s">
        <v>88</v>
      </c>
      <c r="G140" s="10">
        <v>38.632166571828073</v>
      </c>
      <c r="H140" s="10">
        <v>-6.666666666666667</v>
      </c>
      <c r="I140" s="10">
        <v>-6.666666666666667</v>
      </c>
      <c r="J140" s="7" t="s">
        <v>89</v>
      </c>
      <c r="K140" s="8">
        <v>5.4099998474121094</v>
      </c>
      <c r="L140" s="8">
        <v>6.52</v>
      </c>
      <c r="M140" s="8">
        <v>7.5</v>
      </c>
      <c r="N140" s="8">
        <v>8.1999998092651367</v>
      </c>
      <c r="O140" s="8">
        <v>6.9600000381469727</v>
      </c>
      <c r="P140" s="8">
        <v>7</v>
      </c>
      <c r="Q140" s="7">
        <v>7.78</v>
      </c>
      <c r="R140" s="7">
        <v>7.73</v>
      </c>
      <c r="S140" s="7">
        <v>8.1999999999999993</v>
      </c>
      <c r="T140" s="7">
        <v>7.7</v>
      </c>
      <c r="U140" s="7">
        <v>7.61</v>
      </c>
      <c r="V140" s="7">
        <v>7.54</v>
      </c>
      <c r="W140" s="7">
        <v>7.2</v>
      </c>
      <c r="X140" s="7">
        <v>7.09</v>
      </c>
      <c r="Y140" s="7">
        <v>7.04</v>
      </c>
      <c r="Z140" s="7">
        <v>7.1</v>
      </c>
      <c r="AA140" s="7">
        <v>7.3</v>
      </c>
      <c r="AB140" s="7">
        <v>7.4</v>
      </c>
      <c r="AC140" s="7">
        <v>7.24</v>
      </c>
      <c r="AD140" s="7">
        <v>7.3</v>
      </c>
      <c r="AE140" s="7">
        <v>7.29</v>
      </c>
      <c r="AF140" s="7">
        <v>7.22</v>
      </c>
      <c r="AG140" s="7">
        <v>7.13</v>
      </c>
      <c r="AH140" s="7">
        <v>7.2</v>
      </c>
      <c r="AI140" s="7">
        <v>7.2</v>
      </c>
      <c r="AJ140" s="7">
        <v>7.21</v>
      </c>
      <c r="AK140" s="7">
        <v>7.22</v>
      </c>
      <c r="AL140" s="7">
        <v>7.34</v>
      </c>
      <c r="AM140" s="7">
        <v>7.28</v>
      </c>
      <c r="AN140" s="7">
        <v>7.2</v>
      </c>
      <c r="AO140" s="7">
        <v>7.2</v>
      </c>
      <c r="AP140" s="7">
        <v>7.22</v>
      </c>
      <c r="AQ140" s="7">
        <v>7.07</v>
      </c>
      <c r="AR140" s="7">
        <v>0</v>
      </c>
      <c r="AS140" s="7">
        <v>2.4</v>
      </c>
      <c r="AT140" s="7">
        <v>-2.33</v>
      </c>
      <c r="AU140" s="7">
        <v>1.27</v>
      </c>
      <c r="AV140" s="7">
        <v>-0.13</v>
      </c>
      <c r="AW140" s="7">
        <v>-4.2699999999999996</v>
      </c>
      <c r="AX140" s="7">
        <v>-6.4</v>
      </c>
      <c r="AY140" s="7">
        <v>-7.2</v>
      </c>
      <c r="AZ140" s="7">
        <v>-7.13</v>
      </c>
      <c r="BA140" s="7">
        <v>-5.68</v>
      </c>
      <c r="BB140" s="7">
        <v>-2.8</v>
      </c>
      <c r="BC140" s="7">
        <v>-3.27</v>
      </c>
      <c r="BD140" s="7">
        <v>-4</v>
      </c>
      <c r="BE140" s="7">
        <v>-3.4</v>
      </c>
      <c r="BF140" s="7">
        <v>-3.83</v>
      </c>
      <c r="BG140" s="7">
        <v>-6.23</v>
      </c>
      <c r="BH140" s="7">
        <v>-5.07</v>
      </c>
      <c r="BI140" s="7">
        <v>-4.07</v>
      </c>
      <c r="BJ140" s="7">
        <v>-4.07</v>
      </c>
      <c r="BK140" s="7">
        <v>-4.07</v>
      </c>
      <c r="BL140" s="7">
        <v>-3.8</v>
      </c>
      <c r="BM140" s="7">
        <v>-3.87</v>
      </c>
      <c r="BN140" s="7">
        <v>-4.2699999999999996</v>
      </c>
      <c r="BO140" s="7">
        <v>-4.07</v>
      </c>
      <c r="BP140" s="7">
        <v>-4.13</v>
      </c>
      <c r="BQ140" s="7">
        <v>-6.67</v>
      </c>
      <c r="BR140" s="7">
        <v>-6.8</v>
      </c>
      <c r="BS140" s="24">
        <v>6.96</v>
      </c>
      <c r="BT140" s="26">
        <v>238034250</v>
      </c>
      <c r="BU140" s="26">
        <v>1183000</v>
      </c>
      <c r="BV140" s="26">
        <v>15387202</v>
      </c>
      <c r="BW140" s="8">
        <v>2.2826112245748118E-3</v>
      </c>
    </row>
    <row r="141" spans="1:75" s="21" customFormat="1" ht="19" customHeight="1" x14ac:dyDescent="0.2">
      <c r="A141" s="1" t="s">
        <v>247</v>
      </c>
      <c r="B141" s="1" t="s">
        <v>106</v>
      </c>
      <c r="C141" s="1" t="s">
        <v>87</v>
      </c>
      <c r="D141" s="1" t="s">
        <v>122</v>
      </c>
      <c r="E141" s="1" t="s">
        <v>242</v>
      </c>
      <c r="F141" s="1" t="s">
        <v>88</v>
      </c>
      <c r="G141" s="9">
        <v>38.728327682491503</v>
      </c>
      <c r="H141" s="9">
        <v>-9.2708365412220743</v>
      </c>
      <c r="I141" s="9">
        <f>(N141-O141)/O141*100</f>
        <v>24.314210697799414</v>
      </c>
      <c r="J141" s="1" t="s">
        <v>89</v>
      </c>
      <c r="K141" s="2">
        <v>6.9200000762939453</v>
      </c>
      <c r="L141" s="2">
        <v>7.23</v>
      </c>
      <c r="M141" s="2">
        <v>9.6000003814697266</v>
      </c>
      <c r="N141" s="2">
        <v>9.9700002670288086</v>
      </c>
      <c r="O141" s="2">
        <v>8.0200004577636719</v>
      </c>
      <c r="P141" s="2">
        <v>8.7100000381469727</v>
      </c>
      <c r="Q141" s="1">
        <v>9.8000000000000007</v>
      </c>
      <c r="R141" s="1">
        <v>9.81</v>
      </c>
      <c r="S141" s="1">
        <v>9.25</v>
      </c>
      <c r="T141" s="1">
        <v>9.35</v>
      </c>
      <c r="U141" s="1">
        <v>8.99</v>
      </c>
      <c r="V141" s="1">
        <v>9.19</v>
      </c>
      <c r="W141" s="1">
        <v>9.57</v>
      </c>
      <c r="X141" s="1">
        <v>9.1199999999999992</v>
      </c>
      <c r="Y141" s="1">
        <v>8.9499999999999993</v>
      </c>
      <c r="Z141" s="1">
        <v>8.9600000000000009</v>
      </c>
      <c r="AA141" s="1">
        <v>8.85</v>
      </c>
      <c r="AB141" s="1">
        <v>8.74</v>
      </c>
      <c r="AC141" s="1">
        <v>8.58</v>
      </c>
      <c r="AD141" s="1">
        <v>8.4600000000000009</v>
      </c>
      <c r="AE141" s="1">
        <v>8.42</v>
      </c>
      <c r="AF141" s="1">
        <v>8.42</v>
      </c>
      <c r="AG141" s="1">
        <v>8.34</v>
      </c>
      <c r="AH141" s="1">
        <v>8.42</v>
      </c>
      <c r="AI141" s="1">
        <v>8.5</v>
      </c>
      <c r="AJ141" s="1">
        <v>8.39</v>
      </c>
      <c r="AK141" s="1">
        <v>8.5</v>
      </c>
      <c r="AL141" s="1">
        <v>8.4</v>
      </c>
      <c r="AM141" s="1">
        <v>8.77</v>
      </c>
      <c r="AN141" s="1">
        <v>8.59</v>
      </c>
      <c r="AO141" s="1">
        <v>8.65</v>
      </c>
      <c r="AP141" s="1">
        <v>8.7899999999999991</v>
      </c>
      <c r="AQ141" s="1">
        <v>8.8000000000000007</v>
      </c>
      <c r="AR141" s="1">
        <v>0</v>
      </c>
      <c r="AS141" s="1">
        <v>-3.23</v>
      </c>
      <c r="AT141" s="1">
        <v>-5</v>
      </c>
      <c r="AU141" s="1">
        <v>-9.06</v>
      </c>
      <c r="AV141" s="1">
        <v>-7.53</v>
      </c>
      <c r="AW141" s="1">
        <v>-6.98</v>
      </c>
      <c r="AX141" s="1">
        <v>-5.73</v>
      </c>
      <c r="AY141" s="1">
        <v>-6.15</v>
      </c>
      <c r="AZ141" s="1">
        <v>-7.3</v>
      </c>
      <c r="BA141" s="1">
        <v>-9.3800000000000008</v>
      </c>
      <c r="BB141" s="1">
        <v>-8.9600000000000009</v>
      </c>
      <c r="BC141" s="1">
        <v>-10.94</v>
      </c>
      <c r="BD141" s="1">
        <v>-13.23</v>
      </c>
      <c r="BE141" s="1">
        <v>-12.4</v>
      </c>
      <c r="BF141" s="1">
        <v>-13.02</v>
      </c>
      <c r="BG141" s="1">
        <v>-13.41</v>
      </c>
      <c r="BH141" s="1">
        <v>-15</v>
      </c>
      <c r="BI141" s="1">
        <v>-12.29</v>
      </c>
      <c r="BJ141" s="1">
        <v>-15.37</v>
      </c>
      <c r="BK141" s="1">
        <v>-14</v>
      </c>
      <c r="BL141" s="1">
        <v>-13.02</v>
      </c>
      <c r="BM141" s="1">
        <v>-13.07</v>
      </c>
      <c r="BN141" s="1">
        <v>-11.67</v>
      </c>
      <c r="BO141" s="1">
        <v>-11.88</v>
      </c>
      <c r="BP141" s="1">
        <v>-11.25</v>
      </c>
      <c r="BQ141" s="1">
        <v>-8.65</v>
      </c>
      <c r="BR141" s="1">
        <v>-9.74</v>
      </c>
      <c r="BS141" s="22">
        <v>8.7100000000000009</v>
      </c>
      <c r="BT141" s="26">
        <v>102227524.06215671</v>
      </c>
      <c r="BU141" s="26">
        <v>32439100</v>
      </c>
      <c r="BV141" s="26">
        <v>6396737</v>
      </c>
      <c r="BW141" s="2">
        <v>0.12520195843599641</v>
      </c>
    </row>
    <row r="142" spans="1:75" s="21" customFormat="1" ht="19" customHeight="1" x14ac:dyDescent="0.2">
      <c r="A142" s="1" t="s">
        <v>91</v>
      </c>
      <c r="B142" s="1" t="s">
        <v>86</v>
      </c>
      <c r="C142" s="1" t="s">
        <v>87</v>
      </c>
      <c r="D142" s="1" t="s">
        <v>78</v>
      </c>
      <c r="E142" s="1" t="s">
        <v>79</v>
      </c>
      <c r="F142" s="1" t="s">
        <v>88</v>
      </c>
      <c r="G142" s="9">
        <v>38.826812740449803</v>
      </c>
      <c r="H142" s="9">
        <v>-14.8893320393808</v>
      </c>
      <c r="I142" s="9">
        <f>(N142-O142)/O142*100</f>
        <v>22.33009955943486</v>
      </c>
      <c r="J142" s="1" t="s">
        <v>89</v>
      </c>
      <c r="K142" s="2">
        <v>3.5799999237060551</v>
      </c>
      <c r="L142" s="2">
        <v>3.01</v>
      </c>
      <c r="M142" s="2">
        <v>4.9699997901916504</v>
      </c>
      <c r="N142" s="2">
        <v>5.0399999618530273</v>
      </c>
      <c r="O142" s="2">
        <v>4.119999885559082</v>
      </c>
      <c r="P142" s="2">
        <v>4.2300000190734863</v>
      </c>
      <c r="Q142" s="1">
        <v>5.04</v>
      </c>
      <c r="R142" s="1">
        <v>4.9800000000000004</v>
      </c>
      <c r="S142" s="1">
        <v>4.75</v>
      </c>
      <c r="T142" s="1">
        <v>4.5999999999999996</v>
      </c>
      <c r="U142" s="1">
        <v>4.53</v>
      </c>
      <c r="V142" s="1">
        <v>4.4400000000000004</v>
      </c>
      <c r="W142" s="1">
        <v>4.55</v>
      </c>
      <c r="X142" s="1">
        <v>4.58</v>
      </c>
      <c r="Y142" s="1">
        <v>4.92</v>
      </c>
      <c r="Z142" s="1">
        <v>4.79</v>
      </c>
      <c r="AA142" s="1">
        <v>4.8</v>
      </c>
      <c r="AB142" s="1">
        <v>4.7699999999999996</v>
      </c>
      <c r="AC142" s="1">
        <v>4.68</v>
      </c>
      <c r="AD142" s="1">
        <v>4.72</v>
      </c>
      <c r="AE142" s="1">
        <v>4.74</v>
      </c>
      <c r="AF142" s="1">
        <v>4.72</v>
      </c>
      <c r="AG142" s="1">
        <v>4.66</v>
      </c>
      <c r="AH142" s="1">
        <v>4.6100000000000003</v>
      </c>
      <c r="AI142" s="1">
        <v>4.51</v>
      </c>
      <c r="AJ142" s="1">
        <v>4.49</v>
      </c>
      <c r="AK142" s="1">
        <v>4.47</v>
      </c>
      <c r="AL142" s="1">
        <v>4.3899999999999997</v>
      </c>
      <c r="AM142" s="1">
        <v>4.3099999999999996</v>
      </c>
      <c r="AN142" s="1">
        <v>4.28</v>
      </c>
      <c r="AO142" s="1">
        <v>4.2</v>
      </c>
      <c r="AP142" s="1">
        <v>4.26</v>
      </c>
      <c r="AQ142" s="1">
        <v>4.26</v>
      </c>
      <c r="AR142" s="1">
        <v>0.2</v>
      </c>
      <c r="AS142" s="1">
        <v>-7.04</v>
      </c>
      <c r="AT142" s="1">
        <v>-12.21</v>
      </c>
      <c r="AU142" s="1">
        <v>-9.0299999999999994</v>
      </c>
      <c r="AV142" s="1">
        <v>-10.71</v>
      </c>
      <c r="AW142" s="1">
        <v>-12.59</v>
      </c>
      <c r="AX142" s="1">
        <v>-9.66</v>
      </c>
      <c r="AY142" s="1">
        <v>-8.0500000000000007</v>
      </c>
      <c r="AZ142" s="1">
        <v>-5.73</v>
      </c>
      <c r="BA142" s="1">
        <v>-5.57</v>
      </c>
      <c r="BB142" s="1">
        <v>-4.63</v>
      </c>
      <c r="BC142" s="1">
        <v>-6.69</v>
      </c>
      <c r="BD142" s="1">
        <v>-5.84</v>
      </c>
      <c r="BE142" s="1">
        <v>-5.33</v>
      </c>
      <c r="BF142" s="1">
        <v>-5.43</v>
      </c>
      <c r="BG142" s="1">
        <v>-6.28</v>
      </c>
      <c r="BH142" s="1">
        <v>-7.44</v>
      </c>
      <c r="BI142" s="1">
        <v>-9.66</v>
      </c>
      <c r="BJ142" s="1">
        <v>-11.27</v>
      </c>
      <c r="BK142" s="1">
        <v>-10.76</v>
      </c>
      <c r="BL142" s="1">
        <v>-11.92</v>
      </c>
      <c r="BM142" s="1">
        <v>-13.47</v>
      </c>
      <c r="BN142" s="1">
        <v>-14.41</v>
      </c>
      <c r="BO142" s="1">
        <v>-15.74</v>
      </c>
      <c r="BP142" s="1">
        <v>-15.74</v>
      </c>
      <c r="BQ142" s="1">
        <v>-14.99</v>
      </c>
      <c r="BR142" s="1">
        <v>-14.69</v>
      </c>
      <c r="BS142" s="22">
        <v>4.32</v>
      </c>
      <c r="BT142" s="26">
        <v>901100721.96006775</v>
      </c>
      <c r="BU142" s="26">
        <v>53794200</v>
      </c>
      <c r="BV142" s="26">
        <v>164583635</v>
      </c>
      <c r="BW142" s="2">
        <v>2.8370682176268619E-2</v>
      </c>
    </row>
    <row r="143" spans="1:75" s="21" customFormat="1" ht="19" customHeight="1" x14ac:dyDescent="0.2">
      <c r="A143" s="1" t="s">
        <v>275</v>
      </c>
      <c r="B143" s="1" t="s">
        <v>106</v>
      </c>
      <c r="C143" s="1" t="s">
        <v>87</v>
      </c>
      <c r="D143" s="1" t="s">
        <v>109</v>
      </c>
      <c r="E143" s="1" t="s">
        <v>305</v>
      </c>
      <c r="F143" s="1" t="s">
        <v>88</v>
      </c>
      <c r="G143" s="9">
        <v>39.090903475264987</v>
      </c>
      <c r="H143" s="9">
        <v>-13.071890994400279</v>
      </c>
      <c r="I143" s="9">
        <f>(N143-O143)/O143*100</f>
        <v>23.015870162538992</v>
      </c>
      <c r="J143" s="1" t="s">
        <v>89</v>
      </c>
      <c r="K143" s="2">
        <v>1.1000000238418579</v>
      </c>
      <c r="L143" s="2">
        <v>1.55</v>
      </c>
      <c r="M143" s="2">
        <v>1.529999971389771</v>
      </c>
      <c r="N143" s="2">
        <v>1.549999952316284</v>
      </c>
      <c r="O143" s="2">
        <v>1.2599999904632571</v>
      </c>
      <c r="P143" s="2">
        <v>1.330000042915344</v>
      </c>
      <c r="Q143" s="1">
        <v>1.53</v>
      </c>
      <c r="R143" s="1">
        <v>1.45</v>
      </c>
      <c r="S143" s="1">
        <v>1.55</v>
      </c>
      <c r="T143" s="1">
        <v>1.43</v>
      </c>
      <c r="U143" s="1">
        <v>1.41</v>
      </c>
      <c r="V143" s="1">
        <v>1.45</v>
      </c>
      <c r="W143" s="1">
        <v>1.37</v>
      </c>
      <c r="X143" s="1">
        <v>1.33</v>
      </c>
      <c r="Y143" s="1">
        <v>1.32</v>
      </c>
      <c r="Z143" s="1">
        <v>1.34</v>
      </c>
      <c r="AA143" s="1">
        <v>1.35</v>
      </c>
      <c r="AB143" s="1">
        <v>1.35</v>
      </c>
      <c r="AC143" s="1">
        <v>1.35</v>
      </c>
      <c r="AD143" s="1">
        <v>1.34</v>
      </c>
      <c r="AE143" s="1">
        <v>1.35</v>
      </c>
      <c r="AF143" s="1">
        <v>1.36</v>
      </c>
      <c r="AG143" s="1">
        <v>1.34</v>
      </c>
      <c r="AH143" s="1">
        <v>1.35</v>
      </c>
      <c r="AI143" s="1">
        <v>1.33</v>
      </c>
      <c r="AJ143" s="1">
        <v>1.33</v>
      </c>
      <c r="AK143" s="1">
        <v>1.32</v>
      </c>
      <c r="AL143" s="1">
        <v>1.31</v>
      </c>
      <c r="AM143" s="1">
        <v>1.3</v>
      </c>
      <c r="AN143" s="1">
        <v>1.31</v>
      </c>
      <c r="AO143" s="1">
        <v>1.34</v>
      </c>
      <c r="AP143" s="1">
        <v>1.35</v>
      </c>
      <c r="AQ143" s="1">
        <v>1.35</v>
      </c>
      <c r="AR143" s="1">
        <v>-5.88</v>
      </c>
      <c r="AS143" s="1">
        <v>-7.52</v>
      </c>
      <c r="AT143" s="1">
        <v>-6.54</v>
      </c>
      <c r="AU143" s="1">
        <v>-9.16</v>
      </c>
      <c r="AV143" s="1">
        <v>-7.85</v>
      </c>
      <c r="AW143" s="1">
        <v>-10.78</v>
      </c>
      <c r="AX143" s="1">
        <v>-15.03</v>
      </c>
      <c r="AY143" s="1">
        <v>-16.34</v>
      </c>
      <c r="AZ143" s="1">
        <v>-16.329999999999998</v>
      </c>
      <c r="BA143" s="1">
        <v>-12.48</v>
      </c>
      <c r="BB143" s="1">
        <v>-13.07</v>
      </c>
      <c r="BC143" s="1">
        <v>-12.09</v>
      </c>
      <c r="BD143" s="1">
        <v>-13.07</v>
      </c>
      <c r="BE143" s="1">
        <v>-12.42</v>
      </c>
      <c r="BF143" s="1">
        <v>-12.42</v>
      </c>
      <c r="BG143" s="1">
        <v>-13.32</v>
      </c>
      <c r="BH143" s="1">
        <v>-12.75</v>
      </c>
      <c r="BI143" s="1">
        <v>-13.71</v>
      </c>
      <c r="BJ143" s="1">
        <v>-13.4</v>
      </c>
      <c r="BK143" s="1">
        <v>-14.05</v>
      </c>
      <c r="BL143" s="1">
        <v>-14.77</v>
      </c>
      <c r="BM143" s="1">
        <v>-16.07</v>
      </c>
      <c r="BN143" s="1">
        <v>-15.03</v>
      </c>
      <c r="BO143" s="1">
        <v>-14.5</v>
      </c>
      <c r="BP143" s="1">
        <v>-13.07</v>
      </c>
      <c r="BQ143" s="1">
        <v>-11.77</v>
      </c>
      <c r="BR143" s="1">
        <v>-13.08</v>
      </c>
      <c r="BS143" s="22">
        <v>1.26</v>
      </c>
      <c r="BT143" s="26">
        <v>92416894.271850586</v>
      </c>
      <c r="BU143" s="26">
        <v>45611900</v>
      </c>
      <c r="BV143" s="26">
        <v>45930566</v>
      </c>
      <c r="BW143" s="2">
        <v>3.2660625170610788E-2</v>
      </c>
    </row>
    <row r="144" spans="1:75" s="21" customFormat="1" ht="19" customHeight="1" x14ac:dyDescent="0.2">
      <c r="A144" s="7" t="s">
        <v>468</v>
      </c>
      <c r="B144" s="7" t="s">
        <v>76</v>
      </c>
      <c r="C144" s="7" t="s">
        <v>87</v>
      </c>
      <c r="D144" s="7" t="s">
        <v>125</v>
      </c>
      <c r="E144" s="7" t="s">
        <v>469</v>
      </c>
      <c r="F144" s="7" t="s">
        <v>88</v>
      </c>
      <c r="G144" s="10">
        <v>40.147786635804579</v>
      </c>
      <c r="H144" s="10">
        <v>-11.599294213970831</v>
      </c>
      <c r="I144" s="10">
        <v>-11.599294213970831</v>
      </c>
      <c r="J144" s="7" t="s">
        <v>89</v>
      </c>
      <c r="K144" s="8">
        <v>4.059999942779541</v>
      </c>
      <c r="L144" s="8">
        <v>4.1500000000000004</v>
      </c>
      <c r="M144" s="8">
        <v>5.690000057220459</v>
      </c>
      <c r="N144" s="8">
        <v>6.25</v>
      </c>
      <c r="O144" s="8">
        <v>4.809999942779541</v>
      </c>
      <c r="P144" s="8">
        <v>5.0300002098083496</v>
      </c>
      <c r="Q144" s="7">
        <v>5.69</v>
      </c>
      <c r="R144" s="7">
        <v>5.63</v>
      </c>
      <c r="S144" s="7">
        <v>5.81</v>
      </c>
      <c r="T144" s="7">
        <v>6.25</v>
      </c>
      <c r="U144" s="7">
        <v>6.24</v>
      </c>
      <c r="V144" s="7">
        <v>5.71</v>
      </c>
      <c r="W144" s="7">
        <v>5.61</v>
      </c>
      <c r="X144" s="7">
        <v>5.7</v>
      </c>
      <c r="Y144" s="7">
        <v>5.46</v>
      </c>
      <c r="Z144" s="7">
        <v>5.4</v>
      </c>
      <c r="AA144" s="7">
        <v>5.23</v>
      </c>
      <c r="AB144" s="7">
        <v>5.14</v>
      </c>
      <c r="AC144" s="7">
        <v>5.17</v>
      </c>
      <c r="AD144" s="7">
        <v>5.22</v>
      </c>
      <c r="AE144" s="7">
        <v>5.18</v>
      </c>
      <c r="AF144" s="7">
        <v>5.14</v>
      </c>
      <c r="AG144" s="7">
        <v>5.09</v>
      </c>
      <c r="AH144" s="7">
        <v>4.97</v>
      </c>
      <c r="AI144" s="7">
        <v>5.03</v>
      </c>
      <c r="AJ144" s="7">
        <v>4.95</v>
      </c>
      <c r="AK144" s="7">
        <v>4.95</v>
      </c>
      <c r="AL144" s="7">
        <v>5.07</v>
      </c>
      <c r="AM144" s="7">
        <v>5.05</v>
      </c>
      <c r="AN144" s="7">
        <v>5.14</v>
      </c>
      <c r="AO144" s="7">
        <v>5.1100000000000003</v>
      </c>
      <c r="AP144" s="7">
        <v>5.1100000000000003</v>
      </c>
      <c r="AQ144" s="7">
        <v>5.05</v>
      </c>
      <c r="AR144" s="7">
        <v>-4.3899999999999997</v>
      </c>
      <c r="AS144" s="7">
        <v>-4.75</v>
      </c>
      <c r="AT144" s="7">
        <v>-3.69</v>
      </c>
      <c r="AU144" s="7">
        <v>9.59</v>
      </c>
      <c r="AV144" s="7">
        <v>-1.05</v>
      </c>
      <c r="AW144" s="7">
        <v>-1.76</v>
      </c>
      <c r="AX144" s="7">
        <v>-1.96</v>
      </c>
      <c r="AY144" s="7">
        <v>-4.04</v>
      </c>
      <c r="AZ144" s="7">
        <v>-5.0999999999999996</v>
      </c>
      <c r="BA144" s="7">
        <v>-8.26</v>
      </c>
      <c r="BB144" s="7">
        <v>-10.9</v>
      </c>
      <c r="BC144" s="7">
        <v>-10.02</v>
      </c>
      <c r="BD144" s="7">
        <v>-9.84</v>
      </c>
      <c r="BE144" s="7">
        <v>-8.7899999999999991</v>
      </c>
      <c r="BF144" s="7">
        <v>-10.9</v>
      </c>
      <c r="BG144" s="7">
        <v>-10.54</v>
      </c>
      <c r="BH144" s="7">
        <v>-14.59</v>
      </c>
      <c r="BI144" s="7">
        <v>-13.18</v>
      </c>
      <c r="BJ144" s="7">
        <v>-14.06</v>
      </c>
      <c r="BK144" s="7">
        <v>-14.59</v>
      </c>
      <c r="BL144" s="7">
        <v>-13.36</v>
      </c>
      <c r="BM144" s="7">
        <v>-12.48</v>
      </c>
      <c r="BN144" s="7">
        <v>-12.48</v>
      </c>
      <c r="BO144" s="7">
        <v>-12.13</v>
      </c>
      <c r="BP144" s="7">
        <v>-11.07</v>
      </c>
      <c r="BQ144" s="7">
        <v>-11.14</v>
      </c>
      <c r="BR144" s="7">
        <v>-11.76</v>
      </c>
      <c r="BS144" s="24">
        <v>5.3</v>
      </c>
      <c r="BT144" s="26">
        <v>105600142.06194881</v>
      </c>
      <c r="BU144" s="26">
        <v>13596700</v>
      </c>
      <c r="BV144" s="26">
        <v>13884111</v>
      </c>
      <c r="BW144" s="8">
        <v>2.032971358411064E-3</v>
      </c>
    </row>
    <row r="145" spans="1:75" s="21" customFormat="1" ht="19" customHeight="1" x14ac:dyDescent="0.2">
      <c r="A145" s="7" t="s">
        <v>257</v>
      </c>
      <c r="B145" s="7" t="s">
        <v>96</v>
      </c>
      <c r="C145" s="7" t="s">
        <v>104</v>
      </c>
      <c r="D145" s="7" t="s">
        <v>122</v>
      </c>
      <c r="E145" s="7" t="s">
        <v>529</v>
      </c>
      <c r="F145" s="7" t="s">
        <v>88</v>
      </c>
      <c r="G145" s="10">
        <v>40.229887577419241</v>
      </c>
      <c r="H145" s="10">
        <v>-12.29507972463046</v>
      </c>
      <c r="I145" s="10">
        <v>-12.29507972463046</v>
      </c>
      <c r="J145" s="7" t="s">
        <v>89</v>
      </c>
      <c r="K145" s="8">
        <v>0.87000000476837158</v>
      </c>
      <c r="L145" s="8">
        <v>0.9</v>
      </c>
      <c r="M145" s="8">
        <v>1.220000028610229</v>
      </c>
      <c r="N145" s="8">
        <v>1.330000042915344</v>
      </c>
      <c r="O145" s="8">
        <v>0.92000001668930054</v>
      </c>
      <c r="P145" s="8">
        <v>1.070000052452087</v>
      </c>
      <c r="Q145" s="7">
        <v>1.3</v>
      </c>
      <c r="R145" s="7">
        <v>1.1299999999999999</v>
      </c>
      <c r="S145" s="7">
        <v>1.07</v>
      </c>
      <c r="T145" s="7">
        <v>0.99</v>
      </c>
      <c r="U145" s="7">
        <v>1.07</v>
      </c>
      <c r="V145" s="7">
        <v>1.0900000000000001</v>
      </c>
      <c r="W145" s="7">
        <v>1</v>
      </c>
      <c r="X145" s="7">
        <v>1.02</v>
      </c>
      <c r="Y145" s="7">
        <v>1.06</v>
      </c>
      <c r="Z145" s="7">
        <v>1.02</v>
      </c>
      <c r="AA145" s="7">
        <v>0.98</v>
      </c>
      <c r="AB145" s="7">
        <v>0.97</v>
      </c>
      <c r="AC145" s="7">
        <v>0.96</v>
      </c>
      <c r="AD145" s="7">
        <v>0.97</v>
      </c>
      <c r="AE145" s="7">
        <v>0.98</v>
      </c>
      <c r="AF145" s="7">
        <v>0.98</v>
      </c>
      <c r="AG145" s="7">
        <v>0.97</v>
      </c>
      <c r="AH145" s="7">
        <v>0.97</v>
      </c>
      <c r="AI145" s="7">
        <v>1</v>
      </c>
      <c r="AJ145" s="7">
        <v>1.03</v>
      </c>
      <c r="AK145" s="7">
        <v>1.01</v>
      </c>
      <c r="AL145" s="7">
        <v>1.02</v>
      </c>
      <c r="AM145" s="7">
        <v>1.01</v>
      </c>
      <c r="AN145" s="7">
        <v>1.01</v>
      </c>
      <c r="AO145" s="7">
        <v>1.0900000000000001</v>
      </c>
      <c r="AP145" s="7">
        <v>1.0900000000000001</v>
      </c>
      <c r="AQ145" s="7">
        <v>1.0900000000000001</v>
      </c>
      <c r="AR145" s="7">
        <v>-9.43</v>
      </c>
      <c r="AS145" s="7">
        <v>-13.11</v>
      </c>
      <c r="AT145" s="7">
        <v>-19.37</v>
      </c>
      <c r="AU145" s="7">
        <v>-20.82</v>
      </c>
      <c r="AV145" s="7">
        <v>-12.3</v>
      </c>
      <c r="AW145" s="7">
        <v>-19.68</v>
      </c>
      <c r="AX145" s="7">
        <v>-20.49</v>
      </c>
      <c r="AY145" s="7">
        <v>-18.48</v>
      </c>
      <c r="AZ145" s="7">
        <v>-17.66</v>
      </c>
      <c r="BA145" s="7">
        <v>-19.75</v>
      </c>
      <c r="BB145" s="7">
        <v>-22.54</v>
      </c>
      <c r="BC145" s="7">
        <v>-22.85</v>
      </c>
      <c r="BD145" s="7">
        <v>-21.84</v>
      </c>
      <c r="BE145" s="7">
        <v>-22.03</v>
      </c>
      <c r="BF145" s="7">
        <v>-20.91</v>
      </c>
      <c r="BG145" s="7">
        <v>-20.93</v>
      </c>
      <c r="BH145" s="7">
        <v>-22.13</v>
      </c>
      <c r="BI145" s="7">
        <v>-21.31</v>
      </c>
      <c r="BJ145" s="7">
        <v>-19.25</v>
      </c>
      <c r="BK145" s="7">
        <v>-19.260000000000002</v>
      </c>
      <c r="BL145" s="7">
        <v>-17.21</v>
      </c>
      <c r="BM145" s="7">
        <v>-18.03</v>
      </c>
      <c r="BN145" s="7">
        <v>-17.62</v>
      </c>
      <c r="BO145" s="7">
        <v>-17.21</v>
      </c>
      <c r="BP145" s="7">
        <v>-15.98</v>
      </c>
      <c r="BQ145" s="7">
        <v>-12.3</v>
      </c>
      <c r="BR145" s="7">
        <v>-13.11</v>
      </c>
      <c r="BS145" s="24">
        <v>0.96</v>
      </c>
      <c r="BT145" s="26">
        <v>12508538.29333782</v>
      </c>
      <c r="BU145" s="26">
        <v>34382300</v>
      </c>
      <c r="BV145" s="26">
        <v>4275632</v>
      </c>
      <c r="BW145" s="8">
        <v>1.8320566409831339E-2</v>
      </c>
    </row>
    <row r="146" spans="1:75" s="21" customFormat="1" ht="19" customHeight="1" x14ac:dyDescent="0.2">
      <c r="A146" s="1" t="s">
        <v>239</v>
      </c>
      <c r="B146" s="1" t="s">
        <v>106</v>
      </c>
      <c r="C146" s="1" t="s">
        <v>87</v>
      </c>
      <c r="D146" s="1" t="s">
        <v>98</v>
      </c>
      <c r="E146" s="1" t="s">
        <v>234</v>
      </c>
      <c r="F146" s="1" t="s">
        <v>88</v>
      </c>
      <c r="G146" s="9">
        <v>41.545901509627328</v>
      </c>
      <c r="H146" s="9">
        <v>-24.573379256168231</v>
      </c>
      <c r="I146" s="9">
        <f>(N146-O146)/O146*100</f>
        <v>65.094348534692827</v>
      </c>
      <c r="J146" s="1" t="s">
        <v>89</v>
      </c>
      <c r="K146" s="2">
        <v>2.0699999332427979</v>
      </c>
      <c r="L146" s="2">
        <v>3.5</v>
      </c>
      <c r="M146" s="2">
        <v>2.9300000667572021</v>
      </c>
      <c r="N146" s="2">
        <v>3.5</v>
      </c>
      <c r="O146" s="2">
        <v>2.119999885559082</v>
      </c>
      <c r="P146" s="2">
        <v>2.2100000381469731</v>
      </c>
      <c r="Q146" s="1">
        <v>3.1</v>
      </c>
      <c r="R146" s="1">
        <v>3.49</v>
      </c>
      <c r="S146" s="1">
        <v>2.99</v>
      </c>
      <c r="T146" s="1">
        <v>2.77</v>
      </c>
      <c r="U146" s="1">
        <v>2.72</v>
      </c>
      <c r="V146" s="1">
        <v>2.92</v>
      </c>
      <c r="W146" s="1">
        <v>2.65</v>
      </c>
      <c r="X146" s="1">
        <v>2.5499999999999998</v>
      </c>
      <c r="Y146" s="1">
        <v>2.4</v>
      </c>
      <c r="Z146" s="1">
        <v>2.34</v>
      </c>
      <c r="AA146" s="1">
        <v>2.34</v>
      </c>
      <c r="AB146" s="1">
        <v>2.34</v>
      </c>
      <c r="AC146" s="1">
        <v>2.31</v>
      </c>
      <c r="AD146" s="1">
        <v>2.2999999999999998</v>
      </c>
      <c r="AE146" s="1">
        <v>2.2599999999999998</v>
      </c>
      <c r="AF146" s="1">
        <v>2.27</v>
      </c>
      <c r="AG146" s="1">
        <v>2.2999999999999998</v>
      </c>
      <c r="AH146" s="1">
        <v>2.27</v>
      </c>
      <c r="AI146" s="1">
        <v>2.23</v>
      </c>
      <c r="AJ146" s="1">
        <v>2.19</v>
      </c>
      <c r="AK146" s="1">
        <v>2.29</v>
      </c>
      <c r="AL146" s="1">
        <v>2.27</v>
      </c>
      <c r="AM146" s="1">
        <v>2.2400000000000002</v>
      </c>
      <c r="AN146" s="1">
        <v>2.21</v>
      </c>
      <c r="AO146" s="1">
        <v>2.2400000000000002</v>
      </c>
      <c r="AP146" s="1">
        <v>2.2400000000000002</v>
      </c>
      <c r="AQ146" s="1">
        <v>2.35</v>
      </c>
      <c r="AR146" s="1">
        <v>-3.24</v>
      </c>
      <c r="AS146" s="1">
        <v>13.65</v>
      </c>
      <c r="AT146" s="1">
        <v>-8.58</v>
      </c>
      <c r="AU146" s="1">
        <v>-10.75</v>
      </c>
      <c r="AV146" s="1">
        <v>-9.56</v>
      </c>
      <c r="AW146" s="1">
        <v>-10.24</v>
      </c>
      <c r="AX146" s="1">
        <v>-14.68</v>
      </c>
      <c r="AY146" s="1">
        <v>-20.83</v>
      </c>
      <c r="AZ146" s="1">
        <v>-19.8</v>
      </c>
      <c r="BA146" s="1">
        <v>-22.18</v>
      </c>
      <c r="BB146" s="1">
        <v>-21.84</v>
      </c>
      <c r="BC146" s="1">
        <v>-21.84</v>
      </c>
      <c r="BD146" s="1">
        <v>-21.84</v>
      </c>
      <c r="BE146" s="1">
        <v>-23.48</v>
      </c>
      <c r="BF146" s="1">
        <v>-23.18</v>
      </c>
      <c r="BG146" s="1">
        <v>-27.65</v>
      </c>
      <c r="BH146" s="1">
        <v>-22.87</v>
      </c>
      <c r="BI146" s="1">
        <v>-24.22</v>
      </c>
      <c r="BJ146" s="1">
        <v>-27.3</v>
      </c>
      <c r="BK146" s="1">
        <v>-25.94</v>
      </c>
      <c r="BL146" s="1">
        <v>-23.72</v>
      </c>
      <c r="BM146" s="1">
        <v>-25.6</v>
      </c>
      <c r="BN146" s="1">
        <v>-23.55</v>
      </c>
      <c r="BO146" s="1">
        <v>-26.19</v>
      </c>
      <c r="BP146" s="1">
        <v>-25.26</v>
      </c>
      <c r="BQ146" s="1">
        <v>-23.56</v>
      </c>
      <c r="BR146" s="1">
        <v>-22.7</v>
      </c>
      <c r="BS146" s="22">
        <v>2.25</v>
      </c>
      <c r="BT146" s="26">
        <v>13518317.108001711</v>
      </c>
      <c r="BU146" s="26">
        <v>6583500</v>
      </c>
      <c r="BV146" s="26">
        <v>3444771</v>
      </c>
      <c r="BW146" s="2">
        <v>4.1129003930885392E-3</v>
      </c>
    </row>
    <row r="147" spans="1:75" s="21" customFormat="1" ht="19" customHeight="1" x14ac:dyDescent="0.2">
      <c r="A147" s="7" t="s">
        <v>470</v>
      </c>
      <c r="B147" s="7" t="s">
        <v>118</v>
      </c>
      <c r="C147" s="7" t="s">
        <v>124</v>
      </c>
      <c r="D147" s="7" t="s">
        <v>98</v>
      </c>
      <c r="E147" s="7" t="s">
        <v>469</v>
      </c>
      <c r="F147" s="7" t="s">
        <v>88</v>
      </c>
      <c r="G147" s="10">
        <v>42.561980947006447</v>
      </c>
      <c r="H147" s="10">
        <v>-2.0289835442116839</v>
      </c>
      <c r="I147" s="10">
        <v>-2.0289835442116839</v>
      </c>
      <c r="J147" s="7" t="s">
        <v>81</v>
      </c>
      <c r="K147" s="8">
        <v>1.2100000381469731</v>
      </c>
      <c r="L147" s="8">
        <v>1.3</v>
      </c>
      <c r="M147" s="8">
        <v>1.7250000238418579</v>
      </c>
      <c r="N147" s="8">
        <v>1.879999995231628</v>
      </c>
      <c r="O147" s="8">
        <v>1.580000042915344</v>
      </c>
      <c r="P147" s="8">
        <v>1.690000057220459</v>
      </c>
      <c r="Q147" s="7">
        <v>1.74</v>
      </c>
      <c r="R147" s="7">
        <v>1.79</v>
      </c>
      <c r="S147" s="7">
        <v>1.88</v>
      </c>
      <c r="T147" s="7">
        <v>1.7</v>
      </c>
      <c r="U147" s="7">
        <v>1.67</v>
      </c>
      <c r="V147" s="7">
        <v>1.71</v>
      </c>
      <c r="W147" s="7">
        <v>1.73</v>
      </c>
      <c r="X147" s="7">
        <v>1.7</v>
      </c>
      <c r="Y147" s="7">
        <v>1.68</v>
      </c>
      <c r="Z147" s="7">
        <v>1.66</v>
      </c>
      <c r="AA147" s="7">
        <v>1.66</v>
      </c>
      <c r="AB147" s="7">
        <v>1.65</v>
      </c>
      <c r="AC147" s="7">
        <v>1.66</v>
      </c>
      <c r="AD147" s="7">
        <v>1.65</v>
      </c>
      <c r="AE147" s="7">
        <v>1.69</v>
      </c>
      <c r="AF147" s="7">
        <v>1.67</v>
      </c>
      <c r="AG147" s="7">
        <v>1.67</v>
      </c>
      <c r="AH147" s="7">
        <v>1.66</v>
      </c>
      <c r="AI147" s="7">
        <v>1.65</v>
      </c>
      <c r="AJ147" s="7">
        <v>1.65</v>
      </c>
      <c r="AK147" s="7">
        <v>1.65</v>
      </c>
      <c r="AL147" s="7">
        <v>1.7</v>
      </c>
      <c r="AM147" s="7">
        <v>1.69</v>
      </c>
      <c r="AN147" s="7">
        <v>1.68</v>
      </c>
      <c r="AO147" s="7">
        <v>1.68</v>
      </c>
      <c r="AP147" s="7">
        <v>1.68</v>
      </c>
      <c r="AQ147" s="7">
        <v>1.71</v>
      </c>
      <c r="AR147" s="7">
        <v>-0.57999999999999996</v>
      </c>
      <c r="AS147" s="7">
        <v>-1.45</v>
      </c>
      <c r="AT147" s="7">
        <v>-2.0299999999999998</v>
      </c>
      <c r="AU147" s="7">
        <v>-6.67</v>
      </c>
      <c r="AV147" s="7">
        <v>-5.8</v>
      </c>
      <c r="AW147" s="7">
        <v>-3.19</v>
      </c>
      <c r="AX147" s="7">
        <v>-1.46</v>
      </c>
      <c r="AY147" s="7">
        <v>-4.3499999999999996</v>
      </c>
      <c r="AZ147" s="7">
        <v>-5.51</v>
      </c>
      <c r="BA147" s="7">
        <v>-4.0599999999999996</v>
      </c>
      <c r="BB147" s="7">
        <v>-4.3499999999999996</v>
      </c>
      <c r="BC147" s="7">
        <v>-5.8</v>
      </c>
      <c r="BD147" s="7">
        <v>-4.93</v>
      </c>
      <c r="BE147" s="7">
        <v>-4.93</v>
      </c>
      <c r="BF147" s="7">
        <v>-3.57</v>
      </c>
      <c r="BG147" s="7">
        <v>-3.77</v>
      </c>
      <c r="BH147" s="7">
        <v>-4.0599999999999996</v>
      </c>
      <c r="BI147" s="7">
        <v>-4.3499999999999996</v>
      </c>
      <c r="BJ147" s="7">
        <v>-5.32</v>
      </c>
      <c r="BK147" s="7">
        <v>-4.93</v>
      </c>
      <c r="BL147" s="7">
        <v>-4.6399999999999997</v>
      </c>
      <c r="BM147" s="7">
        <v>-2.4500000000000002</v>
      </c>
      <c r="BN147" s="7">
        <v>-2.69</v>
      </c>
      <c r="BO147" s="7">
        <v>-4.0599999999999996</v>
      </c>
      <c r="BP147" s="7">
        <v>-3.77</v>
      </c>
      <c r="BQ147" s="7">
        <v>-2.61</v>
      </c>
      <c r="BR147" s="7">
        <v>-2.0299999999999998</v>
      </c>
      <c r="BS147" s="24">
        <v>1.6</v>
      </c>
      <c r="BT147" s="26">
        <v>60397080.834770203</v>
      </c>
      <c r="BU147" s="26">
        <v>14607100</v>
      </c>
      <c r="BV147" s="26">
        <v>10197257</v>
      </c>
      <c r="BW147" s="8">
        <v>3.3439384728657911E-3</v>
      </c>
    </row>
    <row r="148" spans="1:75" s="21" customFormat="1" ht="19" customHeight="1" x14ac:dyDescent="0.2">
      <c r="A148" s="1" t="s">
        <v>329</v>
      </c>
      <c r="B148" s="1" t="s">
        <v>106</v>
      </c>
      <c r="C148" s="1" t="s">
        <v>97</v>
      </c>
      <c r="D148" s="1" t="s">
        <v>109</v>
      </c>
      <c r="E148" s="1" t="s">
        <v>322</v>
      </c>
      <c r="F148" s="1" t="s">
        <v>88</v>
      </c>
      <c r="G148" s="9">
        <v>42.931940669223494</v>
      </c>
      <c r="H148" s="9">
        <v>-19.413918230287891</v>
      </c>
      <c r="I148" s="9">
        <f>(N148-O148)/O148*100</f>
        <v>55.825248898587176</v>
      </c>
      <c r="J148" s="1" t="s">
        <v>89</v>
      </c>
      <c r="K148" s="2">
        <v>1.9099999666213989</v>
      </c>
      <c r="L148" s="2">
        <v>1.98</v>
      </c>
      <c r="M148" s="2">
        <v>2.7300000190734859</v>
      </c>
      <c r="N148" s="2">
        <v>3.2100000381469731</v>
      </c>
      <c r="O148" s="2">
        <v>2.059999942779541</v>
      </c>
      <c r="P148" s="2">
        <v>2.2000000476837158</v>
      </c>
      <c r="Q148" s="1">
        <v>3.08</v>
      </c>
      <c r="R148" s="1">
        <v>2.8</v>
      </c>
      <c r="S148" s="1">
        <v>3.21</v>
      </c>
      <c r="T148" s="1">
        <v>2.96</v>
      </c>
      <c r="U148" s="1">
        <v>2.8</v>
      </c>
      <c r="V148" s="1">
        <v>2.73</v>
      </c>
      <c r="W148" s="1">
        <v>2.59</v>
      </c>
      <c r="X148" s="1">
        <v>2.5499999999999998</v>
      </c>
      <c r="Y148" s="1">
        <v>2.4500000000000002</v>
      </c>
      <c r="Z148" s="1">
        <v>2.4500000000000002</v>
      </c>
      <c r="AA148" s="1">
        <v>2.44</v>
      </c>
      <c r="AB148" s="1">
        <v>2.36</v>
      </c>
      <c r="AC148" s="1">
        <v>2.33</v>
      </c>
      <c r="AD148" s="1">
        <v>2.2999999999999998</v>
      </c>
      <c r="AE148" s="1">
        <v>2.2999999999999998</v>
      </c>
      <c r="AF148" s="1">
        <v>2.34</v>
      </c>
      <c r="AG148" s="1">
        <v>2.35</v>
      </c>
      <c r="AH148" s="1">
        <v>2.2999999999999998</v>
      </c>
      <c r="AI148" s="1">
        <v>2.2599999999999998</v>
      </c>
      <c r="AJ148" s="1">
        <v>2.2400000000000002</v>
      </c>
      <c r="AK148" s="1">
        <v>2.19</v>
      </c>
      <c r="AL148" s="1">
        <v>2.4</v>
      </c>
      <c r="AM148" s="1">
        <v>2.4300000000000002</v>
      </c>
      <c r="AN148" s="1">
        <v>2.27</v>
      </c>
      <c r="AO148" s="1">
        <v>2.11</v>
      </c>
      <c r="AP148" s="1">
        <v>2.15</v>
      </c>
      <c r="AQ148" s="1">
        <v>2.2599999999999998</v>
      </c>
      <c r="AR148" s="1">
        <v>3.67</v>
      </c>
      <c r="AS148" s="1">
        <v>0.95</v>
      </c>
      <c r="AT148" s="1">
        <v>7.69</v>
      </c>
      <c r="AU148" s="1">
        <v>0.73</v>
      </c>
      <c r="AV148" s="1">
        <v>-0.37</v>
      </c>
      <c r="AW148" s="1">
        <v>-6.23</v>
      </c>
      <c r="AX148" s="1">
        <v>-7.33</v>
      </c>
      <c r="AY148" s="1">
        <v>-12.04</v>
      </c>
      <c r="AZ148" s="1">
        <v>-14.29</v>
      </c>
      <c r="BA148" s="1">
        <v>-11.72</v>
      </c>
      <c r="BB148" s="1">
        <v>-13.92</v>
      </c>
      <c r="BC148" s="1">
        <v>-16.48</v>
      </c>
      <c r="BD148" s="1">
        <v>-15.75</v>
      </c>
      <c r="BE148" s="1">
        <v>-16.12</v>
      </c>
      <c r="BF148" s="1">
        <v>-16.93</v>
      </c>
      <c r="BG148" s="1">
        <v>-15.57</v>
      </c>
      <c r="BH148" s="1">
        <v>-17.03</v>
      </c>
      <c r="BI148" s="1">
        <v>-17.95</v>
      </c>
      <c r="BJ148" s="1">
        <v>-19.05</v>
      </c>
      <c r="BK148" s="1">
        <v>-20.51</v>
      </c>
      <c r="BL148" s="1">
        <v>-20.51</v>
      </c>
      <c r="BM148" s="1">
        <v>-12.09</v>
      </c>
      <c r="BN148" s="1">
        <v>-17.22</v>
      </c>
      <c r="BO148" s="1">
        <v>-23.44</v>
      </c>
      <c r="BP148" s="1">
        <v>-23.44</v>
      </c>
      <c r="BQ148" s="1">
        <v>-22.71</v>
      </c>
      <c r="BR148" s="1">
        <v>-21.25</v>
      </c>
      <c r="BS148" s="22">
        <v>2.34</v>
      </c>
      <c r="BT148" s="26">
        <v>49779366.347789757</v>
      </c>
      <c r="BU148" s="26">
        <v>28999200</v>
      </c>
      <c r="BV148" s="26">
        <v>8854341</v>
      </c>
      <c r="BW148" s="2">
        <v>5.7129604563456497E-2</v>
      </c>
    </row>
    <row r="149" spans="1:75" s="21" customFormat="1" ht="19" customHeight="1" x14ac:dyDescent="0.2">
      <c r="A149" s="1" t="s">
        <v>210</v>
      </c>
      <c r="B149" s="1" t="s">
        <v>106</v>
      </c>
      <c r="C149" s="1" t="s">
        <v>87</v>
      </c>
      <c r="D149" s="1" t="s">
        <v>98</v>
      </c>
      <c r="E149" s="1" t="s">
        <v>206</v>
      </c>
      <c r="F149" s="1" t="s">
        <v>88</v>
      </c>
      <c r="G149" s="9">
        <v>43.518508400446507</v>
      </c>
      <c r="H149" s="9">
        <v>-10.9677395041601</v>
      </c>
      <c r="I149" s="9">
        <f>(N149-O149)/O149*100</f>
        <v>66.949162388012624</v>
      </c>
      <c r="J149" s="1" t="s">
        <v>89</v>
      </c>
      <c r="K149" s="2">
        <v>1.080000042915344</v>
      </c>
      <c r="L149" s="2">
        <v>0.9</v>
      </c>
      <c r="M149" s="2">
        <v>1.549999952316284</v>
      </c>
      <c r="N149" s="2">
        <v>1.970000028610229</v>
      </c>
      <c r="O149" s="2">
        <v>1.179999947547913</v>
      </c>
      <c r="P149" s="2">
        <v>1.379999995231628</v>
      </c>
      <c r="Q149" s="1">
        <v>1.6</v>
      </c>
      <c r="R149" s="1">
        <v>1.75</v>
      </c>
      <c r="S149" s="1">
        <v>1.97</v>
      </c>
      <c r="T149" s="1">
        <v>1.92</v>
      </c>
      <c r="U149" s="1">
        <v>1.87</v>
      </c>
      <c r="V149" s="1">
        <v>1.65</v>
      </c>
      <c r="W149" s="1">
        <v>1.67</v>
      </c>
      <c r="X149" s="1">
        <v>1.62</v>
      </c>
      <c r="Y149" s="1">
        <v>1.6</v>
      </c>
      <c r="Z149" s="1">
        <v>1.57</v>
      </c>
      <c r="AA149" s="1">
        <v>1.42</v>
      </c>
      <c r="AB149" s="1">
        <v>1.39</v>
      </c>
      <c r="AC149" s="1">
        <v>1.49</v>
      </c>
      <c r="AD149" s="1">
        <v>1.5</v>
      </c>
      <c r="AE149" s="1">
        <v>1.49</v>
      </c>
      <c r="AF149" s="1">
        <v>1.48</v>
      </c>
      <c r="AG149" s="1">
        <v>1.44</v>
      </c>
      <c r="AH149" s="1">
        <v>1.43</v>
      </c>
      <c r="AI149" s="1">
        <v>1.43</v>
      </c>
      <c r="AJ149" s="1">
        <v>1.41</v>
      </c>
      <c r="AK149" s="1">
        <v>1.3</v>
      </c>
      <c r="AL149" s="1">
        <v>1.35</v>
      </c>
      <c r="AM149" s="1">
        <v>1.35</v>
      </c>
      <c r="AN149" s="1">
        <v>1.35</v>
      </c>
      <c r="AO149" s="1">
        <v>1.33</v>
      </c>
      <c r="AP149" s="1">
        <v>1.4</v>
      </c>
      <c r="AQ149" s="1">
        <v>1.45</v>
      </c>
      <c r="AR149" s="1">
        <v>-4.1900000000000004</v>
      </c>
      <c r="AS149" s="1">
        <v>1.94</v>
      </c>
      <c r="AT149" s="1">
        <v>21.94</v>
      </c>
      <c r="AU149" s="1">
        <v>20.64</v>
      </c>
      <c r="AV149" s="1">
        <v>-2.58</v>
      </c>
      <c r="AW149" s="1">
        <v>0.74</v>
      </c>
      <c r="AX149" s="1">
        <v>-0.65</v>
      </c>
      <c r="AY149" s="1">
        <v>2.58</v>
      </c>
      <c r="AZ149" s="1">
        <v>0.65</v>
      </c>
      <c r="BA149" s="1">
        <v>-12.9</v>
      </c>
      <c r="BB149" s="1">
        <v>-10.97</v>
      </c>
      <c r="BC149" s="1">
        <v>-10.32</v>
      </c>
      <c r="BD149" s="1">
        <v>-3.94</v>
      </c>
      <c r="BE149" s="1">
        <v>-7.74</v>
      </c>
      <c r="BF149" s="1">
        <v>-5.48</v>
      </c>
      <c r="BG149" s="1">
        <v>-7.74</v>
      </c>
      <c r="BH149" s="1">
        <v>-9.68</v>
      </c>
      <c r="BI149" s="1">
        <v>-8.7100000000000009</v>
      </c>
      <c r="BJ149" s="1">
        <v>-9.0299999999999994</v>
      </c>
      <c r="BK149" s="1">
        <v>-16.77</v>
      </c>
      <c r="BL149" s="1">
        <v>-17.420000000000002</v>
      </c>
      <c r="BM149" s="1">
        <v>-15.81</v>
      </c>
      <c r="BN149" s="1">
        <v>-14.85</v>
      </c>
      <c r="BO149" s="1">
        <v>-17.41</v>
      </c>
      <c r="BP149" s="1">
        <v>-15.16</v>
      </c>
      <c r="BQ149" s="1">
        <v>-10.65</v>
      </c>
      <c r="BR149" s="1">
        <v>-11.61</v>
      </c>
      <c r="BS149" s="22">
        <v>1.45</v>
      </c>
      <c r="BT149" s="26">
        <v>70039692.845320702</v>
      </c>
      <c r="BU149" s="26">
        <v>68256200</v>
      </c>
      <c r="BV149" s="26">
        <v>24533120</v>
      </c>
      <c r="BW149" s="2">
        <v>2.878276387185975E-2</v>
      </c>
    </row>
    <row r="150" spans="1:75" s="21" customFormat="1" ht="19" customHeight="1" x14ac:dyDescent="0.2">
      <c r="A150" s="7" t="s">
        <v>541</v>
      </c>
      <c r="B150" s="7" t="s">
        <v>111</v>
      </c>
      <c r="C150" s="7" t="s">
        <v>87</v>
      </c>
      <c r="D150" s="7" t="s">
        <v>98</v>
      </c>
      <c r="E150" s="7" t="s">
        <v>540</v>
      </c>
      <c r="F150" s="7" t="s">
        <v>88</v>
      </c>
      <c r="G150" s="10">
        <v>44.210528627326973</v>
      </c>
      <c r="H150" s="10">
        <v>-6.5693454792226484</v>
      </c>
      <c r="I150" s="10">
        <v>-6.5693454792226484</v>
      </c>
      <c r="J150" s="7" t="s">
        <v>89</v>
      </c>
      <c r="K150" s="8">
        <v>0.94999998807907104</v>
      </c>
      <c r="L150" s="8">
        <v>0.96</v>
      </c>
      <c r="M150" s="8">
        <v>1.370000004768372</v>
      </c>
      <c r="N150" s="8">
        <v>1.7400000095367429</v>
      </c>
      <c r="O150" s="8">
        <v>1.1499999761581421</v>
      </c>
      <c r="P150" s="8">
        <v>1.279999971389771</v>
      </c>
      <c r="Q150" s="7">
        <v>1.5</v>
      </c>
      <c r="R150" s="7">
        <v>1.5</v>
      </c>
      <c r="S150" s="7">
        <v>1.66</v>
      </c>
      <c r="T150" s="7">
        <v>1.74</v>
      </c>
      <c r="U150" s="7">
        <v>1.58</v>
      </c>
      <c r="V150" s="7">
        <v>1.47</v>
      </c>
      <c r="W150" s="7">
        <v>1.42</v>
      </c>
      <c r="X150" s="7">
        <v>1.37</v>
      </c>
      <c r="Y150" s="7">
        <v>1.31</v>
      </c>
      <c r="Z150" s="7">
        <v>1.3</v>
      </c>
      <c r="AA150" s="7">
        <v>1.26</v>
      </c>
      <c r="AB150" s="7">
        <v>1.23</v>
      </c>
      <c r="AC150" s="7">
        <v>1.22</v>
      </c>
      <c r="AD150" s="7">
        <v>1.19</v>
      </c>
      <c r="AE150" s="7">
        <v>1.27</v>
      </c>
      <c r="AF150" s="7">
        <v>1.25</v>
      </c>
      <c r="AG150" s="7">
        <v>1.28</v>
      </c>
      <c r="AH150" s="7">
        <v>1.28</v>
      </c>
      <c r="AI150" s="7">
        <v>1.37</v>
      </c>
      <c r="AJ150" s="7">
        <v>1.3</v>
      </c>
      <c r="AK150" s="7">
        <v>1.26</v>
      </c>
      <c r="AL150" s="7">
        <v>1.2</v>
      </c>
      <c r="AM150" s="7">
        <v>1.2</v>
      </c>
      <c r="AN150" s="7">
        <v>1.25</v>
      </c>
      <c r="AO150" s="7">
        <v>1.25</v>
      </c>
      <c r="AP150" s="7">
        <v>1.32</v>
      </c>
      <c r="AQ150" s="7">
        <v>1.3</v>
      </c>
      <c r="AR150" s="7">
        <v>8.39</v>
      </c>
      <c r="AS150" s="7">
        <v>3.65</v>
      </c>
      <c r="AT150" s="7">
        <v>17.88</v>
      </c>
      <c r="AU150" s="7">
        <v>14.02</v>
      </c>
      <c r="AV150" s="7">
        <v>-0.36</v>
      </c>
      <c r="AW150" s="7">
        <v>1.46</v>
      </c>
      <c r="AX150" s="7">
        <v>0</v>
      </c>
      <c r="AY150" s="7">
        <v>-6.57</v>
      </c>
      <c r="AZ150" s="7">
        <v>-6.2</v>
      </c>
      <c r="BA150" s="7">
        <v>-7.3</v>
      </c>
      <c r="BB150" s="7">
        <v>-11.31</v>
      </c>
      <c r="BC150" s="7">
        <v>-11.31</v>
      </c>
      <c r="BD150" s="7">
        <v>-15.32</v>
      </c>
      <c r="BE150" s="7">
        <v>-13.87</v>
      </c>
      <c r="BF150" s="7">
        <v>-10.58</v>
      </c>
      <c r="BG150" s="7">
        <v>-10.95</v>
      </c>
      <c r="BH150" s="7">
        <v>-9.85</v>
      </c>
      <c r="BI150" s="7">
        <v>-6.99</v>
      </c>
      <c r="BJ150" s="7">
        <v>-5.4</v>
      </c>
      <c r="BK150" s="7">
        <v>-9.49</v>
      </c>
      <c r="BL150" s="7">
        <v>-12.77</v>
      </c>
      <c r="BM150" s="7">
        <v>-13.86</v>
      </c>
      <c r="BN150" s="7">
        <v>-14.96</v>
      </c>
      <c r="BO150" s="7">
        <v>-11.08</v>
      </c>
      <c r="BP150" s="7">
        <v>-9.4499999999999993</v>
      </c>
      <c r="BQ150" s="7">
        <v>-5.84</v>
      </c>
      <c r="BR150" s="7">
        <v>-7.3</v>
      </c>
      <c r="BS150" s="24">
        <v>1.24</v>
      </c>
      <c r="BT150" s="26">
        <v>16718658.058190349</v>
      </c>
      <c r="BU150" s="26">
        <v>102151400</v>
      </c>
      <c r="BV150" s="26">
        <v>7566350</v>
      </c>
      <c r="BW150" s="8">
        <v>0.1220967837861056</v>
      </c>
    </row>
    <row r="151" spans="1:75" s="21" customFormat="1" ht="19" customHeight="1" x14ac:dyDescent="0.2">
      <c r="A151" s="7" t="s">
        <v>459</v>
      </c>
      <c r="B151" s="7" t="s">
        <v>83</v>
      </c>
      <c r="C151" s="7" t="s">
        <v>87</v>
      </c>
      <c r="D151" s="7" t="s">
        <v>122</v>
      </c>
      <c r="E151" s="7" t="s">
        <v>454</v>
      </c>
      <c r="F151" s="7" t="s">
        <v>88</v>
      </c>
      <c r="G151" s="10">
        <v>44.262290917170851</v>
      </c>
      <c r="H151" s="10">
        <v>-12.500001693313781</v>
      </c>
      <c r="I151" s="10">
        <v>-12.500001693313781</v>
      </c>
      <c r="J151" s="7" t="s">
        <v>89</v>
      </c>
      <c r="K151" s="8">
        <v>1.220000028610229</v>
      </c>
      <c r="L151" s="8">
        <v>1.23</v>
      </c>
      <c r="M151" s="8">
        <v>1.7599999904632571</v>
      </c>
      <c r="N151" s="8">
        <v>2.3250000476837158</v>
      </c>
      <c r="O151" s="8">
        <v>1.370000004768372</v>
      </c>
      <c r="P151" s="8">
        <v>1.5399999618530269</v>
      </c>
      <c r="Q151" s="7">
        <v>2.08</v>
      </c>
      <c r="R151" s="7">
        <v>2.31</v>
      </c>
      <c r="S151" s="7">
        <v>1.78</v>
      </c>
      <c r="T151" s="7">
        <v>1.71</v>
      </c>
      <c r="U151" s="7">
        <v>1.8</v>
      </c>
      <c r="V151" s="7">
        <v>1.58</v>
      </c>
      <c r="W151" s="7">
        <v>1.57</v>
      </c>
      <c r="X151" s="7">
        <v>1.59</v>
      </c>
      <c r="Y151" s="7">
        <v>1.6</v>
      </c>
      <c r="Z151" s="7">
        <v>1.53</v>
      </c>
      <c r="AA151" s="7">
        <v>1.49</v>
      </c>
      <c r="AB151" s="7">
        <v>1.53</v>
      </c>
      <c r="AC151" s="7">
        <v>1.51</v>
      </c>
      <c r="AD151" s="7">
        <v>1.58</v>
      </c>
      <c r="AE151" s="7">
        <v>1.6</v>
      </c>
      <c r="AF151" s="7">
        <v>1.56</v>
      </c>
      <c r="AG151" s="7">
        <v>1.56</v>
      </c>
      <c r="AH151" s="7">
        <v>1.51</v>
      </c>
      <c r="AI151" s="7">
        <v>1.51</v>
      </c>
      <c r="AJ151" s="7">
        <v>1.54</v>
      </c>
      <c r="AK151" s="7">
        <v>1.54</v>
      </c>
      <c r="AL151" s="7">
        <v>1.5</v>
      </c>
      <c r="AM151" s="7">
        <v>1.47</v>
      </c>
      <c r="AN151" s="7">
        <v>1.46</v>
      </c>
      <c r="AO151" s="7">
        <v>1.51</v>
      </c>
      <c r="AP151" s="7">
        <v>1.54</v>
      </c>
      <c r="AQ151" s="7">
        <v>1.6</v>
      </c>
      <c r="AR151" s="7">
        <v>11.69</v>
      </c>
      <c r="AS151" s="7">
        <v>31.25</v>
      </c>
      <c r="AT151" s="7">
        <v>-17.05</v>
      </c>
      <c r="AU151" s="7">
        <v>-4.55</v>
      </c>
      <c r="AV151" s="7">
        <v>-11.08</v>
      </c>
      <c r="AW151" s="7">
        <v>-20.74</v>
      </c>
      <c r="AX151" s="7">
        <v>-15.91</v>
      </c>
      <c r="AY151" s="7">
        <v>-12.5</v>
      </c>
      <c r="AZ151" s="7">
        <v>-14.49</v>
      </c>
      <c r="BA151" s="7">
        <v>-18.22</v>
      </c>
      <c r="BB151" s="7">
        <v>-15.34</v>
      </c>
      <c r="BC151" s="7">
        <v>-15.34</v>
      </c>
      <c r="BD151" s="7">
        <v>-17.329999999999998</v>
      </c>
      <c r="BE151" s="7">
        <v>-13.64</v>
      </c>
      <c r="BF151" s="7">
        <v>-12.5</v>
      </c>
      <c r="BG151" s="7">
        <v>-11.36</v>
      </c>
      <c r="BH151" s="7">
        <v>-14.49</v>
      </c>
      <c r="BI151" s="7">
        <v>-16.48</v>
      </c>
      <c r="BJ151" s="7">
        <v>-14.77</v>
      </c>
      <c r="BK151" s="7">
        <v>-13.07</v>
      </c>
      <c r="BL151" s="7">
        <v>-13.64</v>
      </c>
      <c r="BM151" s="7">
        <v>-17.05</v>
      </c>
      <c r="BN151" s="7">
        <v>-19.600000000000001</v>
      </c>
      <c r="BO151" s="7">
        <v>-18.18</v>
      </c>
      <c r="BP151" s="7">
        <v>-14.77</v>
      </c>
      <c r="BQ151" s="7">
        <v>-12.5</v>
      </c>
      <c r="BR151" s="7">
        <v>-11.93</v>
      </c>
      <c r="BS151" s="24">
        <v>1.37</v>
      </c>
      <c r="BT151" s="26">
        <v>127535400.2689362</v>
      </c>
      <c r="BU151" s="26">
        <v>18389700</v>
      </c>
      <c r="BV151" s="26">
        <v>8428211</v>
      </c>
      <c r="BW151" s="8">
        <v>1.4303154014535229E-2</v>
      </c>
    </row>
    <row r="152" spans="1:75" s="21" customFormat="1" ht="19" customHeight="1" x14ac:dyDescent="0.2">
      <c r="A152" s="1" t="s">
        <v>92</v>
      </c>
      <c r="B152" s="1" t="s">
        <v>86</v>
      </c>
      <c r="C152" s="1" t="s">
        <v>87</v>
      </c>
      <c r="D152" s="1" t="s">
        <v>78</v>
      </c>
      <c r="E152" s="1" t="s">
        <v>79</v>
      </c>
      <c r="F152" s="1" t="s">
        <v>88</v>
      </c>
      <c r="G152" s="9">
        <v>44.363637404008337</v>
      </c>
      <c r="H152" s="9">
        <v>-9.3199023000306216</v>
      </c>
      <c r="I152" s="9">
        <f>(N152-O152)/O152*100</f>
        <v>20.420430052712689</v>
      </c>
      <c r="J152" s="1" t="s">
        <v>89</v>
      </c>
      <c r="K152" s="2">
        <v>2.75</v>
      </c>
      <c r="L152" s="2">
        <v>2.6</v>
      </c>
      <c r="M152" s="2">
        <v>3.970000028610229</v>
      </c>
      <c r="N152" s="2">
        <v>4.0100002288818359</v>
      </c>
      <c r="O152" s="2">
        <v>3.3299999237060551</v>
      </c>
      <c r="P152" s="2">
        <v>3.5999999046325679</v>
      </c>
      <c r="Q152" s="1">
        <v>4.01</v>
      </c>
      <c r="R152" s="1">
        <v>3.96</v>
      </c>
      <c r="S152" s="1">
        <v>3.64</v>
      </c>
      <c r="T152" s="1">
        <v>3.59</v>
      </c>
      <c r="U152" s="1">
        <v>3.58</v>
      </c>
      <c r="V152" s="1">
        <v>3.65</v>
      </c>
      <c r="W152" s="1">
        <v>3.88</v>
      </c>
      <c r="X152" s="1">
        <v>3.86</v>
      </c>
      <c r="Y152" s="1">
        <v>3.97</v>
      </c>
      <c r="Z152" s="1">
        <v>3.9</v>
      </c>
      <c r="AA152" s="1">
        <v>3.9</v>
      </c>
      <c r="AB152" s="1">
        <v>3.89</v>
      </c>
      <c r="AC152" s="1">
        <v>3.83</v>
      </c>
      <c r="AD152" s="1">
        <v>3.86</v>
      </c>
      <c r="AE152" s="1">
        <v>3.89</v>
      </c>
      <c r="AF152" s="1">
        <v>3.86</v>
      </c>
      <c r="AG152" s="1">
        <v>3.85</v>
      </c>
      <c r="AH152" s="1">
        <v>3.86</v>
      </c>
      <c r="AI152" s="1">
        <v>3.82</v>
      </c>
      <c r="AJ152" s="1">
        <v>3.75</v>
      </c>
      <c r="AK152" s="1">
        <v>3.71</v>
      </c>
      <c r="AL152" s="1">
        <v>3.69</v>
      </c>
      <c r="AM152" s="1">
        <v>3.64</v>
      </c>
      <c r="AN152" s="1">
        <v>3.65</v>
      </c>
      <c r="AO152" s="1">
        <v>3.57</v>
      </c>
      <c r="AP152" s="1">
        <v>3.6</v>
      </c>
      <c r="AQ152" s="1">
        <v>3.65</v>
      </c>
      <c r="AR152" s="1">
        <v>-1.51</v>
      </c>
      <c r="AS152" s="1">
        <v>-8.9</v>
      </c>
      <c r="AT152" s="1">
        <v>-15.74</v>
      </c>
      <c r="AU152" s="1">
        <v>-9.83</v>
      </c>
      <c r="AV152" s="1">
        <v>-11.08</v>
      </c>
      <c r="AW152" s="1">
        <v>-8.06</v>
      </c>
      <c r="AX152" s="1">
        <v>-3.03</v>
      </c>
      <c r="AY152" s="1">
        <v>-3.03</v>
      </c>
      <c r="AZ152" s="1">
        <v>-2.14</v>
      </c>
      <c r="BA152" s="1">
        <v>-4.41</v>
      </c>
      <c r="BB152" s="1">
        <v>-2.39</v>
      </c>
      <c r="BC152" s="1">
        <v>-5.03</v>
      </c>
      <c r="BD152" s="1">
        <v>-3.53</v>
      </c>
      <c r="BE152" s="1">
        <v>-2.9</v>
      </c>
      <c r="BF152" s="1">
        <v>-2.9</v>
      </c>
      <c r="BG152" s="1">
        <v>-3.15</v>
      </c>
      <c r="BH152" s="1">
        <v>-3.15</v>
      </c>
      <c r="BI152" s="1">
        <v>-4.28</v>
      </c>
      <c r="BJ152" s="1">
        <v>-6.93</v>
      </c>
      <c r="BK152" s="1">
        <v>-6.8</v>
      </c>
      <c r="BL152" s="1">
        <v>-8.4</v>
      </c>
      <c r="BM152" s="1">
        <v>-8.31</v>
      </c>
      <c r="BN152" s="1">
        <v>-9.07</v>
      </c>
      <c r="BO152" s="1">
        <v>-10.58</v>
      </c>
      <c r="BP152" s="1">
        <v>-11.08</v>
      </c>
      <c r="BQ152" s="1">
        <v>-9.83</v>
      </c>
      <c r="BR152" s="1">
        <v>-8.82</v>
      </c>
      <c r="BS152" s="22">
        <v>3.51</v>
      </c>
      <c r="BT152" s="26">
        <v>130309295.9390879</v>
      </c>
      <c r="BU152" s="26">
        <v>13372900</v>
      </c>
      <c r="BV152" s="26">
        <v>32140126</v>
      </c>
      <c r="BW152" s="2">
        <v>3.7891792956878889E-2</v>
      </c>
    </row>
    <row r="153" spans="1:75" s="21" customFormat="1" ht="19" customHeight="1" x14ac:dyDescent="0.2">
      <c r="A153" s="7" t="s">
        <v>494</v>
      </c>
      <c r="B153" s="7" t="s">
        <v>106</v>
      </c>
      <c r="C153" s="7" t="s">
        <v>77</v>
      </c>
      <c r="D153" s="7" t="s">
        <v>98</v>
      </c>
      <c r="E153" s="7" t="s">
        <v>493</v>
      </c>
      <c r="F153" s="7" t="s">
        <v>88</v>
      </c>
      <c r="G153" s="10">
        <v>44.378696722266632</v>
      </c>
      <c r="H153" s="10">
        <v>-15.57377481678412</v>
      </c>
      <c r="I153" s="10">
        <v>-15.57377481678412</v>
      </c>
      <c r="J153" s="7" t="s">
        <v>89</v>
      </c>
      <c r="K153" s="8">
        <v>0.84500002861022949</v>
      </c>
      <c r="L153" s="8">
        <v>0.88</v>
      </c>
      <c r="M153" s="8">
        <v>1.220000028610229</v>
      </c>
      <c r="N153" s="8">
        <v>1.299999952316284</v>
      </c>
      <c r="O153" s="8">
        <v>1</v>
      </c>
      <c r="P153" s="8">
        <v>1.029999971389771</v>
      </c>
      <c r="Q153" s="7">
        <v>1.3</v>
      </c>
      <c r="R153" s="7">
        <v>1.17</v>
      </c>
      <c r="S153" s="7">
        <v>1.1499999999999999</v>
      </c>
      <c r="T153" s="7">
        <v>1.1299999999999999</v>
      </c>
      <c r="U153" s="7">
        <v>1.1599999999999999</v>
      </c>
      <c r="V153" s="7">
        <v>1.22</v>
      </c>
      <c r="W153" s="7">
        <v>1.1299999999999999</v>
      </c>
      <c r="X153" s="7">
        <v>1.1000000000000001</v>
      </c>
      <c r="Y153" s="7">
        <v>1.0900000000000001</v>
      </c>
      <c r="Z153" s="7">
        <v>1.07</v>
      </c>
      <c r="AA153" s="7">
        <v>1.04</v>
      </c>
      <c r="AB153" s="7">
        <v>1.05</v>
      </c>
      <c r="AC153" s="7">
        <v>1.07</v>
      </c>
      <c r="AD153" s="7">
        <v>1.06</v>
      </c>
      <c r="AE153" s="7">
        <v>1.04</v>
      </c>
      <c r="AF153" s="7">
        <v>1.06</v>
      </c>
      <c r="AG153" s="7">
        <v>1.03</v>
      </c>
      <c r="AH153" s="7">
        <v>1.05</v>
      </c>
      <c r="AI153" s="7">
        <v>1.05</v>
      </c>
      <c r="AJ153" s="7">
        <v>1.03</v>
      </c>
      <c r="AK153" s="7">
        <v>1.07</v>
      </c>
      <c r="AL153" s="7">
        <v>1.06</v>
      </c>
      <c r="AM153" s="7">
        <v>1.0900000000000001</v>
      </c>
      <c r="AN153" s="7">
        <v>1.07</v>
      </c>
      <c r="AO153" s="7">
        <v>1.04</v>
      </c>
      <c r="AP153" s="7">
        <v>1.08</v>
      </c>
      <c r="AQ153" s="7">
        <v>1.0900000000000001</v>
      </c>
      <c r="AR153" s="7">
        <v>-6.56</v>
      </c>
      <c r="AS153" s="7">
        <v>-7.38</v>
      </c>
      <c r="AT153" s="7">
        <v>-10.66</v>
      </c>
      <c r="AU153" s="7">
        <v>-11.48</v>
      </c>
      <c r="AV153" s="7">
        <v>-6.56</v>
      </c>
      <c r="AW153" s="7">
        <v>-9.43</v>
      </c>
      <c r="AX153" s="7">
        <v>-11.48</v>
      </c>
      <c r="AY153" s="7">
        <v>-12.3</v>
      </c>
      <c r="AZ153" s="7">
        <v>-14.75</v>
      </c>
      <c r="BA153" s="7">
        <v>-15.16</v>
      </c>
      <c r="BB153" s="7">
        <v>-15.81</v>
      </c>
      <c r="BC153" s="7">
        <v>-14.75</v>
      </c>
      <c r="BD153" s="7">
        <v>-16.39</v>
      </c>
      <c r="BE153" s="7">
        <v>-16.39</v>
      </c>
      <c r="BF153" s="7">
        <v>-16.39</v>
      </c>
      <c r="BG153" s="7">
        <v>-17.21</v>
      </c>
      <c r="BH153" s="7">
        <v>-15.57</v>
      </c>
      <c r="BI153" s="7">
        <v>-15.57</v>
      </c>
      <c r="BJ153" s="7">
        <v>-16.39</v>
      </c>
      <c r="BK153" s="7">
        <v>-16.39</v>
      </c>
      <c r="BL153" s="7">
        <v>-14.75</v>
      </c>
      <c r="BM153" s="7">
        <v>-14.75</v>
      </c>
      <c r="BN153" s="7">
        <v>-12.3</v>
      </c>
      <c r="BO153" s="7">
        <v>-14.75</v>
      </c>
      <c r="BP153" s="7">
        <v>-14.75</v>
      </c>
      <c r="BQ153" s="7">
        <v>-11.48</v>
      </c>
      <c r="BR153" s="7">
        <v>-15.57</v>
      </c>
      <c r="BS153" s="24">
        <v>1.04</v>
      </c>
      <c r="BT153" s="26">
        <v>8649202.4028325081</v>
      </c>
      <c r="BU153" s="26">
        <v>51489800</v>
      </c>
      <c r="BV153" s="26">
        <v>6519373</v>
      </c>
      <c r="BW153" s="8">
        <v>6.4030697430565789E-3</v>
      </c>
    </row>
    <row r="154" spans="1:75" s="21" customFormat="1" ht="19" customHeight="1" x14ac:dyDescent="0.2">
      <c r="A154" s="1" t="s">
        <v>316</v>
      </c>
      <c r="B154" s="1" t="s">
        <v>106</v>
      </c>
      <c r="C154" s="1" t="s">
        <v>87</v>
      </c>
      <c r="D154" s="1" t="s">
        <v>122</v>
      </c>
      <c r="E154" s="1" t="s">
        <v>314</v>
      </c>
      <c r="F154" s="1" t="s">
        <v>88</v>
      </c>
      <c r="G154" s="9">
        <v>44.852941756533077</v>
      </c>
      <c r="H154" s="9">
        <v>-24.365482847840902</v>
      </c>
      <c r="I154" s="9">
        <f>(N154-O154)/O154*100</f>
        <v>49.285710697271355</v>
      </c>
      <c r="J154" s="1" t="s">
        <v>89</v>
      </c>
      <c r="K154" s="2">
        <v>1.360000014305115</v>
      </c>
      <c r="L154" s="2">
        <v>1.78</v>
      </c>
      <c r="M154" s="2">
        <v>1.970000028610229</v>
      </c>
      <c r="N154" s="2">
        <v>2.089999914169312</v>
      </c>
      <c r="O154" s="2">
        <v>1.3999999761581421</v>
      </c>
      <c r="P154" s="2">
        <v>1.4900000095367429</v>
      </c>
      <c r="Q154" s="1">
        <v>2.09</v>
      </c>
      <c r="R154" s="1">
        <v>2.0499999999999998</v>
      </c>
      <c r="S154" s="1">
        <v>1.86</v>
      </c>
      <c r="T154" s="1">
        <v>1.77</v>
      </c>
      <c r="U154" s="1">
        <v>1.83</v>
      </c>
      <c r="V154" s="1">
        <v>1.73</v>
      </c>
      <c r="W154" s="1">
        <v>1.63</v>
      </c>
      <c r="X154" s="1">
        <v>1.61</v>
      </c>
      <c r="Y154" s="1">
        <v>1.63</v>
      </c>
      <c r="Z154" s="1">
        <v>1.65</v>
      </c>
      <c r="AA154" s="1">
        <v>1.59</v>
      </c>
      <c r="AB154" s="1">
        <v>1.6</v>
      </c>
      <c r="AC154" s="1">
        <v>1.59</v>
      </c>
      <c r="AD154" s="1">
        <v>1.57</v>
      </c>
      <c r="AE154" s="1">
        <v>1.56</v>
      </c>
      <c r="AF154" s="1">
        <v>1.6</v>
      </c>
      <c r="AG154" s="1">
        <v>1.58</v>
      </c>
      <c r="AH154" s="1">
        <v>1.55</v>
      </c>
      <c r="AI154" s="1">
        <v>1.5</v>
      </c>
      <c r="AJ154" s="1">
        <v>1.47</v>
      </c>
      <c r="AK154" s="1">
        <v>1.48</v>
      </c>
      <c r="AL154" s="1">
        <v>1.48</v>
      </c>
      <c r="AM154" s="1">
        <v>1.47</v>
      </c>
      <c r="AN154" s="1">
        <v>1.48</v>
      </c>
      <c r="AO154" s="1">
        <v>1.47</v>
      </c>
      <c r="AP154" s="1">
        <v>1.51</v>
      </c>
      <c r="AQ154" s="1">
        <v>1.5</v>
      </c>
      <c r="AR154" s="1">
        <v>1.02</v>
      </c>
      <c r="AS154" s="1">
        <v>-5.33</v>
      </c>
      <c r="AT154" s="1">
        <v>-15.74</v>
      </c>
      <c r="AU154" s="1">
        <v>-12.69</v>
      </c>
      <c r="AV154" s="1">
        <v>-12.19</v>
      </c>
      <c r="AW154" s="1">
        <v>-17.260000000000002</v>
      </c>
      <c r="AX154" s="1">
        <v>-19.8</v>
      </c>
      <c r="AY154" s="1">
        <v>-21.32</v>
      </c>
      <c r="AZ154" s="1">
        <v>-17.510000000000002</v>
      </c>
      <c r="BA154" s="1">
        <v>-19.29</v>
      </c>
      <c r="BB154" s="1">
        <v>-19.54</v>
      </c>
      <c r="BC154" s="1">
        <v>-19.29</v>
      </c>
      <c r="BD154" s="1">
        <v>-21.32</v>
      </c>
      <c r="BE154" s="1">
        <v>-20.81</v>
      </c>
      <c r="BF154" s="1">
        <v>-21.32</v>
      </c>
      <c r="BG154" s="1">
        <v>-20.3</v>
      </c>
      <c r="BH154" s="1">
        <v>-21.32</v>
      </c>
      <c r="BI154" s="1">
        <v>-24.36</v>
      </c>
      <c r="BJ154" s="1">
        <v>-26.4</v>
      </c>
      <c r="BK154" s="1">
        <v>-26.4</v>
      </c>
      <c r="BL154" s="1">
        <v>-25.38</v>
      </c>
      <c r="BM154" s="1">
        <v>-25.89</v>
      </c>
      <c r="BN154" s="1">
        <v>-27.5</v>
      </c>
      <c r="BO154" s="1">
        <v>-25.89</v>
      </c>
      <c r="BP154" s="1">
        <v>-26.14</v>
      </c>
      <c r="BQ154" s="1">
        <v>-24.36</v>
      </c>
      <c r="BR154" s="1">
        <v>-24.84</v>
      </c>
      <c r="BS154" s="22">
        <v>1.53</v>
      </c>
      <c r="BT154" s="26">
        <v>109064717.5839424</v>
      </c>
      <c r="BU154" s="26">
        <v>77127700</v>
      </c>
      <c r="BV154" s="26">
        <v>35085069</v>
      </c>
      <c r="BW154" s="2">
        <v>0.2001345358619645</v>
      </c>
    </row>
    <row r="155" spans="1:75" s="21" customFormat="1" ht="19" customHeight="1" x14ac:dyDescent="0.2">
      <c r="A155" s="7" t="s">
        <v>320</v>
      </c>
      <c r="B155" s="7" t="s">
        <v>83</v>
      </c>
      <c r="C155" s="7" t="s">
        <v>87</v>
      </c>
      <c r="D155" s="7" t="s">
        <v>122</v>
      </c>
      <c r="E155" s="7" t="s">
        <v>454</v>
      </c>
      <c r="F155" s="7" t="s">
        <v>88</v>
      </c>
      <c r="G155" s="10">
        <v>45.060237170754</v>
      </c>
      <c r="H155" s="10">
        <v>-15.282393342339381</v>
      </c>
      <c r="I155" s="10">
        <v>-15.282393342339381</v>
      </c>
      <c r="J155" s="7" t="s">
        <v>89</v>
      </c>
      <c r="K155" s="8">
        <v>4.1500000953674316</v>
      </c>
      <c r="L155" s="8">
        <v>4.22</v>
      </c>
      <c r="M155" s="8">
        <v>6.0199999809265137</v>
      </c>
      <c r="N155" s="8">
        <v>6.4899997711181641</v>
      </c>
      <c r="O155" s="8">
        <v>4.429999828338623</v>
      </c>
      <c r="P155" s="8">
        <v>5.0999999046325684</v>
      </c>
      <c r="Q155" s="7">
        <v>6.38</v>
      </c>
      <c r="R155" s="7">
        <v>6.49</v>
      </c>
      <c r="S155" s="7">
        <v>5.83</v>
      </c>
      <c r="T155" s="7">
        <v>5.92</v>
      </c>
      <c r="U155" s="7">
        <v>6.29</v>
      </c>
      <c r="V155" s="7">
        <v>5.51</v>
      </c>
      <c r="W155" s="7">
        <v>5.28</v>
      </c>
      <c r="X155" s="7">
        <v>5.32</v>
      </c>
      <c r="Y155" s="7">
        <v>5.2</v>
      </c>
      <c r="Z155" s="7">
        <v>5.1100000000000003</v>
      </c>
      <c r="AA155" s="7">
        <v>4.74</v>
      </c>
      <c r="AB155" s="7">
        <v>4.8</v>
      </c>
      <c r="AC155" s="7">
        <v>4.6500000000000004</v>
      </c>
      <c r="AD155" s="7">
        <v>4.67</v>
      </c>
      <c r="AE155" s="7">
        <v>4.83</v>
      </c>
      <c r="AF155" s="7">
        <v>4.9400000000000004</v>
      </c>
      <c r="AG155" s="7">
        <v>4.9000000000000004</v>
      </c>
      <c r="AH155" s="7">
        <v>4.82</v>
      </c>
      <c r="AI155" s="7">
        <v>4.78</v>
      </c>
      <c r="AJ155" s="7">
        <v>4.8600000000000003</v>
      </c>
      <c r="AK155" s="7">
        <v>4.82</v>
      </c>
      <c r="AL155" s="7">
        <v>4.92</v>
      </c>
      <c r="AM155" s="7">
        <v>4.8600000000000003</v>
      </c>
      <c r="AN155" s="7">
        <v>4.88</v>
      </c>
      <c r="AO155" s="7">
        <v>4.9800000000000004</v>
      </c>
      <c r="AP155" s="7">
        <v>5.0999999999999996</v>
      </c>
      <c r="AQ155" s="7">
        <v>5.0999999999999996</v>
      </c>
      <c r="AR155" s="7">
        <v>5.98</v>
      </c>
      <c r="AS155" s="7">
        <v>-2.99</v>
      </c>
      <c r="AT155" s="7">
        <v>-14.78</v>
      </c>
      <c r="AU155" s="7">
        <v>-8.5500000000000007</v>
      </c>
      <c r="AV155" s="7">
        <v>-11.3</v>
      </c>
      <c r="AW155" s="7">
        <v>-12.71</v>
      </c>
      <c r="AX155" s="7">
        <v>-12.79</v>
      </c>
      <c r="AY155" s="7">
        <v>-12.94</v>
      </c>
      <c r="AZ155" s="7">
        <v>-14.62</v>
      </c>
      <c r="BA155" s="7">
        <v>-21.93</v>
      </c>
      <c r="BB155" s="7">
        <v>-22.59</v>
      </c>
      <c r="BC155" s="7">
        <v>-22.59</v>
      </c>
      <c r="BD155" s="7">
        <v>-24.5</v>
      </c>
      <c r="BE155" s="7">
        <v>-24.58</v>
      </c>
      <c r="BF155" s="7">
        <v>-21.93</v>
      </c>
      <c r="BG155" s="7">
        <v>-20.27</v>
      </c>
      <c r="BH155" s="7">
        <v>-18.600000000000001</v>
      </c>
      <c r="BI155" s="7">
        <v>-22.34</v>
      </c>
      <c r="BJ155" s="7">
        <v>-20.6</v>
      </c>
      <c r="BK155" s="7">
        <v>-21.93</v>
      </c>
      <c r="BL155" s="7">
        <v>-19.93</v>
      </c>
      <c r="BM155" s="7">
        <v>-19.600000000000001</v>
      </c>
      <c r="BN155" s="7">
        <v>-21.54</v>
      </c>
      <c r="BO155" s="7">
        <v>-19.600000000000001</v>
      </c>
      <c r="BP155" s="7">
        <v>-17.940000000000001</v>
      </c>
      <c r="BQ155" s="7">
        <v>-16.11</v>
      </c>
      <c r="BR155" s="7">
        <v>-19.27</v>
      </c>
      <c r="BS155" s="24">
        <v>5</v>
      </c>
      <c r="BT155" s="26">
        <v>12352257.360863689</v>
      </c>
      <c r="BU155" s="26">
        <v>1735200</v>
      </c>
      <c r="BV155" s="26">
        <v>817862</v>
      </c>
      <c r="BW155" s="8">
        <v>1.3042542629441149E-2</v>
      </c>
    </row>
    <row r="156" spans="1:75" s="21" customFormat="1" ht="19" customHeight="1" x14ac:dyDescent="0.2">
      <c r="A156" s="1" t="s">
        <v>300</v>
      </c>
      <c r="B156" s="1" t="s">
        <v>76</v>
      </c>
      <c r="C156" s="1" t="s">
        <v>87</v>
      </c>
      <c r="D156" s="1" t="s">
        <v>109</v>
      </c>
      <c r="E156" s="1" t="s">
        <v>292</v>
      </c>
      <c r="F156" s="1" t="s">
        <v>88</v>
      </c>
      <c r="G156" s="9">
        <v>45.161296139963333</v>
      </c>
      <c r="H156" s="9">
        <v>-17.777782487280501</v>
      </c>
      <c r="I156" s="9">
        <f>(N156-O156)/O156*100</f>
        <v>47.368427033968587</v>
      </c>
      <c r="J156" s="1" t="s">
        <v>89</v>
      </c>
      <c r="K156" s="2">
        <v>8.9899997711181641</v>
      </c>
      <c r="L156" s="2">
        <v>8.1</v>
      </c>
      <c r="M156" s="2">
        <v>13.05000019073486</v>
      </c>
      <c r="N156" s="2">
        <v>14.840000152587891</v>
      </c>
      <c r="O156" s="2">
        <v>10.069999694824221</v>
      </c>
      <c r="P156" s="2">
        <v>10.72999954223633</v>
      </c>
      <c r="Q156" s="1">
        <v>13.81</v>
      </c>
      <c r="R156" s="1">
        <v>13.9</v>
      </c>
      <c r="S156" s="1">
        <v>14.84</v>
      </c>
      <c r="T156" s="1">
        <v>13.62</v>
      </c>
      <c r="U156" s="1">
        <v>13.75</v>
      </c>
      <c r="V156" s="1">
        <v>12.98</v>
      </c>
      <c r="W156" s="1">
        <v>12.55</v>
      </c>
      <c r="X156" s="1">
        <v>12.85</v>
      </c>
      <c r="Y156" s="1">
        <v>12.67</v>
      </c>
      <c r="Z156" s="1">
        <v>12.62</v>
      </c>
      <c r="AA156" s="1">
        <v>12.49</v>
      </c>
      <c r="AB156" s="1">
        <v>12.19</v>
      </c>
      <c r="AC156" s="1">
        <v>11.59</v>
      </c>
      <c r="AD156" s="1">
        <v>11.33</v>
      </c>
      <c r="AE156" s="1">
        <v>10.9</v>
      </c>
      <c r="AF156" s="1">
        <v>10.73</v>
      </c>
      <c r="AG156" s="1">
        <v>10.91</v>
      </c>
      <c r="AH156" s="1">
        <v>12.93</v>
      </c>
      <c r="AI156" s="1">
        <v>13.37</v>
      </c>
      <c r="AJ156" s="1">
        <v>11.69</v>
      </c>
      <c r="AK156" s="1">
        <v>11.55</v>
      </c>
      <c r="AL156" s="1">
        <v>11.36</v>
      </c>
      <c r="AM156" s="1">
        <v>11.28</v>
      </c>
      <c r="AN156" s="1">
        <v>11.44</v>
      </c>
      <c r="AO156" s="1">
        <v>11.19</v>
      </c>
      <c r="AP156" s="1">
        <v>10.8</v>
      </c>
      <c r="AQ156" s="1">
        <v>10.89</v>
      </c>
      <c r="AR156" s="1">
        <v>3.68</v>
      </c>
      <c r="AS156" s="1">
        <v>-1.88</v>
      </c>
      <c r="AT156" s="1">
        <v>0.92</v>
      </c>
      <c r="AU156" s="1">
        <v>3.33</v>
      </c>
      <c r="AV156" s="1">
        <v>-1.69</v>
      </c>
      <c r="AW156" s="1">
        <v>-7.43</v>
      </c>
      <c r="AX156" s="1">
        <v>-6.05</v>
      </c>
      <c r="AY156" s="1">
        <v>-5.28</v>
      </c>
      <c r="AZ156" s="1">
        <v>-3.67</v>
      </c>
      <c r="BA156" s="1">
        <v>-5.98</v>
      </c>
      <c r="BB156" s="1">
        <v>-6.3</v>
      </c>
      <c r="BC156" s="1">
        <v>-13.02</v>
      </c>
      <c r="BD156" s="1">
        <v>-14.18</v>
      </c>
      <c r="BE156" s="1">
        <v>-16.5</v>
      </c>
      <c r="BF156" s="1">
        <v>-17.78</v>
      </c>
      <c r="BG156" s="1">
        <v>-20.149999999999999</v>
      </c>
      <c r="BH156" s="1">
        <v>-17.32</v>
      </c>
      <c r="BI156" s="1">
        <v>-3.04</v>
      </c>
      <c r="BJ156" s="1">
        <v>-12.57</v>
      </c>
      <c r="BK156" s="1">
        <v>-13.27</v>
      </c>
      <c r="BL156" s="1">
        <v>-16.170000000000002</v>
      </c>
      <c r="BM156" s="1">
        <v>-13.95</v>
      </c>
      <c r="BN156" s="1">
        <v>-14.38</v>
      </c>
      <c r="BO156" s="1">
        <v>-14.33</v>
      </c>
      <c r="BP156" s="1">
        <v>-17.28</v>
      </c>
      <c r="BQ156" s="1">
        <v>-17.850000000000001</v>
      </c>
      <c r="BR156" s="1">
        <v>-18.239999999999998</v>
      </c>
      <c r="BS156" s="22">
        <v>12</v>
      </c>
      <c r="BT156" s="26">
        <v>61047900.89225769</v>
      </c>
      <c r="BU156" s="26">
        <v>22578000</v>
      </c>
      <c r="BV156" s="26">
        <v>4004027</v>
      </c>
      <c r="BW156" s="2">
        <v>6.7691351731644173E-2</v>
      </c>
    </row>
    <row r="157" spans="1:75" s="21" customFormat="1" ht="19" customHeight="1" x14ac:dyDescent="0.2">
      <c r="A157" s="1" t="s">
        <v>323</v>
      </c>
      <c r="B157" s="1" t="s">
        <v>106</v>
      </c>
      <c r="C157" s="1" t="s">
        <v>87</v>
      </c>
      <c r="D157" s="1" t="s">
        <v>109</v>
      </c>
      <c r="E157" s="1" t="s">
        <v>332</v>
      </c>
      <c r="F157" s="1" t="s">
        <v>88</v>
      </c>
      <c r="G157" s="9">
        <v>45.205478706390899</v>
      </c>
      <c r="H157" s="9">
        <v>-22.012579653733759</v>
      </c>
      <c r="I157" s="9">
        <f>(N157-O157)/O157*100</f>
        <v>33.057848227072185</v>
      </c>
      <c r="J157" s="1" t="s">
        <v>89</v>
      </c>
      <c r="K157" s="2">
        <v>1.095000028610229</v>
      </c>
      <c r="L157" s="2">
        <v>1.18</v>
      </c>
      <c r="M157" s="2">
        <v>1.5900000333786011</v>
      </c>
      <c r="N157" s="2">
        <v>1.610000014305115</v>
      </c>
      <c r="O157" s="2">
        <v>1.2100000381469731</v>
      </c>
      <c r="P157" s="2">
        <v>1.2400000095367429</v>
      </c>
      <c r="Q157" s="1">
        <v>1.61</v>
      </c>
      <c r="R157" s="1">
        <v>1.54</v>
      </c>
      <c r="S157" s="1">
        <v>1.48</v>
      </c>
      <c r="T157" s="1">
        <v>1.43</v>
      </c>
      <c r="U157" s="1">
        <v>1.43</v>
      </c>
      <c r="V157" s="1">
        <v>1.45</v>
      </c>
      <c r="W157" s="1">
        <v>1.48</v>
      </c>
      <c r="X157" s="1">
        <v>1.42</v>
      </c>
      <c r="Y157" s="1">
        <v>1.35</v>
      </c>
      <c r="Z157" s="1">
        <v>1.33</v>
      </c>
      <c r="AA157" s="1">
        <v>1.3</v>
      </c>
      <c r="AB157" s="1">
        <v>1.31</v>
      </c>
      <c r="AC157" s="1">
        <v>1.31</v>
      </c>
      <c r="AD157" s="1">
        <v>1.29</v>
      </c>
      <c r="AE157" s="1">
        <v>1.27</v>
      </c>
      <c r="AF157" s="1">
        <v>1.26</v>
      </c>
      <c r="AG157" s="1">
        <v>1.28</v>
      </c>
      <c r="AH157" s="1">
        <v>1.28</v>
      </c>
      <c r="AI157" s="1">
        <v>1.28</v>
      </c>
      <c r="AJ157" s="1">
        <v>1.28</v>
      </c>
      <c r="AK157" s="1">
        <v>1.27</v>
      </c>
      <c r="AL157" s="1">
        <v>1.27</v>
      </c>
      <c r="AM157" s="1">
        <v>1.25</v>
      </c>
      <c r="AN157" s="1">
        <v>1.27</v>
      </c>
      <c r="AO157" s="1">
        <v>1.28</v>
      </c>
      <c r="AP157" s="1">
        <v>1.3</v>
      </c>
      <c r="AQ157" s="1">
        <v>1.25</v>
      </c>
      <c r="AR157" s="1">
        <v>-3.14</v>
      </c>
      <c r="AS157" s="1">
        <v>-9.23</v>
      </c>
      <c r="AT157" s="1">
        <v>-11.94</v>
      </c>
      <c r="AU157" s="1">
        <v>-10.69</v>
      </c>
      <c r="AV157" s="1">
        <v>-12.25</v>
      </c>
      <c r="AW157" s="1">
        <v>-10.06</v>
      </c>
      <c r="AX157" s="1">
        <v>-11.32</v>
      </c>
      <c r="AY157" s="1">
        <v>-15.09</v>
      </c>
      <c r="AZ157" s="1">
        <v>-16.670000000000002</v>
      </c>
      <c r="BA157" s="1">
        <v>-18.55</v>
      </c>
      <c r="BB157" s="1">
        <v>-20.440000000000001</v>
      </c>
      <c r="BC157" s="1">
        <v>-19.18</v>
      </c>
      <c r="BD157" s="1">
        <v>-18.96</v>
      </c>
      <c r="BE157" s="1">
        <v>-21.07</v>
      </c>
      <c r="BF157" s="1">
        <v>-20.76</v>
      </c>
      <c r="BG157" s="1">
        <v>-23.58</v>
      </c>
      <c r="BH157" s="1">
        <v>-20.440000000000001</v>
      </c>
      <c r="BI157" s="1">
        <v>-21.39</v>
      </c>
      <c r="BJ157" s="1">
        <v>-20.13</v>
      </c>
      <c r="BK157" s="1">
        <v>-21.07</v>
      </c>
      <c r="BL157" s="1">
        <v>-20.13</v>
      </c>
      <c r="BM157" s="1">
        <v>-22.33</v>
      </c>
      <c r="BN157" s="1">
        <v>-21.7</v>
      </c>
      <c r="BO157" s="1">
        <v>-20.13</v>
      </c>
      <c r="BP157" s="1">
        <v>-20.440000000000001</v>
      </c>
      <c r="BQ157" s="1">
        <v>-22.15</v>
      </c>
      <c r="BR157" s="1">
        <v>-22.01</v>
      </c>
      <c r="BS157" s="22">
        <v>1.27</v>
      </c>
      <c r="BT157" s="26">
        <v>84392908.771646023</v>
      </c>
      <c r="BU157" s="26">
        <v>44353800</v>
      </c>
      <c r="BV157" s="26">
        <v>46880568</v>
      </c>
      <c r="BW157" s="2">
        <v>9.6881718668596337E-2</v>
      </c>
    </row>
    <row r="158" spans="1:75" s="21" customFormat="1" ht="19" customHeight="1" x14ac:dyDescent="0.2">
      <c r="A158" s="1" t="s">
        <v>156</v>
      </c>
      <c r="B158" s="1" t="s">
        <v>106</v>
      </c>
      <c r="C158" s="1" t="s">
        <v>87</v>
      </c>
      <c r="D158" s="1" t="s">
        <v>98</v>
      </c>
      <c r="E158" s="1" t="s">
        <v>157</v>
      </c>
      <c r="F158" s="1" t="s">
        <v>88</v>
      </c>
      <c r="G158" s="9">
        <v>45.270274841846323</v>
      </c>
      <c r="H158" s="9">
        <v>-19.76744431041255</v>
      </c>
      <c r="I158" s="9">
        <f>(N158-O158)/O158*100</f>
        <v>37.888199309637493</v>
      </c>
      <c r="J158" s="1" t="s">
        <v>89</v>
      </c>
      <c r="K158" s="2">
        <v>1.4800000190734861</v>
      </c>
      <c r="L158" s="2">
        <v>1.49</v>
      </c>
      <c r="M158" s="2">
        <v>2.1500000953674321</v>
      </c>
      <c r="N158" s="2">
        <v>2.220000028610229</v>
      </c>
      <c r="O158" s="2">
        <v>1.610000014305115</v>
      </c>
      <c r="P158" s="2">
        <v>1.7250000238418579</v>
      </c>
      <c r="Q158" s="1">
        <v>2.2000000000000002</v>
      </c>
      <c r="R158" s="1">
        <v>2.0699999999999998</v>
      </c>
      <c r="S158" s="1">
        <v>2.0099999999999998</v>
      </c>
      <c r="T158" s="1">
        <v>1.88</v>
      </c>
      <c r="U158" s="1">
        <v>1.85</v>
      </c>
      <c r="V158" s="1">
        <v>1.84</v>
      </c>
      <c r="W158" s="1">
        <v>1.84</v>
      </c>
      <c r="X158" s="1">
        <v>1.84</v>
      </c>
      <c r="Y158" s="1">
        <v>1.74</v>
      </c>
      <c r="Z158" s="1">
        <v>1.73</v>
      </c>
      <c r="AA158" s="1">
        <v>1.73</v>
      </c>
      <c r="AB158" s="1">
        <v>1.74</v>
      </c>
      <c r="AC158" s="1">
        <v>1.8</v>
      </c>
      <c r="AD158" s="1">
        <v>1.86</v>
      </c>
      <c r="AE158" s="1">
        <v>1.86</v>
      </c>
      <c r="AF158" s="1">
        <v>1.93</v>
      </c>
      <c r="AG158" s="1">
        <v>1.9</v>
      </c>
      <c r="AH158" s="1">
        <v>1.85</v>
      </c>
      <c r="AI158" s="1">
        <v>1.82</v>
      </c>
      <c r="AJ158" s="1">
        <v>1.78</v>
      </c>
      <c r="AK158" s="1">
        <v>1.79</v>
      </c>
      <c r="AL158" s="1">
        <v>1.76</v>
      </c>
      <c r="AM158" s="1">
        <v>1.75</v>
      </c>
      <c r="AN158" s="1">
        <v>1.75</v>
      </c>
      <c r="AO158" s="1">
        <v>1.74</v>
      </c>
      <c r="AP158" s="1">
        <v>1.76</v>
      </c>
      <c r="AQ158" s="1">
        <v>1.77</v>
      </c>
      <c r="AR158" s="1">
        <v>-4.6500000000000004</v>
      </c>
      <c r="AS158" s="1">
        <v>-10.23</v>
      </c>
      <c r="AT158" s="1">
        <v>-13.02</v>
      </c>
      <c r="AU158" s="1">
        <v>-18.579999999999998</v>
      </c>
      <c r="AV158" s="1">
        <v>-20</v>
      </c>
      <c r="AW158" s="1">
        <v>-14.88</v>
      </c>
      <c r="AX158" s="1">
        <v>-16.739999999999998</v>
      </c>
      <c r="AY158" s="1">
        <v>-20.47</v>
      </c>
      <c r="AZ158" s="1">
        <v>-22.79</v>
      </c>
      <c r="BA158" s="1">
        <v>-19.53</v>
      </c>
      <c r="BB158" s="1">
        <v>-20.93</v>
      </c>
      <c r="BC158" s="1">
        <v>-19.53</v>
      </c>
      <c r="BD158" s="1">
        <v>-17.670000000000002</v>
      </c>
      <c r="BE158" s="1">
        <v>-13.49</v>
      </c>
      <c r="BF158" s="1">
        <v>-16.739999999999998</v>
      </c>
      <c r="BG158" s="1">
        <v>-12.09</v>
      </c>
      <c r="BH158" s="1">
        <v>-15.49</v>
      </c>
      <c r="BI158" s="1">
        <v>-15.35</v>
      </c>
      <c r="BJ158" s="1">
        <v>-18.399999999999999</v>
      </c>
      <c r="BK158" s="1">
        <v>-17.260000000000002</v>
      </c>
      <c r="BL158" s="1">
        <v>-17.670000000000002</v>
      </c>
      <c r="BM158" s="1">
        <v>-20</v>
      </c>
      <c r="BN158" s="1">
        <v>-20.93</v>
      </c>
      <c r="BO158" s="1">
        <v>-19.07</v>
      </c>
      <c r="BP158" s="1">
        <v>-20.239999999999998</v>
      </c>
      <c r="BQ158" s="1">
        <v>-18.37</v>
      </c>
      <c r="BR158" s="1">
        <v>-19.77</v>
      </c>
      <c r="BS158" s="22">
        <v>1.61</v>
      </c>
      <c r="BT158" s="26">
        <v>89939233.989429474</v>
      </c>
      <c r="BU158" s="26">
        <v>8754600</v>
      </c>
      <c r="BV158" s="26">
        <v>26251036</v>
      </c>
      <c r="BW158" s="2">
        <v>1.9682194637956379E-2</v>
      </c>
    </row>
    <row r="159" spans="1:75" s="21" customFormat="1" ht="19" customHeight="1" x14ac:dyDescent="0.2">
      <c r="A159" s="1" t="s">
        <v>143</v>
      </c>
      <c r="B159" s="1" t="s">
        <v>86</v>
      </c>
      <c r="C159" s="1" t="s">
        <v>87</v>
      </c>
      <c r="D159" s="1" t="s">
        <v>122</v>
      </c>
      <c r="E159" s="1" t="s">
        <v>137</v>
      </c>
      <c r="F159" s="1" t="s">
        <v>88</v>
      </c>
      <c r="G159" s="9">
        <v>45.555553053632131</v>
      </c>
      <c r="H159" s="9">
        <v>-31.297708742755081</v>
      </c>
      <c r="I159" s="9">
        <f>(N159-O159)/O159*100</f>
        <v>71.604936000432659</v>
      </c>
      <c r="J159" s="1" t="s">
        <v>89</v>
      </c>
      <c r="K159" s="2">
        <v>0.89999997615814209</v>
      </c>
      <c r="L159" s="2">
        <v>1.01</v>
      </c>
      <c r="M159" s="2">
        <v>1.309999942779541</v>
      </c>
      <c r="N159" s="2">
        <v>1.389999985694885</v>
      </c>
      <c r="O159" s="2">
        <v>0.81000000238418579</v>
      </c>
      <c r="P159" s="2">
        <v>0.89999997615814209</v>
      </c>
      <c r="Q159" s="1">
        <v>1.39</v>
      </c>
      <c r="R159" s="1">
        <v>1.22</v>
      </c>
      <c r="S159" s="1">
        <v>1.18</v>
      </c>
      <c r="T159" s="1">
        <v>1.08</v>
      </c>
      <c r="U159" s="1">
        <v>1.0900000000000001</v>
      </c>
      <c r="V159" s="1">
        <v>1.1000000000000001</v>
      </c>
      <c r="W159" s="1">
        <v>1.07</v>
      </c>
      <c r="X159" s="1">
        <v>1.01</v>
      </c>
      <c r="Y159" s="1">
        <v>1.02</v>
      </c>
      <c r="Z159" s="1">
        <v>1</v>
      </c>
      <c r="AA159" s="1">
        <v>0.99</v>
      </c>
      <c r="AB159" s="1">
        <v>1</v>
      </c>
      <c r="AC159" s="1">
        <v>1</v>
      </c>
      <c r="AD159" s="1">
        <v>0.98</v>
      </c>
      <c r="AE159" s="1">
        <v>0.97</v>
      </c>
      <c r="AF159" s="1">
        <v>0.96</v>
      </c>
      <c r="AG159" s="1">
        <v>0.96</v>
      </c>
      <c r="AH159" s="1">
        <v>0.95</v>
      </c>
      <c r="AI159" s="1">
        <v>1.02</v>
      </c>
      <c r="AJ159" s="1">
        <v>0.95</v>
      </c>
      <c r="AK159" s="1">
        <v>0.93</v>
      </c>
      <c r="AL159" s="1">
        <v>0.89</v>
      </c>
      <c r="AM159" s="1">
        <v>0.96</v>
      </c>
      <c r="AN159" s="1">
        <v>0.93</v>
      </c>
      <c r="AO159" s="1">
        <v>0.95</v>
      </c>
      <c r="AP159" s="1">
        <v>0.96</v>
      </c>
      <c r="AQ159" s="1">
        <v>0.91</v>
      </c>
      <c r="AR159" s="1">
        <v>-6.7</v>
      </c>
      <c r="AS159" s="1">
        <v>-11.45</v>
      </c>
      <c r="AT159" s="1">
        <v>-20.61</v>
      </c>
      <c r="AU159" s="1">
        <v>-18.34</v>
      </c>
      <c r="AV159" s="1">
        <v>-26.89</v>
      </c>
      <c r="AW159" s="1">
        <v>-19.079999999999998</v>
      </c>
      <c r="AX159" s="1">
        <v>-21.37</v>
      </c>
      <c r="AY159" s="1">
        <v>-27.86</v>
      </c>
      <c r="AZ159" s="1">
        <v>-23.66</v>
      </c>
      <c r="BA159" s="1">
        <v>-23.67</v>
      </c>
      <c r="BB159" s="1">
        <v>-27.48</v>
      </c>
      <c r="BC159" s="1">
        <v>-23.66</v>
      </c>
      <c r="BD159" s="1">
        <v>-24.43</v>
      </c>
      <c r="BE159" s="1">
        <v>-25.57</v>
      </c>
      <c r="BF159" s="1">
        <v>-26.33</v>
      </c>
      <c r="BG159" s="1">
        <v>-26.71</v>
      </c>
      <c r="BH159" s="1">
        <v>-29.01</v>
      </c>
      <c r="BI159" s="1">
        <v>-27.11</v>
      </c>
      <c r="BJ159" s="1">
        <v>-27.98</v>
      </c>
      <c r="BK159" s="1">
        <v>-28.42</v>
      </c>
      <c r="BL159" s="1">
        <v>-32.17</v>
      </c>
      <c r="BM159" s="1">
        <v>-32.17</v>
      </c>
      <c r="BN159" s="1">
        <v>-29</v>
      </c>
      <c r="BO159" s="1">
        <v>-29</v>
      </c>
      <c r="BP159" s="1">
        <v>-28.24</v>
      </c>
      <c r="BQ159" s="1">
        <v>-34.17</v>
      </c>
      <c r="BR159" s="1">
        <v>-31.68</v>
      </c>
      <c r="BS159" s="22">
        <v>0.94</v>
      </c>
      <c r="BT159" s="26">
        <v>12194815.667333599</v>
      </c>
      <c r="BU159" s="26">
        <v>547400</v>
      </c>
      <c r="BV159" s="26">
        <v>3166651</v>
      </c>
      <c r="BW159" s="2">
        <v>1.40084903577944E-3</v>
      </c>
    </row>
    <row r="160" spans="1:75" s="21" customFormat="1" ht="19" customHeight="1" x14ac:dyDescent="0.2">
      <c r="A160" s="7" t="s">
        <v>442</v>
      </c>
      <c r="B160" s="7" t="s">
        <v>76</v>
      </c>
      <c r="C160" s="7" t="s">
        <v>87</v>
      </c>
      <c r="D160" s="7" t="s">
        <v>109</v>
      </c>
      <c r="E160" s="7" t="s">
        <v>480</v>
      </c>
      <c r="F160" s="7" t="s">
        <v>88</v>
      </c>
      <c r="G160" s="10">
        <v>45.871558228322527</v>
      </c>
      <c r="H160" s="10">
        <v>-6.2893095435581357</v>
      </c>
      <c r="I160" s="10">
        <v>-6.2893095435581357</v>
      </c>
      <c r="J160" s="7" t="s">
        <v>89</v>
      </c>
      <c r="K160" s="8">
        <v>2.1800000667572021</v>
      </c>
      <c r="L160" s="8">
        <v>2.62</v>
      </c>
      <c r="M160" s="8">
        <v>3.1800000667572021</v>
      </c>
      <c r="N160" s="8">
        <v>3.720000028610229</v>
      </c>
      <c r="O160" s="8">
        <v>2.6800000667572021</v>
      </c>
      <c r="P160" s="8">
        <v>2.9800000190734859</v>
      </c>
      <c r="Q160" s="7">
        <v>3.64</v>
      </c>
      <c r="R160" s="7">
        <v>3.02</v>
      </c>
      <c r="S160" s="7">
        <v>3.15</v>
      </c>
      <c r="T160" s="7">
        <v>3.08</v>
      </c>
      <c r="U160" s="7">
        <v>3.25</v>
      </c>
      <c r="V160" s="7">
        <v>3.2</v>
      </c>
      <c r="W160" s="7">
        <v>3.48</v>
      </c>
      <c r="X160" s="7">
        <v>3.56</v>
      </c>
      <c r="Y160" s="7">
        <v>3.72</v>
      </c>
      <c r="Z160" s="7">
        <v>3.66</v>
      </c>
      <c r="AA160" s="7">
        <v>3.48</v>
      </c>
      <c r="AB160" s="7">
        <v>3.4</v>
      </c>
      <c r="AC160" s="7">
        <v>3.34</v>
      </c>
      <c r="AD160" s="7">
        <v>3.21</v>
      </c>
      <c r="AE160" s="7">
        <v>3.19</v>
      </c>
      <c r="AF160" s="7">
        <v>3.27</v>
      </c>
      <c r="AG160" s="7">
        <v>3.21</v>
      </c>
      <c r="AH160" s="7">
        <v>3.15</v>
      </c>
      <c r="AI160" s="7">
        <v>3.13</v>
      </c>
      <c r="AJ160" s="7">
        <v>3.14</v>
      </c>
      <c r="AK160" s="7">
        <v>3.19</v>
      </c>
      <c r="AL160" s="7">
        <v>3.1</v>
      </c>
      <c r="AM160" s="7">
        <v>3.12</v>
      </c>
      <c r="AN160" s="7">
        <v>3.1</v>
      </c>
      <c r="AO160" s="7">
        <v>3.09</v>
      </c>
      <c r="AP160" s="7">
        <v>2.99</v>
      </c>
      <c r="AQ160" s="7">
        <v>3.04</v>
      </c>
      <c r="AR160" s="7">
        <v>-6.92</v>
      </c>
      <c r="AS160" s="7">
        <v>-12.2</v>
      </c>
      <c r="AT160" s="7">
        <v>-8.84</v>
      </c>
      <c r="AU160" s="7">
        <v>-4.09</v>
      </c>
      <c r="AV160" s="7">
        <v>-8.25</v>
      </c>
      <c r="AW160" s="7">
        <v>-3.14</v>
      </c>
      <c r="AX160" s="7">
        <v>4.0199999999999996</v>
      </c>
      <c r="AY160" s="7">
        <v>7.86</v>
      </c>
      <c r="AZ160" s="7">
        <v>15.09</v>
      </c>
      <c r="BA160" s="7">
        <v>5.35</v>
      </c>
      <c r="BB160" s="7">
        <v>2.83</v>
      </c>
      <c r="BC160" s="7">
        <v>3.14</v>
      </c>
      <c r="BD160" s="7">
        <v>0</v>
      </c>
      <c r="BE160" s="7">
        <v>-3.47</v>
      </c>
      <c r="BF160" s="7">
        <v>-1.26</v>
      </c>
      <c r="BG160" s="7">
        <v>-0.31</v>
      </c>
      <c r="BH160" s="7">
        <v>-1.37</v>
      </c>
      <c r="BI160" s="7">
        <v>-5.35</v>
      </c>
      <c r="BJ160" s="7">
        <v>-5.97</v>
      </c>
      <c r="BK160" s="7">
        <v>-3.77</v>
      </c>
      <c r="BL160" s="7">
        <v>-2.82</v>
      </c>
      <c r="BM160" s="7">
        <v>-4.4000000000000004</v>
      </c>
      <c r="BN160" s="7">
        <v>-3.3</v>
      </c>
      <c r="BO160" s="7">
        <v>-5.97</v>
      </c>
      <c r="BP160" s="7">
        <v>-5.97</v>
      </c>
      <c r="BQ160" s="7">
        <v>-6.73</v>
      </c>
      <c r="BR160" s="7">
        <v>-6.6</v>
      </c>
      <c r="BS160" s="24">
        <v>2.87</v>
      </c>
      <c r="BT160" s="26">
        <v>76794775.612139702</v>
      </c>
      <c r="BU160" s="26">
        <v>165484500</v>
      </c>
      <c r="BV160" s="26">
        <v>18515691</v>
      </c>
      <c r="BW160" s="8">
        <v>1.211648001686785E-2</v>
      </c>
    </row>
    <row r="161" spans="1:75" s="21" customFormat="1" ht="19" customHeight="1" x14ac:dyDescent="0.2">
      <c r="A161" s="7" t="s">
        <v>539</v>
      </c>
      <c r="B161" s="7" t="s">
        <v>118</v>
      </c>
      <c r="C161" s="7" t="s">
        <v>87</v>
      </c>
      <c r="D161" s="7" t="s">
        <v>109</v>
      </c>
      <c r="E161" s="7" t="s">
        <v>543</v>
      </c>
      <c r="F161" s="7" t="s">
        <v>88</v>
      </c>
      <c r="G161" s="10">
        <v>47.222224850293003</v>
      </c>
      <c r="H161" s="10">
        <v>-16.981134985529081</v>
      </c>
      <c r="I161" s="10">
        <v>-16.981134985529081</v>
      </c>
      <c r="J161" s="7" t="s">
        <v>89</v>
      </c>
      <c r="K161" s="8">
        <v>2.5199999809265141</v>
      </c>
      <c r="L161" s="8">
        <v>2.69</v>
      </c>
      <c r="M161" s="8">
        <v>3.7100000381469731</v>
      </c>
      <c r="N161" s="8">
        <v>3.7400000095367432</v>
      </c>
      <c r="O161" s="8">
        <v>2.839999914169312</v>
      </c>
      <c r="P161" s="8">
        <v>3.0799999237060551</v>
      </c>
      <c r="Q161" s="7">
        <v>3.74</v>
      </c>
      <c r="R161" s="7">
        <v>3.53</v>
      </c>
      <c r="S161" s="7">
        <v>3.45</v>
      </c>
      <c r="T161" s="7">
        <v>3.18</v>
      </c>
      <c r="U161" s="7">
        <v>3.24</v>
      </c>
      <c r="V161" s="7">
        <v>3.27</v>
      </c>
      <c r="W161" s="7">
        <v>3.15</v>
      </c>
      <c r="X161" s="7">
        <v>3.15</v>
      </c>
      <c r="Y161" s="7">
        <v>3</v>
      </c>
      <c r="Z161" s="7">
        <v>2.99</v>
      </c>
      <c r="AA161" s="7">
        <v>3.03</v>
      </c>
      <c r="AB161" s="7">
        <v>3.02</v>
      </c>
      <c r="AC161" s="7">
        <v>3.12</v>
      </c>
      <c r="AD161" s="7">
        <v>3.1</v>
      </c>
      <c r="AE161" s="7">
        <v>3.06</v>
      </c>
      <c r="AF161" s="7">
        <v>2.98</v>
      </c>
      <c r="AG161" s="7">
        <v>2.97</v>
      </c>
      <c r="AH161" s="7">
        <v>2.99</v>
      </c>
      <c r="AI161" s="7">
        <v>3.04</v>
      </c>
      <c r="AJ161" s="7">
        <v>3.02</v>
      </c>
      <c r="AK161" s="7">
        <v>3.08</v>
      </c>
      <c r="AL161" s="7">
        <v>3.08</v>
      </c>
      <c r="AM161" s="7">
        <v>3.06</v>
      </c>
      <c r="AN161" s="7">
        <v>3.04</v>
      </c>
      <c r="AO161" s="7">
        <v>3.06</v>
      </c>
      <c r="AP161" s="7">
        <v>3.13</v>
      </c>
      <c r="AQ161" s="7">
        <v>3.13</v>
      </c>
      <c r="AR161" s="7">
        <v>-8.6300000000000008</v>
      </c>
      <c r="AS161" s="7">
        <v>-5.39</v>
      </c>
      <c r="AT161" s="7">
        <v>-15.66</v>
      </c>
      <c r="AU161" s="7">
        <v>-15.9</v>
      </c>
      <c r="AV161" s="7">
        <v>-12.94</v>
      </c>
      <c r="AW161" s="7">
        <v>-16.43</v>
      </c>
      <c r="AX161" s="7">
        <v>-15.62</v>
      </c>
      <c r="AY161" s="7">
        <v>-19.739999999999998</v>
      </c>
      <c r="AZ161" s="7">
        <v>-21.02</v>
      </c>
      <c r="BA161" s="7">
        <v>-20.350000000000001</v>
      </c>
      <c r="BB161" s="7">
        <v>-18.87</v>
      </c>
      <c r="BC161" s="7">
        <v>-19.52</v>
      </c>
      <c r="BD161" s="7">
        <v>-17.25</v>
      </c>
      <c r="BE161" s="7">
        <v>-17.79</v>
      </c>
      <c r="BF161" s="7">
        <v>-19.68</v>
      </c>
      <c r="BG161" s="7">
        <v>-22.37</v>
      </c>
      <c r="BH161" s="7">
        <v>-20.49</v>
      </c>
      <c r="BI161" s="7">
        <v>-19.95</v>
      </c>
      <c r="BJ161" s="7">
        <v>-19.41</v>
      </c>
      <c r="BK161" s="7">
        <v>-19.41</v>
      </c>
      <c r="BL161" s="7">
        <v>-16.989999999999998</v>
      </c>
      <c r="BM161" s="7">
        <v>-18.73</v>
      </c>
      <c r="BN161" s="7">
        <v>-18.190000000000001</v>
      </c>
      <c r="BO161" s="7">
        <v>-18.87</v>
      </c>
      <c r="BP161" s="7">
        <v>-17.79</v>
      </c>
      <c r="BQ161" s="7">
        <v>-17.649999999999999</v>
      </c>
      <c r="BR161" s="7">
        <v>-16.98</v>
      </c>
      <c r="BS161" s="24">
        <v>2.92</v>
      </c>
      <c r="BT161" s="26">
        <v>22447948.830814362</v>
      </c>
      <c r="BU161" s="26">
        <v>28737200</v>
      </c>
      <c r="BV161" s="26">
        <v>4341141</v>
      </c>
      <c r="BW161" s="8">
        <v>4.9779309172404217E-2</v>
      </c>
    </row>
    <row r="162" spans="1:75" s="21" customFormat="1" ht="19" customHeight="1" x14ac:dyDescent="0.2">
      <c r="A162" s="7" t="s">
        <v>395</v>
      </c>
      <c r="B162" s="7" t="s">
        <v>106</v>
      </c>
      <c r="C162" s="7" t="s">
        <v>396</v>
      </c>
      <c r="D162" s="7" t="s">
        <v>98</v>
      </c>
      <c r="E162" s="7" t="s">
        <v>480</v>
      </c>
      <c r="F162" s="7" t="s">
        <v>88</v>
      </c>
      <c r="G162" s="10">
        <v>47.272724514165262</v>
      </c>
      <c r="H162" s="10">
        <v>-8.3333327201168252</v>
      </c>
      <c r="I162" s="10">
        <v>-8.3333327201168252</v>
      </c>
      <c r="J162" s="7" t="s">
        <v>89</v>
      </c>
      <c r="K162" s="8">
        <v>4.4000000953674316</v>
      </c>
      <c r="L162" s="8">
        <v>4.49</v>
      </c>
      <c r="M162" s="8">
        <v>6.4800000190734863</v>
      </c>
      <c r="N162" s="8">
        <v>7.0999999046325684</v>
      </c>
      <c r="O162" s="8">
        <v>5.5100002288818359</v>
      </c>
      <c r="P162" s="8">
        <v>5.940000057220459</v>
      </c>
      <c r="Q162" s="7">
        <v>6.5</v>
      </c>
      <c r="R162" s="7">
        <v>6.36</v>
      </c>
      <c r="S162" s="7">
        <v>6.12</v>
      </c>
      <c r="T162" s="7">
        <v>6.17</v>
      </c>
      <c r="U162" s="7">
        <v>7.1</v>
      </c>
      <c r="V162" s="7">
        <v>6.26</v>
      </c>
      <c r="W162" s="7">
        <v>6.4</v>
      </c>
      <c r="X162" s="7">
        <v>6.27</v>
      </c>
      <c r="Y162" s="7">
        <v>6.2</v>
      </c>
      <c r="Z162" s="7">
        <v>6.1</v>
      </c>
      <c r="AA162" s="7">
        <v>6.05</v>
      </c>
      <c r="AB162" s="7">
        <v>6.05</v>
      </c>
      <c r="AC162" s="7">
        <v>5.89</v>
      </c>
      <c r="AD162" s="7">
        <v>5.72</v>
      </c>
      <c r="AE162" s="7">
        <v>5.7</v>
      </c>
      <c r="AF162" s="7">
        <v>5.75</v>
      </c>
      <c r="AG162" s="7">
        <v>5.68</v>
      </c>
      <c r="AH162" s="7">
        <v>5.68</v>
      </c>
      <c r="AI162" s="7">
        <v>5.75</v>
      </c>
      <c r="AJ162" s="7">
        <v>5.79</v>
      </c>
      <c r="AK162" s="7">
        <v>5.84</v>
      </c>
      <c r="AL162" s="7">
        <v>5.78</v>
      </c>
      <c r="AM162" s="7">
        <v>5.82</v>
      </c>
      <c r="AN162" s="7">
        <v>5.86</v>
      </c>
      <c r="AO162" s="7">
        <v>5.99</v>
      </c>
      <c r="AP162" s="7">
        <v>6</v>
      </c>
      <c r="AQ162" s="7">
        <v>6.45</v>
      </c>
      <c r="AR162" s="7">
        <v>-6.85</v>
      </c>
      <c r="AS162" s="7">
        <v>-7.41</v>
      </c>
      <c r="AT162" s="7">
        <v>-7.41</v>
      </c>
      <c r="AU162" s="7">
        <v>-6.33</v>
      </c>
      <c r="AV162" s="7">
        <v>-3.24</v>
      </c>
      <c r="AW162" s="7">
        <v>-8.18</v>
      </c>
      <c r="AX162" s="7">
        <v>-4.17</v>
      </c>
      <c r="AY162" s="7">
        <v>-5.4</v>
      </c>
      <c r="AZ162" s="7">
        <v>-7.41</v>
      </c>
      <c r="BA162" s="7">
        <v>-10.19</v>
      </c>
      <c r="BB162" s="7">
        <v>-6.64</v>
      </c>
      <c r="BC162" s="7">
        <v>-10.029999999999999</v>
      </c>
      <c r="BD162" s="7">
        <v>-13.73</v>
      </c>
      <c r="BE162" s="7">
        <v>-12.31</v>
      </c>
      <c r="BF162" s="7">
        <v>-12.04</v>
      </c>
      <c r="BG162" s="7">
        <v>-12.35</v>
      </c>
      <c r="BH162" s="7">
        <v>-13.27</v>
      </c>
      <c r="BI162" s="7">
        <v>-14.35</v>
      </c>
      <c r="BJ162" s="7">
        <v>-13.73</v>
      </c>
      <c r="BK162" s="7">
        <v>-10.8</v>
      </c>
      <c r="BL162" s="7">
        <v>-13.58</v>
      </c>
      <c r="BM162" s="7">
        <v>-11.27</v>
      </c>
      <c r="BN162" s="7">
        <v>-10.8</v>
      </c>
      <c r="BO162" s="7">
        <v>-12.65</v>
      </c>
      <c r="BP162" s="7">
        <v>-8.9499999999999993</v>
      </c>
      <c r="BQ162" s="7">
        <v>-7.87</v>
      </c>
      <c r="BR162" s="7">
        <v>-7.4</v>
      </c>
      <c r="BS162" s="24">
        <v>5.72</v>
      </c>
      <c r="BT162" s="26">
        <v>272662200.80256462</v>
      </c>
      <c r="BU162" s="26">
        <v>3819300</v>
      </c>
      <c r="BV162" s="26">
        <v>33766957</v>
      </c>
      <c r="BW162" s="8">
        <v>2.6715466247076989E-4</v>
      </c>
    </row>
    <row r="163" spans="1:75" s="21" customFormat="1" ht="19" customHeight="1" x14ac:dyDescent="0.2">
      <c r="A163" s="1" t="s">
        <v>217</v>
      </c>
      <c r="B163" s="1" t="s">
        <v>96</v>
      </c>
      <c r="C163" s="1" t="s">
        <v>87</v>
      </c>
      <c r="D163" s="1" t="s">
        <v>98</v>
      </c>
      <c r="E163" s="1" t="s">
        <v>214</v>
      </c>
      <c r="F163" s="1" t="s">
        <v>88</v>
      </c>
      <c r="G163" s="9">
        <v>47.381533917270538</v>
      </c>
      <c r="H163" s="9">
        <v>-3.89170939106199</v>
      </c>
      <c r="I163" s="9">
        <f>(N163-O163)/O163*100</f>
        <v>29.615384968074832</v>
      </c>
      <c r="J163" s="1" t="s">
        <v>81</v>
      </c>
      <c r="K163" s="2">
        <v>4.0100002288818359</v>
      </c>
      <c r="L163" s="2">
        <v>6.74</v>
      </c>
      <c r="M163" s="2">
        <v>5.9099998474121094</v>
      </c>
      <c r="N163" s="2">
        <v>6.7399997711181641</v>
      </c>
      <c r="O163" s="2">
        <v>5.1999998092651367</v>
      </c>
      <c r="P163" s="2">
        <v>5.679999828338623</v>
      </c>
      <c r="Q163" s="1">
        <v>5.93</v>
      </c>
      <c r="R163" s="1">
        <v>5.83</v>
      </c>
      <c r="S163" s="1">
        <v>6.5</v>
      </c>
      <c r="T163" s="1">
        <v>6.18</v>
      </c>
      <c r="U163" s="1">
        <v>6.19</v>
      </c>
      <c r="V163" s="1">
        <v>6.7</v>
      </c>
      <c r="W163" s="1">
        <v>6.74</v>
      </c>
      <c r="X163" s="1">
        <v>6.47</v>
      </c>
      <c r="Y163" s="1">
        <v>6.24</v>
      </c>
      <c r="Z163" s="1">
        <v>6.06</v>
      </c>
      <c r="AA163" s="1">
        <v>5.94</v>
      </c>
      <c r="AB163" s="1">
        <v>5.93</v>
      </c>
      <c r="AC163" s="1">
        <v>5.83</v>
      </c>
      <c r="AD163" s="1">
        <v>5.69</v>
      </c>
      <c r="AE163" s="1">
        <v>5.65</v>
      </c>
      <c r="AF163" s="1">
        <v>5.57</v>
      </c>
      <c r="AG163" s="1">
        <v>5.86</v>
      </c>
      <c r="AH163" s="1">
        <v>5.8</v>
      </c>
      <c r="AI163" s="1">
        <v>5.8</v>
      </c>
      <c r="AJ163" s="1">
        <v>5.85</v>
      </c>
      <c r="AK163" s="1">
        <v>5.84</v>
      </c>
      <c r="AL163" s="1">
        <v>5.84</v>
      </c>
      <c r="AM163" s="1">
        <v>5.8</v>
      </c>
      <c r="AN163" s="1">
        <v>5.78</v>
      </c>
      <c r="AO163" s="1">
        <v>5.62</v>
      </c>
      <c r="AP163" s="1">
        <v>5.74</v>
      </c>
      <c r="AQ163" s="1">
        <v>5.72</v>
      </c>
      <c r="AR163" s="1">
        <v>-3.99</v>
      </c>
      <c r="AS163" s="1">
        <v>-5.4</v>
      </c>
      <c r="AT163" s="1">
        <v>0.68</v>
      </c>
      <c r="AU163" s="1">
        <v>-3.76</v>
      </c>
      <c r="AV163" s="1">
        <v>2.71</v>
      </c>
      <c r="AW163" s="1">
        <v>8.2899999999999991</v>
      </c>
      <c r="AX163" s="1">
        <v>6.09</v>
      </c>
      <c r="AY163" s="1">
        <v>5.38</v>
      </c>
      <c r="AZ163" s="1">
        <v>2.54</v>
      </c>
      <c r="BA163" s="1">
        <v>-0.51</v>
      </c>
      <c r="BB163" s="1">
        <v>-0.68</v>
      </c>
      <c r="BC163" s="1">
        <v>-1.69</v>
      </c>
      <c r="BD163" s="1">
        <v>-3.72</v>
      </c>
      <c r="BE163" s="1">
        <v>-8.1199999999999992</v>
      </c>
      <c r="BF163" s="1">
        <v>-7.14</v>
      </c>
      <c r="BG163" s="1">
        <v>-6.94</v>
      </c>
      <c r="BH163" s="1">
        <v>-2.0299999999999998</v>
      </c>
      <c r="BI163" s="1">
        <v>-3.05</v>
      </c>
      <c r="BJ163" s="1">
        <v>-6.09</v>
      </c>
      <c r="BK163" s="1">
        <v>-1.38</v>
      </c>
      <c r="BL163" s="1">
        <v>-3.96</v>
      </c>
      <c r="BM163" s="1">
        <v>-3.05</v>
      </c>
      <c r="BN163" s="1">
        <v>-2.88</v>
      </c>
      <c r="BO163" s="1">
        <v>-5.93</v>
      </c>
      <c r="BP163" s="1">
        <v>-6.43</v>
      </c>
      <c r="BQ163" s="1">
        <v>-3.39</v>
      </c>
      <c r="BR163" s="1">
        <v>-3.84</v>
      </c>
      <c r="BS163" s="22">
        <v>5.85</v>
      </c>
      <c r="BT163" s="26">
        <v>182924542.27714539</v>
      </c>
      <c r="BU163" s="26">
        <v>67297300</v>
      </c>
      <c r="BV163" s="26">
        <v>19138805</v>
      </c>
      <c r="BW163" s="2">
        <v>0.1129135805500918</v>
      </c>
    </row>
    <row r="164" spans="1:75" s="21" customFormat="1" ht="19" customHeight="1" x14ac:dyDescent="0.2">
      <c r="A164" s="7" t="s">
        <v>487</v>
      </c>
      <c r="B164" s="7" t="s">
        <v>159</v>
      </c>
      <c r="C164" s="7" t="s">
        <v>87</v>
      </c>
      <c r="D164" s="7" t="s">
        <v>98</v>
      </c>
      <c r="E164" s="7" t="s">
        <v>484</v>
      </c>
      <c r="F164" s="7" t="s">
        <v>88</v>
      </c>
      <c r="G164" s="10">
        <v>47.447446243410923</v>
      </c>
      <c r="H164" s="10">
        <v>-4.4806475973233413</v>
      </c>
      <c r="I164" s="10">
        <v>-4.4806475973233413</v>
      </c>
      <c r="J164" s="7" t="s">
        <v>81</v>
      </c>
      <c r="K164" s="8">
        <v>3.3299999237060551</v>
      </c>
      <c r="L164" s="8">
        <v>3.4</v>
      </c>
      <c r="M164" s="8">
        <v>4.9099998474121094</v>
      </c>
      <c r="N164" s="8">
        <v>5.119999885559082</v>
      </c>
      <c r="O164" s="8">
        <v>4.369999885559082</v>
      </c>
      <c r="P164" s="8">
        <v>4.690000057220459</v>
      </c>
      <c r="Q164" s="7">
        <v>5.0999999999999996</v>
      </c>
      <c r="R164" s="7">
        <v>5.1100000000000003</v>
      </c>
      <c r="S164" s="7">
        <v>4.8499999999999996</v>
      </c>
      <c r="T164" s="7">
        <v>4.7699999999999996</v>
      </c>
      <c r="U164" s="7">
        <v>4.72</v>
      </c>
      <c r="V164" s="7">
        <v>4.6100000000000003</v>
      </c>
      <c r="W164" s="7">
        <v>4.63</v>
      </c>
      <c r="X164" s="7">
        <v>4.75</v>
      </c>
      <c r="Y164" s="7">
        <v>4.68</v>
      </c>
      <c r="Z164" s="7">
        <v>4.68</v>
      </c>
      <c r="AA164" s="7">
        <v>4.5999999999999996</v>
      </c>
      <c r="AB164" s="7">
        <v>4.68</v>
      </c>
      <c r="AC164" s="7">
        <v>4.75</v>
      </c>
      <c r="AD164" s="7">
        <v>4.74</v>
      </c>
      <c r="AE164" s="7">
        <v>4.7699999999999996</v>
      </c>
      <c r="AF164" s="7">
        <v>4.71</v>
      </c>
      <c r="AG164" s="7">
        <v>4.74</v>
      </c>
      <c r="AH164" s="7">
        <v>4.7</v>
      </c>
      <c r="AI164" s="7">
        <v>4.7</v>
      </c>
      <c r="AJ164" s="7">
        <v>4.68</v>
      </c>
      <c r="AK164" s="7">
        <v>4.6900000000000004</v>
      </c>
      <c r="AL164" s="7">
        <v>4.7300000000000004</v>
      </c>
      <c r="AM164" s="7">
        <v>4.74</v>
      </c>
      <c r="AN164" s="7">
        <v>4.7</v>
      </c>
      <c r="AO164" s="7">
        <v>4.7300000000000004</v>
      </c>
      <c r="AP164" s="7">
        <v>4.74</v>
      </c>
      <c r="AQ164" s="7">
        <v>4.7</v>
      </c>
      <c r="AR164" s="7">
        <v>-0.81</v>
      </c>
      <c r="AS164" s="7">
        <v>2.63</v>
      </c>
      <c r="AT164" s="7">
        <v>-3.26</v>
      </c>
      <c r="AU164" s="7">
        <v>-3.66</v>
      </c>
      <c r="AV164" s="7">
        <v>-9.16</v>
      </c>
      <c r="AW164" s="7">
        <v>-7.74</v>
      </c>
      <c r="AX164" s="7">
        <v>-6.31</v>
      </c>
      <c r="AY164" s="7">
        <v>-5.18</v>
      </c>
      <c r="AZ164" s="7">
        <v>-4.79</v>
      </c>
      <c r="BA164" s="7">
        <v>-7.33</v>
      </c>
      <c r="BB164" s="7">
        <v>-6.72</v>
      </c>
      <c r="BC164" s="7">
        <v>-4.8899999999999997</v>
      </c>
      <c r="BD164" s="7">
        <v>-3.97</v>
      </c>
      <c r="BE164" s="7">
        <v>-3.67</v>
      </c>
      <c r="BF164" s="7">
        <v>-4.4800000000000004</v>
      </c>
      <c r="BG164" s="7">
        <v>-4.28</v>
      </c>
      <c r="BH164" s="7">
        <v>-4.68</v>
      </c>
      <c r="BI164" s="7">
        <v>-4.38</v>
      </c>
      <c r="BJ164" s="7">
        <v>-5.0999999999999996</v>
      </c>
      <c r="BK164" s="7">
        <v>-4.8899999999999997</v>
      </c>
      <c r="BL164" s="7">
        <v>-4.99</v>
      </c>
      <c r="BM164" s="7">
        <v>-4.4800000000000004</v>
      </c>
      <c r="BN164" s="7">
        <v>-4.68</v>
      </c>
      <c r="BO164" s="7">
        <v>-4.4800000000000004</v>
      </c>
      <c r="BP164" s="7">
        <v>-3.77</v>
      </c>
      <c r="BQ164" s="7">
        <v>-4.28</v>
      </c>
      <c r="BR164" s="7">
        <v>-4.4800000000000004</v>
      </c>
      <c r="BS164" s="24">
        <v>4.42</v>
      </c>
      <c r="BT164" s="26">
        <v>110794637.556839</v>
      </c>
      <c r="BU164" s="26">
        <v>6023100</v>
      </c>
      <c r="BV164" s="26">
        <v>13010737</v>
      </c>
      <c r="BW164" s="8">
        <v>1.3189875408287791E-3</v>
      </c>
    </row>
    <row r="165" spans="1:75" s="21" customFormat="1" ht="19" customHeight="1" x14ac:dyDescent="0.2">
      <c r="A165" s="7" t="s">
        <v>409</v>
      </c>
      <c r="B165" s="7" t="s">
        <v>96</v>
      </c>
      <c r="C165" s="7" t="s">
        <v>140</v>
      </c>
      <c r="D165" s="7" t="s">
        <v>78</v>
      </c>
      <c r="E165" s="7" t="s">
        <v>405</v>
      </c>
      <c r="F165" s="7" t="s">
        <v>88</v>
      </c>
      <c r="G165" s="10">
        <v>47.758279816961448</v>
      </c>
      <c r="H165" s="10">
        <v>-1.5831119626240191</v>
      </c>
      <c r="I165" s="10">
        <v>-1.5831119626240191</v>
      </c>
      <c r="J165" s="7" t="s">
        <v>81</v>
      </c>
      <c r="K165" s="8">
        <v>5.130000114440918</v>
      </c>
      <c r="L165" s="8">
        <v>5.36</v>
      </c>
      <c r="M165" s="8">
        <v>7.5799999237060547</v>
      </c>
      <c r="N165" s="8">
        <v>7.5900001525878906</v>
      </c>
      <c r="O165" s="8">
        <v>7.440000057220459</v>
      </c>
      <c r="P165" s="8">
        <v>7.4600000381469727</v>
      </c>
      <c r="Q165" s="7">
        <v>7.59</v>
      </c>
      <c r="R165" s="7">
        <v>7.5</v>
      </c>
      <c r="S165" s="7">
        <v>7.49</v>
      </c>
      <c r="T165" s="7">
        <v>7.5</v>
      </c>
      <c r="U165" s="7">
        <v>7.53</v>
      </c>
      <c r="V165" s="7">
        <v>7.53</v>
      </c>
      <c r="W165" s="7">
        <v>7.55</v>
      </c>
      <c r="X165" s="7">
        <v>7.5</v>
      </c>
      <c r="Y165" s="7">
        <v>7.52</v>
      </c>
      <c r="Z165" s="7">
        <v>7.53</v>
      </c>
      <c r="AA165" s="7">
        <v>7.51</v>
      </c>
      <c r="AB165" s="7">
        <v>7.52</v>
      </c>
      <c r="AC165" s="7">
        <v>7.52</v>
      </c>
      <c r="AD165" s="7">
        <v>7.52</v>
      </c>
      <c r="AE165" s="7">
        <v>7.52</v>
      </c>
      <c r="AF165" s="7">
        <v>7.52</v>
      </c>
      <c r="AG165" s="7">
        <v>7.51</v>
      </c>
      <c r="AH165" s="7">
        <v>7.51</v>
      </c>
      <c r="AI165" s="7">
        <v>7.51</v>
      </c>
      <c r="AJ165" s="7">
        <v>7.51</v>
      </c>
      <c r="AK165" s="7">
        <v>7.51</v>
      </c>
      <c r="AL165" s="7">
        <v>7.5</v>
      </c>
      <c r="AM165" s="7">
        <v>7.5</v>
      </c>
      <c r="AN165" s="7">
        <v>7.5</v>
      </c>
      <c r="AO165" s="7">
        <v>7.5</v>
      </c>
      <c r="AP165" s="7">
        <v>7.5</v>
      </c>
      <c r="AQ165" s="7">
        <v>7.5</v>
      </c>
      <c r="AR165" s="7">
        <v>-1.19</v>
      </c>
      <c r="AS165" s="7">
        <v>-1.25</v>
      </c>
      <c r="AT165" s="7">
        <v>-1.19</v>
      </c>
      <c r="AU165" s="7">
        <v>-1.39</v>
      </c>
      <c r="AV165" s="7">
        <v>-0.73</v>
      </c>
      <c r="AW165" s="7">
        <v>-0.7</v>
      </c>
      <c r="AX165" s="7">
        <v>-1.19</v>
      </c>
      <c r="AY165" s="7">
        <v>-1.06</v>
      </c>
      <c r="AZ165" s="7">
        <v>-0.86</v>
      </c>
      <c r="BA165" s="7">
        <v>-0.86</v>
      </c>
      <c r="BB165" s="7">
        <v>-0.92</v>
      </c>
      <c r="BC165" s="7">
        <v>-0.92</v>
      </c>
      <c r="BD165" s="7">
        <v>-0.99</v>
      </c>
      <c r="BE165" s="7">
        <v>-0.92</v>
      </c>
      <c r="BF165" s="7">
        <v>-0.99</v>
      </c>
      <c r="BG165" s="7">
        <v>-0.99</v>
      </c>
      <c r="BH165" s="7">
        <v>-1.1200000000000001</v>
      </c>
      <c r="BI165" s="7">
        <v>-1.06</v>
      </c>
      <c r="BJ165" s="7">
        <v>-0.92</v>
      </c>
      <c r="BK165" s="7">
        <v>-0.92</v>
      </c>
      <c r="BL165" s="7">
        <v>-1.19</v>
      </c>
      <c r="BM165" s="7">
        <v>-1.1200000000000001</v>
      </c>
      <c r="BN165" s="7">
        <v>-1.19</v>
      </c>
      <c r="BO165" s="7">
        <v>-1.19</v>
      </c>
      <c r="BP165" s="7">
        <v>-1.19</v>
      </c>
      <c r="BQ165" s="7">
        <v>-1.19</v>
      </c>
      <c r="BR165" s="7">
        <v>-1.58</v>
      </c>
      <c r="BS165" s="24">
        <v>7.48</v>
      </c>
      <c r="BT165" s="26">
        <v>298232822.99823761</v>
      </c>
      <c r="BU165" s="26">
        <v>26703800</v>
      </c>
      <c r="BV165" s="26">
        <v>39247326</v>
      </c>
      <c r="BW165" s="8">
        <v>0.1042882004241512</v>
      </c>
    </row>
    <row r="166" spans="1:75" s="21" customFormat="1" ht="19" customHeight="1" x14ac:dyDescent="0.2">
      <c r="A166" s="7" t="s">
        <v>570</v>
      </c>
      <c r="B166" s="7" t="s">
        <v>106</v>
      </c>
      <c r="C166" s="7" t="s">
        <v>87</v>
      </c>
      <c r="D166" s="7" t="s">
        <v>98</v>
      </c>
      <c r="E166" s="7" t="s">
        <v>568</v>
      </c>
      <c r="F166" s="7" t="s">
        <v>88</v>
      </c>
      <c r="G166" s="10">
        <v>47.906973288470716</v>
      </c>
      <c r="H166" s="10">
        <v>-4.0880538274165916</v>
      </c>
      <c r="I166" s="10">
        <v>-4.0880538274165916</v>
      </c>
      <c r="J166" s="7" t="s">
        <v>81</v>
      </c>
      <c r="K166" s="8">
        <v>4.3000001907348633</v>
      </c>
      <c r="L166" s="8">
        <v>4.54</v>
      </c>
      <c r="M166" s="8">
        <v>6.3600001335144043</v>
      </c>
      <c r="N166" s="8">
        <v>7.880000114440918</v>
      </c>
      <c r="O166" s="8">
        <v>5.4099998474121094</v>
      </c>
      <c r="P166" s="8">
        <v>6.0999999046325684</v>
      </c>
      <c r="Q166" s="7">
        <v>6.37</v>
      </c>
      <c r="R166" s="7">
        <v>6.48</v>
      </c>
      <c r="S166" s="7">
        <v>6.57</v>
      </c>
      <c r="T166" s="7">
        <v>5.74</v>
      </c>
      <c r="U166" s="7">
        <v>5.73</v>
      </c>
      <c r="V166" s="7">
        <v>6</v>
      </c>
      <c r="W166" s="7">
        <v>6</v>
      </c>
      <c r="X166" s="7">
        <v>5.89</v>
      </c>
      <c r="Y166" s="7">
        <v>5.92</v>
      </c>
      <c r="Z166" s="7">
        <v>5.75</v>
      </c>
      <c r="AA166" s="7">
        <v>6</v>
      </c>
      <c r="AB166" s="7">
        <v>5.95</v>
      </c>
      <c r="AC166" s="7">
        <v>5.75</v>
      </c>
      <c r="AD166" s="7">
        <v>5.66</v>
      </c>
      <c r="AE166" s="7">
        <v>5.72</v>
      </c>
      <c r="AF166" s="7">
        <v>5.98</v>
      </c>
      <c r="AG166" s="7">
        <v>5.98</v>
      </c>
      <c r="AH166" s="7">
        <v>5.94</v>
      </c>
      <c r="AI166" s="7">
        <v>7.37</v>
      </c>
      <c r="AJ166" s="7">
        <v>7.49</v>
      </c>
      <c r="AK166" s="7">
        <v>7.88</v>
      </c>
      <c r="AL166" s="7">
        <v>6.85</v>
      </c>
      <c r="AM166" s="7">
        <v>6.32</v>
      </c>
      <c r="AN166" s="7">
        <v>6.25</v>
      </c>
      <c r="AO166" s="7">
        <v>6.05</v>
      </c>
      <c r="AP166" s="7">
        <v>6.2</v>
      </c>
      <c r="AQ166" s="7">
        <v>6.3</v>
      </c>
      <c r="AR166" s="7">
        <v>-3.93</v>
      </c>
      <c r="AS166" s="7">
        <v>-4.72</v>
      </c>
      <c r="AT166" s="7">
        <v>-10.29</v>
      </c>
      <c r="AU166" s="7">
        <v>-10.85</v>
      </c>
      <c r="AV166" s="7">
        <v>-10.220000000000001</v>
      </c>
      <c r="AW166" s="7">
        <v>-6.13</v>
      </c>
      <c r="AX166" s="7">
        <v>-8.49</v>
      </c>
      <c r="AY166" s="7">
        <v>-9.4499999999999993</v>
      </c>
      <c r="AZ166" s="7">
        <v>-10.220000000000001</v>
      </c>
      <c r="BA166" s="7">
        <v>-11.79</v>
      </c>
      <c r="BB166" s="7">
        <v>-7.08</v>
      </c>
      <c r="BC166" s="7">
        <v>-10.31</v>
      </c>
      <c r="BD166" s="7">
        <v>-11.95</v>
      </c>
      <c r="BE166" s="7">
        <v>-11.95</v>
      </c>
      <c r="BF166" s="7">
        <v>-10.78</v>
      </c>
      <c r="BG166" s="7">
        <v>-7.39</v>
      </c>
      <c r="BH166" s="7">
        <v>-9.75</v>
      </c>
      <c r="BI166" s="7">
        <v>-7.55</v>
      </c>
      <c r="BJ166" s="7">
        <v>13.21</v>
      </c>
      <c r="BK166" s="7">
        <v>9.83</v>
      </c>
      <c r="BL166" s="7">
        <v>7.39</v>
      </c>
      <c r="BM166" s="7">
        <v>-2.99</v>
      </c>
      <c r="BN166" s="7">
        <v>-2.56</v>
      </c>
      <c r="BO166" s="7">
        <v>-6.44</v>
      </c>
      <c r="BP166" s="7">
        <v>-7.08</v>
      </c>
      <c r="BQ166" s="7">
        <v>-6.44</v>
      </c>
      <c r="BR166" s="7">
        <v>-4.09</v>
      </c>
      <c r="BS166" s="24">
        <v>5.61</v>
      </c>
      <c r="BT166" s="26">
        <v>51472753.080558777</v>
      </c>
      <c r="BU166" s="26">
        <v>30789500</v>
      </c>
      <c r="BV166" s="26">
        <v>2971742</v>
      </c>
      <c r="BW166" s="8">
        <v>0.25498411369493051</v>
      </c>
    </row>
    <row r="167" spans="1:75" s="21" customFormat="1" ht="19" customHeight="1" x14ac:dyDescent="0.2">
      <c r="A167" s="1" t="s">
        <v>256</v>
      </c>
      <c r="B167" s="1" t="s">
        <v>76</v>
      </c>
      <c r="C167" s="1" t="s">
        <v>87</v>
      </c>
      <c r="D167" s="1" t="s">
        <v>122</v>
      </c>
      <c r="E167" s="1" t="s">
        <v>250</v>
      </c>
      <c r="F167" s="1" t="s">
        <v>88</v>
      </c>
      <c r="G167" s="9">
        <v>48.377135900731787</v>
      </c>
      <c r="H167" s="9">
        <v>-16.666669978035689</v>
      </c>
      <c r="I167" s="9">
        <f>(N167-O167)/O167*100</f>
        <v>26.322580152942287</v>
      </c>
      <c r="J167" s="1" t="s">
        <v>89</v>
      </c>
      <c r="K167" s="2">
        <v>6.4699997901916504</v>
      </c>
      <c r="L167" s="2">
        <v>6.41</v>
      </c>
      <c r="M167" s="2">
        <v>9.6000003814697266</v>
      </c>
      <c r="N167" s="2">
        <v>9.7899999618530273</v>
      </c>
      <c r="O167" s="2">
        <v>7.75</v>
      </c>
      <c r="P167" s="2">
        <v>8</v>
      </c>
      <c r="Q167" s="1">
        <v>9.6300000000000008</v>
      </c>
      <c r="R167" s="1">
        <v>9.68</v>
      </c>
      <c r="S167" s="1">
        <v>9.1199999999999992</v>
      </c>
      <c r="T167" s="1">
        <v>8.73</v>
      </c>
      <c r="U167" s="1">
        <v>8.58</v>
      </c>
      <c r="V167" s="1">
        <v>8.24</v>
      </c>
      <c r="W167" s="1">
        <v>8.14</v>
      </c>
      <c r="X167" s="1">
        <v>8.16</v>
      </c>
      <c r="Y167" s="1">
        <v>8.33</v>
      </c>
      <c r="Z167" s="1">
        <v>8.25</v>
      </c>
      <c r="AA167" s="1">
        <v>8.3000000000000007</v>
      </c>
      <c r="AB167" s="1">
        <v>8.2899999999999991</v>
      </c>
      <c r="AC167" s="1">
        <v>8.15</v>
      </c>
      <c r="AD167" s="1">
        <v>8</v>
      </c>
      <c r="AE167" s="1">
        <v>8.15</v>
      </c>
      <c r="AF167" s="1">
        <v>8.1300000000000008</v>
      </c>
      <c r="AG167" s="1">
        <v>8.1</v>
      </c>
      <c r="AH167" s="1">
        <v>7.97</v>
      </c>
      <c r="AI167" s="1">
        <v>8</v>
      </c>
      <c r="AJ167" s="1">
        <v>7.95</v>
      </c>
      <c r="AK167" s="1">
        <v>7.94</v>
      </c>
      <c r="AL167" s="1">
        <v>7.98</v>
      </c>
      <c r="AM167" s="1">
        <v>7.95</v>
      </c>
      <c r="AN167" s="1">
        <v>7.89</v>
      </c>
      <c r="AO167" s="1">
        <v>7.85</v>
      </c>
      <c r="AP167" s="1">
        <v>7.93</v>
      </c>
      <c r="AQ167" s="1">
        <v>8</v>
      </c>
      <c r="AR167" s="1">
        <v>-3.85</v>
      </c>
      <c r="AS167" s="1">
        <v>-5.21</v>
      </c>
      <c r="AT167" s="1">
        <v>-12.85</v>
      </c>
      <c r="AU167" s="1">
        <v>-10.83</v>
      </c>
      <c r="AV167" s="1">
        <v>-14.88</v>
      </c>
      <c r="AW167" s="1">
        <v>-17.920000000000002</v>
      </c>
      <c r="AX167" s="1">
        <v>-17.34</v>
      </c>
      <c r="AY167" s="1">
        <v>-15.1</v>
      </c>
      <c r="AZ167" s="1">
        <v>-15.31</v>
      </c>
      <c r="BA167" s="1">
        <v>-15.62</v>
      </c>
      <c r="BB167" s="1">
        <v>-13.96</v>
      </c>
      <c r="BC167" s="1">
        <v>-15.1</v>
      </c>
      <c r="BD167" s="1">
        <v>-16.88</v>
      </c>
      <c r="BE167" s="1">
        <v>-16.98</v>
      </c>
      <c r="BF167" s="1">
        <v>-15.78</v>
      </c>
      <c r="BG167" s="1">
        <v>-15.57</v>
      </c>
      <c r="BH167" s="1">
        <v>-16.98</v>
      </c>
      <c r="BI167" s="1">
        <v>-17.34</v>
      </c>
      <c r="BJ167" s="1">
        <v>-17.45</v>
      </c>
      <c r="BK167" s="1">
        <v>-18.54</v>
      </c>
      <c r="BL167" s="1">
        <v>-17.5</v>
      </c>
      <c r="BM167" s="1">
        <v>-17.600000000000001</v>
      </c>
      <c r="BN167" s="1">
        <v>-17.95</v>
      </c>
      <c r="BO167" s="1">
        <v>-19.010000000000002</v>
      </c>
      <c r="BP167" s="1">
        <v>-18.54</v>
      </c>
      <c r="BQ167" s="1">
        <v>-18.02</v>
      </c>
      <c r="BR167" s="1">
        <v>-16.98</v>
      </c>
      <c r="BS167" s="22">
        <v>7.8</v>
      </c>
      <c r="BT167" s="26">
        <v>38632225.535106659</v>
      </c>
      <c r="BU167" s="26">
        <v>20510800</v>
      </c>
      <c r="BV167" s="26">
        <v>1668541</v>
      </c>
      <c r="BW167" s="2">
        <v>0.54344004732278084</v>
      </c>
    </row>
    <row r="168" spans="1:75" s="21" customFormat="1" ht="19" customHeight="1" x14ac:dyDescent="0.2">
      <c r="A168" s="7" t="s">
        <v>537</v>
      </c>
      <c r="B168" s="7" t="s">
        <v>131</v>
      </c>
      <c r="C168" s="7" t="s">
        <v>124</v>
      </c>
      <c r="D168" s="7" t="s">
        <v>125</v>
      </c>
      <c r="E168" s="7" t="s">
        <v>535</v>
      </c>
      <c r="F168" s="7" t="s">
        <v>88</v>
      </c>
      <c r="G168" s="10">
        <v>48.447210165753482</v>
      </c>
      <c r="H168" s="10">
        <v>-13.389127933708069</v>
      </c>
      <c r="I168" s="10">
        <v>-13.389127933708069</v>
      </c>
      <c r="J168" s="7" t="s">
        <v>89</v>
      </c>
      <c r="K168" s="8">
        <v>1.610000014305115</v>
      </c>
      <c r="L168" s="8">
        <v>1.81</v>
      </c>
      <c r="M168" s="8">
        <v>2.3900001049041748</v>
      </c>
      <c r="N168" s="8">
        <v>3.4200000762939449</v>
      </c>
      <c r="O168" s="8">
        <v>1.9099999666213989</v>
      </c>
      <c r="P168" s="8">
        <v>2.0699999332427979</v>
      </c>
      <c r="Q168" s="7">
        <v>2.78</v>
      </c>
      <c r="R168" s="7">
        <v>3.42</v>
      </c>
      <c r="S168" s="7">
        <v>2.98</v>
      </c>
      <c r="T168" s="7">
        <v>2.71</v>
      </c>
      <c r="U168" s="7">
        <v>2.77</v>
      </c>
      <c r="V168" s="7">
        <v>2.74</v>
      </c>
      <c r="W168" s="7">
        <v>2.86</v>
      </c>
      <c r="X168" s="7">
        <v>2.5499999999999998</v>
      </c>
      <c r="Y168" s="7">
        <v>2.52</v>
      </c>
      <c r="Z168" s="7">
        <v>2.27</v>
      </c>
      <c r="AA168" s="7">
        <v>2.2400000000000002</v>
      </c>
      <c r="AB168" s="7">
        <v>2.2599999999999998</v>
      </c>
      <c r="AC168" s="7">
        <v>2.2400000000000002</v>
      </c>
      <c r="AD168" s="7">
        <v>2.33</v>
      </c>
      <c r="AE168" s="7">
        <v>2.5</v>
      </c>
      <c r="AF168" s="7">
        <v>2.4300000000000002</v>
      </c>
      <c r="AG168" s="7">
        <v>2.35</v>
      </c>
      <c r="AH168" s="7">
        <v>2.2400000000000002</v>
      </c>
      <c r="AI168" s="7">
        <v>2.23</v>
      </c>
      <c r="AJ168" s="7">
        <v>2.2000000000000002</v>
      </c>
      <c r="AK168" s="7">
        <v>2.29</v>
      </c>
      <c r="AL168" s="7">
        <v>2.4</v>
      </c>
      <c r="AM168" s="7">
        <v>2.39</v>
      </c>
      <c r="AN168" s="7">
        <v>2.4700000000000002</v>
      </c>
      <c r="AO168" s="7">
        <v>2.46</v>
      </c>
      <c r="AP168" s="7">
        <v>2.1</v>
      </c>
      <c r="AQ168" s="7">
        <v>2.21</v>
      </c>
      <c r="AR168" s="7">
        <v>14.64</v>
      </c>
      <c r="AS168" s="7">
        <v>26.15</v>
      </c>
      <c r="AT168" s="7">
        <v>12.76</v>
      </c>
      <c r="AU168" s="7">
        <v>1.88</v>
      </c>
      <c r="AV168" s="7">
        <v>12.97</v>
      </c>
      <c r="AW168" s="7">
        <v>11.72</v>
      </c>
      <c r="AX168" s="7">
        <v>5.44</v>
      </c>
      <c r="AY168" s="7">
        <v>-0.21</v>
      </c>
      <c r="AZ168" s="7">
        <v>-5.44</v>
      </c>
      <c r="BA168" s="7">
        <v>-9.6199999999999992</v>
      </c>
      <c r="BB168" s="7">
        <v>-8.3699999999999992</v>
      </c>
      <c r="BC168" s="7">
        <v>-6.69</v>
      </c>
      <c r="BD168" s="7">
        <v>-11.71</v>
      </c>
      <c r="BE168" s="7">
        <v>-2.5099999999999998</v>
      </c>
      <c r="BF168" s="7">
        <v>2.09</v>
      </c>
      <c r="BG168" s="7">
        <v>-5.34</v>
      </c>
      <c r="BH168" s="7">
        <v>-7.06</v>
      </c>
      <c r="BI168" s="7">
        <v>-10.25</v>
      </c>
      <c r="BJ168" s="7">
        <v>-8.7899999999999991</v>
      </c>
      <c r="BK168" s="7">
        <v>-8.58</v>
      </c>
      <c r="BL168" s="7">
        <v>-6.69</v>
      </c>
      <c r="BM168" s="7">
        <v>-1.93</v>
      </c>
      <c r="BN168" s="7">
        <v>-2.93</v>
      </c>
      <c r="BO168" s="7">
        <v>2.09</v>
      </c>
      <c r="BP168" s="7">
        <v>-17.57</v>
      </c>
      <c r="BQ168" s="7">
        <v>-13.81</v>
      </c>
      <c r="BR168" s="7">
        <v>-12.55</v>
      </c>
      <c r="BS168" s="24">
        <v>2.23</v>
      </c>
      <c r="BT168" s="26">
        <v>40258595.767068863</v>
      </c>
      <c r="BU168" s="26">
        <v>38440700</v>
      </c>
      <c r="BV168" s="26">
        <v>16844638</v>
      </c>
      <c r="BW168" s="8">
        <v>5.9535265762315579E-3</v>
      </c>
    </row>
    <row r="169" spans="1:75" s="21" customFormat="1" ht="19" customHeight="1" x14ac:dyDescent="0.2">
      <c r="A169" s="1" t="s">
        <v>268</v>
      </c>
      <c r="B169" s="1" t="s">
        <v>106</v>
      </c>
      <c r="C169" s="1" t="s">
        <v>87</v>
      </c>
      <c r="D169" s="1" t="s">
        <v>122</v>
      </c>
      <c r="E169" s="1" t="s">
        <v>264</v>
      </c>
      <c r="F169" s="1" t="s">
        <v>88</v>
      </c>
      <c r="G169" s="9">
        <v>48.571423121861052</v>
      </c>
      <c r="H169" s="9">
        <v>-27.884612739438751</v>
      </c>
      <c r="I169" s="9">
        <f>(N169-O169)/O169*100</f>
        <v>46.478869834132531</v>
      </c>
      <c r="J169" s="1" t="s">
        <v>89</v>
      </c>
      <c r="K169" s="2">
        <v>3.5</v>
      </c>
      <c r="L169" s="2">
        <v>5.2</v>
      </c>
      <c r="M169" s="2">
        <v>5.1999998092651367</v>
      </c>
      <c r="N169" s="2">
        <v>5.1999998092651367</v>
      </c>
      <c r="O169" s="2">
        <v>3.5499999523162842</v>
      </c>
      <c r="P169" s="2">
        <v>3.75</v>
      </c>
      <c r="Q169" s="1">
        <v>5.2</v>
      </c>
      <c r="R169" s="1">
        <v>4.59</v>
      </c>
      <c r="S169" s="1">
        <v>4.3899999999999997</v>
      </c>
      <c r="T169" s="1">
        <v>4.12</v>
      </c>
      <c r="U169" s="1">
        <v>4.2</v>
      </c>
      <c r="V169" s="1">
        <v>4.25</v>
      </c>
      <c r="W169" s="1">
        <v>4.04</v>
      </c>
      <c r="X169" s="1">
        <v>3.94</v>
      </c>
      <c r="Y169" s="1">
        <v>3.82</v>
      </c>
      <c r="Z169" s="1">
        <v>3.87</v>
      </c>
      <c r="AA169" s="1">
        <v>3.86</v>
      </c>
      <c r="AB169" s="1">
        <v>3.81</v>
      </c>
      <c r="AC169" s="1">
        <v>3.83</v>
      </c>
      <c r="AD169" s="1">
        <v>3.8</v>
      </c>
      <c r="AE169" s="1">
        <v>3.77</v>
      </c>
      <c r="AF169" s="1">
        <v>3.79</v>
      </c>
      <c r="AG169" s="1">
        <v>3.82</v>
      </c>
      <c r="AH169" s="1">
        <v>3.78</v>
      </c>
      <c r="AI169" s="1">
        <v>3.77</v>
      </c>
      <c r="AJ169" s="1">
        <v>3.8</v>
      </c>
      <c r="AK169" s="1">
        <v>3.84</v>
      </c>
      <c r="AL169" s="1">
        <v>3.9</v>
      </c>
      <c r="AM169" s="1">
        <v>3.83</v>
      </c>
      <c r="AN169" s="1">
        <v>3.8</v>
      </c>
      <c r="AO169" s="1">
        <v>3.8</v>
      </c>
      <c r="AP169" s="1">
        <v>3.76</v>
      </c>
      <c r="AQ169" s="1">
        <v>3.79</v>
      </c>
      <c r="AR169" s="1">
        <v>-11.59</v>
      </c>
      <c r="AS169" s="1">
        <v>-13.85</v>
      </c>
      <c r="AT169" s="1">
        <v>-21.92</v>
      </c>
      <c r="AU169" s="1">
        <v>-26.35</v>
      </c>
      <c r="AV169" s="1">
        <v>-19.809999999999999</v>
      </c>
      <c r="AW169" s="1">
        <v>-25</v>
      </c>
      <c r="AX169" s="1">
        <v>-26.15</v>
      </c>
      <c r="AY169" s="1">
        <v>-26.73</v>
      </c>
      <c r="AZ169" s="1">
        <v>-27.6</v>
      </c>
      <c r="BA169" s="1">
        <v>-26.35</v>
      </c>
      <c r="BB169" s="1">
        <v>-26.35</v>
      </c>
      <c r="BC169" s="1">
        <v>-27.5</v>
      </c>
      <c r="BD169" s="1">
        <v>-27.12</v>
      </c>
      <c r="BE169" s="1">
        <v>-27.69</v>
      </c>
      <c r="BF169" s="1">
        <v>-30</v>
      </c>
      <c r="BG169" s="1">
        <v>-28.08</v>
      </c>
      <c r="BH169" s="1">
        <v>-28.08</v>
      </c>
      <c r="BI169" s="1">
        <v>-28.46</v>
      </c>
      <c r="BJ169" s="1">
        <v>-27.74</v>
      </c>
      <c r="BK169" s="1">
        <v>-27.4</v>
      </c>
      <c r="BL169" s="1">
        <v>-26.21</v>
      </c>
      <c r="BM169" s="1">
        <v>-26.54</v>
      </c>
      <c r="BN169" s="1">
        <v>-28.27</v>
      </c>
      <c r="BO169" s="1">
        <v>-27.02</v>
      </c>
      <c r="BP169" s="1">
        <v>-28.08</v>
      </c>
      <c r="BQ169" s="1">
        <v>-28.02</v>
      </c>
      <c r="BR169" s="1">
        <v>-28.27</v>
      </c>
      <c r="BS169" s="22">
        <v>3.71</v>
      </c>
      <c r="BT169" s="26">
        <v>240377271.18301389</v>
      </c>
      <c r="BU169" s="26">
        <v>13309600</v>
      </c>
      <c r="BV169" s="26">
        <v>21394071</v>
      </c>
      <c r="BW169" s="2">
        <v>3.3583463381046078E-2</v>
      </c>
    </row>
    <row r="170" spans="1:75" s="21" customFormat="1" ht="19" customHeight="1" x14ac:dyDescent="0.2">
      <c r="A170" s="7" t="s">
        <v>525</v>
      </c>
      <c r="B170" s="7" t="s">
        <v>131</v>
      </c>
      <c r="C170" s="7" t="s">
        <v>124</v>
      </c>
      <c r="D170" s="7" t="s">
        <v>109</v>
      </c>
      <c r="E170" s="7" t="s">
        <v>521</v>
      </c>
      <c r="F170" s="7" t="s">
        <v>88</v>
      </c>
      <c r="G170" s="10">
        <v>48.837203499818337</v>
      </c>
      <c r="H170" s="10">
        <v>-9.3750005820766216</v>
      </c>
      <c r="I170" s="10">
        <v>-9.3750005820766216</v>
      </c>
      <c r="J170" s="7" t="s">
        <v>89</v>
      </c>
      <c r="K170" s="8">
        <v>0.86000001430511475</v>
      </c>
      <c r="L170" s="8">
        <v>0.92</v>
      </c>
      <c r="M170" s="8">
        <v>1.279999971389771</v>
      </c>
      <c r="N170" s="8">
        <v>1.5</v>
      </c>
      <c r="O170" s="8">
        <v>1.0199999809265139</v>
      </c>
      <c r="P170" s="8">
        <v>1.1599999666213989</v>
      </c>
      <c r="Q170" s="7">
        <v>1.29</v>
      </c>
      <c r="R170" s="7">
        <v>1.17</v>
      </c>
      <c r="S170" s="7">
        <v>1.18</v>
      </c>
      <c r="T170" s="7">
        <v>1.19</v>
      </c>
      <c r="U170" s="7">
        <v>1.17</v>
      </c>
      <c r="V170" s="7">
        <v>1.0900000000000001</v>
      </c>
      <c r="W170" s="7">
        <v>1.0900000000000001</v>
      </c>
      <c r="X170" s="7">
        <v>1.3</v>
      </c>
      <c r="Y170" s="7">
        <v>1.39</v>
      </c>
      <c r="Z170" s="7">
        <v>1.39</v>
      </c>
      <c r="AA170" s="7">
        <v>1.24</v>
      </c>
      <c r="AB170" s="7">
        <v>1.24</v>
      </c>
      <c r="AC170" s="7">
        <v>1.38</v>
      </c>
      <c r="AD170" s="7">
        <v>1.45</v>
      </c>
      <c r="AE170" s="7">
        <v>1.5</v>
      </c>
      <c r="AF170" s="7">
        <v>1.39</v>
      </c>
      <c r="AG170" s="7">
        <v>1.27</v>
      </c>
      <c r="AH170" s="7">
        <v>1.24</v>
      </c>
      <c r="AI170" s="7">
        <v>1.1599999999999999</v>
      </c>
      <c r="AJ170" s="7">
        <v>1.2</v>
      </c>
      <c r="AK170" s="7">
        <v>1.19</v>
      </c>
      <c r="AL170" s="7">
        <v>1.19</v>
      </c>
      <c r="AM170" s="7">
        <v>1.18</v>
      </c>
      <c r="AN170" s="7">
        <v>1.25</v>
      </c>
      <c r="AO170" s="7">
        <v>1.19</v>
      </c>
      <c r="AP170" s="7">
        <v>1.22</v>
      </c>
      <c r="AQ170" s="7">
        <v>1.23</v>
      </c>
      <c r="AR170" s="7">
        <v>-7.81</v>
      </c>
      <c r="AS170" s="7">
        <v>-12.34</v>
      </c>
      <c r="AT170" s="7">
        <v>-13.55</v>
      </c>
      <c r="AU170" s="7">
        <v>-8.59</v>
      </c>
      <c r="AV170" s="7">
        <v>-15.73</v>
      </c>
      <c r="AW170" s="7">
        <v>-15.87</v>
      </c>
      <c r="AX170" s="7">
        <v>-15.62</v>
      </c>
      <c r="AY170" s="7">
        <v>1.5</v>
      </c>
      <c r="AZ170" s="7">
        <v>7.81</v>
      </c>
      <c r="BA170" s="7">
        <v>-3.91</v>
      </c>
      <c r="BB170" s="7">
        <v>-10.94</v>
      </c>
      <c r="BC170" s="7">
        <v>-6.25</v>
      </c>
      <c r="BD170" s="7">
        <v>1.05</v>
      </c>
      <c r="BE170" s="7">
        <v>11.72</v>
      </c>
      <c r="BF170" s="7">
        <v>8.1999999999999993</v>
      </c>
      <c r="BG170" s="7">
        <v>-2.35</v>
      </c>
      <c r="BH170" s="7">
        <v>-3.12</v>
      </c>
      <c r="BI170" s="7">
        <v>-12.23</v>
      </c>
      <c r="BJ170" s="7">
        <v>-13.34</v>
      </c>
      <c r="BK170" s="7">
        <v>-7.25</v>
      </c>
      <c r="BL170" s="7">
        <v>-10.16</v>
      </c>
      <c r="BM170" s="7">
        <v>-9.5</v>
      </c>
      <c r="BN170" s="7">
        <v>-7.81</v>
      </c>
      <c r="BO170" s="7">
        <v>-7.42</v>
      </c>
      <c r="BP170" s="7">
        <v>-12.5</v>
      </c>
      <c r="BQ170" s="7">
        <v>-5.47</v>
      </c>
      <c r="BR170" s="7">
        <v>-7.42</v>
      </c>
      <c r="BS170" s="24">
        <v>1.04</v>
      </c>
      <c r="BT170" s="26">
        <v>30584319.31638718</v>
      </c>
      <c r="BU170" s="26">
        <v>92775400</v>
      </c>
      <c r="BV170" s="26">
        <v>9898124</v>
      </c>
      <c r="BW170" s="8">
        <v>0.15868178656884879</v>
      </c>
    </row>
    <row r="171" spans="1:75" s="21" customFormat="1" ht="19" customHeight="1" x14ac:dyDescent="0.2">
      <c r="A171" s="1" t="s">
        <v>119</v>
      </c>
      <c r="B171" s="1" t="s">
        <v>96</v>
      </c>
      <c r="C171" s="1" t="s">
        <v>87</v>
      </c>
      <c r="D171" s="1" t="s">
        <v>98</v>
      </c>
      <c r="E171" s="1" t="s">
        <v>115</v>
      </c>
      <c r="F171" s="1" t="s">
        <v>88</v>
      </c>
      <c r="G171" s="9">
        <v>49.563036203666726</v>
      </c>
      <c r="H171" s="9">
        <v>-19.490811132675368</v>
      </c>
      <c r="I171" s="9">
        <f>(N171-O171)/O171*100</f>
        <v>29.326149637727088</v>
      </c>
      <c r="J171" s="1" t="s">
        <v>89</v>
      </c>
      <c r="K171" s="2">
        <v>16.020000457763668</v>
      </c>
      <c r="L171" s="2">
        <v>16.329999999999998</v>
      </c>
      <c r="M171" s="2">
        <v>23.95999908447266</v>
      </c>
      <c r="N171" s="2">
        <v>23.989999771118161</v>
      </c>
      <c r="O171" s="2">
        <v>18.54999923706055</v>
      </c>
      <c r="P171" s="2">
        <v>19.29000091552734</v>
      </c>
      <c r="Q171" s="1">
        <v>23.99</v>
      </c>
      <c r="R171" s="1">
        <v>22.62</v>
      </c>
      <c r="S171" s="1">
        <v>21.75</v>
      </c>
      <c r="T171" s="1">
        <v>21.43</v>
      </c>
      <c r="U171" s="1">
        <v>21.59</v>
      </c>
      <c r="V171" s="1">
        <v>21.99</v>
      </c>
      <c r="W171" s="1">
        <v>20.73</v>
      </c>
      <c r="X171" s="1">
        <v>20.38</v>
      </c>
      <c r="Y171" s="1">
        <v>19.48</v>
      </c>
      <c r="Z171" s="1">
        <v>19.96</v>
      </c>
      <c r="AA171" s="1">
        <v>19.47</v>
      </c>
      <c r="AB171" s="1">
        <v>19.66</v>
      </c>
      <c r="AC171" s="1">
        <v>20.079999999999998</v>
      </c>
      <c r="AD171" s="1">
        <v>20.2</v>
      </c>
      <c r="AE171" s="1">
        <v>19.98</v>
      </c>
      <c r="AF171" s="1">
        <v>19.75</v>
      </c>
      <c r="AG171" s="1">
        <v>19.690000000000001</v>
      </c>
      <c r="AH171" s="1">
        <v>19.88</v>
      </c>
      <c r="AI171" s="1">
        <v>19.850000000000001</v>
      </c>
      <c r="AJ171" s="1">
        <v>19.739999999999998</v>
      </c>
      <c r="AK171" s="1">
        <v>19.43</v>
      </c>
      <c r="AL171" s="1">
        <v>19.100000000000001</v>
      </c>
      <c r="AM171" s="1">
        <v>19.149999999999999</v>
      </c>
      <c r="AN171" s="1">
        <v>19.39</v>
      </c>
      <c r="AO171" s="1">
        <v>19.39</v>
      </c>
      <c r="AP171" s="1">
        <v>19.61</v>
      </c>
      <c r="AQ171" s="1">
        <v>19.45</v>
      </c>
      <c r="AR171" s="1">
        <v>-8.85</v>
      </c>
      <c r="AS171" s="1">
        <v>-10.68</v>
      </c>
      <c r="AT171" s="1">
        <v>-14.64</v>
      </c>
      <c r="AU171" s="1">
        <v>-10.84</v>
      </c>
      <c r="AV171" s="1">
        <v>-10.48</v>
      </c>
      <c r="AW171" s="1">
        <v>-13.98</v>
      </c>
      <c r="AX171" s="1">
        <v>-15.51</v>
      </c>
      <c r="AY171" s="1">
        <v>-20.45</v>
      </c>
      <c r="AZ171" s="1">
        <v>-18.7</v>
      </c>
      <c r="BA171" s="1">
        <v>-18.78</v>
      </c>
      <c r="BB171" s="1">
        <v>-19.239999999999998</v>
      </c>
      <c r="BC171" s="1">
        <v>-18.61</v>
      </c>
      <c r="BD171" s="1">
        <v>-16.23</v>
      </c>
      <c r="BE171" s="1">
        <v>-17.100000000000001</v>
      </c>
      <c r="BF171" s="1">
        <v>-17.809999999999999</v>
      </c>
      <c r="BG171" s="1">
        <v>-18.489999999999998</v>
      </c>
      <c r="BH171" s="1">
        <v>-18.93</v>
      </c>
      <c r="BI171" s="1">
        <v>-17.57</v>
      </c>
      <c r="BJ171" s="1">
        <v>-17.95</v>
      </c>
      <c r="BK171" s="1">
        <v>-19.95</v>
      </c>
      <c r="BL171" s="1">
        <v>-20.53</v>
      </c>
      <c r="BM171" s="1">
        <v>-21.26</v>
      </c>
      <c r="BN171" s="1">
        <v>-20.41</v>
      </c>
      <c r="BO171" s="1">
        <v>-19.16</v>
      </c>
      <c r="BP171" s="1">
        <v>-20.03</v>
      </c>
      <c r="BQ171" s="1">
        <v>-19.03</v>
      </c>
      <c r="BR171" s="1">
        <v>-19.57</v>
      </c>
      <c r="BS171" s="22">
        <v>18.55</v>
      </c>
      <c r="BT171" s="26">
        <v>191111661.49749759</v>
      </c>
      <c r="BU171" s="26">
        <v>9550400</v>
      </c>
      <c r="BV171" s="26">
        <v>7132146</v>
      </c>
      <c r="BW171" s="2">
        <v>8.7445349548368759E-2</v>
      </c>
    </row>
    <row r="172" spans="1:75" s="21" customFormat="1" ht="19" customHeight="1" x14ac:dyDescent="0.2">
      <c r="A172" s="1" t="s">
        <v>158</v>
      </c>
      <c r="B172" s="1" t="s">
        <v>159</v>
      </c>
      <c r="C172" s="1" t="s">
        <v>87</v>
      </c>
      <c r="D172" s="1" t="s">
        <v>98</v>
      </c>
      <c r="E172" s="1" t="s">
        <v>157</v>
      </c>
      <c r="F172" s="1" t="s">
        <v>88</v>
      </c>
      <c r="G172" s="9">
        <v>49.65036247544851</v>
      </c>
      <c r="H172" s="9">
        <v>-21.028038580580631</v>
      </c>
      <c r="I172" s="9">
        <f>(N172-O172)/O172*100</f>
        <v>52.631576470721072</v>
      </c>
      <c r="J172" s="1" t="s">
        <v>89</v>
      </c>
      <c r="K172" s="2">
        <v>1.429999947547913</v>
      </c>
      <c r="L172" s="2">
        <v>1.47</v>
      </c>
      <c r="M172" s="2">
        <v>2.1400001049041748</v>
      </c>
      <c r="N172" s="2">
        <v>2.3199999332427979</v>
      </c>
      <c r="O172" s="2">
        <v>1.5199999809265139</v>
      </c>
      <c r="P172" s="2">
        <v>1.690000057220459</v>
      </c>
      <c r="Q172" s="1">
        <v>2.31</v>
      </c>
      <c r="R172" s="1">
        <v>2.0699999999999998</v>
      </c>
      <c r="S172" s="1">
        <v>2.3199999999999998</v>
      </c>
      <c r="T172" s="1">
        <v>2</v>
      </c>
      <c r="U172" s="1">
        <v>1.95</v>
      </c>
      <c r="V172" s="1">
        <v>1.97</v>
      </c>
      <c r="W172" s="1">
        <v>1.88</v>
      </c>
      <c r="X172" s="1">
        <v>1.8</v>
      </c>
      <c r="Y172" s="1">
        <v>1.8</v>
      </c>
      <c r="Z172" s="1">
        <v>1.88</v>
      </c>
      <c r="AA172" s="1">
        <v>1.9</v>
      </c>
      <c r="AB172" s="1">
        <v>1.9</v>
      </c>
      <c r="AC172" s="1">
        <v>1.89</v>
      </c>
      <c r="AD172" s="1">
        <v>1.89</v>
      </c>
      <c r="AE172" s="1">
        <v>1.86</v>
      </c>
      <c r="AF172" s="1">
        <v>1.83</v>
      </c>
      <c r="AG172" s="1">
        <v>1.8</v>
      </c>
      <c r="AH172" s="1">
        <v>1.8</v>
      </c>
      <c r="AI172" s="1">
        <v>1.84</v>
      </c>
      <c r="AJ172" s="1">
        <v>1.81</v>
      </c>
      <c r="AK172" s="1">
        <v>1.79</v>
      </c>
      <c r="AL172" s="1">
        <v>1.79</v>
      </c>
      <c r="AM172" s="1">
        <v>1.79</v>
      </c>
      <c r="AN172" s="1">
        <v>1.79</v>
      </c>
      <c r="AO172" s="1">
        <v>1.74</v>
      </c>
      <c r="AP172" s="1">
        <v>1.8</v>
      </c>
      <c r="AQ172" s="1">
        <v>1.75</v>
      </c>
      <c r="AR172" s="1">
        <v>-6.55</v>
      </c>
      <c r="AS172" s="1">
        <v>-8.64</v>
      </c>
      <c r="AT172" s="1">
        <v>-6.55</v>
      </c>
      <c r="AU172" s="1">
        <v>-11.68</v>
      </c>
      <c r="AV172" s="1">
        <v>-11.21</v>
      </c>
      <c r="AW172" s="1">
        <v>-23.36</v>
      </c>
      <c r="AX172" s="1">
        <v>-15.89</v>
      </c>
      <c r="AY172" s="1">
        <v>-17.29</v>
      </c>
      <c r="AZ172" s="1">
        <v>-27.11</v>
      </c>
      <c r="BA172" s="1">
        <v>-12.38</v>
      </c>
      <c r="BB172" s="1">
        <v>-14.95</v>
      </c>
      <c r="BC172" s="1">
        <v>-13.09</v>
      </c>
      <c r="BD172" s="1">
        <v>-11.68</v>
      </c>
      <c r="BE172" s="1">
        <v>-15.65</v>
      </c>
      <c r="BF172" s="1">
        <v>-16.36</v>
      </c>
      <c r="BG172" s="1">
        <v>-17.809999999999999</v>
      </c>
      <c r="BH172" s="1">
        <v>-15.89</v>
      </c>
      <c r="BI172" s="1">
        <v>-17.29</v>
      </c>
      <c r="BJ172" s="1">
        <v>-15.89</v>
      </c>
      <c r="BK172" s="1">
        <v>-16.36</v>
      </c>
      <c r="BL172" s="1">
        <v>-20.56</v>
      </c>
      <c r="BM172" s="1">
        <v>-17.989999999999998</v>
      </c>
      <c r="BN172" s="1">
        <v>-18.22</v>
      </c>
      <c r="BO172" s="1">
        <v>-18.7</v>
      </c>
      <c r="BP172" s="1">
        <v>-21.5</v>
      </c>
      <c r="BQ172" s="1">
        <v>-19.63</v>
      </c>
      <c r="BR172" s="1">
        <v>-21.03</v>
      </c>
      <c r="BS172" s="22">
        <v>1.55</v>
      </c>
      <c r="BT172" s="26">
        <v>41264766.022825241</v>
      </c>
      <c r="BU172" s="26">
        <v>6699800</v>
      </c>
      <c r="BV172" s="26">
        <v>15137020</v>
      </c>
      <c r="BW172" s="2">
        <v>3.4847942329467758E-2</v>
      </c>
    </row>
    <row r="173" spans="1:75" s="21" customFormat="1" ht="19" customHeight="1" x14ac:dyDescent="0.2">
      <c r="A173" s="1" t="s">
        <v>191</v>
      </c>
      <c r="B173" s="1" t="s">
        <v>106</v>
      </c>
      <c r="C173" s="1" t="s">
        <v>97</v>
      </c>
      <c r="D173" s="1" t="s">
        <v>98</v>
      </c>
      <c r="E173" s="1" t="s">
        <v>186</v>
      </c>
      <c r="F173" s="1" t="s">
        <v>88</v>
      </c>
      <c r="G173" s="9">
        <v>49.934804021564908</v>
      </c>
      <c r="H173" s="9">
        <v>-28.69565131758921</v>
      </c>
      <c r="I173" s="9">
        <f>(N173-O173)/O173*100</f>
        <v>87.239943741814173</v>
      </c>
      <c r="J173" s="1" t="s">
        <v>89</v>
      </c>
      <c r="K173" s="2">
        <v>0.76700001955032349</v>
      </c>
      <c r="L173" s="2">
        <v>1.35</v>
      </c>
      <c r="M173" s="2">
        <v>1.1499999761581421</v>
      </c>
      <c r="N173" s="2">
        <v>1.3500000238418579</v>
      </c>
      <c r="O173" s="2">
        <v>0.72100001573562622</v>
      </c>
      <c r="P173" s="2">
        <v>0.81999999284744263</v>
      </c>
      <c r="Q173" s="1">
        <v>1.35</v>
      </c>
      <c r="R173" s="1">
        <v>1.3</v>
      </c>
      <c r="S173" s="1">
        <v>1.31</v>
      </c>
      <c r="T173" s="1">
        <v>1.1599999999999999</v>
      </c>
      <c r="U173" s="1">
        <v>1.1100000000000001</v>
      </c>
      <c r="V173" s="1">
        <v>1.18</v>
      </c>
      <c r="W173" s="1">
        <v>1.19</v>
      </c>
      <c r="X173" s="1">
        <v>1.1599999999999999</v>
      </c>
      <c r="Y173" s="1">
        <v>1.1399999999999999</v>
      </c>
      <c r="Z173" s="1">
        <v>1.1100000000000001</v>
      </c>
      <c r="AA173" s="1">
        <v>1.1100000000000001</v>
      </c>
      <c r="AB173" s="1">
        <v>1.1499999999999999</v>
      </c>
      <c r="AC173" s="1">
        <v>1.2</v>
      </c>
      <c r="AD173" s="1">
        <v>1.1499999999999999</v>
      </c>
      <c r="AE173" s="1">
        <v>1.1299999999999999</v>
      </c>
      <c r="AF173" s="1">
        <v>1.1299999999999999</v>
      </c>
      <c r="AG173" s="1">
        <v>1.1100000000000001</v>
      </c>
      <c r="AH173" s="1">
        <v>0.89</v>
      </c>
      <c r="AI173" s="1">
        <v>0.91</v>
      </c>
      <c r="AJ173" s="1">
        <v>0.9</v>
      </c>
      <c r="AK173" s="1">
        <v>0.87</v>
      </c>
      <c r="AL173" s="1">
        <v>0.83</v>
      </c>
      <c r="AM173" s="1">
        <v>0.81</v>
      </c>
      <c r="AN173" s="1">
        <v>0.8</v>
      </c>
      <c r="AO173" s="1">
        <v>0.78</v>
      </c>
      <c r="AP173" s="1">
        <v>0.81</v>
      </c>
      <c r="AQ173" s="1">
        <v>0.83</v>
      </c>
      <c r="AR173" s="1">
        <v>7.39</v>
      </c>
      <c r="AS173" s="1">
        <v>6.52</v>
      </c>
      <c r="AT173" s="1">
        <v>-2.61</v>
      </c>
      <c r="AU173" s="1">
        <v>-6.52</v>
      </c>
      <c r="AV173" s="1">
        <v>-6.19</v>
      </c>
      <c r="AW173" s="1">
        <v>0.43</v>
      </c>
      <c r="AX173" s="1">
        <v>-1.74</v>
      </c>
      <c r="AY173" s="1">
        <v>-2.57</v>
      </c>
      <c r="AZ173" s="1">
        <v>-4.78</v>
      </c>
      <c r="BA173" s="1">
        <v>-3.93</v>
      </c>
      <c r="BB173" s="1">
        <v>-5.23</v>
      </c>
      <c r="BC173" s="1">
        <v>-0.89</v>
      </c>
      <c r="BD173" s="1">
        <v>-0.43</v>
      </c>
      <c r="BE173" s="1">
        <v>-4.3499999999999996</v>
      </c>
      <c r="BF173" s="1">
        <v>-2.62</v>
      </c>
      <c r="BG173" s="1">
        <v>-4.3499999999999996</v>
      </c>
      <c r="BH173" s="1">
        <v>-26.25</v>
      </c>
      <c r="BI173" s="1">
        <v>-24.65</v>
      </c>
      <c r="BJ173" s="1">
        <v>-23.47</v>
      </c>
      <c r="BK173" s="1">
        <v>-25.35</v>
      </c>
      <c r="BL173" s="1">
        <v>-30.47</v>
      </c>
      <c r="BM173" s="1">
        <v>-30.2</v>
      </c>
      <c r="BN173" s="1">
        <v>-31.35</v>
      </c>
      <c r="BO173" s="1">
        <v>-35.75</v>
      </c>
      <c r="BP173" s="1">
        <v>-32.35</v>
      </c>
      <c r="BQ173" s="1">
        <v>-31.3</v>
      </c>
      <c r="BR173" s="1">
        <v>-28.7</v>
      </c>
      <c r="BS173" s="22">
        <v>1.04</v>
      </c>
      <c r="BT173" s="26">
        <v>181744855.4320564</v>
      </c>
      <c r="BU173" s="26">
        <v>332144300</v>
      </c>
      <c r="BV173" s="26">
        <v>33468098</v>
      </c>
      <c r="BW173" s="2">
        <v>0.19586813687470381</v>
      </c>
    </row>
    <row r="175" spans="1:75" x14ac:dyDescent="0.2">
      <c r="F175">
        <f>(173-41)/173</f>
        <v>0.76300578034682076</v>
      </c>
    </row>
  </sheetData>
  <conditionalFormatting sqref="AR2:BR173 G2:I173">
    <cfRule type="cellIs" dxfId="11" priority="5" operator="lessThan">
      <formula>0</formula>
    </cfRule>
    <cfRule type="cellIs" dxfId="10" priority="6" operator="greaterThan">
      <formula>0</formula>
    </cfRule>
  </conditionalFormatting>
  <conditionalFormatting sqref="J2:J173">
    <cfRule type="cellIs" dxfId="9" priority="3" operator="equal">
      <formula>"Go"</formula>
    </cfRule>
    <cfRule type="cellIs" dxfId="8" priority="4" operator="equal">
      <formula>"Fall"</formula>
    </cfRule>
  </conditionalFormatting>
  <conditionalFormatting sqref="F2:F173">
    <cfRule type="cellIs" dxfId="7" priority="1" operator="equal">
      <formula>"Red"</formula>
    </cfRule>
    <cfRule type="cellIs" dxfId="6" priority="2" operator="equal">
      <formula>"Green"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W26"/>
  <sheetViews>
    <sheetView topLeftCell="A2" zoomScale="99" workbookViewId="0">
      <selection activeCell="BK34" sqref="BK34"/>
    </sheetView>
  </sheetViews>
  <sheetFormatPr baseColWidth="10" defaultRowHeight="16" x14ac:dyDescent="0.2"/>
  <cols>
    <col min="72" max="74" width="14.1640625" style="20" bestFit="1" customWidth="1"/>
  </cols>
  <sheetData>
    <row r="1" spans="1:75" s="6" customFormat="1" ht="1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5" t="s">
        <v>73</v>
      </c>
      <c r="BW1" s="4" t="s">
        <v>74</v>
      </c>
    </row>
    <row r="2" spans="1:75" s="21" customFormat="1" ht="19" customHeight="1" x14ac:dyDescent="0.2">
      <c r="A2" s="7" t="s">
        <v>481</v>
      </c>
      <c r="B2" s="7" t="s">
        <v>83</v>
      </c>
      <c r="C2" s="7" t="s">
        <v>87</v>
      </c>
      <c r="D2" s="7" t="s">
        <v>98</v>
      </c>
      <c r="E2" s="7" t="s">
        <v>480</v>
      </c>
      <c r="F2" s="7" t="s">
        <v>88</v>
      </c>
      <c r="G2" s="10">
        <v>89.570547436119</v>
      </c>
      <c r="H2" s="10">
        <v>-15.857605927101471</v>
      </c>
      <c r="I2" s="10">
        <v>-15.857605927101471</v>
      </c>
      <c r="J2" s="7" t="s">
        <v>89</v>
      </c>
      <c r="K2" s="8">
        <v>1.629999995231628</v>
      </c>
      <c r="L2" s="8">
        <v>1.69</v>
      </c>
      <c r="M2" s="8">
        <v>3.089999914169312</v>
      </c>
      <c r="N2" s="8">
        <v>4.929999828338623</v>
      </c>
      <c r="O2" s="8">
        <v>2.470000028610229</v>
      </c>
      <c r="P2" s="8">
        <v>2.5999999046325679</v>
      </c>
      <c r="Q2" s="7">
        <v>3.5</v>
      </c>
      <c r="R2" s="7">
        <v>3.8</v>
      </c>
      <c r="S2" s="7">
        <v>4.93</v>
      </c>
      <c r="T2" s="7">
        <v>4.37</v>
      </c>
      <c r="U2" s="7">
        <v>4.1500000000000004</v>
      </c>
      <c r="V2" s="7">
        <v>3.63</v>
      </c>
      <c r="W2" s="7">
        <v>3.76</v>
      </c>
      <c r="X2" s="7">
        <v>3.36</v>
      </c>
      <c r="Y2" s="7">
        <v>3.33</v>
      </c>
      <c r="Z2" s="7">
        <v>3.68</v>
      </c>
      <c r="AA2" s="7">
        <v>3.89</v>
      </c>
      <c r="AB2" s="7">
        <v>3.95</v>
      </c>
      <c r="AC2" s="7">
        <v>3.75</v>
      </c>
      <c r="AD2" s="7">
        <v>3.54</v>
      </c>
      <c r="AE2" s="7">
        <v>3.63</v>
      </c>
      <c r="AF2" s="7">
        <v>3.62</v>
      </c>
      <c r="AG2" s="7">
        <v>3.9</v>
      </c>
      <c r="AH2" s="7">
        <v>3.94</v>
      </c>
      <c r="AI2" s="7">
        <v>3.68</v>
      </c>
      <c r="AJ2" s="7">
        <v>2.87</v>
      </c>
      <c r="AK2" s="7">
        <v>2.69</v>
      </c>
      <c r="AL2" s="7">
        <v>2.75</v>
      </c>
      <c r="AM2" s="7">
        <v>2.68</v>
      </c>
      <c r="AN2" s="7">
        <v>2.68</v>
      </c>
      <c r="AO2" s="7">
        <v>2.63</v>
      </c>
      <c r="AP2" s="7">
        <v>2.57</v>
      </c>
      <c r="AQ2" s="7">
        <v>2.62</v>
      </c>
      <c r="AR2" s="7">
        <v>-2.91</v>
      </c>
      <c r="AS2" s="7">
        <v>22.98</v>
      </c>
      <c r="AT2" s="7">
        <v>34.79</v>
      </c>
      <c r="AU2" s="7">
        <v>15.67</v>
      </c>
      <c r="AV2" s="7">
        <v>16.5</v>
      </c>
      <c r="AW2" s="7">
        <v>10.61</v>
      </c>
      <c r="AX2" s="7">
        <v>8.74</v>
      </c>
      <c r="AY2" s="7">
        <v>3.88</v>
      </c>
      <c r="AZ2" s="7">
        <v>3.24</v>
      </c>
      <c r="BA2" s="7">
        <v>10.84</v>
      </c>
      <c r="BB2" s="7">
        <v>25.08</v>
      </c>
      <c r="BC2" s="7">
        <v>13.88</v>
      </c>
      <c r="BD2" s="7">
        <v>10.029999999999999</v>
      </c>
      <c r="BE2" s="7">
        <v>13.43</v>
      </c>
      <c r="BF2" s="7">
        <v>12.3</v>
      </c>
      <c r="BG2" s="7">
        <v>13.59</v>
      </c>
      <c r="BH2" s="7">
        <v>23.11</v>
      </c>
      <c r="BI2" s="7">
        <v>15.86</v>
      </c>
      <c r="BJ2" s="7">
        <v>-8.74</v>
      </c>
      <c r="BK2" s="7">
        <v>-15.53</v>
      </c>
      <c r="BL2" s="7">
        <v>-12.97</v>
      </c>
      <c r="BM2" s="7">
        <v>-18.12</v>
      </c>
      <c r="BN2" s="7">
        <v>-14.24</v>
      </c>
      <c r="BO2" s="7">
        <v>-16.18</v>
      </c>
      <c r="BP2" s="7">
        <v>-17.8</v>
      </c>
      <c r="BQ2" s="7">
        <v>-18.28</v>
      </c>
      <c r="BR2" s="7">
        <v>-18.12</v>
      </c>
      <c r="BS2" s="24">
        <v>3.09</v>
      </c>
      <c r="BT2" s="26">
        <v>110011412.9442215</v>
      </c>
      <c r="BU2" s="26">
        <v>160000100</v>
      </c>
      <c r="BV2" s="26">
        <v>13862866</v>
      </c>
      <c r="BW2" s="8">
        <v>7.7324559005331221E-3</v>
      </c>
    </row>
    <row r="3" spans="1:75" s="21" customFormat="1" ht="19" customHeight="1" x14ac:dyDescent="0.2">
      <c r="A3" s="7" t="s">
        <v>387</v>
      </c>
      <c r="B3" s="7" t="s">
        <v>96</v>
      </c>
      <c r="C3" s="7" t="s">
        <v>87</v>
      </c>
      <c r="D3" s="7" t="s">
        <v>109</v>
      </c>
      <c r="E3" s="7" t="s">
        <v>382</v>
      </c>
      <c r="F3" s="7" t="s">
        <v>88</v>
      </c>
      <c r="G3" s="10">
        <v>165.4390923938191</v>
      </c>
      <c r="H3" s="10">
        <v>-25.186762918902978</v>
      </c>
      <c r="I3" s="10">
        <v>-25.186762918902978</v>
      </c>
      <c r="J3" s="7" t="s">
        <v>89</v>
      </c>
      <c r="K3" s="8">
        <v>3.529999971389771</v>
      </c>
      <c r="L3" s="8">
        <v>3.4</v>
      </c>
      <c r="M3" s="8">
        <v>9.369999885559082</v>
      </c>
      <c r="N3" s="8">
        <v>10.25</v>
      </c>
      <c r="O3" s="8">
        <v>6.820000171661377</v>
      </c>
      <c r="P3" s="8">
        <v>7.0100002288818359</v>
      </c>
      <c r="Q3" s="7">
        <v>9.81</v>
      </c>
      <c r="R3" s="7">
        <v>10.25</v>
      </c>
      <c r="S3" s="7">
        <v>9.11</v>
      </c>
      <c r="T3" s="7">
        <v>9.6999999999999993</v>
      </c>
      <c r="U3" s="7">
        <v>9.64</v>
      </c>
      <c r="V3" s="7">
        <v>8.4</v>
      </c>
      <c r="W3" s="7">
        <v>8.1999999999999993</v>
      </c>
      <c r="X3" s="7">
        <v>8.3000000000000007</v>
      </c>
      <c r="Y3" s="7">
        <v>8.75</v>
      </c>
      <c r="Z3" s="7">
        <v>8.48</v>
      </c>
      <c r="AA3" s="7">
        <v>7.97</v>
      </c>
      <c r="AB3" s="7">
        <v>7.89</v>
      </c>
      <c r="AC3" s="7">
        <v>7.5</v>
      </c>
      <c r="AD3" s="7">
        <v>7.5</v>
      </c>
      <c r="AE3" s="7">
        <v>7.36</v>
      </c>
      <c r="AF3" s="7">
        <v>7.3</v>
      </c>
      <c r="AG3" s="7">
        <v>7.37</v>
      </c>
      <c r="AH3" s="7">
        <v>7.9</v>
      </c>
      <c r="AI3" s="7">
        <v>7.9</v>
      </c>
      <c r="AJ3" s="7">
        <v>7.65</v>
      </c>
      <c r="AK3" s="7">
        <v>7.55</v>
      </c>
      <c r="AL3" s="7">
        <v>7.45</v>
      </c>
      <c r="AM3" s="7">
        <v>7.71</v>
      </c>
      <c r="AN3" s="7">
        <v>7.81</v>
      </c>
      <c r="AO3" s="7">
        <v>8.31</v>
      </c>
      <c r="AP3" s="7">
        <v>7.5</v>
      </c>
      <c r="AQ3" s="7">
        <v>7.29</v>
      </c>
      <c r="AR3" s="7">
        <v>4.7</v>
      </c>
      <c r="AS3" s="7">
        <v>-2.35</v>
      </c>
      <c r="AT3" s="7">
        <v>-11.53</v>
      </c>
      <c r="AU3" s="7">
        <v>0.85</v>
      </c>
      <c r="AV3" s="7">
        <v>-12.54</v>
      </c>
      <c r="AW3" s="7">
        <v>-16.010000000000002</v>
      </c>
      <c r="AX3" s="7">
        <v>-14.62</v>
      </c>
      <c r="AY3" s="7">
        <v>-12.57</v>
      </c>
      <c r="AZ3" s="7">
        <v>-10.89</v>
      </c>
      <c r="BA3" s="7">
        <v>-17.13</v>
      </c>
      <c r="BB3" s="7">
        <v>-17.16</v>
      </c>
      <c r="BC3" s="7">
        <v>-22.73</v>
      </c>
      <c r="BD3" s="7">
        <v>-22.41</v>
      </c>
      <c r="BE3" s="7">
        <v>-22.79</v>
      </c>
      <c r="BF3" s="7">
        <v>-23.94</v>
      </c>
      <c r="BG3" s="7">
        <v>-23.48</v>
      </c>
      <c r="BH3" s="7">
        <v>-23.75</v>
      </c>
      <c r="BI3" s="7">
        <v>-18.36</v>
      </c>
      <c r="BJ3" s="7">
        <v>-22.11</v>
      </c>
      <c r="BK3" s="7">
        <v>-20.28</v>
      </c>
      <c r="BL3" s="7">
        <v>-22.31</v>
      </c>
      <c r="BM3" s="7">
        <v>-22.09</v>
      </c>
      <c r="BN3" s="7">
        <v>-19.16</v>
      </c>
      <c r="BO3" s="7">
        <v>-19.53</v>
      </c>
      <c r="BP3" s="7">
        <v>-21.34</v>
      </c>
      <c r="BQ3" s="7">
        <v>-22.36</v>
      </c>
      <c r="BR3" s="7">
        <v>-24.76</v>
      </c>
      <c r="BS3" s="24">
        <v>7.5</v>
      </c>
      <c r="BT3" s="26">
        <v>111455211.6387367</v>
      </c>
      <c r="BU3" s="26">
        <v>32591700</v>
      </c>
      <c r="BV3" s="26">
        <v>1292737</v>
      </c>
      <c r="BW3" s="8">
        <v>0.17003535908696049</v>
      </c>
    </row>
    <row r="4" spans="1:75" s="21" customFormat="1" ht="19" customHeight="1" x14ac:dyDescent="0.2">
      <c r="A4" s="1" t="s">
        <v>148</v>
      </c>
      <c r="B4" s="1" t="s">
        <v>134</v>
      </c>
      <c r="C4" s="1" t="s">
        <v>142</v>
      </c>
      <c r="D4" s="1" t="s">
        <v>98</v>
      </c>
      <c r="E4" s="1" t="s">
        <v>137</v>
      </c>
      <c r="F4" s="1" t="s">
        <v>88</v>
      </c>
      <c r="G4" s="9">
        <v>406.31578980390378</v>
      </c>
      <c r="H4" s="9">
        <v>-69.438668480300137</v>
      </c>
      <c r="I4" s="9">
        <f>(N4-O4)/O4*100</f>
        <v>340.87590808981201</v>
      </c>
      <c r="J4" s="1" t="s">
        <v>89</v>
      </c>
      <c r="K4" s="2">
        <v>0.94999998807907104</v>
      </c>
      <c r="L4" s="2">
        <v>1.23</v>
      </c>
      <c r="M4" s="2">
        <v>4.809999942779541</v>
      </c>
      <c r="N4" s="2">
        <v>6.0399999618530273</v>
      </c>
      <c r="O4" s="2">
        <v>1.370000004768372</v>
      </c>
      <c r="P4" s="2">
        <v>1.470000028610229</v>
      </c>
      <c r="Q4" s="1">
        <v>5.5</v>
      </c>
      <c r="R4" s="1">
        <v>4.2699999999999996</v>
      </c>
      <c r="S4" s="1">
        <v>4.08</v>
      </c>
      <c r="T4" s="1">
        <v>6.04</v>
      </c>
      <c r="U4" s="1">
        <v>5.6</v>
      </c>
      <c r="V4" s="1">
        <v>4.4000000000000004</v>
      </c>
      <c r="W4" s="1">
        <v>3.95</v>
      </c>
      <c r="X4" s="1">
        <v>3.95</v>
      </c>
      <c r="Y4" s="1">
        <v>3.95</v>
      </c>
      <c r="Z4" s="1">
        <v>3.95</v>
      </c>
      <c r="AA4" s="1">
        <v>3.95</v>
      </c>
      <c r="AB4" s="1">
        <v>3.95</v>
      </c>
      <c r="AC4" s="1">
        <v>3.95</v>
      </c>
      <c r="AD4" s="1">
        <v>3.95</v>
      </c>
      <c r="AE4" s="1">
        <v>3.95</v>
      </c>
      <c r="AF4" s="1">
        <v>2.2200000000000002</v>
      </c>
      <c r="AG4" s="1">
        <v>2.1800000000000002</v>
      </c>
      <c r="AH4" s="1">
        <v>2.13</v>
      </c>
      <c r="AI4" s="1">
        <v>2.1</v>
      </c>
      <c r="AJ4" s="1">
        <v>2.0299999999999998</v>
      </c>
      <c r="AK4" s="1">
        <v>1.9</v>
      </c>
      <c r="AL4" s="1">
        <v>1.94</v>
      </c>
      <c r="AM4" s="1">
        <v>2</v>
      </c>
      <c r="AN4" s="1">
        <v>1.9</v>
      </c>
      <c r="AO4" s="1">
        <v>1.85</v>
      </c>
      <c r="AP4" s="1">
        <v>1.8</v>
      </c>
      <c r="AQ4" s="1">
        <v>1.62</v>
      </c>
      <c r="AR4" s="1">
        <v>-12.06</v>
      </c>
      <c r="AS4" s="1">
        <v>-22.04</v>
      </c>
      <c r="AT4" s="1">
        <v>-27.03</v>
      </c>
      <c r="AU4" s="1">
        <v>15.38</v>
      </c>
      <c r="AV4" s="1">
        <v>-17.88</v>
      </c>
      <c r="AW4" s="1">
        <v>-22.66</v>
      </c>
      <c r="AX4" s="1">
        <v>-30.35</v>
      </c>
      <c r="AY4" s="1">
        <v>-30.35</v>
      </c>
      <c r="AZ4" s="1">
        <v>-30.35</v>
      </c>
      <c r="BA4" s="1">
        <v>-30.35</v>
      </c>
      <c r="BB4" s="1">
        <v>-30.35</v>
      </c>
      <c r="BC4" s="1">
        <v>-30.35</v>
      </c>
      <c r="BD4" s="1">
        <v>-30.35</v>
      </c>
      <c r="BE4" s="1">
        <v>-30.35</v>
      </c>
      <c r="BF4" s="1">
        <v>-30.35</v>
      </c>
      <c r="BG4" s="1">
        <v>-54.68</v>
      </c>
      <c r="BH4" s="1">
        <v>-56.96</v>
      </c>
      <c r="BI4" s="1">
        <v>-58.01</v>
      </c>
      <c r="BJ4" s="1">
        <v>-58.42</v>
      </c>
      <c r="BK4" s="1">
        <v>-62.58</v>
      </c>
      <c r="BL4" s="1">
        <v>-61.54</v>
      </c>
      <c r="BM4" s="1">
        <v>-60.95</v>
      </c>
      <c r="BN4" s="1">
        <v>-62.79</v>
      </c>
      <c r="BO4" s="1">
        <v>-62.79</v>
      </c>
      <c r="BP4" s="1">
        <v>-63.41</v>
      </c>
      <c r="BQ4" s="1">
        <v>-66.95</v>
      </c>
      <c r="BR4" s="1">
        <v>-69.849999999999994</v>
      </c>
      <c r="BS4" s="22">
        <v>3.27</v>
      </c>
      <c r="BT4" s="26">
        <v>119821427.5745869</v>
      </c>
      <c r="BU4" s="26">
        <v>47780600</v>
      </c>
      <c r="BV4" s="26">
        <v>9448461</v>
      </c>
      <c r="BW4" s="2">
        <v>1.172677751434863E-2</v>
      </c>
    </row>
    <row r="5" spans="1:75" s="21" customFormat="1" ht="19" customHeight="1" x14ac:dyDescent="0.2">
      <c r="A5" s="1" t="s">
        <v>223</v>
      </c>
      <c r="B5" s="1" t="s">
        <v>76</v>
      </c>
      <c r="C5" s="1" t="s">
        <v>87</v>
      </c>
      <c r="D5" s="1" t="s">
        <v>98</v>
      </c>
      <c r="E5" s="1" t="s">
        <v>220</v>
      </c>
      <c r="F5" s="1" t="s">
        <v>88</v>
      </c>
      <c r="G5" s="9">
        <v>76.756753447806474</v>
      </c>
      <c r="H5" s="9">
        <v>-1.2232404307749829</v>
      </c>
      <c r="I5" s="9">
        <f>(N5-O5)/O5*100</f>
        <v>31.481477393371488</v>
      </c>
      <c r="J5" s="1" t="s">
        <v>81</v>
      </c>
      <c r="K5" s="2">
        <v>1.8500000238418579</v>
      </c>
      <c r="L5" s="2">
        <v>1.85</v>
      </c>
      <c r="M5" s="2">
        <v>3.2699999809265141</v>
      </c>
      <c r="N5" s="2">
        <v>3.5499999523162842</v>
      </c>
      <c r="O5" s="2">
        <v>2.7000000476837158</v>
      </c>
      <c r="P5" s="2">
        <v>3.2300000190734859</v>
      </c>
      <c r="Q5" s="1">
        <v>3.42</v>
      </c>
      <c r="R5" s="1">
        <v>3.14</v>
      </c>
      <c r="S5" s="1">
        <v>3.08</v>
      </c>
      <c r="T5" s="1">
        <v>3.46</v>
      </c>
      <c r="U5" s="1">
        <v>3.3</v>
      </c>
      <c r="V5" s="1">
        <v>3.17</v>
      </c>
      <c r="W5" s="1">
        <v>3.05</v>
      </c>
      <c r="X5" s="1">
        <v>3.22</v>
      </c>
      <c r="Y5" s="1">
        <v>3.09</v>
      </c>
      <c r="Z5" s="1">
        <v>3.35</v>
      </c>
      <c r="AA5" s="1">
        <v>3.36</v>
      </c>
      <c r="AB5" s="1">
        <v>3.44</v>
      </c>
      <c r="AC5" s="1">
        <v>3.55</v>
      </c>
      <c r="AD5" s="1">
        <v>3.47</v>
      </c>
      <c r="AE5" s="1">
        <v>3.22</v>
      </c>
      <c r="AF5" s="1">
        <v>3.15</v>
      </c>
      <c r="AG5" s="1">
        <v>3.08</v>
      </c>
      <c r="AH5" s="1">
        <v>3.1</v>
      </c>
      <c r="AI5" s="1">
        <v>3.11</v>
      </c>
      <c r="AJ5" s="1">
        <v>3.14</v>
      </c>
      <c r="AK5" s="1">
        <v>3.23</v>
      </c>
      <c r="AL5" s="1">
        <v>3.22</v>
      </c>
      <c r="AM5" s="1">
        <v>3.14</v>
      </c>
      <c r="AN5" s="1">
        <v>3.1</v>
      </c>
      <c r="AO5" s="1">
        <v>3.17</v>
      </c>
      <c r="AP5" s="1">
        <v>3.13</v>
      </c>
      <c r="AQ5" s="1">
        <v>3.27</v>
      </c>
      <c r="AR5" s="1">
        <v>-4.04</v>
      </c>
      <c r="AS5" s="1">
        <v>-11.06</v>
      </c>
      <c r="AT5" s="1">
        <v>-11.24</v>
      </c>
      <c r="AU5" s="1">
        <v>-0.15</v>
      </c>
      <c r="AV5" s="1">
        <v>-7.34</v>
      </c>
      <c r="AW5" s="1">
        <v>-10.74</v>
      </c>
      <c r="AX5" s="1">
        <v>-9.2799999999999994</v>
      </c>
      <c r="AY5" s="1">
        <v>-6.86</v>
      </c>
      <c r="AZ5" s="1">
        <v>-7.03</v>
      </c>
      <c r="BA5" s="1">
        <v>-0.24</v>
      </c>
      <c r="BB5" s="1">
        <v>0.61</v>
      </c>
      <c r="BC5" s="1">
        <v>2.14</v>
      </c>
      <c r="BD5" s="1">
        <v>4.59</v>
      </c>
      <c r="BE5" s="1">
        <v>-3.37</v>
      </c>
      <c r="BF5" s="1">
        <v>-5.2</v>
      </c>
      <c r="BG5" s="1">
        <v>-5.96</v>
      </c>
      <c r="BH5" s="1">
        <v>-7.95</v>
      </c>
      <c r="BI5" s="1">
        <v>-8.5</v>
      </c>
      <c r="BJ5" s="1">
        <v>-6.73</v>
      </c>
      <c r="BK5" s="1">
        <v>-5.88</v>
      </c>
      <c r="BL5" s="1">
        <v>-3.36</v>
      </c>
      <c r="BM5" s="1">
        <v>-5.2</v>
      </c>
      <c r="BN5" s="1">
        <v>-6.35</v>
      </c>
      <c r="BO5" s="1">
        <v>-6.35</v>
      </c>
      <c r="BP5" s="1">
        <v>-4.8899999999999997</v>
      </c>
      <c r="BQ5" s="1">
        <v>-5.35</v>
      </c>
      <c r="BR5" s="1">
        <v>-1.23</v>
      </c>
      <c r="BS5" s="22">
        <v>2.86</v>
      </c>
      <c r="BT5" s="26">
        <v>121467092.2914982</v>
      </c>
      <c r="BU5" s="26">
        <v>73827400</v>
      </c>
      <c r="BV5" s="26">
        <v>33146038</v>
      </c>
      <c r="BW5" s="2">
        <v>1.8719039663201979E-2</v>
      </c>
    </row>
    <row r="6" spans="1:75" s="21" customFormat="1" ht="19" customHeight="1" x14ac:dyDescent="0.2">
      <c r="A6" s="1" t="s">
        <v>303</v>
      </c>
      <c r="B6" s="1" t="s">
        <v>106</v>
      </c>
      <c r="C6" s="1" t="s">
        <v>140</v>
      </c>
      <c r="D6" s="1" t="s">
        <v>98</v>
      </c>
      <c r="E6" s="1" t="s">
        <v>292</v>
      </c>
      <c r="F6" s="1" t="s">
        <v>80</v>
      </c>
      <c r="G6" s="9">
        <v>103.5940819367533</v>
      </c>
      <c r="H6" s="9">
        <v>5.9189998759134053</v>
      </c>
      <c r="I6" s="9">
        <f>(N6-O6)/O6*100</f>
        <v>96.37500047683713</v>
      </c>
      <c r="J6" s="1" t="s">
        <v>81</v>
      </c>
      <c r="K6" s="2">
        <v>4.7300000190734863</v>
      </c>
      <c r="L6" s="2">
        <v>4.8600000000000003</v>
      </c>
      <c r="M6" s="2">
        <v>9.630000114440918</v>
      </c>
      <c r="N6" s="2">
        <v>15.710000038146971</v>
      </c>
      <c r="O6" s="2">
        <v>8</v>
      </c>
      <c r="P6" s="2">
        <v>10.19999980926514</v>
      </c>
      <c r="Q6" s="1">
        <v>9.98</v>
      </c>
      <c r="R6" s="1">
        <v>9.19</v>
      </c>
      <c r="S6" s="1">
        <v>8.83</v>
      </c>
      <c r="T6" s="1">
        <v>10.3</v>
      </c>
      <c r="U6" s="1">
        <v>10.67</v>
      </c>
      <c r="V6" s="1">
        <v>12.7</v>
      </c>
      <c r="W6" s="1">
        <v>12.75</v>
      </c>
      <c r="X6" s="1">
        <v>12.1</v>
      </c>
      <c r="Y6" s="1">
        <v>11.45</v>
      </c>
      <c r="Z6" s="1">
        <v>12.33</v>
      </c>
      <c r="AA6" s="1">
        <v>14.4</v>
      </c>
      <c r="AB6" s="1">
        <v>14.44</v>
      </c>
      <c r="AC6" s="1">
        <v>14.85</v>
      </c>
      <c r="AD6" s="1">
        <v>14.46</v>
      </c>
      <c r="AE6" s="1">
        <v>15.16</v>
      </c>
      <c r="AF6" s="1">
        <v>15.71</v>
      </c>
      <c r="AG6" s="1">
        <v>15.68</v>
      </c>
      <c r="AH6" s="1">
        <v>15.18</v>
      </c>
      <c r="AI6" s="1">
        <v>14.8</v>
      </c>
      <c r="AJ6" s="1">
        <v>13.88</v>
      </c>
      <c r="AK6" s="1">
        <v>13.37</v>
      </c>
      <c r="AL6" s="1">
        <v>12.46</v>
      </c>
      <c r="AM6" s="1">
        <v>12.49</v>
      </c>
      <c r="AN6" s="1">
        <v>12.25</v>
      </c>
      <c r="AO6" s="1">
        <v>11.37</v>
      </c>
      <c r="AP6" s="1">
        <v>11</v>
      </c>
      <c r="AQ6" s="1">
        <v>10.98</v>
      </c>
      <c r="AR6" s="1">
        <v>-6.5</v>
      </c>
      <c r="AS6" s="1">
        <v>-6.75</v>
      </c>
      <c r="AT6" s="1">
        <v>-11.11</v>
      </c>
      <c r="AU6" s="1">
        <v>2.91</v>
      </c>
      <c r="AV6" s="1">
        <v>10.8</v>
      </c>
      <c r="AW6" s="1">
        <v>26.79</v>
      </c>
      <c r="AX6" s="1">
        <v>21.5</v>
      </c>
      <c r="AY6" s="1">
        <v>17.55</v>
      </c>
      <c r="AZ6" s="1">
        <v>14.15</v>
      </c>
      <c r="BA6" s="1">
        <v>19.940000000000001</v>
      </c>
      <c r="BB6" s="1">
        <v>47.04</v>
      </c>
      <c r="BC6" s="1">
        <v>45.55</v>
      </c>
      <c r="BD6" s="1">
        <v>45.28</v>
      </c>
      <c r="BE6" s="1">
        <v>35.51</v>
      </c>
      <c r="BF6" s="1">
        <v>54</v>
      </c>
      <c r="BG6" s="1">
        <v>53.17</v>
      </c>
      <c r="BH6" s="1">
        <v>55.45</v>
      </c>
      <c r="BI6" s="1">
        <v>50.57</v>
      </c>
      <c r="BJ6" s="1">
        <v>39.299999999999997</v>
      </c>
      <c r="BK6" s="1">
        <v>36.14</v>
      </c>
      <c r="BL6" s="1">
        <v>28.76</v>
      </c>
      <c r="BM6" s="1">
        <v>29.28</v>
      </c>
      <c r="BN6" s="1">
        <v>23.05</v>
      </c>
      <c r="BO6" s="1">
        <v>17.55</v>
      </c>
      <c r="BP6" s="1">
        <v>11.01</v>
      </c>
      <c r="BQ6" s="1">
        <v>10.59</v>
      </c>
      <c r="BR6" s="1">
        <v>5.92</v>
      </c>
      <c r="BS6" s="22">
        <v>10.25</v>
      </c>
      <c r="BT6" s="26">
        <v>128242711.5240097</v>
      </c>
      <c r="BU6" s="26">
        <v>95930100</v>
      </c>
      <c r="BV6" s="26">
        <v>13114049</v>
      </c>
      <c r="BW6" s="2">
        <v>2.9756713582509871E-2</v>
      </c>
    </row>
    <row r="7" spans="1:75" s="21" customFormat="1" ht="19" customHeight="1" x14ac:dyDescent="0.2">
      <c r="A7" s="1" t="s">
        <v>240</v>
      </c>
      <c r="B7" s="1" t="s">
        <v>106</v>
      </c>
      <c r="C7" s="1" t="s">
        <v>87</v>
      </c>
      <c r="D7" s="1" t="s">
        <v>98</v>
      </c>
      <c r="E7" s="1" t="s">
        <v>234</v>
      </c>
      <c r="F7" s="1" t="s">
        <v>88</v>
      </c>
      <c r="G7" s="9">
        <v>83.941603806970406</v>
      </c>
      <c r="H7" s="9">
        <v>-1.686508706157235</v>
      </c>
      <c r="I7" s="9">
        <f>(N7-O7)/O7*100</f>
        <v>46.695096599175059</v>
      </c>
      <c r="J7" s="1" t="s">
        <v>81</v>
      </c>
      <c r="K7" s="2">
        <v>2.7400000095367432</v>
      </c>
      <c r="L7" s="2">
        <v>6.88</v>
      </c>
      <c r="M7" s="2">
        <v>5.0399999618530273</v>
      </c>
      <c r="N7" s="2">
        <v>6.880000114440918</v>
      </c>
      <c r="O7" s="2">
        <v>4.690000057220459</v>
      </c>
      <c r="P7" s="2">
        <v>4.9549999237060547</v>
      </c>
      <c r="Q7" s="1">
        <v>5.6</v>
      </c>
      <c r="R7" s="1">
        <v>5.48</v>
      </c>
      <c r="S7" s="1">
        <v>5.69</v>
      </c>
      <c r="T7" s="1">
        <v>6.18</v>
      </c>
      <c r="U7" s="1">
        <v>6.5</v>
      </c>
      <c r="V7" s="1">
        <v>6.83</v>
      </c>
      <c r="W7" s="1">
        <v>6.88</v>
      </c>
      <c r="X7" s="1">
        <v>6.58</v>
      </c>
      <c r="Y7" s="1">
        <v>6.24</v>
      </c>
      <c r="Z7" s="1">
        <v>5.86</v>
      </c>
      <c r="AA7" s="1">
        <v>5.81</v>
      </c>
      <c r="AB7" s="1">
        <v>5.93</v>
      </c>
      <c r="AC7" s="1">
        <v>5.7</v>
      </c>
      <c r="AD7" s="1">
        <v>5.8</v>
      </c>
      <c r="AE7" s="1">
        <v>5.6</v>
      </c>
      <c r="AF7" s="1">
        <v>5.54</v>
      </c>
      <c r="AG7" s="1">
        <v>5.47</v>
      </c>
      <c r="AH7" s="1">
        <v>5.53</v>
      </c>
      <c r="AI7" s="1">
        <v>5.28</v>
      </c>
      <c r="AJ7" s="1">
        <v>5.47</v>
      </c>
      <c r="AK7" s="1">
        <v>5.34</v>
      </c>
      <c r="AL7" s="1">
        <v>5.5</v>
      </c>
      <c r="AM7" s="1">
        <v>5.46</v>
      </c>
      <c r="AN7" s="1">
        <v>5.19</v>
      </c>
      <c r="AO7" s="1">
        <v>5.07</v>
      </c>
      <c r="AP7" s="1">
        <v>4.95</v>
      </c>
      <c r="AQ7" s="1">
        <v>5.0999999999999996</v>
      </c>
      <c r="AR7" s="1">
        <v>1.19</v>
      </c>
      <c r="AS7" s="1">
        <v>8.73</v>
      </c>
      <c r="AT7" s="1">
        <v>4.68</v>
      </c>
      <c r="AU7" s="1">
        <v>12.3</v>
      </c>
      <c r="AV7" s="1">
        <v>23.81</v>
      </c>
      <c r="AW7" s="1">
        <v>31.55</v>
      </c>
      <c r="AX7" s="1">
        <v>29.37</v>
      </c>
      <c r="AY7" s="1">
        <v>22.02</v>
      </c>
      <c r="AZ7" s="1">
        <v>12.5</v>
      </c>
      <c r="BA7" s="1">
        <v>8.73</v>
      </c>
      <c r="BB7" s="1">
        <v>13.89</v>
      </c>
      <c r="BC7" s="1">
        <v>11.11</v>
      </c>
      <c r="BD7" s="1">
        <v>10.119999999999999</v>
      </c>
      <c r="BE7" s="1">
        <v>9.1300000000000008</v>
      </c>
      <c r="BF7" s="1">
        <v>8.73</v>
      </c>
      <c r="BG7" s="1">
        <v>4.1399999999999997</v>
      </c>
      <c r="BH7" s="1">
        <v>7.14</v>
      </c>
      <c r="BI7" s="1">
        <v>4.17</v>
      </c>
      <c r="BJ7" s="1">
        <v>3.57</v>
      </c>
      <c r="BK7" s="1">
        <v>3.37</v>
      </c>
      <c r="BL7" s="1">
        <v>4.76</v>
      </c>
      <c r="BM7" s="1">
        <v>8.1300000000000008</v>
      </c>
      <c r="BN7" s="1">
        <v>3.27</v>
      </c>
      <c r="BO7" s="1">
        <v>-1.59</v>
      </c>
      <c r="BP7" s="1">
        <v>-2.38</v>
      </c>
      <c r="BQ7" s="1">
        <v>-3.39</v>
      </c>
      <c r="BR7" s="1">
        <v>-1.79</v>
      </c>
      <c r="BS7" s="22">
        <v>5.63</v>
      </c>
      <c r="BT7" s="26">
        <v>140884126.93367001</v>
      </c>
      <c r="BU7" s="26">
        <v>97137800</v>
      </c>
      <c r="BV7" s="26">
        <v>13846634</v>
      </c>
      <c r="BW7" s="2">
        <v>2.218048083021476E-2</v>
      </c>
    </row>
    <row r="8" spans="1:75" s="21" customFormat="1" ht="19" customHeight="1" x14ac:dyDescent="0.2">
      <c r="A8" s="7" t="s">
        <v>374</v>
      </c>
      <c r="B8" s="7" t="s">
        <v>106</v>
      </c>
      <c r="C8" s="7" t="s">
        <v>87</v>
      </c>
      <c r="D8" s="7" t="s">
        <v>109</v>
      </c>
      <c r="E8" s="7" t="s">
        <v>371</v>
      </c>
      <c r="F8" s="7" t="s">
        <v>88</v>
      </c>
      <c r="G8" s="10">
        <v>88.73625515293601</v>
      </c>
      <c r="H8" s="10">
        <v>-26.783110719091269</v>
      </c>
      <c r="I8" s="10">
        <v>-26.783110719091269</v>
      </c>
      <c r="J8" s="7" t="s">
        <v>89</v>
      </c>
      <c r="K8" s="8">
        <v>3.6400001049041748</v>
      </c>
      <c r="L8" s="8">
        <v>6.92</v>
      </c>
      <c r="M8" s="8">
        <v>6.869999885559082</v>
      </c>
      <c r="N8" s="8">
        <v>6.9200000762939453</v>
      </c>
      <c r="O8" s="8">
        <v>4.755000114440918</v>
      </c>
      <c r="P8" s="8">
        <v>5.0300002098083496</v>
      </c>
      <c r="Q8" s="7">
        <v>6.92</v>
      </c>
      <c r="R8" s="7">
        <v>6.74</v>
      </c>
      <c r="S8" s="7">
        <v>6.57</v>
      </c>
      <c r="T8" s="7">
        <v>6.04</v>
      </c>
      <c r="U8" s="7">
        <v>5.93</v>
      </c>
      <c r="V8" s="7">
        <v>5.43</v>
      </c>
      <c r="W8" s="7">
        <v>5.34</v>
      </c>
      <c r="X8" s="7">
        <v>5.31</v>
      </c>
      <c r="Y8" s="7">
        <v>5.25</v>
      </c>
      <c r="Z8" s="7">
        <v>5.25</v>
      </c>
      <c r="AA8" s="7">
        <v>5.15</v>
      </c>
      <c r="AB8" s="7">
        <v>5.2</v>
      </c>
      <c r="AC8" s="7">
        <v>5.24</v>
      </c>
      <c r="AD8" s="7">
        <v>5.31</v>
      </c>
      <c r="AE8" s="7">
        <v>5.18</v>
      </c>
      <c r="AF8" s="7">
        <v>5.13</v>
      </c>
      <c r="AG8" s="7">
        <v>5.08</v>
      </c>
      <c r="AH8" s="7">
        <v>5.05</v>
      </c>
      <c r="AI8" s="7">
        <v>5.05</v>
      </c>
      <c r="AJ8" s="7">
        <v>4.9800000000000004</v>
      </c>
      <c r="AK8" s="7">
        <v>4.8600000000000003</v>
      </c>
      <c r="AL8" s="7">
        <v>5.1100000000000003</v>
      </c>
      <c r="AM8" s="7">
        <v>5.05</v>
      </c>
      <c r="AN8" s="7">
        <v>5.08</v>
      </c>
      <c r="AO8" s="7">
        <v>5.26</v>
      </c>
      <c r="AP8" s="7">
        <v>5.0599999999999996</v>
      </c>
      <c r="AQ8" s="7">
        <v>5.1100000000000003</v>
      </c>
      <c r="AR8" s="7">
        <v>-6.83</v>
      </c>
      <c r="AS8" s="7">
        <v>-10.039999999999999</v>
      </c>
      <c r="AT8" s="7">
        <v>-17.55</v>
      </c>
      <c r="AU8" s="7">
        <v>-14.56</v>
      </c>
      <c r="AV8" s="7">
        <v>-21.69</v>
      </c>
      <c r="AW8" s="7">
        <v>-25.91</v>
      </c>
      <c r="AX8" s="7">
        <v>-23.58</v>
      </c>
      <c r="AY8" s="7">
        <v>-24.31</v>
      </c>
      <c r="AZ8" s="7">
        <v>-24.16</v>
      </c>
      <c r="BA8" s="7">
        <v>-28.24</v>
      </c>
      <c r="BB8" s="7">
        <v>-25.47</v>
      </c>
      <c r="BC8" s="7">
        <v>-27.66</v>
      </c>
      <c r="BD8" s="7">
        <v>-24.29</v>
      </c>
      <c r="BE8" s="7">
        <v>-24.6</v>
      </c>
      <c r="BF8" s="7">
        <v>-27.22</v>
      </c>
      <c r="BG8" s="7">
        <v>-26.06</v>
      </c>
      <c r="BH8" s="7">
        <v>-26.59</v>
      </c>
      <c r="BI8" s="7">
        <v>-26.92</v>
      </c>
      <c r="BJ8" s="7">
        <v>-27.8</v>
      </c>
      <c r="BK8" s="7">
        <v>-29.26</v>
      </c>
      <c r="BL8" s="7">
        <v>-30.28</v>
      </c>
      <c r="BM8" s="7">
        <v>-28.12</v>
      </c>
      <c r="BN8" s="7">
        <v>-27.37</v>
      </c>
      <c r="BO8" s="7">
        <v>-27</v>
      </c>
      <c r="BP8" s="7">
        <v>-27.66</v>
      </c>
      <c r="BQ8" s="7">
        <v>-27.5</v>
      </c>
      <c r="BR8" s="7">
        <v>-27.07</v>
      </c>
      <c r="BS8" s="24">
        <v>5.08</v>
      </c>
      <c r="BT8" s="26">
        <v>141085065.6497955</v>
      </c>
      <c r="BU8" s="26">
        <v>60763200</v>
      </c>
      <c r="BV8" s="26">
        <v>15112143</v>
      </c>
      <c r="BW8" s="8">
        <v>1.702835924726228E-2</v>
      </c>
    </row>
    <row r="9" spans="1:75" s="21" customFormat="1" ht="19" customHeight="1" x14ac:dyDescent="0.2">
      <c r="A9" s="7" t="s">
        <v>471</v>
      </c>
      <c r="B9" s="7" t="s">
        <v>106</v>
      </c>
      <c r="C9" s="7" t="s">
        <v>97</v>
      </c>
      <c r="D9" s="7" t="s">
        <v>98</v>
      </c>
      <c r="E9" s="7" t="s">
        <v>469</v>
      </c>
      <c r="F9" s="7" t="s">
        <v>88</v>
      </c>
      <c r="G9" s="10">
        <v>76.936029084818657</v>
      </c>
      <c r="H9" s="10">
        <v>-16.365368502107071</v>
      </c>
      <c r="I9" s="10">
        <v>-16.365368502107071</v>
      </c>
      <c r="J9" s="7" t="s">
        <v>89</v>
      </c>
      <c r="K9" s="8">
        <v>5.940000057220459</v>
      </c>
      <c r="L9" s="8">
        <v>6</v>
      </c>
      <c r="M9" s="8">
        <v>10.510000228881839</v>
      </c>
      <c r="N9" s="8">
        <v>11.829999923706049</v>
      </c>
      <c r="O9" s="8">
        <v>7.9099998474121094</v>
      </c>
      <c r="P9" s="8">
        <v>8.7899999618530273</v>
      </c>
      <c r="Q9" s="7">
        <v>10.85</v>
      </c>
      <c r="R9" s="7">
        <v>11.11</v>
      </c>
      <c r="S9" s="7">
        <v>11.83</v>
      </c>
      <c r="T9" s="7">
        <v>11.21</v>
      </c>
      <c r="U9" s="7">
        <v>9.85</v>
      </c>
      <c r="V9" s="7">
        <v>9.56</v>
      </c>
      <c r="W9" s="7">
        <v>9.14</v>
      </c>
      <c r="X9" s="7">
        <v>9.35</v>
      </c>
      <c r="Y9" s="7">
        <v>8.7899999999999991</v>
      </c>
      <c r="Z9" s="7">
        <v>9</v>
      </c>
      <c r="AA9" s="7">
        <v>8.75</v>
      </c>
      <c r="AB9" s="7">
        <v>9</v>
      </c>
      <c r="AC9" s="7">
        <v>9.17</v>
      </c>
      <c r="AD9" s="7">
        <v>8.85</v>
      </c>
      <c r="AE9" s="7">
        <v>8.74</v>
      </c>
      <c r="AF9" s="7">
        <v>8.8000000000000007</v>
      </c>
      <c r="AG9" s="7">
        <v>8.3000000000000007</v>
      </c>
      <c r="AH9" s="7">
        <v>8.1999999999999993</v>
      </c>
      <c r="AI9" s="7">
        <v>8.34</v>
      </c>
      <c r="AJ9" s="7">
        <v>8.35</v>
      </c>
      <c r="AK9" s="7">
        <v>8.2799999999999994</v>
      </c>
      <c r="AL9" s="7">
        <v>8.56</v>
      </c>
      <c r="AM9" s="7">
        <v>8.65</v>
      </c>
      <c r="AN9" s="7">
        <v>8.9</v>
      </c>
      <c r="AO9" s="7">
        <v>9.1199999999999992</v>
      </c>
      <c r="AP9" s="7">
        <v>8.94</v>
      </c>
      <c r="AQ9" s="7">
        <v>9.0500000000000007</v>
      </c>
      <c r="AR9" s="7">
        <v>-2.2799999999999998</v>
      </c>
      <c r="AS9" s="7">
        <v>5.71</v>
      </c>
      <c r="AT9" s="7">
        <v>3.33</v>
      </c>
      <c r="AU9" s="7">
        <v>-8.3699999999999992</v>
      </c>
      <c r="AV9" s="7">
        <v>-10.37</v>
      </c>
      <c r="AW9" s="7">
        <v>-13.65</v>
      </c>
      <c r="AX9" s="7">
        <v>-14.36</v>
      </c>
      <c r="AY9" s="7">
        <v>-18.079999999999998</v>
      </c>
      <c r="AZ9" s="7">
        <v>-19.7</v>
      </c>
      <c r="BA9" s="7">
        <v>-18.79</v>
      </c>
      <c r="BB9" s="7">
        <v>-18.649999999999999</v>
      </c>
      <c r="BC9" s="7">
        <v>-16.09</v>
      </c>
      <c r="BD9" s="7">
        <v>-15.84</v>
      </c>
      <c r="BE9" s="7">
        <v>-18.079999999999998</v>
      </c>
      <c r="BF9" s="7">
        <v>-17.22</v>
      </c>
      <c r="BG9" s="7">
        <v>-22.74</v>
      </c>
      <c r="BH9" s="7">
        <v>-23.36</v>
      </c>
      <c r="BI9" s="7">
        <v>-22.98</v>
      </c>
      <c r="BJ9" s="7">
        <v>-21.69</v>
      </c>
      <c r="BK9" s="7">
        <v>-22.17</v>
      </c>
      <c r="BL9" s="7">
        <v>-21.65</v>
      </c>
      <c r="BM9" s="7">
        <v>-20.55</v>
      </c>
      <c r="BN9" s="7">
        <v>-18.829999999999998</v>
      </c>
      <c r="BO9" s="7">
        <v>-15.32</v>
      </c>
      <c r="BP9" s="7">
        <v>-15.29</v>
      </c>
      <c r="BQ9" s="7">
        <v>-15.51</v>
      </c>
      <c r="BR9" s="7">
        <v>-17.7</v>
      </c>
      <c r="BS9" s="24">
        <v>8.31</v>
      </c>
      <c r="BT9" s="26">
        <v>141504541.08161929</v>
      </c>
      <c r="BU9" s="26">
        <v>43624300</v>
      </c>
      <c r="BV9" s="26">
        <v>7347180</v>
      </c>
      <c r="BW9" s="8">
        <v>2.86695031290917E-3</v>
      </c>
    </row>
    <row r="10" spans="1:75" s="21" customFormat="1" ht="19" customHeight="1" x14ac:dyDescent="0.2">
      <c r="A10" s="7" t="s">
        <v>340</v>
      </c>
      <c r="B10" s="7" t="s">
        <v>83</v>
      </c>
      <c r="C10" s="7" t="s">
        <v>87</v>
      </c>
      <c r="D10" s="7" t="s">
        <v>109</v>
      </c>
      <c r="E10" s="7" t="s">
        <v>341</v>
      </c>
      <c r="F10" s="7" t="s">
        <v>88</v>
      </c>
      <c r="G10" s="10">
        <v>159.25924454206361</v>
      </c>
      <c r="H10" s="10">
        <v>-35.714286322496378</v>
      </c>
      <c r="I10" s="10">
        <v>-35.714286322496378</v>
      </c>
      <c r="J10" s="7" t="s">
        <v>89</v>
      </c>
      <c r="K10" s="8">
        <v>0.27000001072883612</v>
      </c>
      <c r="L10" s="8">
        <v>0.21</v>
      </c>
      <c r="M10" s="8">
        <v>0.69999998807907104</v>
      </c>
      <c r="N10" s="8">
        <v>0.87999999523162842</v>
      </c>
      <c r="O10" s="8">
        <v>0.43000000715255737</v>
      </c>
      <c r="P10" s="8">
        <v>0.44999998807907099</v>
      </c>
      <c r="Q10" s="7">
        <v>0.88</v>
      </c>
      <c r="R10" s="7">
        <v>0.79</v>
      </c>
      <c r="S10" s="7">
        <v>0.65</v>
      </c>
      <c r="T10" s="7">
        <v>0.65</v>
      </c>
      <c r="U10" s="7">
        <v>0.6</v>
      </c>
      <c r="V10" s="7">
        <v>0.56000000000000005</v>
      </c>
      <c r="W10" s="7">
        <v>0.5</v>
      </c>
      <c r="X10" s="7">
        <v>0.53</v>
      </c>
      <c r="Y10" s="7">
        <v>0.59</v>
      </c>
      <c r="Z10" s="7">
        <v>0.64</v>
      </c>
      <c r="AA10" s="7">
        <v>0.59</v>
      </c>
      <c r="AB10" s="7">
        <v>0.56999999999999995</v>
      </c>
      <c r="AC10" s="7">
        <v>0.56000000000000005</v>
      </c>
      <c r="AD10" s="7">
        <v>0.56999999999999995</v>
      </c>
      <c r="AE10" s="7">
        <v>0.56000000000000005</v>
      </c>
      <c r="AF10" s="7">
        <v>0.55000000000000004</v>
      </c>
      <c r="AG10" s="7">
        <v>0.53</v>
      </c>
      <c r="AH10" s="7">
        <v>0.52</v>
      </c>
      <c r="AI10" s="7">
        <v>0.53</v>
      </c>
      <c r="AJ10" s="7">
        <v>0.5</v>
      </c>
      <c r="AK10" s="7">
        <v>0.5</v>
      </c>
      <c r="AL10" s="7">
        <v>0.5</v>
      </c>
      <c r="AM10" s="7">
        <v>0.51</v>
      </c>
      <c r="AN10" s="7">
        <v>0.52</v>
      </c>
      <c r="AO10" s="7">
        <v>0.51</v>
      </c>
      <c r="AP10" s="7">
        <v>0.48</v>
      </c>
      <c r="AQ10" s="7">
        <v>0.46</v>
      </c>
      <c r="AR10" s="7">
        <v>13.71</v>
      </c>
      <c r="AS10" s="7">
        <v>2.54</v>
      </c>
      <c r="AT10" s="7">
        <v>-18.53</v>
      </c>
      <c r="AU10" s="7">
        <v>-15.74</v>
      </c>
      <c r="AV10" s="7">
        <v>-22.87</v>
      </c>
      <c r="AW10" s="7">
        <v>-34.9</v>
      </c>
      <c r="AX10" s="7">
        <v>-30.46</v>
      </c>
      <c r="AY10" s="7">
        <v>-28.29</v>
      </c>
      <c r="AZ10" s="7">
        <v>-17.899999999999999</v>
      </c>
      <c r="BA10" s="7">
        <v>-19.239999999999998</v>
      </c>
      <c r="BB10" s="7">
        <v>-18.64</v>
      </c>
      <c r="BC10" s="7">
        <v>-21.37</v>
      </c>
      <c r="BD10" s="7">
        <v>-22.87</v>
      </c>
      <c r="BE10" s="7">
        <v>-22.17</v>
      </c>
      <c r="BF10" s="7">
        <v>-21.89</v>
      </c>
      <c r="BG10" s="7">
        <v>-26.01</v>
      </c>
      <c r="BH10" s="7">
        <v>-26.3</v>
      </c>
      <c r="BI10" s="7">
        <v>-28.1</v>
      </c>
      <c r="BJ10" s="7">
        <v>-28.73</v>
      </c>
      <c r="BK10" s="7">
        <v>-28.69</v>
      </c>
      <c r="BL10" s="7">
        <v>-32.9</v>
      </c>
      <c r="BM10" s="7">
        <v>-30.71</v>
      </c>
      <c r="BN10" s="7">
        <v>-28.59</v>
      </c>
      <c r="BO10" s="7">
        <v>-27.51</v>
      </c>
      <c r="BP10" s="7">
        <v>-31.79</v>
      </c>
      <c r="BQ10" s="7">
        <v>-34.86</v>
      </c>
      <c r="BR10" s="7">
        <v>-36.04</v>
      </c>
      <c r="BS10" s="24">
        <v>0.45</v>
      </c>
      <c r="BT10" s="26">
        <v>143733091.95223999</v>
      </c>
      <c r="BU10" s="26">
        <v>184785400</v>
      </c>
      <c r="BV10" s="26">
        <v>194411547</v>
      </c>
      <c r="BW10" s="8">
        <v>4.3311177396268552E-2</v>
      </c>
    </row>
    <row r="11" spans="1:75" s="21" customFormat="1" ht="19" customHeight="1" x14ac:dyDescent="0.2">
      <c r="A11" s="1" t="s">
        <v>160</v>
      </c>
      <c r="B11" s="1" t="s">
        <v>111</v>
      </c>
      <c r="C11" s="1" t="s">
        <v>87</v>
      </c>
      <c r="D11" s="1" t="s">
        <v>98</v>
      </c>
      <c r="E11" s="1" t="s">
        <v>284</v>
      </c>
      <c r="F11" s="1" t="s">
        <v>88</v>
      </c>
      <c r="G11" s="9">
        <v>121.96969320677761</v>
      </c>
      <c r="H11" s="9">
        <v>-2.7303808976760369</v>
      </c>
      <c r="I11" s="9">
        <f>(N11-O11)/O11*100</f>
        <v>9.2936800997068243</v>
      </c>
      <c r="J11" s="1" t="s">
        <v>81</v>
      </c>
      <c r="K11" s="2">
        <v>1.320000052452087</v>
      </c>
      <c r="L11" s="2">
        <v>1.28</v>
      </c>
      <c r="M11" s="2">
        <v>2.9300000667572021</v>
      </c>
      <c r="N11" s="2">
        <v>2.940000057220459</v>
      </c>
      <c r="O11" s="2">
        <v>2.690000057220459</v>
      </c>
      <c r="P11" s="2">
        <v>2.8499999046325679</v>
      </c>
      <c r="Q11" s="1">
        <v>2.94</v>
      </c>
      <c r="R11" s="1">
        <v>2.93</v>
      </c>
      <c r="S11" s="1">
        <v>2.92</v>
      </c>
      <c r="T11" s="1">
        <v>2.92</v>
      </c>
      <c r="U11" s="1">
        <v>2.91</v>
      </c>
      <c r="V11" s="1">
        <v>2.9</v>
      </c>
      <c r="W11" s="1">
        <v>2.89</v>
      </c>
      <c r="X11" s="1">
        <v>2.88</v>
      </c>
      <c r="Y11" s="1">
        <v>2.88</v>
      </c>
      <c r="Z11" s="1">
        <v>2.91</v>
      </c>
      <c r="AA11" s="1">
        <v>2.9</v>
      </c>
      <c r="AB11" s="1">
        <v>2.89</v>
      </c>
      <c r="AC11" s="1">
        <v>2.89</v>
      </c>
      <c r="AD11" s="1">
        <v>2.89</v>
      </c>
      <c r="AE11" s="1">
        <v>2.87</v>
      </c>
      <c r="AF11" s="1">
        <v>2.88</v>
      </c>
      <c r="AG11" s="1">
        <v>2.88</v>
      </c>
      <c r="AH11" s="1">
        <v>2.88</v>
      </c>
      <c r="AI11" s="1">
        <v>2.88</v>
      </c>
      <c r="AJ11" s="1">
        <v>2.87</v>
      </c>
      <c r="AK11" s="1">
        <v>2.87</v>
      </c>
      <c r="AL11" s="1">
        <v>2.87</v>
      </c>
      <c r="AM11" s="1">
        <v>2.87</v>
      </c>
      <c r="AN11" s="1">
        <v>2.88</v>
      </c>
      <c r="AO11" s="1">
        <v>2.87</v>
      </c>
      <c r="AP11" s="1">
        <v>2.88</v>
      </c>
      <c r="AQ11" s="1">
        <v>2.86</v>
      </c>
      <c r="AR11" s="1">
        <v>-0.26</v>
      </c>
      <c r="AS11" s="1">
        <v>-0.65</v>
      </c>
      <c r="AT11" s="1">
        <v>-0.34</v>
      </c>
      <c r="AU11" s="1">
        <v>-1.02</v>
      </c>
      <c r="AV11" s="1">
        <v>-1.02</v>
      </c>
      <c r="AW11" s="1">
        <v>-1.56</v>
      </c>
      <c r="AX11" s="1">
        <v>-1.71</v>
      </c>
      <c r="AY11" s="1">
        <v>-1.71</v>
      </c>
      <c r="AZ11" s="1">
        <v>-2.2200000000000002</v>
      </c>
      <c r="BA11" s="1">
        <v>-1.02</v>
      </c>
      <c r="BB11" s="1">
        <v>-1.54</v>
      </c>
      <c r="BC11" s="1">
        <v>-1.71</v>
      </c>
      <c r="BD11" s="1">
        <v>-1.71</v>
      </c>
      <c r="BE11" s="1">
        <v>-2.2200000000000002</v>
      </c>
      <c r="BF11" s="1">
        <v>-2.2200000000000002</v>
      </c>
      <c r="BG11" s="1">
        <v>-1.88</v>
      </c>
      <c r="BH11" s="1">
        <v>-1.88</v>
      </c>
      <c r="BI11" s="1">
        <v>-2.0499999999999998</v>
      </c>
      <c r="BJ11" s="1">
        <v>-2.0499999999999998</v>
      </c>
      <c r="BK11" s="1">
        <v>-2.0499999999999998</v>
      </c>
      <c r="BL11" s="1">
        <v>-2.2200000000000002</v>
      </c>
      <c r="BM11" s="1">
        <v>-2.2200000000000002</v>
      </c>
      <c r="BN11" s="1">
        <v>-3.75</v>
      </c>
      <c r="BO11" s="1">
        <v>-2.2200000000000002</v>
      </c>
      <c r="BP11" s="1">
        <v>-2.2200000000000002</v>
      </c>
      <c r="BQ11" s="1">
        <v>-2.39</v>
      </c>
      <c r="BR11" s="1">
        <v>-2.73</v>
      </c>
      <c r="BS11" s="22">
        <v>2.86</v>
      </c>
      <c r="BT11" s="26">
        <v>155042418.5324907</v>
      </c>
      <c r="BU11" s="26">
        <v>17954600</v>
      </c>
      <c r="BV11" s="26">
        <v>35844471</v>
      </c>
      <c r="BW11" s="2">
        <v>1.262097019091173E-2</v>
      </c>
    </row>
    <row r="12" spans="1:75" s="21" customFormat="1" ht="19" customHeight="1" x14ac:dyDescent="0.2">
      <c r="A12" s="7" t="s">
        <v>476</v>
      </c>
      <c r="B12" s="7" t="s">
        <v>106</v>
      </c>
      <c r="C12" s="7" t="s">
        <v>87</v>
      </c>
      <c r="D12" s="7" t="s">
        <v>122</v>
      </c>
      <c r="E12" s="7" t="s">
        <v>474</v>
      </c>
      <c r="F12" s="7" t="s">
        <v>88</v>
      </c>
      <c r="G12" s="10">
        <v>174.39024629584389</v>
      </c>
      <c r="H12" s="10">
        <v>-30.222219891018341</v>
      </c>
      <c r="I12" s="10">
        <v>-30.222219891018341</v>
      </c>
      <c r="J12" s="7" t="s">
        <v>89</v>
      </c>
      <c r="K12" s="8">
        <v>0.81999999284744263</v>
      </c>
      <c r="L12" s="8">
        <v>0.88</v>
      </c>
      <c r="M12" s="8">
        <v>2.25</v>
      </c>
      <c r="N12" s="8">
        <v>2.5</v>
      </c>
      <c r="O12" s="8">
        <v>1.3400000333786011</v>
      </c>
      <c r="P12" s="8">
        <v>1.570000052452087</v>
      </c>
      <c r="Q12" s="7">
        <v>2.5</v>
      </c>
      <c r="R12" s="7">
        <v>2.4</v>
      </c>
      <c r="S12" s="7">
        <v>2.35</v>
      </c>
      <c r="T12" s="7">
        <v>1.85</v>
      </c>
      <c r="U12" s="7">
        <v>1.81</v>
      </c>
      <c r="V12" s="7">
        <v>1.83</v>
      </c>
      <c r="W12" s="7">
        <v>1.82</v>
      </c>
      <c r="X12" s="7">
        <v>1.77</v>
      </c>
      <c r="Y12" s="7">
        <v>1.75</v>
      </c>
      <c r="Z12" s="7">
        <v>1.72</v>
      </c>
      <c r="AA12" s="7">
        <v>1.55</v>
      </c>
      <c r="AB12" s="7">
        <v>1.54</v>
      </c>
      <c r="AC12" s="7">
        <v>1.53</v>
      </c>
      <c r="AD12" s="7">
        <v>1.54</v>
      </c>
      <c r="AE12" s="7">
        <v>1.55</v>
      </c>
      <c r="AF12" s="7">
        <v>1.51</v>
      </c>
      <c r="AG12" s="7">
        <v>1.51</v>
      </c>
      <c r="AH12" s="7">
        <v>1.47</v>
      </c>
      <c r="AI12" s="7">
        <v>1.42</v>
      </c>
      <c r="AJ12" s="7">
        <v>1.42</v>
      </c>
      <c r="AK12" s="7">
        <v>1.48</v>
      </c>
      <c r="AL12" s="7">
        <v>1.5</v>
      </c>
      <c r="AM12" s="7">
        <v>1.48</v>
      </c>
      <c r="AN12" s="7">
        <v>1.45</v>
      </c>
      <c r="AO12" s="7">
        <v>1.48</v>
      </c>
      <c r="AP12" s="7">
        <v>1.64</v>
      </c>
      <c r="AQ12" s="7">
        <v>1.63</v>
      </c>
      <c r="AR12" s="7">
        <v>-4.8899999999999997</v>
      </c>
      <c r="AS12" s="7">
        <v>0.89</v>
      </c>
      <c r="AT12" s="7">
        <v>-18.68</v>
      </c>
      <c r="AU12" s="7">
        <v>-23.11</v>
      </c>
      <c r="AV12" s="7">
        <v>-22.55</v>
      </c>
      <c r="AW12" s="7">
        <v>-23.86</v>
      </c>
      <c r="AX12" s="7">
        <v>-24</v>
      </c>
      <c r="AY12" s="7">
        <v>-23.56</v>
      </c>
      <c r="AZ12" s="7">
        <v>-24.44</v>
      </c>
      <c r="BA12" s="7">
        <v>-33.65</v>
      </c>
      <c r="BB12" s="7">
        <v>-31.78</v>
      </c>
      <c r="BC12" s="7">
        <v>-33.01</v>
      </c>
      <c r="BD12" s="7">
        <v>-36</v>
      </c>
      <c r="BE12" s="7">
        <v>-33.33</v>
      </c>
      <c r="BF12" s="7">
        <v>-33.17</v>
      </c>
      <c r="BG12" s="7">
        <v>-34.22</v>
      </c>
      <c r="BH12" s="7">
        <v>-35.11</v>
      </c>
      <c r="BI12" s="7">
        <v>-36.89</v>
      </c>
      <c r="BJ12" s="7">
        <v>-39.92</v>
      </c>
      <c r="BK12" s="7">
        <v>-38.67</v>
      </c>
      <c r="BL12" s="7">
        <v>-34.659999999999997</v>
      </c>
      <c r="BM12" s="7">
        <v>-34.67</v>
      </c>
      <c r="BN12" s="7">
        <v>-36.44</v>
      </c>
      <c r="BO12" s="7">
        <v>-35.78</v>
      </c>
      <c r="BP12" s="7">
        <v>-35.78</v>
      </c>
      <c r="BQ12" s="7">
        <v>-29.06</v>
      </c>
      <c r="BR12" s="7">
        <v>-31.56</v>
      </c>
      <c r="BS12" s="24">
        <v>1.66</v>
      </c>
      <c r="BT12" s="26">
        <v>163324800</v>
      </c>
      <c r="BU12" s="26">
        <v>112349700</v>
      </c>
      <c r="BV12" s="26">
        <v>3938856</v>
      </c>
      <c r="BW12" s="8">
        <v>4.5287261072758178E-3</v>
      </c>
    </row>
    <row r="13" spans="1:75" s="21" customFormat="1" ht="19" customHeight="1" x14ac:dyDescent="0.2">
      <c r="A13" s="7" t="s">
        <v>304</v>
      </c>
      <c r="B13" s="7" t="s">
        <v>106</v>
      </c>
      <c r="C13" s="7" t="s">
        <v>87</v>
      </c>
      <c r="D13" s="7" t="s">
        <v>98</v>
      </c>
      <c r="E13" s="7" t="s">
        <v>463</v>
      </c>
      <c r="F13" s="7" t="s">
        <v>88</v>
      </c>
      <c r="G13" s="10">
        <v>120.0000045413065</v>
      </c>
      <c r="H13" s="10">
        <v>-6.9264004924427498</v>
      </c>
      <c r="I13" s="10">
        <v>-6.9264004924427498</v>
      </c>
      <c r="J13" s="7" t="s">
        <v>89</v>
      </c>
      <c r="K13" s="8">
        <v>1.049999952316284</v>
      </c>
      <c r="L13" s="8">
        <v>1.06</v>
      </c>
      <c r="M13" s="8">
        <v>2.309999942779541</v>
      </c>
      <c r="N13" s="8">
        <v>2.6800000667572021</v>
      </c>
      <c r="O13" s="8">
        <v>1.8999999761581421</v>
      </c>
      <c r="P13" s="8">
        <v>2.1500000953674321</v>
      </c>
      <c r="Q13" s="7">
        <v>2.58</v>
      </c>
      <c r="R13" s="7">
        <v>2.2799999999999998</v>
      </c>
      <c r="S13" s="7">
        <v>2.67</v>
      </c>
      <c r="T13" s="7">
        <v>2.2999999999999998</v>
      </c>
      <c r="U13" s="7">
        <v>2.23</v>
      </c>
      <c r="V13" s="7">
        <v>2.3199999999999998</v>
      </c>
      <c r="W13" s="7">
        <v>2.17</v>
      </c>
      <c r="X13" s="7">
        <v>2.23</v>
      </c>
      <c r="Y13" s="7">
        <v>2.25</v>
      </c>
      <c r="Z13" s="7">
        <v>2.38</v>
      </c>
      <c r="AA13" s="7">
        <v>2.5</v>
      </c>
      <c r="AB13" s="7">
        <v>2.42</v>
      </c>
      <c r="AC13" s="7">
        <v>2.2599999999999998</v>
      </c>
      <c r="AD13" s="7">
        <v>2.25</v>
      </c>
      <c r="AE13" s="7">
        <v>2.2999999999999998</v>
      </c>
      <c r="AF13" s="7">
        <v>2.2599999999999998</v>
      </c>
      <c r="AG13" s="7">
        <v>2.19</v>
      </c>
      <c r="AH13" s="7">
        <v>2.16</v>
      </c>
      <c r="AI13" s="7">
        <v>2.12</v>
      </c>
      <c r="AJ13" s="7">
        <v>2.16</v>
      </c>
      <c r="AK13" s="7">
        <v>2.16</v>
      </c>
      <c r="AL13" s="7">
        <v>2.04</v>
      </c>
      <c r="AM13" s="7">
        <v>2.06</v>
      </c>
      <c r="AN13" s="7">
        <v>2.09</v>
      </c>
      <c r="AO13" s="7">
        <v>2.1800000000000002</v>
      </c>
      <c r="AP13" s="7">
        <v>2.16</v>
      </c>
      <c r="AQ13" s="7">
        <v>2.15</v>
      </c>
      <c r="AR13" s="7">
        <v>-4.37</v>
      </c>
      <c r="AS13" s="7">
        <v>-8.66</v>
      </c>
      <c r="AT13" s="7">
        <v>-4.33</v>
      </c>
      <c r="AU13" s="7">
        <v>-3.46</v>
      </c>
      <c r="AV13" s="7">
        <v>-9.1</v>
      </c>
      <c r="AW13" s="7">
        <v>-6.28</v>
      </c>
      <c r="AX13" s="7">
        <v>-10.55</v>
      </c>
      <c r="AY13" s="7">
        <v>-5.19</v>
      </c>
      <c r="AZ13" s="7">
        <v>-5.41</v>
      </c>
      <c r="BA13" s="7">
        <v>1.95</v>
      </c>
      <c r="BB13" s="7">
        <v>2.38</v>
      </c>
      <c r="BC13" s="7">
        <v>-3.46</v>
      </c>
      <c r="BD13" s="7">
        <v>-6.06</v>
      </c>
      <c r="BE13" s="7">
        <v>-5.18</v>
      </c>
      <c r="BF13" s="7">
        <v>-3.03</v>
      </c>
      <c r="BG13" s="7">
        <v>-5.63</v>
      </c>
      <c r="BH13" s="7">
        <v>-7.36</v>
      </c>
      <c r="BI13" s="7">
        <v>-10.81</v>
      </c>
      <c r="BJ13" s="7">
        <v>-9.09</v>
      </c>
      <c r="BK13" s="7">
        <v>-8.66</v>
      </c>
      <c r="BL13" s="7">
        <v>-14.46</v>
      </c>
      <c r="BM13" s="7">
        <v>-13.2</v>
      </c>
      <c r="BN13" s="7">
        <v>-12.34</v>
      </c>
      <c r="BO13" s="7">
        <v>-12.55</v>
      </c>
      <c r="BP13" s="7">
        <v>-6.93</v>
      </c>
      <c r="BQ13" s="7">
        <v>-8.8699999999999992</v>
      </c>
      <c r="BR13" s="7">
        <v>-6.93</v>
      </c>
      <c r="BS13" s="24">
        <v>2.0099999999999998</v>
      </c>
      <c r="BT13" s="26">
        <v>170285803.7818909</v>
      </c>
      <c r="BU13" s="26">
        <v>106879500</v>
      </c>
      <c r="BV13" s="26">
        <v>45864931</v>
      </c>
      <c r="BW13" s="8">
        <v>5.8118914427234174E-3</v>
      </c>
    </row>
    <row r="14" spans="1:75" s="21" customFormat="1" ht="19" customHeight="1" x14ac:dyDescent="0.2">
      <c r="A14" s="7" t="s">
        <v>459</v>
      </c>
      <c r="B14" s="7" t="s">
        <v>83</v>
      </c>
      <c r="C14" s="7" t="s">
        <v>87</v>
      </c>
      <c r="D14" s="7" t="s">
        <v>122</v>
      </c>
      <c r="E14" s="7" t="s">
        <v>493</v>
      </c>
      <c r="F14" s="7" t="s">
        <v>88</v>
      </c>
      <c r="G14" s="10">
        <v>86.56715953182777</v>
      </c>
      <c r="H14" s="10">
        <v>-28.000001907348629</v>
      </c>
      <c r="I14" s="10">
        <v>-28.000001907348629</v>
      </c>
      <c r="J14" s="7" t="s">
        <v>89</v>
      </c>
      <c r="K14" s="8">
        <v>1.3400000333786011</v>
      </c>
      <c r="L14" s="8">
        <v>1.5</v>
      </c>
      <c r="M14" s="8">
        <v>2.5</v>
      </c>
      <c r="N14" s="8">
        <v>2.5499999523162842</v>
      </c>
      <c r="O14" s="8">
        <v>1.639999985694885</v>
      </c>
      <c r="P14" s="8">
        <v>1.799999952316284</v>
      </c>
      <c r="Q14" s="7">
        <v>2.5499999999999998</v>
      </c>
      <c r="R14" s="7">
        <v>2.2400000000000002</v>
      </c>
      <c r="S14" s="7">
        <v>2.09</v>
      </c>
      <c r="T14" s="7">
        <v>2.19</v>
      </c>
      <c r="U14" s="7">
        <v>2.21</v>
      </c>
      <c r="V14" s="7">
        <v>2.08</v>
      </c>
      <c r="W14" s="7">
        <v>2.04</v>
      </c>
      <c r="X14" s="7">
        <v>2.14</v>
      </c>
      <c r="Y14" s="7">
        <v>2.02</v>
      </c>
      <c r="Z14" s="7">
        <v>2.2599999999999998</v>
      </c>
      <c r="AA14" s="7">
        <v>2.06</v>
      </c>
      <c r="AB14" s="7">
        <v>2.0499999999999998</v>
      </c>
      <c r="AC14" s="7">
        <v>2.02</v>
      </c>
      <c r="AD14" s="7">
        <v>1.96</v>
      </c>
      <c r="AE14" s="7">
        <v>1.94</v>
      </c>
      <c r="AF14" s="7">
        <v>1.86</v>
      </c>
      <c r="AG14" s="7">
        <v>1.78</v>
      </c>
      <c r="AH14" s="7">
        <v>1.79</v>
      </c>
      <c r="AI14" s="7">
        <v>1.74</v>
      </c>
      <c r="AJ14" s="7">
        <v>1.7</v>
      </c>
      <c r="AK14" s="7">
        <v>1.7</v>
      </c>
      <c r="AL14" s="7">
        <v>1.71</v>
      </c>
      <c r="AM14" s="7">
        <v>1.85</v>
      </c>
      <c r="AN14" s="7">
        <v>1.85</v>
      </c>
      <c r="AO14" s="7">
        <v>1.75</v>
      </c>
      <c r="AP14" s="7">
        <v>1.8</v>
      </c>
      <c r="AQ14" s="7">
        <v>1.85</v>
      </c>
      <c r="AR14" s="7">
        <v>-13.8</v>
      </c>
      <c r="AS14" s="7">
        <v>-15.6</v>
      </c>
      <c r="AT14" s="7">
        <v>-19.399999999999999</v>
      </c>
      <c r="AU14" s="7">
        <v>-16.2</v>
      </c>
      <c r="AV14" s="7">
        <v>-21.6</v>
      </c>
      <c r="AW14" s="7">
        <v>-19.2</v>
      </c>
      <c r="AX14" s="7">
        <v>-19.600000000000001</v>
      </c>
      <c r="AY14" s="7">
        <v>-21.38</v>
      </c>
      <c r="AZ14" s="7">
        <v>-20.8</v>
      </c>
      <c r="BA14" s="7">
        <v>-17.989999999999998</v>
      </c>
      <c r="BB14" s="7">
        <v>-20.8</v>
      </c>
      <c r="BC14" s="7">
        <v>-20.399999999999999</v>
      </c>
      <c r="BD14" s="7">
        <v>-22</v>
      </c>
      <c r="BE14" s="7">
        <v>-22.8</v>
      </c>
      <c r="BF14" s="7">
        <v>-27.2</v>
      </c>
      <c r="BG14" s="7">
        <v>-30.4</v>
      </c>
      <c r="BH14" s="7">
        <v>-30.4</v>
      </c>
      <c r="BI14" s="7">
        <v>-32</v>
      </c>
      <c r="BJ14" s="7">
        <v>-33.4</v>
      </c>
      <c r="BK14" s="7">
        <v>-33.200000000000003</v>
      </c>
      <c r="BL14" s="7">
        <v>-33.200000000000003</v>
      </c>
      <c r="BM14" s="7">
        <v>-32.450000000000003</v>
      </c>
      <c r="BN14" s="7">
        <v>-27</v>
      </c>
      <c r="BO14" s="7">
        <v>-30</v>
      </c>
      <c r="BP14" s="7">
        <v>-31.72</v>
      </c>
      <c r="BQ14" s="7">
        <v>-29.2</v>
      </c>
      <c r="BR14" s="7">
        <v>-29.2</v>
      </c>
      <c r="BS14" s="24">
        <v>1.91</v>
      </c>
      <c r="BT14" s="26">
        <v>181158240</v>
      </c>
      <c r="BU14" s="26">
        <v>38878200</v>
      </c>
      <c r="BV14" s="26">
        <v>8428211</v>
      </c>
      <c r="BW14" s="8">
        <v>1.2665914510208629E-2</v>
      </c>
    </row>
    <row r="15" spans="1:75" s="21" customFormat="1" ht="19" customHeight="1" x14ac:dyDescent="0.2">
      <c r="A15" s="1" t="s">
        <v>330</v>
      </c>
      <c r="B15" s="1" t="s">
        <v>106</v>
      </c>
      <c r="C15" s="1" t="s">
        <v>104</v>
      </c>
      <c r="D15" s="1" t="s">
        <v>98</v>
      </c>
      <c r="E15" s="1" t="s">
        <v>322</v>
      </c>
      <c r="F15" s="1" t="s">
        <v>80</v>
      </c>
      <c r="G15" s="9">
        <v>132.33534216457659</v>
      </c>
      <c r="H15" s="9">
        <v>14.8195822759142</v>
      </c>
      <c r="I15" s="9">
        <f>(N15-O15)/O15*100</f>
        <v>54.883721961789448</v>
      </c>
      <c r="J15" s="1" t="s">
        <v>81</v>
      </c>
      <c r="K15" s="2">
        <v>3.339999914169312</v>
      </c>
      <c r="L15" s="2">
        <v>3.55</v>
      </c>
      <c r="M15" s="2">
        <v>7.7600002288818359</v>
      </c>
      <c r="N15" s="2">
        <v>9.9899997711181641</v>
      </c>
      <c r="O15" s="2">
        <v>6.4499998092651367</v>
      </c>
      <c r="P15" s="2">
        <v>8.9099998474121094</v>
      </c>
      <c r="Q15" s="1">
        <v>9.15</v>
      </c>
      <c r="R15" s="1">
        <v>8.2899999999999991</v>
      </c>
      <c r="S15" s="1">
        <v>9.2899999999999991</v>
      </c>
      <c r="T15" s="1">
        <v>8.69</v>
      </c>
      <c r="U15" s="1">
        <v>8.4</v>
      </c>
      <c r="V15" s="1">
        <v>8.5</v>
      </c>
      <c r="W15" s="1">
        <v>9.1</v>
      </c>
      <c r="X15" s="1">
        <v>8.2899999999999991</v>
      </c>
      <c r="Y15" s="1">
        <v>8.35</v>
      </c>
      <c r="Z15" s="1">
        <v>7.52</v>
      </c>
      <c r="AA15" s="1">
        <v>7.38</v>
      </c>
      <c r="AB15" s="1">
        <v>7.38</v>
      </c>
      <c r="AC15" s="1">
        <v>7.38</v>
      </c>
      <c r="AD15" s="1">
        <v>7.02</v>
      </c>
      <c r="AE15" s="1">
        <v>6.89</v>
      </c>
      <c r="AF15" s="1">
        <v>7.15</v>
      </c>
      <c r="AG15" s="1">
        <v>7.05</v>
      </c>
      <c r="AH15" s="1">
        <v>7.64</v>
      </c>
      <c r="AI15" s="1">
        <v>7.69</v>
      </c>
      <c r="AJ15" s="1">
        <v>7.34</v>
      </c>
      <c r="AK15" s="1">
        <v>8.14</v>
      </c>
      <c r="AL15" s="1">
        <v>9.99</v>
      </c>
      <c r="AM15" s="1">
        <v>9.36</v>
      </c>
      <c r="AN15" s="1">
        <v>8.65</v>
      </c>
      <c r="AO15" s="1">
        <v>8.7899999999999991</v>
      </c>
      <c r="AP15" s="1">
        <v>9.59</v>
      </c>
      <c r="AQ15" s="1">
        <v>9.5500000000000007</v>
      </c>
      <c r="AR15" s="1">
        <v>4.38</v>
      </c>
      <c r="AS15" s="1">
        <v>4.6399999999999997</v>
      </c>
      <c r="AT15" s="1">
        <v>3.87</v>
      </c>
      <c r="AU15" s="1">
        <v>3.87</v>
      </c>
      <c r="AV15" s="1">
        <v>4.22</v>
      </c>
      <c r="AW15" s="1">
        <v>4.6399999999999997</v>
      </c>
      <c r="AX15" s="1">
        <v>3.99</v>
      </c>
      <c r="AY15" s="1">
        <v>5.28</v>
      </c>
      <c r="AZ15" s="1">
        <v>-3.22</v>
      </c>
      <c r="BA15" s="1">
        <v>-7.73</v>
      </c>
      <c r="BB15" s="1">
        <v>-9.15</v>
      </c>
      <c r="BC15" s="1">
        <v>-5.63</v>
      </c>
      <c r="BD15" s="1">
        <v>-11.47</v>
      </c>
      <c r="BE15" s="1">
        <v>-14.56</v>
      </c>
      <c r="BF15" s="1">
        <v>-12.82</v>
      </c>
      <c r="BG15" s="1">
        <v>-9.92</v>
      </c>
      <c r="BH15" s="1">
        <v>-11.34</v>
      </c>
      <c r="BI15" s="1">
        <v>-1.8</v>
      </c>
      <c r="BJ15" s="1">
        <v>-6.71</v>
      </c>
      <c r="BK15" s="1">
        <v>-8.0500000000000007</v>
      </c>
      <c r="BL15" s="1">
        <v>1.22</v>
      </c>
      <c r="BM15" s="1">
        <v>16.02</v>
      </c>
      <c r="BN15" s="1">
        <v>11.21</v>
      </c>
      <c r="BO15" s="1">
        <v>11.21</v>
      </c>
      <c r="BP15" s="1">
        <v>6.9</v>
      </c>
      <c r="BQ15" s="1">
        <v>19.329999999999998</v>
      </c>
      <c r="BR15" s="1">
        <v>14.69</v>
      </c>
      <c r="BS15" s="22">
        <v>7.33</v>
      </c>
      <c r="BT15" s="26">
        <v>191091557.63626099</v>
      </c>
      <c r="BU15" s="26">
        <v>224641000</v>
      </c>
      <c r="BV15" s="26">
        <v>8210156</v>
      </c>
      <c r="BW15" s="2">
        <v>0.55969277563057263</v>
      </c>
    </row>
    <row r="16" spans="1:75" s="21" customFormat="1" ht="19" customHeight="1" x14ac:dyDescent="0.2">
      <c r="A16" s="1" t="s">
        <v>212</v>
      </c>
      <c r="B16" s="1" t="s">
        <v>111</v>
      </c>
      <c r="C16" s="1" t="s">
        <v>87</v>
      </c>
      <c r="D16" s="1" t="s">
        <v>98</v>
      </c>
      <c r="E16" s="1" t="s">
        <v>206</v>
      </c>
      <c r="F16" s="1" t="s">
        <v>88</v>
      </c>
      <c r="G16" s="9">
        <v>140.86956855254729</v>
      </c>
      <c r="H16" s="9">
        <v>-25.992780995233179</v>
      </c>
      <c r="I16" s="9">
        <f>(N16-O16)/O16*100</f>
        <v>46.938778489194981</v>
      </c>
      <c r="J16" s="1" t="s">
        <v>89</v>
      </c>
      <c r="K16" s="2">
        <v>1.1499999761581421</v>
      </c>
      <c r="L16" s="2">
        <v>1.25</v>
      </c>
      <c r="M16" s="2">
        <v>2.7699999809265141</v>
      </c>
      <c r="N16" s="2">
        <v>2.880000114440918</v>
      </c>
      <c r="O16" s="2">
        <v>1.9600000381469731</v>
      </c>
      <c r="P16" s="2">
        <v>2.0499999523162842</v>
      </c>
      <c r="Q16" s="1">
        <v>2.88</v>
      </c>
      <c r="R16" s="1">
        <v>2.74</v>
      </c>
      <c r="S16" s="1">
        <v>2.48</v>
      </c>
      <c r="T16" s="1">
        <v>2.74</v>
      </c>
      <c r="U16" s="1">
        <v>2.8</v>
      </c>
      <c r="V16" s="1">
        <v>2.6</v>
      </c>
      <c r="W16" s="1">
        <v>2.57</v>
      </c>
      <c r="X16" s="1">
        <v>2.4500000000000002</v>
      </c>
      <c r="Y16" s="1">
        <v>2.5</v>
      </c>
      <c r="Z16" s="1">
        <v>2.46</v>
      </c>
      <c r="AA16" s="1">
        <v>2.4</v>
      </c>
      <c r="AB16" s="1">
        <v>2.35</v>
      </c>
      <c r="AC16" s="1">
        <v>2.2799999999999998</v>
      </c>
      <c r="AD16" s="1">
        <v>2.38</v>
      </c>
      <c r="AE16" s="1">
        <v>2.23</v>
      </c>
      <c r="AF16" s="1">
        <v>2.25</v>
      </c>
      <c r="AG16" s="1">
        <v>2.17</v>
      </c>
      <c r="AH16" s="1">
        <v>2.3199999999999998</v>
      </c>
      <c r="AI16" s="1">
        <v>2.57</v>
      </c>
      <c r="AJ16" s="1">
        <v>2.41</v>
      </c>
      <c r="AK16" s="1">
        <v>2.33</v>
      </c>
      <c r="AL16" s="1">
        <v>2.2999999999999998</v>
      </c>
      <c r="AM16" s="1">
        <v>2.27</v>
      </c>
      <c r="AN16" s="1">
        <v>2.2400000000000002</v>
      </c>
      <c r="AO16" s="1">
        <v>2.19</v>
      </c>
      <c r="AP16" s="1">
        <v>2.12</v>
      </c>
      <c r="AQ16" s="1">
        <v>2.17</v>
      </c>
      <c r="AR16" s="1">
        <v>-5.42</v>
      </c>
      <c r="AS16" s="1">
        <v>-1.21</v>
      </c>
      <c r="AT16" s="1">
        <v>-10.83</v>
      </c>
      <c r="AU16" s="1">
        <v>-2.89</v>
      </c>
      <c r="AV16" s="1">
        <v>-8.3000000000000007</v>
      </c>
      <c r="AW16" s="1">
        <v>-9.0299999999999994</v>
      </c>
      <c r="AX16" s="1">
        <v>-12.56</v>
      </c>
      <c r="AY16" s="1">
        <v>-13.15</v>
      </c>
      <c r="AZ16" s="1">
        <v>-11.19</v>
      </c>
      <c r="BA16" s="1">
        <v>-13.72</v>
      </c>
      <c r="BB16" s="1">
        <v>-15.88</v>
      </c>
      <c r="BC16" s="1">
        <v>-18.77</v>
      </c>
      <c r="BD16" s="1">
        <v>-17.84</v>
      </c>
      <c r="BE16" s="1">
        <v>-19.86</v>
      </c>
      <c r="BF16" s="1">
        <v>-22.02</v>
      </c>
      <c r="BG16" s="1">
        <v>-22.02</v>
      </c>
      <c r="BH16" s="1">
        <v>-22.74</v>
      </c>
      <c r="BI16" s="1">
        <v>-18.23</v>
      </c>
      <c r="BJ16" s="1">
        <v>-13.72</v>
      </c>
      <c r="BK16" s="1">
        <v>-16.25</v>
      </c>
      <c r="BL16" s="1">
        <v>-18.399999999999999</v>
      </c>
      <c r="BM16" s="1">
        <v>-19.14</v>
      </c>
      <c r="BN16" s="1">
        <v>-19.309999999999999</v>
      </c>
      <c r="BO16" s="1">
        <v>-22.39</v>
      </c>
      <c r="BP16" s="1">
        <v>-23.47</v>
      </c>
      <c r="BQ16" s="1">
        <v>-24.37</v>
      </c>
      <c r="BR16" s="1">
        <v>-27.44</v>
      </c>
      <c r="BS16" s="22">
        <v>2.33</v>
      </c>
      <c r="BT16" s="26">
        <v>206327060.6592865</v>
      </c>
      <c r="BU16" s="26">
        <v>37254600</v>
      </c>
      <c r="BV16" s="26">
        <v>46036233</v>
      </c>
      <c r="BW16" s="2">
        <v>1.5385489946581859E-3</v>
      </c>
    </row>
    <row r="17" spans="1:75" s="21" customFormat="1" ht="19" customHeight="1" x14ac:dyDescent="0.2">
      <c r="A17" s="7" t="s">
        <v>444</v>
      </c>
      <c r="B17" s="7" t="s">
        <v>76</v>
      </c>
      <c r="C17" s="7" t="s">
        <v>124</v>
      </c>
      <c r="D17" s="7" t="s">
        <v>109</v>
      </c>
      <c r="E17" s="7" t="s">
        <v>451</v>
      </c>
      <c r="F17" s="7" t="s">
        <v>88</v>
      </c>
      <c r="G17" s="10">
        <v>159.25925468057611</v>
      </c>
      <c r="H17" s="10">
        <v>-29.999998637608119</v>
      </c>
      <c r="I17" s="10">
        <v>-29.999998637608119</v>
      </c>
      <c r="J17" s="7" t="s">
        <v>89</v>
      </c>
      <c r="K17" s="8">
        <v>1.3500000238418579</v>
      </c>
      <c r="L17" s="8">
        <v>1.95</v>
      </c>
      <c r="M17" s="8">
        <v>3.5</v>
      </c>
      <c r="N17" s="8">
        <v>3.75</v>
      </c>
      <c r="O17" s="8">
        <v>1.940000057220459</v>
      </c>
      <c r="P17" s="8">
        <v>2.4500000476837158</v>
      </c>
      <c r="Q17" s="7">
        <v>3.75</v>
      </c>
      <c r="R17" s="7">
        <v>3.4</v>
      </c>
      <c r="S17" s="7">
        <v>2.74</v>
      </c>
      <c r="T17" s="7">
        <v>2.4700000000000002</v>
      </c>
      <c r="U17" s="7">
        <v>2.39</v>
      </c>
      <c r="V17" s="7">
        <v>2.2400000000000002</v>
      </c>
      <c r="W17" s="7">
        <v>2.34</v>
      </c>
      <c r="X17" s="7">
        <v>2.25</v>
      </c>
      <c r="Y17" s="7">
        <v>2.2400000000000002</v>
      </c>
      <c r="Z17" s="7">
        <v>2.4700000000000002</v>
      </c>
      <c r="AA17" s="7">
        <v>2.4</v>
      </c>
      <c r="AB17" s="7">
        <v>2.5</v>
      </c>
      <c r="AC17" s="7">
        <v>2.85</v>
      </c>
      <c r="AD17" s="7">
        <v>2.75</v>
      </c>
      <c r="AE17" s="7">
        <v>2.6</v>
      </c>
      <c r="AF17" s="7">
        <v>2.7</v>
      </c>
      <c r="AG17" s="7">
        <v>2.64</v>
      </c>
      <c r="AH17" s="7">
        <v>2.54</v>
      </c>
      <c r="AI17" s="7">
        <v>2.4900000000000002</v>
      </c>
      <c r="AJ17" s="7">
        <v>2.34</v>
      </c>
      <c r="AK17" s="7">
        <v>2.34</v>
      </c>
      <c r="AL17" s="7">
        <v>2.38</v>
      </c>
      <c r="AM17" s="7">
        <v>2.39</v>
      </c>
      <c r="AN17" s="7">
        <v>2.35</v>
      </c>
      <c r="AO17" s="7">
        <v>2.37</v>
      </c>
      <c r="AP17" s="7">
        <v>2.4500000000000002</v>
      </c>
      <c r="AQ17" s="7">
        <v>2.57</v>
      </c>
      <c r="AR17" s="7">
        <v>-10</v>
      </c>
      <c r="AS17" s="7">
        <v>-8.86</v>
      </c>
      <c r="AT17" s="7">
        <v>-32.14</v>
      </c>
      <c r="AU17" s="7">
        <v>-31.98</v>
      </c>
      <c r="AV17" s="7">
        <v>-42.86</v>
      </c>
      <c r="AW17" s="7">
        <v>-39</v>
      </c>
      <c r="AX17" s="7">
        <v>-36.14</v>
      </c>
      <c r="AY17" s="7">
        <v>-39.53</v>
      </c>
      <c r="AZ17" s="7">
        <v>-38.07</v>
      </c>
      <c r="BA17" s="7">
        <v>-31.57</v>
      </c>
      <c r="BB17" s="7">
        <v>-35.14</v>
      </c>
      <c r="BC17" s="7">
        <v>-30.29</v>
      </c>
      <c r="BD17" s="7">
        <v>-25.71</v>
      </c>
      <c r="BE17" s="7">
        <v>-26.57</v>
      </c>
      <c r="BF17" s="7">
        <v>-26.66</v>
      </c>
      <c r="BG17" s="7">
        <v>-27.14</v>
      </c>
      <c r="BH17" s="7">
        <v>-27.43</v>
      </c>
      <c r="BI17" s="7">
        <v>-29.43</v>
      </c>
      <c r="BJ17" s="7">
        <v>-33.43</v>
      </c>
      <c r="BK17" s="7">
        <v>-37.43</v>
      </c>
      <c r="BL17" s="7">
        <v>-35.43</v>
      </c>
      <c r="BM17" s="7">
        <v>-32.14</v>
      </c>
      <c r="BN17" s="7">
        <v>-36.29</v>
      </c>
      <c r="BO17" s="7">
        <v>-32.86</v>
      </c>
      <c r="BP17" s="7">
        <v>-34.29</v>
      </c>
      <c r="BQ17" s="7">
        <v>-33.14</v>
      </c>
      <c r="BR17" s="7">
        <v>-29.71</v>
      </c>
      <c r="BS17" s="24">
        <v>1.94</v>
      </c>
      <c r="BT17" s="26">
        <v>232635550</v>
      </c>
      <c r="BU17" s="26">
        <v>198509000</v>
      </c>
      <c r="BV17" s="26">
        <v>20408792</v>
      </c>
      <c r="BW17" s="8">
        <v>4.4673491699067737E-2</v>
      </c>
    </row>
    <row r="18" spans="1:75" s="21" customFormat="1" ht="19" customHeight="1" x14ac:dyDescent="0.2">
      <c r="A18" s="1" t="s">
        <v>271</v>
      </c>
      <c r="B18" s="1" t="s">
        <v>106</v>
      </c>
      <c r="C18" s="1" t="s">
        <v>87</v>
      </c>
      <c r="D18" s="1" t="s">
        <v>98</v>
      </c>
      <c r="E18" s="1" t="s">
        <v>264</v>
      </c>
      <c r="F18" s="1" t="s">
        <v>88</v>
      </c>
      <c r="G18" s="9">
        <v>98.75705530384063</v>
      </c>
      <c r="H18" s="9">
        <v>-10.46048969088374</v>
      </c>
      <c r="I18" s="9">
        <f>(N18-O18)/O18*100</f>
        <v>79.955789428706197</v>
      </c>
      <c r="J18" s="1" t="s">
        <v>89</v>
      </c>
      <c r="K18" s="2">
        <v>8.8500003814697266</v>
      </c>
      <c r="L18" s="2">
        <v>24.42</v>
      </c>
      <c r="M18" s="2">
        <v>17.590000152587891</v>
      </c>
      <c r="N18" s="2">
        <v>24.420000076293949</v>
      </c>
      <c r="O18" s="2">
        <v>13.569999694824221</v>
      </c>
      <c r="P18" s="2">
        <v>15.75</v>
      </c>
      <c r="Q18" s="1">
        <v>19</v>
      </c>
      <c r="R18" s="1">
        <v>17.399999999999999</v>
      </c>
      <c r="S18" s="1">
        <v>15.9</v>
      </c>
      <c r="T18" s="1">
        <v>19</v>
      </c>
      <c r="U18" s="1">
        <v>21.92</v>
      </c>
      <c r="V18" s="1">
        <v>23.77</v>
      </c>
      <c r="W18" s="1">
        <v>24.42</v>
      </c>
      <c r="X18" s="1">
        <v>21.44</v>
      </c>
      <c r="Y18" s="1">
        <v>21.3</v>
      </c>
      <c r="Z18" s="1">
        <v>19.38</v>
      </c>
      <c r="AA18" s="1">
        <v>17.59</v>
      </c>
      <c r="AB18" s="1">
        <v>18.84</v>
      </c>
      <c r="AC18" s="1">
        <v>19.61</v>
      </c>
      <c r="AD18" s="1">
        <v>19.12</v>
      </c>
      <c r="AE18" s="1">
        <v>19.18</v>
      </c>
      <c r="AF18" s="1">
        <v>18.7</v>
      </c>
      <c r="AG18" s="1">
        <v>18.420000000000002</v>
      </c>
      <c r="AH18" s="1">
        <v>18</v>
      </c>
      <c r="AI18" s="1">
        <v>17.46</v>
      </c>
      <c r="AJ18" s="1">
        <v>18.8</v>
      </c>
      <c r="AK18" s="1">
        <v>18.3</v>
      </c>
      <c r="AL18" s="1">
        <v>18.47</v>
      </c>
      <c r="AM18" s="1">
        <v>21.85</v>
      </c>
      <c r="AN18" s="1">
        <v>22.72</v>
      </c>
      <c r="AO18" s="1">
        <v>22</v>
      </c>
      <c r="AP18" s="1">
        <v>20.38</v>
      </c>
      <c r="AQ18" s="1">
        <v>17.940000000000001</v>
      </c>
      <c r="AR18" s="1">
        <v>-7.9</v>
      </c>
      <c r="AS18" s="1">
        <v>-3.35</v>
      </c>
      <c r="AT18" s="1">
        <v>-16.54</v>
      </c>
      <c r="AU18" s="1">
        <v>3.75</v>
      </c>
      <c r="AV18" s="1">
        <v>17.440000000000001</v>
      </c>
      <c r="AW18" s="1">
        <v>29.79</v>
      </c>
      <c r="AX18" s="1">
        <v>12.34</v>
      </c>
      <c r="AY18" s="1">
        <v>13.97</v>
      </c>
      <c r="AZ18" s="1">
        <v>10.52</v>
      </c>
      <c r="BA18" s="1">
        <v>-4.49</v>
      </c>
      <c r="BB18" s="1">
        <v>-5.69</v>
      </c>
      <c r="BC18" s="1">
        <v>6.12</v>
      </c>
      <c r="BD18" s="1">
        <v>6.48</v>
      </c>
      <c r="BE18" s="1">
        <v>2.34</v>
      </c>
      <c r="BF18" s="1">
        <v>3.35</v>
      </c>
      <c r="BG18" s="1">
        <v>3.41</v>
      </c>
      <c r="BH18" s="1">
        <v>0.06</v>
      </c>
      <c r="BI18" s="1">
        <v>-1.23</v>
      </c>
      <c r="BJ18" s="1">
        <v>-5.17</v>
      </c>
      <c r="BK18" s="1">
        <v>2.96</v>
      </c>
      <c r="BL18" s="1">
        <v>-1.08</v>
      </c>
      <c r="BM18" s="1">
        <v>4.66</v>
      </c>
      <c r="BN18" s="1">
        <v>23.14</v>
      </c>
      <c r="BO18" s="1">
        <v>22.29</v>
      </c>
      <c r="BP18" s="1">
        <v>15.35</v>
      </c>
      <c r="BQ18" s="1">
        <v>-1.07</v>
      </c>
      <c r="BR18" s="1">
        <v>-9.58</v>
      </c>
      <c r="BS18" s="22">
        <v>18.64</v>
      </c>
      <c r="BT18" s="26">
        <v>236154547.0485687</v>
      </c>
      <c r="BU18" s="26">
        <v>44738600</v>
      </c>
      <c r="BV18" s="26">
        <v>5211467</v>
      </c>
      <c r="BW18" s="2">
        <v>8.2804515503983808E-2</v>
      </c>
    </row>
    <row r="19" spans="1:75" s="21" customFormat="1" ht="19" customHeight="1" x14ac:dyDescent="0.2">
      <c r="A19" s="7" t="s">
        <v>117</v>
      </c>
      <c r="B19" s="7" t="s">
        <v>118</v>
      </c>
      <c r="C19" s="7" t="s">
        <v>87</v>
      </c>
      <c r="D19" s="7" t="s">
        <v>109</v>
      </c>
      <c r="E19" s="7" t="s">
        <v>359</v>
      </c>
      <c r="F19" s="7" t="s">
        <v>88</v>
      </c>
      <c r="G19" s="10">
        <v>158.0578383750651</v>
      </c>
      <c r="H19" s="10">
        <v>-33.146512934465846</v>
      </c>
      <c r="I19" s="10">
        <v>-33.146512934465846</v>
      </c>
      <c r="J19" s="7" t="s">
        <v>89</v>
      </c>
      <c r="K19" s="8">
        <v>4.8400001525878906</v>
      </c>
      <c r="L19" s="8">
        <v>4.5999999999999996</v>
      </c>
      <c r="M19" s="8">
        <v>12.489999771118161</v>
      </c>
      <c r="N19" s="8">
        <v>12.960000038146971</v>
      </c>
      <c r="O19" s="8">
        <v>7.9899997711181641</v>
      </c>
      <c r="P19" s="8">
        <v>8.3500003814697266</v>
      </c>
      <c r="Q19" s="7">
        <v>12.96</v>
      </c>
      <c r="R19" s="7">
        <v>11.21</v>
      </c>
      <c r="S19" s="7">
        <v>10.69</v>
      </c>
      <c r="T19" s="7">
        <v>11.5</v>
      </c>
      <c r="U19" s="7">
        <v>11.8</v>
      </c>
      <c r="V19" s="7">
        <v>10.39</v>
      </c>
      <c r="W19" s="7">
        <v>9.5299999999999994</v>
      </c>
      <c r="X19" s="7">
        <v>9.4</v>
      </c>
      <c r="Y19" s="7">
        <v>9.1999999999999993</v>
      </c>
      <c r="Z19" s="7">
        <v>8.9499999999999993</v>
      </c>
      <c r="AA19" s="7">
        <v>8.9600000000000009</v>
      </c>
      <c r="AB19" s="7">
        <v>9.11</v>
      </c>
      <c r="AC19" s="7">
        <v>8.8000000000000007</v>
      </c>
      <c r="AD19" s="7">
        <v>8.9700000000000006</v>
      </c>
      <c r="AE19" s="7">
        <v>8.7799999999999994</v>
      </c>
      <c r="AF19" s="7">
        <v>8.6999999999999993</v>
      </c>
      <c r="AG19" s="7">
        <v>8.41</v>
      </c>
      <c r="AH19" s="7">
        <v>8.26</v>
      </c>
      <c r="AI19" s="7">
        <v>8.61</v>
      </c>
      <c r="AJ19" s="7">
        <v>8.58</v>
      </c>
      <c r="AK19" s="7">
        <v>8.9499999999999993</v>
      </c>
      <c r="AL19" s="7">
        <v>8.8000000000000007</v>
      </c>
      <c r="AM19" s="7">
        <v>8.76</v>
      </c>
      <c r="AN19" s="7">
        <v>8.77</v>
      </c>
      <c r="AO19" s="7">
        <v>9.51</v>
      </c>
      <c r="AP19" s="7">
        <v>9.25</v>
      </c>
      <c r="AQ19" s="7">
        <v>8.58</v>
      </c>
      <c r="AR19" s="7">
        <v>-9.93</v>
      </c>
      <c r="AS19" s="7">
        <v>-15.93</v>
      </c>
      <c r="AT19" s="7">
        <v>-20.420000000000002</v>
      </c>
      <c r="AU19" s="7">
        <v>-7.93</v>
      </c>
      <c r="AV19" s="7">
        <v>-18.73</v>
      </c>
      <c r="AW19" s="7">
        <v>-23.97</v>
      </c>
      <c r="AX19" s="7">
        <v>-29.58</v>
      </c>
      <c r="AY19" s="7">
        <v>-27.73</v>
      </c>
      <c r="AZ19" s="7">
        <v>-28.74</v>
      </c>
      <c r="BA19" s="7">
        <v>-30.9</v>
      </c>
      <c r="BB19" s="7">
        <v>-29.22</v>
      </c>
      <c r="BC19" s="7">
        <v>-30.46</v>
      </c>
      <c r="BD19" s="7">
        <v>-31.47</v>
      </c>
      <c r="BE19" s="7">
        <v>-30.73</v>
      </c>
      <c r="BF19" s="7">
        <v>-30.62</v>
      </c>
      <c r="BG19" s="7">
        <v>-33.42</v>
      </c>
      <c r="BH19" s="7">
        <v>-34.590000000000003</v>
      </c>
      <c r="BI19" s="7">
        <v>-35.630000000000003</v>
      </c>
      <c r="BJ19" s="7">
        <v>-31.47</v>
      </c>
      <c r="BK19" s="7">
        <v>-32.369999999999997</v>
      </c>
      <c r="BL19" s="7">
        <v>-32.409999999999997</v>
      </c>
      <c r="BM19" s="7">
        <v>-29.94</v>
      </c>
      <c r="BN19" s="7">
        <v>-31.39</v>
      </c>
      <c r="BO19" s="7">
        <v>-31.27</v>
      </c>
      <c r="BP19" s="7">
        <v>-27.22</v>
      </c>
      <c r="BQ19" s="7">
        <v>-31.95</v>
      </c>
      <c r="BR19" s="7">
        <v>-33.15</v>
      </c>
      <c r="BS19" s="24">
        <v>8.69</v>
      </c>
      <c r="BT19" s="26">
        <v>245251137.50572199</v>
      </c>
      <c r="BU19" s="26">
        <v>51521500</v>
      </c>
      <c r="BV19" s="26">
        <v>1481523</v>
      </c>
      <c r="BW19" s="8">
        <v>0.26078366653774532</v>
      </c>
    </row>
    <row r="20" spans="1:75" s="21" customFormat="1" ht="19" customHeight="1" x14ac:dyDescent="0.2">
      <c r="A20" s="1" t="s">
        <v>177</v>
      </c>
      <c r="B20" s="1" t="s">
        <v>106</v>
      </c>
      <c r="C20" s="1" t="s">
        <v>87</v>
      </c>
      <c r="D20" s="1" t="s">
        <v>125</v>
      </c>
      <c r="E20" s="1" t="s">
        <v>169</v>
      </c>
      <c r="F20" s="1" t="s">
        <v>88</v>
      </c>
      <c r="G20" s="9">
        <v>201.50215988821139</v>
      </c>
      <c r="H20" s="9">
        <v>-22.064059355059591</v>
      </c>
      <c r="I20" s="9">
        <f>(N20-O20)/O20*100</f>
        <v>72.413796883370338</v>
      </c>
      <c r="J20" s="1" t="s">
        <v>89</v>
      </c>
      <c r="K20" s="2">
        <v>4.6599998474121094</v>
      </c>
      <c r="L20" s="2">
        <v>4.18</v>
      </c>
      <c r="M20" s="2">
        <v>14.05000019073486</v>
      </c>
      <c r="N20" s="2">
        <v>15</v>
      </c>
      <c r="O20" s="2">
        <v>8.6999998092651367</v>
      </c>
      <c r="P20" s="2">
        <v>10.94999980926514</v>
      </c>
      <c r="Q20" s="1">
        <v>15</v>
      </c>
      <c r="R20" s="1">
        <v>14.32</v>
      </c>
      <c r="S20" s="1">
        <v>11.2</v>
      </c>
      <c r="T20" s="1">
        <v>10.4</v>
      </c>
      <c r="U20" s="1">
        <v>10.42</v>
      </c>
      <c r="V20" s="1">
        <v>9.94</v>
      </c>
      <c r="W20" s="1">
        <v>10.16</v>
      </c>
      <c r="X20" s="1">
        <v>9.76</v>
      </c>
      <c r="Y20" s="1">
        <v>9.39</v>
      </c>
      <c r="Z20" s="1">
        <v>10.3</v>
      </c>
      <c r="AA20" s="1">
        <v>10.94</v>
      </c>
      <c r="AB20" s="1">
        <v>12.69</v>
      </c>
      <c r="AC20" s="1">
        <v>12.1</v>
      </c>
      <c r="AD20" s="1">
        <v>13.37</v>
      </c>
      <c r="AE20" s="1">
        <v>13.88</v>
      </c>
      <c r="AF20" s="1">
        <v>14.48</v>
      </c>
      <c r="AG20" s="1">
        <v>13.65</v>
      </c>
      <c r="AH20" s="1">
        <v>12.82</v>
      </c>
      <c r="AI20" s="1">
        <v>13</v>
      </c>
      <c r="AJ20" s="1">
        <v>12.58</v>
      </c>
      <c r="AK20" s="1">
        <v>13.22</v>
      </c>
      <c r="AL20" s="1">
        <v>12.59</v>
      </c>
      <c r="AM20" s="1">
        <v>12.3</v>
      </c>
      <c r="AN20" s="1">
        <v>11.75</v>
      </c>
      <c r="AO20" s="1">
        <v>11.6</v>
      </c>
      <c r="AP20" s="1">
        <v>11.75</v>
      </c>
      <c r="AQ20" s="1">
        <v>11.35</v>
      </c>
      <c r="AR20" s="1">
        <v>-7.26</v>
      </c>
      <c r="AS20" s="1">
        <v>-14.73</v>
      </c>
      <c r="AT20" s="1">
        <v>-29.82</v>
      </c>
      <c r="AU20" s="1">
        <v>-31.99</v>
      </c>
      <c r="AV20" s="1">
        <v>-31.69</v>
      </c>
      <c r="AW20" s="1">
        <v>-34.159999999999997</v>
      </c>
      <c r="AX20" s="1">
        <v>-30.75</v>
      </c>
      <c r="AY20" s="1">
        <v>-34.229999999999997</v>
      </c>
      <c r="AZ20" s="1">
        <v>-37.01</v>
      </c>
      <c r="BA20" s="1">
        <v>-27.62</v>
      </c>
      <c r="BB20" s="1">
        <v>-23.99</v>
      </c>
      <c r="BC20" s="1">
        <v>-18.29</v>
      </c>
      <c r="BD20" s="1">
        <v>-17.93</v>
      </c>
      <c r="BE20" s="1">
        <v>-10.39</v>
      </c>
      <c r="BF20" s="1">
        <v>-9.07</v>
      </c>
      <c r="BG20" s="1">
        <v>-3.06</v>
      </c>
      <c r="BH20" s="1">
        <v>-8.9700000000000006</v>
      </c>
      <c r="BI20" s="1">
        <v>-15.55</v>
      </c>
      <c r="BJ20" s="1">
        <v>-11.6</v>
      </c>
      <c r="BK20" s="1">
        <v>-11.74</v>
      </c>
      <c r="BL20" s="1">
        <v>-13.01</v>
      </c>
      <c r="BM20" s="1">
        <v>-13.7</v>
      </c>
      <c r="BN20" s="1">
        <v>-16.8</v>
      </c>
      <c r="BO20" s="1">
        <v>-23.49</v>
      </c>
      <c r="BP20" s="1">
        <v>-20.64</v>
      </c>
      <c r="BQ20" s="1">
        <v>-21.89</v>
      </c>
      <c r="BR20" s="1">
        <v>-21.64</v>
      </c>
      <c r="BS20" s="22">
        <v>8.6999999999999993</v>
      </c>
      <c r="BT20" s="26">
        <v>261159998.54536059</v>
      </c>
      <c r="BU20" s="26">
        <v>40084800</v>
      </c>
      <c r="BV20" s="26">
        <v>3901041</v>
      </c>
      <c r="BW20" s="2">
        <v>1.6858064296171201E-2</v>
      </c>
    </row>
    <row r="21" spans="1:75" s="21" customFormat="1" ht="19" customHeight="1" x14ac:dyDescent="0.2">
      <c r="A21" s="7" t="s">
        <v>472</v>
      </c>
      <c r="B21" s="7" t="s">
        <v>106</v>
      </c>
      <c r="C21" s="7" t="s">
        <v>87</v>
      </c>
      <c r="D21" s="7" t="s">
        <v>98</v>
      </c>
      <c r="E21" s="7" t="s">
        <v>469</v>
      </c>
      <c r="F21" s="7" t="s">
        <v>88</v>
      </c>
      <c r="G21" s="10">
        <v>156.6502518017339</v>
      </c>
      <c r="H21" s="10">
        <v>-33.589251193603033</v>
      </c>
      <c r="I21" s="10">
        <v>-33.589251193603033</v>
      </c>
      <c r="J21" s="7" t="s">
        <v>89</v>
      </c>
      <c r="K21" s="8">
        <v>2.029999971389771</v>
      </c>
      <c r="L21" s="8">
        <v>2.1800000000000002</v>
      </c>
      <c r="M21" s="8">
        <v>5.2100000381469727</v>
      </c>
      <c r="N21" s="8">
        <v>6.0999999046325684</v>
      </c>
      <c r="O21" s="8">
        <v>3.4300000667572021</v>
      </c>
      <c r="P21" s="8">
        <v>3.4600000381469731</v>
      </c>
      <c r="Q21" s="7">
        <v>5.85</v>
      </c>
      <c r="R21" s="7">
        <v>5.67</v>
      </c>
      <c r="S21" s="7">
        <v>5.68</v>
      </c>
      <c r="T21" s="7">
        <v>5.35</v>
      </c>
      <c r="U21" s="7">
        <v>4.6500000000000004</v>
      </c>
      <c r="V21" s="7">
        <v>4.72</v>
      </c>
      <c r="W21" s="7">
        <v>4.83</v>
      </c>
      <c r="X21" s="7">
        <v>4.8899999999999997</v>
      </c>
      <c r="Y21" s="7">
        <v>4.8</v>
      </c>
      <c r="Z21" s="7">
        <v>4.88</v>
      </c>
      <c r="AA21" s="7">
        <v>4.8600000000000003</v>
      </c>
      <c r="AB21" s="7">
        <v>4.84</v>
      </c>
      <c r="AC21" s="7">
        <v>4.6500000000000004</v>
      </c>
      <c r="AD21" s="7">
        <v>4.4800000000000004</v>
      </c>
      <c r="AE21" s="7">
        <v>4.25</v>
      </c>
      <c r="AF21" s="7">
        <v>4.38</v>
      </c>
      <c r="AG21" s="7">
        <v>4.33</v>
      </c>
      <c r="AH21" s="7">
        <v>4.3499999999999996</v>
      </c>
      <c r="AI21" s="7">
        <v>4.3899999999999997</v>
      </c>
      <c r="AJ21" s="7">
        <v>4.3</v>
      </c>
      <c r="AK21" s="7">
        <v>4.24</v>
      </c>
      <c r="AL21" s="7">
        <v>4.2699999999999996</v>
      </c>
      <c r="AM21" s="7">
        <v>4.29</v>
      </c>
      <c r="AN21" s="7">
        <v>4.03</v>
      </c>
      <c r="AO21" s="7">
        <v>3.79</v>
      </c>
      <c r="AP21" s="7">
        <v>3.75</v>
      </c>
      <c r="AQ21" s="7">
        <v>3.75</v>
      </c>
      <c r="AR21" s="7">
        <v>-1.73</v>
      </c>
      <c r="AS21" s="7">
        <v>6.33</v>
      </c>
      <c r="AT21" s="7">
        <v>1.1499999999999999</v>
      </c>
      <c r="AU21" s="7">
        <v>-13.92</v>
      </c>
      <c r="AV21" s="7">
        <v>-13.44</v>
      </c>
      <c r="AW21" s="7">
        <v>-16.47</v>
      </c>
      <c r="AX21" s="7">
        <v>-12.86</v>
      </c>
      <c r="AY21" s="7">
        <v>-9.2100000000000009</v>
      </c>
      <c r="AZ21" s="7">
        <v>-13.53</v>
      </c>
      <c r="BA21" s="7">
        <v>-9.2100000000000009</v>
      </c>
      <c r="BB21" s="7">
        <v>-10.84</v>
      </c>
      <c r="BC21" s="7">
        <v>-12.09</v>
      </c>
      <c r="BD21" s="7">
        <v>-14.03</v>
      </c>
      <c r="BE21" s="7">
        <v>-19.48</v>
      </c>
      <c r="BF21" s="7">
        <v>-20.54</v>
      </c>
      <c r="BG21" s="7">
        <v>-18.329999999999998</v>
      </c>
      <c r="BH21" s="7">
        <v>-20.350000000000001</v>
      </c>
      <c r="BI21" s="7">
        <v>-18.34</v>
      </c>
      <c r="BJ21" s="7">
        <v>-19.190000000000001</v>
      </c>
      <c r="BK21" s="7">
        <v>-19.559999999999999</v>
      </c>
      <c r="BL21" s="7">
        <v>-20.149999999999999</v>
      </c>
      <c r="BM21" s="7">
        <v>-19.579999999999998</v>
      </c>
      <c r="BN21" s="7">
        <v>-24.28</v>
      </c>
      <c r="BO21" s="7">
        <v>-28.5</v>
      </c>
      <c r="BP21" s="7">
        <v>-28.5</v>
      </c>
      <c r="BQ21" s="7">
        <v>-30.71</v>
      </c>
      <c r="BR21" s="7">
        <v>-33.4</v>
      </c>
      <c r="BS21" s="24">
        <v>4.2699999999999996</v>
      </c>
      <c r="BT21" s="26">
        <v>314940855.30595779</v>
      </c>
      <c r="BU21" s="26">
        <v>193963100</v>
      </c>
      <c r="BV21" s="26">
        <v>16343688</v>
      </c>
      <c r="BW21" s="8">
        <v>4.4856460793916281E-3</v>
      </c>
    </row>
    <row r="22" spans="1:75" s="21" customFormat="1" ht="19" customHeight="1" x14ac:dyDescent="0.2">
      <c r="A22" s="7" t="s">
        <v>561</v>
      </c>
      <c r="B22" s="7" t="s">
        <v>96</v>
      </c>
      <c r="C22" s="7" t="s">
        <v>124</v>
      </c>
      <c r="D22" s="7" t="s">
        <v>98</v>
      </c>
      <c r="E22" s="7" t="s">
        <v>556</v>
      </c>
      <c r="F22" s="7" t="s">
        <v>88</v>
      </c>
      <c r="G22" s="10">
        <v>81.949458359463264</v>
      </c>
      <c r="H22" s="10">
        <v>-25.198412510693359</v>
      </c>
      <c r="I22" s="10">
        <v>-25.198412510693359</v>
      </c>
      <c r="J22" s="7" t="s">
        <v>89</v>
      </c>
      <c r="K22" s="8">
        <v>2.7699999809265141</v>
      </c>
      <c r="L22" s="8">
        <v>3.28</v>
      </c>
      <c r="M22" s="8">
        <v>5.0399999618530273</v>
      </c>
      <c r="N22" s="8">
        <v>5.0500001907348633</v>
      </c>
      <c r="O22" s="8">
        <v>3.529999971389771</v>
      </c>
      <c r="P22" s="8">
        <v>3.7699999809265141</v>
      </c>
      <c r="Q22" s="7">
        <v>5.05</v>
      </c>
      <c r="R22" s="7">
        <v>4.71</v>
      </c>
      <c r="S22" s="7">
        <v>4.59</v>
      </c>
      <c r="T22" s="7">
        <v>4.3899999999999997</v>
      </c>
      <c r="U22" s="7">
        <v>4.0999999999999996</v>
      </c>
      <c r="V22" s="7">
        <v>4.18</v>
      </c>
      <c r="W22" s="7">
        <v>3.95</v>
      </c>
      <c r="X22" s="7">
        <v>3.85</v>
      </c>
      <c r="Y22" s="7">
        <v>3.83</v>
      </c>
      <c r="Z22" s="7">
        <v>3.84</v>
      </c>
      <c r="AA22" s="7">
        <v>3.8</v>
      </c>
      <c r="AB22" s="7">
        <v>3.68</v>
      </c>
      <c r="AC22" s="7">
        <v>3.66</v>
      </c>
      <c r="AD22" s="7">
        <v>3.7</v>
      </c>
      <c r="AE22" s="7">
        <v>3.68</v>
      </c>
      <c r="AF22" s="7">
        <v>3.62</v>
      </c>
      <c r="AG22" s="7">
        <v>3.65</v>
      </c>
      <c r="AH22" s="7">
        <v>3.6</v>
      </c>
      <c r="AI22" s="7">
        <v>3.79</v>
      </c>
      <c r="AJ22" s="7">
        <v>3.76</v>
      </c>
      <c r="AK22" s="7">
        <v>3.75</v>
      </c>
      <c r="AL22" s="7">
        <v>3.93</v>
      </c>
      <c r="AM22" s="7">
        <v>3.83</v>
      </c>
      <c r="AN22" s="7">
        <v>3.81</v>
      </c>
      <c r="AO22" s="7">
        <v>3.79</v>
      </c>
      <c r="AP22" s="7">
        <v>3.82</v>
      </c>
      <c r="AQ22" s="7">
        <v>3.8</v>
      </c>
      <c r="AR22" s="7">
        <v>-8.1300000000000008</v>
      </c>
      <c r="AS22" s="7">
        <v>-7</v>
      </c>
      <c r="AT22" s="7">
        <v>-14.93</v>
      </c>
      <c r="AU22" s="7">
        <v>-20.03</v>
      </c>
      <c r="AV22" s="7">
        <v>-20.04</v>
      </c>
      <c r="AW22" s="7">
        <v>-23.21</v>
      </c>
      <c r="AX22" s="7">
        <v>-24.21</v>
      </c>
      <c r="AY22" s="7">
        <v>-25</v>
      </c>
      <c r="AZ22" s="7">
        <v>-24.4</v>
      </c>
      <c r="BA22" s="7">
        <v>-24.6</v>
      </c>
      <c r="BB22" s="7">
        <v>-28.57</v>
      </c>
      <c r="BC22" s="7">
        <v>-28.77</v>
      </c>
      <c r="BD22" s="7">
        <v>-28.37</v>
      </c>
      <c r="BE22" s="7">
        <v>-28.08</v>
      </c>
      <c r="BF22" s="7">
        <v>-28.97</v>
      </c>
      <c r="BG22" s="7">
        <v>-28.65</v>
      </c>
      <c r="BH22" s="7">
        <v>-28.58</v>
      </c>
      <c r="BI22" s="7">
        <v>-28.87</v>
      </c>
      <c r="BJ22" s="7">
        <v>-27.42</v>
      </c>
      <c r="BK22" s="7">
        <v>-26.59</v>
      </c>
      <c r="BL22" s="7">
        <v>-26.39</v>
      </c>
      <c r="BM22" s="7">
        <v>-24.01</v>
      </c>
      <c r="BN22" s="7">
        <v>-25.6</v>
      </c>
      <c r="BO22" s="7">
        <v>-25.19</v>
      </c>
      <c r="BP22" s="7">
        <v>-25.6</v>
      </c>
      <c r="BQ22" s="7">
        <v>-25.2</v>
      </c>
      <c r="BR22" s="7">
        <v>-25.2</v>
      </c>
      <c r="BS22" s="24">
        <v>3.7</v>
      </c>
      <c r="BT22" s="26">
        <v>325977621.53272629</v>
      </c>
      <c r="BU22" s="26">
        <v>45590600</v>
      </c>
      <c r="BV22" s="26">
        <v>13666191</v>
      </c>
      <c r="BW22" s="8">
        <v>2.9295726951277062E-2</v>
      </c>
    </row>
    <row r="23" spans="1:75" s="21" customFormat="1" ht="19" customHeight="1" x14ac:dyDescent="0.2">
      <c r="A23" s="1" t="s">
        <v>272</v>
      </c>
      <c r="B23" s="1" t="s">
        <v>106</v>
      </c>
      <c r="C23" s="1" t="s">
        <v>104</v>
      </c>
      <c r="D23" s="1" t="s">
        <v>109</v>
      </c>
      <c r="E23" s="1" t="s">
        <v>264</v>
      </c>
      <c r="F23" s="1" t="s">
        <v>88</v>
      </c>
      <c r="G23" s="9">
        <v>103.000005086263</v>
      </c>
      <c r="H23" s="9">
        <v>-23.973727447717039</v>
      </c>
      <c r="I23" s="9">
        <f>(N23-O23)/O23*100</f>
        <v>64.337349757519689</v>
      </c>
      <c r="J23" s="1" t="s">
        <v>89</v>
      </c>
      <c r="K23" s="2">
        <v>3</v>
      </c>
      <c r="L23" s="2">
        <v>6.82</v>
      </c>
      <c r="M23" s="2">
        <v>6.0900001525878906</v>
      </c>
      <c r="N23" s="2">
        <v>6.820000171661377</v>
      </c>
      <c r="O23" s="2">
        <v>4.1500000953674316</v>
      </c>
      <c r="P23" s="2">
        <v>4.630000114440918</v>
      </c>
      <c r="Q23" s="1">
        <v>6.22</v>
      </c>
      <c r="R23" s="1">
        <v>6.62</v>
      </c>
      <c r="S23" s="1">
        <v>6.82</v>
      </c>
      <c r="T23" s="1">
        <v>5.42</v>
      </c>
      <c r="U23" s="1">
        <v>5.69</v>
      </c>
      <c r="V23" s="1">
        <v>5.69</v>
      </c>
      <c r="W23" s="1">
        <v>5.68</v>
      </c>
      <c r="X23" s="1">
        <v>5.3</v>
      </c>
      <c r="Y23" s="1">
        <v>5.15</v>
      </c>
      <c r="Z23" s="1">
        <v>5.08</v>
      </c>
      <c r="AA23" s="1">
        <v>4.8499999999999996</v>
      </c>
      <c r="AB23" s="1">
        <v>4.75</v>
      </c>
      <c r="AC23" s="1">
        <v>4.55</v>
      </c>
      <c r="AD23" s="1">
        <v>4.66</v>
      </c>
      <c r="AE23" s="1">
        <v>4.3899999999999997</v>
      </c>
      <c r="AF23" s="1">
        <v>4.9000000000000004</v>
      </c>
      <c r="AG23" s="1">
        <v>4.8</v>
      </c>
      <c r="AH23" s="1">
        <v>4.79</v>
      </c>
      <c r="AI23" s="1">
        <v>4.76</v>
      </c>
      <c r="AJ23" s="1">
        <v>5.15</v>
      </c>
      <c r="AK23" s="1">
        <v>5</v>
      </c>
      <c r="AL23" s="1">
        <v>5.01</v>
      </c>
      <c r="AM23" s="1">
        <v>4.9400000000000004</v>
      </c>
      <c r="AN23" s="1">
        <v>4.8899999999999997</v>
      </c>
      <c r="AO23" s="1">
        <v>4.74</v>
      </c>
      <c r="AP23" s="1">
        <v>4.62</v>
      </c>
      <c r="AQ23" s="1">
        <v>4.8</v>
      </c>
      <c r="AR23" s="1">
        <v>0.82</v>
      </c>
      <c r="AS23" s="1">
        <v>-2.13</v>
      </c>
      <c r="AT23" s="1">
        <v>-16.260000000000002</v>
      </c>
      <c r="AU23" s="1">
        <v>-20.36</v>
      </c>
      <c r="AV23" s="1">
        <v>-6.73</v>
      </c>
      <c r="AW23" s="1">
        <v>-7.7</v>
      </c>
      <c r="AX23" s="1">
        <v>-17.41</v>
      </c>
      <c r="AY23" s="1">
        <v>-19.29</v>
      </c>
      <c r="AZ23" s="1">
        <v>-18.23</v>
      </c>
      <c r="BA23" s="1">
        <v>-20.53</v>
      </c>
      <c r="BB23" s="1">
        <v>-24.71</v>
      </c>
      <c r="BC23" s="1">
        <v>-25.29</v>
      </c>
      <c r="BD23" s="1">
        <v>-25.78</v>
      </c>
      <c r="BE23" s="1">
        <v>-29.06</v>
      </c>
      <c r="BF23" s="1">
        <v>-29.39</v>
      </c>
      <c r="BG23" s="1">
        <v>-24.71</v>
      </c>
      <c r="BH23" s="1">
        <v>-21.84</v>
      </c>
      <c r="BI23" s="1">
        <v>-23.65</v>
      </c>
      <c r="BJ23" s="1">
        <v>-22.66</v>
      </c>
      <c r="BK23" s="1">
        <v>-20.69</v>
      </c>
      <c r="BL23" s="1">
        <v>-20.2</v>
      </c>
      <c r="BM23" s="1">
        <v>-21.35</v>
      </c>
      <c r="BN23" s="1">
        <v>-20.03</v>
      </c>
      <c r="BO23" s="1">
        <v>-24.79</v>
      </c>
      <c r="BP23" s="1">
        <v>-24.3</v>
      </c>
      <c r="BQ23" s="1">
        <v>-24.96</v>
      </c>
      <c r="BR23" s="1">
        <v>-23.65</v>
      </c>
      <c r="BS23" s="22">
        <v>4.8600000000000003</v>
      </c>
      <c r="BT23" s="26">
        <v>375724386.41395569</v>
      </c>
      <c r="BU23" s="26">
        <v>62093900</v>
      </c>
      <c r="BV23" s="26">
        <v>54827976</v>
      </c>
      <c r="BW23" s="2">
        <v>1.458379568853682E-2</v>
      </c>
    </row>
    <row r="24" spans="1:75" s="21" customFormat="1" ht="19" customHeight="1" x14ac:dyDescent="0.2">
      <c r="A24" s="7" t="s">
        <v>395</v>
      </c>
      <c r="B24" s="7" t="s">
        <v>106</v>
      </c>
      <c r="C24" s="7" t="s">
        <v>396</v>
      </c>
      <c r="D24" s="7" t="s">
        <v>98</v>
      </c>
      <c r="E24" s="7" t="s">
        <v>388</v>
      </c>
      <c r="F24" s="7" t="s">
        <v>88</v>
      </c>
      <c r="G24" s="10">
        <v>80.821908604596288</v>
      </c>
      <c r="H24" s="10">
        <v>-22.94372227351834</v>
      </c>
      <c r="I24" s="10">
        <v>-22.94372227351834</v>
      </c>
      <c r="J24" s="7" t="s">
        <v>89</v>
      </c>
      <c r="K24" s="8">
        <v>5.1100001335144043</v>
      </c>
      <c r="L24" s="8">
        <v>5.21</v>
      </c>
      <c r="M24" s="8">
        <v>9.2399997711181641</v>
      </c>
      <c r="N24" s="8">
        <v>9.25</v>
      </c>
      <c r="O24" s="8">
        <v>6.4099998474121094</v>
      </c>
      <c r="P24" s="8">
        <v>7.119999885559082</v>
      </c>
      <c r="Q24" s="7">
        <v>9.25</v>
      </c>
      <c r="R24" s="7">
        <v>9.19</v>
      </c>
      <c r="S24" s="7">
        <v>8.85</v>
      </c>
      <c r="T24" s="7">
        <v>8.15</v>
      </c>
      <c r="U24" s="7">
        <v>7.46</v>
      </c>
      <c r="V24" s="7">
        <v>7.23</v>
      </c>
      <c r="W24" s="7">
        <v>7.38</v>
      </c>
      <c r="X24" s="7">
        <v>7.2</v>
      </c>
      <c r="Y24" s="7">
        <v>6.82</v>
      </c>
      <c r="Z24" s="7">
        <v>6.71</v>
      </c>
      <c r="AA24" s="7">
        <v>6.93</v>
      </c>
      <c r="AB24" s="7">
        <v>6.89</v>
      </c>
      <c r="AC24" s="7">
        <v>6.78</v>
      </c>
      <c r="AD24" s="7">
        <v>6.68</v>
      </c>
      <c r="AE24" s="7">
        <v>6.65</v>
      </c>
      <c r="AF24" s="7">
        <v>6.73</v>
      </c>
      <c r="AG24" s="7">
        <v>6.65</v>
      </c>
      <c r="AH24" s="7">
        <v>6.6</v>
      </c>
      <c r="AI24" s="7">
        <v>6.7</v>
      </c>
      <c r="AJ24" s="7">
        <v>6.76</v>
      </c>
      <c r="AK24" s="7">
        <v>6.85</v>
      </c>
      <c r="AL24" s="7">
        <v>6.86</v>
      </c>
      <c r="AM24" s="7">
        <v>7.3</v>
      </c>
      <c r="AN24" s="7">
        <v>7.21</v>
      </c>
      <c r="AO24" s="7">
        <v>7.08</v>
      </c>
      <c r="AP24" s="7">
        <v>7.03</v>
      </c>
      <c r="AQ24" s="7">
        <v>7.16</v>
      </c>
      <c r="AR24" s="7">
        <v>-0.65</v>
      </c>
      <c r="AS24" s="7">
        <v>-12.23</v>
      </c>
      <c r="AT24" s="7">
        <v>-11.8</v>
      </c>
      <c r="AU24" s="7">
        <v>-19.7</v>
      </c>
      <c r="AV24" s="7">
        <v>-24.46</v>
      </c>
      <c r="AW24" s="7">
        <v>-25</v>
      </c>
      <c r="AX24" s="7">
        <v>-22.72</v>
      </c>
      <c r="AY24" s="7">
        <v>-28.57</v>
      </c>
      <c r="AZ24" s="7">
        <v>-29.65</v>
      </c>
      <c r="BA24" s="7">
        <v>-28.52</v>
      </c>
      <c r="BB24" s="7">
        <v>-27.98</v>
      </c>
      <c r="BC24" s="7">
        <v>-26.89</v>
      </c>
      <c r="BD24" s="7">
        <v>-27.97</v>
      </c>
      <c r="BE24" s="7">
        <v>-29.11</v>
      </c>
      <c r="BF24" s="7">
        <v>-28.49</v>
      </c>
      <c r="BG24" s="7">
        <v>-29.29</v>
      </c>
      <c r="BH24" s="7">
        <v>-28.58</v>
      </c>
      <c r="BI24" s="7">
        <v>-29.44</v>
      </c>
      <c r="BJ24" s="7">
        <v>-27.81</v>
      </c>
      <c r="BK24" s="7">
        <v>-27.62</v>
      </c>
      <c r="BL24" s="7">
        <v>-27.49</v>
      </c>
      <c r="BM24" s="7">
        <v>-26.16</v>
      </c>
      <c r="BN24" s="7">
        <v>-23.16</v>
      </c>
      <c r="BO24" s="7">
        <v>-26.3</v>
      </c>
      <c r="BP24" s="7">
        <v>-24.95</v>
      </c>
      <c r="BQ24" s="7">
        <v>-24.95</v>
      </c>
      <c r="BR24" s="7">
        <v>-22.94</v>
      </c>
      <c r="BS24" s="24">
        <v>6.5</v>
      </c>
      <c r="BT24" s="26">
        <v>388897730.36670679</v>
      </c>
      <c r="BU24" s="26">
        <v>12426500</v>
      </c>
      <c r="BV24" s="26">
        <v>33811146</v>
      </c>
      <c r="BW24" s="8">
        <v>2.843381883595428E-3</v>
      </c>
    </row>
    <row r="26" spans="1:75" x14ac:dyDescent="0.2">
      <c r="F26">
        <f>(23-2)/23</f>
        <v>0.91304347826086951</v>
      </c>
      <c r="AR26">
        <f t="shared" ref="AR26:BR26" si="0">AVERAGE(AR2:AR24)</f>
        <v>-3.6591304347826092</v>
      </c>
      <c r="AS26">
        <f t="shared" si="0"/>
        <v>-3.9465217391304348</v>
      </c>
      <c r="AT26">
        <f t="shared" si="0"/>
        <v>-10.637391304347826</v>
      </c>
      <c r="AU26">
        <f t="shared" si="0"/>
        <v>-7.6817391304347833</v>
      </c>
      <c r="AV26">
        <f t="shared" si="0"/>
        <v>-10.453913043478259</v>
      </c>
      <c r="AW26">
        <f t="shared" si="0"/>
        <v>-10.866521739130436</v>
      </c>
      <c r="AX26">
        <f t="shared" si="0"/>
        <v>-12.556521739130437</v>
      </c>
      <c r="AY26">
        <f t="shared" si="0"/>
        <v>-13.317826086956522</v>
      </c>
      <c r="AZ26">
        <f t="shared" si="0"/>
        <v>-14.196956521739128</v>
      </c>
      <c r="BA26">
        <f t="shared" si="0"/>
        <v>-14.090434782608698</v>
      </c>
      <c r="BB26">
        <f t="shared" si="0"/>
        <v>-12.459130434782608</v>
      </c>
      <c r="BC26">
        <f t="shared" si="0"/>
        <v>-12.802608695652173</v>
      </c>
      <c r="BD26">
        <f t="shared" si="0"/>
        <v>-13.286956521739132</v>
      </c>
      <c r="BE26">
        <f t="shared" si="0"/>
        <v>-14.448695652173912</v>
      </c>
      <c r="BF26">
        <f t="shared" si="0"/>
        <v>-13.984347826086957</v>
      </c>
      <c r="BG26">
        <f t="shared" si="0"/>
        <v>-15.360434782608694</v>
      </c>
      <c r="BH26">
        <f t="shared" si="0"/>
        <v>-15.579130434782609</v>
      </c>
      <c r="BI26">
        <f t="shared" si="0"/>
        <v>-16.356086956521736</v>
      </c>
      <c r="BJ26">
        <f t="shared" si="0"/>
        <v>-18.043043478260874</v>
      </c>
      <c r="BK26">
        <f t="shared" si="0"/>
        <v>-18.469565217391306</v>
      </c>
      <c r="BL26">
        <f t="shared" si="0"/>
        <v>-18.668260869565216</v>
      </c>
      <c r="BM26">
        <f t="shared" si="0"/>
        <v>-17.226521739130433</v>
      </c>
      <c r="BN26">
        <f t="shared" si="0"/>
        <v>-17.089130434782611</v>
      </c>
      <c r="BO26">
        <f t="shared" si="0"/>
        <v>-18.285217391304347</v>
      </c>
      <c r="BP26">
        <f t="shared" si="0"/>
        <v>-18.996521739130433</v>
      </c>
      <c r="BQ26">
        <f t="shared" si="0"/>
        <v>-19.653913043478259</v>
      </c>
      <c r="BR26">
        <f t="shared" si="0"/>
        <v>-20.568695652173908</v>
      </c>
    </row>
  </sheetData>
  <conditionalFormatting sqref="AR2:BR24 G2:I24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J2:J24">
    <cfRule type="cellIs" dxfId="3" priority="3" operator="equal">
      <formula>"Go"</formula>
    </cfRule>
    <cfRule type="cellIs" dxfId="2" priority="4" operator="equal">
      <formula>"Fall"</formula>
    </cfRule>
  </conditionalFormatting>
  <conditionalFormatting sqref="F2:F24">
    <cfRule type="cellIs" dxfId="1" priority="1" operator="equal">
      <formula>"Red"</formula>
    </cfRule>
    <cfRule type="cellIs" dxfId="0" priority="2" operator="equal">
      <formula>"Green"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$3-$6</vt:lpstr>
      <vt:lpstr>$1-$3</vt:lpstr>
      <vt:lpstr>main 25%+</vt:lpstr>
      <vt:lpstr>0-10 Mkt Cap</vt:lpstr>
      <vt:lpstr>10-50 Mkt Cap</vt:lpstr>
      <vt:lpstr>50-100 Mkt Cap</vt:lpstr>
      <vt:lpstr>100-200 Mkt Cap</vt:lpstr>
      <vt:lpstr>200-400 Mkt Cap</vt:lpstr>
      <vt:lpstr>&gt;400 Mkt Cap</vt:lpstr>
      <vt:lpstr>&gt;70% Gap</vt:lpstr>
      <vt:lpstr>&gt;50% Gap</vt:lpstr>
      <vt:lpstr>&lt;50% Gap</vt:lpstr>
      <vt:lpstr>25%-50% Gap</vt:lpstr>
      <vt:lpstr>&gt;70% Gap + 100-400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2020-07-27T11:07:45Z</dcterms:created>
  <dcterms:modified xsi:type="dcterms:W3CDTF">2021-01-03T20:47:53Z</dcterms:modified>
</cp:coreProperties>
</file>